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filterPrivacy="1" codeName="ThisWorkbook" defaultThemeVersion="124226"/>
  <xr:revisionPtr revIDLastSave="0" documentId="13_ncr:1_{873D2E37-0200-4F84-9E74-03D74A6862F2}" xr6:coauthVersionLast="46" xr6:coauthVersionMax="46" xr10:uidLastSave="{00000000-0000-0000-0000-000000000000}"/>
  <bookViews>
    <workbookView xWindow="28680" yWindow="-120" windowWidth="29040" windowHeight="15840" tabRatio="945" xr2:uid="{00000000-000D-0000-FFFF-FFFF00000000}"/>
  </bookViews>
  <sheets>
    <sheet name="Titelblad" sheetId="9" r:id="rId1"/>
    <sheet name="Toelichting" sheetId="10" r:id="rId2"/>
    <sheet name="Bronnen en toepassingen" sheetId="11" r:id="rId3"/>
    <sheet name="Resultaat" sheetId="21" r:id="rId4"/>
    <sheet name="Input --&gt;" sheetId="13" r:id="rId5"/>
    <sheet name="Reguleringsparameters" sheetId="31" r:id="rId6"/>
    <sheet name="TD input--&gt;" sheetId="37" r:id="rId7"/>
    <sheet name="Input operationele kosten -TD" sheetId="29" r:id="rId8"/>
    <sheet name="Input Ov. opbrengsten-TD" sheetId="28" r:id="rId9"/>
    <sheet name="GAW import-TD" sheetId="27" r:id="rId10"/>
    <sheet name="AD  input--&gt;" sheetId="38" r:id="rId11"/>
    <sheet name="Input OPEX-AD" sheetId="26" r:id="rId12"/>
    <sheet name="Input Ov. Op-AD" sheetId="25" r:id="rId13"/>
    <sheet name="GAW IMPORT-AD" sheetId="24" r:id="rId14"/>
    <sheet name="Input corr. maatwerk" sheetId="47" r:id="rId15"/>
    <sheet name="Berekeningen --&gt;" sheetId="15" r:id="rId16"/>
    <sheet name="TD ber --&gt;" sheetId="40" r:id="rId17"/>
    <sheet name="Berekening netto-OPEX-TD" sheetId="22" r:id="rId18"/>
    <sheet name="Berekening kapitaalkosten TD" sheetId="32" r:id="rId19"/>
    <sheet name="AD Ber. --&gt;" sheetId="41" r:id="rId20"/>
    <sheet name="Berekening netto-OPEX-AD" sheetId="36" r:id="rId21"/>
    <sheet name="Berekening kapitaalkosten AD" sheetId="42" r:id="rId22"/>
  </sheets>
  <externalReferences>
    <externalReference r:id="rId23"/>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21" i="27" l="1"/>
  <c r="F22" i="27"/>
  <c r="F18" i="24" l="1"/>
  <c r="F17" i="24"/>
  <c r="F22" i="24"/>
  <c r="F21" i="24"/>
  <c r="L311" i="22" l="1"/>
  <c r="M311" i="22"/>
  <c r="I311" i="22"/>
  <c r="H311" i="22"/>
  <c r="M256" i="22"/>
  <c r="I256" i="22"/>
  <c r="J256" i="22"/>
  <c r="K256" i="22"/>
  <c r="H256" i="22"/>
  <c r="H305" i="36"/>
  <c r="H251" i="36"/>
  <c r="K299" i="22" l="1"/>
  <c r="H270" i="22"/>
  <c r="H299" i="22" s="1"/>
  <c r="I270" i="22"/>
  <c r="I299" i="22" s="1"/>
  <c r="J270" i="22"/>
  <c r="J299" i="22" s="1"/>
  <c r="K270" i="22"/>
  <c r="L270" i="22"/>
  <c r="L299" i="22" s="1"/>
  <c r="M270" i="22"/>
  <c r="M299" i="22" s="1"/>
  <c r="M312" i="22" s="1"/>
  <c r="O63" i="21" s="1"/>
  <c r="O270" i="22"/>
  <c r="O299" i="22" s="1"/>
  <c r="H271" i="22"/>
  <c r="H300" i="22" s="1"/>
  <c r="I271" i="22"/>
  <c r="I300" i="22" s="1"/>
  <c r="J271" i="22"/>
  <c r="J300" i="22" s="1"/>
  <c r="K271" i="22"/>
  <c r="K300" i="22" s="1"/>
  <c r="L271" i="22"/>
  <c r="L300" i="22" s="1"/>
  <c r="M271" i="22"/>
  <c r="M300" i="22" s="1"/>
  <c r="O271" i="22"/>
  <c r="O300" i="22" s="1"/>
  <c r="H272" i="22"/>
  <c r="H301" i="22" s="1"/>
  <c r="I272" i="22"/>
  <c r="I301" i="22" s="1"/>
  <c r="J272" i="22"/>
  <c r="J301" i="22" s="1"/>
  <c r="J312" i="22" s="1"/>
  <c r="L63" i="21" s="1"/>
  <c r="K272" i="22"/>
  <c r="K301" i="22" s="1"/>
  <c r="K312" i="22" s="1"/>
  <c r="M63" i="21" s="1"/>
  <c r="L272" i="22"/>
  <c r="L301" i="22" s="1"/>
  <c r="M272" i="22"/>
  <c r="M301" i="22" s="1"/>
  <c r="O272" i="22"/>
  <c r="O301" i="22" s="1"/>
  <c r="H306" i="36"/>
  <c r="H252" i="36"/>
  <c r="H215" i="22"/>
  <c r="H244" i="22" s="1"/>
  <c r="I215" i="22"/>
  <c r="I244" i="22" s="1"/>
  <c r="J215" i="22"/>
  <c r="J244" i="22" s="1"/>
  <c r="K215" i="22"/>
  <c r="K244" i="22" s="1"/>
  <c r="L215" i="22"/>
  <c r="L244" i="22" s="1"/>
  <c r="M215" i="22"/>
  <c r="M244" i="22" s="1"/>
  <c r="O215" i="22"/>
  <c r="O244" i="22" s="1"/>
  <c r="H216" i="22"/>
  <c r="I216" i="22"/>
  <c r="I245" i="22" s="1"/>
  <c r="J216" i="22"/>
  <c r="J245" i="22" s="1"/>
  <c r="K216" i="22"/>
  <c r="K245" i="22" s="1"/>
  <c r="L216" i="22"/>
  <c r="L245" i="22" s="1"/>
  <c r="M216" i="22"/>
  <c r="M245" i="22" s="1"/>
  <c r="O216" i="22"/>
  <c r="O245" i="22" s="1"/>
  <c r="H217" i="22"/>
  <c r="H246" i="22" s="1"/>
  <c r="I217" i="22"/>
  <c r="I246" i="22" s="1"/>
  <c r="J217" i="22"/>
  <c r="J246" i="22" s="1"/>
  <c r="K217" i="22"/>
  <c r="K246" i="22" s="1"/>
  <c r="L217" i="22"/>
  <c r="L246" i="22" s="1"/>
  <c r="M217" i="22"/>
  <c r="M246" i="22" s="1"/>
  <c r="O217" i="22"/>
  <c r="O246" i="22" s="1"/>
  <c r="L312" i="22" l="1"/>
  <c r="N63" i="21" s="1"/>
  <c r="F301" i="22"/>
  <c r="I312" i="22"/>
  <c r="K63" i="21" s="1"/>
  <c r="H312" i="22"/>
  <c r="J63" i="21"/>
  <c r="H63" i="21" s="1"/>
  <c r="F299" i="22"/>
  <c r="F300" i="22"/>
  <c r="K257" i="22"/>
  <c r="M49" i="21" s="1"/>
  <c r="F271" i="22"/>
  <c r="F272" i="22"/>
  <c r="F270" i="22"/>
  <c r="J257" i="22"/>
  <c r="L49" i="21" s="1"/>
  <c r="L257" i="22"/>
  <c r="N49" i="21" s="1"/>
  <c r="M257" i="22"/>
  <c r="O49" i="21" s="1"/>
  <c r="I257" i="22"/>
  <c r="K49" i="21" s="1"/>
  <c r="F244" i="22"/>
  <c r="F246" i="22"/>
  <c r="F216" i="22"/>
  <c r="H245" i="22"/>
  <c r="F217" i="22"/>
  <c r="F215" i="22"/>
  <c r="F96" i="29"/>
  <c r="F97" i="29"/>
  <c r="F98" i="29"/>
  <c r="F117" i="29"/>
  <c r="F118" i="29"/>
  <c r="F119" i="29"/>
  <c r="F312" i="22" l="1"/>
  <c r="F245" i="22"/>
  <c r="H257" i="22"/>
  <c r="F257" i="22" l="1"/>
  <c r="J49" i="21"/>
  <c r="H49" i="21" s="1"/>
  <c r="F260" i="28"/>
  <c r="L97" i="28" l="1"/>
  <c r="H261" i="36" l="1"/>
  <c r="H293" i="36" s="1"/>
  <c r="I261" i="36"/>
  <c r="I293" i="36" s="1"/>
  <c r="J261" i="36"/>
  <c r="J293" i="36" s="1"/>
  <c r="J306" i="36" s="1"/>
  <c r="L125" i="21" s="1"/>
  <c r="K261" i="36"/>
  <c r="K293" i="36" s="1"/>
  <c r="L261" i="36"/>
  <c r="L293" i="36" s="1"/>
  <c r="M261" i="36"/>
  <c r="M293" i="36" s="1"/>
  <c r="O261" i="36"/>
  <c r="O293" i="36" s="1"/>
  <c r="H262" i="36"/>
  <c r="H294" i="36" s="1"/>
  <c r="I262" i="36"/>
  <c r="I294" i="36" s="1"/>
  <c r="J262" i="36"/>
  <c r="J294" i="36" s="1"/>
  <c r="K262" i="36"/>
  <c r="K294" i="36" s="1"/>
  <c r="L262" i="36"/>
  <c r="L294" i="36" s="1"/>
  <c r="M262" i="36"/>
  <c r="M294" i="36" s="1"/>
  <c r="O262" i="36"/>
  <c r="O294" i="36" s="1"/>
  <c r="H263" i="36"/>
  <c r="H295" i="36" s="1"/>
  <c r="I263" i="36"/>
  <c r="I295" i="36" s="1"/>
  <c r="J263" i="36"/>
  <c r="J295" i="36" s="1"/>
  <c r="K263" i="36"/>
  <c r="K295" i="36" s="1"/>
  <c r="L263" i="36"/>
  <c r="L295" i="36" s="1"/>
  <c r="M263" i="36"/>
  <c r="M295" i="36" s="1"/>
  <c r="O263" i="36"/>
  <c r="O295" i="36" s="1"/>
  <c r="H207" i="36"/>
  <c r="H239" i="36" s="1"/>
  <c r="I207" i="36"/>
  <c r="I239" i="36" s="1"/>
  <c r="I252" i="36" s="1"/>
  <c r="K111" i="21" s="1"/>
  <c r="J207" i="36"/>
  <c r="J239" i="36" s="1"/>
  <c r="K207" i="36"/>
  <c r="K239" i="36" s="1"/>
  <c r="L207" i="36"/>
  <c r="L239" i="36" s="1"/>
  <c r="M207" i="36"/>
  <c r="M239" i="36" s="1"/>
  <c r="M252" i="36" s="1"/>
  <c r="O111" i="21" s="1"/>
  <c r="O207" i="36"/>
  <c r="O239" i="36" s="1"/>
  <c r="H208" i="36"/>
  <c r="H240" i="36" s="1"/>
  <c r="I208" i="36"/>
  <c r="I240" i="36" s="1"/>
  <c r="J208" i="36"/>
  <c r="J240" i="36" s="1"/>
  <c r="K208" i="36"/>
  <c r="K240" i="36" s="1"/>
  <c r="L208" i="36"/>
  <c r="L240" i="36" s="1"/>
  <c r="M208" i="36"/>
  <c r="M240" i="36" s="1"/>
  <c r="O208" i="36"/>
  <c r="O240" i="36" s="1"/>
  <c r="H209" i="36"/>
  <c r="H241" i="36" s="1"/>
  <c r="I209" i="36"/>
  <c r="I241" i="36" s="1"/>
  <c r="J209" i="36"/>
  <c r="J241" i="36" s="1"/>
  <c r="K209" i="36"/>
  <c r="K241" i="36" s="1"/>
  <c r="L209" i="36"/>
  <c r="L241" i="36" s="1"/>
  <c r="M209" i="36"/>
  <c r="M241" i="36" s="1"/>
  <c r="O209" i="36"/>
  <c r="O241" i="36" s="1"/>
  <c r="J252" i="36" l="1"/>
  <c r="L111" i="21" s="1"/>
  <c r="K306" i="36"/>
  <c r="M125" i="21" s="1"/>
  <c r="L252" i="36"/>
  <c r="N111" i="21" s="1"/>
  <c r="M306" i="36"/>
  <c r="O125" i="21" s="1"/>
  <c r="I306" i="36"/>
  <c r="K125" i="21" s="1"/>
  <c r="K252" i="36"/>
  <c r="M111" i="21" s="1"/>
  <c r="L306" i="36"/>
  <c r="N125" i="21" s="1"/>
  <c r="F293" i="36"/>
  <c r="F295" i="36"/>
  <c r="F294" i="36"/>
  <c r="F239" i="36"/>
  <c r="F240" i="36"/>
  <c r="F241" i="36"/>
  <c r="F263" i="36"/>
  <c r="F262" i="36"/>
  <c r="F261" i="36"/>
  <c r="F209" i="36"/>
  <c r="F208" i="36"/>
  <c r="F207" i="36"/>
  <c r="J111" i="21" l="1"/>
  <c r="F252" i="36"/>
  <c r="H111" i="21"/>
  <c r="H125" i="21"/>
  <c r="J125" i="21"/>
  <c r="F306" i="36"/>
  <c r="F93" i="26"/>
  <c r="F94" i="26"/>
  <c r="F95" i="26"/>
  <c r="F76" i="26"/>
  <c r="F77" i="26"/>
  <c r="F78" i="26"/>
  <c r="T225" i="42" l="1"/>
  <c r="T226" i="42"/>
  <c r="T229" i="42"/>
  <c r="T230" i="42"/>
  <c r="T233" i="42"/>
  <c r="T234" i="42"/>
  <c r="T237" i="42"/>
  <c r="T238" i="42"/>
  <c r="T182" i="42"/>
  <c r="T183" i="42"/>
  <c r="T186" i="42"/>
  <c r="T203" i="42" s="1"/>
  <c r="T187" i="42"/>
  <c r="T190" i="42"/>
  <c r="T191" i="42"/>
  <c r="T194" i="42"/>
  <c r="T195" i="42"/>
  <c r="T139" i="42"/>
  <c r="T140" i="42"/>
  <c r="T143" i="42"/>
  <c r="T144" i="42"/>
  <c r="T147" i="42"/>
  <c r="T148" i="42"/>
  <c r="T151" i="42"/>
  <c r="T152" i="42"/>
  <c r="T102" i="42"/>
  <c r="T103" i="42"/>
  <c r="T106" i="42"/>
  <c r="T107" i="42"/>
  <c r="T110" i="42"/>
  <c r="T111" i="42"/>
  <c r="T114" i="42"/>
  <c r="T115" i="42"/>
  <c r="T65" i="42"/>
  <c r="T66" i="42"/>
  <c r="T69" i="42"/>
  <c r="T70" i="42"/>
  <c r="T73" i="42"/>
  <c r="T74" i="42"/>
  <c r="T77" i="42"/>
  <c r="T78" i="42"/>
  <c r="T30" i="42"/>
  <c r="T31" i="42"/>
  <c r="T34" i="42"/>
  <c r="T35" i="42"/>
  <c r="T38" i="42"/>
  <c r="T39" i="42"/>
  <c r="T42" i="42"/>
  <c r="T43" i="42"/>
  <c r="T242" i="42"/>
  <c r="S242" i="42"/>
  <c r="T199" i="42"/>
  <c r="S199" i="42"/>
  <c r="T156" i="42"/>
  <c r="S156" i="42"/>
  <c r="T119" i="42"/>
  <c r="S119" i="42"/>
  <c r="T82" i="42"/>
  <c r="S82" i="42"/>
  <c r="T47" i="42"/>
  <c r="S47" i="42"/>
  <c r="T225" i="32"/>
  <c r="T226" i="32"/>
  <c r="T229" i="32"/>
  <c r="T230" i="32"/>
  <c r="T233" i="32"/>
  <c r="T234" i="32"/>
  <c r="T237" i="32"/>
  <c r="T238" i="32"/>
  <c r="T182" i="32"/>
  <c r="T183" i="32"/>
  <c r="T186" i="32"/>
  <c r="T187" i="32"/>
  <c r="T190" i="32"/>
  <c r="T191" i="32"/>
  <c r="T194" i="32"/>
  <c r="T195" i="32"/>
  <c r="T139" i="32"/>
  <c r="T140" i="32"/>
  <c r="T143" i="32"/>
  <c r="T144" i="32"/>
  <c r="T147" i="32"/>
  <c r="T148" i="32"/>
  <c r="T151" i="32"/>
  <c r="T152" i="32"/>
  <c r="T102" i="32"/>
  <c r="T103" i="32"/>
  <c r="T106" i="32"/>
  <c r="T107" i="32"/>
  <c r="T110" i="32"/>
  <c r="T111" i="32"/>
  <c r="T114" i="32"/>
  <c r="T115" i="32"/>
  <c r="T65" i="32"/>
  <c r="T66" i="32"/>
  <c r="T69" i="32"/>
  <c r="T70" i="32"/>
  <c r="T73" i="32"/>
  <c r="T74" i="32"/>
  <c r="T77" i="32"/>
  <c r="T78" i="32"/>
  <c r="T82" i="32"/>
  <c r="T242" i="32"/>
  <c r="S242" i="32"/>
  <c r="T199" i="32"/>
  <c r="S199" i="32"/>
  <c r="T156" i="32"/>
  <c r="S156" i="32"/>
  <c r="T119" i="32"/>
  <c r="S119" i="32"/>
  <c r="S82" i="32"/>
  <c r="T47" i="32"/>
  <c r="S47" i="32"/>
  <c r="R287" i="25"/>
  <c r="R273" i="25"/>
  <c r="R260" i="25"/>
  <c r="R240" i="25"/>
  <c r="R226" i="25"/>
  <c r="R213" i="25"/>
  <c r="R193" i="25"/>
  <c r="R179" i="25"/>
  <c r="R166" i="25"/>
  <c r="R146" i="25"/>
  <c r="R132" i="25"/>
  <c r="R119" i="25"/>
  <c r="R99" i="25"/>
  <c r="R85" i="25"/>
  <c r="R72" i="25"/>
  <c r="R52" i="25"/>
  <c r="R38" i="25"/>
  <c r="R25" i="25"/>
  <c r="Q287" i="25"/>
  <c r="Q273" i="25"/>
  <c r="Q260" i="25"/>
  <c r="Q240" i="25"/>
  <c r="Q226" i="25"/>
  <c r="Q213" i="25"/>
  <c r="Q193" i="25"/>
  <c r="Q179" i="25"/>
  <c r="Q166" i="25"/>
  <c r="Q146" i="25"/>
  <c r="Q132" i="25"/>
  <c r="Q119" i="25"/>
  <c r="Q99" i="25"/>
  <c r="Q85" i="25"/>
  <c r="Q72" i="25"/>
  <c r="Q52" i="25"/>
  <c r="Q38" i="25"/>
  <c r="Q25" i="25"/>
  <c r="R281" i="28"/>
  <c r="R266" i="28"/>
  <c r="R254" i="28"/>
  <c r="R235" i="28"/>
  <c r="R220" i="28"/>
  <c r="R208" i="28"/>
  <c r="R189" i="28"/>
  <c r="R174" i="28"/>
  <c r="R162" i="28"/>
  <c r="R143" i="28"/>
  <c r="R128" i="28"/>
  <c r="R116" i="28"/>
  <c r="R97" i="28"/>
  <c r="R82" i="28"/>
  <c r="R70" i="28"/>
  <c r="R51" i="28"/>
  <c r="R36" i="28"/>
  <c r="R24" i="28"/>
  <c r="Q281" i="28"/>
  <c r="Q266" i="28"/>
  <c r="Q254" i="28"/>
  <c r="Q235" i="28"/>
  <c r="Q220" i="28"/>
  <c r="Q208" i="28"/>
  <c r="Q189" i="28"/>
  <c r="Q174" i="28"/>
  <c r="Q162" i="28"/>
  <c r="Q143" i="28"/>
  <c r="Q128" i="28"/>
  <c r="Q116" i="28"/>
  <c r="Q97" i="28"/>
  <c r="Q82" i="28"/>
  <c r="Q70" i="28"/>
  <c r="Q51" i="28"/>
  <c r="Q36" i="28"/>
  <c r="Q24" i="28"/>
  <c r="T30" i="32"/>
  <c r="T31" i="32"/>
  <c r="T34" i="32"/>
  <c r="T35" i="32"/>
  <c r="T38" i="32"/>
  <c r="T39" i="32"/>
  <c r="T42" i="32"/>
  <c r="T43" i="32"/>
  <c r="I188" i="47"/>
  <c r="T86" i="42" l="1"/>
  <c r="T123" i="42"/>
  <c r="T160" i="42"/>
  <c r="T247" i="42"/>
  <c r="T87" i="42"/>
  <c r="T124" i="42"/>
  <c r="T161" i="42"/>
  <c r="T246" i="42"/>
  <c r="T252" i="42" s="1"/>
  <c r="T258" i="42" s="1"/>
  <c r="R128" i="21" s="1"/>
  <c r="T91" i="42"/>
  <c r="T90" i="42"/>
  <c r="T128" i="42"/>
  <c r="T132" i="42" s="1"/>
  <c r="R92" i="21" s="1"/>
  <c r="T127" i="42"/>
  <c r="T131" i="42" s="1"/>
  <c r="R91" i="21" s="1"/>
  <c r="T51" i="42"/>
  <c r="T204" i="42"/>
  <c r="T210" i="42" s="1"/>
  <c r="T217" i="42" s="1"/>
  <c r="R114" i="21" s="1"/>
  <c r="T52" i="42"/>
  <c r="T95" i="42"/>
  <c r="R85" i="21" s="1"/>
  <c r="T94" i="42"/>
  <c r="R84" i="21" s="1"/>
  <c r="T203" i="32"/>
  <c r="T247" i="32"/>
  <c r="T246" i="32"/>
  <c r="T252" i="32" s="1"/>
  <c r="T258" i="32" s="1"/>
  <c r="R66" i="21" s="1"/>
  <c r="T204" i="32"/>
  <c r="T211" i="32"/>
  <c r="T218" i="32" s="1"/>
  <c r="R53" i="21" s="1"/>
  <c r="T161" i="32"/>
  <c r="T165" i="32" s="1"/>
  <c r="T172" i="32" s="1"/>
  <c r="R43" i="21" s="1"/>
  <c r="T160" i="32"/>
  <c r="T164" i="32" s="1"/>
  <c r="T171" i="32" s="1"/>
  <c r="R42" i="21" s="1"/>
  <c r="T124" i="32"/>
  <c r="T123" i="32"/>
  <c r="T128" i="32" s="1"/>
  <c r="T132" i="32" s="1"/>
  <c r="R30" i="21" s="1"/>
  <c r="T87" i="32"/>
  <c r="T86" i="32"/>
  <c r="T90" i="32" s="1"/>
  <c r="T94" i="32" s="1"/>
  <c r="R22" i="21" s="1"/>
  <c r="T52" i="32"/>
  <c r="T51" i="32"/>
  <c r="T55" i="32" s="1"/>
  <c r="T58" i="32" s="1"/>
  <c r="R16" i="21" s="1"/>
  <c r="T253" i="42"/>
  <c r="T259" i="42" s="1"/>
  <c r="R129" i="21" s="1"/>
  <c r="T250" i="42"/>
  <c r="T256" i="42" s="1"/>
  <c r="R132" i="21" s="1"/>
  <c r="T207" i="42"/>
  <c r="T214" i="42" s="1"/>
  <c r="R118" i="21" s="1"/>
  <c r="T208" i="42"/>
  <c r="T215" i="42" s="1"/>
  <c r="R119" i="21" s="1"/>
  <c r="T168" i="42"/>
  <c r="T175" i="42" s="1"/>
  <c r="R101" i="21" s="1"/>
  <c r="T164" i="42"/>
  <c r="T171" i="42" s="1"/>
  <c r="R104" i="21" s="1"/>
  <c r="T55" i="42"/>
  <c r="T58" i="42" s="1"/>
  <c r="R78" i="21" s="1"/>
  <c r="T253" i="32"/>
  <c r="T259" i="32" s="1"/>
  <c r="R67" i="21" s="1"/>
  <c r="T250" i="32"/>
  <c r="T256" i="32" s="1"/>
  <c r="R70" i="21" s="1"/>
  <c r="T207" i="32"/>
  <c r="T214" i="32" s="1"/>
  <c r="R56" i="21" s="1"/>
  <c r="T208" i="32"/>
  <c r="T215" i="32" s="1"/>
  <c r="R57" i="21" s="1"/>
  <c r="T210" i="32"/>
  <c r="T217" i="32" s="1"/>
  <c r="R52" i="21" s="1"/>
  <c r="T167" i="32"/>
  <c r="T174" i="32" s="1"/>
  <c r="R38" i="21" s="1"/>
  <c r="T127" i="32"/>
  <c r="T131" i="32" s="1"/>
  <c r="R29" i="21" s="1"/>
  <c r="F26" i="31"/>
  <c r="T167" i="42" l="1"/>
  <c r="T174" i="42" s="1"/>
  <c r="R100" i="21" s="1"/>
  <c r="T211" i="42"/>
  <c r="T218" i="42" s="1"/>
  <c r="R115" i="21" s="1"/>
  <c r="T165" i="42"/>
  <c r="T172" i="42" s="1"/>
  <c r="R105" i="21" s="1"/>
  <c r="T91" i="32"/>
  <c r="T95" i="32" s="1"/>
  <c r="R23" i="21" s="1"/>
  <c r="T168" i="32"/>
  <c r="T175" i="32" s="1"/>
  <c r="R39" i="21" s="1"/>
  <c r="O183" i="36"/>
  <c r="L183" i="36"/>
  <c r="I136" i="36"/>
  <c r="M136" i="36"/>
  <c r="I89" i="36"/>
  <c r="O191" i="47"/>
  <c r="O233" i="36" s="1"/>
  <c r="M191" i="47"/>
  <c r="M233" i="36" s="1"/>
  <c r="L191" i="47"/>
  <c r="L233" i="36" s="1"/>
  <c r="K191" i="47"/>
  <c r="K233" i="36" s="1"/>
  <c r="J191" i="47"/>
  <c r="J233" i="36" s="1"/>
  <c r="I191" i="47"/>
  <c r="I233" i="36" s="1"/>
  <c r="H191" i="47"/>
  <c r="H233" i="36" s="1"/>
  <c r="O190" i="47"/>
  <c r="M190" i="47"/>
  <c r="M183" i="36" s="1"/>
  <c r="L190" i="47"/>
  <c r="K190" i="47"/>
  <c r="K183" i="36" s="1"/>
  <c r="J190" i="47"/>
  <c r="J183" i="36" s="1"/>
  <c r="I190" i="47"/>
  <c r="I183" i="36" s="1"/>
  <c r="H190" i="47"/>
  <c r="H183" i="36" s="1"/>
  <c r="O189" i="47"/>
  <c r="O136" i="36" s="1"/>
  <c r="M189" i="47"/>
  <c r="L189" i="47"/>
  <c r="L136" i="36" s="1"/>
  <c r="K189" i="47"/>
  <c r="K136" i="36" s="1"/>
  <c r="J189" i="47"/>
  <c r="J136" i="36" s="1"/>
  <c r="I189" i="47"/>
  <c r="H189" i="47"/>
  <c r="H136" i="36" s="1"/>
  <c r="O188" i="47"/>
  <c r="O89" i="36" s="1"/>
  <c r="M188" i="47"/>
  <c r="M89" i="36" s="1"/>
  <c r="L188" i="47"/>
  <c r="L89" i="36" s="1"/>
  <c r="K188" i="47"/>
  <c r="K89" i="36" s="1"/>
  <c r="J188" i="47"/>
  <c r="J89" i="36" s="1"/>
  <c r="H188" i="47"/>
  <c r="H89" i="36" s="1"/>
  <c r="O187" i="47"/>
  <c r="O42" i="36" s="1"/>
  <c r="M187" i="47"/>
  <c r="M42" i="36" s="1"/>
  <c r="L187" i="47"/>
  <c r="L42" i="36" s="1"/>
  <c r="K187" i="47"/>
  <c r="K42" i="36" s="1"/>
  <c r="J187" i="47"/>
  <c r="J42" i="36" s="1"/>
  <c r="I187" i="47"/>
  <c r="I42" i="36" s="1"/>
  <c r="H187" i="47"/>
  <c r="H42" i="36" s="1"/>
  <c r="F101" i="26" l="1"/>
  <c r="F84" i="26"/>
  <c r="F67" i="26"/>
  <c r="F53" i="26"/>
  <c r="F39" i="26"/>
  <c r="F25" i="26"/>
  <c r="H269" i="36"/>
  <c r="I269" i="36"/>
  <c r="I301" i="36" s="1"/>
  <c r="J269" i="36"/>
  <c r="J301" i="36" s="1"/>
  <c r="K269" i="36"/>
  <c r="K301" i="36" s="1"/>
  <c r="L269" i="36"/>
  <c r="L301" i="36" s="1"/>
  <c r="M269" i="36"/>
  <c r="M301" i="36" s="1"/>
  <c r="O269" i="36"/>
  <c r="O301" i="36" s="1"/>
  <c r="H215" i="36"/>
  <c r="H247" i="36" s="1"/>
  <c r="I215" i="36"/>
  <c r="I247" i="36" s="1"/>
  <c r="J215" i="36"/>
  <c r="J247" i="36" s="1"/>
  <c r="K215" i="36"/>
  <c r="K247" i="36" s="1"/>
  <c r="L215" i="36"/>
  <c r="L247" i="36" s="1"/>
  <c r="M215" i="36"/>
  <c r="M247" i="36" s="1"/>
  <c r="O215" i="36"/>
  <c r="O247" i="36" s="1"/>
  <c r="H165" i="36"/>
  <c r="H194" i="36" s="1"/>
  <c r="I165" i="36"/>
  <c r="I194" i="36" s="1"/>
  <c r="J165" i="36"/>
  <c r="J194" i="36" s="1"/>
  <c r="K165" i="36"/>
  <c r="K194" i="36" s="1"/>
  <c r="L165" i="36"/>
  <c r="L194" i="36" s="1"/>
  <c r="M165" i="36"/>
  <c r="M194" i="36" s="1"/>
  <c r="O165" i="36"/>
  <c r="O194" i="36" s="1"/>
  <c r="H118" i="36"/>
  <c r="H147" i="36" s="1"/>
  <c r="I118" i="36"/>
  <c r="I147" i="36" s="1"/>
  <c r="J118" i="36"/>
  <c r="J147" i="36" s="1"/>
  <c r="K118" i="36"/>
  <c r="K147" i="36" s="1"/>
  <c r="L118" i="36"/>
  <c r="L147" i="36" s="1"/>
  <c r="M118" i="36"/>
  <c r="M147" i="36" s="1"/>
  <c r="O118" i="36"/>
  <c r="O147" i="36" s="1"/>
  <c r="H71" i="36"/>
  <c r="H100" i="36" s="1"/>
  <c r="I71" i="36"/>
  <c r="I100" i="36" s="1"/>
  <c r="J71" i="36"/>
  <c r="J100" i="36" s="1"/>
  <c r="K71" i="36"/>
  <c r="K100" i="36" s="1"/>
  <c r="L71" i="36"/>
  <c r="L100" i="36" s="1"/>
  <c r="M71" i="36"/>
  <c r="M100" i="36" s="1"/>
  <c r="O71" i="36"/>
  <c r="O100" i="36" s="1"/>
  <c r="H24" i="36"/>
  <c r="H53" i="36" s="1"/>
  <c r="I24" i="36"/>
  <c r="I53" i="36" s="1"/>
  <c r="J24" i="36"/>
  <c r="J53" i="36" s="1"/>
  <c r="K24" i="36"/>
  <c r="K53" i="36" s="1"/>
  <c r="L24" i="36"/>
  <c r="L53" i="36" s="1"/>
  <c r="M24" i="36"/>
  <c r="M53" i="36" s="1"/>
  <c r="O24" i="36"/>
  <c r="O53" i="36" s="1"/>
  <c r="F53" i="36" l="1"/>
  <c r="F194" i="36"/>
  <c r="F269" i="36"/>
  <c r="F247" i="36"/>
  <c r="F147" i="36"/>
  <c r="F100" i="36"/>
  <c r="F215" i="36"/>
  <c r="F118" i="36"/>
  <c r="F24" i="36"/>
  <c r="H301" i="36"/>
  <c r="F301" i="36" s="1"/>
  <c r="F165" i="36"/>
  <c r="F71" i="36"/>
  <c r="H19" i="42" l="1"/>
  <c r="H19" i="32"/>
  <c r="S238" i="42"/>
  <c r="S237" i="42"/>
  <c r="S234" i="42"/>
  <c r="S233" i="42"/>
  <c r="S230" i="42"/>
  <c r="S229" i="42"/>
  <c r="S226" i="42"/>
  <c r="S225" i="42"/>
  <c r="S195" i="42"/>
  <c r="S194" i="42"/>
  <c r="S191" i="42"/>
  <c r="S190" i="42"/>
  <c r="S187" i="42"/>
  <c r="S186" i="42"/>
  <c r="S183" i="42"/>
  <c r="S182" i="42"/>
  <c r="S152" i="42"/>
  <c r="S151" i="42"/>
  <c r="S148" i="42"/>
  <c r="S147" i="42"/>
  <c r="S144" i="42"/>
  <c r="S143" i="42"/>
  <c r="S140" i="42"/>
  <c r="S139" i="42"/>
  <c r="S115" i="42"/>
  <c r="S114" i="42"/>
  <c r="S111" i="42"/>
  <c r="S110" i="42"/>
  <c r="S107" i="42"/>
  <c r="S106" i="42"/>
  <c r="S103" i="42"/>
  <c r="S102" i="42"/>
  <c r="S78" i="42"/>
  <c r="S77" i="42"/>
  <c r="S74" i="42"/>
  <c r="S73" i="42"/>
  <c r="S70" i="42"/>
  <c r="S69" i="42"/>
  <c r="S66" i="42"/>
  <c r="S65" i="42"/>
  <c r="S43" i="42"/>
  <c r="S42" i="42"/>
  <c r="S39" i="42"/>
  <c r="S38" i="42"/>
  <c r="S35" i="42"/>
  <c r="S34" i="42"/>
  <c r="S31" i="42"/>
  <c r="S30" i="42"/>
  <c r="S52" i="42" l="1"/>
  <c r="S203" i="42"/>
  <c r="S86" i="42"/>
  <c r="S87" i="42"/>
  <c r="S124" i="42"/>
  <c r="S204" i="42"/>
  <c r="S161" i="42"/>
  <c r="S246" i="42"/>
  <c r="S51" i="42"/>
  <c r="S160" i="42"/>
  <c r="S247" i="42"/>
  <c r="S123" i="42"/>
  <c r="S238" i="32"/>
  <c r="S237" i="32"/>
  <c r="S234" i="32"/>
  <c r="S233" i="32"/>
  <c r="S230" i="32"/>
  <c r="S229" i="32"/>
  <c r="S226" i="32"/>
  <c r="S225" i="32"/>
  <c r="S195" i="32"/>
  <c r="S194" i="32"/>
  <c r="S191" i="32"/>
  <c r="S190" i="32"/>
  <c r="S187" i="32"/>
  <c r="S186" i="32"/>
  <c r="S183" i="32"/>
  <c r="S182" i="32"/>
  <c r="S152" i="32"/>
  <c r="S151" i="32"/>
  <c r="S148" i="32"/>
  <c r="S147" i="32"/>
  <c r="S144" i="32"/>
  <c r="S143" i="32"/>
  <c r="S140" i="32"/>
  <c r="S139" i="32"/>
  <c r="S115" i="32"/>
  <c r="S114" i="32"/>
  <c r="S111" i="32"/>
  <c r="S110" i="32"/>
  <c r="S107" i="32"/>
  <c r="S106" i="32"/>
  <c r="S103" i="32"/>
  <c r="S102" i="32"/>
  <c r="S78" i="32"/>
  <c r="S77" i="32"/>
  <c r="S74" i="32"/>
  <c r="S73" i="32"/>
  <c r="S70" i="32"/>
  <c r="S69" i="32"/>
  <c r="S66" i="32"/>
  <c r="S65" i="32"/>
  <c r="S43" i="32"/>
  <c r="S42" i="32"/>
  <c r="S39" i="32"/>
  <c r="S38" i="32"/>
  <c r="S35" i="32"/>
  <c r="S34" i="32"/>
  <c r="S31" i="32"/>
  <c r="S30" i="32"/>
  <c r="S123" i="32" l="1"/>
  <c r="S87" i="32"/>
  <c r="S204" i="32"/>
  <c r="S246" i="32"/>
  <c r="S124" i="32"/>
  <c r="S160" i="32"/>
  <c r="S51" i="32"/>
  <c r="S161" i="32"/>
  <c r="S247" i="32"/>
  <c r="S52" i="32"/>
  <c r="S86" i="32"/>
  <c r="S203" i="32"/>
  <c r="O284" i="36" l="1"/>
  <c r="I284" i="36"/>
  <c r="J284" i="36"/>
  <c r="K284" i="36"/>
  <c r="L284" i="36"/>
  <c r="M284" i="36"/>
  <c r="H284" i="36"/>
  <c r="O77" i="22" l="1"/>
  <c r="O76" i="22"/>
  <c r="O75" i="22"/>
  <c r="O74" i="22"/>
  <c r="J74" i="22"/>
  <c r="K74" i="22"/>
  <c r="L74" i="22"/>
  <c r="M74" i="22"/>
  <c r="J75" i="22"/>
  <c r="K75" i="22"/>
  <c r="L75" i="22"/>
  <c r="M75" i="22"/>
  <c r="J76" i="22"/>
  <c r="K76" i="22"/>
  <c r="L76" i="22"/>
  <c r="M76" i="22"/>
  <c r="J77" i="22"/>
  <c r="K77" i="22"/>
  <c r="L77" i="22"/>
  <c r="M77" i="22"/>
  <c r="H75" i="22"/>
  <c r="I75" i="22"/>
  <c r="H76" i="22"/>
  <c r="I76" i="22"/>
  <c r="H77" i="22"/>
  <c r="I77" i="22"/>
  <c r="I74" i="22"/>
  <c r="H74" i="22"/>
  <c r="H161" i="22"/>
  <c r="H187" i="22" s="1"/>
  <c r="I161" i="22"/>
  <c r="I187" i="22" s="1"/>
  <c r="J161" i="22"/>
  <c r="J187" i="22" s="1"/>
  <c r="K161" i="22"/>
  <c r="K187" i="22" s="1"/>
  <c r="L161" i="22"/>
  <c r="L187" i="22" s="1"/>
  <c r="M161" i="22"/>
  <c r="M187" i="22" s="1"/>
  <c r="O161" i="22"/>
  <c r="O187" i="22" s="1"/>
  <c r="H162" i="22"/>
  <c r="H188" i="22" s="1"/>
  <c r="I162" i="22"/>
  <c r="I188" i="22" s="1"/>
  <c r="J162" i="22"/>
  <c r="J188" i="22" s="1"/>
  <c r="K162" i="22"/>
  <c r="K188" i="22" s="1"/>
  <c r="L162" i="22"/>
  <c r="L188" i="22" s="1"/>
  <c r="M162" i="22"/>
  <c r="M188" i="22" s="1"/>
  <c r="O162" i="22"/>
  <c r="O188" i="22" s="1"/>
  <c r="H165" i="22"/>
  <c r="I165" i="22"/>
  <c r="J165" i="22"/>
  <c r="K165" i="22"/>
  <c r="L165" i="22"/>
  <c r="M165" i="22"/>
  <c r="O165" i="22"/>
  <c r="H166" i="22"/>
  <c r="H192" i="22" s="1"/>
  <c r="I166" i="22"/>
  <c r="I192" i="22" s="1"/>
  <c r="J166" i="22"/>
  <c r="J192" i="22" s="1"/>
  <c r="K166" i="22"/>
  <c r="K192" i="22" s="1"/>
  <c r="L166" i="22"/>
  <c r="L192" i="22" s="1"/>
  <c r="M166" i="22"/>
  <c r="M192" i="22" s="1"/>
  <c r="O166" i="22"/>
  <c r="O192" i="22" s="1"/>
  <c r="H167" i="22"/>
  <c r="H193" i="22" s="1"/>
  <c r="I167" i="22"/>
  <c r="I193" i="22" s="1"/>
  <c r="J167" i="22"/>
  <c r="J193" i="22" s="1"/>
  <c r="K167" i="22"/>
  <c r="K193" i="22" s="1"/>
  <c r="L167" i="22"/>
  <c r="L193" i="22" s="1"/>
  <c r="M167" i="22"/>
  <c r="M193" i="22" s="1"/>
  <c r="O167" i="22"/>
  <c r="O193" i="22" s="1"/>
  <c r="H170" i="22"/>
  <c r="H196" i="22" s="1"/>
  <c r="I170" i="22"/>
  <c r="I196" i="22" s="1"/>
  <c r="J170" i="22"/>
  <c r="J196" i="22" s="1"/>
  <c r="K170" i="22"/>
  <c r="K196" i="22" s="1"/>
  <c r="L170" i="22"/>
  <c r="L196" i="22" s="1"/>
  <c r="M170" i="22"/>
  <c r="M196" i="22" s="1"/>
  <c r="O170" i="22"/>
  <c r="O196" i="22" s="1"/>
  <c r="H171" i="22"/>
  <c r="H197" i="22" s="1"/>
  <c r="I171" i="22"/>
  <c r="I197" i="22" s="1"/>
  <c r="J171" i="22"/>
  <c r="J197" i="22" s="1"/>
  <c r="K171" i="22"/>
  <c r="K197" i="22" s="1"/>
  <c r="L171" i="22"/>
  <c r="L197" i="22" s="1"/>
  <c r="M171" i="22"/>
  <c r="M197" i="22" s="1"/>
  <c r="O171" i="22"/>
  <c r="O197" i="22" s="1"/>
  <c r="H172" i="22"/>
  <c r="H198" i="22" s="1"/>
  <c r="I172" i="22"/>
  <c r="I198" i="22" s="1"/>
  <c r="J172" i="22"/>
  <c r="J198" i="22" s="1"/>
  <c r="K172" i="22"/>
  <c r="K198" i="22" s="1"/>
  <c r="L172" i="22"/>
  <c r="L198" i="22" s="1"/>
  <c r="M172" i="22"/>
  <c r="M198" i="22" s="1"/>
  <c r="O172" i="22"/>
  <c r="O198" i="22" s="1"/>
  <c r="H173" i="22"/>
  <c r="H199" i="22" s="1"/>
  <c r="I173" i="22"/>
  <c r="I199" i="22" s="1"/>
  <c r="J173" i="22"/>
  <c r="J199" i="22" s="1"/>
  <c r="K173" i="22"/>
  <c r="K199" i="22" s="1"/>
  <c r="L173" i="22"/>
  <c r="L199" i="22" s="1"/>
  <c r="M173" i="22"/>
  <c r="M199" i="22" s="1"/>
  <c r="O173" i="22"/>
  <c r="O199" i="22" s="1"/>
  <c r="F287" i="36" l="1"/>
  <c r="F42" i="36" l="1"/>
  <c r="F136" i="36"/>
  <c r="F233" i="36"/>
  <c r="F89" i="36"/>
  <c r="F183" i="36"/>
  <c r="O287" i="25" l="1"/>
  <c r="M287" i="25"/>
  <c r="L287" i="25"/>
  <c r="K287" i="25"/>
  <c r="J287" i="25"/>
  <c r="I287" i="25"/>
  <c r="H287" i="25"/>
  <c r="O273" i="25"/>
  <c r="M273" i="25"/>
  <c r="L273" i="25"/>
  <c r="K273" i="25"/>
  <c r="J273" i="25"/>
  <c r="I273" i="25"/>
  <c r="H273" i="25"/>
  <c r="O260" i="25"/>
  <c r="M260" i="25"/>
  <c r="L260" i="25"/>
  <c r="K260" i="25"/>
  <c r="J260" i="25"/>
  <c r="I260" i="25"/>
  <c r="H260" i="25"/>
  <c r="O281" i="28" l="1"/>
  <c r="M281" i="28"/>
  <c r="L281" i="28"/>
  <c r="K281" i="28"/>
  <c r="J281" i="28"/>
  <c r="I281" i="28"/>
  <c r="H281" i="28"/>
  <c r="O266" i="28"/>
  <c r="M266" i="28"/>
  <c r="L266" i="28"/>
  <c r="K266" i="28"/>
  <c r="J266" i="28"/>
  <c r="I266" i="28"/>
  <c r="H266" i="28"/>
  <c r="O254" i="28"/>
  <c r="M254" i="28"/>
  <c r="L254" i="28"/>
  <c r="K254" i="28"/>
  <c r="J254" i="28"/>
  <c r="I254" i="28"/>
  <c r="H254" i="28"/>
  <c r="F120" i="24" l="1"/>
  <c r="F119" i="24"/>
  <c r="F116" i="24"/>
  <c r="F115" i="24"/>
  <c r="F112" i="24"/>
  <c r="F111" i="24"/>
  <c r="F108" i="24"/>
  <c r="F107" i="24"/>
  <c r="F102" i="24"/>
  <c r="F101" i="24"/>
  <c r="F98" i="24"/>
  <c r="F97" i="24"/>
  <c r="F94" i="24"/>
  <c r="F93" i="24"/>
  <c r="F90" i="24"/>
  <c r="F89" i="24"/>
  <c r="F84" i="24"/>
  <c r="F83" i="24"/>
  <c r="F80" i="24"/>
  <c r="F79" i="24"/>
  <c r="F76" i="24"/>
  <c r="F75" i="24"/>
  <c r="F72" i="24"/>
  <c r="F71" i="24"/>
  <c r="F66" i="24"/>
  <c r="F65" i="24"/>
  <c r="F62" i="24"/>
  <c r="F61" i="24"/>
  <c r="F58" i="24"/>
  <c r="F57" i="24"/>
  <c r="F54" i="24"/>
  <c r="F53" i="24"/>
  <c r="F48" i="24"/>
  <c r="F47" i="24"/>
  <c r="F44" i="24"/>
  <c r="F43" i="24"/>
  <c r="F40" i="24"/>
  <c r="F39" i="24"/>
  <c r="F36" i="24"/>
  <c r="F35" i="24"/>
  <c r="F30" i="24"/>
  <c r="F29" i="24"/>
  <c r="F26" i="24"/>
  <c r="F25" i="24"/>
  <c r="F293" i="25"/>
  <c r="F290" i="25"/>
  <c r="F287" i="25"/>
  <c r="F285" i="25"/>
  <c r="F284" i="25"/>
  <c r="F283" i="25"/>
  <c r="F282" i="25"/>
  <c r="F281" i="25"/>
  <c r="F280" i="25"/>
  <c r="F279" i="25"/>
  <c r="F278" i="25"/>
  <c r="F277" i="25"/>
  <c r="F273" i="25"/>
  <c r="F271" i="25"/>
  <c r="F270" i="25"/>
  <c r="F269" i="25"/>
  <c r="F268" i="25"/>
  <c r="F267" i="25"/>
  <c r="F266" i="25"/>
  <c r="F265" i="25"/>
  <c r="F264" i="25"/>
  <c r="F260" i="25"/>
  <c r="F258" i="25"/>
  <c r="F257" i="25"/>
  <c r="F256" i="25"/>
  <c r="F255" i="25"/>
  <c r="F254" i="25"/>
  <c r="F253" i="25"/>
  <c r="F252" i="25"/>
  <c r="F251" i="25"/>
  <c r="F246" i="25"/>
  <c r="F243" i="25"/>
  <c r="F238" i="25"/>
  <c r="F237" i="25"/>
  <c r="F236" i="25"/>
  <c r="F235" i="25"/>
  <c r="F234" i="25"/>
  <c r="F233" i="25"/>
  <c r="F232" i="25"/>
  <c r="F231" i="25"/>
  <c r="F230" i="25"/>
  <c r="F224" i="25"/>
  <c r="F223" i="25"/>
  <c r="F222" i="25"/>
  <c r="F221" i="25"/>
  <c r="F220" i="25"/>
  <c r="F219" i="25"/>
  <c r="F218" i="25"/>
  <c r="F217" i="25"/>
  <c r="F211" i="25"/>
  <c r="F210" i="25"/>
  <c r="F209" i="25"/>
  <c r="F208" i="25"/>
  <c r="F207" i="25"/>
  <c r="F206" i="25"/>
  <c r="F205" i="25"/>
  <c r="F204" i="25"/>
  <c r="F199" i="25"/>
  <c r="F196" i="25"/>
  <c r="F191" i="25"/>
  <c r="F190" i="25"/>
  <c r="F189" i="25"/>
  <c r="F188" i="25"/>
  <c r="F187" i="25"/>
  <c r="F186" i="25"/>
  <c r="F185" i="25"/>
  <c r="F184" i="25"/>
  <c r="F183" i="25"/>
  <c r="F177" i="25"/>
  <c r="F176" i="25"/>
  <c r="F175" i="25"/>
  <c r="F174" i="25"/>
  <c r="F173" i="25"/>
  <c r="F172" i="25"/>
  <c r="F171" i="25"/>
  <c r="F170" i="25"/>
  <c r="F164" i="25"/>
  <c r="F163" i="25"/>
  <c r="F162" i="25"/>
  <c r="F161" i="25"/>
  <c r="F160" i="25"/>
  <c r="F159" i="25"/>
  <c r="F158" i="25"/>
  <c r="F157" i="25"/>
  <c r="F152" i="25"/>
  <c r="F149" i="25"/>
  <c r="F144" i="25"/>
  <c r="F143" i="25"/>
  <c r="F142" i="25"/>
  <c r="F141" i="25"/>
  <c r="F140" i="25"/>
  <c r="F139" i="25"/>
  <c r="F138" i="25"/>
  <c r="F137" i="25"/>
  <c r="F136" i="25"/>
  <c r="F130" i="25"/>
  <c r="F129" i="25"/>
  <c r="F128" i="25"/>
  <c r="F127" i="25"/>
  <c r="F126" i="25"/>
  <c r="F125" i="25"/>
  <c r="F124" i="25"/>
  <c r="F123" i="25"/>
  <c r="F117" i="25"/>
  <c r="F116" i="25"/>
  <c r="F115" i="25"/>
  <c r="F114" i="25"/>
  <c r="F113" i="25"/>
  <c r="F112" i="25"/>
  <c r="F111" i="25"/>
  <c r="F110" i="25"/>
  <c r="F105" i="25"/>
  <c r="F102" i="25"/>
  <c r="F97" i="25"/>
  <c r="F96" i="25"/>
  <c r="F95" i="25"/>
  <c r="F94" i="25"/>
  <c r="F93" i="25"/>
  <c r="F92" i="25"/>
  <c r="F91" i="25"/>
  <c r="F90" i="25"/>
  <c r="F89" i="25"/>
  <c r="F83" i="25"/>
  <c r="F82" i="25"/>
  <c r="F81" i="25"/>
  <c r="F80" i="25"/>
  <c r="F79" i="25"/>
  <c r="F78" i="25"/>
  <c r="F77" i="25"/>
  <c r="F76" i="25"/>
  <c r="F70" i="25"/>
  <c r="F69" i="25"/>
  <c r="F68" i="25"/>
  <c r="F67" i="25"/>
  <c r="F66" i="25"/>
  <c r="F65" i="25"/>
  <c r="F64" i="25"/>
  <c r="F63" i="25"/>
  <c r="F58" i="25"/>
  <c r="F55" i="25"/>
  <c r="F43" i="25"/>
  <c r="F44" i="25"/>
  <c r="F45" i="25"/>
  <c r="F46" i="25"/>
  <c r="F47" i="25"/>
  <c r="F48" i="25"/>
  <c r="F49" i="25"/>
  <c r="F50" i="25"/>
  <c r="F42" i="25"/>
  <c r="F36" i="25"/>
  <c r="F35" i="25"/>
  <c r="F34" i="25"/>
  <c r="F33" i="25"/>
  <c r="F32" i="25"/>
  <c r="F31" i="25"/>
  <c r="F30" i="25"/>
  <c r="F29" i="25"/>
  <c r="F17" i="25"/>
  <c r="F18" i="25"/>
  <c r="F19" i="25"/>
  <c r="F20" i="25"/>
  <c r="F21" i="25"/>
  <c r="F22" i="25"/>
  <c r="F23" i="25"/>
  <c r="F16" i="25"/>
  <c r="F102" i="26"/>
  <c r="F100" i="26"/>
  <c r="F99" i="26"/>
  <c r="F96" i="26"/>
  <c r="F92" i="26"/>
  <c r="F91" i="26"/>
  <c r="F85" i="26"/>
  <c r="F83" i="26"/>
  <c r="F82" i="26"/>
  <c r="F79" i="26"/>
  <c r="F75" i="26"/>
  <c r="F74" i="26"/>
  <c r="F68" i="26"/>
  <c r="F66" i="26"/>
  <c r="F65" i="26"/>
  <c r="F62" i="26"/>
  <c r="F61" i="26"/>
  <c r="F60" i="26"/>
  <c r="F54" i="26"/>
  <c r="F52" i="26"/>
  <c r="F51" i="26"/>
  <c r="F48" i="26"/>
  <c r="F47" i="26"/>
  <c r="F46" i="26"/>
  <c r="F40" i="26"/>
  <c r="F38" i="26"/>
  <c r="F37" i="26"/>
  <c r="F34" i="26"/>
  <c r="F33" i="26"/>
  <c r="F32" i="26"/>
  <c r="F26" i="26"/>
  <c r="F24" i="26"/>
  <c r="F23" i="26"/>
  <c r="F19" i="26"/>
  <c r="F20" i="26"/>
  <c r="F18" i="26"/>
  <c r="F120" i="27"/>
  <c r="F119" i="27"/>
  <c r="F116" i="27"/>
  <c r="F115" i="27"/>
  <c r="F112" i="27"/>
  <c r="F111" i="27"/>
  <c r="F108" i="27"/>
  <c r="F107" i="27"/>
  <c r="F102" i="27"/>
  <c r="F101" i="27"/>
  <c r="F98" i="27"/>
  <c r="F97" i="27"/>
  <c r="F94" i="27"/>
  <c r="F93" i="27"/>
  <c r="F90" i="27"/>
  <c r="F89" i="27"/>
  <c r="F84" i="27"/>
  <c r="F83" i="27"/>
  <c r="F80" i="27"/>
  <c r="F79" i="27"/>
  <c r="F76" i="27"/>
  <c r="F75" i="27"/>
  <c r="F72" i="27"/>
  <c r="F71" i="27"/>
  <c r="F66" i="27"/>
  <c r="F65" i="27"/>
  <c r="F62" i="27"/>
  <c r="F61" i="27"/>
  <c r="F58" i="27"/>
  <c r="F57" i="27"/>
  <c r="F54" i="27"/>
  <c r="F53" i="27"/>
  <c r="F48" i="27"/>
  <c r="F47" i="27"/>
  <c r="F44" i="27"/>
  <c r="F43" i="27"/>
  <c r="F40" i="27"/>
  <c r="F39" i="27"/>
  <c r="F36" i="27"/>
  <c r="F35" i="27"/>
  <c r="F30" i="27"/>
  <c r="F29" i="27"/>
  <c r="F26" i="27"/>
  <c r="F25" i="27"/>
  <c r="F18" i="27"/>
  <c r="F17" i="27"/>
  <c r="F287" i="28"/>
  <c r="F284" i="28"/>
  <c r="F281" i="28"/>
  <c r="F279" i="28"/>
  <c r="F278" i="28"/>
  <c r="F277" i="28"/>
  <c r="F276" i="28"/>
  <c r="F275" i="28"/>
  <c r="F274" i="28"/>
  <c r="F273" i="28"/>
  <c r="F272" i="28"/>
  <c r="F271" i="28"/>
  <c r="F270" i="28"/>
  <c r="F266" i="28"/>
  <c r="F264" i="28"/>
  <c r="F263" i="28"/>
  <c r="F262" i="28"/>
  <c r="F261" i="28"/>
  <c r="F259" i="28"/>
  <c r="F258" i="28"/>
  <c r="F254" i="28"/>
  <c r="F252" i="28"/>
  <c r="F251" i="28"/>
  <c r="F250" i="28"/>
  <c r="F249" i="28"/>
  <c r="F248" i="28"/>
  <c r="F247" i="28"/>
  <c r="F246" i="28"/>
  <c r="F241" i="28"/>
  <c r="F238" i="28"/>
  <c r="F233" i="28"/>
  <c r="F232" i="28"/>
  <c r="F231" i="28"/>
  <c r="F230" i="28"/>
  <c r="F229" i="28"/>
  <c r="F228" i="28"/>
  <c r="F227" i="28"/>
  <c r="F226" i="28"/>
  <c r="F225" i="28"/>
  <c r="F224" i="28"/>
  <c r="F218" i="28"/>
  <c r="F217" i="28"/>
  <c r="F216" i="28"/>
  <c r="F215" i="28"/>
  <c r="F214" i="28"/>
  <c r="F213" i="28"/>
  <c r="F212" i="28"/>
  <c r="F206" i="28"/>
  <c r="F205" i="28"/>
  <c r="F204" i="28"/>
  <c r="F203" i="28"/>
  <c r="F202" i="28"/>
  <c r="F201" i="28"/>
  <c r="F200" i="28"/>
  <c r="F195" i="28"/>
  <c r="F192" i="28"/>
  <c r="F187" i="28"/>
  <c r="F186" i="28"/>
  <c r="F185" i="28"/>
  <c r="F184" i="28"/>
  <c r="F183" i="28"/>
  <c r="F182" i="28"/>
  <c r="F181" i="28"/>
  <c r="F180" i="28"/>
  <c r="F179" i="28"/>
  <c r="F178" i="28"/>
  <c r="F172" i="28"/>
  <c r="F171" i="28"/>
  <c r="F170" i="28"/>
  <c r="F169" i="28"/>
  <c r="F168" i="28"/>
  <c r="F167" i="28"/>
  <c r="F166" i="28"/>
  <c r="F160" i="28"/>
  <c r="F159" i="28"/>
  <c r="F158" i="28"/>
  <c r="F157" i="28"/>
  <c r="F156" i="28"/>
  <c r="F155" i="28"/>
  <c r="F154" i="28"/>
  <c r="F149" i="28"/>
  <c r="F146" i="28"/>
  <c r="F141" i="28"/>
  <c r="F140" i="28"/>
  <c r="F139" i="28"/>
  <c r="F138" i="28"/>
  <c r="F137" i="28"/>
  <c r="F136" i="28"/>
  <c r="F135" i="28"/>
  <c r="F134" i="28"/>
  <c r="F133" i="28"/>
  <c r="F132" i="28"/>
  <c r="F126" i="28"/>
  <c r="F125" i="28"/>
  <c r="F124" i="28"/>
  <c r="F123" i="28"/>
  <c r="F122" i="28"/>
  <c r="F121" i="28"/>
  <c r="F120" i="28"/>
  <c r="F114" i="28"/>
  <c r="F113" i="28"/>
  <c r="F112" i="28"/>
  <c r="F111" i="28"/>
  <c r="F110" i="28"/>
  <c r="F109" i="28"/>
  <c r="F108" i="28"/>
  <c r="F103" i="28"/>
  <c r="F100" i="28"/>
  <c r="F95" i="28"/>
  <c r="F94" i="28"/>
  <c r="F93" i="28"/>
  <c r="F92" i="28"/>
  <c r="F91" i="28"/>
  <c r="F90" i="28"/>
  <c r="F89" i="28"/>
  <c r="F88" i="28"/>
  <c r="F87" i="28"/>
  <c r="F86" i="28"/>
  <c r="F80" i="28"/>
  <c r="F79" i="28"/>
  <c r="F78" i="28"/>
  <c r="F77" i="28"/>
  <c r="F76" i="28"/>
  <c r="F75" i="28"/>
  <c r="F74" i="28"/>
  <c r="F68" i="28"/>
  <c r="F67" i="28"/>
  <c r="F66" i="28"/>
  <c r="F65" i="28"/>
  <c r="F64" i="28"/>
  <c r="F63" i="28"/>
  <c r="F62" i="28"/>
  <c r="F57" i="28"/>
  <c r="F54" i="28"/>
  <c r="F47" i="28"/>
  <c r="F48" i="28"/>
  <c r="F49" i="28"/>
  <c r="F46" i="28"/>
  <c r="F45" i="28"/>
  <c r="F44" i="28"/>
  <c r="F43" i="28"/>
  <c r="F42" i="28"/>
  <c r="F41" i="28"/>
  <c r="F40" i="28"/>
  <c r="F34" i="28"/>
  <c r="F33" i="28"/>
  <c r="F32" i="28"/>
  <c r="F31" i="28"/>
  <c r="F30" i="28"/>
  <c r="F29" i="28"/>
  <c r="F28" i="28"/>
  <c r="F17" i="28"/>
  <c r="F18" i="28"/>
  <c r="F19" i="28"/>
  <c r="F20" i="28"/>
  <c r="F21" i="28"/>
  <c r="F22" i="28"/>
  <c r="F16" i="28"/>
  <c r="F126" i="29"/>
  <c r="F125" i="29"/>
  <c r="F124" i="29"/>
  <c r="F123" i="29"/>
  <c r="F120" i="29"/>
  <c r="F116" i="29"/>
  <c r="F115" i="29"/>
  <c r="F112" i="29"/>
  <c r="F111" i="29"/>
  <c r="F105" i="29"/>
  <c r="F104" i="29"/>
  <c r="F103" i="29"/>
  <c r="F102" i="29"/>
  <c r="F99" i="29"/>
  <c r="F95" i="29"/>
  <c r="F94" i="29"/>
  <c r="F91" i="29"/>
  <c r="F90" i="29"/>
  <c r="F84" i="29"/>
  <c r="F83" i="29"/>
  <c r="F82" i="29"/>
  <c r="F81" i="29"/>
  <c r="F78" i="29"/>
  <c r="F77" i="29"/>
  <c r="F76" i="29"/>
  <c r="F73" i="29"/>
  <c r="F72" i="29"/>
  <c r="F66" i="29"/>
  <c r="F65" i="29"/>
  <c r="F64" i="29"/>
  <c r="F63" i="29"/>
  <c r="F60" i="29"/>
  <c r="F59" i="29"/>
  <c r="F58" i="29"/>
  <c r="F55" i="29"/>
  <c r="F54" i="29"/>
  <c r="F48" i="29"/>
  <c r="F47" i="29"/>
  <c r="F46" i="29"/>
  <c r="F45" i="29"/>
  <c r="F42" i="29"/>
  <c r="F41" i="29"/>
  <c r="F40" i="29"/>
  <c r="F37" i="29"/>
  <c r="F36" i="29"/>
  <c r="F30" i="29"/>
  <c r="F29" i="29"/>
  <c r="F28" i="29"/>
  <c r="F27" i="29"/>
  <c r="F24" i="29"/>
  <c r="F23" i="29"/>
  <c r="F22" i="29"/>
  <c r="F19" i="29"/>
  <c r="F18" i="29"/>
  <c r="O235" i="28"/>
  <c r="O220" i="28"/>
  <c r="O208" i="28"/>
  <c r="O189" i="28"/>
  <c r="O174" i="28"/>
  <c r="O162" i="28"/>
  <c r="O143" i="28"/>
  <c r="O128" i="28"/>
  <c r="O116" i="28"/>
  <c r="O97" i="28"/>
  <c r="O82" i="28"/>
  <c r="O70" i="28"/>
  <c r="O240" i="25"/>
  <c r="O226" i="25"/>
  <c r="O213" i="25"/>
  <c r="O193" i="25"/>
  <c r="O179" i="25"/>
  <c r="O166" i="25"/>
  <c r="O146" i="25"/>
  <c r="O132" i="25"/>
  <c r="O119" i="25"/>
  <c r="O99" i="25"/>
  <c r="O85" i="25"/>
  <c r="O72" i="25"/>
  <c r="Q242" i="32"/>
  <c r="Q238" i="32"/>
  <c r="Q237" i="32"/>
  <c r="Q234" i="32"/>
  <c r="Q233" i="32"/>
  <c r="Q230" i="32"/>
  <c r="Q229" i="32"/>
  <c r="Q226" i="32"/>
  <c r="Q225" i="32"/>
  <c r="Q199" i="32"/>
  <c r="Q195" i="32"/>
  <c r="Q194" i="32"/>
  <c r="Q191" i="32"/>
  <c r="Q190" i="32"/>
  <c r="Q187" i="32"/>
  <c r="Q186" i="32"/>
  <c r="Q183" i="32"/>
  <c r="Q182" i="32"/>
  <c r="Q156" i="32"/>
  <c r="Q152" i="32"/>
  <c r="Q151" i="32"/>
  <c r="Q148" i="32"/>
  <c r="Q147" i="32"/>
  <c r="Q144" i="32"/>
  <c r="Q143" i="32"/>
  <c r="Q140" i="32"/>
  <c r="Q139" i="32"/>
  <c r="Q119" i="32"/>
  <c r="Q115" i="32"/>
  <c r="Q114" i="32"/>
  <c r="Q111" i="32"/>
  <c r="Q110" i="32"/>
  <c r="Q107" i="32"/>
  <c r="Q106" i="32"/>
  <c r="Q103" i="32"/>
  <c r="Q102" i="32"/>
  <c r="Q82" i="32"/>
  <c r="Q78" i="32"/>
  <c r="Q77" i="32"/>
  <c r="Q74" i="32"/>
  <c r="Q73" i="32"/>
  <c r="Q70" i="32"/>
  <c r="Q69" i="32"/>
  <c r="Q66" i="32"/>
  <c r="Q65" i="32"/>
  <c r="Q124" i="32" l="1"/>
  <c r="Q204" i="32"/>
  <c r="Q246" i="32"/>
  <c r="Q86" i="32"/>
  <c r="Q160" i="32"/>
  <c r="Q87" i="32"/>
  <c r="Q123" i="32"/>
  <c r="Q203" i="32"/>
  <c r="Q161" i="32"/>
  <c r="Q247" i="32"/>
  <c r="O281" i="36" l="1"/>
  <c r="O278" i="36"/>
  <c r="O275" i="36"/>
  <c r="O274" i="36"/>
  <c r="O270" i="36"/>
  <c r="O302" i="36" s="1"/>
  <c r="O268" i="36"/>
  <c r="O300" i="36" s="1"/>
  <c r="O267" i="36"/>
  <c r="O299" i="36" s="1"/>
  <c r="O264" i="36"/>
  <c r="O296" i="36" s="1"/>
  <c r="O260" i="36"/>
  <c r="O292" i="36" s="1"/>
  <c r="O259" i="36"/>
  <c r="O230" i="36"/>
  <c r="O227" i="36"/>
  <c r="O224" i="36"/>
  <c r="O221" i="36"/>
  <c r="O220" i="36"/>
  <c r="O216" i="36"/>
  <c r="O248" i="36" s="1"/>
  <c r="O214" i="36"/>
  <c r="O246" i="36" s="1"/>
  <c r="O213" i="36"/>
  <c r="O245" i="36" s="1"/>
  <c r="O210" i="36"/>
  <c r="O242" i="36" s="1"/>
  <c r="O206" i="36"/>
  <c r="O238" i="36" s="1"/>
  <c r="O205" i="36"/>
  <c r="O180" i="36"/>
  <c r="O177" i="36"/>
  <c r="O174" i="36"/>
  <c r="O171" i="36"/>
  <c r="O170" i="36"/>
  <c r="O166" i="36"/>
  <c r="O195" i="36" s="1"/>
  <c r="O164" i="36"/>
  <c r="O193" i="36" s="1"/>
  <c r="O163" i="36"/>
  <c r="O192" i="36" s="1"/>
  <c r="O160" i="36"/>
  <c r="O189" i="36" s="1"/>
  <c r="O159" i="36"/>
  <c r="O188" i="36" s="1"/>
  <c r="O158" i="36"/>
  <c r="O133" i="36"/>
  <c r="O130" i="36"/>
  <c r="O127" i="36"/>
  <c r="O124" i="36"/>
  <c r="O123" i="36"/>
  <c r="O119" i="36"/>
  <c r="O148" i="36" s="1"/>
  <c r="O117" i="36"/>
  <c r="O146" i="36" s="1"/>
  <c r="O116" i="36"/>
  <c r="O145" i="36" s="1"/>
  <c r="O113" i="36"/>
  <c r="O142" i="36" s="1"/>
  <c r="O112" i="36"/>
  <c r="O141" i="36" s="1"/>
  <c r="O111" i="36"/>
  <c r="O86" i="36"/>
  <c r="O83" i="36"/>
  <c r="O80" i="36"/>
  <c r="O77" i="36"/>
  <c r="O76" i="36"/>
  <c r="O72" i="36"/>
  <c r="O101" i="36" s="1"/>
  <c r="O70" i="36"/>
  <c r="O99" i="36" s="1"/>
  <c r="O69" i="36"/>
  <c r="O98" i="36" s="1"/>
  <c r="O66" i="36"/>
  <c r="O95" i="36" s="1"/>
  <c r="O65" i="36"/>
  <c r="O94" i="36" s="1"/>
  <c r="O64" i="36"/>
  <c r="Q242" i="42"/>
  <c r="Q238" i="42"/>
  <c r="Q237" i="42"/>
  <c r="Q234" i="42"/>
  <c r="Q233" i="42"/>
  <c r="Q230" i="42"/>
  <c r="Q229" i="42"/>
  <c r="Q226" i="42"/>
  <c r="Q225" i="42"/>
  <c r="Q199" i="42"/>
  <c r="Q195" i="42"/>
  <c r="Q194" i="42"/>
  <c r="Q191" i="42"/>
  <c r="Q190" i="42"/>
  <c r="Q187" i="42"/>
  <c r="Q186" i="42"/>
  <c r="Q183" i="42"/>
  <c r="Q182" i="42"/>
  <c r="Q156" i="42"/>
  <c r="Q152" i="42"/>
  <c r="Q151" i="42"/>
  <c r="Q148" i="42"/>
  <c r="Q147" i="42"/>
  <c r="Q144" i="42"/>
  <c r="Q143" i="42"/>
  <c r="Q140" i="42"/>
  <c r="Q139" i="42"/>
  <c r="Q119" i="42"/>
  <c r="Q115" i="42"/>
  <c r="Q114" i="42"/>
  <c r="Q111" i="42"/>
  <c r="Q110" i="42"/>
  <c r="Q107" i="42"/>
  <c r="Q106" i="42"/>
  <c r="Q103" i="42"/>
  <c r="Q102" i="42"/>
  <c r="Q82" i="42"/>
  <c r="Q78" i="42"/>
  <c r="Q77" i="42"/>
  <c r="Q74" i="42"/>
  <c r="Q73" i="42"/>
  <c r="Q70" i="42"/>
  <c r="Q69" i="42"/>
  <c r="Q66" i="42"/>
  <c r="Q65" i="42"/>
  <c r="Q47" i="42"/>
  <c r="Q43" i="42"/>
  <c r="Q42" i="42"/>
  <c r="Q39" i="42"/>
  <c r="Q38" i="42"/>
  <c r="Q35" i="42"/>
  <c r="Q34" i="42"/>
  <c r="Q31" i="42"/>
  <c r="Q30" i="42"/>
  <c r="O289" i="22"/>
  <c r="O286" i="22"/>
  <c r="O283" i="22"/>
  <c r="O279" i="22"/>
  <c r="O308" i="22" s="1"/>
  <c r="O278" i="22"/>
  <c r="O307" i="22" s="1"/>
  <c r="O277" i="22"/>
  <c r="O306" i="22" s="1"/>
  <c r="O276" i="22"/>
  <c r="O305" i="22" s="1"/>
  <c r="O273" i="22"/>
  <c r="O302" i="22" s="1"/>
  <c r="O269" i="22"/>
  <c r="O298" i="22" s="1"/>
  <c r="O268" i="22"/>
  <c r="O265" i="22"/>
  <c r="O294" i="22" s="1"/>
  <c r="O264" i="22"/>
  <c r="O293" i="22" s="1"/>
  <c r="O234" i="22"/>
  <c r="O231" i="22"/>
  <c r="O228" i="22"/>
  <c r="O224" i="22"/>
  <c r="O253" i="22" s="1"/>
  <c r="O223" i="22"/>
  <c r="O252" i="22" s="1"/>
  <c r="O222" i="22"/>
  <c r="O251" i="22" s="1"/>
  <c r="O221" i="22"/>
  <c r="O250" i="22" s="1"/>
  <c r="O218" i="22"/>
  <c r="O247" i="22" s="1"/>
  <c r="O214" i="22"/>
  <c r="O243" i="22" s="1"/>
  <c r="O213" i="22"/>
  <c r="O210" i="22"/>
  <c r="O239" i="22" s="1"/>
  <c r="O209" i="22"/>
  <c r="O238" i="22" s="1"/>
  <c r="O183" i="22"/>
  <c r="O180" i="22"/>
  <c r="O177" i="22"/>
  <c r="O135" i="22"/>
  <c r="O132" i="22"/>
  <c r="O129" i="22"/>
  <c r="O125" i="22"/>
  <c r="O151" i="22" s="1"/>
  <c r="O124" i="22"/>
  <c r="O150" i="22" s="1"/>
  <c r="O123" i="22"/>
  <c r="O149" i="22" s="1"/>
  <c r="O122" i="22"/>
  <c r="O148" i="22" s="1"/>
  <c r="O119" i="22"/>
  <c r="O145" i="22" s="1"/>
  <c r="O118" i="22"/>
  <c r="O144" i="22" s="1"/>
  <c r="O117" i="22"/>
  <c r="O114" i="22"/>
  <c r="O140" i="22" s="1"/>
  <c r="O113" i="22"/>
  <c r="O139" i="22" s="1"/>
  <c r="O87" i="22"/>
  <c r="O84" i="22"/>
  <c r="O81" i="22"/>
  <c r="O103" i="22"/>
  <c r="O102" i="22"/>
  <c r="O101" i="22"/>
  <c r="O100" i="22"/>
  <c r="O71" i="22"/>
  <c r="O97" i="22" s="1"/>
  <c r="O70" i="22"/>
  <c r="O96" i="22" s="1"/>
  <c r="O69" i="22"/>
  <c r="O66" i="22"/>
  <c r="O92" i="22" s="1"/>
  <c r="O65" i="22"/>
  <c r="O91" i="22" s="1"/>
  <c r="O291" i="36" l="1"/>
  <c r="O187" i="36"/>
  <c r="O140" i="36"/>
  <c r="O93" i="36"/>
  <c r="O237" i="36"/>
  <c r="O297" i="22"/>
  <c r="O95" i="22"/>
  <c r="O242" i="22"/>
  <c r="O143" i="22"/>
  <c r="O191" i="22"/>
  <c r="Q204" i="42"/>
  <c r="Q203" i="42"/>
  <c r="Q123" i="42"/>
  <c r="Q51" i="42"/>
  <c r="Q52" i="42"/>
  <c r="Q87" i="42"/>
  <c r="Q124" i="42"/>
  <c r="Q86" i="42"/>
  <c r="Q161" i="42"/>
  <c r="Q247" i="42"/>
  <c r="Q160" i="42"/>
  <c r="Q246" i="42"/>
  <c r="K47" i="42"/>
  <c r="L47" i="42"/>
  <c r="M47" i="42"/>
  <c r="N47" i="42"/>
  <c r="O47" i="42"/>
  <c r="J47" i="42"/>
  <c r="K82" i="42"/>
  <c r="L82" i="42"/>
  <c r="M82" i="42"/>
  <c r="N82" i="42"/>
  <c r="O82" i="42"/>
  <c r="J82" i="42"/>
  <c r="K65" i="42"/>
  <c r="L65" i="42"/>
  <c r="M65" i="42"/>
  <c r="N65" i="42"/>
  <c r="O65" i="42"/>
  <c r="K66" i="42"/>
  <c r="L66" i="42"/>
  <c r="M66" i="42"/>
  <c r="N66" i="42"/>
  <c r="O66" i="42"/>
  <c r="K69" i="42"/>
  <c r="L69" i="42"/>
  <c r="M69" i="42"/>
  <c r="N69" i="42"/>
  <c r="O69" i="42"/>
  <c r="K70" i="42"/>
  <c r="L70" i="42"/>
  <c r="M70" i="42"/>
  <c r="N70" i="42"/>
  <c r="O70" i="42"/>
  <c r="K73" i="42"/>
  <c r="L73" i="42"/>
  <c r="M73" i="42"/>
  <c r="N73" i="42"/>
  <c r="O73" i="42"/>
  <c r="K74" i="42"/>
  <c r="L74" i="42"/>
  <c r="M74" i="42"/>
  <c r="N74" i="42"/>
  <c r="O74" i="42"/>
  <c r="K77" i="42"/>
  <c r="L77" i="42"/>
  <c r="M77" i="42"/>
  <c r="N77" i="42"/>
  <c r="O77" i="42"/>
  <c r="K78" i="42"/>
  <c r="L78" i="42"/>
  <c r="M78" i="42"/>
  <c r="N78" i="42"/>
  <c r="O78" i="42"/>
  <c r="J66" i="42"/>
  <c r="J69" i="42"/>
  <c r="J70" i="42"/>
  <c r="J73" i="42"/>
  <c r="J74" i="42"/>
  <c r="J77" i="42"/>
  <c r="J78" i="42"/>
  <c r="J65" i="42"/>
  <c r="K30" i="42"/>
  <c r="L30" i="42"/>
  <c r="M30" i="42"/>
  <c r="N30" i="42"/>
  <c r="O30" i="42"/>
  <c r="K31" i="42"/>
  <c r="L31" i="42"/>
  <c r="M31" i="42"/>
  <c r="N31" i="42"/>
  <c r="O31" i="42"/>
  <c r="K34" i="42"/>
  <c r="L34" i="42"/>
  <c r="M34" i="42"/>
  <c r="N34" i="42"/>
  <c r="O34" i="42"/>
  <c r="K35" i="42"/>
  <c r="L35" i="42"/>
  <c r="M35" i="42"/>
  <c r="N35" i="42"/>
  <c r="O35" i="42"/>
  <c r="K38" i="42"/>
  <c r="L38" i="42"/>
  <c r="M38" i="42"/>
  <c r="N38" i="42"/>
  <c r="O38" i="42"/>
  <c r="K39" i="42"/>
  <c r="L39" i="42"/>
  <c r="M39" i="42"/>
  <c r="N39" i="42"/>
  <c r="O39" i="42"/>
  <c r="K42" i="42"/>
  <c r="L42" i="42"/>
  <c r="M42" i="42"/>
  <c r="N42" i="42"/>
  <c r="O42" i="42"/>
  <c r="K43" i="42"/>
  <c r="L43" i="42"/>
  <c r="M43" i="42"/>
  <c r="N43" i="42"/>
  <c r="O43" i="42"/>
  <c r="J31" i="42"/>
  <c r="J34" i="42"/>
  <c r="J35" i="42"/>
  <c r="J38" i="42"/>
  <c r="J39" i="42"/>
  <c r="J42" i="42"/>
  <c r="J43" i="42"/>
  <c r="J30" i="42"/>
  <c r="M86" i="42"/>
  <c r="K119" i="42"/>
  <c r="L119" i="42"/>
  <c r="M119" i="42"/>
  <c r="N119" i="42"/>
  <c r="O119" i="42"/>
  <c r="J119" i="42"/>
  <c r="K102" i="42"/>
  <c r="L102" i="42"/>
  <c r="M102" i="42"/>
  <c r="N102" i="42"/>
  <c r="O102" i="42"/>
  <c r="K103" i="42"/>
  <c r="L103" i="42"/>
  <c r="M103" i="42"/>
  <c r="N103" i="42"/>
  <c r="O103" i="42"/>
  <c r="K106" i="42"/>
  <c r="L106" i="42"/>
  <c r="M106" i="42"/>
  <c r="N106" i="42"/>
  <c r="O106" i="42"/>
  <c r="K107" i="42"/>
  <c r="L107" i="42"/>
  <c r="M107" i="42"/>
  <c r="N107" i="42"/>
  <c r="O107" i="42"/>
  <c r="K110" i="42"/>
  <c r="L110" i="42"/>
  <c r="M110" i="42"/>
  <c r="N110" i="42"/>
  <c r="O110" i="42"/>
  <c r="K111" i="42"/>
  <c r="L111" i="42"/>
  <c r="M111" i="42"/>
  <c r="N111" i="42"/>
  <c r="O111" i="42"/>
  <c r="K114" i="42"/>
  <c r="L114" i="42"/>
  <c r="M114" i="42"/>
  <c r="N114" i="42"/>
  <c r="O114" i="42"/>
  <c r="K115" i="42"/>
  <c r="L115" i="42"/>
  <c r="M115" i="42"/>
  <c r="N115" i="42"/>
  <c r="O115" i="42"/>
  <c r="J103" i="42"/>
  <c r="J106" i="42"/>
  <c r="J107" i="42"/>
  <c r="J110" i="42"/>
  <c r="J111" i="42"/>
  <c r="J114" i="42"/>
  <c r="J115" i="42"/>
  <c r="J102" i="42"/>
  <c r="K51" i="42" l="1"/>
  <c r="S90" i="42"/>
  <c r="S55" i="42"/>
  <c r="N87" i="42"/>
  <c r="H69" i="42"/>
  <c r="H102" i="42"/>
  <c r="H115" i="42"/>
  <c r="H110" i="42"/>
  <c r="Q55" i="42"/>
  <c r="H111" i="42"/>
  <c r="H103" i="42"/>
  <c r="H42" i="42"/>
  <c r="H70" i="42"/>
  <c r="H77" i="42"/>
  <c r="Q90" i="42"/>
  <c r="L86" i="42"/>
  <c r="H107" i="42"/>
  <c r="H74" i="42"/>
  <c r="H66" i="42"/>
  <c r="H114" i="42"/>
  <c r="H39" i="42"/>
  <c r="H38" i="42"/>
  <c r="H43" i="42"/>
  <c r="H73" i="42"/>
  <c r="H78" i="42"/>
  <c r="H106" i="42"/>
  <c r="H34" i="42"/>
  <c r="H35" i="42"/>
  <c r="H65" i="42"/>
  <c r="H31" i="42"/>
  <c r="H30" i="42"/>
  <c r="H119" i="42"/>
  <c r="H82" i="42"/>
  <c r="H47" i="42"/>
  <c r="M87" i="42"/>
  <c r="N123" i="42"/>
  <c r="O52" i="42"/>
  <c r="K52" i="42"/>
  <c r="M51" i="42"/>
  <c r="O124" i="42"/>
  <c r="K124" i="42"/>
  <c r="M123" i="42"/>
  <c r="J86" i="42"/>
  <c r="O86" i="42"/>
  <c r="K86" i="42"/>
  <c r="J52" i="42"/>
  <c r="J87" i="42"/>
  <c r="O51" i="42"/>
  <c r="N51" i="42"/>
  <c r="N86" i="42"/>
  <c r="N52" i="42"/>
  <c r="L87" i="42"/>
  <c r="O87" i="42"/>
  <c r="K87" i="42"/>
  <c r="J51" i="42"/>
  <c r="M52" i="42"/>
  <c r="L124" i="42"/>
  <c r="L52" i="42"/>
  <c r="L51" i="42"/>
  <c r="J124" i="42"/>
  <c r="J123" i="42"/>
  <c r="N124" i="42"/>
  <c r="O123" i="42"/>
  <c r="L123" i="42"/>
  <c r="M124" i="42"/>
  <c r="K123" i="42"/>
  <c r="I124" i="36"/>
  <c r="J124" i="36"/>
  <c r="K124" i="36"/>
  <c r="L124" i="36"/>
  <c r="M124" i="36"/>
  <c r="I130" i="36"/>
  <c r="J130" i="36"/>
  <c r="K130" i="36"/>
  <c r="L130" i="36"/>
  <c r="M130" i="36"/>
  <c r="I133" i="36"/>
  <c r="J133" i="36"/>
  <c r="K133" i="36"/>
  <c r="L133" i="36"/>
  <c r="M133" i="36"/>
  <c r="H133" i="36"/>
  <c r="H130" i="36"/>
  <c r="H124" i="36"/>
  <c r="I111" i="36"/>
  <c r="J111" i="36"/>
  <c r="K111" i="36"/>
  <c r="L111" i="36"/>
  <c r="M111" i="36"/>
  <c r="I112" i="36"/>
  <c r="I141" i="36" s="1"/>
  <c r="J112" i="36"/>
  <c r="J141" i="36" s="1"/>
  <c r="K112" i="36"/>
  <c r="K141" i="36" s="1"/>
  <c r="L112" i="36"/>
  <c r="L141" i="36" s="1"/>
  <c r="M112" i="36"/>
  <c r="M141" i="36" s="1"/>
  <c r="I113" i="36"/>
  <c r="I142" i="36" s="1"/>
  <c r="J113" i="36"/>
  <c r="J142" i="36" s="1"/>
  <c r="K113" i="36"/>
  <c r="K142" i="36" s="1"/>
  <c r="L113" i="36"/>
  <c r="L142" i="36" s="1"/>
  <c r="M113" i="36"/>
  <c r="M142" i="36" s="1"/>
  <c r="I116" i="36"/>
  <c r="I145" i="36" s="1"/>
  <c r="J116" i="36"/>
  <c r="J145" i="36" s="1"/>
  <c r="K116" i="36"/>
  <c r="K145" i="36" s="1"/>
  <c r="L116" i="36"/>
  <c r="L145" i="36" s="1"/>
  <c r="M116" i="36"/>
  <c r="M145" i="36" s="1"/>
  <c r="I117" i="36"/>
  <c r="I146" i="36" s="1"/>
  <c r="J117" i="36"/>
  <c r="J146" i="36" s="1"/>
  <c r="K117" i="36"/>
  <c r="K146" i="36" s="1"/>
  <c r="L117" i="36"/>
  <c r="L146" i="36" s="1"/>
  <c r="M117" i="36"/>
  <c r="M146" i="36" s="1"/>
  <c r="I119" i="36"/>
  <c r="I148" i="36" s="1"/>
  <c r="J119" i="36"/>
  <c r="J148" i="36" s="1"/>
  <c r="K119" i="36"/>
  <c r="K148" i="36" s="1"/>
  <c r="L119" i="36"/>
  <c r="L148" i="36" s="1"/>
  <c r="M119" i="36"/>
  <c r="M148" i="36" s="1"/>
  <c r="H112" i="36"/>
  <c r="H141" i="36" s="1"/>
  <c r="H113" i="36"/>
  <c r="H142" i="36" s="1"/>
  <c r="H116" i="36"/>
  <c r="H145" i="36" s="1"/>
  <c r="H117" i="36"/>
  <c r="H146" i="36" s="1"/>
  <c r="H119" i="36"/>
  <c r="H148" i="36" s="1"/>
  <c r="H111" i="36"/>
  <c r="I77" i="36"/>
  <c r="J77" i="36"/>
  <c r="K77" i="36"/>
  <c r="L77" i="36"/>
  <c r="M77" i="36"/>
  <c r="I83" i="36"/>
  <c r="J83" i="36"/>
  <c r="K83" i="36"/>
  <c r="L83" i="36"/>
  <c r="M83" i="36"/>
  <c r="I86" i="36"/>
  <c r="J86" i="36"/>
  <c r="K86" i="36"/>
  <c r="L86" i="36"/>
  <c r="M86" i="36"/>
  <c r="H86" i="36"/>
  <c r="H83" i="36"/>
  <c r="H77" i="36"/>
  <c r="I64" i="36"/>
  <c r="J64" i="36"/>
  <c r="K64" i="36"/>
  <c r="L64" i="36"/>
  <c r="M64" i="36"/>
  <c r="I65" i="36"/>
  <c r="I94" i="36" s="1"/>
  <c r="J65" i="36"/>
  <c r="J94" i="36" s="1"/>
  <c r="K65" i="36"/>
  <c r="K94" i="36" s="1"/>
  <c r="L65" i="36"/>
  <c r="L94" i="36" s="1"/>
  <c r="M65" i="36"/>
  <c r="M94" i="36" s="1"/>
  <c r="I66" i="36"/>
  <c r="I95" i="36" s="1"/>
  <c r="J66" i="36"/>
  <c r="J95" i="36" s="1"/>
  <c r="K66" i="36"/>
  <c r="K95" i="36" s="1"/>
  <c r="L66" i="36"/>
  <c r="L95" i="36" s="1"/>
  <c r="M66" i="36"/>
  <c r="M95" i="36" s="1"/>
  <c r="I69" i="36"/>
  <c r="I98" i="36" s="1"/>
  <c r="J69" i="36"/>
  <c r="J98" i="36" s="1"/>
  <c r="K69" i="36"/>
  <c r="K98" i="36" s="1"/>
  <c r="L69" i="36"/>
  <c r="L98" i="36" s="1"/>
  <c r="M69" i="36"/>
  <c r="M98" i="36" s="1"/>
  <c r="I70" i="36"/>
  <c r="I99" i="36" s="1"/>
  <c r="J70" i="36"/>
  <c r="J99" i="36" s="1"/>
  <c r="K70" i="36"/>
  <c r="K99" i="36" s="1"/>
  <c r="L70" i="36"/>
  <c r="L99" i="36" s="1"/>
  <c r="M70" i="36"/>
  <c r="M99" i="36" s="1"/>
  <c r="I72" i="36"/>
  <c r="I101" i="36" s="1"/>
  <c r="J72" i="36"/>
  <c r="J101" i="36" s="1"/>
  <c r="K72" i="36"/>
  <c r="K101" i="36" s="1"/>
  <c r="L72" i="36"/>
  <c r="L101" i="36" s="1"/>
  <c r="M72" i="36"/>
  <c r="M101" i="36" s="1"/>
  <c r="H65" i="36"/>
  <c r="H94" i="36" s="1"/>
  <c r="H66" i="36"/>
  <c r="H95" i="36" s="1"/>
  <c r="H69" i="36"/>
  <c r="H98" i="36" s="1"/>
  <c r="H70" i="36"/>
  <c r="H99" i="36" s="1"/>
  <c r="H72" i="36"/>
  <c r="H101" i="36" s="1"/>
  <c r="H64" i="36"/>
  <c r="I30" i="36"/>
  <c r="J30" i="36"/>
  <c r="K30" i="36"/>
  <c r="L30" i="36"/>
  <c r="M30" i="36"/>
  <c r="O30" i="36"/>
  <c r="I36" i="36"/>
  <c r="J36" i="36"/>
  <c r="K36" i="36"/>
  <c r="L36" i="36"/>
  <c r="M36" i="36"/>
  <c r="O36" i="36"/>
  <c r="I39" i="36"/>
  <c r="J39" i="36"/>
  <c r="K39" i="36"/>
  <c r="L39" i="36"/>
  <c r="M39" i="36"/>
  <c r="O39" i="36"/>
  <c r="H39" i="36"/>
  <c r="H36" i="36"/>
  <c r="H30" i="36"/>
  <c r="O52" i="25"/>
  <c r="O33" i="36" s="1"/>
  <c r="M52" i="25"/>
  <c r="M33" i="36" s="1"/>
  <c r="L52" i="25"/>
  <c r="L33" i="36" s="1"/>
  <c r="K52" i="25"/>
  <c r="K33" i="36" s="1"/>
  <c r="J52" i="25"/>
  <c r="J33" i="36" s="1"/>
  <c r="I52" i="25"/>
  <c r="I33" i="36" s="1"/>
  <c r="H52" i="25"/>
  <c r="O38" i="25"/>
  <c r="O29" i="36" s="1"/>
  <c r="M38" i="25"/>
  <c r="M29" i="36" s="1"/>
  <c r="L38" i="25"/>
  <c r="L29" i="36" s="1"/>
  <c r="K38" i="25"/>
  <c r="K29" i="36" s="1"/>
  <c r="J38" i="25"/>
  <c r="J29" i="36" s="1"/>
  <c r="I38" i="25"/>
  <c r="I29" i="36" s="1"/>
  <c r="H38" i="25"/>
  <c r="O25" i="25"/>
  <c r="M25" i="25"/>
  <c r="L25" i="25"/>
  <c r="K25" i="25"/>
  <c r="J25" i="25"/>
  <c r="I25" i="25"/>
  <c r="H25" i="25"/>
  <c r="M99" i="25"/>
  <c r="M80" i="36" s="1"/>
  <c r="L99" i="25"/>
  <c r="L80" i="36" s="1"/>
  <c r="K99" i="25"/>
  <c r="K80" i="36" s="1"/>
  <c r="J99" i="25"/>
  <c r="J80" i="36" s="1"/>
  <c r="I99" i="25"/>
  <c r="I80" i="36" s="1"/>
  <c r="H99" i="25"/>
  <c r="M85" i="25"/>
  <c r="M76" i="36" s="1"/>
  <c r="L85" i="25"/>
  <c r="L76" i="36" s="1"/>
  <c r="K85" i="25"/>
  <c r="K76" i="36" s="1"/>
  <c r="J85" i="25"/>
  <c r="J76" i="36" s="1"/>
  <c r="I85" i="25"/>
  <c r="I76" i="36" s="1"/>
  <c r="H85" i="25"/>
  <c r="M72" i="25"/>
  <c r="L72" i="25"/>
  <c r="K72" i="25"/>
  <c r="J72" i="25"/>
  <c r="I72" i="25"/>
  <c r="H72" i="25"/>
  <c r="M146" i="25"/>
  <c r="M127" i="36" s="1"/>
  <c r="L146" i="25"/>
  <c r="L127" i="36" s="1"/>
  <c r="K146" i="25"/>
  <c r="K127" i="36" s="1"/>
  <c r="J146" i="25"/>
  <c r="J127" i="36" s="1"/>
  <c r="I146" i="25"/>
  <c r="I127" i="36" s="1"/>
  <c r="H146" i="25"/>
  <c r="M132" i="25"/>
  <c r="M123" i="36" s="1"/>
  <c r="L132" i="25"/>
  <c r="L123" i="36" s="1"/>
  <c r="K132" i="25"/>
  <c r="K123" i="36" s="1"/>
  <c r="J132" i="25"/>
  <c r="J123" i="36" s="1"/>
  <c r="I132" i="25"/>
  <c r="I123" i="36" s="1"/>
  <c r="H132" i="25"/>
  <c r="M119" i="25"/>
  <c r="L119" i="25"/>
  <c r="K119" i="25"/>
  <c r="J119" i="25"/>
  <c r="I119" i="25"/>
  <c r="H119" i="25"/>
  <c r="H18" i="36"/>
  <c r="H47" i="36" s="1"/>
  <c r="I18" i="36"/>
  <c r="I47" i="36" s="1"/>
  <c r="J18" i="36"/>
  <c r="J47" i="36" s="1"/>
  <c r="K18" i="36"/>
  <c r="K47" i="36" s="1"/>
  <c r="L18" i="36"/>
  <c r="L47" i="36" s="1"/>
  <c r="M18" i="36"/>
  <c r="M47" i="36" s="1"/>
  <c r="O18" i="36"/>
  <c r="O47" i="36" s="1"/>
  <c r="H19" i="36"/>
  <c r="H48" i="36" s="1"/>
  <c r="I19" i="36"/>
  <c r="I48" i="36" s="1"/>
  <c r="J19" i="36"/>
  <c r="J48" i="36" s="1"/>
  <c r="K19" i="36"/>
  <c r="K48" i="36" s="1"/>
  <c r="L19" i="36"/>
  <c r="L48" i="36" s="1"/>
  <c r="M19" i="36"/>
  <c r="M48" i="36" s="1"/>
  <c r="O19" i="36"/>
  <c r="O48" i="36" s="1"/>
  <c r="H22" i="36"/>
  <c r="H51" i="36" s="1"/>
  <c r="I22" i="36"/>
  <c r="I51" i="36" s="1"/>
  <c r="J22" i="36"/>
  <c r="J51" i="36" s="1"/>
  <c r="K22" i="36"/>
  <c r="K51" i="36" s="1"/>
  <c r="L22" i="36"/>
  <c r="L51" i="36" s="1"/>
  <c r="M22" i="36"/>
  <c r="M51" i="36" s="1"/>
  <c r="O22" i="36"/>
  <c r="O51" i="36" s="1"/>
  <c r="H23" i="36"/>
  <c r="H52" i="36" s="1"/>
  <c r="I23" i="36"/>
  <c r="I52" i="36" s="1"/>
  <c r="J23" i="36"/>
  <c r="J52" i="36" s="1"/>
  <c r="K23" i="36"/>
  <c r="K52" i="36" s="1"/>
  <c r="L23" i="36"/>
  <c r="L52" i="36" s="1"/>
  <c r="M23" i="36"/>
  <c r="M52" i="36" s="1"/>
  <c r="O23" i="36"/>
  <c r="O52" i="36" s="1"/>
  <c r="H25" i="36"/>
  <c r="H54" i="36" s="1"/>
  <c r="I25" i="36"/>
  <c r="I54" i="36" s="1"/>
  <c r="J25" i="36"/>
  <c r="J54" i="36" s="1"/>
  <c r="K25" i="36"/>
  <c r="K54" i="36" s="1"/>
  <c r="L25" i="36"/>
  <c r="L54" i="36" s="1"/>
  <c r="M25" i="36"/>
  <c r="M54" i="36" s="1"/>
  <c r="O25" i="36"/>
  <c r="O54" i="36" s="1"/>
  <c r="I17" i="36"/>
  <c r="J17" i="36"/>
  <c r="K17" i="36"/>
  <c r="L17" i="36"/>
  <c r="M17" i="36"/>
  <c r="O17" i="36"/>
  <c r="H17" i="36"/>
  <c r="J55" i="42" l="1"/>
  <c r="S58" i="42"/>
  <c r="Q78" i="21" s="1"/>
  <c r="S94" i="42"/>
  <c r="Q84" i="21" s="1"/>
  <c r="I46" i="36"/>
  <c r="N90" i="42"/>
  <c r="K46" i="36"/>
  <c r="M46" i="36"/>
  <c r="O90" i="42"/>
  <c r="O94" i="42" s="1"/>
  <c r="O84" i="21" s="1"/>
  <c r="K55" i="42"/>
  <c r="K58" i="42" s="1"/>
  <c r="K78" i="21" s="1"/>
  <c r="H86" i="42"/>
  <c r="M55" i="42"/>
  <c r="M58" i="42" s="1"/>
  <c r="M78" i="21" s="1"/>
  <c r="M90" i="42"/>
  <c r="N94" i="42"/>
  <c r="N84" i="21" s="1"/>
  <c r="O46" i="36"/>
  <c r="J46" i="36"/>
  <c r="L46" i="36"/>
  <c r="M93" i="36"/>
  <c r="M104" i="36" s="1"/>
  <c r="O83" i="21" s="1"/>
  <c r="I93" i="36"/>
  <c r="K140" i="36"/>
  <c r="L93" i="36"/>
  <c r="L104" i="36" s="1"/>
  <c r="N83" i="21" s="1"/>
  <c r="J140" i="36"/>
  <c r="J151" i="36" s="1"/>
  <c r="L90" i="21" s="1"/>
  <c r="K93" i="36"/>
  <c r="K104" i="36" s="1"/>
  <c r="M83" i="21" s="1"/>
  <c r="M140" i="36"/>
  <c r="I140" i="36"/>
  <c r="I151" i="36" s="1"/>
  <c r="K90" i="21" s="1"/>
  <c r="J93" i="36"/>
  <c r="J104" i="36" s="1"/>
  <c r="L83" i="21" s="1"/>
  <c r="L140" i="36"/>
  <c r="F101" i="36"/>
  <c r="F64" i="36"/>
  <c r="F70" i="36"/>
  <c r="H123" i="42"/>
  <c r="H51" i="42"/>
  <c r="H124" i="42"/>
  <c r="H52" i="42"/>
  <c r="J90" i="42"/>
  <c r="H87" i="42"/>
  <c r="F124" i="36"/>
  <c r="F133" i="36"/>
  <c r="F83" i="36"/>
  <c r="F25" i="25"/>
  <c r="F113" i="36"/>
  <c r="F25" i="36"/>
  <c r="F18" i="36"/>
  <c r="F36" i="36"/>
  <c r="F30" i="36"/>
  <c r="F38" i="25"/>
  <c r="H33" i="36"/>
  <c r="F33" i="36" s="1"/>
  <c r="F52" i="25"/>
  <c r="F39" i="36"/>
  <c r="F72" i="25"/>
  <c r="F77" i="36"/>
  <c r="H76" i="36"/>
  <c r="F76" i="36" s="1"/>
  <c r="F85" i="25"/>
  <c r="H80" i="36"/>
  <c r="F80" i="36" s="1"/>
  <c r="F99" i="25"/>
  <c r="F86" i="36"/>
  <c r="F130" i="36"/>
  <c r="F119" i="25"/>
  <c r="H123" i="36"/>
  <c r="F123" i="36" s="1"/>
  <c r="F132" i="25"/>
  <c r="H127" i="36"/>
  <c r="F127" i="36" s="1"/>
  <c r="F146" i="25"/>
  <c r="F95" i="36"/>
  <c r="F23" i="36"/>
  <c r="F72" i="36"/>
  <c r="F65" i="36"/>
  <c r="F116" i="36"/>
  <c r="F17" i="36"/>
  <c r="F19" i="36"/>
  <c r="F69" i="36"/>
  <c r="F119" i="36"/>
  <c r="F112" i="36"/>
  <c r="F22" i="36"/>
  <c r="F66" i="36"/>
  <c r="F111" i="36"/>
  <c r="F117" i="36"/>
  <c r="H29" i="36"/>
  <c r="F29" i="36" s="1"/>
  <c r="L90" i="42"/>
  <c r="K90" i="42"/>
  <c r="O55" i="42"/>
  <c r="J58" i="42"/>
  <c r="N55" i="42"/>
  <c r="L55" i="42"/>
  <c r="H46" i="36" l="1"/>
  <c r="F46" i="36" s="1"/>
  <c r="N58" i="42"/>
  <c r="N78" i="21" s="1"/>
  <c r="K94" i="42"/>
  <c r="K84" i="21" s="1"/>
  <c r="L94" i="42"/>
  <c r="L84" i="21" s="1"/>
  <c r="L58" i="42"/>
  <c r="L78" i="21" s="1"/>
  <c r="O58" i="42"/>
  <c r="O78" i="21" s="1"/>
  <c r="H90" i="42"/>
  <c r="J94" i="42"/>
  <c r="J84" i="21" s="1"/>
  <c r="M94" i="42"/>
  <c r="M84" i="21" s="1"/>
  <c r="H140" i="36"/>
  <c r="H151" i="36" s="1"/>
  <c r="H93" i="36"/>
  <c r="H104" i="36" s="1"/>
  <c r="F94" i="36"/>
  <c r="I104" i="36"/>
  <c r="K83" i="21" s="1"/>
  <c r="F99" i="36"/>
  <c r="F98" i="36"/>
  <c r="F145" i="36"/>
  <c r="F148" i="36"/>
  <c r="L151" i="36"/>
  <c r="N90" i="21" s="1"/>
  <c r="M151" i="36"/>
  <c r="O90" i="21" s="1"/>
  <c r="F141" i="36"/>
  <c r="K151" i="36"/>
  <c r="M90" i="21" s="1"/>
  <c r="J78" i="21"/>
  <c r="H55" i="42"/>
  <c r="F142" i="36"/>
  <c r="F146" i="36"/>
  <c r="F54" i="36"/>
  <c r="F47" i="36"/>
  <c r="J57" i="36"/>
  <c r="L77" i="21" s="1"/>
  <c r="L57" i="36"/>
  <c r="N77" i="21" s="1"/>
  <c r="F48" i="36"/>
  <c r="F52" i="36"/>
  <c r="I57" i="36"/>
  <c r="K77" i="21" s="1"/>
  <c r="F51" i="36"/>
  <c r="M57" i="36"/>
  <c r="O77" i="21" s="1"/>
  <c r="K57" i="36"/>
  <c r="M77" i="21" s="1"/>
  <c r="O238" i="42"/>
  <c r="N238" i="42"/>
  <c r="M238" i="42"/>
  <c r="L238" i="42"/>
  <c r="K238" i="42"/>
  <c r="J238" i="42"/>
  <c r="O237" i="42"/>
  <c r="N237" i="42"/>
  <c r="M237" i="42"/>
  <c r="L237" i="42"/>
  <c r="K237" i="42"/>
  <c r="J237" i="42"/>
  <c r="K233" i="42"/>
  <c r="L233" i="42"/>
  <c r="M233" i="42"/>
  <c r="N233" i="42"/>
  <c r="O233" i="42"/>
  <c r="K234" i="42"/>
  <c r="L234" i="42"/>
  <c r="M234" i="42"/>
  <c r="N234" i="42"/>
  <c r="O234" i="42"/>
  <c r="J234" i="42"/>
  <c r="J233" i="42"/>
  <c r="O195" i="42"/>
  <c r="N195" i="42"/>
  <c r="M195" i="42"/>
  <c r="L195" i="42"/>
  <c r="K195" i="42"/>
  <c r="J195" i="42"/>
  <c r="O194" i="42"/>
  <c r="N194" i="42"/>
  <c r="M194" i="42"/>
  <c r="L194" i="42"/>
  <c r="K194" i="42"/>
  <c r="J194" i="42"/>
  <c r="K190" i="42"/>
  <c r="L190" i="42"/>
  <c r="M190" i="42"/>
  <c r="N190" i="42"/>
  <c r="O190" i="42"/>
  <c r="K191" i="42"/>
  <c r="L191" i="42"/>
  <c r="M191" i="42"/>
  <c r="N191" i="42"/>
  <c r="O191" i="42"/>
  <c r="J191" i="42"/>
  <c r="J190" i="42"/>
  <c r="O152" i="42"/>
  <c r="N152" i="42"/>
  <c r="M152" i="42"/>
  <c r="L152" i="42"/>
  <c r="K152" i="42"/>
  <c r="J152" i="42"/>
  <c r="O151" i="42"/>
  <c r="N151" i="42"/>
  <c r="M151" i="42"/>
  <c r="L151" i="42"/>
  <c r="K151" i="42"/>
  <c r="J151" i="42"/>
  <c r="K147" i="42"/>
  <c r="L147" i="42"/>
  <c r="M147" i="42"/>
  <c r="N147" i="42"/>
  <c r="O147" i="42"/>
  <c r="K148" i="42"/>
  <c r="L148" i="42"/>
  <c r="M148" i="42"/>
  <c r="N148" i="42"/>
  <c r="O148" i="42"/>
  <c r="J148" i="42"/>
  <c r="J147" i="42"/>
  <c r="I177" i="36"/>
  <c r="J177" i="36"/>
  <c r="K177" i="36"/>
  <c r="L177" i="36"/>
  <c r="M177" i="36"/>
  <c r="H177" i="36"/>
  <c r="H205" i="36"/>
  <c r="Q47" i="32"/>
  <c r="K47" i="32"/>
  <c r="L47" i="32"/>
  <c r="M47" i="32"/>
  <c r="N47" i="32"/>
  <c r="O47" i="32"/>
  <c r="J47" i="32"/>
  <c r="F20" i="31"/>
  <c r="F27" i="31" l="1"/>
  <c r="F21" i="31"/>
  <c r="H58" i="42"/>
  <c r="H148" i="42"/>
  <c r="H151" i="42"/>
  <c r="H191" i="42"/>
  <c r="H194" i="42"/>
  <c r="H234" i="42"/>
  <c r="H94" i="42"/>
  <c r="H147" i="42"/>
  <c r="H190" i="42"/>
  <c r="H233" i="42"/>
  <c r="H237" i="42"/>
  <c r="H238" i="42"/>
  <c r="H84" i="21"/>
  <c r="H152" i="42"/>
  <c r="H195" i="42"/>
  <c r="H78" i="21"/>
  <c r="F104" i="36"/>
  <c r="F93" i="36"/>
  <c r="F151" i="36"/>
  <c r="F140" i="36"/>
  <c r="J90" i="21"/>
  <c r="H90" i="21" s="1"/>
  <c r="H57" i="36"/>
  <c r="J77" i="21" s="1"/>
  <c r="H77" i="21" s="1"/>
  <c r="F177" i="36"/>
  <c r="J83" i="21"/>
  <c r="H83" i="21" s="1"/>
  <c r="H47" i="32"/>
  <c r="I275" i="36"/>
  <c r="J275" i="36"/>
  <c r="K275" i="36"/>
  <c r="L275" i="36"/>
  <c r="M275" i="36"/>
  <c r="I281" i="36"/>
  <c r="J281" i="36"/>
  <c r="K281" i="36"/>
  <c r="L281" i="36"/>
  <c r="M281" i="36"/>
  <c r="H281" i="36"/>
  <c r="H275" i="36"/>
  <c r="I259" i="36"/>
  <c r="J259" i="36"/>
  <c r="K259" i="36"/>
  <c r="L259" i="36"/>
  <c r="M259" i="36"/>
  <c r="I260" i="36"/>
  <c r="I292" i="36" s="1"/>
  <c r="J260" i="36"/>
  <c r="J292" i="36" s="1"/>
  <c r="K260" i="36"/>
  <c r="K292" i="36" s="1"/>
  <c r="L260" i="36"/>
  <c r="L292" i="36" s="1"/>
  <c r="M260" i="36"/>
  <c r="M292" i="36" s="1"/>
  <c r="I264" i="36"/>
  <c r="I296" i="36" s="1"/>
  <c r="J264" i="36"/>
  <c r="J296" i="36" s="1"/>
  <c r="K264" i="36"/>
  <c r="K296" i="36" s="1"/>
  <c r="L264" i="36"/>
  <c r="L296" i="36" s="1"/>
  <c r="M264" i="36"/>
  <c r="M296" i="36" s="1"/>
  <c r="I267" i="36"/>
  <c r="I299" i="36" s="1"/>
  <c r="J267" i="36"/>
  <c r="J299" i="36" s="1"/>
  <c r="K267" i="36"/>
  <c r="K299" i="36" s="1"/>
  <c r="L267" i="36"/>
  <c r="L299" i="36" s="1"/>
  <c r="M267" i="36"/>
  <c r="M299" i="36" s="1"/>
  <c r="I268" i="36"/>
  <c r="I300" i="36" s="1"/>
  <c r="J268" i="36"/>
  <c r="J300" i="36" s="1"/>
  <c r="K268" i="36"/>
  <c r="K300" i="36" s="1"/>
  <c r="L268" i="36"/>
  <c r="L300" i="36" s="1"/>
  <c r="M268" i="36"/>
  <c r="M300" i="36" s="1"/>
  <c r="I270" i="36"/>
  <c r="I302" i="36" s="1"/>
  <c r="J270" i="36"/>
  <c r="J302" i="36" s="1"/>
  <c r="K270" i="36"/>
  <c r="K302" i="36" s="1"/>
  <c r="L270" i="36"/>
  <c r="L302" i="36" s="1"/>
  <c r="M270" i="36"/>
  <c r="M302" i="36" s="1"/>
  <c r="H260" i="36"/>
  <c r="H292" i="36" s="1"/>
  <c r="H264" i="36"/>
  <c r="H296" i="36" s="1"/>
  <c r="H267" i="36"/>
  <c r="H299" i="36" s="1"/>
  <c r="H268" i="36"/>
  <c r="H300" i="36" s="1"/>
  <c r="H270" i="36"/>
  <c r="H302" i="36" s="1"/>
  <c r="H259" i="36"/>
  <c r="H291" i="36" s="1"/>
  <c r="I221" i="36"/>
  <c r="J221" i="36"/>
  <c r="K221" i="36"/>
  <c r="L221" i="36"/>
  <c r="M221" i="36"/>
  <c r="I227" i="36"/>
  <c r="J227" i="36"/>
  <c r="K227" i="36"/>
  <c r="L227" i="36"/>
  <c r="M227" i="36"/>
  <c r="I230" i="36"/>
  <c r="J230" i="36"/>
  <c r="K230" i="36"/>
  <c r="L230" i="36"/>
  <c r="M230" i="36"/>
  <c r="H230" i="36"/>
  <c r="H227" i="36"/>
  <c r="H221" i="36"/>
  <c r="I205" i="36"/>
  <c r="J205" i="36"/>
  <c r="K205" i="36"/>
  <c r="L205" i="36"/>
  <c r="M205" i="36"/>
  <c r="I206" i="36"/>
  <c r="I238" i="36" s="1"/>
  <c r="J206" i="36"/>
  <c r="J238" i="36" s="1"/>
  <c r="K206" i="36"/>
  <c r="K238" i="36" s="1"/>
  <c r="L206" i="36"/>
  <c r="L238" i="36" s="1"/>
  <c r="M206" i="36"/>
  <c r="M238" i="36" s="1"/>
  <c r="I210" i="36"/>
  <c r="I242" i="36" s="1"/>
  <c r="J210" i="36"/>
  <c r="J242" i="36" s="1"/>
  <c r="K210" i="36"/>
  <c r="K242" i="36" s="1"/>
  <c r="L210" i="36"/>
  <c r="L242" i="36" s="1"/>
  <c r="M210" i="36"/>
  <c r="M242" i="36" s="1"/>
  <c r="I213" i="36"/>
  <c r="I245" i="36" s="1"/>
  <c r="J213" i="36"/>
  <c r="J245" i="36" s="1"/>
  <c r="K213" i="36"/>
  <c r="K245" i="36" s="1"/>
  <c r="L213" i="36"/>
  <c r="L245" i="36" s="1"/>
  <c r="M213" i="36"/>
  <c r="M245" i="36" s="1"/>
  <c r="I214" i="36"/>
  <c r="I246" i="36" s="1"/>
  <c r="J214" i="36"/>
  <c r="J246" i="36" s="1"/>
  <c r="K214" i="36"/>
  <c r="K246" i="36" s="1"/>
  <c r="L214" i="36"/>
  <c r="L246" i="36" s="1"/>
  <c r="M214" i="36"/>
  <c r="M246" i="36" s="1"/>
  <c r="I216" i="36"/>
  <c r="I248" i="36" s="1"/>
  <c r="J216" i="36"/>
  <c r="J248" i="36" s="1"/>
  <c r="K216" i="36"/>
  <c r="K248" i="36" s="1"/>
  <c r="L216" i="36"/>
  <c r="L248" i="36" s="1"/>
  <c r="M216" i="36"/>
  <c r="M248" i="36" s="1"/>
  <c r="H206" i="36"/>
  <c r="H238" i="36" s="1"/>
  <c r="H210" i="36"/>
  <c r="H242" i="36" s="1"/>
  <c r="H213" i="36"/>
  <c r="H245" i="36" s="1"/>
  <c r="H214" i="36"/>
  <c r="H246" i="36" s="1"/>
  <c r="H216" i="36"/>
  <c r="H248" i="36" s="1"/>
  <c r="I158" i="36"/>
  <c r="J158" i="36"/>
  <c r="K158" i="36"/>
  <c r="L158" i="36"/>
  <c r="M158" i="36"/>
  <c r="I159" i="36"/>
  <c r="I188" i="36" s="1"/>
  <c r="J159" i="36"/>
  <c r="J188" i="36" s="1"/>
  <c r="K159" i="36"/>
  <c r="K188" i="36" s="1"/>
  <c r="L159" i="36"/>
  <c r="L188" i="36" s="1"/>
  <c r="M159" i="36"/>
  <c r="M188" i="36" s="1"/>
  <c r="I160" i="36"/>
  <c r="I189" i="36" s="1"/>
  <c r="J160" i="36"/>
  <c r="J189" i="36" s="1"/>
  <c r="K160" i="36"/>
  <c r="K189" i="36" s="1"/>
  <c r="L160" i="36"/>
  <c r="L189" i="36" s="1"/>
  <c r="M160" i="36"/>
  <c r="M189" i="36" s="1"/>
  <c r="I163" i="36"/>
  <c r="I192" i="36" s="1"/>
  <c r="J163" i="36"/>
  <c r="J192" i="36" s="1"/>
  <c r="K163" i="36"/>
  <c r="K192" i="36" s="1"/>
  <c r="L163" i="36"/>
  <c r="L192" i="36" s="1"/>
  <c r="M163" i="36"/>
  <c r="M192" i="36" s="1"/>
  <c r="I164" i="36"/>
  <c r="I193" i="36" s="1"/>
  <c r="J164" i="36"/>
  <c r="J193" i="36" s="1"/>
  <c r="K164" i="36"/>
  <c r="K193" i="36" s="1"/>
  <c r="L164" i="36"/>
  <c r="L193" i="36" s="1"/>
  <c r="M164" i="36"/>
  <c r="M193" i="36" s="1"/>
  <c r="I166" i="36"/>
  <c r="I195" i="36" s="1"/>
  <c r="J166" i="36"/>
  <c r="J195" i="36" s="1"/>
  <c r="K166" i="36"/>
  <c r="K195" i="36" s="1"/>
  <c r="L166" i="36"/>
  <c r="L195" i="36" s="1"/>
  <c r="M166" i="36"/>
  <c r="M195" i="36" s="1"/>
  <c r="H159" i="36"/>
  <c r="H188" i="36" s="1"/>
  <c r="H160" i="36"/>
  <c r="H189" i="36" s="1"/>
  <c r="H163" i="36"/>
  <c r="H192" i="36" s="1"/>
  <c r="H164" i="36"/>
  <c r="H193" i="36" s="1"/>
  <c r="H166" i="36"/>
  <c r="H195" i="36" s="1"/>
  <c r="H158" i="36"/>
  <c r="I180" i="36"/>
  <c r="J180" i="36"/>
  <c r="K180" i="36"/>
  <c r="L180" i="36"/>
  <c r="M180" i="36"/>
  <c r="H180" i="36"/>
  <c r="I171" i="36"/>
  <c r="J171" i="36"/>
  <c r="K171" i="36"/>
  <c r="L171" i="36"/>
  <c r="M171" i="36"/>
  <c r="H171" i="36"/>
  <c r="H16" i="32"/>
  <c r="H15" i="32"/>
  <c r="H16" i="42"/>
  <c r="H15" i="42"/>
  <c r="K242" i="42"/>
  <c r="L242" i="42"/>
  <c r="M242" i="42"/>
  <c r="N242" i="42"/>
  <c r="O242" i="42"/>
  <c r="J242" i="42"/>
  <c r="K225" i="42"/>
  <c r="L225" i="42"/>
  <c r="M225" i="42"/>
  <c r="N225" i="42"/>
  <c r="O225" i="42"/>
  <c r="K226" i="42"/>
  <c r="L226" i="42"/>
  <c r="M226" i="42"/>
  <c r="N226" i="42"/>
  <c r="O226" i="42"/>
  <c r="K229" i="42"/>
  <c r="L229" i="42"/>
  <c r="M229" i="42"/>
  <c r="N229" i="42"/>
  <c r="O229" i="42"/>
  <c r="K230" i="42"/>
  <c r="L230" i="42"/>
  <c r="M230" i="42"/>
  <c r="N230" i="42"/>
  <c r="O230" i="42"/>
  <c r="J226" i="42"/>
  <c r="J229" i="42"/>
  <c r="J230" i="42"/>
  <c r="J225" i="42"/>
  <c r="K199" i="42"/>
  <c r="L199" i="42"/>
  <c r="M199" i="42"/>
  <c r="N199" i="42"/>
  <c r="O199" i="42"/>
  <c r="J199" i="42"/>
  <c r="K182" i="42"/>
  <c r="L182" i="42"/>
  <c r="M182" i="42"/>
  <c r="N182" i="42"/>
  <c r="O182" i="42"/>
  <c r="K183" i="42"/>
  <c r="L183" i="42"/>
  <c r="M183" i="42"/>
  <c r="N183" i="42"/>
  <c r="O183" i="42"/>
  <c r="K186" i="42"/>
  <c r="L186" i="42"/>
  <c r="M186" i="42"/>
  <c r="N186" i="42"/>
  <c r="O186" i="42"/>
  <c r="K187" i="42"/>
  <c r="L187" i="42"/>
  <c r="M187" i="42"/>
  <c r="N187" i="42"/>
  <c r="O187" i="42"/>
  <c r="J183" i="42"/>
  <c r="J186" i="42"/>
  <c r="J187" i="42"/>
  <c r="J182" i="42"/>
  <c r="K156" i="42"/>
  <c r="L156" i="42"/>
  <c r="M156" i="42"/>
  <c r="N156" i="42"/>
  <c r="O156" i="42"/>
  <c r="J156" i="42"/>
  <c r="K139" i="42"/>
  <c r="L139" i="42"/>
  <c r="M139" i="42"/>
  <c r="N139" i="42"/>
  <c r="O139" i="42"/>
  <c r="K140" i="42"/>
  <c r="L140" i="42"/>
  <c r="M140" i="42"/>
  <c r="N140" i="42"/>
  <c r="O140" i="42"/>
  <c r="K143" i="42"/>
  <c r="L143" i="42"/>
  <c r="M143" i="42"/>
  <c r="N143" i="42"/>
  <c r="O143" i="42"/>
  <c r="K144" i="42"/>
  <c r="L144" i="42"/>
  <c r="M144" i="42"/>
  <c r="N144" i="42"/>
  <c r="O144" i="42"/>
  <c r="J140" i="42"/>
  <c r="J143" i="42"/>
  <c r="J144" i="42"/>
  <c r="J139" i="42"/>
  <c r="S210" i="32" l="1"/>
  <c r="S217" i="32" s="1"/>
  <c r="S252" i="32"/>
  <c r="S258" i="32" s="1"/>
  <c r="S167" i="32"/>
  <c r="S174" i="32" s="1"/>
  <c r="Q167" i="32"/>
  <c r="Q210" i="32"/>
  <c r="Q252" i="32"/>
  <c r="S168" i="32"/>
  <c r="S175" i="32" s="1"/>
  <c r="S211" i="32"/>
  <c r="S218" i="32" s="1"/>
  <c r="S253" i="32"/>
  <c r="S259" i="32" s="1"/>
  <c r="Q253" i="32"/>
  <c r="Q168" i="32"/>
  <c r="Q211" i="32"/>
  <c r="F28" i="31"/>
  <c r="H20" i="42"/>
  <c r="S91" i="42" s="1"/>
  <c r="H20" i="32"/>
  <c r="S167" i="42"/>
  <c r="S210" i="42"/>
  <c r="S252" i="42"/>
  <c r="S253" i="42"/>
  <c r="S211" i="42"/>
  <c r="S168" i="42"/>
  <c r="O127" i="42"/>
  <c r="O131" i="42" s="1"/>
  <c r="O91" i="21" s="1"/>
  <c r="M127" i="42"/>
  <c r="M131" i="42" s="1"/>
  <c r="M91" i="21" s="1"/>
  <c r="N91" i="42"/>
  <c r="F22" i="31"/>
  <c r="M247" i="42"/>
  <c r="H140" i="42"/>
  <c r="H186" i="42"/>
  <c r="Q252" i="42"/>
  <c r="Q210" i="42"/>
  <c r="Q167" i="42"/>
  <c r="Q211" i="42"/>
  <c r="Q168" i="42"/>
  <c r="Q253" i="42"/>
  <c r="H225" i="42"/>
  <c r="H144" i="42"/>
  <c r="H187" i="42"/>
  <c r="H230" i="42"/>
  <c r="F259" i="36"/>
  <c r="F268" i="36"/>
  <c r="H229" i="42"/>
  <c r="H226" i="42"/>
  <c r="H182" i="42"/>
  <c r="H139" i="42"/>
  <c r="H143" i="42"/>
  <c r="J204" i="42"/>
  <c r="H183" i="42"/>
  <c r="H156" i="42"/>
  <c r="H199" i="42"/>
  <c r="H242" i="42"/>
  <c r="F227" i="36"/>
  <c r="F281" i="36"/>
  <c r="F275" i="36"/>
  <c r="F284" i="36"/>
  <c r="F57" i="36"/>
  <c r="F158" i="36"/>
  <c r="F160" i="36"/>
  <c r="F213" i="36"/>
  <c r="F205" i="36"/>
  <c r="F171" i="36"/>
  <c r="F180" i="36"/>
  <c r="F221" i="36"/>
  <c r="F230" i="36"/>
  <c r="F270" i="36"/>
  <c r="F260" i="36"/>
  <c r="F164" i="36"/>
  <c r="F216" i="36"/>
  <c r="F206" i="36"/>
  <c r="F267" i="36"/>
  <c r="F166" i="36"/>
  <c r="F159" i="36"/>
  <c r="F210" i="36"/>
  <c r="F163" i="36"/>
  <c r="F214" i="36"/>
  <c r="F264" i="36"/>
  <c r="J246" i="42"/>
  <c r="N204" i="42"/>
  <c r="L203" i="42"/>
  <c r="M204" i="42"/>
  <c r="O203" i="42"/>
  <c r="K203" i="42"/>
  <c r="L204" i="42"/>
  <c r="N203" i="42"/>
  <c r="J203" i="42"/>
  <c r="O204" i="42"/>
  <c r="K204" i="42"/>
  <c r="M203" i="42"/>
  <c r="J247" i="42"/>
  <c r="J161" i="42"/>
  <c r="J160" i="42"/>
  <c r="M160" i="42"/>
  <c r="M246" i="42"/>
  <c r="N246" i="42"/>
  <c r="N247" i="42"/>
  <c r="N160" i="42"/>
  <c r="L246" i="42"/>
  <c r="N161" i="42"/>
  <c r="K161" i="42"/>
  <c r="O161" i="42"/>
  <c r="L161" i="42"/>
  <c r="K247" i="42"/>
  <c r="O247" i="42"/>
  <c r="L160" i="42"/>
  <c r="M161" i="42"/>
  <c r="K246" i="42"/>
  <c r="O246" i="42"/>
  <c r="L247" i="42"/>
  <c r="K160" i="42"/>
  <c r="O160" i="42"/>
  <c r="K91" i="42" l="1"/>
  <c r="K95" i="42" s="1"/>
  <c r="K85" i="21" s="1"/>
  <c r="M91" i="42"/>
  <c r="M95" i="42" s="1"/>
  <c r="M85" i="21" s="1"/>
  <c r="S127" i="42"/>
  <c r="S131" i="42" s="1"/>
  <c r="Q91" i="21" s="1"/>
  <c r="L127" i="42"/>
  <c r="L131" i="42" s="1"/>
  <c r="L91" i="21" s="1"/>
  <c r="Q127" i="42"/>
  <c r="O91" i="42"/>
  <c r="O95" i="42" s="1"/>
  <c r="O85" i="21" s="1"/>
  <c r="J127" i="42"/>
  <c r="J131" i="42" s="1"/>
  <c r="J91" i="21" s="1"/>
  <c r="S259" i="42"/>
  <c r="Q129" i="21" s="1"/>
  <c r="S258" i="42"/>
  <c r="Q128" i="21" s="1"/>
  <c r="S175" i="42"/>
  <c r="Q101" i="21" s="1"/>
  <c r="S217" i="42"/>
  <c r="Q114" i="21" s="1"/>
  <c r="S95" i="42"/>
  <c r="Q85" i="21" s="1"/>
  <c r="S218" i="42"/>
  <c r="Q115" i="21" s="1"/>
  <c r="S174" i="42"/>
  <c r="Q100" i="21" s="1"/>
  <c r="J91" i="42"/>
  <c r="J95" i="42" s="1"/>
  <c r="H21" i="42"/>
  <c r="Q164" i="42" s="1"/>
  <c r="H21" i="32"/>
  <c r="L91" i="42"/>
  <c r="L95" i="42" s="1"/>
  <c r="L85" i="21" s="1"/>
  <c r="N127" i="42"/>
  <c r="K127" i="42"/>
  <c r="K131" i="42" s="1"/>
  <c r="K91" i="21" s="1"/>
  <c r="Q91" i="42"/>
  <c r="N95" i="42" s="1"/>
  <c r="N85" i="21" s="1"/>
  <c r="F29" i="31"/>
  <c r="J128" i="42"/>
  <c r="F23" i="31"/>
  <c r="F30" i="31" s="1"/>
  <c r="L252" i="42"/>
  <c r="L258" i="42" s="1"/>
  <c r="L128" i="21" s="1"/>
  <c r="L253" i="42"/>
  <c r="L259" i="42" s="1"/>
  <c r="N252" i="42"/>
  <c r="N253" i="42"/>
  <c r="O252" i="42"/>
  <c r="O258" i="42" s="1"/>
  <c r="O128" i="21" s="1"/>
  <c r="O253" i="42"/>
  <c r="O259" i="42" s="1"/>
  <c r="M253" i="42"/>
  <c r="M259" i="42" s="1"/>
  <c r="M252" i="42"/>
  <c r="M258" i="42" s="1"/>
  <c r="M128" i="21" s="1"/>
  <c r="K252" i="42"/>
  <c r="K258" i="42" s="1"/>
  <c r="K128" i="21" s="1"/>
  <c r="K253" i="42"/>
  <c r="H247" i="42"/>
  <c r="H246" i="42"/>
  <c r="M168" i="42"/>
  <c r="M175" i="42" s="1"/>
  <c r="M101" i="21" s="1"/>
  <c r="M167" i="42"/>
  <c r="M174" i="42" s="1"/>
  <c r="M100" i="21" s="1"/>
  <c r="O168" i="42"/>
  <c r="O175" i="42" s="1"/>
  <c r="O101" i="21" s="1"/>
  <c r="O167" i="42"/>
  <c r="N168" i="42"/>
  <c r="N167" i="42"/>
  <c r="L168" i="42"/>
  <c r="L175" i="42" s="1"/>
  <c r="L101" i="21" s="1"/>
  <c r="L167" i="42"/>
  <c r="L174" i="42" s="1"/>
  <c r="L100" i="21" s="1"/>
  <c r="H203" i="42"/>
  <c r="H204" i="42"/>
  <c r="H160" i="42"/>
  <c r="K167" i="42"/>
  <c r="K174" i="42" s="1"/>
  <c r="K100" i="21" s="1"/>
  <c r="K168" i="42"/>
  <c r="K175" i="42" s="1"/>
  <c r="K101" i="21" s="1"/>
  <c r="H161" i="42"/>
  <c r="F302" i="36"/>
  <c r="F246" i="36"/>
  <c r="F238" i="36"/>
  <c r="F292" i="36"/>
  <c r="F245" i="36"/>
  <c r="F299" i="36"/>
  <c r="F248" i="36"/>
  <c r="F300" i="36"/>
  <c r="F296" i="36"/>
  <c r="J252" i="42"/>
  <c r="J258" i="42" s="1"/>
  <c r="N211" i="42"/>
  <c r="N210" i="42"/>
  <c r="J210" i="42"/>
  <c r="J217" i="42" s="1"/>
  <c r="L210" i="42"/>
  <c r="L211" i="42"/>
  <c r="M210" i="42"/>
  <c r="M211" i="42"/>
  <c r="K210" i="42"/>
  <c r="K211" i="42"/>
  <c r="O210" i="42"/>
  <c r="O211" i="42"/>
  <c r="O164" i="42"/>
  <c r="J168" i="42"/>
  <c r="J175" i="42" s="1"/>
  <c r="J167" i="42"/>
  <c r="J174" i="42" s="1"/>
  <c r="J253" i="42"/>
  <c r="J259" i="42" s="1"/>
  <c r="J211" i="42"/>
  <c r="J218" i="42" s="1"/>
  <c r="L164" i="42" l="1"/>
  <c r="Q128" i="42"/>
  <c r="J164" i="42"/>
  <c r="J171" i="42" s="1"/>
  <c r="M164" i="42"/>
  <c r="M171" i="42" s="1"/>
  <c r="M104" i="21" s="1"/>
  <c r="K164" i="42"/>
  <c r="N131" i="42"/>
  <c r="N91" i="21" s="1"/>
  <c r="H91" i="21" s="1"/>
  <c r="K128" i="42"/>
  <c r="K132" i="42" s="1"/>
  <c r="K92" i="21" s="1"/>
  <c r="N164" i="42"/>
  <c r="N171" i="42" s="1"/>
  <c r="N104" i="21" s="1"/>
  <c r="L128" i="42"/>
  <c r="L132" i="42" s="1"/>
  <c r="L92" i="21" s="1"/>
  <c r="S164" i="42"/>
  <c r="S171" i="42" s="1"/>
  <c r="Q104" i="21" s="1"/>
  <c r="N128" i="42"/>
  <c r="N132" i="42" s="1"/>
  <c r="N92" i="21" s="1"/>
  <c r="O128" i="42"/>
  <c r="O132" i="42" s="1"/>
  <c r="O92" i="21" s="1"/>
  <c r="S128" i="42"/>
  <c r="H23" i="42"/>
  <c r="O250" i="42" s="1"/>
  <c r="O256" i="42" s="1"/>
  <c r="O132" i="21" s="1"/>
  <c r="H23" i="32"/>
  <c r="H22" i="42"/>
  <c r="J165" i="42" s="1"/>
  <c r="J172" i="42" s="1"/>
  <c r="J105" i="21" s="1"/>
  <c r="H22" i="32"/>
  <c r="H127" i="42"/>
  <c r="H91" i="42"/>
  <c r="M128" i="42"/>
  <c r="M132" i="42" s="1"/>
  <c r="M92" i="21" s="1"/>
  <c r="S208" i="42"/>
  <c r="K250" i="42"/>
  <c r="K256" i="42" s="1"/>
  <c r="K132" i="21" s="1"/>
  <c r="J250" i="42"/>
  <c r="J256" i="42" s="1"/>
  <c r="N250" i="42"/>
  <c r="Q250" i="42"/>
  <c r="J132" i="42"/>
  <c r="L208" i="42"/>
  <c r="L215" i="42" s="1"/>
  <c r="L119" i="21" s="1"/>
  <c r="M250" i="42"/>
  <c r="M256" i="42" s="1"/>
  <c r="M132" i="21" s="1"/>
  <c r="J85" i="21"/>
  <c r="H85" i="21" s="1"/>
  <c r="H95" i="42"/>
  <c r="N174" i="42"/>
  <c r="N100" i="21" s="1"/>
  <c r="H253" i="42"/>
  <c r="K259" i="42"/>
  <c r="O217" i="42"/>
  <c r="O114" i="21" s="1"/>
  <c r="K217" i="42"/>
  <c r="K114" i="21" s="1"/>
  <c r="N259" i="42"/>
  <c r="N129" i="21" s="1"/>
  <c r="O171" i="42"/>
  <c r="O104" i="21" s="1"/>
  <c r="N217" i="42"/>
  <c r="N114" i="21" s="1"/>
  <c r="M218" i="42"/>
  <c r="M115" i="21" s="1"/>
  <c r="L218" i="42"/>
  <c r="L115" i="21" s="1"/>
  <c r="N175" i="42"/>
  <c r="N101" i="21" s="1"/>
  <c r="N258" i="42"/>
  <c r="N128" i="21" s="1"/>
  <c r="L171" i="42"/>
  <c r="L104" i="21" s="1"/>
  <c r="K171" i="42"/>
  <c r="K104" i="21" s="1"/>
  <c r="O218" i="42"/>
  <c r="O115" i="21" s="1"/>
  <c r="K218" i="42"/>
  <c r="K115" i="21" s="1"/>
  <c r="M217" i="42"/>
  <c r="M114" i="21" s="1"/>
  <c r="L217" i="42"/>
  <c r="L114" i="21" s="1"/>
  <c r="N218" i="42"/>
  <c r="N115" i="21" s="1"/>
  <c r="O174" i="42"/>
  <c r="O100" i="21" s="1"/>
  <c r="H252" i="42"/>
  <c r="H210" i="42"/>
  <c r="H211" i="42"/>
  <c r="H167" i="42"/>
  <c r="J101" i="21"/>
  <c r="H168" i="42"/>
  <c r="J104" i="21"/>
  <c r="L129" i="21"/>
  <c r="J129" i="21"/>
  <c r="H164" i="42" l="1"/>
  <c r="S250" i="42"/>
  <c r="L250" i="42"/>
  <c r="L256" i="42" s="1"/>
  <c r="L132" i="21" s="1"/>
  <c r="Q208" i="42"/>
  <c r="O208" i="42"/>
  <c r="O215" i="42" s="1"/>
  <c r="O119" i="21" s="1"/>
  <c r="H131" i="42"/>
  <c r="S256" i="42"/>
  <c r="Q132" i="21" s="1"/>
  <c r="S132" i="42"/>
  <c r="Q92" i="21" s="1"/>
  <c r="S215" i="42"/>
  <c r="Q119" i="21" s="1"/>
  <c r="M208" i="42"/>
  <c r="M215" i="42" s="1"/>
  <c r="M119" i="21" s="1"/>
  <c r="J208" i="42"/>
  <c r="J215" i="42" s="1"/>
  <c r="J119" i="21" s="1"/>
  <c r="N208" i="42"/>
  <c r="N215" i="42" s="1"/>
  <c r="N119" i="21" s="1"/>
  <c r="K208" i="42"/>
  <c r="K215" i="42" s="1"/>
  <c r="K119" i="21" s="1"/>
  <c r="Q165" i="42"/>
  <c r="M207" i="42"/>
  <c r="M214" i="42" s="1"/>
  <c r="M118" i="21" s="1"/>
  <c r="K165" i="42"/>
  <c r="K172" i="42" s="1"/>
  <c r="K105" i="21" s="1"/>
  <c r="H128" i="42"/>
  <c r="Q207" i="42"/>
  <c r="L207" i="42"/>
  <c r="L214" i="42" s="1"/>
  <c r="L118" i="21" s="1"/>
  <c r="S207" i="42"/>
  <c r="L165" i="42"/>
  <c r="L172" i="42" s="1"/>
  <c r="L105" i="21" s="1"/>
  <c r="O207" i="42"/>
  <c r="O214" i="42" s="1"/>
  <c r="O118" i="21" s="1"/>
  <c r="S165" i="42"/>
  <c r="N165" i="42"/>
  <c r="K207" i="42"/>
  <c r="K214" i="42" s="1"/>
  <c r="K118" i="21" s="1"/>
  <c r="N207" i="42"/>
  <c r="N214" i="42" s="1"/>
  <c r="N118" i="21" s="1"/>
  <c r="J207" i="42"/>
  <c r="J214" i="42" s="1"/>
  <c r="J118" i="21" s="1"/>
  <c r="O165" i="42"/>
  <c r="O172" i="42" s="1"/>
  <c r="O105" i="21" s="1"/>
  <c r="M165" i="42"/>
  <c r="M172" i="42" s="1"/>
  <c r="M105" i="21" s="1"/>
  <c r="N256" i="42"/>
  <c r="N132" i="21" s="1"/>
  <c r="H250" i="42"/>
  <c r="J92" i="21"/>
  <c r="H92" i="21" s="1"/>
  <c r="H132" i="42"/>
  <c r="H258" i="42"/>
  <c r="H104" i="21"/>
  <c r="H171" i="42"/>
  <c r="J132" i="21"/>
  <c r="O129" i="21"/>
  <c r="K129" i="21"/>
  <c r="J115" i="21"/>
  <c r="H217" i="42"/>
  <c r="J114" i="21"/>
  <c r="J128" i="21"/>
  <c r="H174" i="42"/>
  <c r="J100" i="21"/>
  <c r="H175" i="42"/>
  <c r="N172" i="42" l="1"/>
  <c r="N105" i="21" s="1"/>
  <c r="H105" i="21" s="1"/>
  <c r="S214" i="42"/>
  <c r="Q118" i="21" s="1"/>
  <c r="S172" i="42"/>
  <c r="Q105" i="21" s="1"/>
  <c r="H256" i="42"/>
  <c r="H119" i="21"/>
  <c r="H208" i="42"/>
  <c r="H165" i="42"/>
  <c r="H132" i="21"/>
  <c r="H207" i="42"/>
  <c r="H118" i="21"/>
  <c r="H214" i="42"/>
  <c r="H215" i="42"/>
  <c r="H218" i="42"/>
  <c r="H172" i="42" l="1"/>
  <c r="H259" i="42"/>
  <c r="M129" i="21"/>
  <c r="F189" i="36" l="1"/>
  <c r="F192" i="36"/>
  <c r="F193" i="36"/>
  <c r="F188" i="36"/>
  <c r="F195" i="36"/>
  <c r="K242" i="32"/>
  <c r="L242" i="32"/>
  <c r="M242" i="32"/>
  <c r="N242" i="32"/>
  <c r="O242" i="32"/>
  <c r="J242" i="32"/>
  <c r="K225" i="32"/>
  <c r="L225" i="32"/>
  <c r="M225" i="32"/>
  <c r="N225" i="32"/>
  <c r="O225" i="32"/>
  <c r="K226" i="32"/>
  <c r="L226" i="32"/>
  <c r="M226" i="32"/>
  <c r="N226" i="32"/>
  <c r="O226" i="32"/>
  <c r="K229" i="32"/>
  <c r="L229" i="32"/>
  <c r="M229" i="32"/>
  <c r="N229" i="32"/>
  <c r="O229" i="32"/>
  <c r="K230" i="32"/>
  <c r="L230" i="32"/>
  <c r="M230" i="32"/>
  <c r="N230" i="32"/>
  <c r="O230" i="32"/>
  <c r="K233" i="32"/>
  <c r="L233" i="32"/>
  <c r="M233" i="32"/>
  <c r="N233" i="32"/>
  <c r="O233" i="32"/>
  <c r="K234" i="32"/>
  <c r="L234" i="32"/>
  <c r="M234" i="32"/>
  <c r="N234" i="32"/>
  <c r="O234" i="32"/>
  <c r="K237" i="32"/>
  <c r="L237" i="32"/>
  <c r="M237" i="32"/>
  <c r="N237" i="32"/>
  <c r="O237" i="32"/>
  <c r="K238" i="32"/>
  <c r="L238" i="32"/>
  <c r="M238" i="32"/>
  <c r="N238" i="32"/>
  <c r="O238" i="32"/>
  <c r="J226" i="32"/>
  <c r="J229" i="32"/>
  <c r="J230" i="32"/>
  <c r="J233" i="32"/>
  <c r="J234" i="32"/>
  <c r="J237" i="32"/>
  <c r="J238" i="32"/>
  <c r="J225" i="32"/>
  <c r="K199" i="32"/>
  <c r="L199" i="32"/>
  <c r="M199" i="32"/>
  <c r="N199" i="32"/>
  <c r="O199" i="32"/>
  <c r="J199" i="32"/>
  <c r="K182" i="32"/>
  <c r="L182" i="32"/>
  <c r="M182" i="32"/>
  <c r="N182" i="32"/>
  <c r="O182" i="32"/>
  <c r="K183" i="32"/>
  <c r="L183" i="32"/>
  <c r="M183" i="32"/>
  <c r="N183" i="32"/>
  <c r="O183" i="32"/>
  <c r="K186" i="32"/>
  <c r="L186" i="32"/>
  <c r="M186" i="32"/>
  <c r="N186" i="32"/>
  <c r="O186" i="32"/>
  <c r="K187" i="32"/>
  <c r="L187" i="32"/>
  <c r="M187" i="32"/>
  <c r="N187" i="32"/>
  <c r="O187" i="32"/>
  <c r="K190" i="32"/>
  <c r="L190" i="32"/>
  <c r="M190" i="32"/>
  <c r="N190" i="32"/>
  <c r="O190" i="32"/>
  <c r="K191" i="32"/>
  <c r="L191" i="32"/>
  <c r="M191" i="32"/>
  <c r="N191" i="32"/>
  <c r="O191" i="32"/>
  <c r="K194" i="32"/>
  <c r="L194" i="32"/>
  <c r="M194" i="32"/>
  <c r="N194" i="32"/>
  <c r="O194" i="32"/>
  <c r="K195" i="32"/>
  <c r="L195" i="32"/>
  <c r="M195" i="32"/>
  <c r="N195" i="32"/>
  <c r="O195" i="32"/>
  <c r="J183" i="32"/>
  <c r="J186" i="32"/>
  <c r="J187" i="32"/>
  <c r="J190" i="32"/>
  <c r="J191" i="32"/>
  <c r="J194" i="32"/>
  <c r="J195" i="32"/>
  <c r="J182" i="32"/>
  <c r="K156" i="32"/>
  <c r="L156" i="32"/>
  <c r="M156" i="32"/>
  <c r="N156" i="32"/>
  <c r="O156" i="32"/>
  <c r="J156" i="32"/>
  <c r="K139" i="32"/>
  <c r="L139" i="32"/>
  <c r="M139" i="32"/>
  <c r="N139" i="32"/>
  <c r="O139" i="32"/>
  <c r="J139" i="32"/>
  <c r="K119" i="32"/>
  <c r="L119" i="32"/>
  <c r="M119" i="32"/>
  <c r="N119" i="32"/>
  <c r="O119" i="32"/>
  <c r="J119" i="32"/>
  <c r="K140" i="32"/>
  <c r="L140" i="32"/>
  <c r="M140" i="32"/>
  <c r="N140" i="32"/>
  <c r="O140" i="32"/>
  <c r="K143" i="32"/>
  <c r="L143" i="32"/>
  <c r="M143" i="32"/>
  <c r="N143" i="32"/>
  <c r="O143" i="32"/>
  <c r="K144" i="32"/>
  <c r="L144" i="32"/>
  <c r="M144" i="32"/>
  <c r="N144" i="32"/>
  <c r="O144" i="32"/>
  <c r="K147" i="32"/>
  <c r="L147" i="32"/>
  <c r="M147" i="32"/>
  <c r="N147" i="32"/>
  <c r="O147" i="32"/>
  <c r="K148" i="32"/>
  <c r="L148" i="32"/>
  <c r="M148" i="32"/>
  <c r="N148" i="32"/>
  <c r="O148" i="32"/>
  <c r="K151" i="32"/>
  <c r="L151" i="32"/>
  <c r="M151" i="32"/>
  <c r="N151" i="32"/>
  <c r="O151" i="32"/>
  <c r="K152" i="32"/>
  <c r="L152" i="32"/>
  <c r="M152" i="32"/>
  <c r="N152" i="32"/>
  <c r="O152" i="32"/>
  <c r="J140" i="32"/>
  <c r="J143" i="32"/>
  <c r="J144" i="32"/>
  <c r="J147" i="32"/>
  <c r="J148" i="32"/>
  <c r="J151" i="32"/>
  <c r="J152" i="32"/>
  <c r="K102" i="32"/>
  <c r="L102" i="32"/>
  <c r="M102" i="32"/>
  <c r="N102" i="32"/>
  <c r="O102" i="32"/>
  <c r="K103" i="32"/>
  <c r="L103" i="32"/>
  <c r="M103" i="32"/>
  <c r="N103" i="32"/>
  <c r="O103" i="32"/>
  <c r="K106" i="32"/>
  <c r="L106" i="32"/>
  <c r="M106" i="32"/>
  <c r="N106" i="32"/>
  <c r="O106" i="32"/>
  <c r="K107" i="32"/>
  <c r="L107" i="32"/>
  <c r="M107" i="32"/>
  <c r="N107" i="32"/>
  <c r="O107" i="32"/>
  <c r="K110" i="32"/>
  <c r="L110" i="32"/>
  <c r="M110" i="32"/>
  <c r="N110" i="32"/>
  <c r="O110" i="32"/>
  <c r="K111" i="32"/>
  <c r="L111" i="32"/>
  <c r="M111" i="32"/>
  <c r="N111" i="32"/>
  <c r="O111" i="32"/>
  <c r="K114" i="32"/>
  <c r="L114" i="32"/>
  <c r="M114" i="32"/>
  <c r="N114" i="32"/>
  <c r="O114" i="32"/>
  <c r="K115" i="32"/>
  <c r="L115" i="32"/>
  <c r="M115" i="32"/>
  <c r="N115" i="32"/>
  <c r="O115" i="32"/>
  <c r="J103" i="32"/>
  <c r="J106" i="32"/>
  <c r="J107" i="32"/>
  <c r="J110" i="32"/>
  <c r="J111" i="32"/>
  <c r="J114" i="32"/>
  <c r="J115" i="32"/>
  <c r="J102" i="32"/>
  <c r="K82" i="32"/>
  <c r="L82" i="32"/>
  <c r="M82" i="32"/>
  <c r="N82" i="32"/>
  <c r="O82" i="32"/>
  <c r="J82" i="32"/>
  <c r="K65" i="32"/>
  <c r="L65" i="32"/>
  <c r="M65" i="32"/>
  <c r="N65" i="32"/>
  <c r="O65" i="32"/>
  <c r="K66" i="32"/>
  <c r="L66" i="32"/>
  <c r="M66" i="32"/>
  <c r="N66" i="32"/>
  <c r="O66" i="32"/>
  <c r="K69" i="32"/>
  <c r="L69" i="32"/>
  <c r="M69" i="32"/>
  <c r="N69" i="32"/>
  <c r="O69" i="32"/>
  <c r="K70" i="32"/>
  <c r="L70" i="32"/>
  <c r="M70" i="32"/>
  <c r="N70" i="32"/>
  <c r="O70" i="32"/>
  <c r="K73" i="32"/>
  <c r="L73" i="32"/>
  <c r="M73" i="32"/>
  <c r="N73" i="32"/>
  <c r="O73" i="32"/>
  <c r="K74" i="32"/>
  <c r="L74" i="32"/>
  <c r="M74" i="32"/>
  <c r="N74" i="32"/>
  <c r="O74" i="32"/>
  <c r="K77" i="32"/>
  <c r="L77" i="32"/>
  <c r="M77" i="32"/>
  <c r="N77" i="32"/>
  <c r="O77" i="32"/>
  <c r="K78" i="32"/>
  <c r="L78" i="32"/>
  <c r="M78" i="32"/>
  <c r="N78" i="32"/>
  <c r="O78" i="32"/>
  <c r="J66" i="32"/>
  <c r="J69" i="32"/>
  <c r="J70" i="32"/>
  <c r="J73" i="32"/>
  <c r="J74" i="32"/>
  <c r="J77" i="32"/>
  <c r="J78" i="32"/>
  <c r="J65" i="32"/>
  <c r="O246" i="32" l="1"/>
  <c r="K246" i="32"/>
  <c r="H238" i="32"/>
  <c r="H230" i="32"/>
  <c r="H195" i="32"/>
  <c r="H115" i="32"/>
  <c r="H78" i="32"/>
  <c r="H70" i="32"/>
  <c r="H187" i="32"/>
  <c r="H107" i="32"/>
  <c r="K203" i="32"/>
  <c r="H143" i="32"/>
  <c r="H82" i="32"/>
  <c r="H151" i="32"/>
  <c r="H182" i="32"/>
  <c r="H225" i="32"/>
  <c r="H233" i="32"/>
  <c r="H242" i="32"/>
  <c r="H65" i="32"/>
  <c r="H73" i="32"/>
  <c r="J123" i="32"/>
  <c r="H102" i="32"/>
  <c r="H110" i="32"/>
  <c r="H152" i="32"/>
  <c r="H144" i="32"/>
  <c r="H156" i="32"/>
  <c r="H190" i="32"/>
  <c r="H199" i="32"/>
  <c r="H77" i="32"/>
  <c r="H106" i="32"/>
  <c r="H140" i="32"/>
  <c r="H119" i="32"/>
  <c r="H139" i="32"/>
  <c r="H194" i="32"/>
  <c r="H186" i="32"/>
  <c r="H237" i="32"/>
  <c r="H229" i="32"/>
  <c r="L246" i="32"/>
  <c r="H69" i="32"/>
  <c r="H114" i="32"/>
  <c r="H148" i="32"/>
  <c r="H74" i="32"/>
  <c r="H66" i="32"/>
  <c r="H111" i="32"/>
  <c r="H103" i="32"/>
  <c r="H147" i="32"/>
  <c r="H191" i="32"/>
  <c r="H183" i="32"/>
  <c r="H234" i="32"/>
  <c r="H226" i="32"/>
  <c r="M246" i="32"/>
  <c r="J203" i="32"/>
  <c r="O204" i="32"/>
  <c r="K204" i="32"/>
  <c r="O203" i="32"/>
  <c r="N247" i="32"/>
  <c r="M204" i="32"/>
  <c r="N203" i="32"/>
  <c r="J87" i="32"/>
  <c r="J161" i="32"/>
  <c r="J160" i="32"/>
  <c r="J204" i="32"/>
  <c r="J247" i="32"/>
  <c r="M203" i="32"/>
  <c r="J246" i="32"/>
  <c r="J86" i="32"/>
  <c r="L204" i="32"/>
  <c r="M247" i="32"/>
  <c r="L247" i="32"/>
  <c r="M161" i="32"/>
  <c r="N204" i="32"/>
  <c r="L203" i="32"/>
  <c r="N161" i="32"/>
  <c r="K160" i="32"/>
  <c r="N246" i="32"/>
  <c r="K247" i="32"/>
  <c r="O247" i="32"/>
  <c r="L161" i="32"/>
  <c r="N160" i="32"/>
  <c r="M160" i="32"/>
  <c r="O161" i="32"/>
  <c r="K161" i="32"/>
  <c r="L160" i="32"/>
  <c r="O160" i="32"/>
  <c r="M124" i="32"/>
  <c r="J124" i="32"/>
  <c r="L123" i="32"/>
  <c r="M168" i="32" l="1"/>
  <c r="M167" i="32"/>
  <c r="L211" i="32"/>
  <c r="L210" i="32"/>
  <c r="M210" i="32"/>
  <c r="M211" i="32"/>
  <c r="L168" i="32"/>
  <c r="L167" i="32"/>
  <c r="N253" i="32"/>
  <c r="N252" i="32"/>
  <c r="O211" i="32"/>
  <c r="O210" i="32"/>
  <c r="M253" i="32"/>
  <c r="M252" i="32"/>
  <c r="K210" i="32"/>
  <c r="K211" i="32"/>
  <c r="O168" i="32"/>
  <c r="O167" i="32"/>
  <c r="N167" i="32"/>
  <c r="N168" i="32"/>
  <c r="K168" i="32"/>
  <c r="K167" i="32"/>
  <c r="N211" i="32"/>
  <c r="N210" i="32"/>
  <c r="L252" i="32"/>
  <c r="L253" i="32"/>
  <c r="K253" i="32"/>
  <c r="K252" i="32"/>
  <c r="J164" i="32"/>
  <c r="O253" i="32"/>
  <c r="O252" i="32"/>
  <c r="J90" i="32"/>
  <c r="H161" i="32"/>
  <c r="H203" i="32"/>
  <c r="H247" i="32"/>
  <c r="J210" i="32"/>
  <c r="J217" i="32" s="1"/>
  <c r="H204" i="32"/>
  <c r="H246" i="32"/>
  <c r="H160" i="32"/>
  <c r="J252" i="32"/>
  <c r="J258" i="32" s="1"/>
  <c r="J253" i="32"/>
  <c r="J259" i="32" s="1"/>
  <c r="J168" i="32"/>
  <c r="J175" i="32" s="1"/>
  <c r="J167" i="32"/>
  <c r="J174" i="32" s="1"/>
  <c r="K123" i="32"/>
  <c r="O123" i="32"/>
  <c r="L124" i="32"/>
  <c r="N123" i="32"/>
  <c r="M123" i="32"/>
  <c r="N124" i="32"/>
  <c r="K124" i="32"/>
  <c r="O124" i="32"/>
  <c r="L87" i="32"/>
  <c r="M86" i="32"/>
  <c r="N86" i="32"/>
  <c r="M87" i="32"/>
  <c r="K86" i="32"/>
  <c r="O86" i="32"/>
  <c r="N87" i="32"/>
  <c r="L86" i="32"/>
  <c r="K87" i="32"/>
  <c r="O87" i="32"/>
  <c r="H87" i="32" l="1"/>
  <c r="H86" i="32"/>
  <c r="H123" i="32"/>
  <c r="H124" i="32"/>
  <c r="Q30" i="32"/>
  <c r="Q31" i="32"/>
  <c r="Q34" i="32"/>
  <c r="Q35" i="32"/>
  <c r="Q38" i="32"/>
  <c r="Q39" i="32"/>
  <c r="Q42" i="32"/>
  <c r="Q43" i="32"/>
  <c r="Q51" i="32" l="1"/>
  <c r="Q52" i="32"/>
  <c r="I289" i="22" l="1"/>
  <c r="J289" i="22"/>
  <c r="K289" i="22"/>
  <c r="L289" i="22"/>
  <c r="M289" i="22"/>
  <c r="H289" i="22"/>
  <c r="I264" i="22"/>
  <c r="I293" i="22" s="1"/>
  <c r="J264" i="22"/>
  <c r="J293" i="22" s="1"/>
  <c r="K264" i="22"/>
  <c r="K293" i="22" s="1"/>
  <c r="L264" i="22"/>
  <c r="L293" i="22" s="1"/>
  <c r="M264" i="22"/>
  <c r="M293" i="22" s="1"/>
  <c r="I265" i="22"/>
  <c r="I294" i="22" s="1"/>
  <c r="J265" i="22"/>
  <c r="J294" i="22" s="1"/>
  <c r="K265" i="22"/>
  <c r="K294" i="22" s="1"/>
  <c r="L265" i="22"/>
  <c r="L294" i="22" s="1"/>
  <c r="M265" i="22"/>
  <c r="M294" i="22" s="1"/>
  <c r="I268" i="22"/>
  <c r="J268" i="22"/>
  <c r="K268" i="22"/>
  <c r="L268" i="22"/>
  <c r="M268" i="22"/>
  <c r="I269" i="22"/>
  <c r="I298" i="22" s="1"/>
  <c r="J269" i="22"/>
  <c r="J298" i="22" s="1"/>
  <c r="K269" i="22"/>
  <c r="K298" i="22" s="1"/>
  <c r="L269" i="22"/>
  <c r="L298" i="22" s="1"/>
  <c r="M269" i="22"/>
  <c r="M298" i="22" s="1"/>
  <c r="I273" i="22"/>
  <c r="I302" i="22" s="1"/>
  <c r="J273" i="22"/>
  <c r="J302" i="22" s="1"/>
  <c r="K273" i="22"/>
  <c r="K302" i="22" s="1"/>
  <c r="L273" i="22"/>
  <c r="L302" i="22" s="1"/>
  <c r="M273" i="22"/>
  <c r="M302" i="22" s="1"/>
  <c r="I276" i="22"/>
  <c r="I305" i="22" s="1"/>
  <c r="J276" i="22"/>
  <c r="J305" i="22" s="1"/>
  <c r="K276" i="22"/>
  <c r="K305" i="22" s="1"/>
  <c r="L276" i="22"/>
  <c r="L305" i="22" s="1"/>
  <c r="M276" i="22"/>
  <c r="M305" i="22" s="1"/>
  <c r="I277" i="22"/>
  <c r="I306" i="22" s="1"/>
  <c r="J277" i="22"/>
  <c r="J306" i="22" s="1"/>
  <c r="K277" i="22"/>
  <c r="K306" i="22" s="1"/>
  <c r="L277" i="22"/>
  <c r="L306" i="22" s="1"/>
  <c r="M277" i="22"/>
  <c r="M306" i="22" s="1"/>
  <c r="I278" i="22"/>
  <c r="I307" i="22" s="1"/>
  <c r="J278" i="22"/>
  <c r="J307" i="22" s="1"/>
  <c r="K278" i="22"/>
  <c r="K307" i="22" s="1"/>
  <c r="L278" i="22"/>
  <c r="L307" i="22" s="1"/>
  <c r="M278" i="22"/>
  <c r="M307" i="22" s="1"/>
  <c r="I279" i="22"/>
  <c r="I308" i="22" s="1"/>
  <c r="J279" i="22"/>
  <c r="J308" i="22" s="1"/>
  <c r="K279" i="22"/>
  <c r="K308" i="22" s="1"/>
  <c r="L279" i="22"/>
  <c r="L308" i="22" s="1"/>
  <c r="M279" i="22"/>
  <c r="M308" i="22" s="1"/>
  <c r="H265" i="22"/>
  <c r="H294" i="22" s="1"/>
  <c r="H268" i="22"/>
  <c r="H269" i="22"/>
  <c r="H298" i="22" s="1"/>
  <c r="H273" i="22"/>
  <c r="H302" i="22" s="1"/>
  <c r="H276" i="22"/>
  <c r="H305" i="22" s="1"/>
  <c r="H277" i="22"/>
  <c r="H306" i="22" s="1"/>
  <c r="H278" i="22"/>
  <c r="H307" i="22" s="1"/>
  <c r="H279" i="22"/>
  <c r="H308" i="22" s="1"/>
  <c r="H264" i="22"/>
  <c r="H293" i="22" s="1"/>
  <c r="I234" i="22"/>
  <c r="J234" i="22"/>
  <c r="K234" i="22"/>
  <c r="L234" i="22"/>
  <c r="M234" i="22"/>
  <c r="H234" i="22"/>
  <c r="H210" i="22"/>
  <c r="H239" i="22" s="1"/>
  <c r="I210" i="22"/>
  <c r="I239" i="22" s="1"/>
  <c r="J210" i="22"/>
  <c r="J239" i="22" s="1"/>
  <c r="K210" i="22"/>
  <c r="K239" i="22" s="1"/>
  <c r="L210" i="22"/>
  <c r="L239" i="22" s="1"/>
  <c r="M210" i="22"/>
  <c r="M239" i="22" s="1"/>
  <c r="H213" i="22"/>
  <c r="I213" i="22"/>
  <c r="J213" i="22"/>
  <c r="K213" i="22"/>
  <c r="L213" i="22"/>
  <c r="M213" i="22"/>
  <c r="H214" i="22"/>
  <c r="H243" i="22" s="1"/>
  <c r="I214" i="22"/>
  <c r="I243" i="22" s="1"/>
  <c r="J214" i="22"/>
  <c r="J243" i="22" s="1"/>
  <c r="K214" i="22"/>
  <c r="K243" i="22" s="1"/>
  <c r="L214" i="22"/>
  <c r="L243" i="22" s="1"/>
  <c r="M214" i="22"/>
  <c r="M243" i="22" s="1"/>
  <c r="H218" i="22"/>
  <c r="H247" i="22" s="1"/>
  <c r="I218" i="22"/>
  <c r="I247" i="22" s="1"/>
  <c r="J218" i="22"/>
  <c r="J247" i="22" s="1"/>
  <c r="K218" i="22"/>
  <c r="K247" i="22" s="1"/>
  <c r="L218" i="22"/>
  <c r="L247" i="22" s="1"/>
  <c r="M218" i="22"/>
  <c r="M247" i="22" s="1"/>
  <c r="H221" i="22"/>
  <c r="H250" i="22" s="1"/>
  <c r="I221" i="22"/>
  <c r="I250" i="22" s="1"/>
  <c r="J221" i="22"/>
  <c r="J250" i="22" s="1"/>
  <c r="K221" i="22"/>
  <c r="K250" i="22" s="1"/>
  <c r="L221" i="22"/>
  <c r="L250" i="22" s="1"/>
  <c r="M221" i="22"/>
  <c r="M250" i="22" s="1"/>
  <c r="H222" i="22"/>
  <c r="H251" i="22" s="1"/>
  <c r="I222" i="22"/>
  <c r="I251" i="22" s="1"/>
  <c r="J222" i="22"/>
  <c r="J251" i="22" s="1"/>
  <c r="K222" i="22"/>
  <c r="K251" i="22" s="1"/>
  <c r="L222" i="22"/>
  <c r="L251" i="22" s="1"/>
  <c r="M222" i="22"/>
  <c r="M251" i="22" s="1"/>
  <c r="H223" i="22"/>
  <c r="H252" i="22" s="1"/>
  <c r="I223" i="22"/>
  <c r="I252" i="22" s="1"/>
  <c r="J223" i="22"/>
  <c r="J252" i="22" s="1"/>
  <c r="K223" i="22"/>
  <c r="K252" i="22" s="1"/>
  <c r="L223" i="22"/>
  <c r="L252" i="22" s="1"/>
  <c r="M223" i="22"/>
  <c r="M252" i="22" s="1"/>
  <c r="H224" i="22"/>
  <c r="H253" i="22" s="1"/>
  <c r="I224" i="22"/>
  <c r="I253" i="22" s="1"/>
  <c r="J224" i="22"/>
  <c r="J253" i="22" s="1"/>
  <c r="K224" i="22"/>
  <c r="K253" i="22" s="1"/>
  <c r="L224" i="22"/>
  <c r="L253" i="22" s="1"/>
  <c r="M224" i="22"/>
  <c r="M253" i="22" s="1"/>
  <c r="I209" i="22"/>
  <c r="I238" i="22" s="1"/>
  <c r="J209" i="22"/>
  <c r="J238" i="22" s="1"/>
  <c r="K209" i="22"/>
  <c r="K238" i="22" s="1"/>
  <c r="L209" i="22"/>
  <c r="L238" i="22" s="1"/>
  <c r="M209" i="22"/>
  <c r="M238" i="22" s="1"/>
  <c r="H209" i="22"/>
  <c r="H238" i="22" s="1"/>
  <c r="I183" i="22"/>
  <c r="J183" i="22"/>
  <c r="K183" i="22"/>
  <c r="L183" i="22"/>
  <c r="M183" i="22"/>
  <c r="H183" i="22"/>
  <c r="I135" i="22"/>
  <c r="J135" i="22"/>
  <c r="K135" i="22"/>
  <c r="L135" i="22"/>
  <c r="M135" i="22"/>
  <c r="H135" i="22"/>
  <c r="I113" i="22"/>
  <c r="I139" i="22" s="1"/>
  <c r="J113" i="22"/>
  <c r="J139" i="22" s="1"/>
  <c r="K113" i="22"/>
  <c r="K139" i="22" s="1"/>
  <c r="L113" i="22"/>
  <c r="L139" i="22" s="1"/>
  <c r="M113" i="22"/>
  <c r="M139" i="22" s="1"/>
  <c r="I114" i="22"/>
  <c r="I140" i="22" s="1"/>
  <c r="J114" i="22"/>
  <c r="J140" i="22" s="1"/>
  <c r="K114" i="22"/>
  <c r="K140" i="22" s="1"/>
  <c r="L114" i="22"/>
  <c r="L140" i="22" s="1"/>
  <c r="M114" i="22"/>
  <c r="M140" i="22" s="1"/>
  <c r="I117" i="22"/>
  <c r="J117" i="22"/>
  <c r="K117" i="22"/>
  <c r="L117" i="22"/>
  <c r="M117" i="22"/>
  <c r="I118" i="22"/>
  <c r="I144" i="22" s="1"/>
  <c r="J118" i="22"/>
  <c r="J144" i="22" s="1"/>
  <c r="K118" i="22"/>
  <c r="K144" i="22" s="1"/>
  <c r="L118" i="22"/>
  <c r="L144" i="22" s="1"/>
  <c r="M118" i="22"/>
  <c r="M144" i="22" s="1"/>
  <c r="I119" i="22"/>
  <c r="I145" i="22" s="1"/>
  <c r="J119" i="22"/>
  <c r="J145" i="22" s="1"/>
  <c r="K119" i="22"/>
  <c r="K145" i="22" s="1"/>
  <c r="L119" i="22"/>
  <c r="L145" i="22" s="1"/>
  <c r="M119" i="22"/>
  <c r="M145" i="22" s="1"/>
  <c r="I122" i="22"/>
  <c r="I148" i="22" s="1"/>
  <c r="J122" i="22"/>
  <c r="J148" i="22" s="1"/>
  <c r="K122" i="22"/>
  <c r="K148" i="22" s="1"/>
  <c r="L122" i="22"/>
  <c r="L148" i="22" s="1"/>
  <c r="M122" i="22"/>
  <c r="M148" i="22" s="1"/>
  <c r="I123" i="22"/>
  <c r="I149" i="22" s="1"/>
  <c r="J123" i="22"/>
  <c r="J149" i="22" s="1"/>
  <c r="K123" i="22"/>
  <c r="K149" i="22" s="1"/>
  <c r="L123" i="22"/>
  <c r="L149" i="22" s="1"/>
  <c r="M123" i="22"/>
  <c r="M149" i="22" s="1"/>
  <c r="I124" i="22"/>
  <c r="I150" i="22" s="1"/>
  <c r="J124" i="22"/>
  <c r="J150" i="22" s="1"/>
  <c r="K124" i="22"/>
  <c r="K150" i="22" s="1"/>
  <c r="L124" i="22"/>
  <c r="L150" i="22" s="1"/>
  <c r="M124" i="22"/>
  <c r="M150" i="22" s="1"/>
  <c r="I125" i="22"/>
  <c r="I151" i="22" s="1"/>
  <c r="J125" i="22"/>
  <c r="J151" i="22" s="1"/>
  <c r="K125" i="22"/>
  <c r="K151" i="22" s="1"/>
  <c r="L125" i="22"/>
  <c r="L151" i="22" s="1"/>
  <c r="M125" i="22"/>
  <c r="M151" i="22" s="1"/>
  <c r="H114" i="22"/>
  <c r="H140" i="22" s="1"/>
  <c r="H117" i="22"/>
  <c r="H118" i="22"/>
  <c r="H144" i="22" s="1"/>
  <c r="H119" i="22"/>
  <c r="H145" i="22" s="1"/>
  <c r="H122" i="22"/>
  <c r="H148" i="22" s="1"/>
  <c r="H123" i="22"/>
  <c r="H149" i="22" s="1"/>
  <c r="H124" i="22"/>
  <c r="H150" i="22" s="1"/>
  <c r="H125" i="22"/>
  <c r="H151" i="22" s="1"/>
  <c r="H113" i="22"/>
  <c r="H139" i="22" s="1"/>
  <c r="I87" i="22"/>
  <c r="J87" i="22"/>
  <c r="K87" i="22"/>
  <c r="L87" i="22"/>
  <c r="M87" i="22"/>
  <c r="H87" i="22"/>
  <c r="I65" i="22"/>
  <c r="I91" i="22" s="1"/>
  <c r="J65" i="22"/>
  <c r="J91" i="22" s="1"/>
  <c r="K65" i="22"/>
  <c r="K91" i="22" s="1"/>
  <c r="L65" i="22"/>
  <c r="L91" i="22" s="1"/>
  <c r="M65" i="22"/>
  <c r="M91" i="22" s="1"/>
  <c r="I66" i="22"/>
  <c r="I92" i="22" s="1"/>
  <c r="J66" i="22"/>
  <c r="J92" i="22" s="1"/>
  <c r="K66" i="22"/>
  <c r="K92" i="22" s="1"/>
  <c r="L66" i="22"/>
  <c r="L92" i="22" s="1"/>
  <c r="M66" i="22"/>
  <c r="M92" i="22" s="1"/>
  <c r="I69" i="22"/>
  <c r="J69" i="22"/>
  <c r="K69" i="22"/>
  <c r="L69" i="22"/>
  <c r="M69" i="22"/>
  <c r="I70" i="22"/>
  <c r="I96" i="22" s="1"/>
  <c r="J70" i="22"/>
  <c r="J96" i="22" s="1"/>
  <c r="K70" i="22"/>
  <c r="K96" i="22" s="1"/>
  <c r="L70" i="22"/>
  <c r="L96" i="22" s="1"/>
  <c r="M70" i="22"/>
  <c r="M96" i="22" s="1"/>
  <c r="I71" i="22"/>
  <c r="I97" i="22" s="1"/>
  <c r="J71" i="22"/>
  <c r="J97" i="22" s="1"/>
  <c r="K71" i="22"/>
  <c r="K97" i="22" s="1"/>
  <c r="L71" i="22"/>
  <c r="L97" i="22" s="1"/>
  <c r="M71" i="22"/>
  <c r="M97" i="22" s="1"/>
  <c r="I100" i="22"/>
  <c r="J100" i="22"/>
  <c r="K100" i="22"/>
  <c r="L100" i="22"/>
  <c r="M100" i="22"/>
  <c r="I101" i="22"/>
  <c r="J101" i="22"/>
  <c r="K101" i="22"/>
  <c r="L101" i="22"/>
  <c r="M101" i="22"/>
  <c r="I102" i="22"/>
  <c r="J102" i="22"/>
  <c r="K102" i="22"/>
  <c r="L102" i="22"/>
  <c r="M102" i="22"/>
  <c r="I103" i="22"/>
  <c r="J103" i="22"/>
  <c r="K103" i="22"/>
  <c r="L103" i="22"/>
  <c r="M103" i="22"/>
  <c r="H66" i="22"/>
  <c r="H92" i="22" s="1"/>
  <c r="H69" i="22"/>
  <c r="H70" i="22"/>
  <c r="H96" i="22" s="1"/>
  <c r="H71" i="22"/>
  <c r="H97" i="22" s="1"/>
  <c r="H100" i="22"/>
  <c r="H101" i="22"/>
  <c r="H102" i="22"/>
  <c r="H103" i="22"/>
  <c r="H65" i="22"/>
  <c r="H91" i="22" s="1"/>
  <c r="I39" i="22"/>
  <c r="J39" i="22"/>
  <c r="K39" i="22"/>
  <c r="L39" i="22"/>
  <c r="M39" i="22"/>
  <c r="O39" i="22"/>
  <c r="H39" i="22"/>
  <c r="I17" i="22"/>
  <c r="I43" i="22" s="1"/>
  <c r="J17" i="22"/>
  <c r="J43" i="22" s="1"/>
  <c r="K17" i="22"/>
  <c r="K43" i="22" s="1"/>
  <c r="L17" i="22"/>
  <c r="L43" i="22" s="1"/>
  <c r="M17" i="22"/>
  <c r="M43" i="22" s="1"/>
  <c r="O17" i="22"/>
  <c r="O43" i="22" s="1"/>
  <c r="I18" i="22"/>
  <c r="I44" i="22" s="1"/>
  <c r="J18" i="22"/>
  <c r="J44" i="22" s="1"/>
  <c r="K18" i="22"/>
  <c r="K44" i="22" s="1"/>
  <c r="L18" i="22"/>
  <c r="L44" i="22" s="1"/>
  <c r="M18" i="22"/>
  <c r="M44" i="22" s="1"/>
  <c r="O18" i="22"/>
  <c r="O44" i="22" s="1"/>
  <c r="I21" i="22"/>
  <c r="J21" i="22"/>
  <c r="K21" i="22"/>
  <c r="L21" i="22"/>
  <c r="M21" i="22"/>
  <c r="O21" i="22"/>
  <c r="I22" i="22"/>
  <c r="I48" i="22" s="1"/>
  <c r="J22" i="22"/>
  <c r="J48" i="22" s="1"/>
  <c r="K22" i="22"/>
  <c r="K48" i="22" s="1"/>
  <c r="L22" i="22"/>
  <c r="L48" i="22" s="1"/>
  <c r="M22" i="22"/>
  <c r="M48" i="22" s="1"/>
  <c r="O22" i="22"/>
  <c r="O48" i="22" s="1"/>
  <c r="I23" i="22"/>
  <c r="I49" i="22" s="1"/>
  <c r="J23" i="22"/>
  <c r="J49" i="22" s="1"/>
  <c r="K23" i="22"/>
  <c r="K49" i="22" s="1"/>
  <c r="L23" i="22"/>
  <c r="L49" i="22" s="1"/>
  <c r="M23" i="22"/>
  <c r="M49" i="22" s="1"/>
  <c r="O23" i="22"/>
  <c r="O49" i="22" s="1"/>
  <c r="I26" i="22"/>
  <c r="I52" i="22" s="1"/>
  <c r="J26" i="22"/>
  <c r="J52" i="22" s="1"/>
  <c r="K26" i="22"/>
  <c r="K52" i="22" s="1"/>
  <c r="L26" i="22"/>
  <c r="L52" i="22" s="1"/>
  <c r="M26" i="22"/>
  <c r="M52" i="22" s="1"/>
  <c r="O26" i="22"/>
  <c r="O52" i="22" s="1"/>
  <c r="I27" i="22"/>
  <c r="I53" i="22" s="1"/>
  <c r="J27" i="22"/>
  <c r="J53" i="22" s="1"/>
  <c r="K27" i="22"/>
  <c r="K53" i="22" s="1"/>
  <c r="L27" i="22"/>
  <c r="L53" i="22" s="1"/>
  <c r="M27" i="22"/>
  <c r="M53" i="22" s="1"/>
  <c r="O27" i="22"/>
  <c r="O53" i="22" s="1"/>
  <c r="I28" i="22"/>
  <c r="I54" i="22" s="1"/>
  <c r="J28" i="22"/>
  <c r="J54" i="22" s="1"/>
  <c r="K28" i="22"/>
  <c r="K54" i="22" s="1"/>
  <c r="L28" i="22"/>
  <c r="L54" i="22" s="1"/>
  <c r="M28" i="22"/>
  <c r="M54" i="22" s="1"/>
  <c r="O28" i="22"/>
  <c r="O54" i="22" s="1"/>
  <c r="I29" i="22"/>
  <c r="I55" i="22" s="1"/>
  <c r="J29" i="22"/>
  <c r="J55" i="22" s="1"/>
  <c r="K29" i="22"/>
  <c r="K55" i="22" s="1"/>
  <c r="L29" i="22"/>
  <c r="L55" i="22" s="1"/>
  <c r="M29" i="22"/>
  <c r="M55" i="22" s="1"/>
  <c r="O29" i="22"/>
  <c r="O55" i="22" s="1"/>
  <c r="H18" i="22"/>
  <c r="H44" i="22" s="1"/>
  <c r="H21" i="22"/>
  <c r="H22" i="22"/>
  <c r="H48" i="22" s="1"/>
  <c r="H23" i="22"/>
  <c r="H49" i="22" s="1"/>
  <c r="H26" i="22"/>
  <c r="H52" i="22" s="1"/>
  <c r="H27" i="22"/>
  <c r="H53" i="22" s="1"/>
  <c r="H28" i="22"/>
  <c r="H54" i="22" s="1"/>
  <c r="H29" i="22"/>
  <c r="H55" i="22" s="1"/>
  <c r="H17" i="22"/>
  <c r="H43" i="22" s="1"/>
  <c r="O36" i="28"/>
  <c r="O33" i="22" s="1"/>
  <c r="O51" i="28"/>
  <c r="O36" i="22" s="1"/>
  <c r="O24" i="28"/>
  <c r="S55" i="32" l="1"/>
  <c r="S58" i="32" s="1"/>
  <c r="S90" i="32"/>
  <c r="O47" i="22"/>
  <c r="F69" i="22"/>
  <c r="F279" i="22"/>
  <c r="F273" i="22"/>
  <c r="F17" i="22"/>
  <c r="F27" i="22"/>
  <c r="F21" i="22"/>
  <c r="F76" i="22"/>
  <c r="F70" i="22"/>
  <c r="F122" i="22"/>
  <c r="F114" i="22"/>
  <c r="F171" i="22"/>
  <c r="F165" i="22"/>
  <c r="F125" i="22"/>
  <c r="F18" i="22"/>
  <c r="F161" i="22"/>
  <c r="F289" i="22"/>
  <c r="F264" i="22"/>
  <c r="F277" i="22"/>
  <c r="F268" i="22"/>
  <c r="F276" i="22"/>
  <c r="F265" i="22"/>
  <c r="F75" i="22"/>
  <c r="F119" i="22"/>
  <c r="F234" i="22"/>
  <c r="F183" i="22"/>
  <c r="F135" i="22"/>
  <c r="F87" i="22"/>
  <c r="F39" i="22"/>
  <c r="F26" i="22"/>
  <c r="F65" i="22"/>
  <c r="F23" i="22"/>
  <c r="F28" i="22"/>
  <c r="F22" i="22"/>
  <c r="F77" i="22"/>
  <c r="F71" i="22"/>
  <c r="F113" i="22"/>
  <c r="F123" i="22"/>
  <c r="F117" i="22"/>
  <c r="F172" i="22"/>
  <c r="F166" i="22"/>
  <c r="F223" i="22"/>
  <c r="F221" i="22"/>
  <c r="F214" i="22"/>
  <c r="F210" i="22"/>
  <c r="F170" i="22"/>
  <c r="F162" i="22"/>
  <c r="F209" i="22"/>
  <c r="F29" i="22"/>
  <c r="F74" i="22"/>
  <c r="F66" i="22"/>
  <c r="F124" i="22"/>
  <c r="F118" i="22"/>
  <c r="F173" i="22"/>
  <c r="F167" i="22"/>
  <c r="F224" i="22"/>
  <c r="F222" i="22"/>
  <c r="F218" i="22"/>
  <c r="F213" i="22"/>
  <c r="F278" i="22"/>
  <c r="F269" i="22"/>
  <c r="Q90" i="32"/>
  <c r="J94" i="32"/>
  <c r="J38" i="21"/>
  <c r="M90" i="32"/>
  <c r="M94" i="32" s="1"/>
  <c r="N90" i="32"/>
  <c r="N94" i="32" s="1"/>
  <c r="L90" i="32"/>
  <c r="L94" i="32" s="1"/>
  <c r="K90" i="32"/>
  <c r="K94" i="32" s="1"/>
  <c r="O90" i="32"/>
  <c r="O94" i="32" s="1"/>
  <c r="Q55" i="32"/>
  <c r="F252" i="22"/>
  <c r="S94" i="32" l="1"/>
  <c r="Q22" i="21" s="1"/>
  <c r="Q16" i="21"/>
  <c r="N22" i="21"/>
  <c r="F243" i="22"/>
  <c r="F44" i="22"/>
  <c r="F298" i="22"/>
  <c r="F197" i="22"/>
  <c r="F306" i="22"/>
  <c r="F101" i="22"/>
  <c r="F294" i="22"/>
  <c r="F100" i="22"/>
  <c r="F293" i="22"/>
  <c r="F92" i="22"/>
  <c r="F148" i="22"/>
  <c r="F96" i="22"/>
  <c r="F193" i="22"/>
  <c r="F238" i="22"/>
  <c r="F198" i="22"/>
  <c r="F302" i="22"/>
  <c r="F305" i="22"/>
  <c r="F149" i="22"/>
  <c r="F97" i="22"/>
  <c r="F247" i="22"/>
  <c r="F199" i="22"/>
  <c r="F140" i="22"/>
  <c r="F239" i="22"/>
  <c r="F188" i="22"/>
  <c r="F144" i="22"/>
  <c r="F91" i="22"/>
  <c r="F308" i="22"/>
  <c r="F307" i="22"/>
  <c r="F151" i="22"/>
  <c r="F103" i="22"/>
  <c r="F150" i="22"/>
  <c r="F187" i="22"/>
  <c r="F251" i="22"/>
  <c r="F102" i="22"/>
  <c r="F139" i="22"/>
  <c r="F43" i="22"/>
  <c r="F192" i="22"/>
  <c r="F253" i="22"/>
  <c r="F250" i="22"/>
  <c r="F145" i="22"/>
  <c r="F196" i="22"/>
  <c r="L22" i="21"/>
  <c r="J22" i="21"/>
  <c r="H90" i="32"/>
  <c r="O22" i="21"/>
  <c r="M22" i="21"/>
  <c r="K22" i="21"/>
  <c r="J52" i="21"/>
  <c r="J66" i="21"/>
  <c r="H22" i="21" l="1"/>
  <c r="H94" i="32"/>
  <c r="S207" i="32" l="1"/>
  <c r="S165" i="32"/>
  <c r="Q52" i="21"/>
  <c r="S127" i="32"/>
  <c r="S91" i="32"/>
  <c r="Q66" i="21"/>
  <c r="Q38" i="21"/>
  <c r="S128" i="32"/>
  <c r="Q67" i="21"/>
  <c r="Q39" i="21"/>
  <c r="S164" i="32"/>
  <c r="Q53" i="21"/>
  <c r="Q207" i="32"/>
  <c r="Q165" i="32"/>
  <c r="J207" i="32"/>
  <c r="J214" i="32" s="1"/>
  <c r="J165" i="32"/>
  <c r="J172" i="32" s="1"/>
  <c r="Q91" i="32"/>
  <c r="Q127" i="32"/>
  <c r="J127" i="32"/>
  <c r="J131" i="32" s="1"/>
  <c r="J29" i="21" s="1"/>
  <c r="J91" i="32"/>
  <c r="J95" i="32" s="1"/>
  <c r="Q164" i="32"/>
  <c r="Q128" i="32"/>
  <c r="J128" i="32"/>
  <c r="J132" i="32" s="1"/>
  <c r="J30" i="21" s="1"/>
  <c r="J171" i="32"/>
  <c r="M207" i="32"/>
  <c r="N207" i="32"/>
  <c r="O207" i="32"/>
  <c r="K207" i="32"/>
  <c r="L207" i="32"/>
  <c r="L165" i="32"/>
  <c r="M165" i="32"/>
  <c r="O165" i="32"/>
  <c r="O172" i="32" s="1"/>
  <c r="K165" i="32"/>
  <c r="K172" i="32" s="1"/>
  <c r="N165" i="32"/>
  <c r="J211" i="32"/>
  <c r="J218" i="32" s="1"/>
  <c r="J39" i="21"/>
  <c r="K217" i="32"/>
  <c r="K258" i="32"/>
  <c r="K259" i="32"/>
  <c r="O164" i="32"/>
  <c r="O171" i="32" s="1"/>
  <c r="L164" i="32"/>
  <c r="M164" i="32"/>
  <c r="K164" i="32"/>
  <c r="N164" i="32"/>
  <c r="N174" i="32"/>
  <c r="K174" i="32"/>
  <c r="L127" i="32"/>
  <c r="M127" i="32"/>
  <c r="O127" i="32"/>
  <c r="O131" i="32" s="1"/>
  <c r="O29" i="21" s="1"/>
  <c r="K127" i="32"/>
  <c r="N127" i="32"/>
  <c r="K175" i="32"/>
  <c r="K43" i="21"/>
  <c r="L128" i="32"/>
  <c r="O128" i="32"/>
  <c r="O132" i="32" s="1"/>
  <c r="O30" i="21" s="1"/>
  <c r="K128" i="32"/>
  <c r="N128" i="32"/>
  <c r="M128" i="32"/>
  <c r="K91" i="32"/>
  <c r="K95" i="32" s="1"/>
  <c r="L91" i="32"/>
  <c r="L95" i="32" s="1"/>
  <c r="M91" i="32"/>
  <c r="M95" i="32" s="1"/>
  <c r="O91" i="32"/>
  <c r="O95" i="32" s="1"/>
  <c r="N91" i="32"/>
  <c r="N131" i="32" l="1"/>
  <c r="N29" i="21" s="1"/>
  <c r="N132" i="32"/>
  <c r="N30" i="21" s="1"/>
  <c r="N171" i="32"/>
  <c r="N42" i="21" s="1"/>
  <c r="N214" i="32"/>
  <c r="N56" i="21" s="1"/>
  <c r="S172" i="32"/>
  <c r="Q43" i="21" s="1"/>
  <c r="S132" i="32"/>
  <c r="Q30" i="21" s="1"/>
  <c r="S131" i="32"/>
  <c r="Q29" i="21" s="1"/>
  <c r="S171" i="32"/>
  <c r="Q42" i="21" s="1"/>
  <c r="S95" i="32"/>
  <c r="Q23" i="21" s="1"/>
  <c r="S214" i="32"/>
  <c r="Q56" i="21" s="1"/>
  <c r="N217" i="32"/>
  <c r="N52" i="21" s="1"/>
  <c r="S208" i="32"/>
  <c r="S250" i="32"/>
  <c r="N218" i="32"/>
  <c r="N53" i="21" s="1"/>
  <c r="N175" i="32"/>
  <c r="N95" i="32"/>
  <c r="N23" i="21" s="1"/>
  <c r="N172" i="32"/>
  <c r="N43" i="21" s="1"/>
  <c r="L175" i="32"/>
  <c r="L39" i="21" s="1"/>
  <c r="L131" i="32"/>
  <c r="L29" i="21" s="1"/>
  <c r="L218" i="32"/>
  <c r="L53" i="21" s="1"/>
  <c r="M259" i="32"/>
  <c r="M67" i="21" s="1"/>
  <c r="M217" i="32"/>
  <c r="M52" i="21" s="1"/>
  <c r="N258" i="32"/>
  <c r="N66" i="21" s="1"/>
  <c r="L214" i="32"/>
  <c r="L56" i="21" s="1"/>
  <c r="M214" i="32"/>
  <c r="M56" i="21" s="1"/>
  <c r="K171" i="32"/>
  <c r="K42" i="21" s="1"/>
  <c r="O218" i="32"/>
  <c r="O53" i="21" s="1"/>
  <c r="K214" i="32"/>
  <c r="K56" i="21" s="1"/>
  <c r="L132" i="32"/>
  <c r="L30" i="21" s="1"/>
  <c r="L259" i="32"/>
  <c r="L67" i="21" s="1"/>
  <c r="L174" i="32"/>
  <c r="L38" i="21" s="1"/>
  <c r="M174" i="32"/>
  <c r="M38" i="21" s="1"/>
  <c r="M171" i="32"/>
  <c r="M42" i="21" s="1"/>
  <c r="K218" i="32"/>
  <c r="K53" i="21" s="1"/>
  <c r="O258" i="32"/>
  <c r="O66" i="21" s="1"/>
  <c r="L217" i="32"/>
  <c r="L52" i="21" s="1"/>
  <c r="M172" i="32"/>
  <c r="M43" i="21" s="1"/>
  <c r="O214" i="32"/>
  <c r="O56" i="21" s="1"/>
  <c r="K132" i="32"/>
  <c r="K30" i="21" s="1"/>
  <c r="M131" i="32"/>
  <c r="M29" i="21" s="1"/>
  <c r="O259" i="32"/>
  <c r="O67" i="21" s="1"/>
  <c r="L258" i="32"/>
  <c r="L66" i="21" s="1"/>
  <c r="M175" i="32"/>
  <c r="M39" i="21" s="1"/>
  <c r="M132" i="32"/>
  <c r="M30" i="21" s="1"/>
  <c r="O175" i="32"/>
  <c r="O39" i="21" s="1"/>
  <c r="K131" i="32"/>
  <c r="K29" i="21" s="1"/>
  <c r="O174" i="32"/>
  <c r="O38" i="21" s="1"/>
  <c r="L171" i="32"/>
  <c r="L42" i="21" s="1"/>
  <c r="M218" i="32"/>
  <c r="M53" i="21" s="1"/>
  <c r="N259" i="32"/>
  <c r="N67" i="21" s="1"/>
  <c r="M258" i="32"/>
  <c r="M66" i="21" s="1"/>
  <c r="O217" i="32"/>
  <c r="O52" i="21" s="1"/>
  <c r="L172" i="32"/>
  <c r="L43" i="21" s="1"/>
  <c r="H253" i="32"/>
  <c r="H252" i="32"/>
  <c r="L23" i="21"/>
  <c r="K39" i="21"/>
  <c r="H168" i="32"/>
  <c r="H167" i="32"/>
  <c r="O43" i="21"/>
  <c r="H165" i="32"/>
  <c r="K23" i="21"/>
  <c r="H211" i="32"/>
  <c r="J23" i="21"/>
  <c r="H91" i="32"/>
  <c r="H207" i="32"/>
  <c r="H164" i="32"/>
  <c r="H127" i="32"/>
  <c r="O23" i="21"/>
  <c r="N38" i="21"/>
  <c r="M23" i="21"/>
  <c r="O42" i="21"/>
  <c r="K52" i="21"/>
  <c r="H210" i="32"/>
  <c r="H128" i="32"/>
  <c r="Q250" i="32"/>
  <c r="Q208" i="32"/>
  <c r="J208" i="32"/>
  <c r="J215" i="32" s="1"/>
  <c r="J250" i="32"/>
  <c r="J256" i="32" s="1"/>
  <c r="M250" i="32"/>
  <c r="L250" i="32"/>
  <c r="O250" i="32"/>
  <c r="N250" i="32"/>
  <c r="K250" i="32"/>
  <c r="K208" i="32"/>
  <c r="L208" i="32"/>
  <c r="M208" i="32"/>
  <c r="O208" i="32"/>
  <c r="N208" i="32"/>
  <c r="S256" i="32" l="1"/>
  <c r="Q70" i="21" s="1"/>
  <c r="S215" i="32"/>
  <c r="Q57" i="21" s="1"/>
  <c r="N215" i="32"/>
  <c r="K215" i="32"/>
  <c r="K57" i="21" s="1"/>
  <c r="L256" i="32"/>
  <c r="L70" i="21" s="1"/>
  <c r="K256" i="32"/>
  <c r="K70" i="21" s="1"/>
  <c r="O215" i="32"/>
  <c r="O57" i="21" s="1"/>
  <c r="N256" i="32"/>
  <c r="N70" i="21" s="1"/>
  <c r="M256" i="32"/>
  <c r="M70" i="21" s="1"/>
  <c r="M215" i="32"/>
  <c r="M57" i="21" s="1"/>
  <c r="L215" i="32"/>
  <c r="L57" i="21" s="1"/>
  <c r="O256" i="32"/>
  <c r="O70" i="21" s="1"/>
  <c r="H23" i="21"/>
  <c r="H250" i="32"/>
  <c r="K66" i="21"/>
  <c r="H66" i="21" s="1"/>
  <c r="H258" i="32"/>
  <c r="K67" i="21"/>
  <c r="H259" i="32"/>
  <c r="K38" i="21"/>
  <c r="H38" i="21" s="1"/>
  <c r="N39" i="21"/>
  <c r="H39" i="21" s="1"/>
  <c r="H132" i="32"/>
  <c r="H95" i="32"/>
  <c r="H208" i="32"/>
  <c r="H52" i="21"/>
  <c r="H217" i="32"/>
  <c r="H214" i="32"/>
  <c r="H218" i="32"/>
  <c r="H131" i="32"/>
  <c r="H172" i="32"/>
  <c r="J43" i="21"/>
  <c r="H43" i="21" s="1"/>
  <c r="H30" i="21"/>
  <c r="H29" i="21"/>
  <c r="J56" i="21"/>
  <c r="H56" i="21" s="1"/>
  <c r="H171" i="32"/>
  <c r="J42" i="21"/>
  <c r="H42" i="21" s="1"/>
  <c r="J53" i="21"/>
  <c r="H53" i="21" s="1"/>
  <c r="J67" i="21"/>
  <c r="H175" i="32"/>
  <c r="H174" i="32"/>
  <c r="O43" i="32"/>
  <c r="N43" i="32"/>
  <c r="M43" i="32"/>
  <c r="L43" i="32"/>
  <c r="K43" i="32"/>
  <c r="J43" i="32"/>
  <c r="O42" i="32"/>
  <c r="N42" i="32"/>
  <c r="M42" i="32"/>
  <c r="L42" i="32"/>
  <c r="K42" i="32"/>
  <c r="J42" i="32"/>
  <c r="O39" i="32"/>
  <c r="N39" i="32"/>
  <c r="M39" i="32"/>
  <c r="L39" i="32"/>
  <c r="K39" i="32"/>
  <c r="J39" i="32"/>
  <c r="O38" i="32"/>
  <c r="N38" i="32"/>
  <c r="M38" i="32"/>
  <c r="L38" i="32"/>
  <c r="K38" i="32"/>
  <c r="J38" i="32"/>
  <c r="O35" i="32"/>
  <c r="N35" i="32"/>
  <c r="M35" i="32"/>
  <c r="L35" i="32"/>
  <c r="K35" i="32"/>
  <c r="J35" i="32"/>
  <c r="O34" i="32"/>
  <c r="N34" i="32"/>
  <c r="M34" i="32"/>
  <c r="L34" i="32"/>
  <c r="K34" i="32"/>
  <c r="J34" i="32"/>
  <c r="O31" i="32"/>
  <c r="N31" i="32"/>
  <c r="M31" i="32"/>
  <c r="L31" i="32"/>
  <c r="K31" i="32"/>
  <c r="J31" i="32"/>
  <c r="O30" i="32"/>
  <c r="N30" i="32"/>
  <c r="M30" i="32"/>
  <c r="L30" i="32"/>
  <c r="K30" i="32"/>
  <c r="J30" i="32"/>
  <c r="H24" i="28"/>
  <c r="H67" i="21" l="1"/>
  <c r="F49" i="22"/>
  <c r="J70" i="21"/>
  <c r="H70" i="21" s="1"/>
  <c r="H256" i="32"/>
  <c r="H215" i="32"/>
  <c r="N57" i="21"/>
  <c r="F48" i="22"/>
  <c r="F52" i="22"/>
  <c r="H34" i="32"/>
  <c r="H38" i="32"/>
  <c r="H42" i="32"/>
  <c r="H31" i="32"/>
  <c r="J51" i="32"/>
  <c r="H30" i="32"/>
  <c r="H35" i="32"/>
  <c r="H39" i="32"/>
  <c r="H43" i="32"/>
  <c r="J57" i="21"/>
  <c r="L51" i="32"/>
  <c r="J52" i="32"/>
  <c r="M52" i="32"/>
  <c r="K51" i="32"/>
  <c r="O51" i="32"/>
  <c r="L52" i="32"/>
  <c r="M51" i="32"/>
  <c r="N52" i="32"/>
  <c r="N51" i="32"/>
  <c r="K52" i="32"/>
  <c r="O52" i="32"/>
  <c r="F55" i="22"/>
  <c r="F54" i="22"/>
  <c r="F53" i="22"/>
  <c r="J55" i="32" l="1"/>
  <c r="J58" i="32" s="1"/>
  <c r="H57" i="21"/>
  <c r="H51" i="32"/>
  <c r="H52" i="32"/>
  <c r="O55" i="32"/>
  <c r="L55" i="32"/>
  <c r="M55" i="32"/>
  <c r="M58" i="32" s="1"/>
  <c r="K55" i="32"/>
  <c r="N55" i="32"/>
  <c r="N58" i="32" s="1"/>
  <c r="K58" i="32" l="1"/>
  <c r="K16" i="21" s="1"/>
  <c r="L58" i="32"/>
  <c r="L16" i="21" s="1"/>
  <c r="O58" i="32"/>
  <c r="O16" i="21" s="1"/>
  <c r="M16" i="21"/>
  <c r="N16" i="21"/>
  <c r="J16" i="21"/>
  <c r="H55" i="32"/>
  <c r="M143" i="28"/>
  <c r="M132" i="22" s="1"/>
  <c r="L143" i="28"/>
  <c r="L132" i="22" s="1"/>
  <c r="K143" i="28"/>
  <c r="K132" i="22" s="1"/>
  <c r="J143" i="28"/>
  <c r="J132" i="22" s="1"/>
  <c r="I143" i="28"/>
  <c r="I132" i="22" s="1"/>
  <c r="H143" i="28"/>
  <c r="M128" i="28"/>
  <c r="M129" i="22" s="1"/>
  <c r="L128" i="28"/>
  <c r="L129" i="22" s="1"/>
  <c r="K128" i="28"/>
  <c r="K129" i="22" s="1"/>
  <c r="J128" i="28"/>
  <c r="J129" i="22" s="1"/>
  <c r="I128" i="28"/>
  <c r="I129" i="22" s="1"/>
  <c r="H128" i="28"/>
  <c r="M116" i="28"/>
  <c r="L116" i="28"/>
  <c r="K116" i="28"/>
  <c r="J116" i="28"/>
  <c r="I116" i="28"/>
  <c r="H116" i="28"/>
  <c r="M97" i="28"/>
  <c r="M84" i="22" s="1"/>
  <c r="L84" i="22"/>
  <c r="K97" i="28"/>
  <c r="K84" i="22" s="1"/>
  <c r="J97" i="28"/>
  <c r="J84" i="22" s="1"/>
  <c r="I97" i="28"/>
  <c r="I84" i="22" s="1"/>
  <c r="H97" i="28"/>
  <c r="M82" i="28"/>
  <c r="M81" i="22" s="1"/>
  <c r="L82" i="28"/>
  <c r="L81" i="22" s="1"/>
  <c r="K82" i="28"/>
  <c r="K81" i="22" s="1"/>
  <c r="J82" i="28"/>
  <c r="J81" i="22" s="1"/>
  <c r="I82" i="28"/>
  <c r="I81" i="22" s="1"/>
  <c r="H82" i="28"/>
  <c r="M70" i="28"/>
  <c r="L70" i="28"/>
  <c r="K70" i="28"/>
  <c r="J70" i="28"/>
  <c r="I70" i="28"/>
  <c r="H70" i="28"/>
  <c r="M51" i="28"/>
  <c r="M36" i="22" s="1"/>
  <c r="L51" i="28"/>
  <c r="L36" i="22" s="1"/>
  <c r="K51" i="28"/>
  <c r="K36" i="22" s="1"/>
  <c r="J51" i="28"/>
  <c r="J36" i="22" s="1"/>
  <c r="I51" i="28"/>
  <c r="I36" i="22" s="1"/>
  <c r="H51" i="28"/>
  <c r="M36" i="28"/>
  <c r="M33" i="22" s="1"/>
  <c r="L36" i="28"/>
  <c r="L33" i="22" s="1"/>
  <c r="K36" i="28"/>
  <c r="K33" i="22" s="1"/>
  <c r="J36" i="28"/>
  <c r="J33" i="22" s="1"/>
  <c r="I36" i="28"/>
  <c r="I33" i="22" s="1"/>
  <c r="H36" i="28"/>
  <c r="M24" i="28"/>
  <c r="L24" i="28"/>
  <c r="K24" i="28"/>
  <c r="J24" i="28"/>
  <c r="I24" i="28"/>
  <c r="J95" i="22" l="1"/>
  <c r="L143" i="22"/>
  <c r="L154" i="22" s="1"/>
  <c r="N28" i="21" s="1"/>
  <c r="M47" i="22"/>
  <c r="M58" i="22" s="1"/>
  <c r="O15" i="21" s="1"/>
  <c r="K95" i="22"/>
  <c r="K106" i="22" s="1"/>
  <c r="M21" i="21" s="1"/>
  <c r="M143" i="22"/>
  <c r="M154" i="22" s="1"/>
  <c r="O28" i="21" s="1"/>
  <c r="I143" i="22"/>
  <c r="I154" i="22" s="1"/>
  <c r="K28" i="21" s="1"/>
  <c r="L47" i="22"/>
  <c r="L58" i="22" s="1"/>
  <c r="N15" i="21" s="1"/>
  <c r="I47" i="22"/>
  <c r="I58" i="22" s="1"/>
  <c r="K15" i="21" s="1"/>
  <c r="L95" i="22"/>
  <c r="L106" i="22" s="1"/>
  <c r="N21" i="21" s="1"/>
  <c r="J143" i="22"/>
  <c r="J154" i="22" s="1"/>
  <c r="L28" i="21" s="1"/>
  <c r="J47" i="22"/>
  <c r="J58" i="22" s="1"/>
  <c r="L15" i="21" s="1"/>
  <c r="K47" i="22"/>
  <c r="K58" i="22" s="1"/>
  <c r="I95" i="22"/>
  <c r="I106" i="22" s="1"/>
  <c r="K21" i="21" s="1"/>
  <c r="M95" i="22"/>
  <c r="M106" i="22" s="1"/>
  <c r="O21" i="21" s="1"/>
  <c r="K143" i="22"/>
  <c r="K154" i="22" s="1"/>
  <c r="M28" i="21" s="1"/>
  <c r="F51" i="28"/>
  <c r="H132" i="22"/>
  <c r="F132" i="22" s="1"/>
  <c r="F143" i="28"/>
  <c r="H129" i="22"/>
  <c r="F128" i="28"/>
  <c r="F116" i="28"/>
  <c r="H84" i="22"/>
  <c r="F84" i="22" s="1"/>
  <c r="F97" i="28"/>
  <c r="H81" i="22"/>
  <c r="F82" i="28"/>
  <c r="F70" i="28"/>
  <c r="F36" i="28"/>
  <c r="F24" i="28"/>
  <c r="H58" i="32"/>
  <c r="H16" i="21"/>
  <c r="J106" i="22"/>
  <c r="L21" i="21" s="1"/>
  <c r="H33" i="22"/>
  <c r="H36" i="22"/>
  <c r="F36" i="22" s="1"/>
  <c r="F129" i="22" l="1"/>
  <c r="H143" i="22"/>
  <c r="F143" i="22" s="1"/>
  <c r="F33" i="22"/>
  <c r="H47" i="22"/>
  <c r="F81" i="22"/>
  <c r="H95" i="22"/>
  <c r="H106" i="22" s="1"/>
  <c r="F106" i="22" s="1"/>
  <c r="M15" i="21"/>
  <c r="F95" i="22" l="1"/>
  <c r="H154" i="22"/>
  <c r="H58" i="22"/>
  <c r="F58" i="22" s="1"/>
  <c r="F47" i="22"/>
  <c r="J21" i="21"/>
  <c r="H21" i="21" s="1"/>
  <c r="F154" i="22" l="1"/>
  <c r="J28" i="21"/>
  <c r="H28" i="21" s="1"/>
  <c r="J15" i="21"/>
  <c r="H15" i="21" s="1"/>
  <c r="T15" i="21" s="1"/>
  <c r="H274" i="36"/>
  <c r="H278" i="36"/>
  <c r="M278" i="36"/>
  <c r="L278" i="36"/>
  <c r="K278" i="36"/>
  <c r="J278" i="36"/>
  <c r="I278" i="36"/>
  <c r="M274" i="36"/>
  <c r="L274" i="36"/>
  <c r="K274" i="36"/>
  <c r="J274" i="36"/>
  <c r="I274" i="36"/>
  <c r="M240" i="25"/>
  <c r="M224" i="36" s="1"/>
  <c r="L240" i="25"/>
  <c r="L224" i="36" s="1"/>
  <c r="K240" i="25"/>
  <c r="K224" i="36" s="1"/>
  <c r="J240" i="25"/>
  <c r="J224" i="36" s="1"/>
  <c r="I240" i="25"/>
  <c r="I224" i="36" s="1"/>
  <c r="H240" i="25"/>
  <c r="M226" i="25"/>
  <c r="M220" i="36" s="1"/>
  <c r="L226" i="25"/>
  <c r="L220" i="36" s="1"/>
  <c r="K226" i="25"/>
  <c r="K220" i="36" s="1"/>
  <c r="J226" i="25"/>
  <c r="J220" i="36" s="1"/>
  <c r="I226" i="25"/>
  <c r="I220" i="36" s="1"/>
  <c r="H226" i="25"/>
  <c r="M213" i="25"/>
  <c r="L213" i="25"/>
  <c r="K213" i="25"/>
  <c r="J213" i="25"/>
  <c r="I213" i="25"/>
  <c r="H213" i="25"/>
  <c r="I193" i="25"/>
  <c r="J193" i="25"/>
  <c r="J174" i="36" s="1"/>
  <c r="K193" i="25"/>
  <c r="K174" i="36" s="1"/>
  <c r="L193" i="25"/>
  <c r="L174" i="36" s="1"/>
  <c r="M193" i="25"/>
  <c r="M174" i="36" s="1"/>
  <c r="H193" i="25"/>
  <c r="H174" i="36" s="1"/>
  <c r="I179" i="25"/>
  <c r="I170" i="36" s="1"/>
  <c r="J179" i="25"/>
  <c r="J170" i="36" s="1"/>
  <c r="K179" i="25"/>
  <c r="K170" i="36" s="1"/>
  <c r="L179" i="25"/>
  <c r="L170" i="36" s="1"/>
  <c r="M179" i="25"/>
  <c r="M170" i="36" s="1"/>
  <c r="H179" i="25"/>
  <c r="I166" i="25"/>
  <c r="J166" i="25"/>
  <c r="K166" i="25"/>
  <c r="L166" i="25"/>
  <c r="M166" i="25"/>
  <c r="H166" i="25"/>
  <c r="I208" i="28"/>
  <c r="J189" i="28"/>
  <c r="J180" i="22" s="1"/>
  <c r="J235" i="28"/>
  <c r="J231" i="22" s="1"/>
  <c r="H235" i="28"/>
  <c r="M286" i="22"/>
  <c r="L286" i="22"/>
  <c r="K286" i="22"/>
  <c r="J286" i="22"/>
  <c r="I286" i="22"/>
  <c r="H286" i="22"/>
  <c r="M235" i="28"/>
  <c r="M231" i="22" s="1"/>
  <c r="L235" i="28"/>
  <c r="L231" i="22" s="1"/>
  <c r="K235" i="28"/>
  <c r="K231" i="22" s="1"/>
  <c r="I235" i="28"/>
  <c r="I231" i="22" s="1"/>
  <c r="I189" i="28"/>
  <c r="I180" i="22" s="1"/>
  <c r="K189" i="28"/>
  <c r="K180" i="22" s="1"/>
  <c r="L189" i="28"/>
  <c r="L180" i="22" s="1"/>
  <c r="M189" i="28"/>
  <c r="M180" i="22" s="1"/>
  <c r="H189" i="28"/>
  <c r="I174" i="28"/>
  <c r="I177" i="22" s="1"/>
  <c r="H174" i="28"/>
  <c r="M283" i="22"/>
  <c r="L283" i="22"/>
  <c r="K283" i="22"/>
  <c r="J283" i="22"/>
  <c r="I283" i="22"/>
  <c r="H283" i="22"/>
  <c r="M220" i="28"/>
  <c r="M228" i="22" s="1"/>
  <c r="L220" i="28"/>
  <c r="L228" i="22" s="1"/>
  <c r="K220" i="28"/>
  <c r="K228" i="22" s="1"/>
  <c r="J220" i="28"/>
  <c r="J228" i="22" s="1"/>
  <c r="J242" i="22" s="1"/>
  <c r="I220" i="28"/>
  <c r="I228" i="22" s="1"/>
  <c r="H220" i="28"/>
  <c r="M208" i="28"/>
  <c r="L208" i="28"/>
  <c r="K208" i="28"/>
  <c r="J208" i="28"/>
  <c r="H208" i="28"/>
  <c r="M174" i="28"/>
  <c r="M177" i="22" s="1"/>
  <c r="L174" i="28"/>
  <c r="L177" i="22" s="1"/>
  <c r="K174" i="28"/>
  <c r="K177" i="22" s="1"/>
  <c r="J174" i="28"/>
  <c r="J177" i="22" s="1"/>
  <c r="J191" i="22" s="1"/>
  <c r="I162" i="28"/>
  <c r="J162" i="28"/>
  <c r="K162" i="28"/>
  <c r="L162" i="28"/>
  <c r="M162" i="28"/>
  <c r="H162" i="28"/>
  <c r="I291" i="36" l="1"/>
  <c r="I305" i="36" s="1"/>
  <c r="M291" i="36"/>
  <c r="M305" i="36" s="1"/>
  <c r="M187" i="36"/>
  <c r="M198" i="36" s="1"/>
  <c r="K237" i="36"/>
  <c r="K251" i="36" s="1"/>
  <c r="L291" i="36"/>
  <c r="L305" i="36" s="1"/>
  <c r="J187" i="36"/>
  <c r="J198" i="36" s="1"/>
  <c r="L97" i="21" s="1"/>
  <c r="I242" i="22"/>
  <c r="M191" i="22"/>
  <c r="M202" i="22" s="1"/>
  <c r="H297" i="22"/>
  <c r="L297" i="22"/>
  <c r="M242" i="22"/>
  <c r="K297" i="22"/>
  <c r="K311" i="22" s="1"/>
  <c r="I191" i="22"/>
  <c r="I202" i="22" s="1"/>
  <c r="J237" i="36"/>
  <c r="J251" i="36" s="1"/>
  <c r="K291" i="36"/>
  <c r="K305" i="36" s="1"/>
  <c r="L187" i="36"/>
  <c r="L198" i="36" s="1"/>
  <c r="L237" i="36"/>
  <c r="L251" i="36" s="1"/>
  <c r="K187" i="36"/>
  <c r="K198" i="36" s="1"/>
  <c r="I237" i="36"/>
  <c r="I251" i="36" s="1"/>
  <c r="M237" i="36"/>
  <c r="M251" i="36" s="1"/>
  <c r="J291" i="36"/>
  <c r="J305" i="36" s="1"/>
  <c r="L191" i="22"/>
  <c r="L202" i="22" s="1"/>
  <c r="K242" i="22"/>
  <c r="I297" i="22"/>
  <c r="M297" i="22"/>
  <c r="K191" i="22"/>
  <c r="K202" i="22" s="1"/>
  <c r="L242" i="22"/>
  <c r="L256" i="22" s="1"/>
  <c r="J297" i="22"/>
  <c r="J311" i="22" s="1"/>
  <c r="F278" i="36"/>
  <c r="F274" i="36"/>
  <c r="F213" i="25"/>
  <c r="F162" i="28"/>
  <c r="F283" i="22"/>
  <c r="F286" i="22"/>
  <c r="F166" i="25"/>
  <c r="H170" i="36"/>
  <c r="H187" i="36" s="1"/>
  <c r="H198" i="36" s="1"/>
  <c r="F179" i="25"/>
  <c r="I174" i="36"/>
  <c r="F174" i="36" s="1"/>
  <c r="F193" i="25"/>
  <c r="H220" i="36"/>
  <c r="F226" i="25"/>
  <c r="H224" i="36"/>
  <c r="F224" i="36" s="1"/>
  <c r="F240" i="25"/>
  <c r="H231" i="22"/>
  <c r="F231" i="22" s="1"/>
  <c r="F235" i="28"/>
  <c r="H228" i="22"/>
  <c r="F220" i="28"/>
  <c r="F208" i="28"/>
  <c r="H180" i="22"/>
  <c r="F180" i="22" s="1"/>
  <c r="F189" i="28"/>
  <c r="H177" i="22"/>
  <c r="F174" i="28"/>
  <c r="F242" i="36"/>
  <c r="J202" i="22"/>
  <c r="B76" i="10"/>
  <c r="H237" i="36" l="1"/>
  <c r="I187" i="36"/>
  <c r="I198" i="36" s="1"/>
  <c r="H191" i="22"/>
  <c r="H202" i="22" s="1"/>
  <c r="F202" i="22" s="1"/>
  <c r="H242" i="22"/>
  <c r="F256" i="22" s="1"/>
  <c r="F170" i="36"/>
  <c r="F220" i="36"/>
  <c r="M35" i="21"/>
  <c r="K110" i="21"/>
  <c r="O110" i="21"/>
  <c r="L124" i="21"/>
  <c r="O124" i="21"/>
  <c r="F291" i="36"/>
  <c r="N124" i="21"/>
  <c r="M110" i="21"/>
  <c r="K124" i="21"/>
  <c r="N110" i="21"/>
  <c r="O97" i="21"/>
  <c r="M124" i="21"/>
  <c r="M97" i="21"/>
  <c r="N97" i="21"/>
  <c r="L110" i="21"/>
  <c r="F228" i="22"/>
  <c r="F177" i="22"/>
  <c r="K35" i="21"/>
  <c r="F311" i="22"/>
  <c r="M62" i="21"/>
  <c r="O48" i="21"/>
  <c r="N48" i="21"/>
  <c r="L48" i="21"/>
  <c r="N62" i="21"/>
  <c r="L62" i="21"/>
  <c r="F297" i="22"/>
  <c r="K48" i="21"/>
  <c r="O62" i="21"/>
  <c r="N35" i="21"/>
  <c r="M48" i="21"/>
  <c r="K62" i="21"/>
  <c r="O35" i="21"/>
  <c r="L35" i="21"/>
  <c r="H129" i="21"/>
  <c r="H128" i="21"/>
  <c r="H115" i="21"/>
  <c r="H114" i="21"/>
  <c r="H101" i="21"/>
  <c r="H100" i="21"/>
  <c r="B64" i="10"/>
  <c r="B71" i="10" s="1"/>
  <c r="F237" i="36" l="1"/>
  <c r="K97" i="21"/>
  <c r="F187" i="36"/>
  <c r="J110" i="21"/>
  <c r="F242" i="22"/>
  <c r="F191" i="22"/>
  <c r="F198" i="36"/>
  <c r="F305" i="36"/>
  <c r="J97" i="21"/>
  <c r="J124" i="21"/>
  <c r="J48" i="21"/>
  <c r="H48" i="21" s="1"/>
  <c r="J62" i="21"/>
  <c r="H62" i="21" s="1"/>
  <c r="J35" i="21"/>
  <c r="H35" i="21" s="1"/>
  <c r="B65" i="10"/>
  <c r="H97" i="21" l="1"/>
  <c r="F251" i="36"/>
  <c r="H110" i="21"/>
  <c r="H124" i="21"/>
  <c r="B66" i="10"/>
  <c r="B70"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B70" authorId="0" shapeId="0" xr:uid="{00000000-0006-0000-0400-000001000000}">
      <text>
        <r>
          <rPr>
            <sz val="8"/>
            <color indexed="81"/>
            <rFont val="Tahoma"/>
            <family val="2"/>
          </rPr>
          <t xml:space="preserve">In alle gevallen wordt een (groep van) roze cel(len) voorzien van een opmerking die uitlegt wat er bijzonder is aan de betreffende gegevens of berekening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F24" authorId="0" shapeId="0" xr:uid="{00000000-0006-0000-0800-000001000000}">
      <text>
        <r>
          <rPr>
            <sz val="8"/>
            <color indexed="81"/>
            <rFont val="Tahoma"/>
            <family val="2"/>
          </rPr>
          <t>Parameter vastgesteld o.b.v. ECLI:NL:CBB:2019:634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L58" authorId="0" shapeId="0" xr:uid="{00000000-0006-0000-1400-000001000000}">
      <text>
        <r>
          <rPr>
            <sz val="8"/>
            <color indexed="81"/>
            <rFont val="Tahoma"/>
            <family val="2"/>
          </rPr>
          <t>Inclusief Enduris</t>
        </r>
      </text>
    </comment>
    <comment ref="L106" authorId="0" shapeId="0" xr:uid="{00000000-0006-0000-1400-000002000000}">
      <text>
        <r>
          <rPr>
            <sz val="8"/>
            <color indexed="81"/>
            <rFont val="Tahoma"/>
            <family val="2"/>
          </rPr>
          <t>Inclusief Enduris</t>
        </r>
      </text>
    </comment>
    <comment ref="L154" authorId="0" shapeId="0" xr:uid="{00000000-0006-0000-1400-000003000000}">
      <text>
        <r>
          <rPr>
            <sz val="8"/>
            <color indexed="81"/>
            <rFont val="Tahoma"/>
            <family val="2"/>
          </rPr>
          <t>Inclusief Enduris</t>
        </r>
      </text>
    </comment>
    <comment ref="L202" authorId="0" shapeId="0" xr:uid="{00000000-0006-0000-1400-000004000000}">
      <text>
        <r>
          <rPr>
            <sz val="8"/>
            <color indexed="81"/>
            <rFont val="Tahoma"/>
            <family val="2"/>
          </rPr>
          <t>Inclusief Enduris</t>
        </r>
      </text>
    </comment>
    <comment ref="L256" authorId="0" shapeId="0" xr:uid="{00000000-0006-0000-1400-000005000000}">
      <text>
        <r>
          <rPr>
            <sz val="8"/>
            <color indexed="81"/>
            <rFont val="Tahoma"/>
            <family val="2"/>
          </rPr>
          <t>Inclusief Enduris</t>
        </r>
      </text>
    </comment>
    <comment ref="L311" authorId="0" shapeId="0" xr:uid="{00000000-0006-0000-1400-000006000000}">
      <text>
        <r>
          <rPr>
            <sz val="8"/>
            <color indexed="81"/>
            <rFont val="Tahoma"/>
            <family val="2"/>
          </rPr>
          <t>Inclusief Enduris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L57" authorId="0" shapeId="0" xr:uid="{00000000-0006-0000-1800-000001000000}">
      <text>
        <r>
          <rPr>
            <sz val="8"/>
            <color indexed="81"/>
            <rFont val="Tahoma"/>
            <family val="2"/>
          </rPr>
          <t>Inclusief Enduris</t>
        </r>
      </text>
    </comment>
    <comment ref="L104" authorId="0" shapeId="0" xr:uid="{00000000-0006-0000-1800-000002000000}">
      <text>
        <r>
          <rPr>
            <sz val="8"/>
            <color indexed="81"/>
            <rFont val="Tahoma"/>
            <family val="2"/>
          </rPr>
          <t>Inclusief Enduris</t>
        </r>
      </text>
    </comment>
    <comment ref="L151" authorId="0" shapeId="0" xr:uid="{00000000-0006-0000-1800-000003000000}">
      <text>
        <r>
          <rPr>
            <sz val="8"/>
            <color indexed="81"/>
            <rFont val="Tahoma"/>
            <family val="2"/>
          </rPr>
          <t>Inclusief Enduris</t>
        </r>
      </text>
    </comment>
    <comment ref="L198" authorId="0" shapeId="0" xr:uid="{00000000-0006-0000-1800-000004000000}">
      <text>
        <r>
          <rPr>
            <sz val="8"/>
            <color indexed="81"/>
            <rFont val="Tahoma"/>
            <family val="2"/>
          </rPr>
          <t>Inclusief Enduris</t>
        </r>
      </text>
    </comment>
    <comment ref="L251" authorId="0" shapeId="0" xr:uid="{00000000-0006-0000-1800-000005000000}">
      <text>
        <r>
          <rPr>
            <sz val="8"/>
            <color indexed="81"/>
            <rFont val="Tahoma"/>
            <family val="2"/>
          </rPr>
          <t>Inclusief Enduris</t>
        </r>
      </text>
    </comment>
    <comment ref="L305" authorId="0" shapeId="0" xr:uid="{00000000-0006-0000-1800-000006000000}">
      <text>
        <r>
          <rPr>
            <sz val="8"/>
            <color indexed="81"/>
            <rFont val="Tahoma"/>
            <family val="2"/>
          </rPr>
          <t>Inclusief Enduris</t>
        </r>
      </text>
    </comment>
  </commentList>
</comments>
</file>

<file path=xl/sharedStrings.xml><?xml version="1.0" encoding="utf-8"?>
<sst xmlns="http://schemas.openxmlformats.org/spreadsheetml/2006/main" count="4241" uniqueCount="907">
  <si>
    <t>Over dit bestand</t>
  </si>
  <si>
    <t>Zaaknummer</t>
  </si>
  <si>
    <t>Titel</t>
  </si>
  <si>
    <t>Ondertitel</t>
  </si>
  <si>
    <t>Hoort bij besluit(en):</t>
  </si>
  <si>
    <t>Hoort bij onderzoek/publicatie ACM:</t>
  </si>
  <si>
    <t>Kenmerk besluit(en)</t>
  </si>
  <si>
    <t>Samenhang met andere rekenbestanden</t>
  </si>
  <si>
    <t>Overig opmerkingen</t>
  </si>
  <si>
    <t>Over de status van dit bestand</t>
  </si>
  <si>
    <t>Definitief? (j/n)</t>
  </si>
  <si>
    <t>Juridisch integraal onderdeel van bovenstaande besluit(en) (j/n)?</t>
  </si>
  <si>
    <t>Opmerkingen openbare versiegeschiedenis</t>
  </si>
  <si>
    <t>Contactgegevens ACM</t>
  </si>
  <si>
    <t>Legenda voor gebruik van celkleuren en tabkleuren</t>
  </si>
  <si>
    <t>Beschrijving</t>
  </si>
  <si>
    <t>Waarde die zonder berekening wordt overgenomen uit een andere cel</t>
  </si>
  <si>
    <t>Berekende waarde</t>
  </si>
  <si>
    <t>Cel is niet van toepassing (dus leeg, niet nul), maar er wordt door een formule wel naar verwezen</t>
  </si>
  <si>
    <t>Bijzonderheden:</t>
  </si>
  <si>
    <t>Ingevoerde waarde of berekening die nog niet juist is (indien van toepassing)</t>
  </si>
  <si>
    <t>Eventueel te gebruiken:</t>
  </si>
  <si>
    <t>Bronnenoverzicht en specifieke toepassingen</t>
  </si>
  <si>
    <t>Bronnenoverzicht</t>
  </si>
  <si>
    <t>Exacte bestandsnaam</t>
  </si>
  <si>
    <t>Eenheid</t>
  </si>
  <si>
    <t>Beschrijving gegevens</t>
  </si>
  <si>
    <t>Toelichting bij bijzonderheden</t>
  </si>
  <si>
    <t>Data</t>
  </si>
  <si>
    <t>Berekening</t>
  </si>
  <si>
    <t>Resultaat</t>
  </si>
  <si>
    <t>Tabkleur</t>
  </si>
  <si>
    <t>Tabblad met input</t>
  </si>
  <si>
    <t>Tabblad met berekeningen</t>
  </si>
  <si>
    <t>Input --&gt;</t>
  </si>
  <si>
    <t>Tabblad dat als geheel nog onjuist of niet up to date is</t>
  </si>
  <si>
    <t>Celkleur getallen</t>
  </si>
  <si>
    <t>Tabbladen die het model vormen</t>
  </si>
  <si>
    <t>Toelichting</t>
  </si>
  <si>
    <t>Tabbladen ten behoeve van begrip</t>
  </si>
  <si>
    <t>Tabblad met resultaten/output</t>
  </si>
  <si>
    <t>Leeg tabblad dat wordt gebruikt als index/markering voor een serie tabbladen (kleur: licht grijs)</t>
  </si>
  <si>
    <t>Omschrijving</t>
  </si>
  <si>
    <t>Bronverwijzing</t>
  </si>
  <si>
    <t>Opmerking</t>
  </si>
  <si>
    <t>In rekenmodellen probeert ACM zoveel mogelijk eenvoudige navolgbare berekeningen te maken en geen ingewikkelde functies of toepassingen te gebruiken.</t>
  </si>
  <si>
    <t>Wanneer toch gebruik wordt gemaakt van cel- en rangenamen, macro's of andere bijzondere functies in Excel wordt de werking ervan hier toegelicht</t>
  </si>
  <si>
    <t>Duiding van specifieke Excel-toepassingen en overige bijzonderheden</t>
  </si>
  <si>
    <t>Toelichting bij dit bestand</t>
  </si>
  <si>
    <t>Nr.</t>
  </si>
  <si>
    <t xml:space="preserve">Verkorte naam </t>
  </si>
  <si>
    <t>Naam bestand extern</t>
  </si>
  <si>
    <t>Beschrijving berekening</t>
  </si>
  <si>
    <t>Beschrijving resultaat</t>
  </si>
  <si>
    <t>Grijze cijfers geven de uitkomt van een check berekening; dit is geen resultaat waarmee verder wordt gerekend</t>
  </si>
  <si>
    <t>Schematische weergave en/of inhoudsopgave van de werking van dit model</t>
  </si>
  <si>
    <t>Aanvullende gegevens bestand extern</t>
  </si>
  <si>
    <t>Datum ontvangst, versie nr., opmerkingen</t>
  </si>
  <si>
    <t>Zoals gebruikt in dit bestand</t>
  </si>
  <si>
    <t>Zaaknummer en/of kenmerk ACM</t>
  </si>
  <si>
    <t>In onderstaand overzicht houdt ACM bij welke bronnen gebruikt zijn voor de data en berekeningen in dit bestand.</t>
  </si>
  <si>
    <t>Ieder inputblad heeft een kolom 'bronverwijzing', waarin gebruikte bronnen met een verkorte naam worden aangeduid. Deze bronnen worden verder toegelicht in deze tabel.</t>
  </si>
  <si>
    <t>Indien van toepassing</t>
  </si>
  <si>
    <t>Bevat bedrijfsvertrouwelijke gegevens? (j/n)</t>
  </si>
  <si>
    <t>Is of wordt gepubliceerd? (j/n)</t>
  </si>
  <si>
    <t>Data en input (bron wordt vermeld)</t>
  </si>
  <si>
    <t>Berekende waarde die wordt opgehaald op een ander tabblad, incl. (eind)resultaat van berekening</t>
  </si>
  <si>
    <t>Waarde of berekening die speciale aandacht vraagt (zie toelichting in opmerking)</t>
  </si>
  <si>
    <t>Deze kleur wordt uitsluitend gebruikt bij een informatieverzoek: cellen die door de ontvanger van het dataverzoek moeten worden ingevuld</t>
  </si>
  <si>
    <t>Gestandaardiseerde tabbladen, omvat tenminste: 'Titelblad', 'Toelichting' en 'Bronnen en toepassingen' (kleur: ACM-lichtpaars)</t>
  </si>
  <si>
    <t>Een kader kan worden gebruikt om aan te geven dat een bepaald veld input bevat, maar deze input automatisch wordt ingeladen, bijvoorbeeld door middel van een macro (dus niet handmatig in te vullen)</t>
  </si>
  <si>
    <t>Input operationele kosten - Transportdienst</t>
  </si>
  <si>
    <t>Enduris</t>
  </si>
  <si>
    <t>Enexis</t>
  </si>
  <si>
    <t>Liander</t>
  </si>
  <si>
    <t>RENDO</t>
  </si>
  <si>
    <t>Stedin</t>
  </si>
  <si>
    <t>Westland</t>
  </si>
  <si>
    <t>Inkoop</t>
  </si>
  <si>
    <t>Inkoop transport bij landelijk netbeheerder</t>
  </si>
  <si>
    <t>Inkoop transport bij regionale netbeheerder(s)</t>
  </si>
  <si>
    <t>Reguliere operationele kosten</t>
  </si>
  <si>
    <t>Personeelskosten, uitbesteed werk en andere externe kosten</t>
  </si>
  <si>
    <t>Overige kosten</t>
  </si>
  <si>
    <t>Voorzieningen</t>
  </si>
  <si>
    <t>Afschrijving debiteuren wegens fraude/leegstand </t>
  </si>
  <si>
    <t>Afschrijving debiteuren kleinverbruik overig</t>
  </si>
  <si>
    <t>Afschrijving debiteuren grootverbruik</t>
  </si>
  <si>
    <t>Totaal aan onttrekkingen uit voorzieningen</t>
  </si>
  <si>
    <t>Toezichtskosten</t>
  </si>
  <si>
    <t>OPEX 2019</t>
  </si>
  <si>
    <t>OPEX 2020</t>
  </si>
  <si>
    <t>EUR, pp 2019</t>
  </si>
  <si>
    <t>EUR, pp 2020</t>
  </si>
  <si>
    <t>Opgegeven opbrengsten niet-tariefgereguleerde activiteiten</t>
  </si>
  <si>
    <t>TD: Uitgevoerde werkzaamheden transportdienst (bijv. verwijderingen)</t>
  </si>
  <si>
    <t>TD: Opbrengst uit verhuur en verkoop materialen e.d.</t>
  </si>
  <si>
    <t>Diverse en overig 1 (zie toelichting in opmerking)</t>
  </si>
  <si>
    <t>Diverse en overig 2 (zie toelichting in opmerking)</t>
  </si>
  <si>
    <t>Diverse en overig 3 (zie toelichting in opmerking)</t>
  </si>
  <si>
    <t>Diverse en overig 4 (zie toelichting in opmerking)</t>
  </si>
  <si>
    <t>Diverse en overig 5 (zie toelichting in opmerking)</t>
  </si>
  <si>
    <t>Totaal</t>
  </si>
  <si>
    <t>Opgegeven te salderen kosten niet-tariefgereguleerde activiteiten</t>
  </si>
  <si>
    <t>TD + AD: Opbrengst uit verhuur en verkoop materialen e.d.</t>
  </si>
  <si>
    <t>Opgegeven niet-tariefinkomsten uit tariefgereguleerde activiteiten</t>
  </si>
  <si>
    <t>Fraude en leegstand: In rekening gebracht gas</t>
  </si>
  <si>
    <t>Fraude en leegstand: In rekening gebrachte overige kosten</t>
  </si>
  <si>
    <t>TD: In rekening gebrachte schades en storingen</t>
  </si>
  <si>
    <t>TD: In rekening gebrachte incasso, administratie- en aanmaningskosten</t>
  </si>
  <si>
    <t>Diverse en overig 6 (zie toelichting in opmerking)</t>
  </si>
  <si>
    <t>Opgegeven opbrengsten uit desinvesteringen</t>
  </si>
  <si>
    <t>Opbrengsten uit desinvesteringen</t>
  </si>
  <si>
    <t>Bedrag in rekening gebrachte kosten n.a.v. fraude en leegstand</t>
  </si>
  <si>
    <t>In rekening gebrachte transportvergoeding fraude en leegstand</t>
  </si>
  <si>
    <t>Overige opbrengsten 2019</t>
  </si>
  <si>
    <t>in EUR, pp 2019</t>
  </si>
  <si>
    <t>Input Overige opbrengsten- Transportdienst</t>
  </si>
  <si>
    <t>Op dit tabblad staan de gegevens die de netbeheerder hebben opgegeven in de reguleringsdata voor de overige opbrengsten van de transportdienst. Eventuele aanpassingen aan de data worden aangegeven in een roze kleur.</t>
  </si>
  <si>
    <t>Coteq</t>
  </si>
  <si>
    <t>Overige opbrengsten 2020</t>
  </si>
  <si>
    <t>in EUR, pp 2020</t>
  </si>
  <si>
    <t>Start-GAW (excl. bijzonderheden)</t>
  </si>
  <si>
    <t>Afschrijvingen Start-GAW</t>
  </si>
  <si>
    <t>Boekwaarde Start-GAW</t>
  </si>
  <si>
    <t>Nieuwe Investeringen (excl. Bijzonderheden)</t>
  </si>
  <si>
    <t>Afschrijvingen</t>
  </si>
  <si>
    <t>Boekwaarde</t>
  </si>
  <si>
    <t>Bijzonderheid: UI's</t>
  </si>
  <si>
    <t>Afschrijvingen UI's</t>
  </si>
  <si>
    <t>Boekwaarde UI's</t>
  </si>
  <si>
    <t>Bijzonderheid: overgenomen netten</t>
  </si>
  <si>
    <t>Afschrijvingen overgenomen netten</t>
  </si>
  <si>
    <t>Boekwaarde overgenomen netten</t>
  </si>
  <si>
    <t>GAW Import-TD</t>
  </si>
  <si>
    <t>Input operationele kosten- aansluitdienst</t>
  </si>
  <si>
    <t>AD: Verwijdering, reconstructie, modificatie en onderhoud aansluitingen</t>
  </si>
  <si>
    <t>AD: Afsluiten en heraansluiten</t>
  </si>
  <si>
    <t>AD: Opbrengst uit verhuur en verkoop materialen e.d.</t>
  </si>
  <si>
    <t>AD: In rekening gebrachte schades en storingen</t>
  </si>
  <si>
    <t>AD: In rekening gebrachte incasso, administratie- en aanmaningskosten</t>
  </si>
  <si>
    <t>Op dit tabblad staan de gegevens die de netbeheerder hebben opgegeven in de reguleringsdata over de overige opbrengsten van de aansluitdienst. Eventuele aanpassingen aan de data worden aangegeven in een roze kleur.</t>
  </si>
  <si>
    <t>GAW Import-AD</t>
  </si>
  <si>
    <t xml:space="preserve">Op dit tabblad worden de benodigde WACC en CPI gegevens opgehaald. </t>
  </si>
  <si>
    <t>%</t>
  </si>
  <si>
    <t>vanaf 2500 m3(n)/h</t>
  </si>
  <si>
    <t>OPEX 2018</t>
  </si>
  <si>
    <t>EUR, pp 2018</t>
  </si>
  <si>
    <t>Overige opbrengsten 2018</t>
  </si>
  <si>
    <t>in EUR, pp 2018</t>
  </si>
  <si>
    <t>OPHALEN RUWE OPEX</t>
  </si>
  <si>
    <t>OVERIGE OPBRENGSTEN</t>
  </si>
  <si>
    <t>TOTAAL NETTO-OPEX T.B.V. REGULERING</t>
  </si>
  <si>
    <t>WACC</t>
  </si>
  <si>
    <t>Op basis van</t>
  </si>
  <si>
    <t>GAW</t>
  </si>
  <si>
    <t>Berekening kapitaalkosten 2018</t>
  </si>
  <si>
    <t>Ophalen WACC</t>
  </si>
  <si>
    <t>Berekening kapitaalkosten 2019</t>
  </si>
  <si>
    <t>Berekening kapitaalkosten 2020</t>
  </si>
  <si>
    <t>AD: afsluiten en heraansluiten</t>
  </si>
  <si>
    <t>Berekening kapitaalkosten - AD</t>
  </si>
  <si>
    <t>Transportdienst</t>
  </si>
  <si>
    <t>Netto kosten 2018</t>
  </si>
  <si>
    <t>Reguliere operationele kosten 2018</t>
  </si>
  <si>
    <t>Totale reguliere kapitaalkosten 2018</t>
  </si>
  <si>
    <t>Netto kosten 2019</t>
  </si>
  <si>
    <t>Reguliere operationele kosten 2019</t>
  </si>
  <si>
    <t>Totale reguliere kapitaalkosten 2019</t>
  </si>
  <si>
    <t>Netto kosten 2020</t>
  </si>
  <si>
    <t>Reguliere operationele kosten 2020</t>
  </si>
  <si>
    <t>Totale reguliere kapitaalkosten 2020</t>
  </si>
  <si>
    <t>Aansluitdienst</t>
  </si>
  <si>
    <t>Totale reguliere kapitaalkosten 2015</t>
  </si>
  <si>
    <t>EUR, pp 2015</t>
  </si>
  <si>
    <t>Totale reguliere kapitaalkosten 2016</t>
  </si>
  <si>
    <t>EUR, pp 2016</t>
  </si>
  <si>
    <t>Totale reguliere kapitaalkosten 2017</t>
  </si>
  <si>
    <t>EUR, pp 2017</t>
  </si>
  <si>
    <t>OPEX 2015</t>
  </si>
  <si>
    <t>OPEX 2016</t>
  </si>
  <si>
    <t>OPEX 2017</t>
  </si>
  <si>
    <t>Overige opbrengsten 2015</t>
  </si>
  <si>
    <t>Overige opbrengsten 2016</t>
  </si>
  <si>
    <t>Overige opbrengsten 2017</t>
  </si>
  <si>
    <t>in EUR, pp 2015</t>
  </si>
  <si>
    <t>in EUR, pp 2016</t>
  </si>
  <si>
    <t>in EUR, pp 2017</t>
  </si>
  <si>
    <t>GAW 2015</t>
  </si>
  <si>
    <t>GAW 2016</t>
  </si>
  <si>
    <t>GAW 2017</t>
  </si>
  <si>
    <t>GAW 2018</t>
  </si>
  <si>
    <t>GAW 2019</t>
  </si>
  <si>
    <t>GAW 2020</t>
  </si>
  <si>
    <t>Berekening kapitaalkosten 2015</t>
  </si>
  <si>
    <t>Berekening kapitaalkosten 2016</t>
  </si>
  <si>
    <t>Berekening kapitaalkosten 2017</t>
  </si>
  <si>
    <t>WACC 2018</t>
  </si>
  <si>
    <t>WACC 2019</t>
  </si>
  <si>
    <t>WACC 2020</t>
  </si>
  <si>
    <t>WACC 2017</t>
  </si>
  <si>
    <t>Reguleringsdata 2015</t>
  </si>
  <si>
    <t>Reguleringsdata 2016</t>
  </si>
  <si>
    <t>Reguleringsdata 2017</t>
  </si>
  <si>
    <t>Reguleringsdata 2018</t>
  </si>
  <si>
    <t>Reguleringsdata 2019</t>
  </si>
  <si>
    <t>#</t>
  </si>
  <si>
    <t>Reguleringsparameters</t>
  </si>
  <si>
    <t>Netto; WACC 2016</t>
  </si>
  <si>
    <t>Netto; WACC 2017</t>
  </si>
  <si>
    <t>Netto; WACC 2018</t>
  </si>
  <si>
    <t>Totaal/algemeen</t>
  </si>
  <si>
    <t>Netto; WACC 2019</t>
  </si>
  <si>
    <t>Netto; WACC 2020</t>
  </si>
  <si>
    <t>RUWE OPERATIONELE KOSTEN</t>
  </si>
  <si>
    <t>Berekening netto-operationele kosten Transportdienst</t>
  </si>
  <si>
    <t>WACC-percentages voor berekening kapitaalkosten (reëel, voor belasting)</t>
  </si>
  <si>
    <t>WACC EI2026</t>
  </si>
  <si>
    <t>WACC-percentages voor berekening pv (reëel, voor belasting)</t>
  </si>
  <si>
    <t>WACC 2016</t>
  </si>
  <si>
    <t>Ophalen gegevens (1)</t>
  </si>
  <si>
    <t>Berekening bruto kapitaalkosten (2)</t>
  </si>
  <si>
    <t>Berekening afschrijvingen en GAW</t>
  </si>
  <si>
    <t>Berekening bruto kapitaalkosten</t>
  </si>
  <si>
    <t>Bruto, WACC 2016</t>
  </si>
  <si>
    <t>Totaal netto-kapitaalkosten ten bate van regulering (3)</t>
  </si>
  <si>
    <t>Bruto, WACC 2017</t>
  </si>
  <si>
    <t>Bruto, WACC 2018</t>
  </si>
  <si>
    <t>Bruto, WACC 2019</t>
  </si>
  <si>
    <t>Bruto, WACC EI2026</t>
  </si>
  <si>
    <t>Netto, WACC 2018</t>
  </si>
  <si>
    <t>Bruto, WACC 2020</t>
  </si>
  <si>
    <t>Netto WACC 2018</t>
  </si>
  <si>
    <t>Netto WACC EI2026</t>
  </si>
  <si>
    <t>Netto WACC 2019</t>
  </si>
  <si>
    <t>Netto WACC 2020</t>
  </si>
  <si>
    <t>Totale netto opex</t>
  </si>
  <si>
    <t>Berekening netto-operationele kosten - Aansluitdienst</t>
  </si>
  <si>
    <t>Netto operationele kosten (2/3)</t>
  </si>
  <si>
    <t>Netto operationele kosten (2-4)</t>
  </si>
  <si>
    <t xml:space="preserve">Reguliere operationele kosten 2015 </t>
  </si>
  <si>
    <t>Reguliere operationele kosten 2016</t>
  </si>
  <si>
    <t>Reguliere operationele kosten 2017</t>
  </si>
  <si>
    <t>Netto; WACC BI2021</t>
  </si>
  <si>
    <t>Netto; WACC EI2026</t>
  </si>
  <si>
    <t>Totaal reguliere kapitaalkosten 2018</t>
  </si>
  <si>
    <t>Totaal reguliere kapitaalkosten 2019</t>
  </si>
  <si>
    <t>WACC BI2021</t>
  </si>
  <si>
    <t>Bruto, WACC BI2021</t>
  </si>
  <si>
    <t>Netto WACC BI2021</t>
  </si>
  <si>
    <t xml:space="preserve">Dit tabblad betreft de berekening van de netto-operationele kosten  van de aansluitdient per jaar. Dit betreft vier stappen: 1) Eerst worden de ruwe operationele kosten gegevens worden opgehaald. 2) Vervolgens worden deze verminderd met de aanpassingen o.b.v ACM. 3) De overige opbrengsten worden geelimineerd uit de kostenbasis. Dit leidt tot de juiste kostenbasis per jaar. </t>
  </si>
  <si>
    <t>Berekening operationele kosten 2018</t>
  </si>
  <si>
    <t>Berekening operationele kosten 2019</t>
  </si>
  <si>
    <t>Berekening operationele kosten 2020</t>
  </si>
  <si>
    <t>Berekening netto operationele kosten transportdienst 2015</t>
  </si>
  <si>
    <t>Berekening netto operationele kosten transportdienst 2016</t>
  </si>
  <si>
    <t>Berekening netto operationele kosten transportdienst 2017</t>
  </si>
  <si>
    <t>Berekening netto operationele kosten transportdienst 2018</t>
  </si>
  <si>
    <t>Berekening netto operationele kosten transportdienst 2019</t>
  </si>
  <si>
    <t>Berekening netto operationele kosten transportdienst 2020</t>
  </si>
  <si>
    <t>Totale reguliere operationele kosten 2015</t>
  </si>
  <si>
    <t>Totale reguliere operationele kosten 2016</t>
  </si>
  <si>
    <t>Totale reguliere operationele kosten 2017</t>
  </si>
  <si>
    <t>Totale reguliere operationele kosten 2018</t>
  </si>
  <si>
    <t>Totale reguliere operationele kosten 2019</t>
  </si>
  <si>
    <t>Totale reguliere operationele kosten 2020</t>
  </si>
  <si>
    <t>Netto, WACC 2017</t>
  </si>
  <si>
    <t>Netto, WACC 2016</t>
  </si>
  <si>
    <t>Input Overige opbrengsten - aansluitdienst</t>
  </si>
  <si>
    <t>Berekening kapitaalkosten - TD</t>
  </si>
  <si>
    <t>Kostengegevens 2015 - 2020</t>
  </si>
  <si>
    <t>Berekening operationele kosten 2015</t>
  </si>
  <si>
    <t>Reguliere operationele kosten 2015</t>
  </si>
  <si>
    <t>Berekening operationele kosten 2016</t>
  </si>
  <si>
    <t>Berekening operationele kosten 2017</t>
  </si>
  <si>
    <t>Doorbelaste kosten buiten de Netwerkgroep</t>
  </si>
  <si>
    <t>Overige opbrengsten</t>
  </si>
  <si>
    <t xml:space="preserve">Opbrengsten uit koers, afrondings, prijs en magazijnverschillen  </t>
  </si>
  <si>
    <t>Verhuur en dienstverlening</t>
  </si>
  <si>
    <t>Verschil tussen gerapporteerde omzet en Codata p*q</t>
  </si>
  <si>
    <t>Dienstverlening</t>
  </si>
  <si>
    <t xml:space="preserve">Overige opbrengsten </t>
  </si>
  <si>
    <t>Verschil tussen gerapporteerde omzet en berekende aantallen x tarief</t>
  </si>
  <si>
    <t>Opbrengsten uit dataschoning gas KV</t>
  </si>
  <si>
    <t>Koers, afrondings, prijs en magazijnverschillen</t>
  </si>
  <si>
    <t xml:space="preserve">Koers, afrondings, prijs en magazijnverschillen </t>
  </si>
  <si>
    <t>subsidie</t>
  </si>
  <si>
    <t>Overige</t>
  </si>
  <si>
    <t>Subsidie</t>
  </si>
  <si>
    <t>Subsidies</t>
  </si>
  <si>
    <t>Captar correcties</t>
  </si>
  <si>
    <t>Tijdelijke aansluitingen</t>
  </si>
  <si>
    <t>Berekening correctie tariefruimte maatwerk (&gt;1600m3(n)/h)</t>
  </si>
  <si>
    <t>Op dit tabblad berekent de ACM bijdrage PAV en EAV ter correctie van de tariefruimte voor het aansluitpunt voor de categorieën &gt;1600m3(n)/h.</t>
  </si>
  <si>
    <t>Tarieven Aansluitdienst 2019</t>
  </si>
  <si>
    <t xml:space="preserve"> Omzet PAV &gt; 40 m3(n)/h</t>
  </si>
  <si>
    <t>Lage druk aansluitingen</t>
  </si>
  <si>
    <t>1600 t/m 2500 m3(n)/h</t>
  </si>
  <si>
    <t>Hoge druk aansluitingen</t>
  </si>
  <si>
    <t>Tarieven Aansluitdienst 2018</t>
  </si>
  <si>
    <t>Tarieven Aansluitdienst 2015</t>
  </si>
  <si>
    <t>Tarieven Aansluitdienst 2016</t>
  </si>
  <si>
    <t>Tarieven Aansluitdienst 2017</t>
  </si>
  <si>
    <t>Volumes 2015</t>
  </si>
  <si>
    <t>Volumes 2016</t>
  </si>
  <si>
    <t>Volumes 2017</t>
  </si>
  <si>
    <t>Volumes 2018</t>
  </si>
  <si>
    <t>Volumes 2019</t>
  </si>
  <si>
    <t>Correctie tariefruimte</t>
  </si>
  <si>
    <t>Endinet</t>
  </si>
  <si>
    <t>Correctie 2015</t>
  </si>
  <si>
    <t>Correctie 2016</t>
  </si>
  <si>
    <t>Correctie 2017</t>
  </si>
  <si>
    <t>Correctie 2018</t>
  </si>
  <si>
    <t>Correctie 2019</t>
  </si>
  <si>
    <t>Bijdrage rest van de aansluiting PAV 2015</t>
  </si>
  <si>
    <t>Bijdrage rest van de aansluiting PAV 2016</t>
  </si>
  <si>
    <t>Bijdrage rest van de aansluiting PAV 2017</t>
  </si>
  <si>
    <t>Bijdrage rest van de aansluiting PAV 2018</t>
  </si>
  <si>
    <t>Bijdrage rest van de aansluiting PAV 2019</t>
  </si>
  <si>
    <t>Opbrengsten niet-tariefgereguleerde activiteiten</t>
  </si>
  <si>
    <t>Correctie PAV nieuwe maatwerkcategorieën</t>
  </si>
  <si>
    <t>Opbrengsten activiteiten die niet langer tariefgereguleerd zijn</t>
  </si>
  <si>
    <t>In rekening gebrachte aansluitvergoeding fraude en leegstand</t>
  </si>
  <si>
    <t xml:space="preserve"> </t>
  </si>
  <si>
    <t>Op dit tabblad staat een overzicht met betrekking tot de GAW berekening (GAW, afschrijvingen, etc. en incl. UI's)</t>
  </si>
  <si>
    <t>Kostenbestand regionale netbeheerders gas 2022 - 2026</t>
  </si>
  <si>
    <t>Reguleringsdata 2015 tot en met 2020</t>
  </si>
  <si>
    <t>RD modules per regionale netbeheerder</t>
  </si>
  <si>
    <t>Endinet wordt op dit tabblad weergegeven omdat Endinet in 2015 zelfstandig tarieven hanteerde.</t>
  </si>
  <si>
    <t>Enexis inclusief Endinet</t>
  </si>
  <si>
    <t>Stedin inclusief Enduris</t>
  </si>
  <si>
    <t>Investeringen</t>
  </si>
  <si>
    <t>GAW model</t>
  </si>
  <si>
    <t>Kosten</t>
  </si>
  <si>
    <t>X-factor</t>
  </si>
  <si>
    <t>SO</t>
  </si>
  <si>
    <t>Samenhang van dit bestand met andere bestanden</t>
  </si>
  <si>
    <t>Vanaf 2020 zijn de categorieën 1600 t/m 2500 m3(n)/h en vanaf 2500 m3(n)/h voor zowel hoge als lage druk maatwerkcategorieën. Dat betekent dat er geen gereguleerd tarief meer voor geldt.  Om een dubbele vergoeding te voorkomen brengt de ACM deze tariefruimte in mindering op de operationele kosten.</t>
  </si>
  <si>
    <t>Netto kosten 2015</t>
  </si>
  <si>
    <t>Netto kosten 2016</t>
  </si>
  <si>
    <t>Netto kosten 2017</t>
  </si>
  <si>
    <t>X-factorbesluit regionale netbeheerders gas 2022-2026</t>
  </si>
  <si>
    <t>X-factorberekening regionale netbeheerders gas 2022-2026</t>
  </si>
  <si>
    <t>n</t>
  </si>
  <si>
    <t>j</t>
  </si>
  <si>
    <t xml:space="preserve">X-factornberekening </t>
  </si>
  <si>
    <t>GAW bestand per regionale netbeheerder</t>
  </si>
  <si>
    <t>Tarievenblad per regionale netbeheerder</t>
  </si>
  <si>
    <t>Doorbelaste kosten buiten de netwerkgroep</t>
  </si>
  <si>
    <t>Enexis incl. BV</t>
  </si>
  <si>
    <t xml:space="preserve">Enexis heeft per 2017 een deel van haar activa overgedragen naar personeel BV. Om hier rekening mee te kunnen houden in het x-factor model worden op dit tabblad de gegevens inclusief de activa en exclusief de activa die overgeheveld is naar het personeel BV weergegeven. </t>
  </si>
  <si>
    <t>WACC voor PV van 2015 naar 2016</t>
  </si>
  <si>
    <t>WACC voor PV van 2016 naar 2017</t>
  </si>
  <si>
    <t>WACC voor PV van 2017 naar 2018</t>
  </si>
  <si>
    <t>WACC voor PV van 2018 naar 2019</t>
  </si>
  <si>
    <t>WACC voor PV van 2019 naar 2020</t>
  </si>
  <si>
    <t>WACC 2015</t>
  </si>
  <si>
    <t>WACC 2021</t>
  </si>
  <si>
    <t>WACC bijlage bij methodebesluit 2014-2016</t>
  </si>
  <si>
    <t>WACC bijlage bij gewijzigd methodebesluit 2017-2021</t>
  </si>
  <si>
    <t>Inkoopkosten van netverliezen voor
regionale gastransportnetten</t>
  </si>
  <si>
    <t>Rapport door KYOS Energy Consulting BV (d.d. 17 maart 2021)</t>
  </si>
  <si>
    <t>Rapport netverliezen KYOS 2021</t>
  </si>
  <si>
    <t>In dit bestand wordt de reële WACC gehanteerd ondanks overstap naar het nominale stelsel, omdat het effect van deze overstap wordt verwerkt in de correctie kapitaalkosten in het x-factorbestand.</t>
  </si>
  <si>
    <t>Kostenbestand RNB's gas, tabblad 'Inkoopkosten transport' regel 58</t>
  </si>
  <si>
    <t xml:space="preserve">Op dit blad staan alle gegevens over de operationele kosten die de netbeheerders per jaar  hebben opgegeven in de reguleringsdata over de transportdienst . Aanpassingen aan de data staan in een roze kleur. Overige aanpassingen door ACM staan in het tabblad 'Berekening netto-opex'. </t>
  </si>
  <si>
    <t>Op dit tabblad staat een overzicht van e inputdata met betrekking tot de GAW berekening (GAW, afschrijvingen, etc. en incl. UI's). Met nieuwe investeringen worden de investeringen sinds 2004 bedoeld.</t>
  </si>
  <si>
    <t>Op dit blad staan alle gegevens over de operationele kosten die de netbeheerders per jaar  hebben opgegeven in de reguleringsdata over de aansluitdienst. Aanpassingen aan de data staan in een roze kleur. Overige aanpassingen door ACM staan in het tabblad 'Berekening netto-opex'.</t>
  </si>
  <si>
    <t>Nieuwe Investeringen (excl. bijzonderheden)</t>
  </si>
  <si>
    <t>GAW bestand per netbeheerder</t>
  </si>
  <si>
    <t>Gegevens Liander, Enexis en Stedin gecorrigeerd voor ruilverkaveling FNOP en Weert</t>
  </si>
  <si>
    <t>Gegevens Enexis en Stedin gecorrigeerd voor ruilverkaveling Weert</t>
  </si>
  <si>
    <t>De inputgegevens zijn gecorrigeerd voor de ruilverkaveling van FNOP (2015) en Weert (2015-2017).</t>
  </si>
  <si>
    <t>De inputgegevens zijn gecorrigeerd voor de overname van Endinet en voor de ruilverkaveling van FNOP (2015) en Weert (2015-2017).</t>
  </si>
  <si>
    <t>Enexis is inclusief Endinet en de input is gecorrigeerd voor de overdracht van FNOP (2015) en Weert (2015-2017).</t>
  </si>
  <si>
    <t xml:space="preserve">Dit tabblad betreft de berekening van de netto operationele kosten  van de transportdienst per jaar. Dit betreft vier stappen: 1) Eerst worden de ruwe opex gegevens worden opgehaald. 2) Vervolgens worden deze verminderd met de aanpassingen door de ACM. 3) De overige opbrengsten worden geëlimineerd uit de kostenbasis. 4) Als laatste worden (alleen in 2015) de effecten van de ruilverkaveling verwerkt. Dit leidt tot de juiste kostenbasis per jaar. </t>
  </si>
  <si>
    <t>WACC-percentages voor berekening kapitaalkosten maatstaf (reëel, voor belasting)</t>
  </si>
  <si>
    <t>WACC-percentages voor berekening kapitaalkosten pv (reëel, voor belasting)</t>
  </si>
  <si>
    <t>Omdat voor ruilverkaveling is gecorrigeerd betreft het op dit tabblad de netbeheerders Stedin, Liander en Enexis na de ruilverkaveling. Om de berekening overzichtelijk te houden doen we de berekening per jaar. In elk blokje halen we dus de gegevens voor dat jaar op, doen we de bewerkingen voor dat jaar en berekenen we de netto kapitaalkosten voor dat jaar. De kapitaalkosten worden elk jaar voor verschillende doeleinden met verschillende WACC's berekend.</t>
  </si>
  <si>
    <t>Dit tabblad betreft de berekening van de netto kapitaalkosten per jaar, voor zowel de PV als de maatstaf. Dit betreft drie stappen: 1) Eerst worden de ruwe gegevens voor de kapitaalkosten en overige opbrengsten opgehaald. 2) Vervolgens berekenen we de bruto kapitaalkosten 3) Tot slot worden de overige opbrengsten worden geëlimineerd van de kapitaalkosten en worden de overdrachten verwerkt.</t>
  </si>
  <si>
    <t>Totale reguliere kapitaalkosten t.b.v. PV 2015</t>
  </si>
  <si>
    <t>Totale reguliere kapitaalkosten t.b.v. PV  2016</t>
  </si>
  <si>
    <t>Totale reguliere kapitaalkosten t.b.v. PV 2016</t>
  </si>
  <si>
    <t>Totale reguliere kapitaalkosten t.b.v. PV 2020</t>
  </si>
  <si>
    <t>Totale reguliere kapitaalkosten maatstaf 2020</t>
  </si>
  <si>
    <t>Totale reguliere kapitaalkosten maatstaf 2019</t>
  </si>
  <si>
    <t>Totale reguliere kapitaalkosten t.b.v. PV 2019</t>
  </si>
  <si>
    <t>Totale reguliere kapitaalkosten maatstaf 2018</t>
  </si>
  <si>
    <t>Totale reguliere kapitaalkosten t.b.v. PV 2018</t>
  </si>
  <si>
    <t>Totale reguliere kapitaalkosten t.b.v. PV 2017</t>
  </si>
  <si>
    <t xml:space="preserve">Berekening bruto kapitaalkosten </t>
  </si>
  <si>
    <t>Dit tabblad betreft de berekening van de netto kapitaalkosten per jaar, voor zowel de PV als de maatstaf.. Dit betreft drie stappen: 1) Eerst worden de ruwe gegevens voor de kapitaalkosten en overige opbrengsten opgehaald. 2) Vervolgens berekenen we de bruto kapitaalkosten 3) Tot slot worden de overige opbrengsten worden geëlimineerd van de kapitaalkosten.</t>
  </si>
  <si>
    <t xml:space="preserve">Op dit tabblad worden alle gegevens verzameld die als input dienen voor het x-factorbestand. Dit betreft voor alle jaren de netbeheerders na ruilverkaveling. </t>
  </si>
  <si>
    <t>Netto</t>
  </si>
  <si>
    <t>Reguliere kapitaalkosten 2015</t>
  </si>
  <si>
    <t>Reguliere kapitaalkosten 2016</t>
  </si>
  <si>
    <t>Reguliere kapitaalkosten 2017</t>
  </si>
  <si>
    <t>Reguliere kapitaalkosten 2018</t>
  </si>
  <si>
    <t>Reguliere kapitaalkosten 2019</t>
  </si>
  <si>
    <t>Reguliere kapitaalkosten 2020</t>
  </si>
  <si>
    <t xml:space="preserve">Kosten t.b.v. productiviteitsverandering </t>
  </si>
  <si>
    <t xml:space="preserve">Kapitaalkosten t.b.v. productiviteitsverandering </t>
  </si>
  <si>
    <t>Kapitaalkosten t.b.v. maatstaf</t>
  </si>
  <si>
    <t>Operationele kosten t.b.v. maatstaf en productiviteitsverandering</t>
  </si>
  <si>
    <t>Bruto, WACC 2015/2016</t>
  </si>
  <si>
    <t>Netto; WACC 2015/2016</t>
  </si>
  <si>
    <t>Bruto, WACC 2016/2017</t>
  </si>
  <si>
    <t>Netto, WACC 2015/2016</t>
  </si>
  <si>
    <t>Netto, WACC 2016/2017</t>
  </si>
  <si>
    <t>Bruto, WACC 2017/2018</t>
  </si>
  <si>
    <t>Netto, WACC 2017/2018</t>
  </si>
  <si>
    <t>Bruto, WACC 2018/2019</t>
  </si>
  <si>
    <t>Netto WACC 2017/2018</t>
  </si>
  <si>
    <t>Netto, WACC 2018/2019</t>
  </si>
  <si>
    <t>Bruto, WACC 2019/2020</t>
  </si>
  <si>
    <t>Netto WACC 2018/2019</t>
  </si>
  <si>
    <t>Netto WACC 2019/2020</t>
  </si>
  <si>
    <t>In dit tabblad zijn de in reguleringsdata 2016 vastgestelde gewogen gemiddelde tarieven van Enexis en Endinet opgenomen. Deze wijken om die reden af van de in het Tarievenbesluit 2016 vastgestelde tarieven voor Enexis.</t>
  </si>
  <si>
    <t>Reguleringsdata 2015, tabel 7A.A, regel 11, kolom J</t>
  </si>
  <si>
    <t>Reguleringsdata 2015, tabel 7A.A, regel 12, kolom J</t>
  </si>
  <si>
    <t>Reguleringsdata 2015, tabel 7A.A, kolom J</t>
  </si>
  <si>
    <t>Reguleringsdata 2015, tabel 7A.A, regel 11, kolom N</t>
  </si>
  <si>
    <t>Reguleringsdata 2015, tabel 7A.A, regel 12, kolom N</t>
  </si>
  <si>
    <t>Reguleringsdata 2015, tabel 7A.A, kolom N</t>
  </si>
  <si>
    <t>Reguleringsdata 2015, tabel 7A.B, regel 27</t>
  </si>
  <si>
    <t>Reguleringsdata 2015, tabel 7A.B, regel 28</t>
  </si>
  <si>
    <t>Reguleringsdata 2015, tabel 7A.B, regel 29</t>
  </si>
  <si>
    <t>Reguleringsdata 2015, tabel 7A.B, regel 30</t>
  </si>
  <si>
    <t>Reguleringsdata 2015, tabel 7A.B, regel 31</t>
  </si>
  <si>
    <t>Reguleringsdata 2015, tabel 7A.B, regel 32</t>
  </si>
  <si>
    <t>Reguleringsdata 2015, tabel 7A.B, regel 33</t>
  </si>
  <si>
    <t>Reguleringsdata 2015, tabel 7A.B, regel 34</t>
  </si>
  <si>
    <t>Reguleringsdata 2015, tabel 7A.B, regel 35</t>
  </si>
  <si>
    <t>Reguleringsdata 2015, tabel 6, regel 14</t>
  </si>
  <si>
    <t>Reguleringsdata 2015, tabel 2.B.C, regel 59</t>
  </si>
  <si>
    <t>Reguleringsdata 2016, tabel 7A.A, regel 11, kolom J</t>
  </si>
  <si>
    <t>Reguleringsdata 2016, tabel 7A.A, regel 12, kolom J</t>
  </si>
  <si>
    <t>Reguleringsdata 2016, tabel 7A.A, kolom J</t>
  </si>
  <si>
    <t>Reguleringsdata 2016, tabel 7A.A, regel 11, kolom N</t>
  </si>
  <si>
    <t>Reguleringsdata 2016, tabel 7A.A, regel 12, kolom N</t>
  </si>
  <si>
    <t>Reguleringsdata 2016, tabel 7A.A, kolom N</t>
  </si>
  <si>
    <t>Reguleringsdata 2016, tabel 7A.B, regel 27</t>
  </si>
  <si>
    <t>Reguleringsdata 2016, tabel 7A.B, regel 28</t>
  </si>
  <si>
    <t>Reguleringsdata 2016, tabel 7A.B, regel 29</t>
  </si>
  <si>
    <t>Reguleringsdata 2016, tabel 7A.B, regel 30</t>
  </si>
  <si>
    <t>Reguleringsdata 2016, tabel 7A.B, regel 31</t>
  </si>
  <si>
    <t>Reguleringsdata 2016, tabel 7A.B, regel 32</t>
  </si>
  <si>
    <t>Reguleringsdata 2016, tabel 7A.B, regel 33</t>
  </si>
  <si>
    <t>Reguleringsdata 2016, tabel 7A.B, regel 34</t>
  </si>
  <si>
    <t>Reguleringsdata 2016, tabel 7A.B, regel 35</t>
  </si>
  <si>
    <t>Reguleringsdata 2016, tabel 2.B.C, regel 59</t>
  </si>
  <si>
    <t>Reguleringsdata 2016, tabel 6, regel 14</t>
  </si>
  <si>
    <t>Reguleringsdata 2017, tabel 7A.A, regel 11, kolom J</t>
  </si>
  <si>
    <t>Reguleringsdata 2017, tabel 7A.A, regel 12, kolom J</t>
  </si>
  <si>
    <t>Reguleringsdata 2017, tabel 7A.A, kolom J</t>
  </si>
  <si>
    <t>Reguleringsdata 2017, tabel 7A.A, regel 11, kolom N</t>
  </si>
  <si>
    <t>Reguleringsdata 2017, tabel 7A.A, regel 12, kolom N</t>
  </si>
  <si>
    <t>Reguleringsdata 2017, tabel 7A.A, kolom N</t>
  </si>
  <si>
    <t>Reguleringsdata 2017, tabel 7A.B, regel 27</t>
  </si>
  <si>
    <t>Reguleringsdata 2017, tabel 7A.B, regel 28</t>
  </si>
  <si>
    <t>Reguleringsdata 2017, tabel 7A.B, regel 29</t>
  </si>
  <si>
    <t>Reguleringsdata 2017, tabel 7A.B, regel 30</t>
  </si>
  <si>
    <t>Reguleringsdata 2017, tabel 7A.B, regel 31</t>
  </si>
  <si>
    <t>Reguleringsdata 2017, tabel 7A.B, regel 32</t>
  </si>
  <si>
    <t>Reguleringsdata 2017, tabel 7A.B, regel 33</t>
  </si>
  <si>
    <t>Reguleringsdata 2017, tabel 7A.B, regel 34</t>
  </si>
  <si>
    <t>Reguleringsdata 2017, tabel 7A.B, regel 35</t>
  </si>
  <si>
    <t>Reguleringsdata 2017, tabel 2.B.C, regel 59</t>
  </si>
  <si>
    <t>Reguleringsdata 2017, tabel 6, regel 14</t>
  </si>
  <si>
    <t>Reguleringsdata 2018, tabel 7A.A, regel 11, kolom J</t>
  </si>
  <si>
    <t>Reguleringsdata 2018, tabel 7A.A, regel 12, kolom J</t>
  </si>
  <si>
    <t>Reguleringsdata 2018, tabel 7A.A, kolom J</t>
  </si>
  <si>
    <t>Reguleringsdata 2018, tabel 7A.A, regel 11, kolom N</t>
  </si>
  <si>
    <t>Reguleringsdata 2018, tabel 7A.A, regel 12, kolom N</t>
  </si>
  <si>
    <t>Reguleringsdata 2018, tabel 7A.A, kolom N</t>
  </si>
  <si>
    <t>Reguleringsdata 2018, tabel 7A.B, regel 27</t>
  </si>
  <si>
    <t>Reguleringsdata 2018, tabel 7A.B, regel 28</t>
  </si>
  <si>
    <t>Reguleringsdata 2018, tabel 7A.B, regel 29</t>
  </si>
  <si>
    <t>Reguleringsdata 2018, tabel 7A.B, regel 30</t>
  </si>
  <si>
    <t>Reguleringsdata 2018, tabel 7A.B, regel 31</t>
  </si>
  <si>
    <t>Reguleringsdata 2018, tabel 7A.B, regel 32</t>
  </si>
  <si>
    <t>Reguleringsdata 2018, tabel 7A.B, regel 33</t>
  </si>
  <si>
    <t>Reguleringsdata 2018, tabel 7A.B, regel 34</t>
  </si>
  <si>
    <t>Reguleringsdata 2018, tabel 7A.B, regel 35</t>
  </si>
  <si>
    <t>Reguleringsdata 2018, tabel 2.B.C, regel 59</t>
  </si>
  <si>
    <t>Reguleringsdata 2018, tabel 6, regel 14</t>
  </si>
  <si>
    <t>Reguleringsdata 2019, tabel 7A.A, regel 11, kolom J</t>
  </si>
  <si>
    <t>Reguleringsdata 2019, tabel 7A.A, regel 12, kolom J</t>
  </si>
  <si>
    <t>Reguleringsdata 2019, tabel 7A.A, kolom J</t>
  </si>
  <si>
    <t>Reguleringsdata 2019, tabel 7A.A, regel 11, kolom N</t>
  </si>
  <si>
    <t>Reguleringsdata 2019, tabel 7A.A, regel 12, kolom N</t>
  </si>
  <si>
    <t>Reguleringsdata 2019, tabel 7A.A, kolom N</t>
  </si>
  <si>
    <t>Reguleringsdata 2019, tabel 7A.B, regel 27</t>
  </si>
  <si>
    <t>Reguleringsdata 2019, tabel 7A.B, regel 28</t>
  </si>
  <si>
    <t>Reguleringsdata 2019, tabel 7A.B, regel 29</t>
  </si>
  <si>
    <t>Reguleringsdata 2019, tabel 7A.B, regel 30</t>
  </si>
  <si>
    <t>Reguleringsdata 2019, tabel 7A.B, regel 31</t>
  </si>
  <si>
    <t>Reguleringsdata 2019, tabel 7A.B, regel 32</t>
  </si>
  <si>
    <t>Reguleringsdata 2019, tabel 7A.B, regel 33</t>
  </si>
  <si>
    <t>Reguleringsdata 2019, tabel 7A.B, regel 34</t>
  </si>
  <si>
    <t>Reguleringsdata 2019, tabel 7A.B, regel 35</t>
  </si>
  <si>
    <t>Reguleringsdata 2019, tabel 2.B.C, regel 59</t>
  </si>
  <si>
    <t>Reguleringsdata 2019, tabel 6, regel 14</t>
  </si>
  <si>
    <t>Reguleringsdata 2015, tabel 3A, regel 17</t>
  </si>
  <si>
    <t>Reguleringsdata 2015, tabel 3A, regel 18</t>
  </si>
  <si>
    <t>Reguleringsdata 2015, tabel 3A, regel 19</t>
  </si>
  <si>
    <t>Reguleringsdata 2015, tabel 3A, regel 26</t>
  </si>
  <si>
    <t>Reguleringsdata 2015, tabel 3A, regel 27</t>
  </si>
  <si>
    <t>Reguleringsdata 2015, tabel 3A, regel 28</t>
  </si>
  <si>
    <t>Reguleringsdata 2015, tabel 3A, regel 29</t>
  </si>
  <si>
    <t>Reguleringsdata 2016, tabel 3A, regel 18</t>
  </si>
  <si>
    <t>Reguleringsdata 2016, tabel 3A, regel 19</t>
  </si>
  <si>
    <t>Reguleringsdata 2016, tabel 3A, regel 27</t>
  </si>
  <si>
    <t>Reguleringsdata 2016, tabel 3A, regel 28</t>
  </si>
  <si>
    <t>Reguleringsdata 2016, tabel 3A, regel 29</t>
  </si>
  <si>
    <t>Reguleringsdata 2017, tabel 3A, regel 18</t>
  </si>
  <si>
    <t>Reguleringsdata 2017, tabel 3A, regel 19</t>
  </si>
  <si>
    <t>Reguleringsdata 2017, tabel 3A, regel 27</t>
  </si>
  <si>
    <t>Reguleringsdata 2017, tabel 3A, regel 28</t>
  </si>
  <si>
    <t>Reguleringsdata 2017, tabel 3A, regel 29</t>
  </si>
  <si>
    <t>Reguleringsdata 2018, tabel 3A, regel 18</t>
  </si>
  <si>
    <t>Reguleringsdata 2018, tabel 3A, regel 19</t>
  </si>
  <si>
    <t>Reguleringsdata 2018, tabel 3A, regel 27</t>
  </si>
  <si>
    <t>Reguleringsdata 2018, tabel 3A, regel 28</t>
  </si>
  <si>
    <t>Reguleringsdata 2018, tabel 3A, regel 29</t>
  </si>
  <si>
    <t>Reguleringsdata 2019, tabel 3A, regel 18</t>
  </si>
  <si>
    <t>Reguleringsdata 2019, tabel 3A, regel 19</t>
  </si>
  <si>
    <t>Reguleringsdata 2019, tabel 3A, regel 27</t>
  </si>
  <si>
    <t>Reguleringsdata 2019, tabel 3A, regel 28</t>
  </si>
  <si>
    <t>Reguleringsdata 2019, tabel 3A, regel 29</t>
  </si>
  <si>
    <t>Reguleringsdata 2015, tabel 3B, regel 14 + regel 35, kolom O</t>
  </si>
  <si>
    <t>Reguleringsdata 2015, tabel 3B, regel 15 + regel 36, kolom O</t>
  </si>
  <si>
    <t>Reguleringsdata 2015, tabel 3B, regel 16 + regel 37, kolom O</t>
  </si>
  <si>
    <t>Reguleringsdata 2015, tabel 3B, regel 23 + regel 44, kolom O</t>
  </si>
  <si>
    <t>Reguleringsdata 2015, tabel 3B, regel 25 + regel 46, kolom O</t>
  </si>
  <si>
    <t>Reguleringsdata 2019, tabel 3B, regel 14 + regel 35, kolom O</t>
  </si>
  <si>
    <t>Reguleringsdata 2019, tabel 3B, regel 15 + regel 36, kolom O</t>
  </si>
  <si>
    <t>Reguleringsdata 2019, tabel 3B, regel 16 + regel 37, kolom O</t>
  </si>
  <si>
    <t>Reguleringsdata 2019, tabel 3B, regel 23 + regel 44, kolom O</t>
  </si>
  <si>
    <t>Reguleringsdata 2019, tabel 3B, regel 25 + regel 46, kolom O</t>
  </si>
  <si>
    <t>Reguleringsdata 2018, tabel 3B, regel 14 + regel 35, kolom O</t>
  </si>
  <si>
    <t>Reguleringsdata 2018, tabel 3B, regel 15 + regel 36, kolom O</t>
  </si>
  <si>
    <t>Reguleringsdata 2018, tabel 3B, regel 16 + regel 37, kolom O</t>
  </si>
  <si>
    <t>Reguleringsdata 2018, tabel 3B, regel 23 + regel 44, kolom O</t>
  </si>
  <si>
    <t>Reguleringsdata 2018, tabel 3B, regel 25 + regel 46, kolom O</t>
  </si>
  <si>
    <t>Reguleringsdata 2017, tabel 3B, regel 14 + regel 35, kolom O</t>
  </si>
  <si>
    <t>Reguleringsdata 2017, tabel 3B, regel 15 + regel 36, kolom O</t>
  </si>
  <si>
    <t>Reguleringsdata 2017, tabel 3B, regel 16 + regel 37, kolom O</t>
  </si>
  <si>
    <t>Reguleringsdata 2017, tabel 3B, regel 23 + regel 44, kolom O</t>
  </si>
  <si>
    <t>Reguleringsdata 2017, tabel 3B, regel 25 + regel 46, kolom O</t>
  </si>
  <si>
    <t>Reguleringsdata 2016, tabel 3B, regel 14 + regel 35, kolom O</t>
  </si>
  <si>
    <t>Reguleringsdata 2016, tabel 3B, regel 15 + regel 36, kolom O</t>
  </si>
  <si>
    <t>Reguleringsdata 2016, tabel 3B, regel 16 + regel 37, kolom O</t>
  </si>
  <si>
    <t>Reguleringsdata 2016, tabel 3B, regel 23 + regel 44, kolom O</t>
  </si>
  <si>
    <t>Reguleringsdata 2016, tabel 3B, regel 25 + regel 46, kolom O</t>
  </si>
  <si>
    <t>Reguleringsdata 2015, tabel 7B.A, regel 12, kolom J</t>
  </si>
  <si>
    <t>Reguleringsdata 2015, tabel 7B.A, kolom J</t>
  </si>
  <si>
    <t>Reguleringsdata 2015, tabel 7B.A, regel 12, kolom N</t>
  </si>
  <si>
    <t>Reguleringsdata 2015, tabel 7B.A, kolom N</t>
  </si>
  <si>
    <t>Reguleringsdata 2015, tabel 7B.B, regel 29</t>
  </si>
  <si>
    <t>Reguleringsdata 2015, tabel 7B.B, regel 30</t>
  </si>
  <si>
    <t>Reguleringsdata 2015, tabel 7B.B, regel 31</t>
  </si>
  <si>
    <t>Reguleringsdata 2015, tabel 7B.B, regel 32</t>
  </si>
  <si>
    <t>Reguleringsdata 2015, tabel 7B.B, regel 33</t>
  </si>
  <si>
    <t>Reguleringsdata 2015, tabel 7B.B, regel 34</t>
  </si>
  <si>
    <t>Reguleringsdata 2015, tabel 7B.A, regel 13, kolom J</t>
  </si>
  <si>
    <t>Reguleringsdata 2015, tabel 7B.A, regel 14, kolom J</t>
  </si>
  <si>
    <t>Reguleringsdata 2015, tabel 7B.A, regel 13, kolom N</t>
  </si>
  <si>
    <t>Reguleringsdata 2015, tabel 7B.A, regel 14, kolom N</t>
  </si>
  <si>
    <t>Reguleringsdata 2015, tabel 7B.B, regel 35</t>
  </si>
  <si>
    <t>Reguleringsdata 2015, tabel 7B.B, regel 36</t>
  </si>
  <si>
    <t>Reguleringsdata 2015, tabel 7B.B, regel 37</t>
  </si>
  <si>
    <t>Reguleringsdata 2015, tabel 2.D.B, regel 30</t>
  </si>
  <si>
    <t>Reguleringsdata 2016, tabel 7B.A, regel 12, kolom J</t>
  </si>
  <si>
    <t>Reguleringsdata 2016, tabel 7B.A, regel 13, kolom J</t>
  </si>
  <si>
    <t>Reguleringsdata 2016, tabel 7B.A, regel 14, kolom J</t>
  </si>
  <si>
    <t>Reguleringsdata 2016, tabel 7B.A, kolom J</t>
  </si>
  <si>
    <t>Reguleringsdata 2016, tabel 7B.A, regel 12, kolom N</t>
  </si>
  <si>
    <t>Reguleringsdata 2016, tabel 7B.A, regel 13, kolom N</t>
  </si>
  <si>
    <t>Reguleringsdata 2016, tabel 7B.A, regel 14, kolom N</t>
  </si>
  <si>
    <t>Reguleringsdata 2016, tabel 7B.A, kolom N</t>
  </si>
  <si>
    <t>Reguleringsdata 2016, tabel 7B.B, regel 29</t>
  </si>
  <si>
    <t>Reguleringsdata 2016, tabel 7B.B, regel 30</t>
  </si>
  <si>
    <t>Reguleringsdata 2016, tabel 7B.B, regel 31</t>
  </si>
  <si>
    <t>Reguleringsdata 2016, tabel 7B.B, regel 32</t>
  </si>
  <si>
    <t>Reguleringsdata 2016, tabel 7B.B, regel 33</t>
  </si>
  <si>
    <t>Reguleringsdata 2016, tabel 7B.B, regel 34</t>
  </si>
  <si>
    <t>Reguleringsdata 2016, tabel 7B.B, regel 35</t>
  </si>
  <si>
    <t>Reguleringsdata 2016, tabel 7B.B, regel 36</t>
  </si>
  <si>
    <t>Reguleringsdata 2016, tabel 7B.B, regel 37</t>
  </si>
  <si>
    <t>Reguleringsdata 2016, tabel 2.D.B, regel 30</t>
  </si>
  <si>
    <t>Reguleringsdata 2017, tabel 7B.A, regel 12, kolom J</t>
  </si>
  <si>
    <t>Reguleringsdata 2017, tabel 7B.A, regel 13, kolom J</t>
  </si>
  <si>
    <t>Reguleringsdata 2017, tabel 7B.A, regel 14, kolom J</t>
  </si>
  <si>
    <t>Reguleringsdata 2017, tabel 7B.A, kolom J</t>
  </si>
  <si>
    <t>Reguleringsdata 2017, tabel 7B.A, regel 12, kolom N</t>
  </si>
  <si>
    <t>Reguleringsdata 2017, tabel 7B.A, regel 13, kolom N</t>
  </si>
  <si>
    <t>Reguleringsdata 2017, tabel 7B.A, regel 14, kolom N</t>
  </si>
  <si>
    <t>Reguleringsdata 2017, tabel 7B.A, kolom N</t>
  </si>
  <si>
    <t>Reguleringsdata 2017, tabel 7B.B, regel 29</t>
  </si>
  <si>
    <t>Reguleringsdata 2017, tabel 7B.B, regel 30</t>
  </si>
  <si>
    <t>Reguleringsdata 2017, tabel 7B.B, regel 31</t>
  </si>
  <si>
    <t>Reguleringsdata 2017, tabel 7B.B, regel 32</t>
  </si>
  <si>
    <t>Reguleringsdata 2017, tabel 7B.B, regel 33</t>
  </si>
  <si>
    <t>Reguleringsdata 2017, tabel 7B.B, regel 34</t>
  </si>
  <si>
    <t>Reguleringsdata 2017, tabel 7B.B, regel 35</t>
  </si>
  <si>
    <t>Reguleringsdata 2017, tabel 7B.B, regel 36</t>
  </si>
  <si>
    <t>Reguleringsdata 2017, tabel 7B.B, regel 37</t>
  </si>
  <si>
    <t>Reguleringsdata 2017, tabel 2.D.B, regel 30</t>
  </si>
  <si>
    <t>Reguleringsdata 2018, tabel 7B.A, regel 12, kolom J</t>
  </si>
  <si>
    <t>Reguleringsdata 2018, tabel 7B.A, regel 13, kolom J</t>
  </si>
  <si>
    <t>Reguleringsdata 2018, tabel 7B.A, regel 14, kolom J</t>
  </si>
  <si>
    <t>Reguleringsdata 2018, tabel 7B.A, kolom J</t>
  </si>
  <si>
    <t>Reguleringsdata 2018, tabel 7B.A, regel 12, kolom N</t>
  </si>
  <si>
    <t>Reguleringsdata 2018, tabel 7B.A, regel 13, kolom N</t>
  </si>
  <si>
    <t>Reguleringsdata 2018, tabel 7B.A, regel 14, kolom N</t>
  </si>
  <si>
    <t>Reguleringsdata 2018, tabel 7B.A, kolom N</t>
  </si>
  <si>
    <t>Reguleringsdata 2018, tabel 7B.B, regel 29</t>
  </si>
  <si>
    <t>Reguleringsdata 2018, tabel 7B.B, regel 30</t>
  </si>
  <si>
    <t>Reguleringsdata 2018, tabel 7B.B, regel 31</t>
  </si>
  <si>
    <t>Reguleringsdata 2018, tabel 7B.B, regel 32</t>
  </si>
  <si>
    <t>Reguleringsdata 2018, tabel 7B.B, regel 33</t>
  </si>
  <si>
    <t>Reguleringsdata 2018, tabel 7B.B, regel 34</t>
  </si>
  <si>
    <t>Reguleringsdata 2018, tabel 7B.B, regel 35</t>
  </si>
  <si>
    <t>Reguleringsdata 2018, tabel 7B.B, regel 36</t>
  </si>
  <si>
    <t>Reguleringsdata 2018, tabel 7B.B, regel 37</t>
  </si>
  <si>
    <t>Reguleringsdata 2018, tabel 2.D.B, regel 30</t>
  </si>
  <si>
    <t>Reguleringsdata 2019, tabel 7B.A, regel 12, kolom J</t>
  </si>
  <si>
    <t>Reguleringsdata 2019, tabel 7B.A, regel 13, kolom J</t>
  </si>
  <si>
    <t>Reguleringsdata 2019, tabel 7B.A, regel 14, kolom J</t>
  </si>
  <si>
    <t>Reguleringsdata 2019, tabel 7B.A, kolom J</t>
  </si>
  <si>
    <t>Reguleringsdata 2019, tabel 7B.A, regel 12, kolom N</t>
  </si>
  <si>
    <t>Reguleringsdata 2019, tabel 7B.A, regel 13, kolom N</t>
  </si>
  <si>
    <t>Reguleringsdata 2019, tabel 7B.A, regel 14, kolom N</t>
  </si>
  <si>
    <t>Reguleringsdata 2019, tabel 7B.A, kolom N</t>
  </si>
  <si>
    <t>Reguleringsdata 2019, tabel 7B.B, regel 29</t>
  </si>
  <si>
    <t>Reguleringsdata 2019, tabel 7B.B, regel 30</t>
  </si>
  <si>
    <t>Reguleringsdata 2019, tabel 7B.B, regel 31</t>
  </si>
  <si>
    <t>Reguleringsdata 2019, tabel 7B.B, regel 32</t>
  </si>
  <si>
    <t>Reguleringsdata 2019, tabel 7B.B, regel 33</t>
  </si>
  <si>
    <t>Reguleringsdata 2019, tabel 7B.B, regel 34</t>
  </si>
  <si>
    <t>Reguleringsdata 2019, tabel 7B.B, regel 35</t>
  </si>
  <si>
    <t>Reguleringsdata 2019, tabel 7B.B, regel 36</t>
  </si>
  <si>
    <t>Reguleringsdata 2019, tabel 7B.B, regel 37</t>
  </si>
  <si>
    <t>Reguleringsdata 2019, tabel 2.D.B, regel 30</t>
  </si>
  <si>
    <t>Reguleringsdata 2015, tabel 5A.B, regel 42, kolom G</t>
  </si>
  <si>
    <t>Reguleringsdata 2015, tabel 5A.B, regel 43, kolom G</t>
  </si>
  <si>
    <t>Reguleringsdata 2015, tabel 5A.B, regel 54, kolom G</t>
  </si>
  <si>
    <t>Reguleringsdata 2015, tabel 5A.B, regel 55, kolom G</t>
  </si>
  <si>
    <t>Reguleringsdata 2016, tabel 5A.B, regel 42, kolom G</t>
  </si>
  <si>
    <t>Reguleringsdata 2016, tabel 5A.B, regel 43, kolom G</t>
  </si>
  <si>
    <t>Reguleringsdata 2016, tabel 5A.B, regel 54, kolom G</t>
  </si>
  <si>
    <t>Reguleringsdata 2016, tabel 5A.B, regel 55, kolom G</t>
  </si>
  <si>
    <t>Reguleringsdata 2017, tabel 5A.B, regel 42, kolom G</t>
  </si>
  <si>
    <t>Reguleringsdata 2017, tabel 5A.B, regel 43, kolom G</t>
  </si>
  <si>
    <t>Reguleringsdata 2017, tabel 5A.B, regel 54, kolom G</t>
  </si>
  <si>
    <t>Reguleringsdata 2017, tabel 5A.B, regel 55, kolom G</t>
  </si>
  <si>
    <t>Reguleringsdata 2018, tabel 5A.B, regel 42, kolom G</t>
  </si>
  <si>
    <t>Reguleringsdata 2018, tabel 5A.B, regel 43, kolom G</t>
  </si>
  <si>
    <t>Reguleringsdata 2018, tabel 5A.B, regel 54, kolom G</t>
  </si>
  <si>
    <t>Reguleringsdata 2018, tabel 5A.B, regel 55, kolom G</t>
  </si>
  <si>
    <t>Reguleringsdata 2019, tabel 5A.B, regel 42, kolom G</t>
  </si>
  <si>
    <t>Reguleringsdata 2019, tabel 5A.B, regel 43, kolom G</t>
  </si>
  <si>
    <t>Reguleringsdata 2019, tabel 5A.B, regel 54, kolom G</t>
  </si>
  <si>
    <t>Reguleringsdata 2019, tabel 5A.B, regel 55, kolom G</t>
  </si>
  <si>
    <t>Reguleringsdata 2015, tabel 5A.B, regel 42, kolom S</t>
  </si>
  <si>
    <t>Reguleringsdata 2015, tabel 5A.B, regel 43, kolom S</t>
  </si>
  <si>
    <t>Reguleringsdata 2015, tabel 5A.B, regel 54, kolom S</t>
  </si>
  <si>
    <t>Reguleringsdata 2015, tabel 5A.B, regel 55, kolom S</t>
  </si>
  <si>
    <t>Reguleringsdata 2016, tabel 5A.B, regel 42, kolom S</t>
  </si>
  <si>
    <t>Reguleringsdata 2016, tabel 5A.B, regel 43, kolom S</t>
  </si>
  <si>
    <t>Reguleringsdata 2016, tabel 5A.B, regel 54, kolom S</t>
  </si>
  <si>
    <t>Reguleringsdata 2016, tabel 5A.B, regel 55, kolom S</t>
  </si>
  <si>
    <t>Reguleringsdata 2017, tabel 5A.B, regel 42, kolom S</t>
  </si>
  <si>
    <t>Reguleringsdata 2017, tabel 5A.B, regel 43, kolom S</t>
  </si>
  <si>
    <t>Reguleringsdata 2017, tabel 5A.B, regel 54, kolom S</t>
  </si>
  <si>
    <t>Reguleringsdata 2017, tabel 5A.B, regel 55, kolom S</t>
  </si>
  <si>
    <t>Reguleringsdata 2018, tabel 5A.B, regel 42, kolom S</t>
  </si>
  <si>
    <t>Reguleringsdata 2018, tabel 5A.B, regel 43, kolom S</t>
  </si>
  <si>
    <t>Reguleringsdata 2018, tabel 5A.B, regel 54, kolom S</t>
  </si>
  <si>
    <t>Reguleringsdata 2018, tabel 5A.B, regel 55, kolom S</t>
  </si>
  <si>
    <t>Reguleringsdata 2019, tabel 5A.B, regel 42, kolom S</t>
  </si>
  <si>
    <t>Reguleringsdata 2019, tabel 5A.B, regel 43, kolom S</t>
  </si>
  <si>
    <t>Reguleringsdata 2019, tabel 5A.B, regel 54, kolom S</t>
  </si>
  <si>
    <t>Reguleringsdata 2019, tabel 5A.B, regel 55, kolom S</t>
  </si>
  <si>
    <t>Reguleringsdata 2016, tabel 3A, regel 15</t>
  </si>
  <si>
    <t>Reguleringsdata 2016, tabel 3A, regel 20</t>
  </si>
  <si>
    <t>Reguleringsdata 2016, tabel 3A, regel 30</t>
  </si>
  <si>
    <t>Reguleringsdata 2017, tabel 3A, regel 15</t>
  </si>
  <si>
    <t>Reguleringsdata 2018, tabel 3A, regel 15</t>
  </si>
  <si>
    <t>Reguleringsdata 2019, tabel 3A, regel 15</t>
  </si>
  <si>
    <t>Reguleringsdata 2016, tabel 6, regel 23</t>
  </si>
  <si>
    <t>Reguleringsdata 2017, tabel 6, regel 23</t>
  </si>
  <si>
    <t>Reguleringsdata 2018, tabel 6, regel 23</t>
  </si>
  <si>
    <t>Reguleringsdata 2019, tabel 6, regel 23</t>
  </si>
  <si>
    <t>Reguleringsdata 2016, tabel 7A.B, regel 36</t>
  </si>
  <si>
    <t>Reguleringsdata 2017, tabel 3A, regel 20</t>
  </si>
  <si>
    <t>Reguleringsdata 2017, tabel 3A, regel 30</t>
  </si>
  <si>
    <t>Reguleringsdata 2018, tabel 3A, regel 20</t>
  </si>
  <si>
    <t>Reguleringsdata 2018, tabel 3A, regel 30</t>
  </si>
  <si>
    <t>Reguleringsdata 2019, tabel 3A, regel 20</t>
  </si>
  <si>
    <t>Reguleringsdata 2019, tabel 3A, regel 30</t>
  </si>
  <si>
    <t>Reguleringsdata 2017, tabel 3B, regel 24, kolom O</t>
  </si>
  <si>
    <t>Reguleringsdata 2017, tabel 3B, regel 45, kolom O</t>
  </si>
  <si>
    <t>Reguleringsdata 2015, tabel 3B, regel 24, kolom O</t>
  </si>
  <si>
    <t>Reguleringsdata 2016, tabel 3B, regel 24, kolom O</t>
  </si>
  <si>
    <t>Reguleringsdata 2018, tabel 3B, regel 24, kolom O</t>
  </si>
  <si>
    <t>Reguleringsdata 2019, tabel 3B, regel 24, kolom O</t>
  </si>
  <si>
    <t>Reguleringsdata 2015, tabel 3B, regel 45, kolom O</t>
  </si>
  <si>
    <t>Reguleringsdata 2016, tabel 3B, regel 45, kolom O</t>
  </si>
  <si>
    <t>Reguleringsdata 2018, tabel 3B, regel 45, kolom O</t>
  </si>
  <si>
    <t>Reguleringsdata 2019, tabel 3B, regel 45, kolom O</t>
  </si>
  <si>
    <t>Reguleringsdata 2017, tabel 7A.B, regel 36</t>
  </si>
  <si>
    <t>Reguleringsdata 2018, tabel 7A.B, regel 36</t>
  </si>
  <si>
    <t>Reguleringsdata 2019, tabel 7A.B, regel 36</t>
  </si>
  <si>
    <t>Reguleringsdata 2015, tabel 7A.B, regel 36</t>
  </si>
  <si>
    <t>GAW bestand per netbeheerder, tabblad resultaat, regel 68, kolom I</t>
  </si>
  <si>
    <t>GAW bestand per netbeheerder, tabblad resultaat, regel 68, kolom J</t>
  </si>
  <si>
    <t>GAW bestand per netbeheerder, tabblad resultaat, regel 68, kolom L</t>
  </si>
  <si>
    <t>GAW bestand per netbeheerder, tabblad resultaat, regel 68, kolom M</t>
  </si>
  <si>
    <t>GAW bestand per netbeheerder, tabblad resultaat, regel 68, kolom R</t>
  </si>
  <si>
    <t>GAW bestand per netbeheerder, tabblad resultaat, regel 68, kolom S</t>
  </si>
  <si>
    <t>GAW bestand per netbeheerder, tabblad resultaat, regel 69, kolom I</t>
  </si>
  <si>
    <t>GAW bestand per netbeheerder, tabblad resultaat, regel 69, kolom J</t>
  </si>
  <si>
    <t>GAW bestand per netbeheerder, tabblad resultaat, regel 69, kolom L</t>
  </si>
  <si>
    <t>GAW bestand per netbeheerder, tabblad resultaat, regel 69, kolom M</t>
  </si>
  <si>
    <t>GAW bestand per netbeheerder, tabblad resultaat, regel 69, kolom R</t>
  </si>
  <si>
    <t>GAW bestand per netbeheerder, tabblad resultaat, regel 69, kolom S</t>
  </si>
  <si>
    <t>GAW bestand per netbeheerder, tabblad resultaat, regel 70, kolom I</t>
  </si>
  <si>
    <t>GAW bestand per netbeheerder, tabblad resultaat, regel 70, kolom J</t>
  </si>
  <si>
    <t>GAW bestand per netbeheerder, tabblad resultaat, regel 70, kolom L</t>
  </si>
  <si>
    <t>GAW bestand per netbeheerder, tabblad resultaat, regel 70, kolom M</t>
  </si>
  <si>
    <t>GAW bestand per netbeheerder, tabblad resultaat, regel 70, kolom R</t>
  </si>
  <si>
    <t>GAW bestand per netbeheerder, tabblad resultaat, regel 70, kolom S</t>
  </si>
  <si>
    <t>GAW bestand per netbeheerder, tabblad resultaat, regel 71, kolom I</t>
  </si>
  <si>
    <t>GAW bestand per netbeheerder, tabblad resultaat, regel 71, kolom J</t>
  </si>
  <si>
    <t>GAW bestand per netbeheerder, tabblad resultaat, regel 71, kolom L</t>
  </si>
  <si>
    <t>GAW bestand per netbeheerder, tabblad resultaat, regel 71, kolom M</t>
  </si>
  <si>
    <t>GAW bestand per netbeheerder, tabblad resultaat, regel 71, kolom R</t>
  </si>
  <si>
    <t>GAW bestand per netbeheerder, tabblad resultaat, regel 71, kolom S</t>
  </si>
  <si>
    <t>GAW bestand per netbeheerder, tabblad resultaat, regel 72, kolom I</t>
  </si>
  <si>
    <t>GAW bestand per netbeheerder, tabblad resultaat, regel 72, kolom J</t>
  </si>
  <si>
    <t>GAW bestand per netbeheerder, tabblad resultaat, regel 72, kolom L</t>
  </si>
  <si>
    <t>GAW bestand per netbeheerder, tabblad resultaat, regel 72, kolom M</t>
  </si>
  <si>
    <t>GAW bestand per netbeheerder, tabblad resultaat, regel 72, kolom R</t>
  </si>
  <si>
    <t>GAW bestand per netbeheerder, tabblad resultaat, regel 72, kolom S</t>
  </si>
  <si>
    <t>GAW bestand per netbeheerder, tabblad resultaat, regel 89, kolom I</t>
  </si>
  <si>
    <t>GAW bestand per netbeheerder, tabblad resultaat, regel 89, kolom J</t>
  </si>
  <si>
    <t>GAW bestand per netbeheerder, tabblad resultaat, regel 89, kolom L</t>
  </si>
  <si>
    <t>GAW bestand per netbeheerder, tabblad resultaat, regel 89, kolom M</t>
  </si>
  <si>
    <t>GAW bestand per netbeheerder, tabblad resultaat, regel 89, kolom R</t>
  </si>
  <si>
    <t>GAW bestand per netbeheerder, tabblad resultaat, regel 89, kolom S</t>
  </si>
  <si>
    <t>GAW bestand per netbeheerder, tabblad resultaat, regel 90, kolom I</t>
  </si>
  <si>
    <t>GAW bestand per netbeheerder, tabblad resultaat, regel 90, kolom J</t>
  </si>
  <si>
    <t>GAW bestand per netbeheerder, tabblad resultaat, regel 90, kolom L</t>
  </si>
  <si>
    <t>GAW bestand per netbeheerder, tabblad resultaat, regel 90, kolom M</t>
  </si>
  <si>
    <t>GAW bestand per netbeheerder, tabblad resultaat, regel 90, kolom R</t>
  </si>
  <si>
    <t>GAW bestand per netbeheerder, tabblad resultaat, regel 90, kolom S</t>
  </si>
  <si>
    <t>GAW bestand per netbeheerder, tabblad resultaat, regel 91, kolom I</t>
  </si>
  <si>
    <t>GAW bestand per netbeheerder, tabblad resultaat, regel 91, kolom J</t>
  </si>
  <si>
    <t>GAW bestand per netbeheerder, tabblad resultaat, regel 91, kolom L</t>
  </si>
  <si>
    <t>GAW bestand per netbeheerder, tabblad resultaat, regel 91, kolom M</t>
  </si>
  <si>
    <t>GAW bestand per netbeheerder, tabblad resultaat, regel 91, kolom R</t>
  </si>
  <si>
    <t>GAW bestand per netbeheerder, tabblad resultaat, regel 91, kolom S</t>
  </si>
  <si>
    <t>GAW bestand per netbeheerder, tabblad resultaat, regel 92, kolom I</t>
  </si>
  <si>
    <t>GAW bestand per netbeheerder, tabblad resultaat, regel 92, kolom J</t>
  </si>
  <si>
    <t>GAW bestand per netbeheerder, tabblad resultaat, regel 92, kolom L</t>
  </si>
  <si>
    <t>GAW bestand per netbeheerder, tabblad resultaat, regel 92, kolom M</t>
  </si>
  <si>
    <t>GAW bestand per netbeheerder, tabblad resultaat, regel 92, kolom R</t>
  </si>
  <si>
    <t>GAW bestand per netbeheerder, tabblad resultaat, regel 92, kolom S</t>
  </si>
  <si>
    <t>GAW bestand per netbeheerder, tabblad resultaat, regel 93, kolom I</t>
  </si>
  <si>
    <t>GAW bestand per netbeheerder, tabblad resultaat, regel 93, kolom J</t>
  </si>
  <si>
    <t>GAW bestand per netbeheerder, tabblad resultaat, regel 93, kolom L</t>
  </si>
  <si>
    <t>GAW bestand per netbeheerder, tabblad resultaat, regel 93, kolom M</t>
  </si>
  <si>
    <t>GAW bestand per netbeheerder, tabblad resultaat, regel 93, kolom R</t>
  </si>
  <si>
    <t>GAW bestand per netbeheerder, tabblad resultaat, regel 93, kolom S</t>
  </si>
  <si>
    <t>Reguleringsdata 2015, tabel 5A.B, regel 42, kolom K</t>
  </si>
  <si>
    <t>Reguleringsdata 2015, tabel 5A.B, regel 43, kolom K</t>
  </si>
  <si>
    <t>Reguleringsdata 2015, tabel 5A.B, regel 54, kolom K</t>
  </si>
  <si>
    <t>Reguleringsdata 2015, tabel 5A.B, regel 55, kolom K</t>
  </si>
  <si>
    <t>Reguleringsdata 2016, tabel 5A.B, regel 42, kolom K</t>
  </si>
  <si>
    <t>Reguleringsdata 2016, tabel 5A.B, regel 43, kolom K</t>
  </si>
  <si>
    <t>Reguleringsdata 2016, tabel 5A.B, regel 54, kolom K</t>
  </si>
  <si>
    <t>Reguleringsdata 2016, tabel 5A.B, regel 55, kolom K</t>
  </si>
  <si>
    <t>Reguleringsdata 2017, tabel 5A.B, regel 42, kolom K</t>
  </si>
  <si>
    <t>Reguleringsdata 2017, tabel 5A.B, regel 43, kolom K</t>
  </si>
  <si>
    <t>Reguleringsdata 2017, tabel 5A.B, regel 54, kolom K</t>
  </si>
  <si>
    <t>Reguleringsdata 2017, tabel 5A.B, regel 55, kolom K</t>
  </si>
  <si>
    <t>Reguleringsdata 2018, tabel 5A.B, regel 42, kolom K</t>
  </si>
  <si>
    <t>Reguleringsdata 2018, tabel 5A.B, regel 43, kolom K</t>
  </si>
  <si>
    <t>Reguleringsdata 2018, tabel 5A.B, regel 54, kolom K</t>
  </si>
  <si>
    <t>Reguleringsdata 2018, tabel 5A.B, regel 55, kolom K</t>
  </si>
  <si>
    <t>Reguleringsdata 2019, tabel 5A.B, regel 42, kolom K</t>
  </si>
  <si>
    <t>Reguleringsdata 2019, tabel 5A.B, regel 43, kolom K</t>
  </si>
  <si>
    <t>Reguleringsdata 2019, tabel 5A.B, regel 54, kolom K</t>
  </si>
  <si>
    <t>Reguleringsdata 2019, tabel 5A.B, regel 55, kolom K</t>
  </si>
  <si>
    <t>Formule (19)</t>
  </si>
  <si>
    <t>Formule (18)</t>
  </si>
  <si>
    <t>Formule (24); Stedin inclusief Enduris</t>
  </si>
  <si>
    <t>Formule (20)</t>
  </si>
  <si>
    <t>Formule (21)</t>
  </si>
  <si>
    <t xml:space="preserve">Formule (22) </t>
  </si>
  <si>
    <t>Toelichting samenhang tabbladen:</t>
  </si>
  <si>
    <t>Input</t>
  </si>
  <si>
    <t>Berekeningen</t>
  </si>
  <si>
    <t>Input operationele kosten - TD</t>
  </si>
  <si>
    <t>Berekening netto-OPEX-TD</t>
  </si>
  <si>
    <t>Input Ov. Opbrengsten-TD</t>
  </si>
  <si>
    <t>GAW import-TD</t>
  </si>
  <si>
    <t>Berekening Kapitaalkosten TD</t>
  </si>
  <si>
    <t xml:space="preserve">Resultaat </t>
  </si>
  <si>
    <t>Input operationele kosten - AD</t>
  </si>
  <si>
    <t>Berekening netto-OPEX-AD</t>
  </si>
  <si>
    <t>Input Ov. Opbrengsten-AD</t>
  </si>
  <si>
    <t>GAW import-AD</t>
  </si>
  <si>
    <t>Berekening Kapitaalkosten AD</t>
  </si>
  <si>
    <t>Reguleringsdata 2020, tabel 3A, regel 15</t>
  </si>
  <si>
    <t>Reguleringsdata 2020</t>
  </si>
  <si>
    <t>Reguleringsdata 2020, tabel 3A, regel 18</t>
  </si>
  <si>
    <t>Reguleringsdata 2020, tabel 3A, regel 19</t>
  </si>
  <si>
    <t>Reguleringsdata 2020, tabel 3A, regel 20</t>
  </si>
  <si>
    <t>Reguleringsdata 2020, tabel 3A, regel 27</t>
  </si>
  <si>
    <t>Reguleringsdata 2020, tabel 3A, regel 28</t>
  </si>
  <si>
    <t>Reguleringsdata 2020, tabel 3A, regel 29</t>
  </si>
  <si>
    <t>Reguleringsdata 2020, tabel 3A, regel 31</t>
  </si>
  <si>
    <t>Reguleringsdata 2020, tabel 7A.A, regel 11, kolom J</t>
  </si>
  <si>
    <t>Reguleringsdata 2020, tabel 7A.A, kolom J</t>
  </si>
  <si>
    <t>Reguleringsdata 2020, tabel 7A.A, regel 11, kolom N</t>
  </si>
  <si>
    <t>Reguleringsdata 2020, tabel 7A.A, regel 12, kolom N</t>
  </si>
  <si>
    <t>Reguleringsdata 2020, tabel 7A.A, kolom N</t>
  </si>
  <si>
    <t>Reguleringsdata 2020, tabel 7A.B, regel 27</t>
  </si>
  <si>
    <t>Reguleringsdata 2020, tabel 7A.B, regel 28</t>
  </si>
  <si>
    <t>Reguleringsdata 2020, tabel 7A.B, regel 29</t>
  </si>
  <si>
    <t>Reguleringsdata 2020, tabel 7A.B, regel 30</t>
  </si>
  <si>
    <t>Reguleringsdata 2020, tabel 7A.B, regel 31</t>
  </si>
  <si>
    <t>Reguleringsdata 2020, tabel 7A.B, regel 32</t>
  </si>
  <si>
    <t>Reguleringsdata 2020, tabel 7A.B, regel 33</t>
  </si>
  <si>
    <t>Reguleringsdata 2020, tabel 7A.B, regel 34</t>
  </si>
  <si>
    <t>Reguleringsdata 2020, tabel 7A.B, regel 35</t>
  </si>
  <si>
    <t>Reguleringsdata 2020, tabel 7A.B, regel 36</t>
  </si>
  <si>
    <t>Reguleringsdata 2020, tabel 2.B.C, regel 59</t>
  </si>
  <si>
    <t>Reguleringsdata 2020, tabel 6, regel 14</t>
  </si>
  <si>
    <t>Reguleringsdata 2020, tabel 7A.A, regel 12, kolom J</t>
  </si>
  <si>
    <t>Reguleringsdata 2020, tabel 3B, regel 24, kolom O</t>
  </si>
  <si>
    <t>Reguleringsdata 2020, tabel 3B, regel 14 + regel 36, kolom O</t>
  </si>
  <si>
    <t>Reguleringsdata 2020, tabel 3B, regel 15 + regel 37, kolom O</t>
  </si>
  <si>
    <t>Reguleringsdata 2020, tabel 3B, regel 16 + regel 38, kolom O</t>
  </si>
  <si>
    <t>Reguleringsdata 2020, tabel 3B, regel 23 + regel 45, kolom O</t>
  </si>
  <si>
    <t>Reguleringsdata 2020, tabel 3B, regel 46, kolom O</t>
  </si>
  <si>
    <t>Reguleringsdata 2020, tabel 3B, regel 26 + regel 48, kolom O</t>
  </si>
  <si>
    <t>Reguleringsdata 2020, tabel 7B.A, regel 12, kolom J</t>
  </si>
  <si>
    <t>Reguleringsdata 2020, tabel 7B.A, regel 13, kolom J</t>
  </si>
  <si>
    <t>Reguleringsdata 2020, tabel 7B.A, regel 14, kolom J</t>
  </si>
  <si>
    <t>Reguleringsdata 2020, tabel 7B.A, kolom J</t>
  </si>
  <si>
    <t>Reguleringsdata 2020, tabel 7B.A, regel 12, kolom N</t>
  </si>
  <si>
    <t>Reguleringsdata 2020, tabel 7B.A, regel 13, kolom N</t>
  </si>
  <si>
    <t>Reguleringsdata 2020, tabel 7B.A, regel 14, kolom N</t>
  </si>
  <si>
    <t>Reguleringsdata 2020, tabel 7B.A, kolom N</t>
  </si>
  <si>
    <t>Reguleringsdata 2020, tabel 7B.B, regel 29</t>
  </si>
  <si>
    <t>Reguleringsdata 2020, tabel 7B.B, regel 30</t>
  </si>
  <si>
    <t>Reguleringsdata 2020, tabel 7B.B, regel 31</t>
  </si>
  <si>
    <t>Reguleringsdata 2020, tabel 7B.B, regel 32</t>
  </si>
  <si>
    <t>Reguleringsdata 2020, tabel 7B.B, regel 33</t>
  </si>
  <si>
    <t>Reguleringsdata 2020, tabel 7B.B, regel 34</t>
  </si>
  <si>
    <t>Reguleringsdata 2020, tabel 7B.B, regel 35</t>
  </si>
  <si>
    <t>Reguleringsdata 2020, tabel 7B.B, regel 36</t>
  </si>
  <si>
    <t>Reguleringsdata 2020, tabel 7B.B, regel 37</t>
  </si>
  <si>
    <t>Reguleringsdata 2020, tabel 2.D.B, regel 30</t>
  </si>
  <si>
    <t>Reguleringsdata 2020, tabel 6, regel 23</t>
  </si>
  <si>
    <t>RENDO incl. BV</t>
  </si>
  <si>
    <t>Verwijdering gasaansluiting: verwijderen t/m G25 laagbouw</t>
  </si>
  <si>
    <t>Verwijdering gasaansluiting: meerlengte</t>
  </si>
  <si>
    <t>Verwijdering gasaansluiting: verwijderen t/m G25 hoogbouw</t>
  </si>
  <si>
    <t>Informatieverzoek verwijdering gasaansluiting 2021</t>
  </si>
  <si>
    <t>Informatieverzoek verwijdering gasaansluiting</t>
  </si>
  <si>
    <t>GAW bestand per netbeheerder, tabblad resultaat, regel 73, kolom I</t>
  </si>
  <si>
    <t>GAW bestand per netbeheerder, tabblad resultaat, regel 73, kolom J</t>
  </si>
  <si>
    <t>GAW bestand per netbeheerder, tabblad resultaat, regel 73, kolom L</t>
  </si>
  <si>
    <t>GAW bestand per netbeheerder, tabblad resultaat, regel 73, kolom M</t>
  </si>
  <si>
    <t>GAW bestand per netbeheerder, tabblad resultaat, regel 73, kolom R</t>
  </si>
  <si>
    <t>GAW bestand per netbeheerder, tabblad resultaat, regel 73, kolom S</t>
  </si>
  <si>
    <t>PAV maatwerk</t>
  </si>
  <si>
    <t>GAW bestand per netbeheerder, tabblad resultaat, regel 94, kolom I</t>
  </si>
  <si>
    <t>GAW bestand per netbeheerder, tabblad resultaat, regel 94, kolom J</t>
  </si>
  <si>
    <t>GAW bestand per netbeheerder, tabblad resultaat, regel 94, kolom L</t>
  </si>
  <si>
    <t>GAW bestand per netbeheerder, tabblad resultaat, regel 94, kolom M</t>
  </si>
  <si>
    <t>GAW bestand per netbeheerder, tabblad resultaat, regel 94, kolom R</t>
  </si>
  <si>
    <t>GAW bestand per netbeheerder, tabblad resultaat, regel 94, kolom S</t>
  </si>
  <si>
    <t>Overige (TenneT)</t>
  </si>
  <si>
    <t>Verschil tussen gerapporteerde omzet en berekende aantallen x tarief, Doorbelaste kosten buiten de netwerkgroep</t>
  </si>
  <si>
    <t>Subsidies, Captar correcties, Overige opbrengsten</t>
  </si>
  <si>
    <t>Subsidies, Overige opbrengsten</t>
  </si>
  <si>
    <t>Dienstverlening, Koers, afrondings, prijs en magazijnverschillen</t>
  </si>
  <si>
    <t>Diverse overige opbrengsten</t>
  </si>
  <si>
    <t>De verwijderingskosten van de gasaansluiting zien op verwijderde kleinverbruikersaansluitingen waarbij geen sprake is van een verzoek van de aangeslotene.</t>
  </si>
  <si>
    <t>Verwijderingskosten gas (op aanvraag) 2019</t>
  </si>
  <si>
    <t>Verwijderingskosten gas (op aanvraag) 2020</t>
  </si>
  <si>
    <t>Verwijderingskosten gas (zonder aanvraag) 2020</t>
  </si>
  <si>
    <t>Verwijderingskosten gas (zonder aanvraag) 2019</t>
  </si>
  <si>
    <t>De verwijderingskosten van de gasaansluiting zien op het verwijderen van gasaansluitingen op verzoek van kleinverbruikers.</t>
  </si>
  <si>
    <t>De input is gecorrigeerd voor de overnames van Endinet, FNOP (2015) in de gegevens van Enexis en Weert (2015-2017) in de gegevens van Liander.</t>
  </si>
  <si>
    <t>Regulering.energie@acm.nl</t>
  </si>
  <si>
    <t>WACC bijlage bij methodebesluit 2022-2026</t>
  </si>
  <si>
    <t>ACM/19/035350</t>
  </si>
  <si>
    <t>n.v.t.</t>
  </si>
  <si>
    <t>Om de berekening overzichtelijk te houden doen we de berekening per jaar. In elk blokje halen we dus de gegevens voor dat jaar op, doen we de bewerkingen voor dat jaar en berekenen we de netto operationele kosten voor dat jaar.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</si>
</sst>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 &quot;€&quot;\ * #,##0_ ;_ &quot;€&quot;\ * \-#,##0_ ;_ &quot;€&quot;\ * &quot;-&quot;_ ;_ @_ "/>
    <numFmt numFmtId="41" formatCode="_ * #,##0_ ;_ * \-#,##0_ ;_ * &quot;-&quot;_ ;_ @_ "/>
    <numFmt numFmtId="44" formatCode="_ &quot;€&quot;\ * #,##0.00_ ;_ &quot;€&quot;\ * \-#,##0.00_ ;_ &quot;€&quot;\ * &quot;-&quot;??_ ;_ @_ "/>
    <numFmt numFmtId="43" formatCode="_ * #,##0.00_ ;_ * \-#,##0.00_ ;_ * &quot;-&quot;??_ ;_ @_ "/>
    <numFmt numFmtId="164" formatCode="_ * #,##0_ ;_ * \-#,##0_ ;_ * &quot;-&quot;??_ ;_ @_ "/>
    <numFmt numFmtId="165" formatCode="_-* #,##0_-;_-* #,##0\-;_-* &quot;-&quot;??_-;_-@_-"/>
  </numFmts>
  <fonts count="55" x14ac:knownFonts="1">
    <font>
      <sz val="10"/>
      <color theme="1"/>
      <name val="Arial"/>
      <family val="2"/>
    </font>
    <font>
      <sz val="11"/>
      <color theme="1"/>
      <name val="Calibri"/>
      <family val="2"/>
      <scheme val="minor"/>
    </font>
    <font>
      <sz val="10"/>
      <color theme="1"/>
      <name val="Arial"/>
      <family val="2"/>
    </font>
    <font>
      <sz val="11"/>
      <color rgb="FF006100"/>
      <name val="Calibri"/>
      <family val="2"/>
      <scheme val="minor"/>
    </font>
    <font>
      <sz val="11"/>
      <color rgb="FF9C0006"/>
      <name val="Calibri"/>
      <family val="2"/>
      <scheme val="minor"/>
    </font>
    <font>
      <sz val="11"/>
      <color rgb="FF9C6500"/>
      <name val="Calibri"/>
      <family val="2"/>
      <scheme val="minor"/>
    </font>
    <font>
      <sz val="10"/>
      <name val="Arial"/>
      <family val="2"/>
    </font>
    <font>
      <b/>
      <sz val="10"/>
      <name val="Arial"/>
      <family val="2"/>
    </font>
    <font>
      <sz val="10"/>
      <name val="Arial"/>
      <family val="2"/>
    </font>
    <font>
      <b/>
      <sz val="14"/>
      <color theme="0"/>
      <name val="Arial"/>
      <family val="2"/>
    </font>
    <font>
      <i/>
      <sz val="10"/>
      <name val="Arial"/>
      <family val="2"/>
    </font>
    <font>
      <b/>
      <sz val="10"/>
      <color rgb="FFFF0000"/>
      <name val="Arial"/>
      <family val="2"/>
    </font>
    <font>
      <sz val="8"/>
      <color indexed="81"/>
      <name val="Tahoma"/>
      <family val="2"/>
    </font>
    <font>
      <sz val="10"/>
      <color indexed="55"/>
      <name val="Arial"/>
      <family val="2"/>
    </font>
    <font>
      <b/>
      <sz val="10"/>
      <color theme="0"/>
      <name val="Arial"/>
      <family val="2"/>
    </font>
    <font>
      <sz val="10"/>
      <color rgb="FFFF0000"/>
      <name val="Arial"/>
      <family val="2"/>
    </font>
    <font>
      <sz val="11"/>
      <color theme="1"/>
      <name val="Calibri"/>
      <family val="2"/>
      <scheme val="minor"/>
    </font>
    <font>
      <sz val="10"/>
      <color rgb="FF3F3F76"/>
      <name val="Arial"/>
      <family val="2"/>
    </font>
    <font>
      <b/>
      <sz val="10"/>
      <color rgb="FF3F3F3F"/>
      <name val="Arial"/>
      <family val="2"/>
    </font>
    <font>
      <b/>
      <sz val="10"/>
      <color rgb="FFFA7D00"/>
      <name val="Arial"/>
      <family val="2"/>
    </font>
    <font>
      <sz val="10"/>
      <color rgb="FFFA7D00"/>
      <name val="Arial"/>
      <family val="2"/>
    </font>
    <font>
      <u/>
      <sz val="11"/>
      <color theme="10"/>
      <name val="Calibri"/>
      <family val="2"/>
      <scheme val="minor"/>
    </font>
    <font>
      <u/>
      <sz val="10"/>
      <color theme="10"/>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i/>
      <sz val="10"/>
      <color rgb="FF7F7F7F"/>
      <name val="Arial"/>
      <family val="2"/>
    </font>
    <font>
      <b/>
      <sz val="10"/>
      <color theme="1"/>
      <name val="Arial"/>
      <family val="2"/>
    </font>
    <font>
      <sz val="10"/>
      <color theme="0"/>
      <name val="Arial"/>
      <family val="2"/>
    </font>
    <font>
      <u/>
      <sz val="11"/>
      <color theme="11"/>
      <name val="Calibri"/>
      <family val="2"/>
      <scheme val="minor"/>
    </font>
    <font>
      <b/>
      <sz val="11"/>
      <color indexed="52"/>
      <name val="Calibri"/>
      <family val="2"/>
    </font>
    <font>
      <sz val="11"/>
      <color indexed="17"/>
      <name val="Calibri"/>
      <family val="2"/>
    </font>
    <font>
      <sz val="11"/>
      <color indexed="52"/>
      <name val="Calibri"/>
      <family val="2"/>
    </font>
    <font>
      <sz val="11"/>
      <color indexed="60"/>
      <name val="Calibri"/>
      <family val="2"/>
    </font>
    <font>
      <b/>
      <sz val="18"/>
      <color indexed="56"/>
      <name val="Cambria"/>
      <family val="2"/>
    </font>
    <font>
      <b/>
      <sz val="11"/>
      <color indexed="8"/>
      <name val="Calibri"/>
      <family val="2"/>
    </font>
    <font>
      <sz val="11"/>
      <color indexed="10"/>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1"/>
      <color theme="1"/>
      <name val="Arial"/>
      <family val="2"/>
    </font>
    <font>
      <sz val="10"/>
      <color rgb="FF000000"/>
      <name val="Arial"/>
      <family val="2"/>
    </font>
    <font>
      <b/>
      <sz val="11"/>
      <name val="Arial"/>
      <family val="2"/>
    </font>
    <font>
      <sz val="10"/>
      <name val="Calibri"/>
      <family val="2"/>
      <scheme val="minor"/>
    </font>
    <font>
      <i/>
      <sz val="11"/>
      <color indexed="23"/>
      <name val="Calibri"/>
      <family val="2"/>
    </font>
    <font>
      <b/>
      <sz val="11"/>
      <color theme="0"/>
      <name val="Arial"/>
      <family val="2"/>
    </font>
    <font>
      <b/>
      <sz val="10"/>
      <color indexed="8"/>
      <name val="Arial"/>
      <family val="2"/>
    </font>
    <font>
      <i/>
      <sz val="10"/>
      <color rgb="FFFF0000"/>
      <name val="Arial"/>
      <family val="2"/>
    </font>
    <font>
      <sz val="8"/>
      <name val="Arial"/>
      <family val="2"/>
    </font>
  </fonts>
  <fills count="5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5F1F7A"/>
        <bgColor indexed="64"/>
      </patternFill>
    </fill>
    <fill>
      <patternFill patternType="solid">
        <fgColor theme="0" tint="-0.14999847407452621"/>
        <bgColor indexed="64"/>
      </patternFill>
    </fill>
    <fill>
      <patternFill patternType="solid">
        <fgColor rgb="FFFF00FF"/>
        <bgColor indexed="64"/>
      </patternFill>
    </fill>
    <fill>
      <patternFill patternType="solid">
        <fgColor indexed="41"/>
        <bgColor indexed="64"/>
      </patternFill>
    </fill>
    <fill>
      <patternFill patternType="solid">
        <fgColor rgb="FFFFCCFF"/>
        <bgColor indexed="64"/>
      </patternFill>
    </fill>
    <fill>
      <patternFill patternType="solid">
        <fgColor indexed="14"/>
        <bgColor indexed="64"/>
      </patternFill>
    </fill>
    <fill>
      <patternFill patternType="solid">
        <fgColor rgb="FFFFFFCC"/>
        <bgColor indexed="64"/>
      </patternFill>
    </fill>
    <fill>
      <patternFill patternType="solid">
        <fgColor rgb="FFCCFFFF"/>
        <bgColor indexed="64"/>
      </patternFill>
    </fill>
    <fill>
      <patternFill patternType="solid">
        <fgColor rgb="FFFFCC99"/>
        <bgColor indexed="64"/>
      </patternFill>
    </fill>
    <fill>
      <patternFill patternType="solid">
        <fgColor theme="0" tint="-4.9989318521683403E-2"/>
        <bgColor indexed="64"/>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rgb="FFCCC8D9"/>
        <bgColor indexed="64"/>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6795556505021"/>
        <bgColor indexed="64"/>
      </patternFill>
    </fill>
    <fill>
      <patternFill patternType="solid">
        <fgColor rgb="FF99FF99"/>
        <bgColor indexed="64"/>
      </patternFill>
    </fill>
    <fill>
      <patternFill patternType="solid">
        <fgColor rgb="FFE1FFE1"/>
        <bgColor indexed="64"/>
      </patternFill>
    </fill>
    <fill>
      <patternFill patternType="solid">
        <fgColor theme="0"/>
        <bgColor indexed="64"/>
      </patternFill>
    </fill>
    <fill>
      <patternFill patternType="solid">
        <fgColor indexed="42"/>
      </patternFill>
    </fill>
    <fill>
      <patternFill patternType="solid">
        <fgColor indexed="22"/>
      </patternFill>
    </fill>
    <fill>
      <patternFill patternType="solid">
        <fgColor indexed="43"/>
      </patternFill>
    </fill>
    <fill>
      <gradientFill>
        <stop position="0">
          <color rgb="FFFFFFCC"/>
        </stop>
        <stop position="1">
          <color rgb="FFCCFFCC"/>
        </stop>
      </gradientFill>
    </fill>
  </fills>
  <borders count="23">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style="thin">
        <color indexed="62"/>
      </top>
      <bottom style="double">
        <color indexed="62"/>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s>
  <cellStyleXfs count="108">
    <xf numFmtId="0" fontId="0" fillId="0" borderId="0">
      <alignment vertical="top"/>
    </xf>
    <xf numFmtId="0" fontId="3" fillId="2" borderId="0" applyNumberFormat="0" applyBorder="0" applyAlignment="0" applyProtection="0"/>
    <xf numFmtId="0" fontId="4" fillId="3" borderId="0" applyNumberFormat="0" applyBorder="0" applyAlignment="0" applyProtection="0"/>
    <xf numFmtId="0" fontId="5" fillId="4" borderId="0" applyNumberFormat="0" applyBorder="0" applyAlignment="0" applyProtection="0"/>
    <xf numFmtId="0" fontId="6" fillId="0" borderId="0">
      <alignment vertical="top"/>
    </xf>
    <xf numFmtId="49" fontId="9" fillId="5" borderId="1">
      <alignment vertical="top"/>
    </xf>
    <xf numFmtId="49" fontId="7" fillId="19" borderId="1">
      <alignment vertical="top"/>
    </xf>
    <xf numFmtId="49" fontId="7" fillId="0" borderId="0">
      <alignment vertical="top"/>
    </xf>
    <xf numFmtId="41" fontId="6" fillId="12" borderId="0">
      <alignment vertical="top"/>
    </xf>
    <xf numFmtId="41" fontId="6" fillId="11" borderId="0">
      <alignment vertical="top"/>
    </xf>
    <xf numFmtId="41" fontId="6" fillId="9" borderId="0">
      <alignment vertical="top"/>
    </xf>
    <xf numFmtId="41" fontId="6" fillId="46" borderId="0">
      <alignment vertical="top"/>
    </xf>
    <xf numFmtId="41" fontId="6" fillId="7" borderId="0">
      <alignment vertical="top"/>
    </xf>
    <xf numFmtId="41" fontId="6" fillId="13" borderId="0">
      <alignment vertical="top"/>
    </xf>
    <xf numFmtId="49" fontId="11" fillId="0" borderId="0">
      <alignment vertical="top"/>
    </xf>
    <xf numFmtId="49" fontId="10" fillId="0" borderId="0">
      <alignment vertical="top"/>
    </xf>
    <xf numFmtId="0" fontId="17" fillId="15" borderId="3" applyNumberFormat="0" applyAlignment="0" applyProtection="0"/>
    <xf numFmtId="0" fontId="18" fillId="16" borderId="4" applyNumberFormat="0" applyAlignment="0" applyProtection="0"/>
    <xf numFmtId="0" fontId="19" fillId="16" borderId="3" applyNumberFormat="0" applyAlignment="0" applyProtection="0"/>
    <xf numFmtId="0" fontId="20" fillId="0" borderId="5" applyNumberFormat="0" applyFill="0" applyAlignment="0" applyProtection="0"/>
    <xf numFmtId="0" fontId="14" fillId="17" borderId="6" applyNumberFormat="0" applyAlignment="0" applyProtection="0"/>
    <xf numFmtId="0" fontId="16" fillId="18" borderId="7" applyNumberFormat="0" applyFont="0" applyAlignment="0" applyProtection="0"/>
    <xf numFmtId="0" fontId="21" fillId="0" borderId="0" applyNumberForma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4" fontId="16" fillId="0" borderId="0" applyFont="0" applyFill="0" applyBorder="0" applyAlignment="0" applyProtection="0"/>
    <xf numFmtId="42" fontId="16" fillId="0" borderId="0" applyFont="0" applyFill="0" applyBorder="0" applyAlignment="0" applyProtection="0"/>
    <xf numFmtId="9" fontId="16" fillId="0" borderId="0" applyFont="0" applyFill="0" applyBorder="0" applyAlignment="0" applyProtection="0"/>
    <xf numFmtId="0" fontId="23" fillId="0" borderId="0" applyNumberFormat="0" applyFill="0" applyBorder="0" applyAlignment="0" applyProtection="0"/>
    <xf numFmtId="0" fontId="24" fillId="0" borderId="8" applyNumberFormat="0" applyFill="0" applyAlignment="0" applyProtection="0"/>
    <xf numFmtId="0" fontId="25" fillId="0" borderId="9" applyNumberFormat="0" applyFill="0" applyAlignment="0" applyProtection="0"/>
    <xf numFmtId="0" fontId="26" fillId="0" borderId="10" applyNumberFormat="0" applyFill="0" applyAlignment="0" applyProtection="0"/>
    <xf numFmtId="0" fontId="26" fillId="0" borderId="0" applyNumberFormat="0" applyFill="0" applyBorder="0" applyAlignment="0" applyProtection="0"/>
    <xf numFmtId="0" fontId="15" fillId="0" borderId="0" applyNumberFormat="0" applyFill="0" applyBorder="0" applyAlignment="0" applyProtection="0"/>
    <xf numFmtId="0" fontId="27" fillId="0" borderId="0" applyNumberFormat="0" applyFill="0" applyBorder="0" applyAlignment="0" applyProtection="0"/>
    <xf numFmtId="0" fontId="28" fillId="0" borderId="11" applyNumberFormat="0" applyFill="0" applyAlignment="0" applyProtection="0"/>
    <xf numFmtId="0" fontId="29"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9" fillId="39" borderId="0" applyNumberFormat="0" applyBorder="0" applyAlignment="0" applyProtection="0"/>
    <xf numFmtId="0" fontId="29"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9" fillId="43" borderId="0" applyNumberFormat="0" applyBorder="0" applyAlignment="0" applyProtection="0"/>
    <xf numFmtId="0" fontId="30" fillId="0" borderId="0" applyNumberFormat="0" applyFill="0" applyBorder="0" applyAlignment="0" applyProtection="0"/>
    <xf numFmtId="49" fontId="22" fillId="0" borderId="0" applyFill="0" applyBorder="0" applyAlignment="0" applyProtection="0"/>
    <xf numFmtId="43" fontId="6" fillId="44" borderId="0" applyNumberFormat="0">
      <alignment vertical="top"/>
    </xf>
    <xf numFmtId="43" fontId="6" fillId="11" borderId="0" applyFont="0" applyFill="0" applyBorder="0" applyAlignment="0" applyProtection="0">
      <alignment vertical="top"/>
    </xf>
    <xf numFmtId="10" fontId="6" fillId="0" borderId="0" applyFont="0" applyFill="0" applyBorder="0" applyAlignment="0" applyProtection="0">
      <alignment vertical="top"/>
    </xf>
    <xf numFmtId="0" fontId="32" fillId="48" borderId="0" applyNumberFormat="0" applyBorder="0" applyAlignment="0" applyProtection="0"/>
    <xf numFmtId="0" fontId="31" fillId="49" borderId="12" applyNumberFormat="0" applyAlignment="0" applyProtection="0"/>
    <xf numFmtId="0" fontId="34" fillId="50" borderId="0" applyNumberFormat="0" applyBorder="0" applyAlignment="0" applyProtection="0"/>
    <xf numFmtId="0" fontId="36" fillId="0" borderId="14" applyNumberFormat="0" applyFill="0" applyAlignment="0" applyProtection="0"/>
    <xf numFmtId="0" fontId="35" fillId="0" borderId="0" applyNumberFormat="0" applyFill="0" applyBorder="0" applyAlignment="0" applyProtection="0"/>
    <xf numFmtId="0" fontId="37" fillId="0" borderId="0" applyNumberFormat="0" applyFill="0" applyBorder="0" applyAlignment="0" applyProtection="0"/>
    <xf numFmtId="0" fontId="33" fillId="0" borderId="13" applyNumberFormat="0" applyFill="0" applyAlignment="0" applyProtection="0"/>
    <xf numFmtId="0" fontId="38" fillId="0" borderId="8" applyNumberFormat="0" applyFill="0" applyAlignment="0" applyProtection="0"/>
    <xf numFmtId="0" fontId="39" fillId="0" borderId="9" applyNumberFormat="0" applyFill="0" applyAlignment="0" applyProtection="0"/>
    <xf numFmtId="0" fontId="40" fillId="0" borderId="10" applyNumberFormat="0" applyFill="0" applyAlignment="0" applyProtection="0"/>
    <xf numFmtId="0" fontId="40" fillId="0" borderId="0" applyNumberFormat="0" applyFill="0" applyBorder="0" applyAlignment="0" applyProtection="0"/>
    <xf numFmtId="0" fontId="4" fillId="3" borderId="0" applyNumberFormat="0" applyBorder="0" applyAlignment="0" applyProtection="0"/>
    <xf numFmtId="0" fontId="41" fillId="15" borderId="3" applyNumberFormat="0" applyAlignment="0" applyProtection="0"/>
    <xf numFmtId="0" fontId="42" fillId="16" borderId="4" applyNumberFormat="0" applyAlignment="0" applyProtection="0"/>
    <xf numFmtId="0" fontId="43" fillId="17" borderId="6" applyNumberFormat="0" applyAlignment="0" applyProtection="0"/>
    <xf numFmtId="0" fontId="44" fillId="0" borderId="0" applyNumberFormat="0" applyFill="0" applyBorder="0" applyAlignment="0" applyProtection="0"/>
    <xf numFmtId="0" fontId="45"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5" fillId="23" borderId="0" applyNumberFormat="0" applyBorder="0" applyAlignment="0" applyProtection="0"/>
    <xf numFmtId="0" fontId="45"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45" fillId="27" borderId="0" applyNumberFormat="0" applyBorder="0" applyAlignment="0" applyProtection="0"/>
    <xf numFmtId="0" fontId="45"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45" fillId="31" borderId="0" applyNumberFormat="0" applyBorder="0" applyAlignment="0" applyProtection="0"/>
    <xf numFmtId="0" fontId="45"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45" fillId="35" borderId="0" applyNumberFormat="0" applyBorder="0" applyAlignment="0" applyProtection="0"/>
    <xf numFmtId="0" fontId="45"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45" fillId="39" borderId="0" applyNumberFormat="0" applyBorder="0" applyAlignment="0" applyProtection="0"/>
    <xf numFmtId="0" fontId="45"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45" fillId="43" borderId="0" applyNumberFormat="0" applyBorder="0" applyAlignment="0" applyProtection="0"/>
    <xf numFmtId="43" fontId="6" fillId="45" borderId="0">
      <alignment vertical="top"/>
    </xf>
    <xf numFmtId="0" fontId="50" fillId="0" borderId="0" applyNumberFormat="0" applyFill="0" applyBorder="0" applyAlignment="0" applyProtection="0"/>
    <xf numFmtId="0" fontId="2" fillId="0" borderId="0">
      <alignment vertical="top"/>
    </xf>
  </cellStyleXfs>
  <cellXfs count="172">
    <xf numFmtId="0" fontId="0" fillId="0" borderId="0" xfId="0">
      <alignment vertical="top"/>
    </xf>
    <xf numFmtId="43" fontId="6" fillId="44" borderId="0" xfId="62">
      <alignment vertical="top"/>
    </xf>
    <xf numFmtId="41" fontId="6" fillId="0" borderId="0" xfId="10" applyFill="1">
      <alignment vertical="top"/>
    </xf>
    <xf numFmtId="41" fontId="6" fillId="0" borderId="0" xfId="4" applyNumberFormat="1" applyFill="1">
      <alignment vertical="top"/>
    </xf>
    <xf numFmtId="41" fontId="6" fillId="0" borderId="0" xfId="9" applyFill="1">
      <alignment vertical="top"/>
    </xf>
    <xf numFmtId="0" fontId="7" fillId="0" borderId="0" xfId="4" applyFont="1">
      <alignment vertical="top"/>
    </xf>
    <xf numFmtId="0" fontId="6" fillId="0" borderId="0" xfId="4">
      <alignment vertical="top"/>
    </xf>
    <xf numFmtId="0" fontId="8" fillId="0" borderId="0" xfId="4" applyFont="1">
      <alignment vertical="top"/>
    </xf>
    <xf numFmtId="0" fontId="10" fillId="0" borderId="0" xfId="4" applyFont="1">
      <alignment vertical="top"/>
    </xf>
    <xf numFmtId="0" fontId="11" fillId="0" borderId="0" xfId="4" applyFont="1">
      <alignment vertical="top"/>
    </xf>
    <xf numFmtId="0" fontId="6" fillId="0" borderId="2" xfId="4" applyBorder="1">
      <alignment vertical="top"/>
    </xf>
    <xf numFmtId="49" fontId="9" fillId="5" borderId="1" xfId="5">
      <alignment vertical="top"/>
    </xf>
    <xf numFmtId="49" fontId="7" fillId="19" borderId="1" xfId="6">
      <alignment vertical="top"/>
    </xf>
    <xf numFmtId="0" fontId="6" fillId="0" borderId="0" xfId="4" applyFill="1">
      <alignment vertical="top"/>
    </xf>
    <xf numFmtId="0" fontId="8" fillId="0" borderId="2" xfId="4" applyFont="1" applyBorder="1" applyAlignment="1">
      <alignment horizontal="left" vertical="top" wrapText="1"/>
    </xf>
    <xf numFmtId="0" fontId="6" fillId="0" borderId="2" xfId="4" applyBorder="1" applyAlignment="1">
      <alignment horizontal="left" vertical="top" wrapText="1"/>
    </xf>
    <xf numFmtId="0" fontId="11" fillId="0" borderId="0" xfId="4" applyFont="1" applyFill="1">
      <alignment vertical="top"/>
    </xf>
    <xf numFmtId="0" fontId="6" fillId="6" borderId="0" xfId="4" applyFill="1">
      <alignment vertical="top"/>
    </xf>
    <xf numFmtId="2" fontId="6" fillId="10" borderId="0" xfId="4" applyNumberFormat="1" applyFill="1">
      <alignment vertical="top"/>
    </xf>
    <xf numFmtId="1" fontId="6" fillId="0" borderId="0" xfId="4" applyNumberFormat="1" applyFill="1">
      <alignment vertical="top"/>
    </xf>
    <xf numFmtId="1" fontId="10" fillId="0" borderId="0" xfId="4" applyNumberFormat="1" applyFont="1" applyFill="1">
      <alignment vertical="top"/>
    </xf>
    <xf numFmtId="0" fontId="13" fillId="0" borderId="0" xfId="4" applyFont="1" applyFill="1">
      <alignment vertical="top"/>
    </xf>
    <xf numFmtId="49" fontId="8" fillId="19" borderId="2" xfId="6" applyFont="1" applyBorder="1">
      <alignment vertical="top"/>
    </xf>
    <xf numFmtId="0" fontId="9" fillId="5" borderId="1" xfId="5" applyNumberFormat="1">
      <alignment vertical="top"/>
    </xf>
    <xf numFmtId="0" fontId="15" fillId="0" borderId="0" xfId="4" applyFont="1">
      <alignment vertical="top"/>
    </xf>
    <xf numFmtId="0" fontId="8" fillId="8" borderId="0" xfId="4" applyFont="1" applyFill="1">
      <alignment vertical="top"/>
    </xf>
    <xf numFmtId="0" fontId="6" fillId="14" borderId="0" xfId="4" applyFill="1">
      <alignment vertical="top"/>
    </xf>
    <xf numFmtId="49" fontId="8" fillId="19" borderId="0" xfId="6" applyFont="1" applyBorder="1">
      <alignment vertical="top"/>
    </xf>
    <xf numFmtId="0" fontId="6" fillId="0" borderId="0" xfId="4" applyFont="1">
      <alignment vertical="top"/>
    </xf>
    <xf numFmtId="49" fontId="6" fillId="19" borderId="2" xfId="6" applyFont="1" applyBorder="1">
      <alignment vertical="top"/>
    </xf>
    <xf numFmtId="0" fontId="6" fillId="0" borderId="2" xfId="4" applyFont="1" applyBorder="1">
      <alignment vertical="top"/>
    </xf>
    <xf numFmtId="0" fontId="8" fillId="0" borderId="0" xfId="4" applyFont="1" applyFill="1" applyBorder="1" applyAlignment="1">
      <alignment horizontal="left" vertical="top" wrapText="1"/>
    </xf>
    <xf numFmtId="49" fontId="11" fillId="0" borderId="0" xfId="14">
      <alignment vertical="top"/>
    </xf>
    <xf numFmtId="49" fontId="7" fillId="0" borderId="0" xfId="7">
      <alignment vertical="top"/>
    </xf>
    <xf numFmtId="49" fontId="10" fillId="0" borderId="0" xfId="15">
      <alignment vertical="top"/>
    </xf>
    <xf numFmtId="0" fontId="6" fillId="0" borderId="2" xfId="4" applyFont="1" applyBorder="1" applyAlignment="1">
      <alignment horizontal="left" vertical="top" wrapText="1"/>
    </xf>
    <xf numFmtId="41" fontId="6" fillId="12" borderId="0" xfId="8">
      <alignment vertical="top"/>
    </xf>
    <xf numFmtId="0" fontId="8" fillId="11" borderId="0" xfId="4" applyFont="1" applyFill="1">
      <alignment vertical="top"/>
    </xf>
    <xf numFmtId="9" fontId="6" fillId="0" borderId="0" xfId="4" applyNumberFormat="1">
      <alignment vertical="top"/>
    </xf>
    <xf numFmtId="41" fontId="6" fillId="9" borderId="0" xfId="10">
      <alignment vertical="top"/>
    </xf>
    <xf numFmtId="41" fontId="6" fillId="7" borderId="0" xfId="12">
      <alignment vertical="top"/>
    </xf>
    <xf numFmtId="41" fontId="6" fillId="46" borderId="0" xfId="11">
      <alignment vertical="top"/>
    </xf>
    <xf numFmtId="41" fontId="6" fillId="46" borderId="2" xfId="11" applyBorder="1">
      <alignment vertical="top"/>
    </xf>
    <xf numFmtId="43" fontId="13" fillId="0" borderId="0" xfId="63" applyFont="1" applyFill="1">
      <alignment vertical="top"/>
    </xf>
    <xf numFmtId="0" fontId="6" fillId="0" borderId="2" xfId="4" applyFont="1" applyBorder="1" applyAlignment="1">
      <alignment horizontal="left" vertical="top" wrapText="1"/>
    </xf>
    <xf numFmtId="0" fontId="0" fillId="0" borderId="0" xfId="0">
      <alignment vertical="top"/>
    </xf>
    <xf numFmtId="41" fontId="6" fillId="13" borderId="0" xfId="13">
      <alignment vertical="top"/>
    </xf>
    <xf numFmtId="41" fontId="6" fillId="11" borderId="0" xfId="9">
      <alignment vertical="top"/>
    </xf>
    <xf numFmtId="10" fontId="6" fillId="11" borderId="0" xfId="64" applyFill="1">
      <alignment vertical="top"/>
    </xf>
    <xf numFmtId="0" fontId="6" fillId="0" borderId="0" xfId="4" applyFont="1" applyAlignment="1">
      <alignment vertical="top" wrapText="1"/>
    </xf>
    <xf numFmtId="164" fontId="6" fillId="46" borderId="0" xfId="63" applyNumberFormat="1" applyFill="1">
      <alignment vertical="top"/>
    </xf>
    <xf numFmtId="0" fontId="28" fillId="0" borderId="0" xfId="0" applyFont="1" applyAlignment="1"/>
    <xf numFmtId="0" fontId="6" fillId="0" borderId="0" xfId="4">
      <alignment vertical="top"/>
    </xf>
    <xf numFmtId="0" fontId="2" fillId="0" borderId="0" xfId="0" applyFont="1" applyAlignment="1"/>
    <xf numFmtId="0" fontId="0" fillId="0" borderId="0" xfId="0" applyFont="1" applyAlignment="1"/>
    <xf numFmtId="0" fontId="6" fillId="0" borderId="0" xfId="4">
      <alignment vertical="top"/>
    </xf>
    <xf numFmtId="49" fontId="7" fillId="19" borderId="1" xfId="6">
      <alignment vertical="top"/>
    </xf>
    <xf numFmtId="0" fontId="9" fillId="5" borderId="1" xfId="5" applyNumberFormat="1">
      <alignment vertical="top"/>
    </xf>
    <xf numFmtId="0" fontId="6" fillId="47" borderId="0" xfId="4" applyFill="1">
      <alignment vertical="top"/>
    </xf>
    <xf numFmtId="0" fontId="0" fillId="0" borderId="0" xfId="0">
      <alignment vertical="top"/>
    </xf>
    <xf numFmtId="0" fontId="6" fillId="0" borderId="0" xfId="4">
      <alignment vertical="top"/>
    </xf>
    <xf numFmtId="49" fontId="7" fillId="19" borderId="1" xfId="6">
      <alignment vertical="top"/>
    </xf>
    <xf numFmtId="0" fontId="9" fillId="5" borderId="1" xfId="5" applyNumberFormat="1">
      <alignment vertical="top"/>
    </xf>
    <xf numFmtId="41" fontId="6" fillId="46" borderId="0" xfId="11">
      <alignment vertical="top"/>
    </xf>
    <xf numFmtId="0" fontId="0" fillId="0" borderId="0" xfId="0">
      <alignment vertical="top"/>
    </xf>
    <xf numFmtId="0" fontId="6" fillId="0" borderId="0" xfId="4">
      <alignment vertical="top"/>
    </xf>
    <xf numFmtId="49" fontId="7" fillId="19" borderId="1" xfId="6">
      <alignment vertical="top"/>
    </xf>
    <xf numFmtId="0" fontId="9" fillId="5" borderId="1" xfId="5" applyNumberFormat="1">
      <alignment vertical="top"/>
    </xf>
    <xf numFmtId="41" fontId="6" fillId="46" borderId="0" xfId="11">
      <alignment vertical="top"/>
    </xf>
    <xf numFmtId="41" fontId="6" fillId="11" borderId="0" xfId="9">
      <alignment vertical="top"/>
    </xf>
    <xf numFmtId="0" fontId="0" fillId="0" borderId="0" xfId="0">
      <alignment vertical="top"/>
    </xf>
    <xf numFmtId="0" fontId="7" fillId="0" borderId="0" xfId="4" applyFont="1">
      <alignment vertical="top"/>
    </xf>
    <xf numFmtId="0" fontId="6" fillId="0" borderId="0" xfId="4">
      <alignment vertical="top"/>
    </xf>
    <xf numFmtId="49" fontId="7" fillId="19" borderId="1" xfId="6">
      <alignment vertical="top"/>
    </xf>
    <xf numFmtId="0" fontId="9" fillId="5" borderId="1" xfId="5" applyNumberFormat="1">
      <alignment vertical="top"/>
    </xf>
    <xf numFmtId="41" fontId="6" fillId="46" borderId="0" xfId="11">
      <alignment vertical="top"/>
    </xf>
    <xf numFmtId="41" fontId="6" fillId="13" borderId="0" xfId="13">
      <alignment vertical="top"/>
    </xf>
    <xf numFmtId="41" fontId="6" fillId="11" borderId="0" xfId="9">
      <alignment vertical="top"/>
    </xf>
    <xf numFmtId="10" fontId="6" fillId="46" borderId="0" xfId="64" applyFill="1">
      <alignment vertical="top"/>
    </xf>
    <xf numFmtId="10" fontId="6" fillId="13" borderId="0" xfId="64" applyFill="1">
      <alignment vertical="top"/>
    </xf>
    <xf numFmtId="0" fontId="10" fillId="0" borderId="0" xfId="4" applyFont="1" applyAlignment="1">
      <alignment vertical="top" wrapText="1"/>
    </xf>
    <xf numFmtId="41" fontId="6" fillId="12" borderId="0" xfId="9" applyFill="1">
      <alignment vertical="top"/>
    </xf>
    <xf numFmtId="0" fontId="6" fillId="0" borderId="0" xfId="4">
      <alignment vertical="top"/>
    </xf>
    <xf numFmtId="0" fontId="9" fillId="5" borderId="1" xfId="5" applyNumberFormat="1">
      <alignment vertical="top"/>
    </xf>
    <xf numFmtId="49" fontId="7" fillId="0" borderId="0" xfId="7">
      <alignment vertical="top"/>
    </xf>
    <xf numFmtId="0" fontId="6" fillId="0" borderId="0" xfId="4" applyFont="1">
      <alignment vertical="top"/>
    </xf>
    <xf numFmtId="0" fontId="6" fillId="0" borderId="0" xfId="4" applyFill="1">
      <alignment vertical="top"/>
    </xf>
    <xf numFmtId="0" fontId="7" fillId="0" borderId="0" xfId="4" applyFont="1">
      <alignment vertical="top"/>
    </xf>
    <xf numFmtId="0" fontId="7" fillId="0" borderId="0" xfId="0" applyFont="1" applyAlignment="1"/>
    <xf numFmtId="0" fontId="46" fillId="0" borderId="0" xfId="0" applyFont="1" applyAlignment="1"/>
    <xf numFmtId="0" fontId="47" fillId="0" borderId="0" xfId="0" applyFont="1" applyAlignment="1">
      <alignment vertical="center"/>
    </xf>
    <xf numFmtId="0" fontId="2" fillId="0" borderId="0" xfId="0" applyFont="1" applyAlignment="1">
      <alignment vertical="center"/>
    </xf>
    <xf numFmtId="0" fontId="48" fillId="0" borderId="0" xfId="4" applyFont="1">
      <alignment vertical="top"/>
    </xf>
    <xf numFmtId="41" fontId="6" fillId="11" borderId="0" xfId="4" applyNumberFormat="1" applyFill="1">
      <alignment vertical="top"/>
    </xf>
    <xf numFmtId="41" fontId="6" fillId="12" borderId="0" xfId="4" applyNumberFormat="1" applyFill="1">
      <alignment vertical="top"/>
    </xf>
    <xf numFmtId="0" fontId="0" fillId="0" borderId="0" xfId="0" applyFont="1" applyAlignment="1">
      <alignment vertical="center"/>
    </xf>
    <xf numFmtId="41" fontId="2" fillId="11" borderId="0" xfId="0" applyNumberFormat="1" applyFont="1" applyFill="1" applyAlignment="1"/>
    <xf numFmtId="0" fontId="2" fillId="47" borderId="0" xfId="0" applyFont="1" applyFill="1" applyAlignment="1"/>
    <xf numFmtId="0" fontId="47" fillId="47" borderId="0" xfId="0" applyFont="1" applyFill="1" applyAlignment="1">
      <alignment vertical="center"/>
    </xf>
    <xf numFmtId="0" fontId="0" fillId="47" borderId="0" xfId="0" applyFont="1" applyFill="1" applyAlignment="1">
      <alignment vertical="center"/>
    </xf>
    <xf numFmtId="41" fontId="2" fillId="47" borderId="0" xfId="0" applyNumberFormat="1" applyFont="1" applyFill="1" applyAlignment="1"/>
    <xf numFmtId="0" fontId="0" fillId="0" borderId="0" xfId="0">
      <alignment vertical="top"/>
    </xf>
    <xf numFmtId="41" fontId="6" fillId="11" borderId="0" xfId="9" applyFont="1">
      <alignment vertical="top"/>
    </xf>
    <xf numFmtId="41" fontId="6" fillId="13" borderId="0" xfId="13" applyFont="1">
      <alignment vertical="top"/>
    </xf>
    <xf numFmtId="41" fontId="6" fillId="11" borderId="0" xfId="13" applyFont="1" applyFill="1">
      <alignment vertical="top"/>
    </xf>
    <xf numFmtId="41" fontId="6" fillId="0" borderId="0" xfId="4" applyNumberFormat="1">
      <alignment vertical="top"/>
    </xf>
    <xf numFmtId="0" fontId="0" fillId="0" borderId="0" xfId="0">
      <alignment vertical="top"/>
    </xf>
    <xf numFmtId="0" fontId="11" fillId="0" borderId="0" xfId="0" applyFont="1" applyAlignment="1"/>
    <xf numFmtId="0" fontId="6" fillId="0" borderId="0" xfId="0" applyFont="1">
      <alignment vertical="top"/>
    </xf>
    <xf numFmtId="0" fontId="7" fillId="0" borderId="0" xfId="0" applyFont="1">
      <alignment vertical="top"/>
    </xf>
    <xf numFmtId="0" fontId="6" fillId="0" borderId="0" xfId="0" applyFont="1">
      <alignment vertical="top"/>
    </xf>
    <xf numFmtId="10" fontId="6" fillId="47" borderId="0" xfId="64" applyFill="1">
      <alignment vertical="top"/>
    </xf>
    <xf numFmtId="41" fontId="2" fillId="12" borderId="0" xfId="0" applyNumberFormat="1" applyFont="1" applyFill="1" applyAlignment="1"/>
    <xf numFmtId="0" fontId="0" fillId="0" borderId="0" xfId="0" applyAlignment="1">
      <alignment horizontal="left" indent="1"/>
    </xf>
    <xf numFmtId="41" fontId="6" fillId="44" borderId="0" xfId="62" applyNumberFormat="1">
      <alignment vertical="top"/>
    </xf>
    <xf numFmtId="0" fontId="0" fillId="47" borderId="0" xfId="0" applyFill="1">
      <alignment vertical="top"/>
    </xf>
    <xf numFmtId="0" fontId="0" fillId="47" borderId="0" xfId="0" applyFont="1" applyFill="1" applyAlignment="1"/>
    <xf numFmtId="165" fontId="49" fillId="47" borderId="0" xfId="63" applyNumberFormat="1" applyFont="1" applyFill="1" applyBorder="1" applyAlignment="1" applyProtection="1">
      <alignment horizontal="right"/>
      <protection locked="0"/>
    </xf>
    <xf numFmtId="0" fontId="28" fillId="47" borderId="0" xfId="0" applyFont="1" applyFill="1" applyAlignment="1"/>
    <xf numFmtId="43" fontId="49" fillId="47" borderId="0" xfId="63" applyFont="1" applyFill="1" applyBorder="1" applyAlignment="1"/>
    <xf numFmtId="41" fontId="6" fillId="0" borderId="0" xfId="8" applyFill="1">
      <alignment vertical="top"/>
    </xf>
    <xf numFmtId="0" fontId="0" fillId="0" borderId="0" xfId="0" applyFill="1">
      <alignment vertical="top"/>
    </xf>
    <xf numFmtId="43" fontId="6" fillId="0" borderId="0" xfId="63" applyFont="1" applyFill="1" applyAlignment="1"/>
    <xf numFmtId="164" fontId="7" fillId="19" borderId="1" xfId="6" applyNumberFormat="1" applyBorder="1">
      <alignment vertical="top"/>
    </xf>
    <xf numFmtId="164" fontId="6" fillId="0" borderId="0" xfId="4" applyNumberFormat="1">
      <alignment vertical="top"/>
    </xf>
    <xf numFmtId="49" fontId="7" fillId="19" borderId="1" xfId="6">
      <alignment vertical="top"/>
    </xf>
    <xf numFmtId="0" fontId="9" fillId="5" borderId="1" xfId="5" applyNumberFormat="1">
      <alignment vertical="top"/>
    </xf>
    <xf numFmtId="49" fontId="7" fillId="19" borderId="1" xfId="6" applyBorder="1">
      <alignment vertical="top"/>
    </xf>
    <xf numFmtId="164" fontId="6" fillId="47" borderId="0" xfId="63" applyNumberFormat="1" applyFont="1" applyFill="1" applyAlignment="1"/>
    <xf numFmtId="164" fontId="6" fillId="0" borderId="0" xfId="63" applyNumberFormat="1" applyFont="1" applyFill="1" applyAlignment="1"/>
    <xf numFmtId="164" fontId="6" fillId="46" borderId="0" xfId="63" applyNumberFormat="1" applyFont="1" applyFill="1" applyAlignment="1"/>
    <xf numFmtId="43" fontId="6" fillId="46" borderId="0" xfId="63" applyFont="1" applyFill="1" applyAlignment="1"/>
    <xf numFmtId="43" fontId="6" fillId="47" borderId="0" xfId="63" applyFont="1" applyFill="1" applyAlignment="1"/>
    <xf numFmtId="0" fontId="6" fillId="0" borderId="0" xfId="4">
      <alignment vertical="top"/>
    </xf>
    <xf numFmtId="41" fontId="6" fillId="0" borderId="0" xfId="13" applyFont="1" applyFill="1">
      <alignment vertical="top"/>
    </xf>
    <xf numFmtId="0" fontId="6" fillId="0" borderId="0" xfId="4" applyFont="1" applyFill="1">
      <alignment vertical="top"/>
    </xf>
    <xf numFmtId="41" fontId="6" fillId="0" borderId="0" xfId="62" applyNumberFormat="1" applyFill="1">
      <alignment vertical="top"/>
    </xf>
    <xf numFmtId="49" fontId="51" fillId="5" borderId="1" xfId="5" applyFont="1">
      <alignment vertical="top"/>
    </xf>
    <xf numFmtId="0" fontId="2" fillId="0" borderId="0" xfId="0" applyFont="1">
      <alignment vertical="top"/>
    </xf>
    <xf numFmtId="0" fontId="52" fillId="0" borderId="0" xfId="107" applyFont="1" applyFill="1" applyBorder="1" applyAlignment="1"/>
    <xf numFmtId="0" fontId="6" fillId="0" borderId="15" xfId="4" applyBorder="1">
      <alignment vertical="top"/>
    </xf>
    <xf numFmtId="0" fontId="6" fillId="0" borderId="16" xfId="4" applyBorder="1">
      <alignment vertical="top"/>
    </xf>
    <xf numFmtId="0" fontId="6" fillId="0" borderId="17" xfId="4" applyBorder="1">
      <alignment vertical="top"/>
    </xf>
    <xf numFmtId="0" fontId="6" fillId="0" borderId="18" xfId="4" applyBorder="1">
      <alignment vertical="top"/>
    </xf>
    <xf numFmtId="0" fontId="6" fillId="46" borderId="0" xfId="4" applyFill="1" applyBorder="1" applyAlignment="1">
      <alignment horizontal="center" vertical="top"/>
    </xf>
    <xf numFmtId="0" fontId="6" fillId="0" borderId="19" xfId="4" applyBorder="1">
      <alignment vertical="top"/>
    </xf>
    <xf numFmtId="0" fontId="6" fillId="11" borderId="0" xfId="4" applyFill="1" applyBorder="1" applyAlignment="1">
      <alignment horizontal="center" vertical="top"/>
    </xf>
    <xf numFmtId="0" fontId="6" fillId="51" borderId="0" xfId="4" applyFill="1" applyBorder="1" applyAlignment="1">
      <alignment horizontal="center" vertical="top"/>
    </xf>
    <xf numFmtId="0" fontId="6" fillId="0" borderId="20" xfId="4" applyBorder="1">
      <alignment vertical="top"/>
    </xf>
    <xf numFmtId="0" fontId="6" fillId="0" borderId="21" xfId="4" applyBorder="1">
      <alignment vertical="top"/>
    </xf>
    <xf numFmtId="0" fontId="6" fillId="0" borderId="22" xfId="4" applyBorder="1">
      <alignment vertical="top"/>
    </xf>
    <xf numFmtId="0" fontId="6" fillId="0" borderId="0" xfId="4" applyBorder="1">
      <alignment vertical="top"/>
    </xf>
    <xf numFmtId="0" fontId="6" fillId="0" borderId="0" xfId="4" applyFill="1" applyBorder="1">
      <alignment vertical="top"/>
    </xf>
    <xf numFmtId="0" fontId="6" fillId="0" borderId="0" xfId="4" applyFill="1" applyBorder="1" applyAlignment="1">
      <alignment horizontal="center" vertical="top"/>
    </xf>
    <xf numFmtId="41" fontId="15" fillId="46" borderId="0" xfId="11" applyFont="1">
      <alignment vertical="top"/>
    </xf>
    <xf numFmtId="49" fontId="53" fillId="0" borderId="0" xfId="15" applyFont="1">
      <alignment vertical="top"/>
    </xf>
    <xf numFmtId="0" fontId="0" fillId="0" borderId="0" xfId="0" applyFont="1">
      <alignment vertical="top"/>
    </xf>
    <xf numFmtId="10" fontId="6" fillId="9" borderId="0" xfId="64" applyFill="1">
      <alignment vertical="top"/>
    </xf>
    <xf numFmtId="0" fontId="6" fillId="0" borderId="2" xfId="4" applyBorder="1" applyAlignment="1">
      <alignment vertical="top" wrapText="1"/>
    </xf>
    <xf numFmtId="49" fontId="6" fillId="0" borderId="0" xfId="14" applyFont="1">
      <alignment vertical="top"/>
    </xf>
    <xf numFmtId="41" fontId="2" fillId="0" borderId="0" xfId="0" applyNumberFormat="1" applyFont="1" applyAlignment="1"/>
    <xf numFmtId="49" fontId="10" fillId="0" borderId="0" xfId="15" applyFont="1">
      <alignment vertical="top"/>
    </xf>
    <xf numFmtId="41" fontId="15" fillId="0" borderId="0" xfId="4" applyNumberFormat="1" applyFont="1">
      <alignment vertical="top"/>
    </xf>
    <xf numFmtId="0" fontId="52" fillId="0" borderId="0" xfId="107" applyFont="1" applyFill="1" applyBorder="1" applyAlignment="1">
      <alignment horizontal="center" vertical="top"/>
    </xf>
    <xf numFmtId="0" fontId="6" fillId="12" borderId="0" xfId="4" applyFill="1" applyBorder="1" applyAlignment="1">
      <alignment horizontal="center" vertical="top"/>
    </xf>
    <xf numFmtId="41" fontId="6" fillId="46" borderId="0" xfId="11" applyFont="1">
      <alignment vertical="top"/>
    </xf>
    <xf numFmtId="164" fontId="6" fillId="46" borderId="0" xfId="63" applyNumberFormat="1" applyFont="1" applyFill="1">
      <alignment vertical="top"/>
    </xf>
    <xf numFmtId="49" fontId="6" fillId="0" borderId="0" xfId="15" applyFont="1">
      <alignment vertical="top"/>
    </xf>
    <xf numFmtId="49" fontId="7" fillId="19" borderId="1" xfId="6" applyFont="1">
      <alignment vertical="top"/>
    </xf>
    <xf numFmtId="49" fontId="22" fillId="0" borderId="0" xfId="61" applyFill="1" applyBorder="1" applyAlignment="1">
      <alignment horizontal="left" vertical="top" wrapText="1"/>
    </xf>
    <xf numFmtId="0" fontId="6" fillId="0" borderId="0" xfId="4" applyFont="1" applyFill="1" applyBorder="1" applyAlignment="1">
      <alignment horizontal="left" vertical="top" wrapText="1"/>
    </xf>
    <xf numFmtId="0" fontId="8" fillId="0" borderId="0" xfId="4" applyFont="1" applyFill="1" applyBorder="1" applyAlignment="1">
      <alignment horizontal="left" vertical="top" wrapText="1"/>
    </xf>
  </cellXfs>
  <cellStyles count="108">
    <cellStyle name="_kop1 Bladtitel" xfId="5" xr:uid="{00000000-0005-0000-0000-000000000000}"/>
    <cellStyle name="_kop2 Bloktitel" xfId="6" xr:uid="{00000000-0005-0000-0000-000001000000}"/>
    <cellStyle name="_kop3 Subkop" xfId="7" xr:uid="{00000000-0005-0000-0000-000002000000}"/>
    <cellStyle name="20% - Accent1" xfId="37" builtinId="30" hidden="1"/>
    <cellStyle name="20% - Accent1" xfId="82" builtinId="30" hidden="1" customBuiltin="1"/>
    <cellStyle name="20% - Accent2" xfId="41" builtinId="34" hidden="1"/>
    <cellStyle name="20% - Accent2" xfId="86" builtinId="34" hidden="1" customBuiltin="1"/>
    <cellStyle name="20% - Accent3" xfId="45" builtinId="38" hidden="1"/>
    <cellStyle name="20% - Accent3" xfId="90" builtinId="38" hidden="1" customBuiltin="1"/>
    <cellStyle name="20% - Accent4" xfId="49" builtinId="42" hidden="1"/>
    <cellStyle name="20% - Accent4" xfId="94" builtinId="42" hidden="1" customBuiltin="1"/>
    <cellStyle name="20% - Accent5" xfId="53" builtinId="46" hidden="1"/>
    <cellStyle name="20% - Accent5" xfId="98" builtinId="46" hidden="1" customBuiltin="1"/>
    <cellStyle name="20% - Accent6" xfId="57" builtinId="50" hidden="1"/>
    <cellStyle name="20% - Accent6" xfId="102" builtinId="50" hidden="1" customBuiltin="1"/>
    <cellStyle name="40% - Accent1" xfId="38" builtinId="31" hidden="1"/>
    <cellStyle name="40% - Accent1" xfId="83" builtinId="31" hidden="1" customBuiltin="1"/>
    <cellStyle name="40% - Accent2" xfId="42" builtinId="35" hidden="1"/>
    <cellStyle name="40% - Accent2" xfId="87" builtinId="35" hidden="1" customBuiltin="1"/>
    <cellStyle name="40% - Accent3" xfId="46" builtinId="39" hidden="1"/>
    <cellStyle name="40% - Accent3" xfId="91" builtinId="39" hidden="1" customBuiltin="1"/>
    <cellStyle name="40% - Accent4" xfId="50" builtinId="43" hidden="1"/>
    <cellStyle name="40% - Accent4" xfId="95" builtinId="43" hidden="1" customBuiltin="1"/>
    <cellStyle name="40% - Accent5" xfId="54" builtinId="47" hidden="1"/>
    <cellStyle name="40% - Accent5" xfId="99" builtinId="47" hidden="1" customBuiltin="1"/>
    <cellStyle name="40% - Accent6" xfId="58" builtinId="51" hidden="1"/>
    <cellStyle name="40% - Accent6" xfId="103" builtinId="51" hidden="1" customBuiltin="1"/>
    <cellStyle name="60% - Accent1" xfId="39" builtinId="32" hidden="1"/>
    <cellStyle name="60% - Accent1" xfId="84" builtinId="32" hidden="1" customBuiltin="1"/>
    <cellStyle name="60% - Accent2" xfId="43" builtinId="36" hidden="1"/>
    <cellStyle name="60% - Accent2" xfId="88" builtinId="36" hidden="1" customBuiltin="1"/>
    <cellStyle name="60% - Accent3" xfId="47" builtinId="40" hidden="1"/>
    <cellStyle name="60% - Accent3" xfId="92" builtinId="40" hidden="1" customBuiltin="1"/>
    <cellStyle name="60% - Accent4" xfId="51" builtinId="44" hidden="1"/>
    <cellStyle name="60% - Accent4" xfId="96" builtinId="44" hidden="1" customBuiltin="1"/>
    <cellStyle name="60% - Accent5" xfId="55" builtinId="48" hidden="1"/>
    <cellStyle name="60% - Accent5" xfId="100" builtinId="48" hidden="1" customBuiltin="1"/>
    <cellStyle name="60% - Accent6" xfId="59" builtinId="52" hidden="1"/>
    <cellStyle name="60% - Accent6" xfId="104" builtinId="52" hidden="1" customBuiltin="1"/>
    <cellStyle name="Accent1" xfId="36" builtinId="29" hidden="1"/>
    <cellStyle name="Accent1" xfId="81" builtinId="29" hidden="1" customBuiltin="1"/>
    <cellStyle name="Accent2" xfId="40" builtinId="33" hidden="1"/>
    <cellStyle name="Accent2" xfId="85" builtinId="33" hidden="1" customBuiltin="1"/>
    <cellStyle name="Accent3" xfId="44" builtinId="37" hidden="1"/>
    <cellStyle name="Accent3" xfId="89" builtinId="37" hidden="1" customBuiltin="1"/>
    <cellStyle name="Accent4" xfId="48" builtinId="41" hidden="1"/>
    <cellStyle name="Accent4" xfId="93" builtinId="41" hidden="1" customBuiltin="1"/>
    <cellStyle name="Accent5" xfId="52" builtinId="45" hidden="1"/>
    <cellStyle name="Accent5" xfId="97" builtinId="45" hidden="1" customBuiltin="1"/>
    <cellStyle name="Accent6" xfId="56" builtinId="49" hidden="1"/>
    <cellStyle name="Accent6" xfId="101" builtinId="49" hidden="1" customBuiltin="1"/>
    <cellStyle name="Bad" xfId="2" hidden="1" xr:uid="{00000000-0005-0000-0000-000033000000}"/>
    <cellStyle name="Berekening" xfId="18" builtinId="22" hidden="1"/>
    <cellStyle name="Berekening" xfId="66" builtinId="22" hidden="1" customBuiltin="1"/>
    <cellStyle name="Cel (tussen)resultaat" xfId="8" xr:uid="{00000000-0005-0000-0000-000037000000}"/>
    <cellStyle name="Cel Berekening" xfId="9" xr:uid="{00000000-0005-0000-0000-000038000000}"/>
    <cellStyle name="Cel Bijzonderheid" xfId="10" xr:uid="{00000000-0005-0000-0000-000039000000}"/>
    <cellStyle name="Cel Input" xfId="11" xr:uid="{00000000-0005-0000-0000-00003A000000}"/>
    <cellStyle name="Cel Input Data" xfId="105" xr:uid="{00000000-0005-0000-0000-00003B000000}"/>
    <cellStyle name="Cel n.v.t. (leeg)" xfId="62" xr:uid="{00000000-0005-0000-0000-00003C000000}"/>
    <cellStyle name="Cel PM extern" xfId="12" xr:uid="{00000000-0005-0000-0000-00003D000000}"/>
    <cellStyle name="Cel Verwijzing" xfId="13" xr:uid="{00000000-0005-0000-0000-00003E000000}"/>
    <cellStyle name="Check Cell" xfId="20" hidden="1" xr:uid="{00000000-0005-0000-0000-00003F000000}"/>
    <cellStyle name="Controlecel" xfId="79" builtinId="23" hidden="1" customBuiltin="1"/>
    <cellStyle name="Explanatory Text" xfId="34" hidden="1" xr:uid="{00000000-0005-0000-0000-000046000000}"/>
    <cellStyle name="Gekoppelde cel" xfId="19" builtinId="24" hidden="1"/>
    <cellStyle name="Gekoppelde cel" xfId="71" builtinId="24" hidden="1" customBuiltin="1"/>
    <cellStyle name="Gevolgde hyperlink" xfId="60" builtinId="9" hidden="1"/>
    <cellStyle name="Goed" xfId="1" builtinId="26" hidden="1"/>
    <cellStyle name="Goed" xfId="65" builtinId="26" hidden="1" customBuiltin="1"/>
    <cellStyle name="Heading 1" xfId="29" hidden="1" xr:uid="{00000000-0005-0000-0000-00004B000000}"/>
    <cellStyle name="Heading 2" xfId="30" hidden="1" xr:uid="{00000000-0005-0000-0000-00004D000000}"/>
    <cellStyle name="Heading 3" xfId="31" hidden="1" xr:uid="{00000000-0005-0000-0000-00004F000000}"/>
    <cellStyle name="Heading 4" xfId="32" hidden="1" xr:uid="{00000000-0005-0000-0000-000051000000}"/>
    <cellStyle name="Hyperlink" xfId="22" builtinId="8" hidden="1"/>
    <cellStyle name="Hyperlink" xfId="61" builtinId="8" customBuiltin="1"/>
    <cellStyle name="Input" xfId="16" hidden="1" xr:uid="{00000000-0005-0000-0000-000055000000}"/>
    <cellStyle name="Invoer" xfId="77" builtinId="20" hidden="1" customBuiltin="1"/>
    <cellStyle name="Komma" xfId="23" builtinId="3" hidden="1"/>
    <cellStyle name="Komma" xfId="63" builtinId="3"/>
    <cellStyle name="Komma [0]" xfId="24" builtinId="6" hidden="1"/>
    <cellStyle name="Kop 1" xfId="72" builtinId="16" hidden="1" customBuiltin="1"/>
    <cellStyle name="Kop 2" xfId="73" builtinId="17" hidden="1" customBuiltin="1"/>
    <cellStyle name="Kop 3" xfId="74" builtinId="18" hidden="1" customBuiltin="1"/>
    <cellStyle name="Kop 4" xfId="75" builtinId="19" hidden="1" customBuiltin="1"/>
    <cellStyle name="Neutraal" xfId="3" builtinId="28" hidden="1"/>
    <cellStyle name="Neutraal" xfId="67" builtinId="28" hidden="1" customBuiltin="1"/>
    <cellStyle name="Note" xfId="21" hidden="1" xr:uid="{00000000-0005-0000-0000-00005C000000}"/>
    <cellStyle name="Ongeldig" xfId="76" builtinId="27" hidden="1" customBuiltin="1"/>
    <cellStyle name="Opm. INTERN" xfId="14" xr:uid="{00000000-0005-0000-0000-00005D000000}"/>
    <cellStyle name="Output" xfId="17" hidden="1" xr:uid="{00000000-0005-0000-0000-00005E000000}"/>
    <cellStyle name="Procent" xfId="27" builtinId="5" hidden="1"/>
    <cellStyle name="Procent" xfId="64" builtinId="5"/>
    <cellStyle name="Standaard" xfId="0" builtinId="0" customBuiltin="1"/>
    <cellStyle name="Standaard 33" xfId="107" xr:uid="{00000000-0005-0000-0000-000062000000}"/>
    <cellStyle name="Standaard ACM-DE" xfId="4" xr:uid="{00000000-0005-0000-0000-000063000000}"/>
    <cellStyle name="Titel" xfId="28" builtinId="15" hidden="1"/>
    <cellStyle name="Titel" xfId="69" builtinId="15" hidden="1" customBuiltin="1"/>
    <cellStyle name="Toelichting" xfId="15" xr:uid="{00000000-0005-0000-0000-000066000000}"/>
    <cellStyle name="Totaal" xfId="35" builtinId="25" hidden="1"/>
    <cellStyle name="Totaal" xfId="68" builtinId="25" hidden="1" customBuiltin="1"/>
    <cellStyle name="Uitvoer" xfId="78" builtinId="21" hidden="1" customBuiltin="1"/>
    <cellStyle name="Valuta" xfId="25" builtinId="4" hidden="1"/>
    <cellStyle name="Valuta [0]" xfId="26" builtinId="7" hidden="1"/>
    <cellStyle name="Verklarende tekst" xfId="80" builtinId="53" hidden="1" customBuiltin="1"/>
    <cellStyle name="Verklarende tekst 2" xfId="106" xr:uid="{00000000-0005-0000-0000-000069000000}"/>
    <cellStyle name="Waarschuwingstekst" xfId="33" builtinId="11" hidden="1"/>
    <cellStyle name="Waarschuwingstekst" xfId="70" builtinId="11" hidden="1" customBuiltin="1"/>
  </cellStyles>
  <dxfs count="0"/>
  <tableStyles count="0" defaultTableStyle="TableStyleMedium2" defaultPivotStyle="PivotStyleLight16"/>
  <colors>
    <mruColors>
      <color rgb="FF99FF99"/>
      <color rgb="FFCCFFFF"/>
      <color rgb="FFFFCCFF"/>
      <color rgb="FFFFFFCC"/>
      <color rgb="FFFFCC99"/>
      <color rgb="FFE1FFE1"/>
      <color rgb="FFCCC8D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66675</xdr:colOff>
      <xdr:row>3</xdr:row>
      <xdr:rowOff>133351</xdr:rowOff>
    </xdr:from>
    <xdr:to>
      <xdr:col>1</xdr:col>
      <xdr:colOff>1905000</xdr:colOff>
      <xdr:row>10</xdr:row>
      <xdr:rowOff>94480</xdr:rowOff>
    </xdr:to>
    <xdr:pic>
      <xdr:nvPicPr>
        <xdr:cNvPr id="2" name="Afbeelding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257175" y="685801"/>
          <a:ext cx="1838325" cy="10946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39688</xdr:colOff>
      <xdr:row>8</xdr:row>
      <xdr:rowOff>63500</xdr:rowOff>
    </xdr:from>
    <xdr:to>
      <xdr:col>9</xdr:col>
      <xdr:colOff>1341438</xdr:colOff>
      <xdr:row>8</xdr:row>
      <xdr:rowOff>63501</xdr:rowOff>
    </xdr:to>
    <xdr:cxnSp macro="">
      <xdr:nvCxnSpPr>
        <xdr:cNvPr id="2" name="Straight Arrow Connector 17">
          <a:extLst>
            <a:ext uri="{FF2B5EF4-FFF2-40B4-BE49-F238E27FC236}">
              <a16:creationId xmlns:a16="http://schemas.microsoft.com/office/drawing/2014/main" id="{00000000-0008-0000-0400-000002000000}"/>
            </a:ext>
          </a:extLst>
        </xdr:cNvPr>
        <xdr:cNvCxnSpPr/>
      </xdr:nvCxnSpPr>
      <xdr:spPr>
        <a:xfrm>
          <a:off x="7821613" y="1425575"/>
          <a:ext cx="568325" cy="1"/>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27214</xdr:colOff>
      <xdr:row>8</xdr:row>
      <xdr:rowOff>54428</xdr:rowOff>
    </xdr:from>
    <xdr:to>
      <xdr:col>5</xdr:col>
      <xdr:colOff>1328964</xdr:colOff>
      <xdr:row>8</xdr:row>
      <xdr:rowOff>54429</xdr:rowOff>
    </xdr:to>
    <xdr:cxnSp macro="">
      <xdr:nvCxnSpPr>
        <xdr:cNvPr id="3" name="Straight Arrow Connector 20">
          <a:extLst>
            <a:ext uri="{FF2B5EF4-FFF2-40B4-BE49-F238E27FC236}">
              <a16:creationId xmlns:a16="http://schemas.microsoft.com/office/drawing/2014/main" id="{00000000-0008-0000-0400-000003000000}"/>
            </a:ext>
          </a:extLst>
        </xdr:cNvPr>
        <xdr:cNvCxnSpPr/>
      </xdr:nvCxnSpPr>
      <xdr:spPr>
        <a:xfrm>
          <a:off x="4551589" y="1416503"/>
          <a:ext cx="1301750" cy="1"/>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302907</xdr:colOff>
      <xdr:row>10</xdr:row>
      <xdr:rowOff>27214</xdr:rowOff>
    </xdr:from>
    <xdr:to>
      <xdr:col>14</xdr:col>
      <xdr:colOff>13607</xdr:colOff>
      <xdr:row>11</xdr:row>
      <xdr:rowOff>157370</xdr:rowOff>
    </xdr:to>
    <xdr:cxnSp macro="">
      <xdr:nvCxnSpPr>
        <xdr:cNvPr id="4" name="Rechte verbindingslijn met pijl 3">
          <a:extLst>
            <a:ext uri="{FF2B5EF4-FFF2-40B4-BE49-F238E27FC236}">
              <a16:creationId xmlns:a16="http://schemas.microsoft.com/office/drawing/2014/main" id="{00000000-0008-0000-0400-000004000000}"/>
            </a:ext>
          </a:extLst>
        </xdr:cNvPr>
        <xdr:cNvCxnSpPr/>
      </xdr:nvCxnSpPr>
      <xdr:spPr>
        <a:xfrm flipV="1">
          <a:off x="9913632" y="1713139"/>
          <a:ext cx="929900" cy="292081"/>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49697</xdr:colOff>
      <xdr:row>8</xdr:row>
      <xdr:rowOff>57978</xdr:rowOff>
    </xdr:from>
    <xdr:to>
      <xdr:col>13</xdr:col>
      <xdr:colOff>1351447</xdr:colOff>
      <xdr:row>8</xdr:row>
      <xdr:rowOff>57979</xdr:rowOff>
    </xdr:to>
    <xdr:cxnSp macro="">
      <xdr:nvCxnSpPr>
        <xdr:cNvPr id="5" name="Straight Arrow Connector 17">
          <a:extLst>
            <a:ext uri="{FF2B5EF4-FFF2-40B4-BE49-F238E27FC236}">
              <a16:creationId xmlns:a16="http://schemas.microsoft.com/office/drawing/2014/main" id="{00000000-0008-0000-0400-000005000000}"/>
            </a:ext>
          </a:extLst>
        </xdr:cNvPr>
        <xdr:cNvCxnSpPr/>
      </xdr:nvCxnSpPr>
      <xdr:spPr>
        <a:xfrm>
          <a:off x="10270022" y="1420053"/>
          <a:ext cx="558800" cy="1"/>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0</xdr:colOff>
      <xdr:row>35</xdr:row>
      <xdr:rowOff>57150</xdr:rowOff>
    </xdr:from>
    <xdr:to>
      <xdr:col>6</xdr:col>
      <xdr:colOff>9525</xdr:colOff>
      <xdr:row>35</xdr:row>
      <xdr:rowOff>57150</xdr:rowOff>
    </xdr:to>
    <xdr:cxnSp macro="">
      <xdr:nvCxnSpPr>
        <xdr:cNvPr id="6" name="Rechte verbindingslijn met pijl 34">
          <a:extLst>
            <a:ext uri="{FF2B5EF4-FFF2-40B4-BE49-F238E27FC236}">
              <a16:creationId xmlns:a16="http://schemas.microsoft.com/office/drawing/2014/main" id="{00000000-0008-0000-0400-000006000000}"/>
            </a:ext>
          </a:extLst>
        </xdr:cNvPr>
        <xdr:cNvCxnSpPr/>
      </xdr:nvCxnSpPr>
      <xdr:spPr>
        <a:xfrm>
          <a:off x="5553075" y="5629275"/>
          <a:ext cx="165735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33617</xdr:colOff>
      <xdr:row>35</xdr:row>
      <xdr:rowOff>156882</xdr:rowOff>
    </xdr:from>
    <xdr:to>
      <xdr:col>6</xdr:col>
      <xdr:colOff>44824</xdr:colOff>
      <xdr:row>39</xdr:row>
      <xdr:rowOff>89647</xdr:rowOff>
    </xdr:to>
    <xdr:cxnSp macro="">
      <xdr:nvCxnSpPr>
        <xdr:cNvPr id="7" name="Rechte verbindingslijn met pijl 36">
          <a:extLst>
            <a:ext uri="{FF2B5EF4-FFF2-40B4-BE49-F238E27FC236}">
              <a16:creationId xmlns:a16="http://schemas.microsoft.com/office/drawing/2014/main" id="{00000000-0008-0000-0400-000007000000}"/>
            </a:ext>
          </a:extLst>
        </xdr:cNvPr>
        <xdr:cNvCxnSpPr/>
      </xdr:nvCxnSpPr>
      <xdr:spPr>
        <a:xfrm flipV="1">
          <a:off x="5586692" y="5729007"/>
          <a:ext cx="1659032" cy="58046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13607</xdr:colOff>
      <xdr:row>25</xdr:row>
      <xdr:rowOff>55789</xdr:rowOff>
    </xdr:from>
    <xdr:to>
      <xdr:col>6</xdr:col>
      <xdr:colOff>0</xdr:colOff>
      <xdr:row>28</xdr:row>
      <xdr:rowOff>89647</xdr:rowOff>
    </xdr:to>
    <xdr:cxnSp macro="">
      <xdr:nvCxnSpPr>
        <xdr:cNvPr id="8" name="Rechte verbindingslijn met pijl 43">
          <a:extLst>
            <a:ext uri="{FF2B5EF4-FFF2-40B4-BE49-F238E27FC236}">
              <a16:creationId xmlns:a16="http://schemas.microsoft.com/office/drawing/2014/main" id="{00000000-0008-0000-0400-000008000000}"/>
            </a:ext>
          </a:extLst>
        </xdr:cNvPr>
        <xdr:cNvCxnSpPr/>
      </xdr:nvCxnSpPr>
      <xdr:spPr>
        <a:xfrm>
          <a:off x="5566682" y="4008664"/>
          <a:ext cx="1634218" cy="519633"/>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22412</xdr:colOff>
      <xdr:row>35</xdr:row>
      <xdr:rowOff>78441</xdr:rowOff>
    </xdr:from>
    <xdr:to>
      <xdr:col>11</xdr:col>
      <xdr:colOff>100853</xdr:colOff>
      <xdr:row>38</xdr:row>
      <xdr:rowOff>0</xdr:rowOff>
    </xdr:to>
    <xdr:cxnSp macro="">
      <xdr:nvCxnSpPr>
        <xdr:cNvPr id="9" name="Rechte verbindingslijn met pijl 47">
          <a:extLst>
            <a:ext uri="{FF2B5EF4-FFF2-40B4-BE49-F238E27FC236}">
              <a16:creationId xmlns:a16="http://schemas.microsoft.com/office/drawing/2014/main" id="{00000000-0008-0000-0400-000009000000}"/>
            </a:ext>
          </a:extLst>
        </xdr:cNvPr>
        <xdr:cNvCxnSpPr/>
      </xdr:nvCxnSpPr>
      <xdr:spPr>
        <a:xfrm>
          <a:off x="9042587" y="5650566"/>
          <a:ext cx="1297641" cy="407334"/>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0</xdr:colOff>
      <xdr:row>35</xdr:row>
      <xdr:rowOff>57150</xdr:rowOff>
    </xdr:from>
    <xdr:to>
      <xdr:col>6</xdr:col>
      <xdr:colOff>9525</xdr:colOff>
      <xdr:row>35</xdr:row>
      <xdr:rowOff>57150</xdr:rowOff>
    </xdr:to>
    <xdr:cxnSp macro="">
      <xdr:nvCxnSpPr>
        <xdr:cNvPr id="10" name="Rechte verbindingslijn met pijl 18">
          <a:extLst>
            <a:ext uri="{FF2B5EF4-FFF2-40B4-BE49-F238E27FC236}">
              <a16:creationId xmlns:a16="http://schemas.microsoft.com/office/drawing/2014/main" id="{00000000-0008-0000-0400-00000A000000}"/>
            </a:ext>
          </a:extLst>
        </xdr:cNvPr>
        <xdr:cNvCxnSpPr/>
      </xdr:nvCxnSpPr>
      <xdr:spPr>
        <a:xfrm>
          <a:off x="5553075" y="5629275"/>
          <a:ext cx="165735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1361</xdr:colOff>
      <xdr:row>29</xdr:row>
      <xdr:rowOff>40822</xdr:rowOff>
    </xdr:from>
    <xdr:to>
      <xdr:col>6</xdr:col>
      <xdr:colOff>0</xdr:colOff>
      <xdr:row>35</xdr:row>
      <xdr:rowOff>0</xdr:rowOff>
    </xdr:to>
    <xdr:cxnSp macro="">
      <xdr:nvCxnSpPr>
        <xdr:cNvPr id="11" name="Rechte verbindingslijn met pijl 20">
          <a:extLst>
            <a:ext uri="{FF2B5EF4-FFF2-40B4-BE49-F238E27FC236}">
              <a16:creationId xmlns:a16="http://schemas.microsoft.com/office/drawing/2014/main" id="{00000000-0008-0000-0400-00000B000000}"/>
            </a:ext>
          </a:extLst>
        </xdr:cNvPr>
        <xdr:cNvCxnSpPr/>
      </xdr:nvCxnSpPr>
      <xdr:spPr>
        <a:xfrm>
          <a:off x="5554436" y="4641397"/>
          <a:ext cx="1646464" cy="93072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33617</xdr:colOff>
      <xdr:row>29</xdr:row>
      <xdr:rowOff>38100</xdr:rowOff>
    </xdr:from>
    <xdr:to>
      <xdr:col>6</xdr:col>
      <xdr:colOff>0</xdr:colOff>
      <xdr:row>29</xdr:row>
      <xdr:rowOff>44824</xdr:rowOff>
    </xdr:to>
    <xdr:cxnSp macro="">
      <xdr:nvCxnSpPr>
        <xdr:cNvPr id="12" name="Rechte verbindingslijn met pijl 25">
          <a:extLst>
            <a:ext uri="{FF2B5EF4-FFF2-40B4-BE49-F238E27FC236}">
              <a16:creationId xmlns:a16="http://schemas.microsoft.com/office/drawing/2014/main" id="{00000000-0008-0000-0400-00000C000000}"/>
            </a:ext>
          </a:extLst>
        </xdr:cNvPr>
        <xdr:cNvCxnSpPr/>
      </xdr:nvCxnSpPr>
      <xdr:spPr>
        <a:xfrm flipV="1">
          <a:off x="5586692" y="4638675"/>
          <a:ext cx="1614208" cy="6724"/>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22412</xdr:colOff>
      <xdr:row>28</xdr:row>
      <xdr:rowOff>112059</xdr:rowOff>
    </xdr:from>
    <xdr:to>
      <xdr:col>11</xdr:col>
      <xdr:colOff>246529</xdr:colOff>
      <xdr:row>38</xdr:row>
      <xdr:rowOff>0</xdr:rowOff>
    </xdr:to>
    <xdr:cxnSp macro="">
      <xdr:nvCxnSpPr>
        <xdr:cNvPr id="13" name="Rechte verbindingslijn met pijl 37">
          <a:extLst>
            <a:ext uri="{FF2B5EF4-FFF2-40B4-BE49-F238E27FC236}">
              <a16:creationId xmlns:a16="http://schemas.microsoft.com/office/drawing/2014/main" id="{00000000-0008-0000-0400-00000D000000}"/>
            </a:ext>
          </a:extLst>
        </xdr:cNvPr>
        <xdr:cNvCxnSpPr/>
      </xdr:nvCxnSpPr>
      <xdr:spPr>
        <a:xfrm>
          <a:off x="9042587" y="4550709"/>
          <a:ext cx="1443317" cy="1507191"/>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0</xdr:colOff>
      <xdr:row>54</xdr:row>
      <xdr:rowOff>57150</xdr:rowOff>
    </xdr:from>
    <xdr:to>
      <xdr:col>6</xdr:col>
      <xdr:colOff>9525</xdr:colOff>
      <xdr:row>54</xdr:row>
      <xdr:rowOff>57150</xdr:rowOff>
    </xdr:to>
    <xdr:cxnSp macro="">
      <xdr:nvCxnSpPr>
        <xdr:cNvPr id="14" name="Rechte verbindingslijn met pijl 34">
          <a:extLst>
            <a:ext uri="{FF2B5EF4-FFF2-40B4-BE49-F238E27FC236}">
              <a16:creationId xmlns:a16="http://schemas.microsoft.com/office/drawing/2014/main" id="{00000000-0008-0000-0400-00000E000000}"/>
            </a:ext>
          </a:extLst>
        </xdr:cNvPr>
        <xdr:cNvCxnSpPr/>
      </xdr:nvCxnSpPr>
      <xdr:spPr>
        <a:xfrm>
          <a:off x="5553075" y="8705850"/>
          <a:ext cx="165735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13607</xdr:colOff>
      <xdr:row>44</xdr:row>
      <xdr:rowOff>55789</xdr:rowOff>
    </xdr:from>
    <xdr:to>
      <xdr:col>6</xdr:col>
      <xdr:colOff>0</xdr:colOff>
      <xdr:row>47</xdr:row>
      <xdr:rowOff>89647</xdr:rowOff>
    </xdr:to>
    <xdr:cxnSp macro="">
      <xdr:nvCxnSpPr>
        <xdr:cNvPr id="15" name="Rechte verbindingslijn met pijl 43">
          <a:extLst>
            <a:ext uri="{FF2B5EF4-FFF2-40B4-BE49-F238E27FC236}">
              <a16:creationId xmlns:a16="http://schemas.microsoft.com/office/drawing/2014/main" id="{00000000-0008-0000-0400-00000F000000}"/>
            </a:ext>
          </a:extLst>
        </xdr:cNvPr>
        <xdr:cNvCxnSpPr/>
      </xdr:nvCxnSpPr>
      <xdr:spPr>
        <a:xfrm>
          <a:off x="5566682" y="7085239"/>
          <a:ext cx="1634218" cy="519633"/>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13607</xdr:colOff>
      <xdr:row>41</xdr:row>
      <xdr:rowOff>44824</xdr:rowOff>
    </xdr:from>
    <xdr:to>
      <xdr:col>11</xdr:col>
      <xdr:colOff>224117</xdr:colOff>
      <xdr:row>54</xdr:row>
      <xdr:rowOff>108858</xdr:rowOff>
    </xdr:to>
    <xdr:cxnSp macro="">
      <xdr:nvCxnSpPr>
        <xdr:cNvPr id="16" name="Rechte verbindingslijn met pijl 47">
          <a:extLst>
            <a:ext uri="{FF2B5EF4-FFF2-40B4-BE49-F238E27FC236}">
              <a16:creationId xmlns:a16="http://schemas.microsoft.com/office/drawing/2014/main" id="{00000000-0008-0000-0400-000010000000}"/>
            </a:ext>
          </a:extLst>
        </xdr:cNvPr>
        <xdr:cNvCxnSpPr/>
      </xdr:nvCxnSpPr>
      <xdr:spPr>
        <a:xfrm flipV="1">
          <a:off x="9033782" y="6588499"/>
          <a:ext cx="1429710" cy="2169059"/>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0</xdr:colOff>
      <xdr:row>54</xdr:row>
      <xdr:rowOff>57150</xdr:rowOff>
    </xdr:from>
    <xdr:to>
      <xdr:col>6</xdr:col>
      <xdr:colOff>9525</xdr:colOff>
      <xdr:row>54</xdr:row>
      <xdr:rowOff>57150</xdr:rowOff>
    </xdr:to>
    <xdr:cxnSp macro="">
      <xdr:nvCxnSpPr>
        <xdr:cNvPr id="17" name="Rechte verbindingslijn met pijl 18">
          <a:extLst>
            <a:ext uri="{FF2B5EF4-FFF2-40B4-BE49-F238E27FC236}">
              <a16:creationId xmlns:a16="http://schemas.microsoft.com/office/drawing/2014/main" id="{00000000-0008-0000-0400-000011000000}"/>
            </a:ext>
          </a:extLst>
        </xdr:cNvPr>
        <xdr:cNvCxnSpPr/>
      </xdr:nvCxnSpPr>
      <xdr:spPr>
        <a:xfrm>
          <a:off x="5553075" y="8705850"/>
          <a:ext cx="165735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1361</xdr:colOff>
      <xdr:row>48</xdr:row>
      <xdr:rowOff>40822</xdr:rowOff>
    </xdr:from>
    <xdr:to>
      <xdr:col>6</xdr:col>
      <xdr:colOff>0</xdr:colOff>
      <xdr:row>54</xdr:row>
      <xdr:rowOff>0</xdr:rowOff>
    </xdr:to>
    <xdr:cxnSp macro="">
      <xdr:nvCxnSpPr>
        <xdr:cNvPr id="18" name="Rechte verbindingslijn met pijl 20">
          <a:extLst>
            <a:ext uri="{FF2B5EF4-FFF2-40B4-BE49-F238E27FC236}">
              <a16:creationId xmlns:a16="http://schemas.microsoft.com/office/drawing/2014/main" id="{00000000-0008-0000-0400-000012000000}"/>
            </a:ext>
          </a:extLst>
        </xdr:cNvPr>
        <xdr:cNvCxnSpPr/>
      </xdr:nvCxnSpPr>
      <xdr:spPr>
        <a:xfrm>
          <a:off x="5554436" y="7717972"/>
          <a:ext cx="1646464" cy="93072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33617</xdr:colOff>
      <xdr:row>48</xdr:row>
      <xdr:rowOff>38100</xdr:rowOff>
    </xdr:from>
    <xdr:to>
      <xdr:col>6</xdr:col>
      <xdr:colOff>0</xdr:colOff>
      <xdr:row>48</xdr:row>
      <xdr:rowOff>44824</xdr:rowOff>
    </xdr:to>
    <xdr:cxnSp macro="">
      <xdr:nvCxnSpPr>
        <xdr:cNvPr id="19" name="Rechte verbindingslijn met pijl 25">
          <a:extLst>
            <a:ext uri="{FF2B5EF4-FFF2-40B4-BE49-F238E27FC236}">
              <a16:creationId xmlns:a16="http://schemas.microsoft.com/office/drawing/2014/main" id="{00000000-0008-0000-0400-000013000000}"/>
            </a:ext>
          </a:extLst>
        </xdr:cNvPr>
        <xdr:cNvCxnSpPr/>
      </xdr:nvCxnSpPr>
      <xdr:spPr>
        <a:xfrm flipV="1">
          <a:off x="5586692" y="7715250"/>
          <a:ext cx="1614208" cy="6724"/>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22412</xdr:colOff>
      <xdr:row>41</xdr:row>
      <xdr:rowOff>56030</xdr:rowOff>
    </xdr:from>
    <xdr:to>
      <xdr:col>11</xdr:col>
      <xdr:colOff>145676</xdr:colOff>
      <xdr:row>47</xdr:row>
      <xdr:rowOff>112059</xdr:rowOff>
    </xdr:to>
    <xdr:cxnSp macro="">
      <xdr:nvCxnSpPr>
        <xdr:cNvPr id="20" name="Rechte verbindingslijn met pijl 37">
          <a:extLst>
            <a:ext uri="{FF2B5EF4-FFF2-40B4-BE49-F238E27FC236}">
              <a16:creationId xmlns:a16="http://schemas.microsoft.com/office/drawing/2014/main" id="{00000000-0008-0000-0400-000014000000}"/>
            </a:ext>
          </a:extLst>
        </xdr:cNvPr>
        <xdr:cNvCxnSpPr/>
      </xdr:nvCxnSpPr>
      <xdr:spPr>
        <a:xfrm flipV="1">
          <a:off x="9042587" y="6599705"/>
          <a:ext cx="1342464" cy="1027579"/>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Services\Temp\~ddc\414979\414979_Concept%20kosten%20bestand%20RNB-G_26_TAKBUL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 Over dit Sjabloon"/>
      <sheetName val="INTERN Informatie bestand"/>
      <sheetName val="INTERN Review"/>
      <sheetName val="Titelblad"/>
      <sheetName val="Toelichting"/>
      <sheetName val="Bronnen en toepassingen"/>
      <sheetName val="Resultaat"/>
      <sheetName val="Input --&gt;"/>
      <sheetName val="Reguleringsparameters"/>
      <sheetName val="TD input--&gt;"/>
      <sheetName val="Input operationele kosten -TD"/>
      <sheetName val="Input Ov. opbrengsten-TD"/>
      <sheetName val="GAW import-TD"/>
      <sheetName val="AD  input--&gt;"/>
      <sheetName val="Input OPEX-AD"/>
      <sheetName val="Input Ov. Op-AD"/>
      <sheetName val="GAW IMPORT-AD"/>
      <sheetName val="Input corr. maatwerk"/>
      <sheetName val="Berekeningen --&gt;"/>
      <sheetName val="TD ber --&gt;"/>
      <sheetName val="Berekening netto-OPEX-TD"/>
      <sheetName val="Berekening kapitaalkosten TD"/>
      <sheetName val="Netverliezen ber. --&gt;"/>
      <sheetName val="AD Ber. --&gt;"/>
      <sheetName val="Berekening netto-OPEX-AD"/>
      <sheetName val="Berekening kapitaalkosten AD"/>
    </sheetNames>
    <sheetDataSet>
      <sheetData sheetId="0"/>
      <sheetData sheetId="1"/>
      <sheetData sheetId="2"/>
      <sheetData sheetId="3"/>
      <sheetData sheetId="4"/>
      <sheetData sheetId="5"/>
      <sheetData sheetId="6">
        <row r="15">
          <cell r="H15">
            <v>282537610.01299536</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Regulering.energie@acm.n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CCC8D9"/>
  </sheetPr>
  <dimension ref="B2:D36"/>
  <sheetViews>
    <sheetView showGridLines="0" tabSelected="1" zoomScale="85" zoomScaleNormal="85" workbookViewId="0">
      <pane ySplit="3" topLeftCell="A4" activePane="bottomLeft" state="frozen"/>
      <selection activeCell="O39" sqref="O39"/>
      <selection pane="bottomLeft" activeCell="A4" sqref="A4"/>
    </sheetView>
  </sheetViews>
  <sheetFormatPr defaultRowHeight="12.75" x14ac:dyDescent="0.2"/>
  <cols>
    <col min="1" max="1" width="4.7109375" style="6" customWidth="1"/>
    <col min="2" max="2" width="39.85546875" style="6" customWidth="1"/>
    <col min="3" max="3" width="91.85546875" style="6" customWidth="1"/>
    <col min="4" max="16384" width="9.140625" style="6"/>
  </cols>
  <sheetData>
    <row r="2" spans="2:3" s="11" customFormat="1" ht="18" x14ac:dyDescent="0.2">
      <c r="B2" s="11" t="s">
        <v>326</v>
      </c>
    </row>
    <row r="6" spans="2:3" x14ac:dyDescent="0.2">
      <c r="B6" s="7"/>
    </row>
    <row r="13" spans="2:3" s="12" customFormat="1" x14ac:dyDescent="0.2">
      <c r="B13" s="12" t="s">
        <v>0</v>
      </c>
    </row>
    <row r="14" spans="2:3" s="13" customFormat="1" x14ac:dyDescent="0.2"/>
    <row r="15" spans="2:3" x14ac:dyDescent="0.2">
      <c r="B15" s="14" t="s">
        <v>1</v>
      </c>
      <c r="C15" s="15" t="s">
        <v>904</v>
      </c>
    </row>
    <row r="16" spans="2:3" x14ac:dyDescent="0.2">
      <c r="B16" s="14" t="s">
        <v>2</v>
      </c>
      <c r="C16" s="15" t="s">
        <v>326</v>
      </c>
    </row>
    <row r="17" spans="2:3" x14ac:dyDescent="0.2">
      <c r="B17" s="14" t="s">
        <v>3</v>
      </c>
      <c r="C17" s="15" t="s">
        <v>905</v>
      </c>
    </row>
    <row r="18" spans="2:3" x14ac:dyDescent="0.2">
      <c r="B18" s="14" t="s">
        <v>4</v>
      </c>
      <c r="C18" s="15" t="s">
        <v>342</v>
      </c>
    </row>
    <row r="19" spans="2:3" x14ac:dyDescent="0.2">
      <c r="B19" s="14" t="s">
        <v>5</v>
      </c>
      <c r="C19" s="15" t="s">
        <v>905</v>
      </c>
    </row>
    <row r="20" spans="2:3" x14ac:dyDescent="0.2">
      <c r="B20" s="14" t="s">
        <v>6</v>
      </c>
      <c r="C20" s="15" t="s">
        <v>905</v>
      </c>
    </row>
    <row r="21" spans="2:3" x14ac:dyDescent="0.2">
      <c r="B21" s="14" t="s">
        <v>7</v>
      </c>
      <c r="C21" s="15" t="s">
        <v>343</v>
      </c>
    </row>
    <row r="22" spans="2:3" x14ac:dyDescent="0.2">
      <c r="B22" s="14" t="s">
        <v>8</v>
      </c>
      <c r="C22" s="15" t="s">
        <v>905</v>
      </c>
    </row>
    <row r="25" spans="2:3" s="12" customFormat="1" x14ac:dyDescent="0.2">
      <c r="B25" s="12" t="s">
        <v>9</v>
      </c>
    </row>
    <row r="27" spans="2:3" x14ac:dyDescent="0.2">
      <c r="B27" s="14" t="s">
        <v>10</v>
      </c>
      <c r="C27" s="15" t="s">
        <v>345</v>
      </c>
    </row>
    <row r="28" spans="2:3" x14ac:dyDescent="0.2">
      <c r="B28" s="44" t="s">
        <v>64</v>
      </c>
      <c r="C28" s="15" t="s">
        <v>345</v>
      </c>
    </row>
    <row r="29" spans="2:3" ht="25.5" x14ac:dyDescent="0.2">
      <c r="B29" s="14" t="s">
        <v>11</v>
      </c>
      <c r="C29" s="15" t="s">
        <v>345</v>
      </c>
    </row>
    <row r="30" spans="2:3" x14ac:dyDescent="0.2">
      <c r="B30" s="35" t="s">
        <v>63</v>
      </c>
      <c r="C30" s="15" t="s">
        <v>344</v>
      </c>
    </row>
    <row r="31" spans="2:3" x14ac:dyDescent="0.2">
      <c r="B31" s="14" t="s">
        <v>12</v>
      </c>
      <c r="C31" s="15" t="s">
        <v>905</v>
      </c>
    </row>
    <row r="32" spans="2:3" x14ac:dyDescent="0.2">
      <c r="B32" s="14" t="s">
        <v>8</v>
      </c>
      <c r="C32" s="15" t="s">
        <v>905</v>
      </c>
    </row>
    <row r="34" spans="2:4" s="125" customFormat="1" x14ac:dyDescent="0.2">
      <c r="B34" s="125" t="s">
        <v>13</v>
      </c>
    </row>
    <row r="35" spans="2:4" x14ac:dyDescent="0.2">
      <c r="B35" s="170"/>
      <c r="C35" s="171"/>
      <c r="D35" s="9"/>
    </row>
    <row r="36" spans="2:4" x14ac:dyDescent="0.2">
      <c r="B36" s="169" t="s">
        <v>902</v>
      </c>
      <c r="C36" s="31"/>
      <c r="D36" s="9"/>
    </row>
  </sheetData>
  <mergeCells count="1">
    <mergeCell ref="B35:C35"/>
  </mergeCells>
  <hyperlinks>
    <hyperlink ref="B36" r:id="rId1" xr:uid="{08984C01-F0FB-42F3-8264-1CB7B01567E3}"/>
  </hyperlinks>
  <pageMargins left="0.75" right="0.75" top="1" bottom="1" header="0.5" footer="0.5"/>
  <pageSetup paperSize="9"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E1FFE1"/>
  </sheetPr>
  <dimension ref="B2:V160"/>
  <sheetViews>
    <sheetView showGridLines="0" zoomScale="85" zoomScaleNormal="85" workbookViewId="0">
      <pane xSplit="4" ySplit="12" topLeftCell="E13" activePane="bottomRight" state="frozen"/>
      <selection activeCell="R6" sqref="R6"/>
      <selection pane="topRight" activeCell="R6" sqref="R6"/>
      <selection pane="bottomLeft" activeCell="R6" sqref="R6"/>
      <selection pane="bottomRight" activeCell="E13" sqref="E13"/>
    </sheetView>
  </sheetViews>
  <sheetFormatPr defaultRowHeight="12.75" x14ac:dyDescent="0.2"/>
  <cols>
    <col min="1" max="1" width="4.7109375" style="6" customWidth="1"/>
    <col min="2" max="2" width="66.42578125" style="6" customWidth="1"/>
    <col min="3" max="3" width="4.5703125" style="6" customWidth="1"/>
    <col min="4" max="4" width="16" style="6" customWidth="1"/>
    <col min="5" max="5" width="2.7109375" style="6" customWidth="1"/>
    <col min="6" max="6" width="16.5703125" style="6" bestFit="1" customWidth="1"/>
    <col min="7" max="7" width="2.7109375" style="6" customWidth="1"/>
    <col min="8" max="8" width="12.5703125" style="6" customWidth="1"/>
    <col min="9" max="10" width="14" style="6" bestFit="1" customWidth="1"/>
    <col min="11" max="11" width="12.5703125" style="6" customWidth="1"/>
    <col min="12" max="12" width="14" style="6" bestFit="1" customWidth="1"/>
    <col min="13" max="13" width="12.5703125" style="6" customWidth="1"/>
    <col min="14" max="14" width="2.7109375" style="6" customWidth="1"/>
    <col min="15" max="15" width="12.7109375" style="65" customWidth="1"/>
    <col min="16" max="16" width="2.7109375" style="65" customWidth="1"/>
    <col min="17" max="17" width="14" style="133" bestFit="1" customWidth="1"/>
    <col min="18" max="18" width="14" style="133" customWidth="1"/>
    <col min="19" max="19" width="2.7109375" style="133" customWidth="1"/>
    <col min="20" max="20" width="17.140625" style="6" customWidth="1"/>
    <col min="21" max="21" width="2.7109375" style="6" customWidth="1"/>
    <col min="22" max="22" width="13.7109375" style="6" customWidth="1"/>
    <col min="23" max="23" width="2.7109375" style="6" customWidth="1"/>
    <col min="24" max="38" width="13.7109375" style="6" customWidth="1"/>
    <col min="39" max="16384" width="9.140625" style="6"/>
  </cols>
  <sheetData>
    <row r="2" spans="2:22" s="23" customFormat="1" ht="18" x14ac:dyDescent="0.2">
      <c r="B2" s="23" t="s">
        <v>134</v>
      </c>
      <c r="O2" s="67"/>
      <c r="P2" s="67"/>
      <c r="Q2" s="126"/>
      <c r="R2" s="126"/>
      <c r="S2" s="126"/>
    </row>
    <row r="4" spans="2:22" x14ac:dyDescent="0.2">
      <c r="B4" s="33" t="s">
        <v>26</v>
      </c>
      <c r="H4" s="105"/>
      <c r="I4" s="105"/>
      <c r="J4" s="105"/>
      <c r="K4" s="105"/>
      <c r="L4" s="105"/>
      <c r="M4" s="105"/>
      <c r="N4" s="105"/>
      <c r="O4" s="105"/>
      <c r="P4" s="105"/>
      <c r="Q4" s="105"/>
      <c r="R4" s="105"/>
    </row>
    <row r="5" spans="2:22" ht="38.25" x14ac:dyDescent="0.2">
      <c r="B5" s="49" t="s">
        <v>367</v>
      </c>
      <c r="H5" s="105"/>
      <c r="I5" s="105"/>
      <c r="J5" s="105"/>
      <c r="K5" s="105"/>
      <c r="L5" s="105"/>
      <c r="M5" s="105"/>
      <c r="N5" s="105"/>
      <c r="O5" s="105"/>
      <c r="P5" s="105"/>
      <c r="Q5" s="105"/>
      <c r="R5" s="105"/>
    </row>
    <row r="6" spans="2:22" x14ac:dyDescent="0.2">
      <c r="B6" s="28"/>
      <c r="H6" s="105"/>
      <c r="I6" s="105"/>
      <c r="J6" s="105"/>
      <c r="K6" s="105"/>
      <c r="L6" s="105"/>
      <c r="M6" s="105"/>
      <c r="N6" s="105"/>
      <c r="O6" s="105"/>
      <c r="P6" s="105"/>
      <c r="Q6" s="105"/>
      <c r="R6" s="105"/>
    </row>
    <row r="7" spans="2:22" x14ac:dyDescent="0.2">
      <c r="B7" s="34" t="s">
        <v>27</v>
      </c>
      <c r="H7" s="105"/>
      <c r="I7" s="105"/>
      <c r="J7" s="105"/>
      <c r="K7" s="105"/>
      <c r="L7" s="105"/>
      <c r="M7" s="105"/>
      <c r="N7" s="105"/>
      <c r="O7" s="162"/>
      <c r="P7" s="105"/>
      <c r="Q7" s="105"/>
      <c r="R7" s="105"/>
    </row>
    <row r="8" spans="2:22" x14ac:dyDescent="0.2">
      <c r="B8" s="85" t="s">
        <v>901</v>
      </c>
      <c r="H8" s="32"/>
    </row>
    <row r="9" spans="2:22" s="133" customFormat="1" x14ac:dyDescent="0.2">
      <c r="B9" s="85" t="s">
        <v>351</v>
      </c>
      <c r="H9" s="32"/>
    </row>
    <row r="11" spans="2:22" s="12" customFormat="1" x14ac:dyDescent="0.2">
      <c r="B11" s="12" t="s">
        <v>42</v>
      </c>
      <c r="D11" s="12" t="s">
        <v>25</v>
      </c>
      <c r="F11" s="56" t="s">
        <v>211</v>
      </c>
      <c r="H11" s="12" t="s">
        <v>119</v>
      </c>
      <c r="I11" s="12" t="s">
        <v>73</v>
      </c>
      <c r="J11" s="12" t="s">
        <v>74</v>
      </c>
      <c r="K11" s="12" t="s">
        <v>75</v>
      </c>
      <c r="L11" s="12" t="s">
        <v>76</v>
      </c>
      <c r="M11" s="12" t="s">
        <v>77</v>
      </c>
      <c r="O11" s="73" t="s">
        <v>72</v>
      </c>
      <c r="P11" s="66"/>
      <c r="Q11" s="125" t="s">
        <v>350</v>
      </c>
      <c r="R11" s="125" t="s">
        <v>870</v>
      </c>
      <c r="S11" s="125"/>
      <c r="T11" s="12" t="s">
        <v>43</v>
      </c>
      <c r="V11" s="12" t="s">
        <v>44</v>
      </c>
    </row>
    <row r="14" spans="2:22" s="12" customFormat="1" x14ac:dyDescent="0.2">
      <c r="B14" s="12" t="s">
        <v>188</v>
      </c>
      <c r="O14" s="73"/>
      <c r="P14" s="66"/>
      <c r="Q14" s="125"/>
      <c r="R14" s="125"/>
      <c r="S14" s="125"/>
    </row>
    <row r="16" spans="2:22" x14ac:dyDescent="0.2">
      <c r="B16" s="33" t="s">
        <v>122</v>
      </c>
    </row>
    <row r="17" spans="2:20" x14ac:dyDescent="0.2">
      <c r="B17" s="6" t="s">
        <v>123</v>
      </c>
      <c r="D17" s="6" t="s">
        <v>174</v>
      </c>
      <c r="F17" s="77">
        <f>SUM(H17:M17,O17)</f>
        <v>199316688.48622534</v>
      </c>
      <c r="H17" s="41">
        <v>3576905.5747522856</v>
      </c>
      <c r="I17" s="41">
        <v>53348332.093474068</v>
      </c>
      <c r="J17" s="41">
        <v>70948326.261518389</v>
      </c>
      <c r="K17" s="41">
        <v>5767685.5662510553</v>
      </c>
      <c r="L17" s="41">
        <v>55852668.422589757</v>
      </c>
      <c r="M17" s="41">
        <v>5996863.7622171547</v>
      </c>
      <c r="O17" s="75">
        <v>3825906.805422598</v>
      </c>
      <c r="Q17" s="75">
        <v>53348332.093474068</v>
      </c>
      <c r="R17" s="75">
        <v>5767685.5662510553</v>
      </c>
      <c r="T17" s="6" t="s">
        <v>717</v>
      </c>
    </row>
    <row r="18" spans="2:20" x14ac:dyDescent="0.2">
      <c r="B18" s="6" t="s">
        <v>124</v>
      </c>
      <c r="D18" s="6" t="s">
        <v>174</v>
      </c>
      <c r="F18" s="77">
        <f>SUM(H18:M18,O18)</f>
        <v>4264505791.3206668</v>
      </c>
      <c r="H18" s="75">
        <v>68318896.477768704</v>
      </c>
      <c r="I18" s="41">
        <v>1195860363.329365</v>
      </c>
      <c r="J18" s="41">
        <v>1609098755.2410834</v>
      </c>
      <c r="K18" s="41">
        <v>118814322.66477135</v>
      </c>
      <c r="L18" s="41">
        <v>1094640828.4869773</v>
      </c>
      <c r="M18" s="41">
        <v>94750447.443030789</v>
      </c>
      <c r="O18" s="75">
        <v>83022177.677670434</v>
      </c>
      <c r="Q18" s="75">
        <v>1195860363.329365</v>
      </c>
      <c r="R18" s="75">
        <v>118814322.66477135</v>
      </c>
      <c r="T18" s="133" t="s">
        <v>718</v>
      </c>
    </row>
    <row r="20" spans="2:20" x14ac:dyDescent="0.2">
      <c r="B20" s="5" t="s">
        <v>125</v>
      </c>
    </row>
    <row r="21" spans="2:20" x14ac:dyDescent="0.2">
      <c r="B21" s="6" t="s">
        <v>126</v>
      </c>
      <c r="D21" s="6" t="s">
        <v>174</v>
      </c>
      <c r="F21" s="77">
        <f>SUM(H21:M21,O21)</f>
        <v>52822684.426564589</v>
      </c>
      <c r="H21" s="41">
        <v>654493.87498563074</v>
      </c>
      <c r="I21" s="41">
        <v>20905600.987175655</v>
      </c>
      <c r="J21" s="41">
        <v>13538231.284713773</v>
      </c>
      <c r="K21" s="41">
        <v>1161876.9425322909</v>
      </c>
      <c r="L21" s="41">
        <v>13666812.087028414</v>
      </c>
      <c r="M21" s="41">
        <v>1233007.4168953774</v>
      </c>
      <c r="O21" s="75">
        <v>1662661.8332334456</v>
      </c>
      <c r="Q21" s="75">
        <v>29610026.304610904</v>
      </c>
      <c r="R21" s="75">
        <v>1379711.4574583822</v>
      </c>
      <c r="T21" s="133" t="s">
        <v>719</v>
      </c>
    </row>
    <row r="22" spans="2:20" x14ac:dyDescent="0.2">
      <c r="B22" s="6" t="s">
        <v>127</v>
      </c>
      <c r="D22" s="6" t="s">
        <v>174</v>
      </c>
      <c r="F22" s="77">
        <f>SUM(H22:M22,O22)</f>
        <v>1861805399.2336812</v>
      </c>
      <c r="H22" s="41">
        <v>26807978.166741718</v>
      </c>
      <c r="I22" s="41">
        <v>636012680.87112975</v>
      </c>
      <c r="J22" s="41">
        <v>571236131.56514502</v>
      </c>
      <c r="K22" s="41">
        <v>27670754.976644069</v>
      </c>
      <c r="L22" s="41">
        <v>530901491.54949057</v>
      </c>
      <c r="M22" s="41">
        <v>30213804.616787862</v>
      </c>
      <c r="O22" s="75">
        <v>38962557.487742461</v>
      </c>
      <c r="Q22" s="75">
        <v>668786667.33891439</v>
      </c>
      <c r="R22" s="75">
        <v>28852906.447728418</v>
      </c>
      <c r="T22" s="133" t="s">
        <v>720</v>
      </c>
    </row>
    <row r="24" spans="2:20" x14ac:dyDescent="0.2">
      <c r="B24" s="5" t="s">
        <v>128</v>
      </c>
      <c r="O24" s="70"/>
    </row>
    <row r="25" spans="2:20" x14ac:dyDescent="0.2">
      <c r="B25" s="6" t="s">
        <v>129</v>
      </c>
      <c r="D25" s="6" t="s">
        <v>174</v>
      </c>
      <c r="F25" s="77">
        <f>SUM(H25:M25,O25)</f>
        <v>0</v>
      </c>
      <c r="H25" s="41"/>
      <c r="I25" s="41"/>
      <c r="J25" s="41"/>
      <c r="K25" s="41"/>
      <c r="L25" s="41"/>
      <c r="M25" s="41"/>
      <c r="O25" s="75"/>
      <c r="Q25" s="75"/>
      <c r="R25" s="75"/>
      <c r="T25" s="133" t="s">
        <v>370</v>
      </c>
    </row>
    <row r="26" spans="2:20" x14ac:dyDescent="0.2">
      <c r="B26" s="6" t="s">
        <v>130</v>
      </c>
      <c r="D26" s="6" t="s">
        <v>174</v>
      </c>
      <c r="F26" s="77">
        <f>SUM(H26:M26,O26)</f>
        <v>0</v>
      </c>
      <c r="H26" s="41"/>
      <c r="I26" s="41"/>
      <c r="J26" s="41"/>
      <c r="K26" s="41"/>
      <c r="L26" s="41"/>
      <c r="M26" s="41"/>
      <c r="O26" s="75"/>
      <c r="Q26" s="75"/>
      <c r="R26" s="75"/>
      <c r="T26" s="133" t="s">
        <v>370</v>
      </c>
    </row>
    <row r="28" spans="2:20" x14ac:dyDescent="0.2">
      <c r="B28" s="5" t="s">
        <v>131</v>
      </c>
      <c r="O28" s="70"/>
    </row>
    <row r="29" spans="2:20" x14ac:dyDescent="0.2">
      <c r="B29" s="6" t="s">
        <v>132</v>
      </c>
      <c r="D29" s="6" t="s">
        <v>174</v>
      </c>
      <c r="F29" s="77">
        <f>SUM(H29:M29,O29)</f>
        <v>14281.60606060606</v>
      </c>
      <c r="H29" s="41"/>
      <c r="I29" s="41"/>
      <c r="J29" s="41"/>
      <c r="K29" s="41"/>
      <c r="L29" s="41"/>
      <c r="M29" s="41">
        <v>14281.60606060606</v>
      </c>
      <c r="O29" s="75"/>
      <c r="Q29" s="75"/>
      <c r="R29" s="75"/>
      <c r="T29" s="133" t="s">
        <v>721</v>
      </c>
    </row>
    <row r="30" spans="2:20" x14ac:dyDescent="0.2">
      <c r="B30" s="6" t="s">
        <v>133</v>
      </c>
      <c r="D30" s="6" t="s">
        <v>174</v>
      </c>
      <c r="F30" s="77">
        <f>SUM(H30:M30,O30)</f>
        <v>245201.12121212122</v>
      </c>
      <c r="H30" s="41"/>
      <c r="I30" s="41"/>
      <c r="J30" s="41"/>
      <c r="K30" s="41"/>
      <c r="L30" s="41"/>
      <c r="M30" s="41">
        <v>245201.12121212122</v>
      </c>
      <c r="O30" s="75"/>
      <c r="Q30" s="75"/>
      <c r="R30" s="75"/>
      <c r="T30" s="133" t="s">
        <v>722</v>
      </c>
    </row>
    <row r="32" spans="2:20" s="12" customFormat="1" x14ac:dyDescent="0.2">
      <c r="B32" s="12" t="s">
        <v>189</v>
      </c>
      <c r="J32" s="73"/>
      <c r="K32" s="73"/>
      <c r="L32" s="73"/>
      <c r="M32" s="73"/>
      <c r="N32" s="73"/>
      <c r="O32" s="73"/>
      <c r="P32" s="73"/>
      <c r="Q32" s="125"/>
      <c r="R32" s="125"/>
      <c r="S32" s="125"/>
    </row>
    <row r="34" spans="2:20" x14ac:dyDescent="0.2">
      <c r="B34" s="33" t="s">
        <v>122</v>
      </c>
    </row>
    <row r="35" spans="2:20" x14ac:dyDescent="0.2">
      <c r="B35" s="6" t="s">
        <v>123</v>
      </c>
      <c r="D35" s="6" t="s">
        <v>176</v>
      </c>
      <c r="F35" s="77">
        <f>SUM(H35:M35,O35)</f>
        <v>200911221.99411511</v>
      </c>
      <c r="H35" s="41">
        <v>3605520.8193503041</v>
      </c>
      <c r="I35" s="41">
        <v>53775118.750221856</v>
      </c>
      <c r="J35" s="41">
        <v>71515912.871610537</v>
      </c>
      <c r="K35" s="41">
        <v>5813827.0507810637</v>
      </c>
      <c r="L35" s="41">
        <v>56299489.769970477</v>
      </c>
      <c r="M35" s="41">
        <v>6044838.6723148916</v>
      </c>
      <c r="O35" s="75">
        <v>3856514.0598659785</v>
      </c>
      <c r="Q35" s="75">
        <v>53775118.750221856</v>
      </c>
      <c r="R35" s="75">
        <v>5813827.0507810637</v>
      </c>
      <c r="T35" s="133" t="s">
        <v>723</v>
      </c>
    </row>
    <row r="36" spans="2:20" x14ac:dyDescent="0.2">
      <c r="B36" s="6" t="s">
        <v>124</v>
      </c>
      <c r="D36" s="6" t="s">
        <v>176</v>
      </c>
      <c r="F36" s="77">
        <f>SUM(H36:M36,O36)</f>
        <v>4097710615.6571178</v>
      </c>
      <c r="H36" s="41">
        <v>65259926.830240548</v>
      </c>
      <c r="I36" s="41">
        <v>1151652127.4857779</v>
      </c>
      <c r="J36" s="41">
        <v>1550455632.4114015</v>
      </c>
      <c r="K36" s="41">
        <v>113951010.19530845</v>
      </c>
      <c r="L36" s="41">
        <v>1047098465.3449028</v>
      </c>
      <c r="M36" s="41">
        <v>89463612.350260139</v>
      </c>
      <c r="O36" s="75">
        <v>79829841.039225817</v>
      </c>
      <c r="Q36" s="75">
        <v>1151652127.4857779</v>
      </c>
      <c r="R36" s="75">
        <v>113951010.19530845</v>
      </c>
      <c r="T36" s="133" t="s">
        <v>724</v>
      </c>
    </row>
    <row r="37" spans="2:20" x14ac:dyDescent="0.2">
      <c r="F37" s="82"/>
      <c r="O37" s="82"/>
      <c r="T37" s="133"/>
    </row>
    <row r="38" spans="2:20" x14ac:dyDescent="0.2">
      <c r="B38" s="5" t="s">
        <v>125</v>
      </c>
      <c r="F38" s="82"/>
      <c r="O38" s="82"/>
      <c r="T38" s="133"/>
    </row>
    <row r="39" spans="2:20" x14ac:dyDescent="0.2">
      <c r="B39" s="6" t="s">
        <v>126</v>
      </c>
      <c r="D39" s="6" t="s">
        <v>176</v>
      </c>
      <c r="F39" s="77">
        <f>SUM(H39:M39,O39)</f>
        <v>56919055.648006313</v>
      </c>
      <c r="H39" s="41">
        <v>707425.20335576043</v>
      </c>
      <c r="I39" s="41">
        <v>21580431.855451081</v>
      </c>
      <c r="J39" s="41">
        <v>15338245.395842573</v>
      </c>
      <c r="K39" s="41">
        <v>1207665.9532712682</v>
      </c>
      <c r="L39" s="41">
        <v>14870912.99923926</v>
      </c>
      <c r="M39" s="41">
        <v>1305780.4885978792</v>
      </c>
      <c r="O39" s="75">
        <v>1908593.7522484986</v>
      </c>
      <c r="Q39" s="75">
        <v>31914986.612549812</v>
      </c>
      <c r="R39" s="75">
        <v>1475146.8085247681</v>
      </c>
      <c r="T39" s="133" t="s">
        <v>725</v>
      </c>
    </row>
    <row r="40" spans="2:20" x14ac:dyDescent="0.2">
      <c r="B40" s="6" t="s">
        <v>127</v>
      </c>
      <c r="D40" s="6" t="s">
        <v>176</v>
      </c>
      <c r="F40" s="77">
        <f>SUM(H40:M40,O40)</f>
        <v>2077222212.9936719</v>
      </c>
      <c r="H40" s="41">
        <v>27631673.788719889</v>
      </c>
      <c r="I40" s="41">
        <v>749982329.68928134</v>
      </c>
      <c r="J40" s="41">
        <v>631380749.52489805</v>
      </c>
      <c r="K40" s="41">
        <v>28584205.86318595</v>
      </c>
      <c r="L40" s="41">
        <v>561494775.68412662</v>
      </c>
      <c r="M40" s="41">
        <v>32155423.000074279</v>
      </c>
      <c r="O40" s="75">
        <v>45993055.443385899</v>
      </c>
      <c r="Q40" s="75">
        <v>780870878.79170954</v>
      </c>
      <c r="R40" s="75">
        <v>29964039.220785476</v>
      </c>
      <c r="T40" s="133" t="s">
        <v>726</v>
      </c>
    </row>
    <row r="41" spans="2:20" x14ac:dyDescent="0.2">
      <c r="F41" s="82"/>
      <c r="O41" s="82"/>
      <c r="T41" s="133"/>
    </row>
    <row r="42" spans="2:20" x14ac:dyDescent="0.2">
      <c r="B42" s="5" t="s">
        <v>128</v>
      </c>
      <c r="F42" s="82"/>
      <c r="O42" s="82"/>
      <c r="T42" s="133"/>
    </row>
    <row r="43" spans="2:20" x14ac:dyDescent="0.2">
      <c r="B43" s="6" t="s">
        <v>129</v>
      </c>
      <c r="D43" s="6" t="s">
        <v>176</v>
      </c>
      <c r="F43" s="77">
        <f>SUM(H43:M43,O43)</f>
        <v>0</v>
      </c>
      <c r="H43" s="41"/>
      <c r="I43" s="41"/>
      <c r="J43" s="41"/>
      <c r="K43" s="41"/>
      <c r="L43" s="41"/>
      <c r="M43" s="41"/>
      <c r="O43" s="75"/>
      <c r="Q43" s="75"/>
      <c r="R43" s="75"/>
      <c r="T43" s="133" t="s">
        <v>370</v>
      </c>
    </row>
    <row r="44" spans="2:20" x14ac:dyDescent="0.2">
      <c r="B44" s="6" t="s">
        <v>130</v>
      </c>
      <c r="D44" s="6" t="s">
        <v>176</v>
      </c>
      <c r="F44" s="77">
        <f>SUM(H44:M44,O44)</f>
        <v>0</v>
      </c>
      <c r="H44" s="41"/>
      <c r="I44" s="41"/>
      <c r="J44" s="41"/>
      <c r="K44" s="41"/>
      <c r="L44" s="41"/>
      <c r="M44" s="41"/>
      <c r="O44" s="75"/>
      <c r="Q44" s="75"/>
      <c r="R44" s="75"/>
      <c r="T44" s="133" t="s">
        <v>370</v>
      </c>
    </row>
    <row r="45" spans="2:20" x14ac:dyDescent="0.2">
      <c r="F45" s="82"/>
      <c r="O45" s="82"/>
      <c r="T45" s="133"/>
    </row>
    <row r="46" spans="2:20" x14ac:dyDescent="0.2">
      <c r="B46" s="5" t="s">
        <v>131</v>
      </c>
      <c r="F46" s="82"/>
      <c r="O46" s="82"/>
      <c r="T46" s="133"/>
    </row>
    <row r="47" spans="2:20" x14ac:dyDescent="0.2">
      <c r="B47" s="6" t="s">
        <v>132</v>
      </c>
      <c r="D47" s="6" t="s">
        <v>176</v>
      </c>
      <c r="F47" s="77">
        <f>SUM(H47:M47,O47)</f>
        <v>28791.71781818182</v>
      </c>
      <c r="H47" s="41"/>
      <c r="I47" s="41"/>
      <c r="J47" s="41"/>
      <c r="K47" s="41"/>
      <c r="L47" s="41"/>
      <c r="M47" s="41">
        <v>28791.71781818182</v>
      </c>
      <c r="O47" s="75"/>
      <c r="Q47" s="75"/>
      <c r="R47" s="75"/>
      <c r="T47" s="133" t="s">
        <v>727</v>
      </c>
    </row>
    <row r="48" spans="2:20" x14ac:dyDescent="0.2">
      <c r="B48" s="6" t="s">
        <v>133</v>
      </c>
      <c r="D48" s="6" t="s">
        <v>176</v>
      </c>
      <c r="F48" s="77">
        <f>SUM(H48:M48,O48)</f>
        <v>218371.0123636364</v>
      </c>
      <c r="H48" s="41"/>
      <c r="I48" s="41"/>
      <c r="J48" s="41"/>
      <c r="K48" s="41"/>
      <c r="L48" s="41"/>
      <c r="M48" s="41">
        <v>218371.0123636364</v>
      </c>
      <c r="O48" s="75"/>
      <c r="Q48" s="75"/>
      <c r="R48" s="75"/>
      <c r="T48" s="133" t="s">
        <v>728</v>
      </c>
    </row>
    <row r="49" spans="2:20" x14ac:dyDescent="0.2">
      <c r="O49" s="82"/>
    </row>
    <row r="50" spans="2:20" s="12" customFormat="1" x14ac:dyDescent="0.2">
      <c r="B50" s="12" t="s">
        <v>190</v>
      </c>
      <c r="O50" s="73"/>
      <c r="P50" s="66"/>
      <c r="Q50" s="125"/>
      <c r="R50" s="125"/>
      <c r="S50" s="125"/>
    </row>
    <row r="51" spans="2:20" x14ac:dyDescent="0.2">
      <c r="O51" s="82"/>
    </row>
    <row r="52" spans="2:20" x14ac:dyDescent="0.2">
      <c r="B52" s="33" t="s">
        <v>122</v>
      </c>
      <c r="O52" s="82"/>
    </row>
    <row r="53" spans="2:20" x14ac:dyDescent="0.2">
      <c r="B53" s="6" t="s">
        <v>123</v>
      </c>
      <c r="D53" s="6" t="s">
        <v>178</v>
      </c>
      <c r="F53" s="77">
        <f>SUM(H53:M53,O53)</f>
        <v>201313044.43810335</v>
      </c>
      <c r="H53" s="41">
        <v>3612731.8609890048</v>
      </c>
      <c r="I53" s="41">
        <v>53882668.9877223</v>
      </c>
      <c r="J53" s="41">
        <v>71658944.697353765</v>
      </c>
      <c r="K53" s="41">
        <v>5825454.7048826264</v>
      </c>
      <c r="L53" s="41">
        <v>56412088.749510422</v>
      </c>
      <c r="M53" s="41">
        <v>6056928.3496595016</v>
      </c>
      <c r="O53" s="75">
        <v>3864227.0879857107</v>
      </c>
      <c r="Q53" s="75">
        <v>53882668.9877223</v>
      </c>
      <c r="R53" s="75">
        <v>5825454.7048826264</v>
      </c>
      <c r="T53" s="133" t="s">
        <v>729</v>
      </c>
    </row>
    <row r="54" spans="2:20" x14ac:dyDescent="0.2">
      <c r="B54" s="6" t="s">
        <v>124</v>
      </c>
      <c r="D54" s="6" t="s">
        <v>178</v>
      </c>
      <c r="F54" s="77">
        <f>SUM(H54:M54,O54)</f>
        <v>3904592992.4503279</v>
      </c>
      <c r="H54" s="41">
        <v>61777714.822912022</v>
      </c>
      <c r="I54" s="41">
        <v>1100072762.7530272</v>
      </c>
      <c r="J54" s="41">
        <v>1481897598.9788706</v>
      </c>
      <c r="K54" s="41">
        <v>108353457.51081644</v>
      </c>
      <c r="L54" s="41">
        <v>992780573.52608216</v>
      </c>
      <c r="M54" s="41">
        <v>83585611.225301296</v>
      </c>
      <c r="O54" s="75">
        <v>76125273.633318558</v>
      </c>
      <c r="Q54" s="75">
        <v>1100072762.7530272</v>
      </c>
      <c r="R54" s="75">
        <v>108353457.51081644</v>
      </c>
      <c r="T54" s="133" t="s">
        <v>730</v>
      </c>
    </row>
    <row r="55" spans="2:20" x14ac:dyDescent="0.2">
      <c r="F55" s="82"/>
      <c r="O55" s="82"/>
      <c r="T55" s="133"/>
    </row>
    <row r="56" spans="2:20" x14ac:dyDescent="0.2">
      <c r="B56" s="5" t="s">
        <v>125</v>
      </c>
      <c r="F56" s="82"/>
      <c r="O56" s="82"/>
      <c r="T56" s="133"/>
    </row>
    <row r="57" spans="2:20" x14ac:dyDescent="0.2">
      <c r="B57" s="6" t="s">
        <v>126</v>
      </c>
      <c r="D57" s="6" t="s">
        <v>178</v>
      </c>
      <c r="F57" s="77">
        <f>SUM(H57:M57,O57)</f>
        <v>61280074.629207909</v>
      </c>
      <c r="H57" s="41">
        <v>753381.56857522624</v>
      </c>
      <c r="I57" s="41">
        <v>23056097.647854753</v>
      </c>
      <c r="J57" s="41">
        <v>17002161.528167084</v>
      </c>
      <c r="K57" s="41">
        <v>1204009.8566867481</v>
      </c>
      <c r="L57" s="41">
        <v>15948026.628076168</v>
      </c>
      <c r="M57" s="41">
        <v>1269301.3013328153</v>
      </c>
      <c r="O57" s="75">
        <v>2047096.0985151136</v>
      </c>
      <c r="Q57" s="75">
        <v>32244915.965813551</v>
      </c>
      <c r="R57" s="75">
        <v>1556188.6921807553</v>
      </c>
      <c r="T57" s="133" t="s">
        <v>731</v>
      </c>
    </row>
    <row r="58" spans="2:20" x14ac:dyDescent="0.2">
      <c r="B58" s="6" t="s">
        <v>127</v>
      </c>
      <c r="D58" s="6" t="s">
        <v>178</v>
      </c>
      <c r="F58" s="77">
        <f>SUM(H58:M58,O58)</f>
        <v>2271315864.6442056</v>
      </c>
      <c r="H58" s="41">
        <v>28475855.607866839</v>
      </c>
      <c r="I58" s="41">
        <v>850034551.10104918</v>
      </c>
      <c r="J58" s="41">
        <v>687274657.37767184</v>
      </c>
      <c r="K58" s="41">
        <v>29027647.318225559</v>
      </c>
      <c r="L58" s="41">
        <v>590098248.42636383</v>
      </c>
      <c r="M58" s="41">
        <v>33669883.504201628</v>
      </c>
      <c r="O58" s="75">
        <v>52735021.308826767</v>
      </c>
      <c r="Q58" s="75">
        <v>871796058.98372376</v>
      </c>
      <c r="R58" s="75">
        <v>30648502.557046279</v>
      </c>
      <c r="T58" s="133" t="s">
        <v>732</v>
      </c>
    </row>
    <row r="59" spans="2:20" x14ac:dyDescent="0.2">
      <c r="F59" s="82"/>
      <c r="O59" s="82"/>
      <c r="T59" s="133"/>
    </row>
    <row r="60" spans="2:20" x14ac:dyDescent="0.2">
      <c r="B60" s="5" t="s">
        <v>128</v>
      </c>
      <c r="F60" s="82"/>
      <c r="O60" s="82"/>
      <c r="T60" s="133"/>
    </row>
    <row r="61" spans="2:20" x14ac:dyDescent="0.2">
      <c r="B61" s="6" t="s">
        <v>129</v>
      </c>
      <c r="D61" s="6" t="s">
        <v>178</v>
      </c>
      <c r="F61" s="77">
        <f>SUM(H61:M61,O61)</f>
        <v>0</v>
      </c>
      <c r="H61" s="41"/>
      <c r="I61" s="41"/>
      <c r="J61" s="41"/>
      <c r="K61" s="41"/>
      <c r="L61" s="41"/>
      <c r="M61" s="41"/>
      <c r="O61" s="75"/>
      <c r="Q61" s="75"/>
      <c r="R61" s="75"/>
      <c r="T61" s="133" t="s">
        <v>370</v>
      </c>
    </row>
    <row r="62" spans="2:20" x14ac:dyDescent="0.2">
      <c r="B62" s="6" t="s">
        <v>130</v>
      </c>
      <c r="D62" s="6" t="s">
        <v>178</v>
      </c>
      <c r="F62" s="77">
        <f>SUM(H62:M62,O62)</f>
        <v>0</v>
      </c>
      <c r="H62" s="41"/>
      <c r="I62" s="41"/>
      <c r="J62" s="41"/>
      <c r="K62" s="41"/>
      <c r="L62" s="41"/>
      <c r="M62" s="41"/>
      <c r="O62" s="75"/>
      <c r="Q62" s="75"/>
      <c r="R62" s="75"/>
      <c r="T62" s="133" t="s">
        <v>370</v>
      </c>
    </row>
    <row r="63" spans="2:20" x14ac:dyDescent="0.2">
      <c r="F63" s="82"/>
      <c r="O63" s="82"/>
      <c r="T63" s="133"/>
    </row>
    <row r="64" spans="2:20" x14ac:dyDescent="0.2">
      <c r="B64" s="5" t="s">
        <v>131</v>
      </c>
      <c r="F64" s="82"/>
      <c r="O64" s="82"/>
      <c r="T64" s="133"/>
    </row>
    <row r="65" spans="2:20" x14ac:dyDescent="0.2">
      <c r="B65" s="6" t="s">
        <v>132</v>
      </c>
      <c r="D65" s="6" t="s">
        <v>178</v>
      </c>
      <c r="F65" s="77">
        <f>SUM(H65:M65,O65)</f>
        <v>28849.301253818183</v>
      </c>
      <c r="H65" s="41"/>
      <c r="I65" s="41"/>
      <c r="J65" s="41"/>
      <c r="K65" s="41"/>
      <c r="L65" s="41"/>
      <c r="M65" s="41">
        <v>28849.301253818183</v>
      </c>
      <c r="O65" s="75"/>
      <c r="Q65" s="75"/>
      <c r="R65" s="75"/>
      <c r="T65" s="133" t="s">
        <v>733</v>
      </c>
    </row>
    <row r="66" spans="2:20" x14ac:dyDescent="0.2">
      <c r="B66" s="6" t="s">
        <v>133</v>
      </c>
      <c r="D66" s="6" t="s">
        <v>178</v>
      </c>
      <c r="F66" s="77">
        <f>SUM(H66:M66,O66)</f>
        <v>189958.45313454547</v>
      </c>
      <c r="H66" s="41"/>
      <c r="I66" s="41"/>
      <c r="J66" s="41"/>
      <c r="K66" s="41"/>
      <c r="L66" s="41"/>
      <c r="M66" s="41">
        <v>189958.45313454547</v>
      </c>
      <c r="O66" s="75"/>
      <c r="Q66" s="75"/>
      <c r="R66" s="75"/>
      <c r="T66" s="133" t="s">
        <v>734</v>
      </c>
    </row>
    <row r="67" spans="2:20" x14ac:dyDescent="0.2">
      <c r="O67" s="82"/>
    </row>
    <row r="68" spans="2:20" s="12" customFormat="1" x14ac:dyDescent="0.2">
      <c r="B68" s="12" t="s">
        <v>191</v>
      </c>
      <c r="O68" s="73"/>
      <c r="P68" s="66"/>
      <c r="Q68" s="125"/>
      <c r="R68" s="125"/>
      <c r="S68" s="125"/>
    </row>
    <row r="69" spans="2:20" x14ac:dyDescent="0.2">
      <c r="O69" s="82"/>
    </row>
    <row r="70" spans="2:20" x14ac:dyDescent="0.2">
      <c r="B70" s="33" t="s">
        <v>122</v>
      </c>
      <c r="O70" s="82"/>
    </row>
    <row r="71" spans="2:20" x14ac:dyDescent="0.2">
      <c r="B71" s="6" t="s">
        <v>123</v>
      </c>
      <c r="D71" s="6" t="s">
        <v>147</v>
      </c>
      <c r="F71" s="77">
        <f>SUM(H71:M71,O71)</f>
        <v>204131427.06023681</v>
      </c>
      <c r="H71" s="41">
        <v>3663310.1070428505</v>
      </c>
      <c r="I71" s="41">
        <v>54637026.353550419</v>
      </c>
      <c r="J71" s="41">
        <v>72662169.923116714</v>
      </c>
      <c r="K71" s="41">
        <v>5907011.0707509825</v>
      </c>
      <c r="L71" s="41">
        <v>57201857.992003568</v>
      </c>
      <c r="M71" s="41">
        <v>6141725.3465547552</v>
      </c>
      <c r="O71" s="75">
        <v>3918326.2672175104</v>
      </c>
      <c r="Q71" s="75">
        <v>54637026.353550419</v>
      </c>
      <c r="R71" s="75">
        <v>5907011.0707509825</v>
      </c>
      <c r="T71" s="133" t="s">
        <v>735</v>
      </c>
    </row>
    <row r="72" spans="2:20" x14ac:dyDescent="0.2">
      <c r="B72" s="6" t="s">
        <v>124</v>
      </c>
      <c r="D72" s="6" t="s">
        <v>147</v>
      </c>
      <c r="F72" s="77">
        <f>SUM(H72:M72,O72)</f>
        <v>3755125867.2843957</v>
      </c>
      <c r="H72" s="41">
        <v>58979292.723389946</v>
      </c>
      <c r="I72" s="41">
        <v>1060836755.078019</v>
      </c>
      <c r="J72" s="41">
        <v>1429981995.441458</v>
      </c>
      <c r="K72" s="41">
        <v>103963394.84521689</v>
      </c>
      <c r="L72" s="41">
        <v>949477643.56344378</v>
      </c>
      <c r="M72" s="41">
        <v>78614084.435900614</v>
      </c>
      <c r="O72" s="75">
        <v>73272701.196967497</v>
      </c>
      <c r="Q72" s="75">
        <v>1060836755.078019</v>
      </c>
      <c r="R72" s="75">
        <v>103963394.84521689</v>
      </c>
      <c r="T72" s="133" t="s">
        <v>736</v>
      </c>
    </row>
    <row r="73" spans="2:20" x14ac:dyDescent="0.2">
      <c r="F73" s="82"/>
      <c r="O73" s="82"/>
      <c r="T73" s="133"/>
    </row>
    <row r="74" spans="2:20" x14ac:dyDescent="0.2">
      <c r="B74" s="5" t="s">
        <v>125</v>
      </c>
      <c r="F74" s="82"/>
      <c r="O74" s="82"/>
      <c r="T74" s="133"/>
    </row>
    <row r="75" spans="2:20" x14ac:dyDescent="0.2">
      <c r="B75" s="6" t="s">
        <v>126</v>
      </c>
      <c r="D75" s="6" t="s">
        <v>147</v>
      </c>
      <c r="F75" s="77">
        <f>SUM(H75:M75,O75)</f>
        <v>67020339.969347395</v>
      </c>
      <c r="H75" s="41">
        <v>811162.82075616391</v>
      </c>
      <c r="I75" s="41">
        <v>25118464.702331074</v>
      </c>
      <c r="J75" s="41">
        <v>19039098.825552598</v>
      </c>
      <c r="K75" s="41">
        <v>1165492.5410366717</v>
      </c>
      <c r="L75" s="41">
        <v>17287450.07465294</v>
      </c>
      <c r="M75" s="41">
        <v>1288669.8067706935</v>
      </c>
      <c r="O75" s="75">
        <v>2310001.1982472581</v>
      </c>
      <c r="Q75" s="75">
        <v>31683102.404278636</v>
      </c>
      <c r="R75" s="75">
        <v>1627956.0054805949</v>
      </c>
      <c r="T75" s="133" t="s">
        <v>737</v>
      </c>
    </row>
    <row r="76" spans="2:20" x14ac:dyDescent="0.2">
      <c r="B76" s="6" t="s">
        <v>127</v>
      </c>
      <c r="D76" s="6" t="s">
        <v>147</v>
      </c>
      <c r="F76" s="77">
        <f>SUM(H76:M76,O76)</f>
        <v>2540177527.2407618</v>
      </c>
      <c r="H76" s="41">
        <v>29627165.716850836</v>
      </c>
      <c r="I76" s="41">
        <v>971093675.878824</v>
      </c>
      <c r="J76" s="41">
        <v>762590178.45282626</v>
      </c>
      <c r="K76" s="41">
        <v>30271682.119644068</v>
      </c>
      <c r="L76" s="41">
        <v>650362370.12962592</v>
      </c>
      <c r="M76" s="41">
        <v>36173340.554520741</v>
      </c>
      <c r="O76" s="75">
        <v>60059114.388469949</v>
      </c>
      <c r="Q76" s="75">
        <v>986595207.16990829</v>
      </c>
      <c r="R76" s="75">
        <v>32118980.407364346</v>
      </c>
      <c r="T76" s="133" t="s">
        <v>738</v>
      </c>
    </row>
    <row r="77" spans="2:20" x14ac:dyDescent="0.2">
      <c r="F77" s="82"/>
      <c r="O77" s="82"/>
      <c r="T77" s="133"/>
    </row>
    <row r="78" spans="2:20" x14ac:dyDescent="0.2">
      <c r="B78" s="5" t="s">
        <v>128</v>
      </c>
      <c r="F78" s="82"/>
      <c r="O78" s="82"/>
      <c r="T78" s="133"/>
    </row>
    <row r="79" spans="2:20" x14ac:dyDescent="0.2">
      <c r="B79" s="6" t="s">
        <v>129</v>
      </c>
      <c r="D79" s="6" t="s">
        <v>147</v>
      </c>
      <c r="F79" s="77">
        <f>SUM(H79:M79,O79)</f>
        <v>0</v>
      </c>
      <c r="H79" s="41"/>
      <c r="I79" s="41"/>
      <c r="J79" s="41"/>
      <c r="K79" s="41"/>
      <c r="L79" s="41"/>
      <c r="M79" s="41"/>
      <c r="O79" s="75"/>
      <c r="Q79" s="75"/>
      <c r="R79" s="75"/>
      <c r="T79" s="133" t="s">
        <v>370</v>
      </c>
    </row>
    <row r="80" spans="2:20" x14ac:dyDescent="0.2">
      <c r="B80" s="6" t="s">
        <v>130</v>
      </c>
      <c r="D80" s="6" t="s">
        <v>147</v>
      </c>
      <c r="F80" s="77">
        <f>SUM(H80:M80,O80)</f>
        <v>0</v>
      </c>
      <c r="H80" s="41"/>
      <c r="I80" s="41"/>
      <c r="J80" s="41"/>
      <c r="K80" s="41"/>
      <c r="L80" s="41"/>
      <c r="M80" s="41"/>
      <c r="O80" s="75"/>
      <c r="Q80" s="75"/>
      <c r="R80" s="75"/>
      <c r="T80" s="133" t="s">
        <v>370</v>
      </c>
    </row>
    <row r="81" spans="2:20" x14ac:dyDescent="0.2">
      <c r="F81" s="82"/>
      <c r="O81" s="82"/>
      <c r="T81" s="133"/>
    </row>
    <row r="82" spans="2:20" x14ac:dyDescent="0.2">
      <c r="B82" s="5" t="s">
        <v>131</v>
      </c>
      <c r="F82" s="82"/>
      <c r="O82" s="82"/>
      <c r="T82" s="133"/>
    </row>
    <row r="83" spans="2:20" ht="12.75" customHeight="1" x14ac:dyDescent="0.2">
      <c r="B83" s="6" t="s">
        <v>132</v>
      </c>
      <c r="D83" s="6" t="s">
        <v>147</v>
      </c>
      <c r="F83" s="77">
        <f>SUM(H83:M83,O83)</f>
        <v>29253.191471371636</v>
      </c>
      <c r="H83" s="41"/>
      <c r="I83" s="41"/>
      <c r="J83" s="41"/>
      <c r="K83" s="41"/>
      <c r="L83" s="41"/>
      <c r="M83" s="41">
        <v>29253.191471371636</v>
      </c>
      <c r="O83" s="75"/>
      <c r="Q83" s="75"/>
      <c r="R83" s="75"/>
      <c r="T83" s="133" t="s">
        <v>739</v>
      </c>
    </row>
    <row r="84" spans="2:20" ht="12.75" customHeight="1" x14ac:dyDescent="0.2">
      <c r="B84" s="6" t="s">
        <v>133</v>
      </c>
      <c r="D84" s="6" t="s">
        <v>147</v>
      </c>
      <c r="F84" s="77">
        <f>SUM(H84:M84,O84)</f>
        <v>163364.68000705747</v>
      </c>
      <c r="H84" s="41"/>
      <c r="I84" s="41"/>
      <c r="J84" s="41"/>
      <c r="K84" s="41"/>
      <c r="L84" s="41"/>
      <c r="M84" s="41">
        <v>163364.68000705747</v>
      </c>
      <c r="O84" s="75"/>
      <c r="Q84" s="75"/>
      <c r="R84" s="75"/>
      <c r="T84" s="133" t="s">
        <v>740</v>
      </c>
    </row>
    <row r="85" spans="2:20" ht="12.75" customHeight="1" x14ac:dyDescent="0.2">
      <c r="O85" s="82"/>
    </row>
    <row r="86" spans="2:20" s="12" customFormat="1" ht="12.75" customHeight="1" x14ac:dyDescent="0.2">
      <c r="B86" s="12" t="s">
        <v>192</v>
      </c>
      <c r="O86" s="73"/>
      <c r="P86" s="66"/>
      <c r="Q86" s="125"/>
      <c r="R86" s="125"/>
      <c r="S86" s="125"/>
    </row>
    <row r="87" spans="2:20" ht="12.75" customHeight="1" x14ac:dyDescent="0.2">
      <c r="O87" s="82"/>
    </row>
    <row r="88" spans="2:20" ht="12.75" customHeight="1" x14ac:dyDescent="0.2">
      <c r="B88" s="33" t="s">
        <v>122</v>
      </c>
      <c r="O88" s="82"/>
    </row>
    <row r="89" spans="2:20" ht="12.75" customHeight="1" x14ac:dyDescent="0.2">
      <c r="B89" s="6" t="s">
        <v>123</v>
      </c>
      <c r="D89" s="6" t="s">
        <v>92</v>
      </c>
      <c r="F89" s="77">
        <f>SUM(H89:M89,O89)</f>
        <v>208418187.02850175</v>
      </c>
      <c r="H89" s="41">
        <v>3740239.61929075</v>
      </c>
      <c r="I89" s="41">
        <v>55784403.906974971</v>
      </c>
      <c r="J89" s="41">
        <v>74188075.491502166</v>
      </c>
      <c r="K89" s="41">
        <v>6031058.3032367527</v>
      </c>
      <c r="L89" s="41">
        <v>58403097.009835631</v>
      </c>
      <c r="M89" s="41">
        <v>6270701.5788324038</v>
      </c>
      <c r="O89" s="75">
        <v>4000611.1188290776</v>
      </c>
      <c r="Q89" s="75">
        <v>55784403.906974971</v>
      </c>
      <c r="R89" s="75">
        <v>6031058.3032367527</v>
      </c>
      <c r="T89" s="133" t="s">
        <v>741</v>
      </c>
    </row>
    <row r="90" spans="2:20" ht="12.75" customHeight="1" x14ac:dyDescent="0.2">
      <c r="B90" s="6" t="s">
        <v>124</v>
      </c>
      <c r="D90" s="6" t="s">
        <v>92</v>
      </c>
      <c r="F90" s="77">
        <f>SUM(H90:M90,O90)</f>
        <v>3625565323.4688663</v>
      </c>
      <c r="H90" s="41">
        <v>56477618.251290381</v>
      </c>
      <c r="I90" s="41">
        <v>1027329923.0276823</v>
      </c>
      <c r="J90" s="41">
        <v>1385823541.8542266</v>
      </c>
      <c r="K90" s="41">
        <v>100115567.83372968</v>
      </c>
      <c r="L90" s="41">
        <v>911013577.06844044</v>
      </c>
      <c r="M90" s="41">
        <v>73994278.630222112</v>
      </c>
      <c r="O90" s="75">
        <v>70810816.803274736</v>
      </c>
      <c r="Q90" s="75">
        <v>1027329923.0276823</v>
      </c>
      <c r="R90" s="75">
        <v>100115567.83372968</v>
      </c>
      <c r="T90" s="133" t="s">
        <v>742</v>
      </c>
    </row>
    <row r="91" spans="2:20" ht="12.75" customHeight="1" x14ac:dyDescent="0.2">
      <c r="F91" s="82"/>
      <c r="O91" s="82"/>
      <c r="T91" s="133"/>
    </row>
    <row r="92" spans="2:20" ht="12.75" customHeight="1" x14ac:dyDescent="0.2">
      <c r="B92" s="5" t="s">
        <v>125</v>
      </c>
      <c r="F92" s="82"/>
      <c r="O92" s="82"/>
      <c r="T92" s="133"/>
    </row>
    <row r="93" spans="2:20" ht="12.75" customHeight="1" x14ac:dyDescent="0.2">
      <c r="B93" s="6" t="s">
        <v>126</v>
      </c>
      <c r="D93" s="6" t="s">
        <v>92</v>
      </c>
      <c r="F93" s="77">
        <f>SUM(H93:M93,O93)</f>
        <v>74154701.299164221</v>
      </c>
      <c r="H93" s="41">
        <v>869511.12399825931</v>
      </c>
      <c r="I93" s="41">
        <v>27729577.739656784</v>
      </c>
      <c r="J93" s="41">
        <v>21162115.884585429</v>
      </c>
      <c r="K93" s="41">
        <v>1190818.3171812077</v>
      </c>
      <c r="L93" s="41">
        <v>19196069.696065094</v>
      </c>
      <c r="M93" s="41">
        <v>1317869.1711608381</v>
      </c>
      <c r="O93" s="75">
        <v>2688739.3665166213</v>
      </c>
      <c r="Q93" s="75">
        <v>33104490.766426913</v>
      </c>
      <c r="R93" s="75">
        <v>1708034.9737603697</v>
      </c>
      <c r="T93" s="133" t="s">
        <v>743</v>
      </c>
    </row>
    <row r="94" spans="2:20" ht="12.75" customHeight="1" x14ac:dyDescent="0.2">
      <c r="B94" s="6" t="s">
        <v>127</v>
      </c>
      <c r="D94" s="6" t="s">
        <v>92</v>
      </c>
      <c r="F94" s="77">
        <f>SUM(H94:M94,O94)</f>
        <v>2822745731.8572564</v>
      </c>
      <c r="H94" s="41">
        <v>30681800.072906423</v>
      </c>
      <c r="I94" s="41">
        <v>1098253805.4216895</v>
      </c>
      <c r="J94" s="41">
        <v>823040497.31958175</v>
      </c>
      <c r="K94" s="41">
        <v>31541297.426975358</v>
      </c>
      <c r="L94" s="41">
        <v>731792208.32856047</v>
      </c>
      <c r="M94" s="41">
        <v>40433533.687659405</v>
      </c>
      <c r="O94" s="75">
        <v>67002589.599883653</v>
      </c>
      <c r="Q94" s="75">
        <v>1108705955.8431163</v>
      </c>
      <c r="R94" s="75">
        <v>33559292.052158602</v>
      </c>
      <c r="T94" s="133" t="s">
        <v>744</v>
      </c>
    </row>
    <row r="95" spans="2:20" ht="12.75" customHeight="1" x14ac:dyDescent="0.2">
      <c r="F95" s="82"/>
      <c r="O95" s="82"/>
      <c r="T95" s="133"/>
    </row>
    <row r="96" spans="2:20" ht="12.75" customHeight="1" x14ac:dyDescent="0.2">
      <c r="B96" s="5" t="s">
        <v>128</v>
      </c>
      <c r="F96" s="82"/>
      <c r="O96" s="82"/>
      <c r="T96" s="133"/>
    </row>
    <row r="97" spans="2:22" ht="12.75" customHeight="1" x14ac:dyDescent="0.2">
      <c r="B97" s="6" t="s">
        <v>129</v>
      </c>
      <c r="D97" s="6" t="s">
        <v>92</v>
      </c>
      <c r="F97" s="77">
        <f>SUM(H97:M97,O97)</f>
        <v>0</v>
      </c>
      <c r="H97" s="41"/>
      <c r="I97" s="41"/>
      <c r="J97" s="41"/>
      <c r="K97" s="41"/>
      <c r="L97" s="41"/>
      <c r="M97" s="41"/>
      <c r="O97" s="75"/>
      <c r="Q97" s="75"/>
      <c r="R97" s="75"/>
      <c r="T97" s="133" t="s">
        <v>370</v>
      </c>
    </row>
    <row r="98" spans="2:22" ht="12.75" customHeight="1" x14ac:dyDescent="0.2">
      <c r="B98" s="6" t="s">
        <v>130</v>
      </c>
      <c r="D98" s="6" t="s">
        <v>92</v>
      </c>
      <c r="F98" s="77">
        <f>SUM(H98:M98,O98)</f>
        <v>0</v>
      </c>
      <c r="H98" s="41"/>
      <c r="I98" s="41"/>
      <c r="J98" s="41"/>
      <c r="K98" s="41"/>
      <c r="L98" s="41"/>
      <c r="M98" s="41"/>
      <c r="O98" s="75"/>
      <c r="Q98" s="75"/>
      <c r="R98" s="75"/>
      <c r="T98" s="133" t="s">
        <v>370</v>
      </c>
    </row>
    <row r="99" spans="2:22" ht="12.75" customHeight="1" x14ac:dyDescent="0.2">
      <c r="F99" s="82"/>
      <c r="O99" s="82"/>
      <c r="T99" s="133"/>
    </row>
    <row r="100" spans="2:22" ht="12.75" customHeight="1" x14ac:dyDescent="0.2">
      <c r="B100" s="5" t="s">
        <v>131</v>
      </c>
      <c r="F100" s="82"/>
      <c r="O100" s="82"/>
      <c r="T100" s="133"/>
    </row>
    <row r="101" spans="2:22" ht="12.75" customHeight="1" x14ac:dyDescent="0.2">
      <c r="B101" s="6" t="s">
        <v>132</v>
      </c>
      <c r="D101" s="6" t="s">
        <v>92</v>
      </c>
      <c r="F101" s="77">
        <f>SUM(H101:M101,O101)</f>
        <v>29867.508492270441</v>
      </c>
      <c r="H101" s="41"/>
      <c r="I101" s="41"/>
      <c r="J101" s="41"/>
      <c r="K101" s="41"/>
      <c r="L101" s="41"/>
      <c r="M101" s="41">
        <v>29867.508492270441</v>
      </c>
      <c r="O101" s="75"/>
      <c r="Q101" s="75"/>
      <c r="R101" s="75"/>
      <c r="T101" s="133" t="s">
        <v>745</v>
      </c>
    </row>
    <row r="102" spans="2:22" ht="12.75" customHeight="1" x14ac:dyDescent="0.2">
      <c r="B102" s="6" t="s">
        <v>133</v>
      </c>
      <c r="D102" s="6" t="s">
        <v>92</v>
      </c>
      <c r="F102" s="77">
        <f>SUM(H102:M102,O102)</f>
        <v>136927.82979493524</v>
      </c>
      <c r="H102" s="41"/>
      <c r="I102" s="41"/>
      <c r="J102" s="41"/>
      <c r="K102" s="41"/>
      <c r="L102" s="41"/>
      <c r="M102" s="41">
        <v>136927.82979493524</v>
      </c>
      <c r="O102" s="75"/>
      <c r="Q102" s="75"/>
      <c r="R102" s="75"/>
      <c r="T102" s="133" t="s">
        <v>746</v>
      </c>
    </row>
    <row r="103" spans="2:22" ht="12.75" customHeight="1" x14ac:dyDescent="0.2">
      <c r="O103" s="82"/>
    </row>
    <row r="104" spans="2:22" s="12" customFormat="1" ht="12.75" customHeight="1" x14ac:dyDescent="0.2">
      <c r="B104" s="12" t="s">
        <v>193</v>
      </c>
      <c r="O104" s="73"/>
      <c r="P104" s="66"/>
      <c r="Q104" s="125"/>
      <c r="R104" s="125"/>
      <c r="S104" s="125"/>
    </row>
    <row r="105" spans="2:22" ht="12.75" customHeight="1" x14ac:dyDescent="0.2">
      <c r="O105" s="82"/>
    </row>
    <row r="106" spans="2:22" ht="12.75" customHeight="1" x14ac:dyDescent="0.2">
      <c r="B106" s="33" t="s">
        <v>122</v>
      </c>
      <c r="O106" s="82"/>
    </row>
    <row r="107" spans="2:22" ht="12.75" customHeight="1" x14ac:dyDescent="0.2">
      <c r="B107" s="6" t="s">
        <v>123</v>
      </c>
      <c r="D107" s="6" t="s">
        <v>93</v>
      </c>
      <c r="F107" s="77">
        <f>SUM(H107:M107,O107)</f>
        <v>214253896.26529974</v>
      </c>
      <c r="H107" s="165">
        <v>3844966.3286309056</v>
      </c>
      <c r="I107" s="165">
        <v>57346367.216370173</v>
      </c>
      <c r="J107" s="165">
        <v>76265341.605264276</v>
      </c>
      <c r="K107" s="165">
        <v>6199927.9357273821</v>
      </c>
      <c r="L107" s="165">
        <v>60038383.726111032</v>
      </c>
      <c r="M107" s="165">
        <v>6446281.2230397118</v>
      </c>
      <c r="N107" s="24"/>
      <c r="O107" s="165">
        <v>4112628.2301562852</v>
      </c>
      <c r="Q107" s="165">
        <v>57346367.216370173</v>
      </c>
      <c r="R107" s="165">
        <v>6199927.9357273821</v>
      </c>
      <c r="T107" s="133" t="s">
        <v>876</v>
      </c>
      <c r="V107" s="155"/>
    </row>
    <row r="108" spans="2:22" ht="12.75" customHeight="1" x14ac:dyDescent="0.2">
      <c r="B108" s="6" t="s">
        <v>124</v>
      </c>
      <c r="D108" s="6" t="s">
        <v>93</v>
      </c>
      <c r="F108" s="77">
        <f>SUM(H108:M108,O108)</f>
        <v>3512827256.2606945</v>
      </c>
      <c r="H108" s="165">
        <v>54214025.233695477</v>
      </c>
      <c r="I108" s="165">
        <v>998748793.65608823</v>
      </c>
      <c r="J108" s="165">
        <v>1348361259.4208798</v>
      </c>
      <c r="K108" s="165">
        <v>96718875.797346726</v>
      </c>
      <c r="L108" s="165">
        <v>876483573.50024569</v>
      </c>
      <c r="M108" s="165">
        <v>69619837.208828613</v>
      </c>
      <c r="N108" s="24"/>
      <c r="O108" s="165">
        <v>68680891.443610206</v>
      </c>
      <c r="Q108" s="165">
        <v>998748793.65608823</v>
      </c>
      <c r="R108" s="165">
        <v>96718875.797346726</v>
      </c>
      <c r="T108" s="133" t="s">
        <v>877</v>
      </c>
    </row>
    <row r="109" spans="2:22" ht="12.75" customHeight="1" x14ac:dyDescent="0.2">
      <c r="F109" s="82"/>
      <c r="H109" s="85"/>
      <c r="I109" s="85"/>
      <c r="J109" s="85"/>
      <c r="K109" s="85"/>
      <c r="L109" s="85"/>
      <c r="M109" s="85"/>
      <c r="N109" s="24"/>
      <c r="O109" s="85"/>
      <c r="Q109" s="85"/>
      <c r="R109" s="85"/>
      <c r="T109" s="133"/>
    </row>
    <row r="110" spans="2:22" ht="12.75" customHeight="1" x14ac:dyDescent="0.2">
      <c r="B110" s="5" t="s">
        <v>125</v>
      </c>
      <c r="F110" s="82"/>
      <c r="H110" s="85"/>
      <c r="I110" s="85"/>
      <c r="J110" s="85"/>
      <c r="K110" s="85"/>
      <c r="L110" s="85"/>
      <c r="M110" s="85"/>
      <c r="N110" s="24"/>
      <c r="O110" s="85"/>
      <c r="Q110" s="85"/>
      <c r="R110" s="85"/>
      <c r="T110" s="133"/>
    </row>
    <row r="111" spans="2:22" ht="12.75" customHeight="1" x14ac:dyDescent="0.2">
      <c r="B111" s="6" t="s">
        <v>126</v>
      </c>
      <c r="D111" s="6" t="s">
        <v>93</v>
      </c>
      <c r="F111" s="77">
        <f>SUM(H111:M111,O111)</f>
        <v>82086943.338715538</v>
      </c>
      <c r="H111" s="165">
        <v>927473.21697122091</v>
      </c>
      <c r="I111" s="165">
        <v>30921158.783401787</v>
      </c>
      <c r="J111" s="165">
        <v>23336703.537896138</v>
      </c>
      <c r="K111" s="165">
        <v>1302343.8640181152</v>
      </c>
      <c r="L111" s="165">
        <v>21477779.513978224</v>
      </c>
      <c r="M111" s="165">
        <v>1334036.8150917133</v>
      </c>
      <c r="N111" s="24"/>
      <c r="O111" s="165">
        <v>2787447.6073583416</v>
      </c>
      <c r="Q111" s="165">
        <v>34957168.243644066</v>
      </c>
      <c r="R111" s="165">
        <v>1800478.2935293645</v>
      </c>
      <c r="T111" s="133" t="s">
        <v>878</v>
      </c>
    </row>
    <row r="112" spans="2:22" ht="12.75" customHeight="1" x14ac:dyDescent="0.2">
      <c r="B112" s="6" t="s">
        <v>127</v>
      </c>
      <c r="D112" s="6" t="s">
        <v>93</v>
      </c>
      <c r="F112" s="77">
        <f>SUM(H112:M112,O112)</f>
        <v>3095497631.0270839</v>
      </c>
      <c r="H112" s="165">
        <v>31715762.257976588</v>
      </c>
      <c r="I112" s="165">
        <v>1228518905.8958888</v>
      </c>
      <c r="J112" s="165">
        <v>894223304.69212878</v>
      </c>
      <c r="K112" s="165">
        <v>33874645.20091255</v>
      </c>
      <c r="L112" s="165">
        <v>794322056.63804543</v>
      </c>
      <c r="M112" s="165">
        <v>42458011.657622136</v>
      </c>
      <c r="N112" s="24"/>
      <c r="O112" s="165">
        <v>70384944.684509784</v>
      </c>
      <c r="Q112" s="165">
        <v>1235227707.0688734</v>
      </c>
      <c r="R112" s="165">
        <v>35451009.246089675</v>
      </c>
      <c r="T112" s="133" t="s">
        <v>879</v>
      </c>
    </row>
    <row r="113" spans="2:20" ht="12.75" customHeight="1" x14ac:dyDescent="0.2">
      <c r="F113" s="82"/>
      <c r="H113" s="24"/>
      <c r="I113" s="24"/>
      <c r="J113" s="24"/>
      <c r="K113" s="85"/>
      <c r="L113" s="85"/>
      <c r="M113" s="85"/>
      <c r="N113" s="24"/>
      <c r="O113" s="24"/>
      <c r="Q113" s="24"/>
      <c r="R113" s="85"/>
      <c r="T113" s="133"/>
    </row>
    <row r="114" spans="2:20" ht="12.75" customHeight="1" x14ac:dyDescent="0.2">
      <c r="B114" s="5" t="s">
        <v>128</v>
      </c>
      <c r="F114" s="82"/>
      <c r="H114" s="24"/>
      <c r="I114" s="24"/>
      <c r="J114" s="24"/>
      <c r="K114" s="85"/>
      <c r="L114" s="85"/>
      <c r="M114" s="85"/>
      <c r="N114" s="24"/>
      <c r="O114" s="24"/>
      <c r="Q114" s="24"/>
      <c r="R114" s="85"/>
      <c r="T114" s="133"/>
    </row>
    <row r="115" spans="2:20" ht="12.75" customHeight="1" x14ac:dyDescent="0.2">
      <c r="B115" s="6" t="s">
        <v>129</v>
      </c>
      <c r="D115" s="6" t="s">
        <v>93</v>
      </c>
      <c r="F115" s="77">
        <f>SUM(H115:M115,O115)</f>
        <v>0</v>
      </c>
      <c r="H115" s="154"/>
      <c r="I115" s="154"/>
      <c r="J115" s="154"/>
      <c r="K115" s="165"/>
      <c r="L115" s="165"/>
      <c r="M115" s="165"/>
      <c r="N115" s="24"/>
      <c r="O115" s="154"/>
      <c r="Q115" s="154"/>
      <c r="R115" s="165"/>
      <c r="T115" s="133" t="s">
        <v>370</v>
      </c>
    </row>
    <row r="116" spans="2:20" ht="12.75" customHeight="1" x14ac:dyDescent="0.2">
      <c r="B116" s="6" t="s">
        <v>130</v>
      </c>
      <c r="D116" s="6" t="s">
        <v>93</v>
      </c>
      <c r="F116" s="77">
        <f>SUM(H116:M116,O116)</f>
        <v>0</v>
      </c>
      <c r="H116" s="154"/>
      <c r="I116" s="154"/>
      <c r="J116" s="154"/>
      <c r="K116" s="165"/>
      <c r="L116" s="165"/>
      <c r="M116" s="165"/>
      <c r="N116" s="24"/>
      <c r="O116" s="154"/>
      <c r="Q116" s="154"/>
      <c r="R116" s="165"/>
      <c r="T116" s="133" t="s">
        <v>370</v>
      </c>
    </row>
    <row r="117" spans="2:20" ht="12.75" customHeight="1" x14ac:dyDescent="0.2">
      <c r="F117" s="82"/>
      <c r="H117" s="24"/>
      <c r="I117" s="24"/>
      <c r="J117" s="24"/>
      <c r="K117" s="85"/>
      <c r="L117" s="85"/>
      <c r="M117" s="85"/>
      <c r="N117" s="24"/>
      <c r="O117" s="24"/>
      <c r="Q117" s="24"/>
      <c r="R117" s="85"/>
      <c r="T117" s="133"/>
    </row>
    <row r="118" spans="2:20" ht="12.75" customHeight="1" x14ac:dyDescent="0.2">
      <c r="B118" s="5" t="s">
        <v>131</v>
      </c>
      <c r="F118" s="82"/>
      <c r="H118" s="24"/>
      <c r="I118" s="24"/>
      <c r="J118" s="24"/>
      <c r="K118" s="85"/>
      <c r="L118" s="85"/>
      <c r="M118" s="85"/>
      <c r="N118" s="24"/>
      <c r="O118" s="24"/>
      <c r="Q118" s="24"/>
      <c r="R118" s="85"/>
      <c r="T118" s="133"/>
    </row>
    <row r="119" spans="2:20" ht="12.75" customHeight="1" x14ac:dyDescent="0.2">
      <c r="B119" s="6" t="s">
        <v>132</v>
      </c>
      <c r="D119" s="6" t="s">
        <v>93</v>
      </c>
      <c r="F119" s="77">
        <f>SUM(H119:M119,O119)</f>
        <v>21622.394848235326</v>
      </c>
      <c r="H119" s="154"/>
      <c r="I119" s="154"/>
      <c r="J119" s="154"/>
      <c r="K119" s="165"/>
      <c r="L119" s="165"/>
      <c r="M119" s="165">
        <v>21622.394848235326</v>
      </c>
      <c r="N119" s="24"/>
      <c r="O119" s="154"/>
      <c r="Q119" s="154"/>
      <c r="R119" s="165"/>
      <c r="T119" s="133" t="s">
        <v>880</v>
      </c>
    </row>
    <row r="120" spans="2:20" ht="12.75" customHeight="1" x14ac:dyDescent="0.2">
      <c r="B120" s="6" t="s">
        <v>133</v>
      </c>
      <c r="D120" s="6" t="s">
        <v>93</v>
      </c>
      <c r="F120" s="77">
        <f>SUM(H120:M120,O120)</f>
        <v>119139.41418095811</v>
      </c>
      <c r="H120" s="154"/>
      <c r="I120" s="154"/>
      <c r="J120" s="154"/>
      <c r="K120" s="165"/>
      <c r="L120" s="165"/>
      <c r="M120" s="165">
        <v>119139.41418095811</v>
      </c>
      <c r="N120" s="24"/>
      <c r="O120" s="154"/>
      <c r="Q120" s="154"/>
      <c r="R120" s="165"/>
      <c r="T120" s="133" t="s">
        <v>881</v>
      </c>
    </row>
    <row r="121" spans="2:20" ht="12.75" customHeight="1" x14ac:dyDescent="0.2">
      <c r="O121" s="82"/>
    </row>
    <row r="122" spans="2:20" ht="12.75" customHeight="1" x14ac:dyDescent="0.2">
      <c r="F122" s="105"/>
      <c r="O122" s="82"/>
    </row>
    <row r="123" spans="2:20" ht="12.75" customHeight="1" x14ac:dyDescent="0.2">
      <c r="F123" s="105"/>
      <c r="O123" s="82"/>
    </row>
    <row r="124" spans="2:20" ht="12.75" customHeight="1" x14ac:dyDescent="0.2">
      <c r="O124" s="82"/>
    </row>
    <row r="125" spans="2:20" ht="12.75" customHeight="1" x14ac:dyDescent="0.2">
      <c r="O125" s="82"/>
    </row>
    <row r="126" spans="2:20" ht="12.75" customHeight="1" x14ac:dyDescent="0.2">
      <c r="O126" s="82"/>
    </row>
    <row r="127" spans="2:20" ht="12.75" customHeight="1" x14ac:dyDescent="0.2">
      <c r="O127" s="82"/>
    </row>
    <row r="128" spans="2:20" ht="12.75" customHeight="1" x14ac:dyDescent="0.2">
      <c r="O128" s="82"/>
    </row>
    <row r="129" spans="15:15" ht="12.75" customHeight="1" x14ac:dyDescent="0.2">
      <c r="O129" s="82"/>
    </row>
    <row r="130" spans="15:15" ht="12.75" customHeight="1" x14ac:dyDescent="0.2">
      <c r="O130" s="82"/>
    </row>
    <row r="131" spans="15:15" ht="12.75" customHeight="1" x14ac:dyDescent="0.2">
      <c r="O131" s="82"/>
    </row>
    <row r="132" spans="15:15" ht="12.75" customHeight="1" x14ac:dyDescent="0.2">
      <c r="O132" s="82"/>
    </row>
    <row r="133" spans="15:15" ht="12.75" customHeight="1" x14ac:dyDescent="0.2">
      <c r="O133" s="82"/>
    </row>
    <row r="134" spans="15:15" ht="12.75" customHeight="1" x14ac:dyDescent="0.2">
      <c r="O134" s="82"/>
    </row>
    <row r="135" spans="15:15" ht="12.75" customHeight="1" x14ac:dyDescent="0.2">
      <c r="O135" s="82"/>
    </row>
    <row r="136" spans="15:15" ht="12.75" customHeight="1" x14ac:dyDescent="0.2">
      <c r="O136" s="82"/>
    </row>
    <row r="137" spans="15:15" ht="12.75" customHeight="1" x14ac:dyDescent="0.2">
      <c r="O137" s="82"/>
    </row>
    <row r="138" spans="15:15" ht="12.75" customHeight="1" x14ac:dyDescent="0.2">
      <c r="O138" s="82"/>
    </row>
    <row r="139" spans="15:15" ht="12.75" customHeight="1" x14ac:dyDescent="0.2">
      <c r="O139" s="82"/>
    </row>
    <row r="140" spans="15:15" ht="12.75" customHeight="1" x14ac:dyDescent="0.2">
      <c r="O140" s="82"/>
    </row>
    <row r="141" spans="15:15" ht="12.75" customHeight="1" x14ac:dyDescent="0.2">
      <c r="O141" s="82"/>
    </row>
    <row r="142" spans="15:15" ht="12.75" customHeight="1" x14ac:dyDescent="0.2">
      <c r="O142" s="82"/>
    </row>
    <row r="143" spans="15:15" ht="12.75" customHeight="1" x14ac:dyDescent="0.2">
      <c r="O143" s="82"/>
    </row>
    <row r="144" spans="15:15" ht="12.75" customHeight="1" x14ac:dyDescent="0.2">
      <c r="O144" s="82"/>
    </row>
    <row r="145" spans="15:15" ht="12.75" customHeight="1" x14ac:dyDescent="0.2">
      <c r="O145" s="82"/>
    </row>
    <row r="146" spans="15:15" ht="12.75" customHeight="1" x14ac:dyDescent="0.2">
      <c r="O146" s="82"/>
    </row>
    <row r="147" spans="15:15" ht="12.75" customHeight="1" x14ac:dyDescent="0.2">
      <c r="O147" s="82"/>
    </row>
    <row r="148" spans="15:15" ht="12.75" customHeight="1" x14ac:dyDescent="0.2">
      <c r="O148" s="82"/>
    </row>
    <row r="149" spans="15:15" ht="12.75" customHeight="1" x14ac:dyDescent="0.2">
      <c r="O149" s="82"/>
    </row>
    <row r="150" spans="15:15" ht="12.75" customHeight="1" x14ac:dyDescent="0.2">
      <c r="O150" s="82"/>
    </row>
    <row r="151" spans="15:15" ht="12.75" customHeight="1" x14ac:dyDescent="0.2">
      <c r="O151" s="82"/>
    </row>
    <row r="152" spans="15:15" ht="12.75" customHeight="1" x14ac:dyDescent="0.2"/>
    <row r="153" spans="15:15" ht="12.75" customHeight="1" x14ac:dyDescent="0.2"/>
    <row r="154" spans="15:15" ht="12.75" customHeight="1" x14ac:dyDescent="0.2"/>
    <row r="155" spans="15:15" ht="12.75" customHeight="1" x14ac:dyDescent="0.2"/>
    <row r="156" spans="15:15" ht="12.75" customHeight="1" x14ac:dyDescent="0.2"/>
    <row r="157" spans="15:15" ht="12.75" customHeight="1" x14ac:dyDescent="0.2"/>
    <row r="158" spans="15:15" ht="12.75" customHeight="1" x14ac:dyDescent="0.2"/>
    <row r="159" spans="15:15" ht="12.75" customHeight="1" x14ac:dyDescent="0.2"/>
    <row r="160" spans="15:15" ht="12.75" customHeight="1" x14ac:dyDescent="0.2"/>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0" tint="-4.9989318521683403E-2"/>
  </sheetPr>
  <dimension ref="A1"/>
  <sheetViews>
    <sheetView showGridLines="0" zoomScale="85" zoomScaleNormal="85" workbookViewId="0"/>
  </sheetViews>
  <sheetFormatPr defaultRowHeight="12.75" x14ac:dyDescent="0.2"/>
  <cols>
    <col min="1" max="16384" width="9.140625" style="26"/>
  </cols>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E1FFE1"/>
  </sheetPr>
  <dimension ref="A2:XFB102"/>
  <sheetViews>
    <sheetView showGridLines="0" zoomScale="85" zoomScaleNormal="85" workbookViewId="0">
      <pane xSplit="4" ySplit="12" topLeftCell="E13" activePane="bottomRight" state="frozen"/>
      <selection activeCell="R6" sqref="R6"/>
      <selection pane="topRight" activeCell="R6" sqref="R6"/>
      <selection pane="bottomLeft" activeCell="R6" sqref="R6"/>
      <selection pane="bottomRight" activeCell="E13" sqref="E13"/>
    </sheetView>
  </sheetViews>
  <sheetFormatPr defaultRowHeight="12.75" x14ac:dyDescent="0.2"/>
  <cols>
    <col min="1" max="1" width="2.7109375" style="72" customWidth="1"/>
    <col min="2" max="2" width="65.5703125" style="6" customWidth="1"/>
    <col min="3" max="3" width="2.7109375" style="72" customWidth="1"/>
    <col min="4" max="4" width="13.7109375" style="6" customWidth="1"/>
    <col min="5" max="5" width="2.7109375" style="6" customWidth="1"/>
    <col min="6" max="6" width="16.5703125" style="6" bestFit="1" customWidth="1"/>
    <col min="7" max="7" width="2.7109375" style="6" customWidth="1"/>
    <col min="8" max="13" width="12.5703125" style="6" customWidth="1"/>
    <col min="14" max="14" width="2.7109375" style="6" customWidth="1"/>
    <col min="15" max="15" width="13.5703125" style="6" customWidth="1"/>
    <col min="16" max="16" width="2.7109375" style="6" customWidth="1"/>
    <col min="17" max="17" width="17.140625" style="6" customWidth="1"/>
    <col min="18" max="18" width="2.7109375" style="6" customWidth="1"/>
    <col min="19" max="19" width="13.7109375" style="6" customWidth="1"/>
    <col min="20" max="20" width="2.7109375" style="6" customWidth="1"/>
    <col min="21" max="35" width="13.7109375" style="6" customWidth="1"/>
    <col min="36" max="16384" width="9.140625" style="6"/>
  </cols>
  <sheetData>
    <row r="2" spans="1:19" s="23" customFormat="1" ht="18" x14ac:dyDescent="0.2">
      <c r="A2" s="74"/>
      <c r="B2" s="23" t="s">
        <v>135</v>
      </c>
      <c r="C2" s="74"/>
    </row>
    <row r="4" spans="1:19" x14ac:dyDescent="0.2">
      <c r="B4" s="33" t="s">
        <v>26</v>
      </c>
      <c r="H4"/>
    </row>
    <row r="5" spans="1:19" ht="51" x14ac:dyDescent="0.2">
      <c r="B5" s="49" t="s">
        <v>368</v>
      </c>
    </row>
    <row r="6" spans="1:19" x14ac:dyDescent="0.2">
      <c r="B6" s="28"/>
    </row>
    <row r="7" spans="1:19" x14ac:dyDescent="0.2">
      <c r="B7" s="34" t="s">
        <v>27</v>
      </c>
    </row>
    <row r="8" spans="1:19" s="133" customFormat="1" x14ac:dyDescent="0.2">
      <c r="B8" s="159" t="s">
        <v>374</v>
      </c>
    </row>
    <row r="9" spans="1:19" s="133" customFormat="1" x14ac:dyDescent="0.2">
      <c r="B9" s="159" t="s">
        <v>900</v>
      </c>
    </row>
    <row r="10" spans="1:19" x14ac:dyDescent="0.2">
      <c r="B10" s="24"/>
    </row>
    <row r="11" spans="1:19" s="12" customFormat="1" x14ac:dyDescent="0.2">
      <c r="A11" s="73"/>
      <c r="B11" s="12" t="s">
        <v>42</v>
      </c>
      <c r="C11" s="73"/>
      <c r="D11" s="12" t="s">
        <v>25</v>
      </c>
      <c r="F11" s="73" t="s">
        <v>211</v>
      </c>
      <c r="H11" s="12" t="s">
        <v>119</v>
      </c>
      <c r="I11" s="12" t="s">
        <v>73</v>
      </c>
      <c r="J11" s="12" t="s">
        <v>74</v>
      </c>
      <c r="K11" s="12" t="s">
        <v>75</v>
      </c>
      <c r="L11" s="12" t="s">
        <v>76</v>
      </c>
      <c r="M11" s="12" t="s">
        <v>77</v>
      </c>
      <c r="O11" s="12" t="s">
        <v>72</v>
      </c>
      <c r="Q11" s="12" t="s">
        <v>43</v>
      </c>
      <c r="S11" s="12" t="s">
        <v>44</v>
      </c>
    </row>
    <row r="14" spans="1:19" s="73" customFormat="1" x14ac:dyDescent="0.2">
      <c r="B14" s="73" t="s">
        <v>179</v>
      </c>
    </row>
    <row r="15" spans="1:19" s="82" customFormat="1" x14ac:dyDescent="0.2"/>
    <row r="16" spans="1:19" s="82" customFormat="1" x14ac:dyDescent="0.2">
      <c r="B16" s="87" t="s">
        <v>214</v>
      </c>
      <c r="H16" s="105"/>
      <c r="I16" s="105"/>
      <c r="J16" s="105"/>
      <c r="K16" s="105"/>
      <c r="L16" s="105"/>
      <c r="M16" s="105"/>
      <c r="N16" s="105"/>
      <c r="O16" s="105"/>
    </row>
    <row r="17" spans="1:16382" s="82" customFormat="1" x14ac:dyDescent="0.2">
      <c r="B17" s="87" t="s">
        <v>81</v>
      </c>
      <c r="H17" s="105"/>
      <c r="I17" s="105"/>
      <c r="J17" s="105"/>
      <c r="K17" s="105"/>
      <c r="L17" s="105"/>
      <c r="M17" s="105"/>
      <c r="N17" s="105"/>
      <c r="O17" s="105"/>
    </row>
    <row r="18" spans="1:16382" s="82" customFormat="1" x14ac:dyDescent="0.2">
      <c r="B18" s="82" t="s">
        <v>82</v>
      </c>
      <c r="D18" s="82" t="s">
        <v>174</v>
      </c>
      <c r="F18" s="77">
        <f>SUM(H18:M18,O18)</f>
        <v>93035835.059157357</v>
      </c>
      <c r="H18" s="75">
        <v>1351791.2993997259</v>
      </c>
      <c r="I18" s="75">
        <v>22813285.731558856</v>
      </c>
      <c r="J18" s="75">
        <v>44799577.393450499</v>
      </c>
      <c r="K18" s="75">
        <v>910227.18</v>
      </c>
      <c r="L18" s="75">
        <v>19992792.209455051</v>
      </c>
      <c r="M18" s="75">
        <v>1102045.4801214209</v>
      </c>
      <c r="O18" s="75">
        <v>2066115.7651717889</v>
      </c>
      <c r="Q18" s="82" t="s">
        <v>531</v>
      </c>
    </row>
    <row r="19" spans="1:16382" s="82" customFormat="1" x14ac:dyDescent="0.2">
      <c r="B19" s="82" t="s">
        <v>89</v>
      </c>
      <c r="D19" s="82" t="s">
        <v>174</v>
      </c>
      <c r="F19" s="77">
        <f t="shared" ref="F19:F20" si="0">SUM(H19:M19,O19)</f>
        <v>191647.42254978875</v>
      </c>
      <c r="H19" s="75">
        <v>1711</v>
      </c>
      <c r="I19" s="75">
        <v>34807.980226728716</v>
      </c>
      <c r="J19" s="75">
        <v>152918.5179487183</v>
      </c>
      <c r="K19" s="75">
        <v>0</v>
      </c>
      <c r="L19" s="75">
        <v>0</v>
      </c>
      <c r="M19" s="75">
        <v>2209.924374341731</v>
      </c>
      <c r="O19" s="75">
        <v>0</v>
      </c>
      <c r="Q19" s="133" t="s">
        <v>532</v>
      </c>
    </row>
    <row r="20" spans="1:16382" s="82" customFormat="1" x14ac:dyDescent="0.2">
      <c r="B20" s="82" t="s">
        <v>83</v>
      </c>
      <c r="D20" s="82" t="s">
        <v>174</v>
      </c>
      <c r="F20" s="77">
        <f t="shared" si="0"/>
        <v>59190.8</v>
      </c>
      <c r="H20" s="75">
        <v>0</v>
      </c>
      <c r="I20" s="75">
        <v>0</v>
      </c>
      <c r="J20" s="75">
        <v>0</v>
      </c>
      <c r="K20" s="75">
        <v>59190.8</v>
      </c>
      <c r="L20" s="75">
        <v>0</v>
      </c>
      <c r="M20" s="75">
        <v>0</v>
      </c>
      <c r="O20" s="75">
        <v>0</v>
      </c>
      <c r="Q20" s="133" t="s">
        <v>533</v>
      </c>
    </row>
    <row r="21" spans="1:16382" s="82" customFormat="1" x14ac:dyDescent="0.2"/>
    <row r="22" spans="1:16382" s="82" customFormat="1" x14ac:dyDescent="0.2">
      <c r="B22" s="87" t="s">
        <v>84</v>
      </c>
    </row>
    <row r="23" spans="1:16382" s="82" customFormat="1" x14ac:dyDescent="0.2">
      <c r="B23" s="82" t="s">
        <v>85</v>
      </c>
      <c r="D23" s="82" t="s">
        <v>174</v>
      </c>
      <c r="F23" s="77">
        <f>SUM(H23:M23,O23)</f>
        <v>157564.2055154347</v>
      </c>
      <c r="H23" s="75">
        <v>0</v>
      </c>
      <c r="I23" s="75">
        <v>9594.3602917158296</v>
      </c>
      <c r="J23" s="75">
        <v>0</v>
      </c>
      <c r="K23" s="75">
        <v>0</v>
      </c>
      <c r="L23" s="75">
        <v>147969.84522371888</v>
      </c>
      <c r="M23" s="75">
        <v>0</v>
      </c>
      <c r="O23" s="75">
        <v>0</v>
      </c>
      <c r="Q23" s="133" t="s">
        <v>534</v>
      </c>
    </row>
    <row r="24" spans="1:16382" s="82" customFormat="1" x14ac:dyDescent="0.2">
      <c r="B24" s="82" t="s">
        <v>86</v>
      </c>
      <c r="D24" s="82" t="s">
        <v>174</v>
      </c>
      <c r="F24" s="77">
        <f t="shared" ref="F24:F26" si="1">SUM(H24:M24,O24)</f>
        <v>158205.44760302809</v>
      </c>
      <c r="H24" s="75">
        <v>0</v>
      </c>
      <c r="I24" s="75">
        <v>143074.16592152297</v>
      </c>
      <c r="J24" s="75">
        <v>0</v>
      </c>
      <c r="K24" s="75">
        <v>7122.8</v>
      </c>
      <c r="L24" s="75">
        <v>8008.4816815051345</v>
      </c>
      <c r="M24" s="75">
        <v>0</v>
      </c>
      <c r="O24" s="75">
        <v>0</v>
      </c>
      <c r="Q24" s="133" t="s">
        <v>705</v>
      </c>
    </row>
    <row r="25" spans="1:16382" s="82" customFormat="1" x14ac:dyDescent="0.2">
      <c r="B25" s="82" t="s">
        <v>87</v>
      </c>
      <c r="D25" s="82" t="s">
        <v>174</v>
      </c>
      <c r="F25" s="77">
        <f t="shared" si="1"/>
        <v>71738.787316610353</v>
      </c>
      <c r="H25" s="75">
        <v>4714.1099999999997</v>
      </c>
      <c r="I25" s="75">
        <v>18933.048133521006</v>
      </c>
      <c r="J25" s="75">
        <v>30371.2954304659</v>
      </c>
      <c r="K25" s="75">
        <v>529.36</v>
      </c>
      <c r="L25" s="75">
        <v>14965.682764646133</v>
      </c>
      <c r="M25" s="75">
        <v>0</v>
      </c>
      <c r="O25" s="75">
        <v>2225.2909879773001</v>
      </c>
      <c r="Q25" s="133" t="s">
        <v>709</v>
      </c>
    </row>
    <row r="26" spans="1:16382" s="82" customFormat="1" x14ac:dyDescent="0.2">
      <c r="B26" s="82" t="s">
        <v>88</v>
      </c>
      <c r="D26" s="82" t="s">
        <v>174</v>
      </c>
      <c r="F26" s="77">
        <f t="shared" si="1"/>
        <v>5012306.0434527537</v>
      </c>
      <c r="H26" s="75">
        <v>0</v>
      </c>
      <c r="I26" s="75">
        <v>282298.69090011448</v>
      </c>
      <c r="J26" s="75">
        <v>3085038.9005011097</v>
      </c>
      <c r="K26" s="75">
        <v>3977.74</v>
      </c>
      <c r="L26" s="75">
        <v>1640877.6594057106</v>
      </c>
      <c r="M26" s="75">
        <v>113.0526458183264</v>
      </c>
      <c r="O26" s="75">
        <v>0</v>
      </c>
      <c r="Q26" s="133" t="s">
        <v>535</v>
      </c>
    </row>
    <row r="27" spans="1:16382" s="82" customFormat="1" x14ac:dyDescent="0.2">
      <c r="A27" s="87"/>
      <c r="B27" s="87"/>
      <c r="C27" s="87"/>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c r="AG27" s="87"/>
      <c r="AH27" s="87"/>
      <c r="AI27" s="87"/>
      <c r="AJ27" s="87"/>
      <c r="AK27" s="87"/>
      <c r="AL27" s="87"/>
      <c r="AM27" s="87"/>
      <c r="AN27" s="87"/>
      <c r="AO27" s="87"/>
      <c r="AP27" s="87"/>
      <c r="AQ27" s="87"/>
      <c r="AR27" s="87"/>
      <c r="AS27" s="87"/>
      <c r="AT27" s="87"/>
      <c r="AU27" s="87"/>
      <c r="AV27" s="87"/>
      <c r="AW27" s="87"/>
      <c r="AX27" s="87"/>
      <c r="AY27" s="87"/>
      <c r="AZ27" s="87"/>
      <c r="BA27" s="87"/>
      <c r="BB27" s="87"/>
      <c r="BC27" s="87"/>
      <c r="BD27" s="87"/>
      <c r="BE27" s="87"/>
      <c r="BF27" s="87"/>
      <c r="BG27" s="87"/>
      <c r="BH27" s="87"/>
      <c r="BI27" s="87"/>
      <c r="BJ27" s="87"/>
      <c r="BK27" s="87"/>
      <c r="BL27" s="87"/>
      <c r="BM27" s="87"/>
      <c r="BN27" s="87"/>
      <c r="BO27" s="87"/>
      <c r="BP27" s="87"/>
      <c r="BQ27" s="87"/>
      <c r="BR27" s="87"/>
      <c r="BS27" s="87"/>
      <c r="BT27" s="87"/>
      <c r="BU27" s="87"/>
      <c r="BV27" s="87"/>
      <c r="BW27" s="87"/>
      <c r="BX27" s="87"/>
      <c r="BY27" s="87"/>
      <c r="BZ27" s="87"/>
      <c r="CA27" s="87"/>
      <c r="CB27" s="87"/>
      <c r="CC27" s="87"/>
      <c r="CD27" s="87"/>
      <c r="CE27" s="87"/>
      <c r="CF27" s="87"/>
      <c r="CG27" s="87"/>
      <c r="CH27" s="87"/>
      <c r="CI27" s="87"/>
      <c r="CJ27" s="87"/>
      <c r="CK27" s="87"/>
      <c r="CL27" s="87"/>
      <c r="CM27" s="87"/>
      <c r="CN27" s="87"/>
      <c r="CO27" s="87"/>
      <c r="CP27" s="87"/>
      <c r="CQ27" s="87"/>
      <c r="CR27" s="87"/>
      <c r="CS27" s="87"/>
      <c r="CT27" s="87"/>
      <c r="CU27" s="87"/>
      <c r="CV27" s="87"/>
      <c r="CW27" s="87"/>
      <c r="CX27" s="87"/>
      <c r="CY27" s="87"/>
      <c r="CZ27" s="87"/>
      <c r="DA27" s="87"/>
      <c r="DB27" s="87"/>
      <c r="DC27" s="87"/>
      <c r="DD27" s="87"/>
      <c r="DE27" s="87"/>
      <c r="DF27" s="87"/>
      <c r="DG27" s="87"/>
      <c r="DH27" s="87"/>
      <c r="DI27" s="87"/>
      <c r="DJ27" s="87"/>
      <c r="DK27" s="87"/>
      <c r="DL27" s="87"/>
      <c r="DM27" s="87"/>
      <c r="DN27" s="87"/>
      <c r="DO27" s="87"/>
      <c r="DP27" s="87"/>
      <c r="DQ27" s="87"/>
      <c r="DR27" s="87"/>
      <c r="DS27" s="87"/>
      <c r="DT27" s="87"/>
      <c r="DU27" s="87"/>
      <c r="DV27" s="87"/>
      <c r="DW27" s="87"/>
      <c r="DX27" s="87"/>
      <c r="DY27" s="87"/>
      <c r="DZ27" s="87"/>
      <c r="EA27" s="87"/>
      <c r="EB27" s="87"/>
      <c r="EC27" s="87"/>
      <c r="ED27" s="87"/>
      <c r="EE27" s="87"/>
      <c r="EF27" s="87"/>
      <c r="EG27" s="87"/>
      <c r="EH27" s="87"/>
      <c r="EI27" s="87"/>
      <c r="EJ27" s="87"/>
      <c r="EK27" s="87"/>
      <c r="EL27" s="87"/>
      <c r="EM27" s="87"/>
      <c r="EN27" s="87"/>
      <c r="EO27" s="87"/>
      <c r="EP27" s="87"/>
      <c r="EQ27" s="87"/>
      <c r="ER27" s="87"/>
      <c r="ES27" s="87"/>
      <c r="ET27" s="87"/>
      <c r="EU27" s="87"/>
      <c r="EV27" s="87"/>
      <c r="EW27" s="87"/>
      <c r="EX27" s="87"/>
      <c r="EY27" s="87"/>
      <c r="EZ27" s="87"/>
      <c r="FA27" s="87"/>
      <c r="FB27" s="87"/>
      <c r="FC27" s="87"/>
      <c r="FD27" s="87"/>
      <c r="FE27" s="87"/>
      <c r="FF27" s="87"/>
      <c r="FG27" s="87"/>
      <c r="FH27" s="87"/>
      <c r="FI27" s="87"/>
      <c r="FJ27" s="87"/>
      <c r="FK27" s="87"/>
      <c r="FL27" s="87"/>
      <c r="FM27" s="87"/>
      <c r="FN27" s="87"/>
      <c r="FO27" s="87"/>
      <c r="FP27" s="87"/>
      <c r="FQ27" s="87"/>
      <c r="FR27" s="87"/>
      <c r="FS27" s="87"/>
      <c r="FT27" s="87"/>
      <c r="FU27" s="87"/>
      <c r="FV27" s="87"/>
      <c r="FW27" s="87"/>
      <c r="FX27" s="87"/>
      <c r="FY27" s="87"/>
      <c r="FZ27" s="87"/>
      <c r="GA27" s="87"/>
      <c r="GB27" s="87"/>
      <c r="GC27" s="87"/>
      <c r="GD27" s="87"/>
      <c r="GE27" s="87"/>
      <c r="GF27" s="87"/>
      <c r="GG27" s="87"/>
      <c r="GH27" s="87"/>
      <c r="GI27" s="87"/>
      <c r="GJ27" s="87"/>
      <c r="GK27" s="87"/>
      <c r="GL27" s="87"/>
      <c r="GM27" s="87"/>
      <c r="GN27" s="87"/>
      <c r="GO27" s="87"/>
      <c r="GP27" s="87"/>
      <c r="GQ27" s="87"/>
      <c r="GR27" s="87"/>
      <c r="GS27" s="87"/>
      <c r="GT27" s="87"/>
      <c r="GU27" s="87"/>
      <c r="GV27" s="87"/>
      <c r="GW27" s="87"/>
      <c r="GX27" s="87"/>
      <c r="GY27" s="87"/>
      <c r="GZ27" s="87"/>
      <c r="HA27" s="87"/>
      <c r="HB27" s="87"/>
      <c r="HC27" s="87"/>
      <c r="HD27" s="87"/>
      <c r="HE27" s="87"/>
      <c r="HF27" s="87"/>
      <c r="HG27" s="87"/>
      <c r="HH27" s="87"/>
      <c r="HI27" s="87"/>
      <c r="HJ27" s="87"/>
      <c r="HK27" s="87"/>
      <c r="HL27" s="87"/>
      <c r="HM27" s="87"/>
      <c r="HN27" s="87"/>
      <c r="HO27" s="87"/>
      <c r="HP27" s="87"/>
      <c r="HQ27" s="87"/>
      <c r="HR27" s="87"/>
      <c r="HS27" s="87"/>
      <c r="HT27" s="87"/>
      <c r="HU27" s="87"/>
      <c r="HV27" s="87"/>
      <c r="HW27" s="87"/>
      <c r="HX27" s="87"/>
      <c r="HY27" s="87"/>
      <c r="HZ27" s="87"/>
      <c r="IA27" s="87"/>
      <c r="IB27" s="87"/>
      <c r="IC27" s="87"/>
      <c r="ID27" s="87"/>
      <c r="IE27" s="87"/>
      <c r="IF27" s="87"/>
      <c r="IG27" s="87"/>
      <c r="IH27" s="87"/>
      <c r="II27" s="87"/>
      <c r="IJ27" s="87"/>
      <c r="IK27" s="87"/>
      <c r="IL27" s="87"/>
      <c r="IM27" s="87"/>
      <c r="IN27" s="87"/>
      <c r="IO27" s="87"/>
      <c r="IP27" s="87"/>
      <c r="IQ27" s="87"/>
      <c r="IR27" s="87"/>
      <c r="IS27" s="87"/>
      <c r="IT27" s="87"/>
      <c r="IU27" s="87"/>
      <c r="IV27" s="87"/>
      <c r="IW27" s="87"/>
      <c r="IX27" s="87"/>
      <c r="IY27" s="87"/>
      <c r="IZ27" s="87"/>
      <c r="JA27" s="87"/>
      <c r="JB27" s="87"/>
      <c r="JC27" s="87"/>
      <c r="JD27" s="87"/>
      <c r="JE27" s="87"/>
      <c r="JF27" s="87"/>
      <c r="JG27" s="87"/>
      <c r="JH27" s="87"/>
      <c r="JI27" s="87"/>
      <c r="JJ27" s="87"/>
      <c r="JK27" s="87"/>
      <c r="JL27" s="87"/>
      <c r="JM27" s="87"/>
      <c r="JN27" s="87"/>
      <c r="JO27" s="87"/>
      <c r="JP27" s="87"/>
      <c r="JQ27" s="87"/>
      <c r="JR27" s="87"/>
      <c r="JS27" s="87"/>
      <c r="JT27" s="87"/>
      <c r="JU27" s="87"/>
      <c r="JV27" s="87"/>
      <c r="JW27" s="87"/>
      <c r="JX27" s="87"/>
      <c r="JY27" s="87"/>
      <c r="JZ27" s="87"/>
      <c r="KA27" s="87"/>
      <c r="KB27" s="87"/>
      <c r="KC27" s="87"/>
      <c r="KD27" s="87"/>
      <c r="KE27" s="87"/>
      <c r="KF27" s="87"/>
      <c r="KG27" s="87"/>
      <c r="KH27" s="87"/>
      <c r="KI27" s="87"/>
      <c r="KJ27" s="87"/>
      <c r="KK27" s="87"/>
      <c r="KL27" s="87"/>
      <c r="KM27" s="87"/>
      <c r="KN27" s="87"/>
      <c r="KO27" s="87"/>
      <c r="KP27" s="87"/>
      <c r="KQ27" s="87"/>
      <c r="KR27" s="87"/>
      <c r="KS27" s="87"/>
      <c r="KT27" s="87"/>
      <c r="KU27" s="87"/>
      <c r="KV27" s="87"/>
      <c r="KW27" s="87"/>
      <c r="KX27" s="87"/>
      <c r="KY27" s="87"/>
      <c r="KZ27" s="87"/>
      <c r="LA27" s="87"/>
      <c r="LB27" s="87"/>
      <c r="LC27" s="87"/>
      <c r="LD27" s="87"/>
      <c r="LE27" s="87"/>
      <c r="LF27" s="87"/>
      <c r="LG27" s="87"/>
      <c r="LH27" s="87"/>
      <c r="LI27" s="87"/>
      <c r="LJ27" s="87"/>
      <c r="LK27" s="87"/>
      <c r="LL27" s="87"/>
      <c r="LM27" s="87"/>
      <c r="LN27" s="87"/>
      <c r="LO27" s="87"/>
      <c r="LP27" s="87"/>
      <c r="LQ27" s="87"/>
      <c r="LR27" s="87"/>
      <c r="LS27" s="87"/>
      <c r="LT27" s="87"/>
      <c r="LU27" s="87"/>
      <c r="LV27" s="87"/>
      <c r="LW27" s="87"/>
      <c r="LX27" s="87"/>
      <c r="LY27" s="87"/>
      <c r="LZ27" s="87"/>
      <c r="MA27" s="87"/>
      <c r="MB27" s="87"/>
      <c r="MC27" s="87"/>
      <c r="MD27" s="87"/>
      <c r="ME27" s="87"/>
      <c r="MF27" s="87"/>
      <c r="MG27" s="87"/>
      <c r="MH27" s="87"/>
      <c r="MI27" s="87"/>
      <c r="MJ27" s="87"/>
      <c r="MK27" s="87"/>
      <c r="ML27" s="87"/>
      <c r="MM27" s="87"/>
      <c r="MN27" s="87"/>
      <c r="MO27" s="87"/>
      <c r="MP27" s="87"/>
      <c r="MQ27" s="87"/>
      <c r="MR27" s="87"/>
      <c r="MS27" s="87"/>
      <c r="MT27" s="87"/>
      <c r="MU27" s="87"/>
      <c r="MV27" s="87"/>
      <c r="MW27" s="87"/>
      <c r="MX27" s="87"/>
      <c r="MY27" s="87"/>
      <c r="MZ27" s="87"/>
      <c r="NA27" s="87"/>
      <c r="NB27" s="87"/>
      <c r="NC27" s="87"/>
      <c r="ND27" s="87"/>
      <c r="NE27" s="87"/>
      <c r="NF27" s="87"/>
      <c r="NG27" s="87"/>
      <c r="NH27" s="87"/>
      <c r="NI27" s="87"/>
      <c r="NJ27" s="87"/>
      <c r="NK27" s="87"/>
      <c r="NL27" s="87"/>
      <c r="NM27" s="87"/>
      <c r="NN27" s="87"/>
      <c r="NO27" s="87"/>
      <c r="NP27" s="87"/>
      <c r="NQ27" s="87"/>
      <c r="NR27" s="87"/>
      <c r="NS27" s="87"/>
      <c r="NT27" s="87"/>
      <c r="NU27" s="87"/>
      <c r="NV27" s="87"/>
      <c r="NW27" s="87"/>
      <c r="NX27" s="87"/>
      <c r="NY27" s="87"/>
      <c r="NZ27" s="87"/>
      <c r="OA27" s="87"/>
      <c r="OB27" s="87"/>
      <c r="OC27" s="87"/>
      <c r="OD27" s="87"/>
      <c r="OE27" s="87"/>
      <c r="OF27" s="87"/>
      <c r="OG27" s="87"/>
      <c r="OH27" s="87"/>
      <c r="OI27" s="87"/>
      <c r="OJ27" s="87"/>
      <c r="OK27" s="87"/>
      <c r="OL27" s="87"/>
      <c r="OM27" s="87"/>
      <c r="ON27" s="87"/>
      <c r="OO27" s="87"/>
      <c r="OP27" s="87"/>
      <c r="OQ27" s="87"/>
      <c r="OR27" s="87"/>
      <c r="OS27" s="87"/>
      <c r="OT27" s="87"/>
      <c r="OU27" s="87"/>
      <c r="OV27" s="87"/>
      <c r="OW27" s="87"/>
      <c r="OX27" s="87"/>
      <c r="OY27" s="87"/>
      <c r="OZ27" s="87"/>
      <c r="PA27" s="87"/>
      <c r="PB27" s="87"/>
      <c r="PC27" s="87"/>
      <c r="PD27" s="87"/>
      <c r="PE27" s="87"/>
      <c r="PF27" s="87"/>
      <c r="PG27" s="87"/>
      <c r="PH27" s="87"/>
      <c r="PI27" s="87"/>
      <c r="PJ27" s="87"/>
      <c r="PK27" s="87"/>
      <c r="PL27" s="87"/>
      <c r="PM27" s="87"/>
      <c r="PN27" s="87"/>
      <c r="PO27" s="87"/>
      <c r="PP27" s="87"/>
      <c r="PQ27" s="87"/>
      <c r="PR27" s="87"/>
      <c r="PS27" s="87"/>
      <c r="PT27" s="87"/>
      <c r="PU27" s="87"/>
      <c r="PV27" s="87"/>
      <c r="PW27" s="87"/>
      <c r="PX27" s="87"/>
      <c r="PY27" s="87"/>
      <c r="PZ27" s="87"/>
      <c r="QA27" s="87"/>
      <c r="QB27" s="87"/>
      <c r="QC27" s="87"/>
      <c r="QD27" s="87"/>
      <c r="QE27" s="87"/>
      <c r="QF27" s="87"/>
      <c r="QG27" s="87"/>
      <c r="QH27" s="87"/>
      <c r="QI27" s="87"/>
      <c r="QJ27" s="87"/>
      <c r="QK27" s="87"/>
      <c r="QL27" s="87"/>
      <c r="QM27" s="87"/>
      <c r="QN27" s="87"/>
      <c r="QO27" s="87"/>
      <c r="QP27" s="87"/>
      <c r="QQ27" s="87"/>
      <c r="QR27" s="87"/>
      <c r="QS27" s="87"/>
      <c r="QT27" s="87"/>
      <c r="QU27" s="87"/>
      <c r="QV27" s="87"/>
      <c r="QW27" s="87"/>
      <c r="QX27" s="87"/>
      <c r="QY27" s="87"/>
      <c r="QZ27" s="87"/>
      <c r="RA27" s="87"/>
      <c r="RB27" s="87"/>
      <c r="RC27" s="87"/>
      <c r="RD27" s="87"/>
      <c r="RE27" s="87"/>
      <c r="RF27" s="87"/>
      <c r="RG27" s="87"/>
      <c r="RH27" s="87"/>
      <c r="RI27" s="87"/>
      <c r="RJ27" s="87"/>
      <c r="RK27" s="87"/>
      <c r="RL27" s="87"/>
      <c r="RM27" s="87"/>
      <c r="RN27" s="87"/>
      <c r="RO27" s="87"/>
      <c r="RP27" s="87"/>
      <c r="RQ27" s="87"/>
      <c r="RR27" s="87"/>
      <c r="RS27" s="87"/>
      <c r="RT27" s="87"/>
      <c r="RU27" s="87"/>
      <c r="RV27" s="87"/>
      <c r="RW27" s="87"/>
      <c r="RX27" s="87"/>
      <c r="RY27" s="87"/>
      <c r="RZ27" s="87"/>
      <c r="SA27" s="87"/>
      <c r="SB27" s="87"/>
      <c r="SC27" s="87"/>
      <c r="SD27" s="87"/>
      <c r="SE27" s="87"/>
      <c r="SF27" s="87"/>
      <c r="SG27" s="87"/>
      <c r="SH27" s="87"/>
      <c r="SI27" s="87"/>
      <c r="SJ27" s="87"/>
      <c r="SK27" s="87"/>
      <c r="SL27" s="87"/>
      <c r="SM27" s="87"/>
      <c r="SN27" s="87"/>
      <c r="SO27" s="87"/>
      <c r="SP27" s="87"/>
      <c r="SQ27" s="87"/>
      <c r="SR27" s="87"/>
      <c r="SS27" s="87"/>
      <c r="ST27" s="87"/>
      <c r="SU27" s="87"/>
      <c r="SV27" s="87"/>
      <c r="SW27" s="87"/>
      <c r="SX27" s="87"/>
      <c r="SY27" s="87"/>
      <c r="SZ27" s="87"/>
      <c r="TA27" s="87"/>
      <c r="TB27" s="87"/>
      <c r="TC27" s="87"/>
      <c r="TD27" s="87"/>
      <c r="TE27" s="87"/>
      <c r="TF27" s="87"/>
      <c r="TG27" s="87"/>
      <c r="TH27" s="87"/>
      <c r="TI27" s="87"/>
      <c r="TJ27" s="87"/>
      <c r="TK27" s="87"/>
      <c r="TL27" s="87"/>
      <c r="TM27" s="87"/>
      <c r="TN27" s="87"/>
      <c r="TO27" s="87"/>
      <c r="TP27" s="87"/>
      <c r="TQ27" s="87"/>
      <c r="TR27" s="87"/>
      <c r="TS27" s="87"/>
      <c r="TT27" s="87"/>
      <c r="TU27" s="87"/>
      <c r="TV27" s="87"/>
      <c r="TW27" s="87"/>
      <c r="TX27" s="87"/>
      <c r="TY27" s="87"/>
      <c r="TZ27" s="87"/>
      <c r="UA27" s="87"/>
      <c r="UB27" s="87"/>
      <c r="UC27" s="87"/>
      <c r="UD27" s="87"/>
      <c r="UE27" s="87"/>
      <c r="UF27" s="87"/>
      <c r="UG27" s="87"/>
      <c r="UH27" s="87"/>
      <c r="UI27" s="87"/>
      <c r="UJ27" s="87"/>
      <c r="UK27" s="87"/>
      <c r="UL27" s="87"/>
      <c r="UM27" s="87"/>
      <c r="UN27" s="87"/>
      <c r="UO27" s="87"/>
      <c r="UP27" s="87"/>
      <c r="UQ27" s="87"/>
      <c r="UR27" s="87"/>
      <c r="US27" s="87"/>
      <c r="UT27" s="87"/>
      <c r="UU27" s="87"/>
      <c r="UV27" s="87"/>
      <c r="UW27" s="87"/>
      <c r="UX27" s="87"/>
      <c r="UY27" s="87"/>
      <c r="UZ27" s="87"/>
      <c r="VA27" s="87"/>
      <c r="VB27" s="87"/>
      <c r="VC27" s="87"/>
      <c r="VD27" s="87"/>
      <c r="VE27" s="87"/>
      <c r="VF27" s="87"/>
      <c r="VG27" s="87"/>
      <c r="VH27" s="87"/>
      <c r="VI27" s="87"/>
      <c r="VJ27" s="87"/>
      <c r="VK27" s="87"/>
      <c r="VL27" s="87"/>
      <c r="VM27" s="87"/>
      <c r="VN27" s="87"/>
      <c r="VO27" s="87"/>
      <c r="VP27" s="87"/>
      <c r="VQ27" s="87"/>
      <c r="VR27" s="87"/>
      <c r="VS27" s="87"/>
      <c r="VT27" s="87"/>
      <c r="VU27" s="87"/>
      <c r="VV27" s="87"/>
      <c r="VW27" s="87"/>
      <c r="VX27" s="87"/>
      <c r="VY27" s="87"/>
      <c r="VZ27" s="87"/>
      <c r="WA27" s="87"/>
      <c r="WB27" s="87"/>
      <c r="WC27" s="87"/>
      <c r="WD27" s="87"/>
      <c r="WE27" s="87"/>
      <c r="WF27" s="87"/>
      <c r="WG27" s="87"/>
      <c r="WH27" s="87"/>
      <c r="WI27" s="87"/>
      <c r="WJ27" s="87"/>
      <c r="WK27" s="87"/>
      <c r="WL27" s="87"/>
      <c r="WM27" s="87"/>
      <c r="WN27" s="87"/>
      <c r="WO27" s="87"/>
      <c r="WP27" s="87"/>
      <c r="WQ27" s="87"/>
      <c r="WR27" s="87"/>
      <c r="WS27" s="87"/>
      <c r="WT27" s="87"/>
      <c r="WU27" s="87"/>
      <c r="WV27" s="87"/>
      <c r="WW27" s="87"/>
      <c r="WX27" s="87"/>
      <c r="WY27" s="87"/>
      <c r="WZ27" s="87"/>
      <c r="XA27" s="87"/>
      <c r="XB27" s="87"/>
      <c r="XC27" s="87"/>
      <c r="XD27" s="87"/>
      <c r="XE27" s="87"/>
      <c r="XF27" s="87"/>
      <c r="XG27" s="87"/>
      <c r="XH27" s="87"/>
      <c r="XI27" s="87"/>
      <c r="XJ27" s="87"/>
      <c r="XK27" s="87"/>
      <c r="XL27" s="87"/>
      <c r="XM27" s="87"/>
      <c r="XN27" s="87"/>
      <c r="XO27" s="87"/>
      <c r="XP27" s="87"/>
      <c r="XQ27" s="87"/>
      <c r="XR27" s="87"/>
      <c r="XS27" s="87"/>
      <c r="XT27" s="87"/>
      <c r="XU27" s="87"/>
      <c r="XV27" s="87"/>
      <c r="XW27" s="87"/>
      <c r="XX27" s="87"/>
      <c r="XY27" s="87"/>
      <c r="XZ27" s="87"/>
      <c r="YA27" s="87"/>
      <c r="YB27" s="87"/>
      <c r="YC27" s="87"/>
      <c r="YD27" s="87"/>
      <c r="YE27" s="87"/>
      <c r="YF27" s="87"/>
      <c r="YG27" s="87"/>
      <c r="YH27" s="87"/>
      <c r="YI27" s="87"/>
      <c r="YJ27" s="87"/>
      <c r="YK27" s="87"/>
      <c r="YL27" s="87"/>
      <c r="YM27" s="87"/>
      <c r="YN27" s="87"/>
      <c r="YO27" s="87"/>
      <c r="YP27" s="87"/>
      <c r="YQ27" s="87"/>
      <c r="YR27" s="87"/>
      <c r="YS27" s="87"/>
      <c r="YT27" s="87"/>
      <c r="YU27" s="87"/>
      <c r="YV27" s="87"/>
      <c r="YW27" s="87"/>
      <c r="YX27" s="87"/>
      <c r="YY27" s="87"/>
      <c r="YZ27" s="87"/>
      <c r="ZA27" s="87"/>
      <c r="ZB27" s="87"/>
      <c r="ZC27" s="87"/>
      <c r="ZD27" s="87"/>
      <c r="ZE27" s="87"/>
      <c r="ZF27" s="87"/>
      <c r="ZG27" s="87"/>
      <c r="ZH27" s="87"/>
      <c r="ZI27" s="87"/>
      <c r="ZJ27" s="87"/>
      <c r="ZK27" s="87"/>
      <c r="ZL27" s="87"/>
      <c r="ZM27" s="87"/>
      <c r="ZN27" s="87"/>
      <c r="ZO27" s="87"/>
      <c r="ZP27" s="87"/>
      <c r="ZQ27" s="87"/>
      <c r="ZR27" s="87"/>
      <c r="ZS27" s="87"/>
      <c r="ZT27" s="87"/>
      <c r="ZU27" s="87"/>
      <c r="ZV27" s="87"/>
      <c r="ZW27" s="87"/>
      <c r="ZX27" s="87"/>
      <c r="ZY27" s="87"/>
      <c r="ZZ27" s="87"/>
      <c r="AAA27" s="87"/>
      <c r="AAB27" s="87"/>
      <c r="AAC27" s="87"/>
      <c r="AAD27" s="87"/>
      <c r="AAE27" s="87"/>
      <c r="AAF27" s="87"/>
      <c r="AAG27" s="87"/>
      <c r="AAH27" s="87"/>
      <c r="AAI27" s="87"/>
      <c r="AAJ27" s="87"/>
      <c r="AAK27" s="87"/>
      <c r="AAL27" s="87"/>
      <c r="AAM27" s="87"/>
      <c r="AAN27" s="87"/>
      <c r="AAO27" s="87"/>
      <c r="AAP27" s="87"/>
      <c r="AAQ27" s="87"/>
      <c r="AAR27" s="87"/>
      <c r="AAS27" s="87"/>
      <c r="AAT27" s="87"/>
      <c r="AAU27" s="87"/>
      <c r="AAV27" s="87"/>
      <c r="AAW27" s="87"/>
      <c r="AAX27" s="87"/>
      <c r="AAY27" s="87"/>
      <c r="AAZ27" s="87"/>
      <c r="ABA27" s="87"/>
      <c r="ABB27" s="87"/>
      <c r="ABC27" s="87"/>
      <c r="ABD27" s="87"/>
      <c r="ABE27" s="87"/>
      <c r="ABF27" s="87"/>
      <c r="ABG27" s="87"/>
      <c r="ABH27" s="87"/>
      <c r="ABI27" s="87"/>
      <c r="ABJ27" s="87"/>
      <c r="ABK27" s="87"/>
      <c r="ABL27" s="87"/>
      <c r="ABM27" s="87"/>
      <c r="ABN27" s="87"/>
      <c r="ABO27" s="87"/>
      <c r="ABP27" s="87"/>
      <c r="ABQ27" s="87"/>
      <c r="ABR27" s="87"/>
      <c r="ABS27" s="87"/>
      <c r="ABT27" s="87"/>
      <c r="ABU27" s="87"/>
      <c r="ABV27" s="87"/>
      <c r="ABW27" s="87"/>
      <c r="ABX27" s="87"/>
      <c r="ABY27" s="87"/>
      <c r="ABZ27" s="87"/>
      <c r="ACA27" s="87"/>
      <c r="ACB27" s="87"/>
      <c r="ACC27" s="87"/>
      <c r="ACD27" s="87"/>
      <c r="ACE27" s="87"/>
      <c r="ACF27" s="87"/>
      <c r="ACG27" s="87"/>
      <c r="ACH27" s="87"/>
      <c r="ACI27" s="87"/>
      <c r="ACJ27" s="87"/>
      <c r="ACK27" s="87"/>
      <c r="ACL27" s="87"/>
      <c r="ACM27" s="87"/>
      <c r="ACN27" s="87"/>
      <c r="ACO27" s="87"/>
      <c r="ACP27" s="87"/>
      <c r="ACQ27" s="87"/>
      <c r="ACR27" s="87"/>
      <c r="ACS27" s="87"/>
      <c r="ACT27" s="87"/>
      <c r="ACU27" s="87"/>
      <c r="ACV27" s="87"/>
      <c r="ACW27" s="87"/>
      <c r="ACX27" s="87"/>
      <c r="ACY27" s="87"/>
      <c r="ACZ27" s="87"/>
      <c r="ADA27" s="87"/>
      <c r="ADB27" s="87"/>
      <c r="ADC27" s="87"/>
      <c r="ADD27" s="87"/>
      <c r="ADE27" s="87"/>
      <c r="ADF27" s="87"/>
      <c r="ADG27" s="87"/>
      <c r="ADH27" s="87"/>
      <c r="ADI27" s="87"/>
      <c r="ADJ27" s="87"/>
      <c r="ADK27" s="87"/>
      <c r="ADL27" s="87"/>
      <c r="ADM27" s="87"/>
      <c r="ADN27" s="87"/>
      <c r="ADO27" s="87"/>
      <c r="ADP27" s="87"/>
      <c r="ADQ27" s="87"/>
      <c r="ADR27" s="87"/>
      <c r="ADS27" s="87"/>
      <c r="ADT27" s="87"/>
      <c r="ADU27" s="87"/>
      <c r="ADV27" s="87"/>
      <c r="ADW27" s="87"/>
      <c r="ADX27" s="87"/>
      <c r="ADY27" s="87"/>
      <c r="ADZ27" s="87"/>
      <c r="AEA27" s="87"/>
      <c r="AEB27" s="87"/>
      <c r="AEC27" s="87"/>
      <c r="AED27" s="87"/>
      <c r="AEE27" s="87"/>
      <c r="AEF27" s="87"/>
      <c r="AEG27" s="87"/>
      <c r="AEH27" s="87"/>
      <c r="AEI27" s="87"/>
      <c r="AEJ27" s="87"/>
      <c r="AEK27" s="87"/>
      <c r="AEL27" s="87"/>
      <c r="AEM27" s="87"/>
      <c r="AEN27" s="87"/>
      <c r="AEO27" s="87"/>
      <c r="AEP27" s="87"/>
      <c r="AEQ27" s="87"/>
      <c r="AER27" s="87"/>
      <c r="AES27" s="87"/>
      <c r="AET27" s="87"/>
      <c r="AEU27" s="87"/>
      <c r="AEV27" s="87"/>
      <c r="AEW27" s="87"/>
      <c r="AEX27" s="87"/>
      <c r="AEY27" s="87"/>
      <c r="AEZ27" s="87"/>
      <c r="AFA27" s="87"/>
      <c r="AFB27" s="87"/>
      <c r="AFC27" s="87"/>
      <c r="AFD27" s="87"/>
      <c r="AFE27" s="87"/>
      <c r="AFF27" s="87"/>
      <c r="AFG27" s="87"/>
      <c r="AFH27" s="87"/>
      <c r="AFI27" s="87"/>
      <c r="AFJ27" s="87"/>
      <c r="AFK27" s="87"/>
      <c r="AFL27" s="87"/>
      <c r="AFM27" s="87"/>
      <c r="AFN27" s="87"/>
      <c r="AFO27" s="87"/>
      <c r="AFP27" s="87"/>
      <c r="AFQ27" s="87"/>
      <c r="AFR27" s="87"/>
      <c r="AFS27" s="87"/>
      <c r="AFT27" s="87"/>
      <c r="AFU27" s="87"/>
      <c r="AFV27" s="87"/>
      <c r="AFW27" s="87"/>
      <c r="AFX27" s="87"/>
      <c r="AFY27" s="87"/>
      <c r="AFZ27" s="87"/>
      <c r="AGA27" s="87"/>
      <c r="AGB27" s="87"/>
      <c r="AGC27" s="87"/>
      <c r="AGD27" s="87"/>
      <c r="AGE27" s="87"/>
      <c r="AGF27" s="87"/>
      <c r="AGG27" s="87"/>
      <c r="AGH27" s="87"/>
      <c r="AGI27" s="87"/>
      <c r="AGJ27" s="87"/>
      <c r="AGK27" s="87"/>
      <c r="AGL27" s="87"/>
      <c r="AGM27" s="87"/>
      <c r="AGN27" s="87"/>
      <c r="AGO27" s="87"/>
      <c r="AGP27" s="87"/>
      <c r="AGQ27" s="87"/>
      <c r="AGR27" s="87"/>
      <c r="AGS27" s="87"/>
      <c r="AGT27" s="87"/>
      <c r="AGU27" s="87"/>
      <c r="AGV27" s="87"/>
      <c r="AGW27" s="87"/>
      <c r="AGX27" s="87"/>
      <c r="AGY27" s="87"/>
      <c r="AGZ27" s="87"/>
      <c r="AHA27" s="87"/>
      <c r="AHB27" s="87"/>
      <c r="AHC27" s="87"/>
      <c r="AHD27" s="87"/>
      <c r="AHE27" s="87"/>
      <c r="AHF27" s="87"/>
      <c r="AHG27" s="87"/>
      <c r="AHH27" s="87"/>
      <c r="AHI27" s="87"/>
      <c r="AHJ27" s="87"/>
      <c r="AHK27" s="87"/>
      <c r="AHL27" s="87"/>
      <c r="AHM27" s="87"/>
      <c r="AHN27" s="87"/>
      <c r="AHO27" s="87"/>
      <c r="AHP27" s="87"/>
      <c r="AHQ27" s="87"/>
      <c r="AHR27" s="87"/>
      <c r="AHS27" s="87"/>
      <c r="AHT27" s="87"/>
      <c r="AHU27" s="87"/>
      <c r="AHV27" s="87"/>
      <c r="AHW27" s="87"/>
      <c r="AHX27" s="87"/>
      <c r="AHY27" s="87"/>
      <c r="AHZ27" s="87"/>
      <c r="AIA27" s="87"/>
      <c r="AIB27" s="87"/>
      <c r="AIC27" s="87"/>
      <c r="AID27" s="87"/>
      <c r="AIE27" s="87"/>
      <c r="AIF27" s="87"/>
      <c r="AIG27" s="87"/>
      <c r="AIH27" s="87"/>
      <c r="AII27" s="87"/>
      <c r="AIJ27" s="87"/>
      <c r="AIK27" s="87"/>
      <c r="AIL27" s="87"/>
      <c r="AIM27" s="87"/>
      <c r="AIN27" s="87"/>
      <c r="AIO27" s="87"/>
      <c r="AIP27" s="87"/>
      <c r="AIQ27" s="87"/>
      <c r="AIR27" s="87"/>
      <c r="AIS27" s="87"/>
      <c r="AIT27" s="87"/>
      <c r="AIU27" s="87"/>
      <c r="AIV27" s="87"/>
      <c r="AIW27" s="87"/>
      <c r="AIX27" s="87"/>
      <c r="AIY27" s="87"/>
      <c r="AIZ27" s="87"/>
      <c r="AJA27" s="87"/>
      <c r="AJB27" s="87"/>
      <c r="AJC27" s="87"/>
      <c r="AJD27" s="87"/>
      <c r="AJE27" s="87"/>
      <c r="AJF27" s="87"/>
      <c r="AJG27" s="87"/>
      <c r="AJH27" s="87"/>
      <c r="AJI27" s="87"/>
      <c r="AJJ27" s="87"/>
      <c r="AJK27" s="87"/>
      <c r="AJL27" s="87"/>
      <c r="AJM27" s="87"/>
      <c r="AJN27" s="87"/>
      <c r="AJO27" s="87"/>
      <c r="AJP27" s="87"/>
      <c r="AJQ27" s="87"/>
      <c r="AJR27" s="87"/>
      <c r="AJS27" s="87"/>
      <c r="AJT27" s="87"/>
      <c r="AJU27" s="87"/>
      <c r="AJV27" s="87"/>
      <c r="AJW27" s="87"/>
      <c r="AJX27" s="87"/>
      <c r="AJY27" s="87"/>
      <c r="AJZ27" s="87"/>
      <c r="AKA27" s="87"/>
      <c r="AKB27" s="87"/>
      <c r="AKC27" s="87"/>
      <c r="AKD27" s="87"/>
      <c r="AKE27" s="87"/>
      <c r="AKF27" s="87"/>
      <c r="AKG27" s="87"/>
      <c r="AKH27" s="87"/>
      <c r="AKI27" s="87"/>
      <c r="AKJ27" s="87"/>
      <c r="AKK27" s="87"/>
      <c r="AKL27" s="87"/>
      <c r="AKM27" s="87"/>
      <c r="AKN27" s="87"/>
      <c r="AKO27" s="87"/>
      <c r="AKP27" s="87"/>
      <c r="AKQ27" s="87"/>
      <c r="AKR27" s="87"/>
      <c r="AKS27" s="87"/>
      <c r="AKT27" s="87"/>
      <c r="AKU27" s="87"/>
      <c r="AKV27" s="87"/>
      <c r="AKW27" s="87"/>
      <c r="AKX27" s="87"/>
      <c r="AKY27" s="87"/>
      <c r="AKZ27" s="87"/>
      <c r="ALA27" s="87"/>
      <c r="ALB27" s="87"/>
      <c r="ALC27" s="87"/>
      <c r="ALD27" s="87"/>
      <c r="ALE27" s="87"/>
      <c r="ALF27" s="87"/>
      <c r="ALG27" s="87"/>
      <c r="ALH27" s="87"/>
      <c r="ALI27" s="87"/>
      <c r="ALJ27" s="87"/>
      <c r="ALK27" s="87"/>
      <c r="ALL27" s="87"/>
      <c r="ALM27" s="87"/>
      <c r="ALN27" s="87"/>
      <c r="ALO27" s="87"/>
      <c r="ALP27" s="87"/>
      <c r="ALQ27" s="87"/>
      <c r="ALR27" s="87"/>
      <c r="ALS27" s="87"/>
      <c r="ALT27" s="87"/>
      <c r="ALU27" s="87"/>
      <c r="ALV27" s="87"/>
      <c r="ALW27" s="87"/>
      <c r="ALX27" s="87"/>
      <c r="ALY27" s="87"/>
      <c r="ALZ27" s="87"/>
      <c r="AMA27" s="87"/>
      <c r="AMB27" s="87"/>
      <c r="AMC27" s="87"/>
      <c r="AMD27" s="87"/>
      <c r="AME27" s="87"/>
      <c r="AMF27" s="87"/>
      <c r="AMG27" s="87"/>
      <c r="AMH27" s="87"/>
      <c r="AMI27" s="87"/>
      <c r="AMJ27" s="87"/>
      <c r="AMK27" s="87"/>
      <c r="AML27" s="87"/>
      <c r="AMM27" s="87"/>
      <c r="AMN27" s="87"/>
      <c r="AMO27" s="87"/>
      <c r="AMP27" s="87"/>
      <c r="AMQ27" s="87"/>
      <c r="AMR27" s="87"/>
      <c r="AMS27" s="87"/>
      <c r="AMT27" s="87"/>
      <c r="AMU27" s="87"/>
      <c r="AMV27" s="87"/>
      <c r="AMW27" s="87"/>
      <c r="AMX27" s="87"/>
      <c r="AMY27" s="87"/>
      <c r="AMZ27" s="87"/>
      <c r="ANA27" s="87"/>
      <c r="ANB27" s="87"/>
      <c r="ANC27" s="87"/>
      <c r="AND27" s="87"/>
      <c r="ANE27" s="87"/>
      <c r="ANF27" s="87"/>
      <c r="ANG27" s="87"/>
      <c r="ANH27" s="87"/>
      <c r="ANI27" s="87"/>
      <c r="ANJ27" s="87"/>
      <c r="ANK27" s="87"/>
      <c r="ANL27" s="87"/>
      <c r="ANM27" s="87"/>
      <c r="ANN27" s="87"/>
      <c r="ANO27" s="87"/>
      <c r="ANP27" s="87"/>
      <c r="ANQ27" s="87"/>
      <c r="ANR27" s="87"/>
      <c r="ANS27" s="87"/>
      <c r="ANT27" s="87"/>
      <c r="ANU27" s="87"/>
      <c r="ANV27" s="87"/>
      <c r="ANW27" s="87"/>
      <c r="ANX27" s="87"/>
      <c r="ANY27" s="87"/>
      <c r="ANZ27" s="87"/>
      <c r="AOA27" s="87"/>
      <c r="AOB27" s="87"/>
      <c r="AOC27" s="87"/>
      <c r="AOD27" s="87"/>
      <c r="AOE27" s="87"/>
      <c r="AOF27" s="87"/>
      <c r="AOG27" s="87"/>
      <c r="AOH27" s="87"/>
      <c r="AOI27" s="87"/>
      <c r="AOJ27" s="87"/>
      <c r="AOK27" s="87"/>
      <c r="AOL27" s="87"/>
      <c r="AOM27" s="87"/>
      <c r="AON27" s="87"/>
      <c r="AOO27" s="87"/>
      <c r="AOP27" s="87"/>
      <c r="AOQ27" s="87"/>
      <c r="AOR27" s="87"/>
      <c r="AOS27" s="87"/>
      <c r="AOT27" s="87"/>
      <c r="AOU27" s="87"/>
      <c r="AOV27" s="87"/>
      <c r="AOW27" s="87"/>
      <c r="AOX27" s="87"/>
      <c r="AOY27" s="87"/>
      <c r="AOZ27" s="87"/>
      <c r="APA27" s="87"/>
      <c r="APB27" s="87"/>
      <c r="APC27" s="87"/>
      <c r="APD27" s="87"/>
      <c r="APE27" s="87"/>
      <c r="APF27" s="87"/>
      <c r="APG27" s="87"/>
      <c r="APH27" s="87"/>
      <c r="API27" s="87"/>
      <c r="APJ27" s="87"/>
      <c r="APK27" s="87"/>
      <c r="APL27" s="87"/>
      <c r="APM27" s="87"/>
      <c r="APN27" s="87"/>
      <c r="APO27" s="87"/>
      <c r="APP27" s="87"/>
      <c r="APQ27" s="87"/>
      <c r="APR27" s="87"/>
      <c r="APS27" s="87"/>
      <c r="APT27" s="87"/>
      <c r="APU27" s="87"/>
      <c r="APV27" s="87"/>
      <c r="APW27" s="87"/>
      <c r="APX27" s="87"/>
      <c r="APY27" s="87"/>
      <c r="APZ27" s="87"/>
      <c r="AQA27" s="87"/>
      <c r="AQB27" s="87"/>
      <c r="AQC27" s="87"/>
      <c r="AQD27" s="87"/>
      <c r="AQE27" s="87"/>
      <c r="AQF27" s="87"/>
      <c r="AQG27" s="87"/>
      <c r="AQH27" s="87"/>
      <c r="AQI27" s="87"/>
      <c r="AQJ27" s="87"/>
      <c r="AQK27" s="87"/>
      <c r="AQL27" s="87"/>
      <c r="AQM27" s="87"/>
      <c r="AQN27" s="87"/>
      <c r="AQO27" s="87"/>
      <c r="AQP27" s="87"/>
      <c r="AQQ27" s="87"/>
      <c r="AQR27" s="87"/>
      <c r="AQS27" s="87"/>
      <c r="AQT27" s="87"/>
      <c r="AQU27" s="87"/>
      <c r="AQV27" s="87"/>
      <c r="AQW27" s="87"/>
      <c r="AQX27" s="87"/>
      <c r="AQY27" s="87"/>
      <c r="AQZ27" s="87"/>
      <c r="ARA27" s="87"/>
      <c r="ARB27" s="87"/>
      <c r="ARC27" s="87"/>
      <c r="ARD27" s="87"/>
      <c r="ARE27" s="87"/>
      <c r="ARF27" s="87"/>
      <c r="ARG27" s="87"/>
      <c r="ARH27" s="87"/>
      <c r="ARI27" s="87"/>
      <c r="ARJ27" s="87"/>
      <c r="ARK27" s="87"/>
      <c r="ARL27" s="87"/>
      <c r="ARM27" s="87"/>
      <c r="ARN27" s="87"/>
      <c r="ARO27" s="87"/>
      <c r="ARP27" s="87"/>
      <c r="ARQ27" s="87"/>
      <c r="ARR27" s="87"/>
      <c r="ARS27" s="87"/>
      <c r="ART27" s="87"/>
      <c r="ARU27" s="87"/>
      <c r="ARV27" s="87"/>
      <c r="ARW27" s="87"/>
      <c r="ARX27" s="87"/>
      <c r="ARY27" s="87"/>
      <c r="ARZ27" s="87"/>
      <c r="ASA27" s="87"/>
      <c r="ASB27" s="87"/>
      <c r="ASC27" s="87"/>
      <c r="ASD27" s="87"/>
      <c r="ASE27" s="87"/>
      <c r="ASF27" s="87"/>
      <c r="ASG27" s="87"/>
      <c r="ASH27" s="87"/>
      <c r="ASI27" s="87"/>
      <c r="ASJ27" s="87"/>
      <c r="ASK27" s="87"/>
      <c r="ASL27" s="87"/>
      <c r="ASM27" s="87"/>
      <c r="ASN27" s="87"/>
      <c r="ASO27" s="87"/>
      <c r="ASP27" s="87"/>
      <c r="ASQ27" s="87"/>
      <c r="ASR27" s="87"/>
      <c r="ASS27" s="87"/>
      <c r="AST27" s="87"/>
      <c r="ASU27" s="87"/>
      <c r="ASV27" s="87"/>
      <c r="ASW27" s="87"/>
      <c r="ASX27" s="87"/>
      <c r="ASY27" s="87"/>
      <c r="ASZ27" s="87"/>
      <c r="ATA27" s="87"/>
      <c r="ATB27" s="87"/>
      <c r="ATC27" s="87"/>
      <c r="ATD27" s="87"/>
      <c r="ATE27" s="87"/>
      <c r="ATF27" s="87"/>
      <c r="ATG27" s="87"/>
      <c r="ATH27" s="87"/>
      <c r="ATI27" s="87"/>
      <c r="ATJ27" s="87"/>
      <c r="ATK27" s="87"/>
      <c r="ATL27" s="87"/>
      <c r="ATM27" s="87"/>
      <c r="ATN27" s="87"/>
      <c r="ATO27" s="87"/>
      <c r="ATP27" s="87"/>
      <c r="ATQ27" s="87"/>
      <c r="ATR27" s="87"/>
      <c r="ATS27" s="87"/>
      <c r="ATT27" s="87"/>
      <c r="ATU27" s="87"/>
      <c r="ATV27" s="87"/>
      <c r="ATW27" s="87"/>
      <c r="ATX27" s="87"/>
      <c r="ATY27" s="87"/>
      <c r="ATZ27" s="87"/>
      <c r="AUA27" s="87"/>
      <c r="AUB27" s="87"/>
      <c r="AUC27" s="87"/>
      <c r="AUD27" s="87"/>
      <c r="AUE27" s="87"/>
      <c r="AUF27" s="87"/>
      <c r="AUG27" s="87"/>
      <c r="AUH27" s="87"/>
      <c r="AUI27" s="87"/>
      <c r="AUJ27" s="87"/>
      <c r="AUK27" s="87"/>
      <c r="AUL27" s="87"/>
      <c r="AUM27" s="87"/>
      <c r="AUN27" s="87"/>
      <c r="AUO27" s="87"/>
      <c r="AUP27" s="87"/>
      <c r="AUQ27" s="87"/>
      <c r="AUR27" s="87"/>
      <c r="AUS27" s="87"/>
      <c r="AUT27" s="87"/>
      <c r="AUU27" s="87"/>
      <c r="AUV27" s="87"/>
      <c r="AUW27" s="87"/>
      <c r="AUX27" s="87"/>
      <c r="AUY27" s="87"/>
      <c r="AUZ27" s="87"/>
      <c r="AVA27" s="87"/>
      <c r="AVB27" s="87"/>
      <c r="AVC27" s="87"/>
      <c r="AVD27" s="87"/>
      <c r="AVE27" s="87"/>
      <c r="AVF27" s="87"/>
      <c r="AVG27" s="87"/>
      <c r="AVH27" s="87"/>
      <c r="AVI27" s="87"/>
      <c r="AVJ27" s="87"/>
      <c r="AVK27" s="87"/>
      <c r="AVL27" s="87"/>
      <c r="AVM27" s="87"/>
      <c r="AVN27" s="87"/>
      <c r="AVO27" s="87"/>
      <c r="AVP27" s="87"/>
      <c r="AVQ27" s="87"/>
      <c r="AVR27" s="87"/>
      <c r="AVS27" s="87"/>
      <c r="AVT27" s="87"/>
      <c r="AVU27" s="87"/>
      <c r="AVV27" s="87"/>
      <c r="AVW27" s="87"/>
      <c r="AVX27" s="87"/>
      <c r="AVY27" s="87"/>
      <c r="AVZ27" s="87"/>
      <c r="AWA27" s="87"/>
      <c r="AWB27" s="87"/>
      <c r="AWC27" s="87"/>
      <c r="AWD27" s="87"/>
      <c r="AWE27" s="87"/>
      <c r="AWF27" s="87"/>
      <c r="AWG27" s="87"/>
      <c r="AWH27" s="87"/>
      <c r="AWI27" s="87"/>
      <c r="AWJ27" s="87"/>
      <c r="AWK27" s="87"/>
      <c r="AWL27" s="87"/>
      <c r="AWM27" s="87"/>
      <c r="AWN27" s="87"/>
      <c r="AWO27" s="87"/>
      <c r="AWP27" s="87"/>
      <c r="AWQ27" s="87"/>
      <c r="AWR27" s="87"/>
      <c r="AWS27" s="87"/>
      <c r="AWT27" s="87"/>
      <c r="AWU27" s="87"/>
      <c r="AWV27" s="87"/>
      <c r="AWW27" s="87"/>
      <c r="AWX27" s="87"/>
      <c r="AWY27" s="87"/>
      <c r="AWZ27" s="87"/>
      <c r="AXA27" s="87"/>
      <c r="AXB27" s="87"/>
      <c r="AXC27" s="87"/>
      <c r="AXD27" s="87"/>
      <c r="AXE27" s="87"/>
      <c r="AXF27" s="87"/>
      <c r="AXG27" s="87"/>
      <c r="AXH27" s="87"/>
      <c r="AXI27" s="87"/>
      <c r="AXJ27" s="87"/>
      <c r="AXK27" s="87"/>
      <c r="AXL27" s="87"/>
      <c r="AXM27" s="87"/>
      <c r="AXN27" s="87"/>
      <c r="AXO27" s="87"/>
      <c r="AXP27" s="87"/>
      <c r="AXQ27" s="87"/>
      <c r="AXR27" s="87"/>
      <c r="AXS27" s="87"/>
      <c r="AXT27" s="87"/>
      <c r="AXU27" s="87"/>
      <c r="AXV27" s="87"/>
      <c r="AXW27" s="87"/>
      <c r="AXX27" s="87"/>
      <c r="AXY27" s="87"/>
      <c r="AXZ27" s="87"/>
      <c r="AYA27" s="87"/>
      <c r="AYB27" s="87"/>
      <c r="AYC27" s="87"/>
      <c r="AYD27" s="87"/>
      <c r="AYE27" s="87"/>
      <c r="AYF27" s="87"/>
      <c r="AYG27" s="87"/>
      <c r="AYH27" s="87"/>
      <c r="AYI27" s="87"/>
      <c r="AYJ27" s="87"/>
      <c r="AYK27" s="87"/>
      <c r="AYL27" s="87"/>
      <c r="AYM27" s="87"/>
      <c r="AYN27" s="87"/>
      <c r="AYO27" s="87"/>
      <c r="AYP27" s="87"/>
      <c r="AYQ27" s="87"/>
      <c r="AYR27" s="87"/>
      <c r="AYS27" s="87"/>
      <c r="AYT27" s="87"/>
      <c r="AYU27" s="87"/>
      <c r="AYV27" s="87"/>
      <c r="AYW27" s="87"/>
      <c r="AYX27" s="87"/>
      <c r="AYY27" s="87"/>
      <c r="AYZ27" s="87"/>
      <c r="AZA27" s="87"/>
      <c r="AZB27" s="87"/>
      <c r="AZC27" s="87"/>
      <c r="AZD27" s="87"/>
      <c r="AZE27" s="87"/>
      <c r="AZF27" s="87"/>
      <c r="AZG27" s="87"/>
      <c r="AZH27" s="87"/>
      <c r="AZI27" s="87"/>
      <c r="AZJ27" s="87"/>
      <c r="AZK27" s="87"/>
      <c r="AZL27" s="87"/>
      <c r="AZM27" s="87"/>
      <c r="AZN27" s="87"/>
      <c r="AZO27" s="87"/>
      <c r="AZP27" s="87"/>
      <c r="AZQ27" s="87"/>
      <c r="AZR27" s="87"/>
      <c r="AZS27" s="87"/>
      <c r="AZT27" s="87"/>
      <c r="AZU27" s="87"/>
      <c r="AZV27" s="87"/>
      <c r="AZW27" s="87"/>
      <c r="AZX27" s="87"/>
      <c r="AZY27" s="87"/>
      <c r="AZZ27" s="87"/>
      <c r="BAA27" s="87"/>
      <c r="BAB27" s="87"/>
      <c r="BAC27" s="87"/>
      <c r="BAD27" s="87"/>
      <c r="BAE27" s="87"/>
      <c r="BAF27" s="87"/>
      <c r="BAG27" s="87"/>
      <c r="BAH27" s="87"/>
      <c r="BAI27" s="87"/>
      <c r="BAJ27" s="87"/>
      <c r="BAK27" s="87"/>
      <c r="BAL27" s="87"/>
      <c r="BAM27" s="87"/>
      <c r="BAN27" s="87"/>
      <c r="BAO27" s="87"/>
      <c r="BAP27" s="87"/>
      <c r="BAQ27" s="87"/>
      <c r="BAR27" s="87"/>
      <c r="BAS27" s="87"/>
      <c r="BAT27" s="87"/>
      <c r="BAU27" s="87"/>
      <c r="BAV27" s="87"/>
      <c r="BAW27" s="87"/>
      <c r="BAX27" s="87"/>
      <c r="BAY27" s="87"/>
      <c r="BAZ27" s="87"/>
      <c r="BBA27" s="87"/>
      <c r="BBB27" s="87"/>
      <c r="BBC27" s="87"/>
      <c r="BBD27" s="87"/>
      <c r="BBE27" s="87"/>
      <c r="BBF27" s="87"/>
      <c r="BBG27" s="87"/>
      <c r="BBH27" s="87"/>
      <c r="BBI27" s="87"/>
      <c r="BBJ27" s="87"/>
      <c r="BBK27" s="87"/>
      <c r="BBL27" s="87"/>
      <c r="BBM27" s="87"/>
      <c r="BBN27" s="87"/>
      <c r="BBO27" s="87"/>
      <c r="BBP27" s="87"/>
      <c r="BBQ27" s="87"/>
      <c r="BBR27" s="87"/>
      <c r="BBS27" s="87"/>
      <c r="BBT27" s="87"/>
      <c r="BBU27" s="87"/>
      <c r="BBV27" s="87"/>
      <c r="BBW27" s="87"/>
      <c r="BBX27" s="87"/>
      <c r="BBY27" s="87"/>
      <c r="BBZ27" s="87"/>
      <c r="BCA27" s="87"/>
      <c r="BCB27" s="87"/>
      <c r="BCC27" s="87"/>
      <c r="BCD27" s="87"/>
      <c r="BCE27" s="87"/>
      <c r="BCF27" s="87"/>
      <c r="BCG27" s="87"/>
      <c r="BCH27" s="87"/>
      <c r="BCI27" s="87"/>
      <c r="BCJ27" s="87"/>
      <c r="BCK27" s="87"/>
      <c r="BCL27" s="87"/>
      <c r="BCM27" s="87"/>
      <c r="BCN27" s="87"/>
      <c r="BCO27" s="87"/>
      <c r="BCP27" s="87"/>
      <c r="BCQ27" s="87"/>
      <c r="BCR27" s="87"/>
      <c r="BCS27" s="87"/>
      <c r="BCT27" s="87"/>
      <c r="BCU27" s="87"/>
      <c r="BCV27" s="87"/>
      <c r="BCW27" s="87"/>
      <c r="BCX27" s="87"/>
      <c r="BCY27" s="87"/>
      <c r="BCZ27" s="87"/>
      <c r="BDA27" s="87"/>
      <c r="BDB27" s="87"/>
      <c r="BDC27" s="87"/>
      <c r="BDD27" s="87"/>
      <c r="BDE27" s="87"/>
      <c r="BDF27" s="87"/>
      <c r="BDG27" s="87"/>
      <c r="BDH27" s="87"/>
      <c r="BDI27" s="87"/>
      <c r="BDJ27" s="87"/>
      <c r="BDK27" s="87"/>
      <c r="BDL27" s="87"/>
      <c r="BDM27" s="87"/>
      <c r="BDN27" s="87"/>
      <c r="BDO27" s="87"/>
      <c r="BDP27" s="87"/>
      <c r="BDQ27" s="87"/>
      <c r="BDR27" s="87"/>
      <c r="BDS27" s="87"/>
      <c r="BDT27" s="87"/>
      <c r="BDU27" s="87"/>
      <c r="BDV27" s="87"/>
      <c r="BDW27" s="87"/>
      <c r="BDX27" s="87"/>
      <c r="BDY27" s="87"/>
      <c r="BDZ27" s="87"/>
      <c r="BEA27" s="87"/>
      <c r="BEB27" s="87"/>
      <c r="BEC27" s="87"/>
      <c r="BED27" s="87"/>
      <c r="BEE27" s="87"/>
      <c r="BEF27" s="87"/>
      <c r="BEG27" s="87"/>
      <c r="BEH27" s="87"/>
      <c r="BEI27" s="87"/>
      <c r="BEJ27" s="87"/>
      <c r="BEK27" s="87"/>
      <c r="BEL27" s="87"/>
      <c r="BEM27" s="87"/>
      <c r="BEN27" s="87"/>
      <c r="BEO27" s="87"/>
      <c r="BEP27" s="87"/>
      <c r="BEQ27" s="87"/>
      <c r="BER27" s="87"/>
      <c r="BES27" s="87"/>
      <c r="BET27" s="87"/>
      <c r="BEU27" s="87"/>
      <c r="BEV27" s="87"/>
      <c r="BEW27" s="87"/>
      <c r="BEX27" s="87"/>
      <c r="BEY27" s="87"/>
      <c r="BEZ27" s="87"/>
      <c r="BFA27" s="87"/>
      <c r="BFB27" s="87"/>
      <c r="BFC27" s="87"/>
      <c r="BFD27" s="87"/>
      <c r="BFE27" s="87"/>
      <c r="BFF27" s="87"/>
      <c r="BFG27" s="87"/>
      <c r="BFH27" s="87"/>
      <c r="BFI27" s="87"/>
      <c r="BFJ27" s="87"/>
      <c r="BFK27" s="87"/>
      <c r="BFL27" s="87"/>
      <c r="BFM27" s="87"/>
      <c r="BFN27" s="87"/>
      <c r="BFO27" s="87"/>
      <c r="BFP27" s="87"/>
      <c r="BFQ27" s="87"/>
      <c r="BFR27" s="87"/>
      <c r="BFS27" s="87"/>
      <c r="BFT27" s="87"/>
      <c r="BFU27" s="87"/>
      <c r="BFV27" s="87"/>
      <c r="BFW27" s="87"/>
      <c r="BFX27" s="87"/>
      <c r="BFY27" s="87"/>
      <c r="BFZ27" s="87"/>
      <c r="BGA27" s="87"/>
      <c r="BGB27" s="87"/>
      <c r="BGC27" s="87"/>
      <c r="BGD27" s="87"/>
      <c r="BGE27" s="87"/>
      <c r="BGF27" s="87"/>
      <c r="BGG27" s="87"/>
      <c r="BGH27" s="87"/>
      <c r="BGI27" s="87"/>
      <c r="BGJ27" s="87"/>
      <c r="BGK27" s="87"/>
      <c r="BGL27" s="87"/>
      <c r="BGM27" s="87"/>
      <c r="BGN27" s="87"/>
      <c r="BGO27" s="87"/>
      <c r="BGP27" s="87"/>
      <c r="BGQ27" s="87"/>
      <c r="BGR27" s="87"/>
      <c r="BGS27" s="87"/>
      <c r="BGT27" s="87"/>
      <c r="BGU27" s="87"/>
      <c r="BGV27" s="87"/>
      <c r="BGW27" s="87"/>
      <c r="BGX27" s="87"/>
      <c r="BGY27" s="87"/>
      <c r="BGZ27" s="87"/>
      <c r="BHA27" s="87"/>
      <c r="BHB27" s="87"/>
      <c r="BHC27" s="87"/>
      <c r="BHD27" s="87"/>
      <c r="BHE27" s="87"/>
      <c r="BHF27" s="87"/>
      <c r="BHG27" s="87"/>
      <c r="BHH27" s="87"/>
      <c r="BHI27" s="87"/>
      <c r="BHJ27" s="87"/>
      <c r="BHK27" s="87"/>
      <c r="BHL27" s="87"/>
      <c r="BHM27" s="87"/>
      <c r="BHN27" s="87"/>
      <c r="BHO27" s="87"/>
      <c r="BHP27" s="87"/>
      <c r="BHQ27" s="87"/>
      <c r="BHR27" s="87"/>
      <c r="BHS27" s="87"/>
      <c r="BHT27" s="87"/>
      <c r="BHU27" s="87"/>
      <c r="BHV27" s="87"/>
      <c r="BHW27" s="87"/>
      <c r="BHX27" s="87"/>
      <c r="BHY27" s="87"/>
      <c r="BHZ27" s="87"/>
      <c r="BIA27" s="87"/>
      <c r="BIB27" s="87"/>
      <c r="BIC27" s="87"/>
      <c r="BID27" s="87"/>
      <c r="BIE27" s="87"/>
      <c r="BIF27" s="87"/>
      <c r="BIG27" s="87"/>
      <c r="BIH27" s="87"/>
      <c r="BII27" s="87"/>
      <c r="BIJ27" s="87"/>
      <c r="BIK27" s="87"/>
      <c r="BIL27" s="87"/>
      <c r="BIM27" s="87"/>
      <c r="BIN27" s="87"/>
      <c r="BIO27" s="87"/>
      <c r="BIP27" s="87"/>
      <c r="BIQ27" s="87"/>
      <c r="BIR27" s="87"/>
      <c r="BIS27" s="87"/>
      <c r="BIT27" s="87"/>
      <c r="BIU27" s="87"/>
      <c r="BIV27" s="87"/>
      <c r="BIW27" s="87"/>
      <c r="BIX27" s="87"/>
      <c r="BIY27" s="87"/>
      <c r="BIZ27" s="87"/>
      <c r="BJA27" s="87"/>
      <c r="BJB27" s="87"/>
      <c r="BJC27" s="87"/>
      <c r="BJD27" s="87"/>
      <c r="BJE27" s="87"/>
      <c r="BJF27" s="87"/>
      <c r="BJG27" s="87"/>
      <c r="BJH27" s="87"/>
      <c r="BJI27" s="87"/>
      <c r="BJJ27" s="87"/>
      <c r="BJK27" s="87"/>
      <c r="BJL27" s="87"/>
      <c r="BJM27" s="87"/>
      <c r="BJN27" s="87"/>
      <c r="BJO27" s="87"/>
      <c r="BJP27" s="87"/>
      <c r="BJQ27" s="87"/>
      <c r="BJR27" s="87"/>
      <c r="BJS27" s="87"/>
      <c r="BJT27" s="87"/>
      <c r="BJU27" s="87"/>
      <c r="BJV27" s="87"/>
      <c r="BJW27" s="87"/>
      <c r="BJX27" s="87"/>
      <c r="BJY27" s="87"/>
      <c r="BJZ27" s="87"/>
      <c r="BKA27" s="87"/>
      <c r="BKB27" s="87"/>
      <c r="BKC27" s="87"/>
      <c r="BKD27" s="87"/>
      <c r="BKE27" s="87"/>
      <c r="BKF27" s="87"/>
      <c r="BKG27" s="87"/>
      <c r="BKH27" s="87"/>
      <c r="BKI27" s="87"/>
      <c r="BKJ27" s="87"/>
      <c r="BKK27" s="87"/>
      <c r="BKL27" s="87"/>
      <c r="BKM27" s="87"/>
      <c r="BKN27" s="87"/>
      <c r="BKO27" s="87"/>
      <c r="BKP27" s="87"/>
      <c r="BKQ27" s="87"/>
      <c r="BKR27" s="87"/>
      <c r="BKS27" s="87"/>
      <c r="BKT27" s="87"/>
      <c r="BKU27" s="87"/>
      <c r="BKV27" s="87"/>
      <c r="BKW27" s="87"/>
      <c r="BKX27" s="87"/>
      <c r="BKY27" s="87"/>
      <c r="BKZ27" s="87"/>
      <c r="BLA27" s="87"/>
      <c r="BLB27" s="87"/>
      <c r="BLC27" s="87"/>
      <c r="BLD27" s="87"/>
      <c r="BLE27" s="87"/>
      <c r="BLF27" s="87"/>
      <c r="BLG27" s="87"/>
      <c r="BLH27" s="87"/>
      <c r="BLI27" s="87"/>
      <c r="BLJ27" s="87"/>
      <c r="BLK27" s="87"/>
      <c r="BLL27" s="87"/>
      <c r="BLM27" s="87"/>
      <c r="BLN27" s="87"/>
      <c r="BLO27" s="87"/>
      <c r="BLP27" s="87"/>
      <c r="BLQ27" s="87"/>
      <c r="BLR27" s="87"/>
      <c r="BLS27" s="87"/>
      <c r="BLT27" s="87"/>
      <c r="BLU27" s="87"/>
      <c r="BLV27" s="87"/>
      <c r="BLW27" s="87"/>
      <c r="BLX27" s="87"/>
      <c r="BLY27" s="87"/>
      <c r="BLZ27" s="87"/>
      <c r="BMA27" s="87"/>
      <c r="BMB27" s="87"/>
      <c r="BMC27" s="87"/>
      <c r="BMD27" s="87"/>
      <c r="BME27" s="87"/>
      <c r="BMF27" s="87"/>
      <c r="BMG27" s="87"/>
      <c r="BMH27" s="87"/>
      <c r="BMI27" s="87"/>
      <c r="BMJ27" s="87"/>
      <c r="BMK27" s="87"/>
      <c r="BML27" s="87"/>
      <c r="BMM27" s="87"/>
      <c r="BMN27" s="87"/>
      <c r="BMO27" s="87"/>
      <c r="BMP27" s="87"/>
      <c r="BMQ27" s="87"/>
      <c r="BMR27" s="87"/>
      <c r="BMS27" s="87"/>
      <c r="BMT27" s="87"/>
      <c r="BMU27" s="87"/>
      <c r="BMV27" s="87"/>
      <c r="BMW27" s="87"/>
      <c r="BMX27" s="87"/>
      <c r="BMY27" s="87"/>
      <c r="BMZ27" s="87"/>
      <c r="BNA27" s="87"/>
      <c r="BNB27" s="87"/>
      <c r="BNC27" s="87"/>
      <c r="BND27" s="87"/>
      <c r="BNE27" s="87"/>
      <c r="BNF27" s="87"/>
      <c r="BNG27" s="87"/>
      <c r="BNH27" s="87"/>
      <c r="BNI27" s="87"/>
      <c r="BNJ27" s="87"/>
      <c r="BNK27" s="87"/>
      <c r="BNL27" s="87"/>
      <c r="BNM27" s="87"/>
      <c r="BNN27" s="87"/>
      <c r="BNO27" s="87"/>
      <c r="BNP27" s="87"/>
      <c r="BNQ27" s="87"/>
      <c r="BNR27" s="87"/>
      <c r="BNS27" s="87"/>
      <c r="BNT27" s="87"/>
      <c r="BNU27" s="87"/>
      <c r="BNV27" s="87"/>
      <c r="BNW27" s="87"/>
      <c r="BNX27" s="87"/>
      <c r="BNY27" s="87"/>
      <c r="BNZ27" s="87"/>
      <c r="BOA27" s="87"/>
      <c r="BOB27" s="87"/>
      <c r="BOC27" s="87"/>
      <c r="BOD27" s="87"/>
      <c r="BOE27" s="87"/>
      <c r="BOF27" s="87"/>
      <c r="BOG27" s="87"/>
      <c r="BOH27" s="87"/>
      <c r="BOI27" s="87"/>
      <c r="BOJ27" s="87"/>
      <c r="BOK27" s="87"/>
      <c r="BOL27" s="87"/>
      <c r="BOM27" s="87"/>
      <c r="BON27" s="87"/>
      <c r="BOO27" s="87"/>
      <c r="BOP27" s="87"/>
      <c r="BOQ27" s="87"/>
      <c r="BOR27" s="87"/>
      <c r="BOS27" s="87"/>
      <c r="BOT27" s="87"/>
      <c r="BOU27" s="87"/>
      <c r="BOV27" s="87"/>
      <c r="BOW27" s="87"/>
      <c r="BOX27" s="87"/>
      <c r="BOY27" s="87"/>
      <c r="BOZ27" s="87"/>
      <c r="BPA27" s="87"/>
      <c r="BPB27" s="87"/>
      <c r="BPC27" s="87"/>
      <c r="BPD27" s="87"/>
      <c r="BPE27" s="87"/>
      <c r="BPF27" s="87"/>
      <c r="BPG27" s="87"/>
      <c r="BPH27" s="87"/>
      <c r="BPI27" s="87"/>
      <c r="BPJ27" s="87"/>
      <c r="BPK27" s="87"/>
      <c r="BPL27" s="87"/>
      <c r="BPM27" s="87"/>
      <c r="BPN27" s="87"/>
      <c r="BPO27" s="87"/>
      <c r="BPP27" s="87"/>
      <c r="BPQ27" s="87"/>
      <c r="BPR27" s="87"/>
      <c r="BPS27" s="87"/>
      <c r="BPT27" s="87"/>
      <c r="BPU27" s="87"/>
      <c r="BPV27" s="87"/>
      <c r="BPW27" s="87"/>
      <c r="BPX27" s="87"/>
      <c r="BPY27" s="87"/>
      <c r="BPZ27" s="87"/>
      <c r="BQA27" s="87"/>
      <c r="BQB27" s="87"/>
      <c r="BQC27" s="87"/>
      <c r="BQD27" s="87"/>
      <c r="BQE27" s="87"/>
      <c r="BQF27" s="87"/>
      <c r="BQG27" s="87"/>
      <c r="BQH27" s="87"/>
      <c r="BQI27" s="87"/>
      <c r="BQJ27" s="87"/>
      <c r="BQK27" s="87"/>
      <c r="BQL27" s="87"/>
      <c r="BQM27" s="87"/>
      <c r="BQN27" s="87"/>
      <c r="BQO27" s="87"/>
      <c r="BQP27" s="87"/>
      <c r="BQQ27" s="87"/>
      <c r="BQR27" s="87"/>
      <c r="BQS27" s="87"/>
      <c r="BQT27" s="87"/>
      <c r="BQU27" s="87"/>
      <c r="BQV27" s="87"/>
      <c r="BQW27" s="87"/>
      <c r="BQX27" s="87"/>
      <c r="BQY27" s="87"/>
      <c r="BQZ27" s="87"/>
      <c r="BRA27" s="87"/>
      <c r="BRB27" s="87"/>
      <c r="BRC27" s="87"/>
      <c r="BRD27" s="87"/>
      <c r="BRE27" s="87"/>
      <c r="BRF27" s="87"/>
      <c r="BRG27" s="87"/>
      <c r="BRH27" s="87"/>
      <c r="BRI27" s="87"/>
      <c r="BRJ27" s="87"/>
      <c r="BRK27" s="87"/>
      <c r="BRL27" s="87"/>
      <c r="BRM27" s="87"/>
      <c r="BRN27" s="87"/>
      <c r="BRO27" s="87"/>
      <c r="BRP27" s="87"/>
      <c r="BRQ27" s="87"/>
      <c r="BRR27" s="87"/>
      <c r="BRS27" s="87"/>
      <c r="BRT27" s="87"/>
      <c r="BRU27" s="87"/>
      <c r="BRV27" s="87"/>
      <c r="BRW27" s="87"/>
      <c r="BRX27" s="87"/>
      <c r="BRY27" s="87"/>
      <c r="BRZ27" s="87"/>
      <c r="BSA27" s="87"/>
      <c r="BSB27" s="87"/>
      <c r="BSC27" s="87"/>
      <c r="BSD27" s="87"/>
      <c r="BSE27" s="87"/>
      <c r="BSF27" s="87"/>
      <c r="BSG27" s="87"/>
      <c r="BSH27" s="87"/>
      <c r="BSI27" s="87"/>
      <c r="BSJ27" s="87"/>
      <c r="BSK27" s="87"/>
      <c r="BSL27" s="87"/>
      <c r="BSM27" s="87"/>
      <c r="BSN27" s="87"/>
      <c r="BSO27" s="87"/>
      <c r="BSP27" s="87"/>
      <c r="BSQ27" s="87"/>
      <c r="BSR27" s="87"/>
      <c r="BSS27" s="87"/>
      <c r="BST27" s="87"/>
      <c r="BSU27" s="87"/>
      <c r="BSV27" s="87"/>
      <c r="BSW27" s="87"/>
      <c r="BSX27" s="87"/>
      <c r="BSY27" s="87"/>
      <c r="BSZ27" s="87"/>
      <c r="BTA27" s="87"/>
      <c r="BTB27" s="87"/>
      <c r="BTC27" s="87"/>
      <c r="BTD27" s="87"/>
      <c r="BTE27" s="87"/>
      <c r="BTF27" s="87"/>
      <c r="BTG27" s="87"/>
      <c r="BTH27" s="87"/>
      <c r="BTI27" s="87"/>
      <c r="BTJ27" s="87"/>
      <c r="BTK27" s="87"/>
      <c r="BTL27" s="87"/>
      <c r="BTM27" s="87"/>
      <c r="BTN27" s="87"/>
      <c r="BTO27" s="87"/>
      <c r="BTP27" s="87"/>
      <c r="BTQ27" s="87"/>
      <c r="BTR27" s="87"/>
      <c r="BTS27" s="87"/>
      <c r="BTT27" s="87"/>
      <c r="BTU27" s="87"/>
      <c r="BTV27" s="87"/>
      <c r="BTW27" s="87"/>
      <c r="BTX27" s="87"/>
      <c r="BTY27" s="87"/>
      <c r="BTZ27" s="87"/>
      <c r="BUA27" s="87"/>
      <c r="BUB27" s="87"/>
      <c r="BUC27" s="87"/>
      <c r="BUD27" s="87"/>
      <c r="BUE27" s="87"/>
      <c r="BUF27" s="87"/>
      <c r="BUG27" s="87"/>
      <c r="BUH27" s="87"/>
      <c r="BUI27" s="87"/>
      <c r="BUJ27" s="87"/>
      <c r="BUK27" s="87"/>
      <c r="BUL27" s="87"/>
      <c r="BUM27" s="87"/>
      <c r="BUN27" s="87"/>
      <c r="BUO27" s="87"/>
      <c r="BUP27" s="87"/>
      <c r="BUQ27" s="87"/>
      <c r="BUR27" s="87"/>
      <c r="BUS27" s="87"/>
      <c r="BUT27" s="87"/>
      <c r="BUU27" s="87"/>
      <c r="BUV27" s="87"/>
      <c r="BUW27" s="87"/>
      <c r="BUX27" s="87"/>
      <c r="BUY27" s="87"/>
      <c r="BUZ27" s="87"/>
      <c r="BVA27" s="87"/>
      <c r="BVB27" s="87"/>
      <c r="BVC27" s="87"/>
      <c r="BVD27" s="87"/>
      <c r="BVE27" s="87"/>
      <c r="BVF27" s="87"/>
      <c r="BVG27" s="87"/>
      <c r="BVH27" s="87"/>
      <c r="BVI27" s="87"/>
      <c r="BVJ27" s="87"/>
      <c r="BVK27" s="87"/>
      <c r="BVL27" s="87"/>
      <c r="BVM27" s="87"/>
      <c r="BVN27" s="87"/>
      <c r="BVO27" s="87"/>
      <c r="BVP27" s="87"/>
      <c r="BVQ27" s="87"/>
      <c r="BVR27" s="87"/>
      <c r="BVS27" s="87"/>
      <c r="BVT27" s="87"/>
      <c r="BVU27" s="87"/>
      <c r="BVV27" s="87"/>
      <c r="BVW27" s="87"/>
      <c r="BVX27" s="87"/>
      <c r="BVY27" s="87"/>
      <c r="BVZ27" s="87"/>
      <c r="BWA27" s="87"/>
      <c r="BWB27" s="87"/>
      <c r="BWC27" s="87"/>
      <c r="BWD27" s="87"/>
      <c r="BWE27" s="87"/>
      <c r="BWF27" s="87"/>
      <c r="BWG27" s="87"/>
      <c r="BWH27" s="87"/>
      <c r="BWI27" s="87"/>
      <c r="BWJ27" s="87"/>
      <c r="BWK27" s="87"/>
      <c r="BWL27" s="87"/>
      <c r="BWM27" s="87"/>
      <c r="BWN27" s="87"/>
      <c r="BWO27" s="87"/>
      <c r="BWP27" s="87"/>
      <c r="BWQ27" s="87"/>
      <c r="BWR27" s="87"/>
      <c r="BWS27" s="87"/>
      <c r="BWT27" s="87"/>
      <c r="BWU27" s="87"/>
      <c r="BWV27" s="87"/>
      <c r="BWW27" s="87"/>
      <c r="BWX27" s="87"/>
      <c r="BWY27" s="87"/>
      <c r="BWZ27" s="87"/>
      <c r="BXA27" s="87"/>
      <c r="BXB27" s="87"/>
      <c r="BXC27" s="87"/>
      <c r="BXD27" s="87"/>
      <c r="BXE27" s="87"/>
      <c r="BXF27" s="87"/>
      <c r="BXG27" s="87"/>
      <c r="BXH27" s="87"/>
      <c r="BXI27" s="87"/>
      <c r="BXJ27" s="87"/>
      <c r="BXK27" s="87"/>
      <c r="BXL27" s="87"/>
      <c r="BXM27" s="87"/>
      <c r="BXN27" s="87"/>
      <c r="BXO27" s="87"/>
      <c r="BXP27" s="87"/>
      <c r="BXQ27" s="87"/>
      <c r="BXR27" s="87"/>
      <c r="BXS27" s="87"/>
      <c r="BXT27" s="87"/>
      <c r="BXU27" s="87"/>
      <c r="BXV27" s="87"/>
      <c r="BXW27" s="87"/>
      <c r="BXX27" s="87"/>
      <c r="BXY27" s="87"/>
      <c r="BXZ27" s="87"/>
      <c r="BYA27" s="87"/>
      <c r="BYB27" s="87"/>
      <c r="BYC27" s="87"/>
      <c r="BYD27" s="87"/>
      <c r="BYE27" s="87"/>
      <c r="BYF27" s="87"/>
      <c r="BYG27" s="87"/>
      <c r="BYH27" s="87"/>
      <c r="BYI27" s="87"/>
      <c r="BYJ27" s="87"/>
      <c r="BYK27" s="87"/>
      <c r="BYL27" s="87"/>
      <c r="BYM27" s="87"/>
      <c r="BYN27" s="87"/>
      <c r="BYO27" s="87"/>
      <c r="BYP27" s="87"/>
      <c r="BYQ27" s="87"/>
      <c r="BYR27" s="87"/>
      <c r="BYS27" s="87"/>
      <c r="BYT27" s="87"/>
      <c r="BYU27" s="87"/>
      <c r="BYV27" s="87"/>
      <c r="BYW27" s="87"/>
      <c r="BYX27" s="87"/>
      <c r="BYY27" s="87"/>
      <c r="BYZ27" s="87"/>
      <c r="BZA27" s="87"/>
      <c r="BZB27" s="87"/>
      <c r="BZC27" s="87"/>
      <c r="BZD27" s="87"/>
      <c r="BZE27" s="87"/>
      <c r="BZF27" s="87"/>
      <c r="BZG27" s="87"/>
      <c r="BZH27" s="87"/>
      <c r="BZI27" s="87"/>
      <c r="BZJ27" s="87"/>
      <c r="BZK27" s="87"/>
      <c r="BZL27" s="87"/>
      <c r="BZM27" s="87"/>
      <c r="BZN27" s="87"/>
      <c r="BZO27" s="87"/>
      <c r="BZP27" s="87"/>
      <c r="BZQ27" s="87"/>
      <c r="BZR27" s="87"/>
      <c r="BZS27" s="87"/>
      <c r="BZT27" s="87"/>
      <c r="BZU27" s="87"/>
      <c r="BZV27" s="87"/>
      <c r="BZW27" s="87"/>
      <c r="BZX27" s="87"/>
      <c r="BZY27" s="87"/>
      <c r="BZZ27" s="87"/>
      <c r="CAA27" s="87"/>
      <c r="CAB27" s="87"/>
      <c r="CAC27" s="87"/>
      <c r="CAD27" s="87"/>
      <c r="CAE27" s="87"/>
      <c r="CAF27" s="87"/>
      <c r="CAG27" s="87"/>
      <c r="CAH27" s="87"/>
      <c r="CAI27" s="87"/>
      <c r="CAJ27" s="87"/>
      <c r="CAK27" s="87"/>
      <c r="CAL27" s="87"/>
      <c r="CAM27" s="87"/>
      <c r="CAN27" s="87"/>
      <c r="CAO27" s="87"/>
      <c r="CAP27" s="87"/>
      <c r="CAQ27" s="87"/>
      <c r="CAR27" s="87"/>
      <c r="CAS27" s="87"/>
      <c r="CAT27" s="87"/>
      <c r="CAU27" s="87"/>
      <c r="CAV27" s="87"/>
      <c r="CAW27" s="87"/>
      <c r="CAX27" s="87"/>
      <c r="CAY27" s="87"/>
      <c r="CAZ27" s="87"/>
      <c r="CBA27" s="87"/>
      <c r="CBB27" s="87"/>
      <c r="CBC27" s="87"/>
      <c r="CBD27" s="87"/>
      <c r="CBE27" s="87"/>
      <c r="CBF27" s="87"/>
      <c r="CBG27" s="87"/>
      <c r="CBH27" s="87"/>
      <c r="CBI27" s="87"/>
      <c r="CBJ27" s="87"/>
      <c r="CBK27" s="87"/>
      <c r="CBL27" s="87"/>
      <c r="CBM27" s="87"/>
      <c r="CBN27" s="87"/>
      <c r="CBO27" s="87"/>
      <c r="CBP27" s="87"/>
      <c r="CBQ27" s="87"/>
      <c r="CBR27" s="87"/>
      <c r="CBS27" s="87"/>
      <c r="CBT27" s="87"/>
      <c r="CBU27" s="87"/>
      <c r="CBV27" s="87"/>
      <c r="CBW27" s="87"/>
      <c r="CBX27" s="87"/>
      <c r="CBY27" s="87"/>
      <c r="CBZ27" s="87"/>
      <c r="CCA27" s="87"/>
      <c r="CCB27" s="87"/>
      <c r="CCC27" s="87"/>
      <c r="CCD27" s="87"/>
      <c r="CCE27" s="87"/>
      <c r="CCF27" s="87"/>
      <c r="CCG27" s="87"/>
      <c r="CCH27" s="87"/>
      <c r="CCI27" s="87"/>
      <c r="CCJ27" s="87"/>
      <c r="CCK27" s="87"/>
      <c r="CCL27" s="87"/>
      <c r="CCM27" s="87"/>
      <c r="CCN27" s="87"/>
      <c r="CCO27" s="87"/>
      <c r="CCP27" s="87"/>
      <c r="CCQ27" s="87"/>
      <c r="CCR27" s="87"/>
      <c r="CCS27" s="87"/>
      <c r="CCT27" s="87"/>
      <c r="CCU27" s="87"/>
      <c r="CCV27" s="87"/>
      <c r="CCW27" s="87"/>
      <c r="CCX27" s="87"/>
      <c r="CCY27" s="87"/>
      <c r="CCZ27" s="87"/>
      <c r="CDA27" s="87"/>
      <c r="CDB27" s="87"/>
      <c r="CDC27" s="87"/>
      <c r="CDD27" s="87"/>
      <c r="CDE27" s="87"/>
      <c r="CDF27" s="87"/>
      <c r="CDG27" s="87"/>
      <c r="CDH27" s="87"/>
      <c r="CDI27" s="87"/>
      <c r="CDJ27" s="87"/>
      <c r="CDK27" s="87"/>
      <c r="CDL27" s="87"/>
      <c r="CDM27" s="87"/>
      <c r="CDN27" s="87"/>
      <c r="CDO27" s="87"/>
      <c r="CDP27" s="87"/>
      <c r="CDQ27" s="87"/>
      <c r="CDR27" s="87"/>
      <c r="CDS27" s="87"/>
      <c r="CDT27" s="87"/>
      <c r="CDU27" s="87"/>
      <c r="CDV27" s="87"/>
      <c r="CDW27" s="87"/>
      <c r="CDX27" s="87"/>
      <c r="CDY27" s="87"/>
      <c r="CDZ27" s="87"/>
      <c r="CEA27" s="87"/>
      <c r="CEB27" s="87"/>
      <c r="CEC27" s="87"/>
      <c r="CED27" s="87"/>
      <c r="CEE27" s="87"/>
      <c r="CEF27" s="87"/>
      <c r="CEG27" s="87"/>
      <c r="CEH27" s="87"/>
      <c r="CEI27" s="87"/>
      <c r="CEJ27" s="87"/>
      <c r="CEK27" s="87"/>
      <c r="CEL27" s="87"/>
      <c r="CEM27" s="87"/>
      <c r="CEN27" s="87"/>
      <c r="CEO27" s="87"/>
      <c r="CEP27" s="87"/>
      <c r="CEQ27" s="87"/>
      <c r="CER27" s="87"/>
      <c r="CES27" s="87"/>
      <c r="CET27" s="87"/>
      <c r="CEU27" s="87"/>
      <c r="CEV27" s="87"/>
      <c r="CEW27" s="87"/>
      <c r="CEX27" s="87"/>
      <c r="CEY27" s="87"/>
      <c r="CEZ27" s="87"/>
      <c r="CFA27" s="87"/>
      <c r="CFB27" s="87"/>
      <c r="CFC27" s="87"/>
      <c r="CFD27" s="87"/>
      <c r="CFE27" s="87"/>
      <c r="CFF27" s="87"/>
      <c r="CFG27" s="87"/>
      <c r="CFH27" s="87"/>
      <c r="CFI27" s="87"/>
      <c r="CFJ27" s="87"/>
      <c r="CFK27" s="87"/>
      <c r="CFL27" s="87"/>
      <c r="CFM27" s="87"/>
      <c r="CFN27" s="87"/>
      <c r="CFO27" s="87"/>
      <c r="CFP27" s="87"/>
      <c r="CFQ27" s="87"/>
      <c r="CFR27" s="87"/>
      <c r="CFS27" s="87"/>
      <c r="CFT27" s="87"/>
      <c r="CFU27" s="87"/>
      <c r="CFV27" s="87"/>
      <c r="CFW27" s="87"/>
      <c r="CFX27" s="87"/>
      <c r="CFY27" s="87"/>
      <c r="CFZ27" s="87"/>
      <c r="CGA27" s="87"/>
      <c r="CGB27" s="87"/>
      <c r="CGC27" s="87"/>
      <c r="CGD27" s="87"/>
      <c r="CGE27" s="87"/>
      <c r="CGF27" s="87"/>
      <c r="CGG27" s="87"/>
      <c r="CGH27" s="87"/>
      <c r="CGI27" s="87"/>
      <c r="CGJ27" s="87"/>
      <c r="CGK27" s="87"/>
      <c r="CGL27" s="87"/>
      <c r="CGM27" s="87"/>
      <c r="CGN27" s="87"/>
      <c r="CGO27" s="87"/>
      <c r="CGP27" s="87"/>
      <c r="CGQ27" s="87"/>
      <c r="CGR27" s="87"/>
      <c r="CGS27" s="87"/>
      <c r="CGT27" s="87"/>
      <c r="CGU27" s="87"/>
      <c r="CGV27" s="87"/>
      <c r="CGW27" s="87"/>
      <c r="CGX27" s="87"/>
      <c r="CGY27" s="87"/>
      <c r="CGZ27" s="87"/>
      <c r="CHA27" s="87"/>
      <c r="CHB27" s="87"/>
      <c r="CHC27" s="87"/>
      <c r="CHD27" s="87"/>
      <c r="CHE27" s="87"/>
      <c r="CHF27" s="87"/>
      <c r="CHG27" s="87"/>
      <c r="CHH27" s="87"/>
      <c r="CHI27" s="87"/>
      <c r="CHJ27" s="87"/>
      <c r="CHK27" s="87"/>
      <c r="CHL27" s="87"/>
      <c r="CHM27" s="87"/>
      <c r="CHN27" s="87"/>
      <c r="CHO27" s="87"/>
      <c r="CHP27" s="87"/>
      <c r="CHQ27" s="87"/>
      <c r="CHR27" s="87"/>
      <c r="CHS27" s="87"/>
      <c r="CHT27" s="87"/>
      <c r="CHU27" s="87"/>
      <c r="CHV27" s="87"/>
      <c r="CHW27" s="87"/>
      <c r="CHX27" s="87"/>
      <c r="CHY27" s="87"/>
      <c r="CHZ27" s="87"/>
      <c r="CIA27" s="87"/>
      <c r="CIB27" s="87"/>
      <c r="CIC27" s="87"/>
      <c r="CID27" s="87"/>
      <c r="CIE27" s="87"/>
      <c r="CIF27" s="87"/>
      <c r="CIG27" s="87"/>
      <c r="CIH27" s="87"/>
      <c r="CII27" s="87"/>
      <c r="CIJ27" s="87"/>
      <c r="CIK27" s="87"/>
      <c r="CIL27" s="87"/>
      <c r="CIM27" s="87"/>
      <c r="CIN27" s="87"/>
      <c r="CIO27" s="87"/>
      <c r="CIP27" s="87"/>
      <c r="CIQ27" s="87"/>
      <c r="CIR27" s="87"/>
      <c r="CIS27" s="87"/>
      <c r="CIT27" s="87"/>
      <c r="CIU27" s="87"/>
      <c r="CIV27" s="87"/>
      <c r="CIW27" s="87"/>
      <c r="CIX27" s="87"/>
      <c r="CIY27" s="87"/>
      <c r="CIZ27" s="87"/>
      <c r="CJA27" s="87"/>
      <c r="CJB27" s="87"/>
      <c r="CJC27" s="87"/>
      <c r="CJD27" s="87"/>
      <c r="CJE27" s="87"/>
      <c r="CJF27" s="87"/>
      <c r="CJG27" s="87"/>
      <c r="CJH27" s="87"/>
      <c r="CJI27" s="87"/>
      <c r="CJJ27" s="87"/>
      <c r="CJK27" s="87"/>
      <c r="CJL27" s="87"/>
      <c r="CJM27" s="87"/>
      <c r="CJN27" s="87"/>
      <c r="CJO27" s="87"/>
      <c r="CJP27" s="87"/>
      <c r="CJQ27" s="87"/>
      <c r="CJR27" s="87"/>
      <c r="CJS27" s="87"/>
      <c r="CJT27" s="87"/>
      <c r="CJU27" s="87"/>
      <c r="CJV27" s="87"/>
      <c r="CJW27" s="87"/>
      <c r="CJX27" s="87"/>
      <c r="CJY27" s="87"/>
      <c r="CJZ27" s="87"/>
      <c r="CKA27" s="87"/>
      <c r="CKB27" s="87"/>
      <c r="CKC27" s="87"/>
      <c r="CKD27" s="87"/>
      <c r="CKE27" s="87"/>
      <c r="CKF27" s="87"/>
      <c r="CKG27" s="87"/>
      <c r="CKH27" s="87"/>
      <c r="CKI27" s="87"/>
      <c r="CKJ27" s="87"/>
      <c r="CKK27" s="87"/>
      <c r="CKL27" s="87"/>
      <c r="CKM27" s="87"/>
      <c r="CKN27" s="87"/>
      <c r="CKO27" s="87"/>
      <c r="CKP27" s="87"/>
      <c r="CKQ27" s="87"/>
      <c r="CKR27" s="87"/>
      <c r="CKS27" s="87"/>
      <c r="CKT27" s="87"/>
      <c r="CKU27" s="87"/>
      <c r="CKV27" s="87"/>
      <c r="CKW27" s="87"/>
      <c r="CKX27" s="87"/>
      <c r="CKY27" s="87"/>
      <c r="CKZ27" s="87"/>
      <c r="CLA27" s="87"/>
      <c r="CLB27" s="87"/>
      <c r="CLC27" s="87"/>
      <c r="CLD27" s="87"/>
      <c r="CLE27" s="87"/>
      <c r="CLF27" s="87"/>
      <c r="CLG27" s="87"/>
      <c r="CLH27" s="87"/>
      <c r="CLI27" s="87"/>
      <c r="CLJ27" s="87"/>
      <c r="CLK27" s="87"/>
      <c r="CLL27" s="87"/>
      <c r="CLM27" s="87"/>
      <c r="CLN27" s="87"/>
      <c r="CLO27" s="87"/>
      <c r="CLP27" s="87"/>
      <c r="CLQ27" s="87"/>
      <c r="CLR27" s="87"/>
      <c r="CLS27" s="87"/>
      <c r="CLT27" s="87"/>
      <c r="CLU27" s="87"/>
      <c r="CLV27" s="87"/>
      <c r="CLW27" s="87"/>
      <c r="CLX27" s="87"/>
      <c r="CLY27" s="87"/>
      <c r="CLZ27" s="87"/>
      <c r="CMA27" s="87"/>
      <c r="CMB27" s="87"/>
      <c r="CMC27" s="87"/>
      <c r="CMD27" s="87"/>
      <c r="CME27" s="87"/>
      <c r="CMF27" s="87"/>
      <c r="CMG27" s="87"/>
      <c r="CMH27" s="87"/>
      <c r="CMI27" s="87"/>
      <c r="CMJ27" s="87"/>
      <c r="CMK27" s="87"/>
      <c r="CML27" s="87"/>
      <c r="CMM27" s="87"/>
      <c r="CMN27" s="87"/>
      <c r="CMO27" s="87"/>
      <c r="CMP27" s="87"/>
      <c r="CMQ27" s="87"/>
      <c r="CMR27" s="87"/>
      <c r="CMS27" s="87"/>
      <c r="CMT27" s="87"/>
      <c r="CMU27" s="87"/>
      <c r="CMV27" s="87"/>
      <c r="CMW27" s="87"/>
      <c r="CMX27" s="87"/>
      <c r="CMY27" s="87"/>
      <c r="CMZ27" s="87"/>
      <c r="CNA27" s="87"/>
      <c r="CNB27" s="87"/>
      <c r="CNC27" s="87"/>
      <c r="CND27" s="87"/>
      <c r="CNE27" s="87"/>
      <c r="CNF27" s="87"/>
      <c r="CNG27" s="87"/>
      <c r="CNH27" s="87"/>
      <c r="CNI27" s="87"/>
      <c r="CNJ27" s="87"/>
      <c r="CNK27" s="87"/>
      <c r="CNL27" s="87"/>
      <c r="CNM27" s="87"/>
      <c r="CNN27" s="87"/>
      <c r="CNO27" s="87"/>
      <c r="CNP27" s="87"/>
      <c r="CNQ27" s="87"/>
      <c r="CNR27" s="87"/>
      <c r="CNS27" s="87"/>
      <c r="CNT27" s="87"/>
      <c r="CNU27" s="87"/>
      <c r="CNV27" s="87"/>
      <c r="CNW27" s="87"/>
      <c r="CNX27" s="87"/>
      <c r="CNY27" s="87"/>
      <c r="CNZ27" s="87"/>
      <c r="COA27" s="87"/>
      <c r="COB27" s="87"/>
      <c r="COC27" s="87"/>
      <c r="COD27" s="87"/>
      <c r="COE27" s="87"/>
      <c r="COF27" s="87"/>
      <c r="COG27" s="87"/>
      <c r="COH27" s="87"/>
      <c r="COI27" s="87"/>
      <c r="COJ27" s="87"/>
      <c r="COK27" s="87"/>
      <c r="COL27" s="87"/>
      <c r="COM27" s="87"/>
      <c r="CON27" s="87"/>
      <c r="COO27" s="87"/>
      <c r="COP27" s="87"/>
      <c r="COQ27" s="87"/>
      <c r="COR27" s="87"/>
      <c r="COS27" s="87"/>
      <c r="COT27" s="87"/>
      <c r="COU27" s="87"/>
      <c r="COV27" s="87"/>
      <c r="COW27" s="87"/>
      <c r="COX27" s="87"/>
      <c r="COY27" s="87"/>
      <c r="COZ27" s="87"/>
      <c r="CPA27" s="87"/>
      <c r="CPB27" s="87"/>
      <c r="CPC27" s="87"/>
      <c r="CPD27" s="87"/>
      <c r="CPE27" s="87"/>
      <c r="CPF27" s="87"/>
      <c r="CPG27" s="87"/>
      <c r="CPH27" s="87"/>
      <c r="CPI27" s="87"/>
      <c r="CPJ27" s="87"/>
      <c r="CPK27" s="87"/>
      <c r="CPL27" s="87"/>
      <c r="CPM27" s="87"/>
      <c r="CPN27" s="87"/>
      <c r="CPO27" s="87"/>
      <c r="CPP27" s="87"/>
      <c r="CPQ27" s="87"/>
      <c r="CPR27" s="87"/>
      <c r="CPS27" s="87"/>
      <c r="CPT27" s="87"/>
      <c r="CPU27" s="87"/>
      <c r="CPV27" s="87"/>
      <c r="CPW27" s="87"/>
      <c r="CPX27" s="87"/>
      <c r="CPY27" s="87"/>
      <c r="CPZ27" s="87"/>
      <c r="CQA27" s="87"/>
      <c r="CQB27" s="87"/>
      <c r="CQC27" s="87"/>
      <c r="CQD27" s="87"/>
      <c r="CQE27" s="87"/>
      <c r="CQF27" s="87"/>
      <c r="CQG27" s="87"/>
      <c r="CQH27" s="87"/>
      <c r="CQI27" s="87"/>
      <c r="CQJ27" s="87"/>
      <c r="CQK27" s="87"/>
      <c r="CQL27" s="87"/>
      <c r="CQM27" s="87"/>
      <c r="CQN27" s="87"/>
      <c r="CQO27" s="87"/>
      <c r="CQP27" s="87"/>
      <c r="CQQ27" s="87"/>
      <c r="CQR27" s="87"/>
      <c r="CQS27" s="87"/>
      <c r="CQT27" s="87"/>
      <c r="CQU27" s="87"/>
      <c r="CQV27" s="87"/>
      <c r="CQW27" s="87"/>
      <c r="CQX27" s="87"/>
      <c r="CQY27" s="87"/>
      <c r="CQZ27" s="87"/>
      <c r="CRA27" s="87"/>
      <c r="CRB27" s="87"/>
      <c r="CRC27" s="87"/>
      <c r="CRD27" s="87"/>
      <c r="CRE27" s="87"/>
      <c r="CRF27" s="87"/>
      <c r="CRG27" s="87"/>
      <c r="CRH27" s="87"/>
      <c r="CRI27" s="87"/>
      <c r="CRJ27" s="87"/>
      <c r="CRK27" s="87"/>
      <c r="CRL27" s="87"/>
      <c r="CRM27" s="87"/>
      <c r="CRN27" s="87"/>
      <c r="CRO27" s="87"/>
      <c r="CRP27" s="87"/>
      <c r="CRQ27" s="87"/>
      <c r="CRR27" s="87"/>
      <c r="CRS27" s="87"/>
      <c r="CRT27" s="87"/>
      <c r="CRU27" s="87"/>
      <c r="CRV27" s="87"/>
      <c r="CRW27" s="87"/>
      <c r="CRX27" s="87"/>
      <c r="CRY27" s="87"/>
      <c r="CRZ27" s="87"/>
      <c r="CSA27" s="87"/>
      <c r="CSB27" s="87"/>
      <c r="CSC27" s="87"/>
      <c r="CSD27" s="87"/>
      <c r="CSE27" s="87"/>
      <c r="CSF27" s="87"/>
      <c r="CSG27" s="87"/>
      <c r="CSH27" s="87"/>
      <c r="CSI27" s="87"/>
      <c r="CSJ27" s="87"/>
      <c r="CSK27" s="87"/>
      <c r="CSL27" s="87"/>
      <c r="CSM27" s="87"/>
      <c r="CSN27" s="87"/>
      <c r="CSO27" s="87"/>
      <c r="CSP27" s="87"/>
      <c r="CSQ27" s="87"/>
      <c r="CSR27" s="87"/>
      <c r="CSS27" s="87"/>
      <c r="CST27" s="87"/>
      <c r="CSU27" s="87"/>
      <c r="CSV27" s="87"/>
      <c r="CSW27" s="87"/>
      <c r="CSX27" s="87"/>
      <c r="CSY27" s="87"/>
      <c r="CSZ27" s="87"/>
      <c r="CTA27" s="87"/>
      <c r="CTB27" s="87"/>
      <c r="CTC27" s="87"/>
      <c r="CTD27" s="87"/>
      <c r="CTE27" s="87"/>
      <c r="CTF27" s="87"/>
      <c r="CTG27" s="87"/>
      <c r="CTH27" s="87"/>
      <c r="CTI27" s="87"/>
      <c r="CTJ27" s="87"/>
      <c r="CTK27" s="87"/>
      <c r="CTL27" s="87"/>
      <c r="CTM27" s="87"/>
      <c r="CTN27" s="87"/>
      <c r="CTO27" s="87"/>
      <c r="CTP27" s="87"/>
      <c r="CTQ27" s="87"/>
      <c r="CTR27" s="87"/>
      <c r="CTS27" s="87"/>
      <c r="CTT27" s="87"/>
      <c r="CTU27" s="87"/>
      <c r="CTV27" s="87"/>
      <c r="CTW27" s="87"/>
      <c r="CTX27" s="87"/>
      <c r="CTY27" s="87"/>
      <c r="CTZ27" s="87"/>
      <c r="CUA27" s="87"/>
      <c r="CUB27" s="87"/>
      <c r="CUC27" s="87"/>
      <c r="CUD27" s="87"/>
      <c r="CUE27" s="87"/>
      <c r="CUF27" s="87"/>
      <c r="CUG27" s="87"/>
      <c r="CUH27" s="87"/>
      <c r="CUI27" s="87"/>
      <c r="CUJ27" s="87"/>
      <c r="CUK27" s="87"/>
      <c r="CUL27" s="87"/>
      <c r="CUM27" s="87"/>
      <c r="CUN27" s="87"/>
      <c r="CUO27" s="87"/>
      <c r="CUP27" s="87"/>
      <c r="CUQ27" s="87"/>
      <c r="CUR27" s="87"/>
      <c r="CUS27" s="87"/>
      <c r="CUT27" s="87"/>
      <c r="CUU27" s="87"/>
      <c r="CUV27" s="87"/>
      <c r="CUW27" s="87"/>
      <c r="CUX27" s="87"/>
      <c r="CUY27" s="87"/>
      <c r="CUZ27" s="87"/>
      <c r="CVA27" s="87"/>
      <c r="CVB27" s="87"/>
      <c r="CVC27" s="87"/>
      <c r="CVD27" s="87"/>
      <c r="CVE27" s="87"/>
      <c r="CVF27" s="87"/>
      <c r="CVG27" s="87"/>
      <c r="CVH27" s="87"/>
      <c r="CVI27" s="87"/>
      <c r="CVJ27" s="87"/>
      <c r="CVK27" s="87"/>
      <c r="CVL27" s="87"/>
      <c r="CVM27" s="87"/>
      <c r="CVN27" s="87"/>
      <c r="CVO27" s="87"/>
      <c r="CVP27" s="87"/>
      <c r="CVQ27" s="87"/>
      <c r="CVR27" s="87"/>
      <c r="CVS27" s="87"/>
      <c r="CVT27" s="87"/>
      <c r="CVU27" s="87"/>
      <c r="CVV27" s="87"/>
      <c r="CVW27" s="87"/>
      <c r="CVX27" s="87"/>
      <c r="CVY27" s="87"/>
      <c r="CVZ27" s="87"/>
      <c r="CWA27" s="87"/>
      <c r="CWB27" s="87"/>
      <c r="CWC27" s="87"/>
      <c r="CWD27" s="87"/>
      <c r="CWE27" s="87"/>
      <c r="CWF27" s="87"/>
      <c r="CWG27" s="87"/>
      <c r="CWH27" s="87"/>
      <c r="CWI27" s="87"/>
      <c r="CWJ27" s="87"/>
      <c r="CWK27" s="87"/>
      <c r="CWL27" s="87"/>
      <c r="CWM27" s="87"/>
      <c r="CWN27" s="87"/>
      <c r="CWO27" s="87"/>
      <c r="CWP27" s="87"/>
      <c r="CWQ27" s="87"/>
      <c r="CWR27" s="87"/>
      <c r="CWS27" s="87"/>
      <c r="CWT27" s="87"/>
      <c r="CWU27" s="87"/>
      <c r="CWV27" s="87"/>
      <c r="CWW27" s="87"/>
      <c r="CWX27" s="87"/>
      <c r="CWY27" s="87"/>
      <c r="CWZ27" s="87"/>
      <c r="CXA27" s="87"/>
      <c r="CXB27" s="87"/>
      <c r="CXC27" s="87"/>
      <c r="CXD27" s="87"/>
      <c r="CXE27" s="87"/>
      <c r="CXF27" s="87"/>
      <c r="CXG27" s="87"/>
      <c r="CXH27" s="87"/>
      <c r="CXI27" s="87"/>
      <c r="CXJ27" s="87"/>
      <c r="CXK27" s="87"/>
      <c r="CXL27" s="87"/>
      <c r="CXM27" s="87"/>
      <c r="CXN27" s="87"/>
      <c r="CXO27" s="87"/>
      <c r="CXP27" s="87"/>
      <c r="CXQ27" s="87"/>
      <c r="CXR27" s="87"/>
      <c r="CXS27" s="87"/>
      <c r="CXT27" s="87"/>
      <c r="CXU27" s="87"/>
      <c r="CXV27" s="87"/>
      <c r="CXW27" s="87"/>
      <c r="CXX27" s="87"/>
      <c r="CXY27" s="87"/>
      <c r="CXZ27" s="87"/>
      <c r="CYA27" s="87"/>
      <c r="CYB27" s="87"/>
      <c r="CYC27" s="87"/>
      <c r="CYD27" s="87"/>
      <c r="CYE27" s="87"/>
      <c r="CYF27" s="87"/>
      <c r="CYG27" s="87"/>
      <c r="CYH27" s="87"/>
      <c r="CYI27" s="87"/>
      <c r="CYJ27" s="87"/>
      <c r="CYK27" s="87"/>
      <c r="CYL27" s="87"/>
      <c r="CYM27" s="87"/>
      <c r="CYN27" s="87"/>
      <c r="CYO27" s="87"/>
      <c r="CYP27" s="87"/>
      <c r="CYQ27" s="87"/>
      <c r="CYR27" s="87"/>
      <c r="CYS27" s="87"/>
      <c r="CYT27" s="87"/>
      <c r="CYU27" s="87"/>
      <c r="CYV27" s="87"/>
      <c r="CYW27" s="87"/>
      <c r="CYX27" s="87"/>
      <c r="CYY27" s="87"/>
      <c r="CYZ27" s="87"/>
      <c r="CZA27" s="87"/>
      <c r="CZB27" s="87"/>
      <c r="CZC27" s="87"/>
      <c r="CZD27" s="87"/>
      <c r="CZE27" s="87"/>
      <c r="CZF27" s="87"/>
      <c r="CZG27" s="87"/>
      <c r="CZH27" s="87"/>
      <c r="CZI27" s="87"/>
      <c r="CZJ27" s="87"/>
      <c r="CZK27" s="87"/>
      <c r="CZL27" s="87"/>
      <c r="CZM27" s="87"/>
      <c r="CZN27" s="87"/>
      <c r="CZO27" s="87"/>
      <c r="CZP27" s="87"/>
      <c r="CZQ27" s="87"/>
      <c r="CZR27" s="87"/>
      <c r="CZS27" s="87"/>
      <c r="CZT27" s="87"/>
      <c r="CZU27" s="87"/>
      <c r="CZV27" s="87"/>
      <c r="CZW27" s="87"/>
      <c r="CZX27" s="87"/>
      <c r="CZY27" s="87"/>
      <c r="CZZ27" s="87"/>
      <c r="DAA27" s="87"/>
      <c r="DAB27" s="87"/>
      <c r="DAC27" s="87"/>
      <c r="DAD27" s="87"/>
      <c r="DAE27" s="87"/>
      <c r="DAF27" s="87"/>
      <c r="DAG27" s="87"/>
      <c r="DAH27" s="87"/>
      <c r="DAI27" s="87"/>
      <c r="DAJ27" s="87"/>
      <c r="DAK27" s="87"/>
      <c r="DAL27" s="87"/>
      <c r="DAM27" s="87"/>
      <c r="DAN27" s="87"/>
      <c r="DAO27" s="87"/>
      <c r="DAP27" s="87"/>
      <c r="DAQ27" s="87"/>
      <c r="DAR27" s="87"/>
      <c r="DAS27" s="87"/>
      <c r="DAT27" s="87"/>
      <c r="DAU27" s="87"/>
      <c r="DAV27" s="87"/>
      <c r="DAW27" s="87"/>
      <c r="DAX27" s="87"/>
      <c r="DAY27" s="87"/>
      <c r="DAZ27" s="87"/>
      <c r="DBA27" s="87"/>
      <c r="DBB27" s="87"/>
      <c r="DBC27" s="87"/>
      <c r="DBD27" s="87"/>
      <c r="DBE27" s="87"/>
      <c r="DBF27" s="87"/>
      <c r="DBG27" s="87"/>
      <c r="DBH27" s="87"/>
      <c r="DBI27" s="87"/>
      <c r="DBJ27" s="87"/>
      <c r="DBK27" s="87"/>
      <c r="DBL27" s="87"/>
      <c r="DBM27" s="87"/>
      <c r="DBN27" s="87"/>
      <c r="DBO27" s="87"/>
      <c r="DBP27" s="87"/>
      <c r="DBQ27" s="87"/>
      <c r="DBR27" s="87"/>
      <c r="DBS27" s="87"/>
      <c r="DBT27" s="87"/>
      <c r="DBU27" s="87"/>
      <c r="DBV27" s="87"/>
      <c r="DBW27" s="87"/>
      <c r="DBX27" s="87"/>
      <c r="DBY27" s="87"/>
      <c r="DBZ27" s="87"/>
      <c r="DCA27" s="87"/>
      <c r="DCB27" s="87"/>
      <c r="DCC27" s="87"/>
      <c r="DCD27" s="87"/>
      <c r="DCE27" s="87"/>
      <c r="DCF27" s="87"/>
      <c r="DCG27" s="87"/>
      <c r="DCH27" s="87"/>
      <c r="DCI27" s="87"/>
      <c r="DCJ27" s="87"/>
      <c r="DCK27" s="87"/>
      <c r="DCL27" s="87"/>
      <c r="DCM27" s="87"/>
      <c r="DCN27" s="87"/>
      <c r="DCO27" s="87"/>
      <c r="DCP27" s="87"/>
      <c r="DCQ27" s="87"/>
      <c r="DCR27" s="87"/>
      <c r="DCS27" s="87"/>
      <c r="DCT27" s="87"/>
      <c r="DCU27" s="87"/>
      <c r="DCV27" s="87"/>
      <c r="DCW27" s="87"/>
      <c r="DCX27" s="87"/>
      <c r="DCY27" s="87"/>
      <c r="DCZ27" s="87"/>
      <c r="DDA27" s="87"/>
      <c r="DDB27" s="87"/>
      <c r="DDC27" s="87"/>
      <c r="DDD27" s="87"/>
      <c r="DDE27" s="87"/>
      <c r="DDF27" s="87"/>
      <c r="DDG27" s="87"/>
      <c r="DDH27" s="87"/>
      <c r="DDI27" s="87"/>
      <c r="DDJ27" s="87"/>
      <c r="DDK27" s="87"/>
      <c r="DDL27" s="87"/>
      <c r="DDM27" s="87"/>
      <c r="DDN27" s="87"/>
      <c r="DDO27" s="87"/>
      <c r="DDP27" s="87"/>
      <c r="DDQ27" s="87"/>
      <c r="DDR27" s="87"/>
      <c r="DDS27" s="87"/>
      <c r="DDT27" s="87"/>
      <c r="DDU27" s="87"/>
      <c r="DDV27" s="87"/>
      <c r="DDW27" s="87"/>
      <c r="DDX27" s="87"/>
      <c r="DDY27" s="87"/>
      <c r="DDZ27" s="87"/>
      <c r="DEA27" s="87"/>
      <c r="DEB27" s="87"/>
      <c r="DEC27" s="87"/>
      <c r="DED27" s="87"/>
      <c r="DEE27" s="87"/>
      <c r="DEF27" s="87"/>
      <c r="DEG27" s="87"/>
      <c r="DEH27" s="87"/>
      <c r="DEI27" s="87"/>
      <c r="DEJ27" s="87"/>
      <c r="DEK27" s="87"/>
      <c r="DEL27" s="87"/>
      <c r="DEM27" s="87"/>
      <c r="DEN27" s="87"/>
      <c r="DEO27" s="87"/>
      <c r="DEP27" s="87"/>
      <c r="DEQ27" s="87"/>
      <c r="DER27" s="87"/>
      <c r="DES27" s="87"/>
      <c r="DET27" s="87"/>
      <c r="DEU27" s="87"/>
      <c r="DEV27" s="87"/>
      <c r="DEW27" s="87"/>
      <c r="DEX27" s="87"/>
      <c r="DEY27" s="87"/>
      <c r="DEZ27" s="87"/>
      <c r="DFA27" s="87"/>
      <c r="DFB27" s="87"/>
      <c r="DFC27" s="87"/>
      <c r="DFD27" s="87"/>
      <c r="DFE27" s="87"/>
      <c r="DFF27" s="87"/>
      <c r="DFG27" s="87"/>
      <c r="DFH27" s="87"/>
      <c r="DFI27" s="87"/>
      <c r="DFJ27" s="87"/>
      <c r="DFK27" s="87"/>
      <c r="DFL27" s="87"/>
      <c r="DFM27" s="87"/>
      <c r="DFN27" s="87"/>
      <c r="DFO27" s="87"/>
      <c r="DFP27" s="87"/>
      <c r="DFQ27" s="87"/>
      <c r="DFR27" s="87"/>
      <c r="DFS27" s="87"/>
      <c r="DFT27" s="87"/>
      <c r="DFU27" s="87"/>
      <c r="DFV27" s="87"/>
      <c r="DFW27" s="87"/>
      <c r="DFX27" s="87"/>
      <c r="DFY27" s="87"/>
      <c r="DFZ27" s="87"/>
      <c r="DGA27" s="87"/>
      <c r="DGB27" s="87"/>
      <c r="DGC27" s="87"/>
      <c r="DGD27" s="87"/>
      <c r="DGE27" s="87"/>
      <c r="DGF27" s="87"/>
      <c r="DGG27" s="87"/>
      <c r="DGH27" s="87"/>
      <c r="DGI27" s="87"/>
      <c r="DGJ27" s="87"/>
      <c r="DGK27" s="87"/>
      <c r="DGL27" s="87"/>
      <c r="DGM27" s="87"/>
      <c r="DGN27" s="87"/>
      <c r="DGO27" s="87"/>
      <c r="DGP27" s="87"/>
      <c r="DGQ27" s="87"/>
      <c r="DGR27" s="87"/>
      <c r="DGS27" s="87"/>
      <c r="DGT27" s="87"/>
      <c r="DGU27" s="87"/>
      <c r="DGV27" s="87"/>
      <c r="DGW27" s="87"/>
      <c r="DGX27" s="87"/>
      <c r="DGY27" s="87"/>
      <c r="DGZ27" s="87"/>
      <c r="DHA27" s="87"/>
      <c r="DHB27" s="87"/>
      <c r="DHC27" s="87"/>
      <c r="DHD27" s="87"/>
      <c r="DHE27" s="87"/>
      <c r="DHF27" s="87"/>
      <c r="DHG27" s="87"/>
      <c r="DHH27" s="87"/>
      <c r="DHI27" s="87"/>
      <c r="DHJ27" s="87"/>
      <c r="DHK27" s="87"/>
      <c r="DHL27" s="87"/>
      <c r="DHM27" s="87"/>
      <c r="DHN27" s="87"/>
      <c r="DHO27" s="87"/>
      <c r="DHP27" s="87"/>
      <c r="DHQ27" s="87"/>
      <c r="DHR27" s="87"/>
      <c r="DHS27" s="87"/>
      <c r="DHT27" s="87"/>
      <c r="DHU27" s="87"/>
      <c r="DHV27" s="87"/>
      <c r="DHW27" s="87"/>
      <c r="DHX27" s="87"/>
      <c r="DHY27" s="87"/>
      <c r="DHZ27" s="87"/>
      <c r="DIA27" s="87"/>
      <c r="DIB27" s="87"/>
      <c r="DIC27" s="87"/>
      <c r="DID27" s="87"/>
      <c r="DIE27" s="87"/>
      <c r="DIF27" s="87"/>
      <c r="DIG27" s="87"/>
      <c r="DIH27" s="87"/>
      <c r="DII27" s="87"/>
      <c r="DIJ27" s="87"/>
      <c r="DIK27" s="87"/>
      <c r="DIL27" s="87"/>
      <c r="DIM27" s="87"/>
      <c r="DIN27" s="87"/>
      <c r="DIO27" s="87"/>
      <c r="DIP27" s="87"/>
      <c r="DIQ27" s="87"/>
      <c r="DIR27" s="87"/>
      <c r="DIS27" s="87"/>
      <c r="DIT27" s="87"/>
      <c r="DIU27" s="87"/>
      <c r="DIV27" s="87"/>
      <c r="DIW27" s="87"/>
      <c r="DIX27" s="87"/>
      <c r="DIY27" s="87"/>
      <c r="DIZ27" s="87"/>
      <c r="DJA27" s="87"/>
      <c r="DJB27" s="87"/>
      <c r="DJC27" s="87"/>
      <c r="DJD27" s="87"/>
      <c r="DJE27" s="87"/>
      <c r="DJF27" s="87"/>
      <c r="DJG27" s="87"/>
      <c r="DJH27" s="87"/>
      <c r="DJI27" s="87"/>
      <c r="DJJ27" s="87"/>
      <c r="DJK27" s="87"/>
      <c r="DJL27" s="87"/>
      <c r="DJM27" s="87"/>
      <c r="DJN27" s="87"/>
      <c r="DJO27" s="87"/>
      <c r="DJP27" s="87"/>
      <c r="DJQ27" s="87"/>
      <c r="DJR27" s="87"/>
      <c r="DJS27" s="87"/>
      <c r="DJT27" s="87"/>
      <c r="DJU27" s="87"/>
      <c r="DJV27" s="87"/>
      <c r="DJW27" s="87"/>
      <c r="DJX27" s="87"/>
      <c r="DJY27" s="87"/>
      <c r="DJZ27" s="87"/>
      <c r="DKA27" s="87"/>
      <c r="DKB27" s="87"/>
      <c r="DKC27" s="87"/>
      <c r="DKD27" s="87"/>
      <c r="DKE27" s="87"/>
      <c r="DKF27" s="87"/>
      <c r="DKG27" s="87"/>
      <c r="DKH27" s="87"/>
      <c r="DKI27" s="87"/>
      <c r="DKJ27" s="87"/>
      <c r="DKK27" s="87"/>
      <c r="DKL27" s="87"/>
      <c r="DKM27" s="87"/>
      <c r="DKN27" s="87"/>
      <c r="DKO27" s="87"/>
      <c r="DKP27" s="87"/>
      <c r="DKQ27" s="87"/>
      <c r="DKR27" s="87"/>
      <c r="DKS27" s="87"/>
      <c r="DKT27" s="87"/>
      <c r="DKU27" s="87"/>
      <c r="DKV27" s="87"/>
      <c r="DKW27" s="87"/>
      <c r="DKX27" s="87"/>
      <c r="DKY27" s="87"/>
      <c r="DKZ27" s="87"/>
      <c r="DLA27" s="87"/>
      <c r="DLB27" s="87"/>
      <c r="DLC27" s="87"/>
      <c r="DLD27" s="87"/>
      <c r="DLE27" s="87"/>
      <c r="DLF27" s="87"/>
      <c r="DLG27" s="87"/>
      <c r="DLH27" s="87"/>
      <c r="DLI27" s="87"/>
      <c r="DLJ27" s="87"/>
      <c r="DLK27" s="87"/>
      <c r="DLL27" s="87"/>
      <c r="DLM27" s="87"/>
      <c r="DLN27" s="87"/>
      <c r="DLO27" s="87"/>
      <c r="DLP27" s="87"/>
      <c r="DLQ27" s="87"/>
      <c r="DLR27" s="87"/>
      <c r="DLS27" s="87"/>
      <c r="DLT27" s="87"/>
      <c r="DLU27" s="87"/>
      <c r="DLV27" s="87"/>
      <c r="DLW27" s="87"/>
      <c r="DLX27" s="87"/>
      <c r="DLY27" s="87"/>
      <c r="DLZ27" s="87"/>
      <c r="DMA27" s="87"/>
      <c r="DMB27" s="87"/>
      <c r="DMC27" s="87"/>
      <c r="DMD27" s="87"/>
      <c r="DME27" s="87"/>
      <c r="DMF27" s="87"/>
      <c r="DMG27" s="87"/>
      <c r="DMH27" s="87"/>
      <c r="DMI27" s="87"/>
      <c r="DMJ27" s="87"/>
      <c r="DMK27" s="87"/>
      <c r="DML27" s="87"/>
      <c r="DMM27" s="87"/>
      <c r="DMN27" s="87"/>
      <c r="DMO27" s="87"/>
      <c r="DMP27" s="87"/>
      <c r="DMQ27" s="87"/>
      <c r="DMR27" s="87"/>
      <c r="DMS27" s="87"/>
      <c r="DMT27" s="87"/>
      <c r="DMU27" s="87"/>
      <c r="DMV27" s="87"/>
      <c r="DMW27" s="87"/>
      <c r="DMX27" s="87"/>
      <c r="DMY27" s="87"/>
      <c r="DMZ27" s="87"/>
      <c r="DNA27" s="87"/>
      <c r="DNB27" s="87"/>
      <c r="DNC27" s="87"/>
      <c r="DND27" s="87"/>
      <c r="DNE27" s="87"/>
      <c r="DNF27" s="87"/>
      <c r="DNG27" s="87"/>
      <c r="DNH27" s="87"/>
      <c r="DNI27" s="87"/>
      <c r="DNJ27" s="87"/>
      <c r="DNK27" s="87"/>
      <c r="DNL27" s="87"/>
      <c r="DNM27" s="87"/>
      <c r="DNN27" s="87"/>
      <c r="DNO27" s="87"/>
      <c r="DNP27" s="87"/>
      <c r="DNQ27" s="87"/>
      <c r="DNR27" s="87"/>
      <c r="DNS27" s="87"/>
      <c r="DNT27" s="87"/>
      <c r="DNU27" s="87"/>
      <c r="DNV27" s="87"/>
      <c r="DNW27" s="87"/>
      <c r="DNX27" s="87"/>
      <c r="DNY27" s="87"/>
      <c r="DNZ27" s="87"/>
      <c r="DOA27" s="87"/>
      <c r="DOB27" s="87"/>
      <c r="DOC27" s="87"/>
      <c r="DOD27" s="87"/>
      <c r="DOE27" s="87"/>
      <c r="DOF27" s="87"/>
      <c r="DOG27" s="87"/>
      <c r="DOH27" s="87"/>
      <c r="DOI27" s="87"/>
      <c r="DOJ27" s="87"/>
      <c r="DOK27" s="87"/>
      <c r="DOL27" s="87"/>
      <c r="DOM27" s="87"/>
      <c r="DON27" s="87"/>
      <c r="DOO27" s="87"/>
      <c r="DOP27" s="87"/>
      <c r="DOQ27" s="87"/>
      <c r="DOR27" s="87"/>
      <c r="DOS27" s="87"/>
      <c r="DOT27" s="87"/>
      <c r="DOU27" s="87"/>
      <c r="DOV27" s="87"/>
      <c r="DOW27" s="87"/>
      <c r="DOX27" s="87"/>
      <c r="DOY27" s="87"/>
      <c r="DOZ27" s="87"/>
      <c r="DPA27" s="87"/>
      <c r="DPB27" s="87"/>
      <c r="DPC27" s="87"/>
      <c r="DPD27" s="87"/>
      <c r="DPE27" s="87"/>
      <c r="DPF27" s="87"/>
      <c r="DPG27" s="87"/>
      <c r="DPH27" s="87"/>
      <c r="DPI27" s="87"/>
      <c r="DPJ27" s="87"/>
      <c r="DPK27" s="87"/>
      <c r="DPL27" s="87"/>
      <c r="DPM27" s="87"/>
      <c r="DPN27" s="87"/>
      <c r="DPO27" s="87"/>
      <c r="DPP27" s="87"/>
      <c r="DPQ27" s="87"/>
      <c r="DPR27" s="87"/>
      <c r="DPS27" s="87"/>
      <c r="DPT27" s="87"/>
      <c r="DPU27" s="87"/>
      <c r="DPV27" s="87"/>
      <c r="DPW27" s="87"/>
      <c r="DPX27" s="87"/>
      <c r="DPY27" s="87"/>
      <c r="DPZ27" s="87"/>
      <c r="DQA27" s="87"/>
      <c r="DQB27" s="87"/>
      <c r="DQC27" s="87"/>
      <c r="DQD27" s="87"/>
      <c r="DQE27" s="87"/>
      <c r="DQF27" s="87"/>
      <c r="DQG27" s="87"/>
      <c r="DQH27" s="87"/>
      <c r="DQI27" s="87"/>
      <c r="DQJ27" s="87"/>
      <c r="DQK27" s="87"/>
      <c r="DQL27" s="87"/>
      <c r="DQM27" s="87"/>
      <c r="DQN27" s="87"/>
      <c r="DQO27" s="87"/>
      <c r="DQP27" s="87"/>
      <c r="DQQ27" s="87"/>
      <c r="DQR27" s="87"/>
      <c r="DQS27" s="87"/>
      <c r="DQT27" s="87"/>
      <c r="DQU27" s="87"/>
      <c r="DQV27" s="87"/>
      <c r="DQW27" s="87"/>
      <c r="DQX27" s="87"/>
      <c r="DQY27" s="87"/>
      <c r="DQZ27" s="87"/>
      <c r="DRA27" s="87"/>
      <c r="DRB27" s="87"/>
      <c r="DRC27" s="87"/>
      <c r="DRD27" s="87"/>
      <c r="DRE27" s="87"/>
      <c r="DRF27" s="87"/>
      <c r="DRG27" s="87"/>
      <c r="DRH27" s="87"/>
      <c r="DRI27" s="87"/>
      <c r="DRJ27" s="87"/>
      <c r="DRK27" s="87"/>
      <c r="DRL27" s="87"/>
      <c r="DRM27" s="87"/>
      <c r="DRN27" s="87"/>
      <c r="DRO27" s="87"/>
      <c r="DRP27" s="87"/>
      <c r="DRQ27" s="87"/>
      <c r="DRR27" s="87"/>
      <c r="DRS27" s="87"/>
      <c r="DRT27" s="87"/>
      <c r="DRU27" s="87"/>
      <c r="DRV27" s="87"/>
      <c r="DRW27" s="87"/>
      <c r="DRX27" s="87"/>
      <c r="DRY27" s="87"/>
      <c r="DRZ27" s="87"/>
      <c r="DSA27" s="87"/>
      <c r="DSB27" s="87"/>
      <c r="DSC27" s="87"/>
      <c r="DSD27" s="87"/>
      <c r="DSE27" s="87"/>
      <c r="DSF27" s="87"/>
      <c r="DSG27" s="87"/>
      <c r="DSH27" s="87"/>
      <c r="DSI27" s="87"/>
      <c r="DSJ27" s="87"/>
      <c r="DSK27" s="87"/>
      <c r="DSL27" s="87"/>
      <c r="DSM27" s="87"/>
      <c r="DSN27" s="87"/>
      <c r="DSO27" s="87"/>
      <c r="DSP27" s="87"/>
      <c r="DSQ27" s="87"/>
      <c r="DSR27" s="87"/>
      <c r="DSS27" s="87"/>
      <c r="DST27" s="87"/>
      <c r="DSU27" s="87"/>
      <c r="DSV27" s="87"/>
      <c r="DSW27" s="87"/>
      <c r="DSX27" s="87"/>
      <c r="DSY27" s="87"/>
      <c r="DSZ27" s="87"/>
      <c r="DTA27" s="87"/>
      <c r="DTB27" s="87"/>
      <c r="DTC27" s="87"/>
      <c r="DTD27" s="87"/>
      <c r="DTE27" s="87"/>
      <c r="DTF27" s="87"/>
      <c r="DTG27" s="87"/>
      <c r="DTH27" s="87"/>
      <c r="DTI27" s="87"/>
      <c r="DTJ27" s="87"/>
      <c r="DTK27" s="87"/>
      <c r="DTL27" s="87"/>
      <c r="DTM27" s="87"/>
      <c r="DTN27" s="87"/>
      <c r="DTO27" s="87"/>
      <c r="DTP27" s="87"/>
      <c r="DTQ27" s="87"/>
      <c r="DTR27" s="87"/>
      <c r="DTS27" s="87"/>
      <c r="DTT27" s="87"/>
      <c r="DTU27" s="87"/>
      <c r="DTV27" s="87"/>
      <c r="DTW27" s="87"/>
      <c r="DTX27" s="87"/>
      <c r="DTY27" s="87"/>
      <c r="DTZ27" s="87"/>
      <c r="DUA27" s="87"/>
      <c r="DUB27" s="87"/>
      <c r="DUC27" s="87"/>
      <c r="DUD27" s="87"/>
      <c r="DUE27" s="87"/>
      <c r="DUF27" s="87"/>
      <c r="DUG27" s="87"/>
      <c r="DUH27" s="87"/>
      <c r="DUI27" s="87"/>
      <c r="DUJ27" s="87"/>
      <c r="DUK27" s="87"/>
      <c r="DUL27" s="87"/>
      <c r="DUM27" s="87"/>
      <c r="DUN27" s="87"/>
      <c r="DUO27" s="87"/>
      <c r="DUP27" s="87"/>
      <c r="DUQ27" s="87"/>
      <c r="DUR27" s="87"/>
      <c r="DUS27" s="87"/>
      <c r="DUT27" s="87"/>
      <c r="DUU27" s="87"/>
      <c r="DUV27" s="87"/>
      <c r="DUW27" s="87"/>
      <c r="DUX27" s="87"/>
      <c r="DUY27" s="87"/>
      <c r="DUZ27" s="87"/>
      <c r="DVA27" s="87"/>
      <c r="DVB27" s="87"/>
      <c r="DVC27" s="87"/>
      <c r="DVD27" s="87"/>
      <c r="DVE27" s="87"/>
      <c r="DVF27" s="87"/>
      <c r="DVG27" s="87"/>
      <c r="DVH27" s="87"/>
      <c r="DVI27" s="87"/>
      <c r="DVJ27" s="87"/>
      <c r="DVK27" s="87"/>
      <c r="DVL27" s="87"/>
      <c r="DVM27" s="87"/>
      <c r="DVN27" s="87"/>
      <c r="DVO27" s="87"/>
      <c r="DVP27" s="87"/>
      <c r="DVQ27" s="87"/>
      <c r="DVR27" s="87"/>
      <c r="DVS27" s="87"/>
      <c r="DVT27" s="87"/>
      <c r="DVU27" s="87"/>
      <c r="DVV27" s="87"/>
      <c r="DVW27" s="87"/>
      <c r="DVX27" s="87"/>
      <c r="DVY27" s="87"/>
      <c r="DVZ27" s="87"/>
      <c r="DWA27" s="87"/>
      <c r="DWB27" s="87"/>
      <c r="DWC27" s="87"/>
      <c r="DWD27" s="87"/>
      <c r="DWE27" s="87"/>
      <c r="DWF27" s="87"/>
      <c r="DWG27" s="87"/>
      <c r="DWH27" s="87"/>
      <c r="DWI27" s="87"/>
      <c r="DWJ27" s="87"/>
      <c r="DWK27" s="87"/>
      <c r="DWL27" s="87"/>
      <c r="DWM27" s="87"/>
      <c r="DWN27" s="87"/>
      <c r="DWO27" s="87"/>
      <c r="DWP27" s="87"/>
      <c r="DWQ27" s="87"/>
      <c r="DWR27" s="87"/>
      <c r="DWS27" s="87"/>
      <c r="DWT27" s="87"/>
      <c r="DWU27" s="87"/>
      <c r="DWV27" s="87"/>
      <c r="DWW27" s="87"/>
      <c r="DWX27" s="87"/>
      <c r="DWY27" s="87"/>
      <c r="DWZ27" s="87"/>
      <c r="DXA27" s="87"/>
      <c r="DXB27" s="87"/>
      <c r="DXC27" s="87"/>
      <c r="DXD27" s="87"/>
      <c r="DXE27" s="87"/>
      <c r="DXF27" s="87"/>
      <c r="DXG27" s="87"/>
      <c r="DXH27" s="87"/>
      <c r="DXI27" s="87"/>
      <c r="DXJ27" s="87"/>
      <c r="DXK27" s="87"/>
      <c r="DXL27" s="87"/>
      <c r="DXM27" s="87"/>
      <c r="DXN27" s="87"/>
      <c r="DXO27" s="87"/>
      <c r="DXP27" s="87"/>
      <c r="DXQ27" s="87"/>
      <c r="DXR27" s="87"/>
      <c r="DXS27" s="87"/>
      <c r="DXT27" s="87"/>
      <c r="DXU27" s="87"/>
      <c r="DXV27" s="87"/>
      <c r="DXW27" s="87"/>
      <c r="DXX27" s="87"/>
      <c r="DXY27" s="87"/>
      <c r="DXZ27" s="87"/>
      <c r="DYA27" s="87"/>
      <c r="DYB27" s="87"/>
      <c r="DYC27" s="87"/>
      <c r="DYD27" s="87"/>
      <c r="DYE27" s="87"/>
      <c r="DYF27" s="87"/>
      <c r="DYG27" s="87"/>
      <c r="DYH27" s="87"/>
      <c r="DYI27" s="87"/>
      <c r="DYJ27" s="87"/>
      <c r="DYK27" s="87"/>
      <c r="DYL27" s="87"/>
      <c r="DYM27" s="87"/>
      <c r="DYN27" s="87"/>
      <c r="DYO27" s="87"/>
      <c r="DYP27" s="87"/>
      <c r="DYQ27" s="87"/>
      <c r="DYR27" s="87"/>
      <c r="DYS27" s="87"/>
      <c r="DYT27" s="87"/>
      <c r="DYU27" s="87"/>
      <c r="DYV27" s="87"/>
      <c r="DYW27" s="87"/>
      <c r="DYX27" s="87"/>
      <c r="DYY27" s="87"/>
      <c r="DYZ27" s="87"/>
      <c r="DZA27" s="87"/>
      <c r="DZB27" s="87"/>
      <c r="DZC27" s="87"/>
      <c r="DZD27" s="87"/>
      <c r="DZE27" s="87"/>
      <c r="DZF27" s="87"/>
      <c r="DZG27" s="87"/>
      <c r="DZH27" s="87"/>
      <c r="DZI27" s="87"/>
      <c r="DZJ27" s="87"/>
      <c r="DZK27" s="87"/>
      <c r="DZL27" s="87"/>
      <c r="DZM27" s="87"/>
      <c r="DZN27" s="87"/>
      <c r="DZO27" s="87"/>
      <c r="DZP27" s="87"/>
      <c r="DZQ27" s="87"/>
      <c r="DZR27" s="87"/>
      <c r="DZS27" s="87"/>
      <c r="DZT27" s="87"/>
      <c r="DZU27" s="87"/>
      <c r="DZV27" s="87"/>
      <c r="DZW27" s="87"/>
      <c r="DZX27" s="87"/>
      <c r="DZY27" s="87"/>
      <c r="DZZ27" s="87"/>
      <c r="EAA27" s="87"/>
      <c r="EAB27" s="87"/>
      <c r="EAC27" s="87"/>
      <c r="EAD27" s="87"/>
      <c r="EAE27" s="87"/>
      <c r="EAF27" s="87"/>
      <c r="EAG27" s="87"/>
      <c r="EAH27" s="87"/>
      <c r="EAI27" s="87"/>
      <c r="EAJ27" s="87"/>
      <c r="EAK27" s="87"/>
      <c r="EAL27" s="87"/>
      <c r="EAM27" s="87"/>
      <c r="EAN27" s="87"/>
      <c r="EAO27" s="87"/>
      <c r="EAP27" s="87"/>
      <c r="EAQ27" s="87"/>
      <c r="EAR27" s="87"/>
      <c r="EAS27" s="87"/>
      <c r="EAT27" s="87"/>
      <c r="EAU27" s="87"/>
      <c r="EAV27" s="87"/>
      <c r="EAW27" s="87"/>
      <c r="EAX27" s="87"/>
      <c r="EAY27" s="87"/>
      <c r="EAZ27" s="87"/>
      <c r="EBA27" s="87"/>
      <c r="EBB27" s="87"/>
      <c r="EBC27" s="87"/>
      <c r="EBD27" s="87"/>
      <c r="EBE27" s="87"/>
      <c r="EBF27" s="87"/>
      <c r="EBG27" s="87"/>
      <c r="EBH27" s="87"/>
      <c r="EBI27" s="87"/>
      <c r="EBJ27" s="87"/>
      <c r="EBK27" s="87"/>
      <c r="EBL27" s="87"/>
      <c r="EBM27" s="87"/>
      <c r="EBN27" s="87"/>
      <c r="EBO27" s="87"/>
      <c r="EBP27" s="87"/>
      <c r="EBQ27" s="87"/>
      <c r="EBR27" s="87"/>
      <c r="EBS27" s="87"/>
      <c r="EBT27" s="87"/>
      <c r="EBU27" s="87"/>
      <c r="EBV27" s="87"/>
      <c r="EBW27" s="87"/>
      <c r="EBX27" s="87"/>
      <c r="EBY27" s="87"/>
      <c r="EBZ27" s="87"/>
      <c r="ECA27" s="87"/>
      <c r="ECB27" s="87"/>
      <c r="ECC27" s="87"/>
      <c r="ECD27" s="87"/>
      <c r="ECE27" s="87"/>
      <c r="ECF27" s="87"/>
      <c r="ECG27" s="87"/>
      <c r="ECH27" s="87"/>
      <c r="ECI27" s="87"/>
      <c r="ECJ27" s="87"/>
      <c r="ECK27" s="87"/>
      <c r="ECL27" s="87"/>
      <c r="ECM27" s="87"/>
      <c r="ECN27" s="87"/>
      <c r="ECO27" s="87"/>
      <c r="ECP27" s="87"/>
      <c r="ECQ27" s="87"/>
      <c r="ECR27" s="87"/>
      <c r="ECS27" s="87"/>
      <c r="ECT27" s="87"/>
      <c r="ECU27" s="87"/>
      <c r="ECV27" s="87"/>
      <c r="ECW27" s="87"/>
      <c r="ECX27" s="87"/>
      <c r="ECY27" s="87"/>
      <c r="ECZ27" s="87"/>
      <c r="EDA27" s="87"/>
      <c r="EDB27" s="87"/>
      <c r="EDC27" s="87"/>
      <c r="EDD27" s="87"/>
      <c r="EDE27" s="87"/>
      <c r="EDF27" s="87"/>
      <c r="EDG27" s="87"/>
      <c r="EDH27" s="87"/>
      <c r="EDI27" s="87"/>
      <c r="EDJ27" s="87"/>
      <c r="EDK27" s="87"/>
      <c r="EDL27" s="87"/>
      <c r="EDM27" s="87"/>
      <c r="EDN27" s="87"/>
      <c r="EDO27" s="87"/>
      <c r="EDP27" s="87"/>
      <c r="EDQ27" s="87"/>
      <c r="EDR27" s="87"/>
      <c r="EDS27" s="87"/>
      <c r="EDT27" s="87"/>
      <c r="EDU27" s="87"/>
      <c r="EDV27" s="87"/>
      <c r="EDW27" s="87"/>
      <c r="EDX27" s="87"/>
      <c r="EDY27" s="87"/>
      <c r="EDZ27" s="87"/>
      <c r="EEA27" s="87"/>
      <c r="EEB27" s="87"/>
      <c r="EEC27" s="87"/>
      <c r="EED27" s="87"/>
      <c r="EEE27" s="87"/>
      <c r="EEF27" s="87"/>
      <c r="EEG27" s="87"/>
      <c r="EEH27" s="87"/>
      <c r="EEI27" s="87"/>
      <c r="EEJ27" s="87"/>
      <c r="EEK27" s="87"/>
      <c r="EEL27" s="87"/>
      <c r="EEM27" s="87"/>
      <c r="EEN27" s="87"/>
      <c r="EEO27" s="87"/>
      <c r="EEP27" s="87"/>
      <c r="EEQ27" s="87"/>
      <c r="EER27" s="87"/>
      <c r="EES27" s="87"/>
      <c r="EET27" s="87"/>
      <c r="EEU27" s="87"/>
      <c r="EEV27" s="87"/>
      <c r="EEW27" s="87"/>
      <c r="EEX27" s="87"/>
      <c r="EEY27" s="87"/>
      <c r="EEZ27" s="87"/>
      <c r="EFA27" s="87"/>
      <c r="EFB27" s="87"/>
      <c r="EFC27" s="87"/>
      <c r="EFD27" s="87"/>
      <c r="EFE27" s="87"/>
      <c r="EFF27" s="87"/>
      <c r="EFG27" s="87"/>
      <c r="EFH27" s="87"/>
      <c r="EFI27" s="87"/>
      <c r="EFJ27" s="87"/>
      <c r="EFK27" s="87"/>
      <c r="EFL27" s="87"/>
      <c r="EFM27" s="87"/>
      <c r="EFN27" s="87"/>
      <c r="EFO27" s="87"/>
      <c r="EFP27" s="87"/>
      <c r="EFQ27" s="87"/>
      <c r="EFR27" s="87"/>
      <c r="EFS27" s="87"/>
      <c r="EFT27" s="87"/>
      <c r="EFU27" s="87"/>
      <c r="EFV27" s="87"/>
      <c r="EFW27" s="87"/>
      <c r="EFX27" s="87"/>
      <c r="EFY27" s="87"/>
      <c r="EFZ27" s="87"/>
      <c r="EGA27" s="87"/>
      <c r="EGB27" s="87"/>
      <c r="EGC27" s="87"/>
      <c r="EGD27" s="87"/>
      <c r="EGE27" s="87"/>
      <c r="EGF27" s="87"/>
      <c r="EGG27" s="87"/>
      <c r="EGH27" s="87"/>
      <c r="EGI27" s="87"/>
      <c r="EGJ27" s="87"/>
      <c r="EGK27" s="87"/>
      <c r="EGL27" s="87"/>
      <c r="EGM27" s="87"/>
      <c r="EGN27" s="87"/>
      <c r="EGO27" s="87"/>
      <c r="EGP27" s="87"/>
      <c r="EGQ27" s="87"/>
      <c r="EGR27" s="87"/>
      <c r="EGS27" s="87"/>
      <c r="EGT27" s="87"/>
      <c r="EGU27" s="87"/>
      <c r="EGV27" s="87"/>
      <c r="EGW27" s="87"/>
      <c r="EGX27" s="87"/>
      <c r="EGY27" s="87"/>
      <c r="EGZ27" s="87"/>
      <c r="EHA27" s="87"/>
      <c r="EHB27" s="87"/>
      <c r="EHC27" s="87"/>
      <c r="EHD27" s="87"/>
      <c r="EHE27" s="87"/>
      <c r="EHF27" s="87"/>
      <c r="EHG27" s="87"/>
      <c r="EHH27" s="87"/>
      <c r="EHI27" s="87"/>
      <c r="EHJ27" s="87"/>
      <c r="EHK27" s="87"/>
      <c r="EHL27" s="87"/>
      <c r="EHM27" s="87"/>
      <c r="EHN27" s="87"/>
      <c r="EHO27" s="87"/>
      <c r="EHP27" s="87"/>
      <c r="EHQ27" s="87"/>
      <c r="EHR27" s="87"/>
      <c r="EHS27" s="87"/>
      <c r="EHT27" s="87"/>
      <c r="EHU27" s="87"/>
      <c r="EHV27" s="87"/>
      <c r="EHW27" s="87"/>
      <c r="EHX27" s="87"/>
      <c r="EHY27" s="87"/>
      <c r="EHZ27" s="87"/>
      <c r="EIA27" s="87"/>
      <c r="EIB27" s="87"/>
      <c r="EIC27" s="87"/>
      <c r="EID27" s="87"/>
      <c r="EIE27" s="87"/>
      <c r="EIF27" s="87"/>
      <c r="EIG27" s="87"/>
      <c r="EIH27" s="87"/>
      <c r="EII27" s="87"/>
      <c r="EIJ27" s="87"/>
      <c r="EIK27" s="87"/>
      <c r="EIL27" s="87"/>
      <c r="EIM27" s="87"/>
      <c r="EIN27" s="87"/>
      <c r="EIO27" s="87"/>
      <c r="EIP27" s="87"/>
      <c r="EIQ27" s="87"/>
      <c r="EIR27" s="87"/>
      <c r="EIS27" s="87"/>
      <c r="EIT27" s="87"/>
      <c r="EIU27" s="87"/>
      <c r="EIV27" s="87"/>
      <c r="EIW27" s="87"/>
      <c r="EIX27" s="87"/>
      <c r="EIY27" s="87"/>
      <c r="EIZ27" s="87"/>
      <c r="EJA27" s="87"/>
      <c r="EJB27" s="87"/>
      <c r="EJC27" s="87"/>
      <c r="EJD27" s="87"/>
      <c r="EJE27" s="87"/>
      <c r="EJF27" s="87"/>
      <c r="EJG27" s="87"/>
      <c r="EJH27" s="87"/>
      <c r="EJI27" s="87"/>
      <c r="EJJ27" s="87"/>
      <c r="EJK27" s="87"/>
      <c r="EJL27" s="87"/>
      <c r="EJM27" s="87"/>
      <c r="EJN27" s="87"/>
      <c r="EJO27" s="87"/>
      <c r="EJP27" s="87"/>
      <c r="EJQ27" s="87"/>
      <c r="EJR27" s="87"/>
      <c r="EJS27" s="87"/>
      <c r="EJT27" s="87"/>
      <c r="EJU27" s="87"/>
      <c r="EJV27" s="87"/>
      <c r="EJW27" s="87"/>
      <c r="EJX27" s="87"/>
      <c r="EJY27" s="87"/>
      <c r="EJZ27" s="87"/>
      <c r="EKA27" s="87"/>
      <c r="EKB27" s="87"/>
      <c r="EKC27" s="87"/>
      <c r="EKD27" s="87"/>
      <c r="EKE27" s="87"/>
      <c r="EKF27" s="87"/>
      <c r="EKG27" s="87"/>
      <c r="EKH27" s="87"/>
      <c r="EKI27" s="87"/>
      <c r="EKJ27" s="87"/>
      <c r="EKK27" s="87"/>
      <c r="EKL27" s="87"/>
      <c r="EKM27" s="87"/>
      <c r="EKN27" s="87"/>
      <c r="EKO27" s="87"/>
      <c r="EKP27" s="87"/>
      <c r="EKQ27" s="87"/>
      <c r="EKR27" s="87"/>
      <c r="EKS27" s="87"/>
      <c r="EKT27" s="87"/>
      <c r="EKU27" s="87"/>
      <c r="EKV27" s="87"/>
      <c r="EKW27" s="87"/>
      <c r="EKX27" s="87"/>
      <c r="EKY27" s="87"/>
      <c r="EKZ27" s="87"/>
      <c r="ELA27" s="87"/>
      <c r="ELB27" s="87"/>
      <c r="ELC27" s="87"/>
      <c r="ELD27" s="87"/>
      <c r="ELE27" s="87"/>
      <c r="ELF27" s="87"/>
      <c r="ELG27" s="87"/>
      <c r="ELH27" s="87"/>
      <c r="ELI27" s="87"/>
      <c r="ELJ27" s="87"/>
      <c r="ELK27" s="87"/>
      <c r="ELL27" s="87"/>
      <c r="ELM27" s="87"/>
      <c r="ELN27" s="87"/>
      <c r="ELO27" s="87"/>
      <c r="ELP27" s="87"/>
      <c r="ELQ27" s="87"/>
      <c r="ELR27" s="87"/>
      <c r="ELS27" s="87"/>
      <c r="ELT27" s="87"/>
      <c r="ELU27" s="87"/>
      <c r="ELV27" s="87"/>
      <c r="ELW27" s="87"/>
      <c r="ELX27" s="87"/>
      <c r="ELY27" s="87"/>
      <c r="ELZ27" s="87"/>
      <c r="EMA27" s="87"/>
      <c r="EMB27" s="87"/>
      <c r="EMC27" s="87"/>
      <c r="EMD27" s="87"/>
      <c r="EME27" s="87"/>
      <c r="EMF27" s="87"/>
      <c r="EMG27" s="87"/>
      <c r="EMH27" s="87"/>
      <c r="EMI27" s="87"/>
      <c r="EMJ27" s="87"/>
      <c r="EMK27" s="87"/>
      <c r="EML27" s="87"/>
      <c r="EMM27" s="87"/>
      <c r="EMN27" s="87"/>
      <c r="EMO27" s="87"/>
      <c r="EMP27" s="87"/>
      <c r="EMQ27" s="87"/>
      <c r="EMR27" s="87"/>
      <c r="EMS27" s="87"/>
      <c r="EMT27" s="87"/>
      <c r="EMU27" s="87"/>
      <c r="EMV27" s="87"/>
      <c r="EMW27" s="87"/>
      <c r="EMX27" s="87"/>
      <c r="EMY27" s="87"/>
      <c r="EMZ27" s="87"/>
      <c r="ENA27" s="87"/>
      <c r="ENB27" s="87"/>
      <c r="ENC27" s="87"/>
      <c r="END27" s="87"/>
      <c r="ENE27" s="87"/>
      <c r="ENF27" s="87"/>
      <c r="ENG27" s="87"/>
      <c r="ENH27" s="87"/>
      <c r="ENI27" s="87"/>
      <c r="ENJ27" s="87"/>
      <c r="ENK27" s="87"/>
      <c r="ENL27" s="87"/>
      <c r="ENM27" s="87"/>
      <c r="ENN27" s="87"/>
      <c r="ENO27" s="87"/>
      <c r="ENP27" s="87"/>
      <c r="ENQ27" s="87"/>
      <c r="ENR27" s="87"/>
      <c r="ENS27" s="87"/>
      <c r="ENT27" s="87"/>
      <c r="ENU27" s="87"/>
      <c r="ENV27" s="87"/>
      <c r="ENW27" s="87"/>
      <c r="ENX27" s="87"/>
      <c r="ENY27" s="87"/>
      <c r="ENZ27" s="87"/>
      <c r="EOA27" s="87"/>
      <c r="EOB27" s="87"/>
      <c r="EOC27" s="87"/>
      <c r="EOD27" s="87"/>
      <c r="EOE27" s="87"/>
      <c r="EOF27" s="87"/>
      <c r="EOG27" s="87"/>
      <c r="EOH27" s="87"/>
      <c r="EOI27" s="87"/>
      <c r="EOJ27" s="87"/>
      <c r="EOK27" s="87"/>
      <c r="EOL27" s="87"/>
      <c r="EOM27" s="87"/>
      <c r="EON27" s="87"/>
      <c r="EOO27" s="87"/>
      <c r="EOP27" s="87"/>
      <c r="EOQ27" s="87"/>
      <c r="EOR27" s="87"/>
      <c r="EOS27" s="87"/>
      <c r="EOT27" s="87"/>
      <c r="EOU27" s="87"/>
      <c r="EOV27" s="87"/>
      <c r="EOW27" s="87"/>
      <c r="EOX27" s="87"/>
      <c r="EOY27" s="87"/>
      <c r="EOZ27" s="87"/>
      <c r="EPA27" s="87"/>
      <c r="EPB27" s="87"/>
      <c r="EPC27" s="87"/>
      <c r="EPD27" s="87"/>
      <c r="EPE27" s="87"/>
      <c r="EPF27" s="87"/>
      <c r="EPG27" s="87"/>
      <c r="EPH27" s="87"/>
      <c r="EPI27" s="87"/>
      <c r="EPJ27" s="87"/>
      <c r="EPK27" s="87"/>
      <c r="EPL27" s="87"/>
      <c r="EPM27" s="87"/>
      <c r="EPN27" s="87"/>
      <c r="EPO27" s="87"/>
      <c r="EPP27" s="87"/>
      <c r="EPQ27" s="87"/>
      <c r="EPR27" s="87"/>
      <c r="EPS27" s="87"/>
      <c r="EPT27" s="87"/>
      <c r="EPU27" s="87"/>
      <c r="EPV27" s="87"/>
      <c r="EPW27" s="87"/>
      <c r="EPX27" s="87"/>
      <c r="EPY27" s="87"/>
      <c r="EPZ27" s="87"/>
      <c r="EQA27" s="87"/>
      <c r="EQB27" s="87"/>
      <c r="EQC27" s="87"/>
      <c r="EQD27" s="87"/>
      <c r="EQE27" s="87"/>
      <c r="EQF27" s="87"/>
      <c r="EQG27" s="87"/>
      <c r="EQH27" s="87"/>
      <c r="EQI27" s="87"/>
      <c r="EQJ27" s="87"/>
      <c r="EQK27" s="87"/>
      <c r="EQL27" s="87"/>
      <c r="EQM27" s="87"/>
      <c r="EQN27" s="87"/>
      <c r="EQO27" s="87"/>
      <c r="EQP27" s="87"/>
      <c r="EQQ27" s="87"/>
      <c r="EQR27" s="87"/>
      <c r="EQS27" s="87"/>
      <c r="EQT27" s="87"/>
      <c r="EQU27" s="87"/>
      <c r="EQV27" s="87"/>
      <c r="EQW27" s="87"/>
      <c r="EQX27" s="87"/>
      <c r="EQY27" s="87"/>
      <c r="EQZ27" s="87"/>
      <c r="ERA27" s="87"/>
      <c r="ERB27" s="87"/>
      <c r="ERC27" s="87"/>
      <c r="ERD27" s="87"/>
      <c r="ERE27" s="87"/>
      <c r="ERF27" s="87"/>
      <c r="ERG27" s="87"/>
      <c r="ERH27" s="87"/>
      <c r="ERI27" s="87"/>
      <c r="ERJ27" s="87"/>
      <c r="ERK27" s="87"/>
      <c r="ERL27" s="87"/>
      <c r="ERM27" s="87"/>
      <c r="ERN27" s="87"/>
      <c r="ERO27" s="87"/>
      <c r="ERP27" s="87"/>
      <c r="ERQ27" s="87"/>
      <c r="ERR27" s="87"/>
      <c r="ERS27" s="87"/>
      <c r="ERT27" s="87"/>
      <c r="ERU27" s="87"/>
      <c r="ERV27" s="87"/>
      <c r="ERW27" s="87"/>
      <c r="ERX27" s="87"/>
      <c r="ERY27" s="87"/>
      <c r="ERZ27" s="87"/>
      <c r="ESA27" s="87"/>
      <c r="ESB27" s="87"/>
      <c r="ESC27" s="87"/>
      <c r="ESD27" s="87"/>
      <c r="ESE27" s="87"/>
      <c r="ESF27" s="87"/>
      <c r="ESG27" s="87"/>
      <c r="ESH27" s="87"/>
      <c r="ESI27" s="87"/>
      <c r="ESJ27" s="87"/>
      <c r="ESK27" s="87"/>
      <c r="ESL27" s="87"/>
      <c r="ESM27" s="87"/>
      <c r="ESN27" s="87"/>
      <c r="ESO27" s="87"/>
      <c r="ESP27" s="87"/>
      <c r="ESQ27" s="87"/>
      <c r="ESR27" s="87"/>
      <c r="ESS27" s="87"/>
      <c r="EST27" s="87"/>
      <c r="ESU27" s="87"/>
      <c r="ESV27" s="87"/>
      <c r="ESW27" s="87"/>
      <c r="ESX27" s="87"/>
      <c r="ESY27" s="87"/>
      <c r="ESZ27" s="87"/>
      <c r="ETA27" s="87"/>
      <c r="ETB27" s="87"/>
      <c r="ETC27" s="87"/>
      <c r="ETD27" s="87"/>
      <c r="ETE27" s="87"/>
      <c r="ETF27" s="87"/>
      <c r="ETG27" s="87"/>
      <c r="ETH27" s="87"/>
      <c r="ETI27" s="87"/>
      <c r="ETJ27" s="87"/>
      <c r="ETK27" s="87"/>
      <c r="ETL27" s="87"/>
      <c r="ETM27" s="87"/>
      <c r="ETN27" s="87"/>
      <c r="ETO27" s="87"/>
      <c r="ETP27" s="87"/>
      <c r="ETQ27" s="87"/>
      <c r="ETR27" s="87"/>
      <c r="ETS27" s="87"/>
      <c r="ETT27" s="87"/>
      <c r="ETU27" s="87"/>
      <c r="ETV27" s="87"/>
      <c r="ETW27" s="87"/>
      <c r="ETX27" s="87"/>
      <c r="ETY27" s="87"/>
      <c r="ETZ27" s="87"/>
      <c r="EUA27" s="87"/>
      <c r="EUB27" s="87"/>
      <c r="EUC27" s="87"/>
      <c r="EUD27" s="87"/>
      <c r="EUE27" s="87"/>
      <c r="EUF27" s="87"/>
      <c r="EUG27" s="87"/>
      <c r="EUH27" s="87"/>
      <c r="EUI27" s="87"/>
      <c r="EUJ27" s="87"/>
      <c r="EUK27" s="87"/>
      <c r="EUL27" s="87"/>
      <c r="EUM27" s="87"/>
      <c r="EUN27" s="87"/>
      <c r="EUO27" s="87"/>
      <c r="EUP27" s="87"/>
      <c r="EUQ27" s="87"/>
      <c r="EUR27" s="87"/>
      <c r="EUS27" s="87"/>
      <c r="EUT27" s="87"/>
      <c r="EUU27" s="87"/>
      <c r="EUV27" s="87"/>
      <c r="EUW27" s="87"/>
      <c r="EUX27" s="87"/>
      <c r="EUY27" s="87"/>
      <c r="EUZ27" s="87"/>
      <c r="EVA27" s="87"/>
      <c r="EVB27" s="87"/>
      <c r="EVC27" s="87"/>
      <c r="EVD27" s="87"/>
      <c r="EVE27" s="87"/>
      <c r="EVF27" s="87"/>
      <c r="EVG27" s="87"/>
      <c r="EVH27" s="87"/>
      <c r="EVI27" s="87"/>
      <c r="EVJ27" s="87"/>
      <c r="EVK27" s="87"/>
      <c r="EVL27" s="87"/>
      <c r="EVM27" s="87"/>
      <c r="EVN27" s="87"/>
      <c r="EVO27" s="87"/>
      <c r="EVP27" s="87"/>
      <c r="EVQ27" s="87"/>
      <c r="EVR27" s="87"/>
      <c r="EVS27" s="87"/>
      <c r="EVT27" s="87"/>
      <c r="EVU27" s="87"/>
      <c r="EVV27" s="87"/>
      <c r="EVW27" s="87"/>
      <c r="EVX27" s="87"/>
      <c r="EVY27" s="87"/>
      <c r="EVZ27" s="87"/>
      <c r="EWA27" s="87"/>
      <c r="EWB27" s="87"/>
      <c r="EWC27" s="87"/>
      <c r="EWD27" s="87"/>
      <c r="EWE27" s="87"/>
      <c r="EWF27" s="87"/>
      <c r="EWG27" s="87"/>
      <c r="EWH27" s="87"/>
      <c r="EWI27" s="87"/>
      <c r="EWJ27" s="87"/>
      <c r="EWK27" s="87"/>
      <c r="EWL27" s="87"/>
      <c r="EWM27" s="87"/>
      <c r="EWN27" s="87"/>
      <c r="EWO27" s="87"/>
      <c r="EWP27" s="87"/>
      <c r="EWQ27" s="87"/>
      <c r="EWR27" s="87"/>
      <c r="EWS27" s="87"/>
      <c r="EWT27" s="87"/>
      <c r="EWU27" s="87"/>
      <c r="EWV27" s="87"/>
      <c r="EWW27" s="87"/>
      <c r="EWX27" s="87"/>
      <c r="EWY27" s="87"/>
      <c r="EWZ27" s="87"/>
      <c r="EXA27" s="87"/>
      <c r="EXB27" s="87"/>
      <c r="EXC27" s="87"/>
      <c r="EXD27" s="87"/>
      <c r="EXE27" s="87"/>
      <c r="EXF27" s="87"/>
      <c r="EXG27" s="87"/>
      <c r="EXH27" s="87"/>
      <c r="EXI27" s="87"/>
      <c r="EXJ27" s="87"/>
      <c r="EXK27" s="87"/>
      <c r="EXL27" s="87"/>
      <c r="EXM27" s="87"/>
      <c r="EXN27" s="87"/>
      <c r="EXO27" s="87"/>
      <c r="EXP27" s="87"/>
      <c r="EXQ27" s="87"/>
      <c r="EXR27" s="87"/>
      <c r="EXS27" s="87"/>
      <c r="EXT27" s="87"/>
      <c r="EXU27" s="87"/>
      <c r="EXV27" s="87"/>
      <c r="EXW27" s="87"/>
      <c r="EXX27" s="87"/>
      <c r="EXY27" s="87"/>
      <c r="EXZ27" s="87"/>
      <c r="EYA27" s="87"/>
      <c r="EYB27" s="87"/>
      <c r="EYC27" s="87"/>
      <c r="EYD27" s="87"/>
      <c r="EYE27" s="87"/>
      <c r="EYF27" s="87"/>
      <c r="EYG27" s="87"/>
      <c r="EYH27" s="87"/>
      <c r="EYI27" s="87"/>
      <c r="EYJ27" s="87"/>
      <c r="EYK27" s="87"/>
      <c r="EYL27" s="87"/>
      <c r="EYM27" s="87"/>
      <c r="EYN27" s="87"/>
      <c r="EYO27" s="87"/>
      <c r="EYP27" s="87"/>
      <c r="EYQ27" s="87"/>
      <c r="EYR27" s="87"/>
      <c r="EYS27" s="87"/>
      <c r="EYT27" s="87"/>
      <c r="EYU27" s="87"/>
      <c r="EYV27" s="87"/>
      <c r="EYW27" s="87"/>
      <c r="EYX27" s="87"/>
      <c r="EYY27" s="87"/>
      <c r="EYZ27" s="87"/>
      <c r="EZA27" s="87"/>
      <c r="EZB27" s="87"/>
      <c r="EZC27" s="87"/>
      <c r="EZD27" s="87"/>
      <c r="EZE27" s="87"/>
      <c r="EZF27" s="87"/>
      <c r="EZG27" s="87"/>
      <c r="EZH27" s="87"/>
      <c r="EZI27" s="87"/>
      <c r="EZJ27" s="87"/>
      <c r="EZK27" s="87"/>
      <c r="EZL27" s="87"/>
      <c r="EZM27" s="87"/>
      <c r="EZN27" s="87"/>
      <c r="EZO27" s="87"/>
      <c r="EZP27" s="87"/>
      <c r="EZQ27" s="87"/>
      <c r="EZR27" s="87"/>
      <c r="EZS27" s="87"/>
      <c r="EZT27" s="87"/>
      <c r="EZU27" s="87"/>
      <c r="EZV27" s="87"/>
      <c r="EZW27" s="87"/>
      <c r="EZX27" s="87"/>
      <c r="EZY27" s="87"/>
      <c r="EZZ27" s="87"/>
      <c r="FAA27" s="87"/>
      <c r="FAB27" s="87"/>
      <c r="FAC27" s="87"/>
      <c r="FAD27" s="87"/>
      <c r="FAE27" s="87"/>
      <c r="FAF27" s="87"/>
      <c r="FAG27" s="87"/>
      <c r="FAH27" s="87"/>
      <c r="FAI27" s="87"/>
      <c r="FAJ27" s="87"/>
      <c r="FAK27" s="87"/>
      <c r="FAL27" s="87"/>
      <c r="FAM27" s="87"/>
      <c r="FAN27" s="87"/>
      <c r="FAO27" s="87"/>
      <c r="FAP27" s="87"/>
      <c r="FAQ27" s="87"/>
      <c r="FAR27" s="87"/>
      <c r="FAS27" s="87"/>
      <c r="FAT27" s="87"/>
      <c r="FAU27" s="87"/>
      <c r="FAV27" s="87"/>
      <c r="FAW27" s="87"/>
      <c r="FAX27" s="87"/>
      <c r="FAY27" s="87"/>
      <c r="FAZ27" s="87"/>
      <c r="FBA27" s="87"/>
      <c r="FBB27" s="87"/>
      <c r="FBC27" s="87"/>
      <c r="FBD27" s="87"/>
      <c r="FBE27" s="87"/>
      <c r="FBF27" s="87"/>
      <c r="FBG27" s="87"/>
      <c r="FBH27" s="87"/>
      <c r="FBI27" s="87"/>
      <c r="FBJ27" s="87"/>
      <c r="FBK27" s="87"/>
      <c r="FBL27" s="87"/>
      <c r="FBM27" s="87"/>
      <c r="FBN27" s="87"/>
      <c r="FBO27" s="87"/>
      <c r="FBP27" s="87"/>
      <c r="FBQ27" s="87"/>
      <c r="FBR27" s="87"/>
      <c r="FBS27" s="87"/>
      <c r="FBT27" s="87"/>
      <c r="FBU27" s="87"/>
      <c r="FBV27" s="87"/>
      <c r="FBW27" s="87"/>
      <c r="FBX27" s="87"/>
      <c r="FBY27" s="87"/>
      <c r="FBZ27" s="87"/>
      <c r="FCA27" s="87"/>
      <c r="FCB27" s="87"/>
      <c r="FCC27" s="87"/>
      <c r="FCD27" s="87"/>
      <c r="FCE27" s="87"/>
      <c r="FCF27" s="87"/>
      <c r="FCG27" s="87"/>
      <c r="FCH27" s="87"/>
      <c r="FCI27" s="87"/>
      <c r="FCJ27" s="87"/>
      <c r="FCK27" s="87"/>
      <c r="FCL27" s="87"/>
      <c r="FCM27" s="87"/>
      <c r="FCN27" s="87"/>
      <c r="FCO27" s="87"/>
      <c r="FCP27" s="87"/>
      <c r="FCQ27" s="87"/>
      <c r="FCR27" s="87"/>
      <c r="FCS27" s="87"/>
      <c r="FCT27" s="87"/>
      <c r="FCU27" s="87"/>
      <c r="FCV27" s="87"/>
      <c r="FCW27" s="87"/>
      <c r="FCX27" s="87"/>
      <c r="FCY27" s="87"/>
      <c r="FCZ27" s="87"/>
      <c r="FDA27" s="87"/>
      <c r="FDB27" s="87"/>
      <c r="FDC27" s="87"/>
      <c r="FDD27" s="87"/>
      <c r="FDE27" s="87"/>
      <c r="FDF27" s="87"/>
      <c r="FDG27" s="87"/>
      <c r="FDH27" s="87"/>
      <c r="FDI27" s="87"/>
      <c r="FDJ27" s="87"/>
      <c r="FDK27" s="87"/>
      <c r="FDL27" s="87"/>
      <c r="FDM27" s="87"/>
      <c r="FDN27" s="87"/>
      <c r="FDO27" s="87"/>
      <c r="FDP27" s="87"/>
      <c r="FDQ27" s="87"/>
      <c r="FDR27" s="87"/>
      <c r="FDS27" s="87"/>
      <c r="FDT27" s="87"/>
      <c r="FDU27" s="87"/>
      <c r="FDV27" s="87"/>
      <c r="FDW27" s="87"/>
      <c r="FDX27" s="87"/>
      <c r="FDY27" s="87"/>
      <c r="FDZ27" s="87"/>
      <c r="FEA27" s="87"/>
      <c r="FEB27" s="87"/>
      <c r="FEC27" s="87"/>
      <c r="FED27" s="87"/>
      <c r="FEE27" s="87"/>
      <c r="FEF27" s="87"/>
      <c r="FEG27" s="87"/>
      <c r="FEH27" s="87"/>
      <c r="FEI27" s="87"/>
      <c r="FEJ27" s="87"/>
      <c r="FEK27" s="87"/>
      <c r="FEL27" s="87"/>
      <c r="FEM27" s="87"/>
      <c r="FEN27" s="87"/>
      <c r="FEO27" s="87"/>
      <c r="FEP27" s="87"/>
      <c r="FEQ27" s="87"/>
      <c r="FER27" s="87"/>
      <c r="FES27" s="87"/>
      <c r="FET27" s="87"/>
      <c r="FEU27" s="87"/>
      <c r="FEV27" s="87"/>
      <c r="FEW27" s="87"/>
      <c r="FEX27" s="87"/>
      <c r="FEY27" s="87"/>
      <c r="FEZ27" s="87"/>
      <c r="FFA27" s="87"/>
      <c r="FFB27" s="87"/>
      <c r="FFC27" s="87"/>
      <c r="FFD27" s="87"/>
      <c r="FFE27" s="87"/>
      <c r="FFF27" s="87"/>
      <c r="FFG27" s="87"/>
      <c r="FFH27" s="87"/>
      <c r="FFI27" s="87"/>
      <c r="FFJ27" s="87"/>
      <c r="FFK27" s="87"/>
      <c r="FFL27" s="87"/>
      <c r="FFM27" s="87"/>
      <c r="FFN27" s="87"/>
      <c r="FFO27" s="87"/>
      <c r="FFP27" s="87"/>
      <c r="FFQ27" s="87"/>
      <c r="FFR27" s="87"/>
      <c r="FFS27" s="87"/>
      <c r="FFT27" s="87"/>
      <c r="FFU27" s="87"/>
      <c r="FFV27" s="87"/>
      <c r="FFW27" s="87"/>
      <c r="FFX27" s="87"/>
      <c r="FFY27" s="87"/>
      <c r="FFZ27" s="87"/>
      <c r="FGA27" s="87"/>
      <c r="FGB27" s="87"/>
      <c r="FGC27" s="87"/>
      <c r="FGD27" s="87"/>
      <c r="FGE27" s="87"/>
      <c r="FGF27" s="87"/>
      <c r="FGG27" s="87"/>
      <c r="FGH27" s="87"/>
      <c r="FGI27" s="87"/>
      <c r="FGJ27" s="87"/>
      <c r="FGK27" s="87"/>
      <c r="FGL27" s="87"/>
      <c r="FGM27" s="87"/>
      <c r="FGN27" s="87"/>
      <c r="FGO27" s="87"/>
      <c r="FGP27" s="87"/>
      <c r="FGQ27" s="87"/>
      <c r="FGR27" s="87"/>
      <c r="FGS27" s="87"/>
      <c r="FGT27" s="87"/>
      <c r="FGU27" s="87"/>
      <c r="FGV27" s="87"/>
      <c r="FGW27" s="87"/>
      <c r="FGX27" s="87"/>
      <c r="FGY27" s="87"/>
      <c r="FGZ27" s="87"/>
      <c r="FHA27" s="87"/>
      <c r="FHB27" s="87"/>
      <c r="FHC27" s="87"/>
      <c r="FHD27" s="87"/>
      <c r="FHE27" s="87"/>
      <c r="FHF27" s="87"/>
      <c r="FHG27" s="87"/>
      <c r="FHH27" s="87"/>
      <c r="FHI27" s="87"/>
      <c r="FHJ27" s="87"/>
      <c r="FHK27" s="87"/>
      <c r="FHL27" s="87"/>
      <c r="FHM27" s="87"/>
      <c r="FHN27" s="87"/>
      <c r="FHO27" s="87"/>
      <c r="FHP27" s="87"/>
      <c r="FHQ27" s="87"/>
      <c r="FHR27" s="87"/>
      <c r="FHS27" s="87"/>
      <c r="FHT27" s="87"/>
      <c r="FHU27" s="87"/>
      <c r="FHV27" s="87"/>
      <c r="FHW27" s="87"/>
      <c r="FHX27" s="87"/>
      <c r="FHY27" s="87"/>
      <c r="FHZ27" s="87"/>
      <c r="FIA27" s="87"/>
      <c r="FIB27" s="87"/>
      <c r="FIC27" s="87"/>
      <c r="FID27" s="87"/>
      <c r="FIE27" s="87"/>
      <c r="FIF27" s="87"/>
      <c r="FIG27" s="87"/>
      <c r="FIH27" s="87"/>
      <c r="FII27" s="87"/>
      <c r="FIJ27" s="87"/>
      <c r="FIK27" s="87"/>
      <c r="FIL27" s="87"/>
      <c r="FIM27" s="87"/>
      <c r="FIN27" s="87"/>
      <c r="FIO27" s="87"/>
      <c r="FIP27" s="87"/>
      <c r="FIQ27" s="87"/>
      <c r="FIR27" s="87"/>
      <c r="FIS27" s="87"/>
      <c r="FIT27" s="87"/>
      <c r="FIU27" s="87"/>
      <c r="FIV27" s="87"/>
      <c r="FIW27" s="87"/>
      <c r="FIX27" s="87"/>
      <c r="FIY27" s="87"/>
      <c r="FIZ27" s="87"/>
      <c r="FJA27" s="87"/>
      <c r="FJB27" s="87"/>
      <c r="FJC27" s="87"/>
      <c r="FJD27" s="87"/>
      <c r="FJE27" s="87"/>
      <c r="FJF27" s="87"/>
      <c r="FJG27" s="87"/>
      <c r="FJH27" s="87"/>
      <c r="FJI27" s="87"/>
      <c r="FJJ27" s="87"/>
      <c r="FJK27" s="87"/>
      <c r="FJL27" s="87"/>
      <c r="FJM27" s="87"/>
      <c r="FJN27" s="87"/>
      <c r="FJO27" s="87"/>
      <c r="FJP27" s="87"/>
      <c r="FJQ27" s="87"/>
      <c r="FJR27" s="87"/>
      <c r="FJS27" s="87"/>
      <c r="FJT27" s="87"/>
      <c r="FJU27" s="87"/>
      <c r="FJV27" s="87"/>
      <c r="FJW27" s="87"/>
      <c r="FJX27" s="87"/>
      <c r="FJY27" s="87"/>
      <c r="FJZ27" s="87"/>
      <c r="FKA27" s="87"/>
      <c r="FKB27" s="87"/>
      <c r="FKC27" s="87"/>
      <c r="FKD27" s="87"/>
      <c r="FKE27" s="87"/>
      <c r="FKF27" s="87"/>
      <c r="FKG27" s="87"/>
      <c r="FKH27" s="87"/>
      <c r="FKI27" s="87"/>
      <c r="FKJ27" s="87"/>
      <c r="FKK27" s="87"/>
      <c r="FKL27" s="87"/>
      <c r="FKM27" s="87"/>
      <c r="FKN27" s="87"/>
      <c r="FKO27" s="87"/>
      <c r="FKP27" s="87"/>
      <c r="FKQ27" s="87"/>
      <c r="FKR27" s="87"/>
      <c r="FKS27" s="87"/>
      <c r="FKT27" s="87"/>
      <c r="FKU27" s="87"/>
      <c r="FKV27" s="87"/>
      <c r="FKW27" s="87"/>
      <c r="FKX27" s="87"/>
      <c r="FKY27" s="87"/>
      <c r="FKZ27" s="87"/>
      <c r="FLA27" s="87"/>
      <c r="FLB27" s="87"/>
      <c r="FLC27" s="87"/>
      <c r="FLD27" s="87"/>
      <c r="FLE27" s="87"/>
      <c r="FLF27" s="87"/>
      <c r="FLG27" s="87"/>
      <c r="FLH27" s="87"/>
      <c r="FLI27" s="87"/>
      <c r="FLJ27" s="87"/>
      <c r="FLK27" s="87"/>
      <c r="FLL27" s="87"/>
      <c r="FLM27" s="87"/>
      <c r="FLN27" s="87"/>
      <c r="FLO27" s="87"/>
      <c r="FLP27" s="87"/>
      <c r="FLQ27" s="87"/>
      <c r="FLR27" s="87"/>
      <c r="FLS27" s="87"/>
      <c r="FLT27" s="87"/>
      <c r="FLU27" s="87"/>
      <c r="FLV27" s="87"/>
      <c r="FLW27" s="87"/>
      <c r="FLX27" s="87"/>
      <c r="FLY27" s="87"/>
      <c r="FLZ27" s="87"/>
      <c r="FMA27" s="87"/>
      <c r="FMB27" s="87"/>
      <c r="FMC27" s="87"/>
      <c r="FMD27" s="87"/>
      <c r="FME27" s="87"/>
      <c r="FMF27" s="87"/>
      <c r="FMG27" s="87"/>
      <c r="FMH27" s="87"/>
      <c r="FMI27" s="87"/>
      <c r="FMJ27" s="87"/>
      <c r="FMK27" s="87"/>
      <c r="FML27" s="87"/>
      <c r="FMM27" s="87"/>
      <c r="FMN27" s="87"/>
      <c r="FMO27" s="87"/>
      <c r="FMP27" s="87"/>
      <c r="FMQ27" s="87"/>
      <c r="FMR27" s="87"/>
      <c r="FMS27" s="87"/>
      <c r="FMT27" s="87"/>
      <c r="FMU27" s="87"/>
      <c r="FMV27" s="87"/>
      <c r="FMW27" s="87"/>
      <c r="FMX27" s="87"/>
      <c r="FMY27" s="87"/>
      <c r="FMZ27" s="87"/>
      <c r="FNA27" s="87"/>
      <c r="FNB27" s="87"/>
      <c r="FNC27" s="87"/>
      <c r="FND27" s="87"/>
      <c r="FNE27" s="87"/>
      <c r="FNF27" s="87"/>
      <c r="FNG27" s="87"/>
      <c r="FNH27" s="87"/>
      <c r="FNI27" s="87"/>
      <c r="FNJ27" s="87"/>
      <c r="FNK27" s="87"/>
      <c r="FNL27" s="87"/>
      <c r="FNM27" s="87"/>
      <c r="FNN27" s="87"/>
      <c r="FNO27" s="87"/>
      <c r="FNP27" s="87"/>
      <c r="FNQ27" s="87"/>
      <c r="FNR27" s="87"/>
      <c r="FNS27" s="87"/>
      <c r="FNT27" s="87"/>
      <c r="FNU27" s="87"/>
      <c r="FNV27" s="87"/>
      <c r="FNW27" s="87"/>
      <c r="FNX27" s="87"/>
      <c r="FNY27" s="87"/>
      <c r="FNZ27" s="87"/>
      <c r="FOA27" s="87"/>
      <c r="FOB27" s="87"/>
      <c r="FOC27" s="87"/>
      <c r="FOD27" s="87"/>
      <c r="FOE27" s="87"/>
      <c r="FOF27" s="87"/>
      <c r="FOG27" s="87"/>
      <c r="FOH27" s="87"/>
      <c r="FOI27" s="87"/>
      <c r="FOJ27" s="87"/>
      <c r="FOK27" s="87"/>
      <c r="FOL27" s="87"/>
      <c r="FOM27" s="87"/>
      <c r="FON27" s="87"/>
      <c r="FOO27" s="87"/>
      <c r="FOP27" s="87"/>
      <c r="FOQ27" s="87"/>
      <c r="FOR27" s="87"/>
      <c r="FOS27" s="87"/>
      <c r="FOT27" s="87"/>
      <c r="FOU27" s="87"/>
      <c r="FOV27" s="87"/>
      <c r="FOW27" s="87"/>
      <c r="FOX27" s="87"/>
      <c r="FOY27" s="87"/>
      <c r="FOZ27" s="87"/>
      <c r="FPA27" s="87"/>
      <c r="FPB27" s="87"/>
      <c r="FPC27" s="87"/>
      <c r="FPD27" s="87"/>
      <c r="FPE27" s="87"/>
      <c r="FPF27" s="87"/>
      <c r="FPG27" s="87"/>
      <c r="FPH27" s="87"/>
      <c r="FPI27" s="87"/>
      <c r="FPJ27" s="87"/>
      <c r="FPK27" s="87"/>
      <c r="FPL27" s="87"/>
      <c r="FPM27" s="87"/>
      <c r="FPN27" s="87"/>
      <c r="FPO27" s="87"/>
      <c r="FPP27" s="87"/>
      <c r="FPQ27" s="87"/>
      <c r="FPR27" s="87"/>
      <c r="FPS27" s="87"/>
      <c r="FPT27" s="87"/>
      <c r="FPU27" s="87"/>
      <c r="FPV27" s="87"/>
      <c r="FPW27" s="87"/>
      <c r="FPX27" s="87"/>
      <c r="FPY27" s="87"/>
      <c r="FPZ27" s="87"/>
      <c r="FQA27" s="87"/>
      <c r="FQB27" s="87"/>
      <c r="FQC27" s="87"/>
      <c r="FQD27" s="87"/>
      <c r="FQE27" s="87"/>
      <c r="FQF27" s="87"/>
      <c r="FQG27" s="87"/>
      <c r="FQH27" s="87"/>
      <c r="FQI27" s="87"/>
      <c r="FQJ27" s="87"/>
      <c r="FQK27" s="87"/>
      <c r="FQL27" s="87"/>
      <c r="FQM27" s="87"/>
      <c r="FQN27" s="87"/>
      <c r="FQO27" s="87"/>
      <c r="FQP27" s="87"/>
      <c r="FQQ27" s="87"/>
      <c r="FQR27" s="87"/>
      <c r="FQS27" s="87"/>
      <c r="FQT27" s="87"/>
      <c r="FQU27" s="87"/>
      <c r="FQV27" s="87"/>
      <c r="FQW27" s="87"/>
      <c r="FQX27" s="87"/>
      <c r="FQY27" s="87"/>
      <c r="FQZ27" s="87"/>
      <c r="FRA27" s="87"/>
      <c r="FRB27" s="87"/>
      <c r="FRC27" s="87"/>
      <c r="FRD27" s="87"/>
      <c r="FRE27" s="87"/>
      <c r="FRF27" s="87"/>
      <c r="FRG27" s="87"/>
      <c r="FRH27" s="87"/>
      <c r="FRI27" s="87"/>
      <c r="FRJ27" s="87"/>
      <c r="FRK27" s="87"/>
      <c r="FRL27" s="87"/>
      <c r="FRM27" s="87"/>
      <c r="FRN27" s="87"/>
      <c r="FRO27" s="87"/>
      <c r="FRP27" s="87"/>
      <c r="FRQ27" s="87"/>
      <c r="FRR27" s="87"/>
      <c r="FRS27" s="87"/>
      <c r="FRT27" s="87"/>
      <c r="FRU27" s="87"/>
      <c r="FRV27" s="87"/>
      <c r="FRW27" s="87"/>
      <c r="FRX27" s="87"/>
      <c r="FRY27" s="87"/>
      <c r="FRZ27" s="87"/>
      <c r="FSA27" s="87"/>
      <c r="FSB27" s="87"/>
      <c r="FSC27" s="87"/>
      <c r="FSD27" s="87"/>
      <c r="FSE27" s="87"/>
      <c r="FSF27" s="87"/>
      <c r="FSG27" s="87"/>
      <c r="FSH27" s="87"/>
      <c r="FSI27" s="87"/>
      <c r="FSJ27" s="87"/>
      <c r="FSK27" s="87"/>
      <c r="FSL27" s="87"/>
      <c r="FSM27" s="87"/>
      <c r="FSN27" s="87"/>
      <c r="FSO27" s="87"/>
      <c r="FSP27" s="87"/>
      <c r="FSQ27" s="87"/>
      <c r="FSR27" s="87"/>
      <c r="FSS27" s="87"/>
      <c r="FST27" s="87"/>
      <c r="FSU27" s="87"/>
      <c r="FSV27" s="87"/>
      <c r="FSW27" s="87"/>
      <c r="FSX27" s="87"/>
      <c r="FSY27" s="87"/>
      <c r="FSZ27" s="87"/>
      <c r="FTA27" s="87"/>
      <c r="FTB27" s="87"/>
      <c r="FTC27" s="87"/>
      <c r="FTD27" s="87"/>
      <c r="FTE27" s="87"/>
      <c r="FTF27" s="87"/>
      <c r="FTG27" s="87"/>
      <c r="FTH27" s="87"/>
      <c r="FTI27" s="87"/>
      <c r="FTJ27" s="87"/>
      <c r="FTK27" s="87"/>
      <c r="FTL27" s="87"/>
      <c r="FTM27" s="87"/>
      <c r="FTN27" s="87"/>
      <c r="FTO27" s="87"/>
      <c r="FTP27" s="87"/>
      <c r="FTQ27" s="87"/>
      <c r="FTR27" s="87"/>
      <c r="FTS27" s="87"/>
      <c r="FTT27" s="87"/>
      <c r="FTU27" s="87"/>
      <c r="FTV27" s="87"/>
      <c r="FTW27" s="87"/>
      <c r="FTX27" s="87"/>
      <c r="FTY27" s="87"/>
      <c r="FTZ27" s="87"/>
      <c r="FUA27" s="87"/>
      <c r="FUB27" s="87"/>
      <c r="FUC27" s="87"/>
      <c r="FUD27" s="87"/>
      <c r="FUE27" s="87"/>
      <c r="FUF27" s="87"/>
      <c r="FUG27" s="87"/>
      <c r="FUH27" s="87"/>
      <c r="FUI27" s="87"/>
      <c r="FUJ27" s="87"/>
      <c r="FUK27" s="87"/>
      <c r="FUL27" s="87"/>
      <c r="FUM27" s="87"/>
      <c r="FUN27" s="87"/>
      <c r="FUO27" s="87"/>
      <c r="FUP27" s="87"/>
      <c r="FUQ27" s="87"/>
      <c r="FUR27" s="87"/>
      <c r="FUS27" s="87"/>
      <c r="FUT27" s="87"/>
      <c r="FUU27" s="87"/>
      <c r="FUV27" s="87"/>
      <c r="FUW27" s="87"/>
      <c r="FUX27" s="87"/>
      <c r="FUY27" s="87"/>
      <c r="FUZ27" s="87"/>
      <c r="FVA27" s="87"/>
      <c r="FVB27" s="87"/>
      <c r="FVC27" s="87"/>
      <c r="FVD27" s="87"/>
      <c r="FVE27" s="87"/>
      <c r="FVF27" s="87"/>
      <c r="FVG27" s="87"/>
      <c r="FVH27" s="87"/>
      <c r="FVI27" s="87"/>
      <c r="FVJ27" s="87"/>
      <c r="FVK27" s="87"/>
      <c r="FVL27" s="87"/>
      <c r="FVM27" s="87"/>
      <c r="FVN27" s="87"/>
      <c r="FVO27" s="87"/>
      <c r="FVP27" s="87"/>
      <c r="FVQ27" s="87"/>
      <c r="FVR27" s="87"/>
      <c r="FVS27" s="87"/>
      <c r="FVT27" s="87"/>
      <c r="FVU27" s="87"/>
      <c r="FVV27" s="87"/>
      <c r="FVW27" s="87"/>
      <c r="FVX27" s="87"/>
      <c r="FVY27" s="87"/>
      <c r="FVZ27" s="87"/>
      <c r="FWA27" s="87"/>
      <c r="FWB27" s="87"/>
      <c r="FWC27" s="87"/>
      <c r="FWD27" s="87"/>
      <c r="FWE27" s="87"/>
      <c r="FWF27" s="87"/>
      <c r="FWG27" s="87"/>
      <c r="FWH27" s="87"/>
      <c r="FWI27" s="87"/>
      <c r="FWJ27" s="87"/>
      <c r="FWK27" s="87"/>
      <c r="FWL27" s="87"/>
      <c r="FWM27" s="87"/>
      <c r="FWN27" s="87"/>
      <c r="FWO27" s="87"/>
      <c r="FWP27" s="87"/>
      <c r="FWQ27" s="87"/>
      <c r="FWR27" s="87"/>
      <c r="FWS27" s="87"/>
      <c r="FWT27" s="87"/>
      <c r="FWU27" s="87"/>
      <c r="FWV27" s="87"/>
      <c r="FWW27" s="87"/>
      <c r="FWX27" s="87"/>
      <c r="FWY27" s="87"/>
      <c r="FWZ27" s="87"/>
      <c r="FXA27" s="87"/>
      <c r="FXB27" s="87"/>
      <c r="FXC27" s="87"/>
      <c r="FXD27" s="87"/>
      <c r="FXE27" s="87"/>
      <c r="FXF27" s="87"/>
      <c r="FXG27" s="87"/>
      <c r="FXH27" s="87"/>
      <c r="FXI27" s="87"/>
      <c r="FXJ27" s="87"/>
      <c r="FXK27" s="87"/>
      <c r="FXL27" s="87"/>
      <c r="FXM27" s="87"/>
      <c r="FXN27" s="87"/>
      <c r="FXO27" s="87"/>
      <c r="FXP27" s="87"/>
      <c r="FXQ27" s="87"/>
      <c r="FXR27" s="87"/>
      <c r="FXS27" s="87"/>
      <c r="FXT27" s="87"/>
      <c r="FXU27" s="87"/>
      <c r="FXV27" s="87"/>
      <c r="FXW27" s="87"/>
      <c r="FXX27" s="87"/>
      <c r="FXY27" s="87"/>
      <c r="FXZ27" s="87"/>
      <c r="FYA27" s="87"/>
      <c r="FYB27" s="87"/>
      <c r="FYC27" s="87"/>
      <c r="FYD27" s="87"/>
      <c r="FYE27" s="87"/>
      <c r="FYF27" s="87"/>
      <c r="FYG27" s="87"/>
      <c r="FYH27" s="87"/>
      <c r="FYI27" s="87"/>
      <c r="FYJ27" s="87"/>
      <c r="FYK27" s="87"/>
      <c r="FYL27" s="87"/>
      <c r="FYM27" s="87"/>
      <c r="FYN27" s="87"/>
      <c r="FYO27" s="87"/>
      <c r="FYP27" s="87"/>
      <c r="FYQ27" s="87"/>
      <c r="FYR27" s="87"/>
      <c r="FYS27" s="87"/>
      <c r="FYT27" s="87"/>
      <c r="FYU27" s="87"/>
      <c r="FYV27" s="87"/>
      <c r="FYW27" s="87"/>
      <c r="FYX27" s="87"/>
      <c r="FYY27" s="87"/>
      <c r="FYZ27" s="87"/>
      <c r="FZA27" s="87"/>
      <c r="FZB27" s="87"/>
      <c r="FZC27" s="87"/>
      <c r="FZD27" s="87"/>
      <c r="FZE27" s="87"/>
      <c r="FZF27" s="87"/>
      <c r="FZG27" s="87"/>
      <c r="FZH27" s="87"/>
      <c r="FZI27" s="87"/>
      <c r="FZJ27" s="87"/>
      <c r="FZK27" s="87"/>
      <c r="FZL27" s="87"/>
      <c r="FZM27" s="87"/>
      <c r="FZN27" s="87"/>
      <c r="FZO27" s="87"/>
      <c r="FZP27" s="87"/>
      <c r="FZQ27" s="87"/>
      <c r="FZR27" s="87"/>
      <c r="FZS27" s="87"/>
      <c r="FZT27" s="87"/>
      <c r="FZU27" s="87"/>
      <c r="FZV27" s="87"/>
      <c r="FZW27" s="87"/>
      <c r="FZX27" s="87"/>
      <c r="FZY27" s="87"/>
      <c r="FZZ27" s="87"/>
      <c r="GAA27" s="87"/>
      <c r="GAB27" s="87"/>
      <c r="GAC27" s="87"/>
      <c r="GAD27" s="87"/>
      <c r="GAE27" s="87"/>
      <c r="GAF27" s="87"/>
      <c r="GAG27" s="87"/>
      <c r="GAH27" s="87"/>
      <c r="GAI27" s="87"/>
      <c r="GAJ27" s="87"/>
      <c r="GAK27" s="87"/>
      <c r="GAL27" s="87"/>
      <c r="GAM27" s="87"/>
      <c r="GAN27" s="87"/>
      <c r="GAO27" s="87"/>
      <c r="GAP27" s="87"/>
      <c r="GAQ27" s="87"/>
      <c r="GAR27" s="87"/>
      <c r="GAS27" s="87"/>
      <c r="GAT27" s="87"/>
      <c r="GAU27" s="87"/>
      <c r="GAV27" s="87"/>
      <c r="GAW27" s="87"/>
      <c r="GAX27" s="87"/>
      <c r="GAY27" s="87"/>
      <c r="GAZ27" s="87"/>
      <c r="GBA27" s="87"/>
      <c r="GBB27" s="87"/>
      <c r="GBC27" s="87"/>
      <c r="GBD27" s="87"/>
      <c r="GBE27" s="87"/>
      <c r="GBF27" s="87"/>
      <c r="GBG27" s="87"/>
      <c r="GBH27" s="87"/>
      <c r="GBI27" s="87"/>
      <c r="GBJ27" s="87"/>
      <c r="GBK27" s="87"/>
      <c r="GBL27" s="87"/>
      <c r="GBM27" s="87"/>
      <c r="GBN27" s="87"/>
      <c r="GBO27" s="87"/>
      <c r="GBP27" s="87"/>
      <c r="GBQ27" s="87"/>
      <c r="GBR27" s="87"/>
      <c r="GBS27" s="87"/>
      <c r="GBT27" s="87"/>
      <c r="GBU27" s="87"/>
      <c r="GBV27" s="87"/>
      <c r="GBW27" s="87"/>
      <c r="GBX27" s="87"/>
      <c r="GBY27" s="87"/>
      <c r="GBZ27" s="87"/>
      <c r="GCA27" s="87"/>
      <c r="GCB27" s="87"/>
      <c r="GCC27" s="87"/>
      <c r="GCD27" s="87"/>
      <c r="GCE27" s="87"/>
      <c r="GCF27" s="87"/>
      <c r="GCG27" s="87"/>
      <c r="GCH27" s="87"/>
      <c r="GCI27" s="87"/>
      <c r="GCJ27" s="87"/>
      <c r="GCK27" s="87"/>
      <c r="GCL27" s="87"/>
      <c r="GCM27" s="87"/>
      <c r="GCN27" s="87"/>
      <c r="GCO27" s="87"/>
      <c r="GCP27" s="87"/>
      <c r="GCQ27" s="87"/>
      <c r="GCR27" s="87"/>
      <c r="GCS27" s="87"/>
      <c r="GCT27" s="87"/>
      <c r="GCU27" s="87"/>
      <c r="GCV27" s="87"/>
      <c r="GCW27" s="87"/>
      <c r="GCX27" s="87"/>
      <c r="GCY27" s="87"/>
      <c r="GCZ27" s="87"/>
      <c r="GDA27" s="87"/>
      <c r="GDB27" s="87"/>
      <c r="GDC27" s="87"/>
      <c r="GDD27" s="87"/>
      <c r="GDE27" s="87"/>
      <c r="GDF27" s="87"/>
      <c r="GDG27" s="87"/>
      <c r="GDH27" s="87"/>
      <c r="GDI27" s="87"/>
      <c r="GDJ27" s="87"/>
      <c r="GDK27" s="87"/>
      <c r="GDL27" s="87"/>
      <c r="GDM27" s="87"/>
      <c r="GDN27" s="87"/>
      <c r="GDO27" s="87"/>
      <c r="GDP27" s="87"/>
      <c r="GDQ27" s="87"/>
      <c r="GDR27" s="87"/>
      <c r="GDS27" s="87"/>
      <c r="GDT27" s="87"/>
      <c r="GDU27" s="87"/>
      <c r="GDV27" s="87"/>
      <c r="GDW27" s="87"/>
      <c r="GDX27" s="87"/>
      <c r="GDY27" s="87"/>
      <c r="GDZ27" s="87"/>
      <c r="GEA27" s="87"/>
      <c r="GEB27" s="87"/>
      <c r="GEC27" s="87"/>
      <c r="GED27" s="87"/>
      <c r="GEE27" s="87"/>
      <c r="GEF27" s="87"/>
      <c r="GEG27" s="87"/>
      <c r="GEH27" s="87"/>
      <c r="GEI27" s="87"/>
      <c r="GEJ27" s="87"/>
      <c r="GEK27" s="87"/>
      <c r="GEL27" s="87"/>
      <c r="GEM27" s="87"/>
      <c r="GEN27" s="87"/>
      <c r="GEO27" s="87"/>
      <c r="GEP27" s="87"/>
      <c r="GEQ27" s="87"/>
      <c r="GER27" s="87"/>
      <c r="GES27" s="87"/>
      <c r="GET27" s="87"/>
      <c r="GEU27" s="87"/>
      <c r="GEV27" s="87"/>
      <c r="GEW27" s="87"/>
      <c r="GEX27" s="87"/>
      <c r="GEY27" s="87"/>
      <c r="GEZ27" s="87"/>
      <c r="GFA27" s="87"/>
      <c r="GFB27" s="87"/>
      <c r="GFC27" s="87"/>
      <c r="GFD27" s="87"/>
      <c r="GFE27" s="87"/>
      <c r="GFF27" s="87"/>
      <c r="GFG27" s="87"/>
      <c r="GFH27" s="87"/>
      <c r="GFI27" s="87"/>
      <c r="GFJ27" s="87"/>
      <c r="GFK27" s="87"/>
      <c r="GFL27" s="87"/>
      <c r="GFM27" s="87"/>
      <c r="GFN27" s="87"/>
      <c r="GFO27" s="87"/>
      <c r="GFP27" s="87"/>
      <c r="GFQ27" s="87"/>
      <c r="GFR27" s="87"/>
      <c r="GFS27" s="87"/>
      <c r="GFT27" s="87"/>
      <c r="GFU27" s="87"/>
      <c r="GFV27" s="87"/>
      <c r="GFW27" s="87"/>
      <c r="GFX27" s="87"/>
      <c r="GFY27" s="87"/>
      <c r="GFZ27" s="87"/>
      <c r="GGA27" s="87"/>
      <c r="GGB27" s="87"/>
      <c r="GGC27" s="87"/>
      <c r="GGD27" s="87"/>
      <c r="GGE27" s="87"/>
      <c r="GGF27" s="87"/>
      <c r="GGG27" s="87"/>
      <c r="GGH27" s="87"/>
      <c r="GGI27" s="87"/>
      <c r="GGJ27" s="87"/>
      <c r="GGK27" s="87"/>
      <c r="GGL27" s="87"/>
      <c r="GGM27" s="87"/>
      <c r="GGN27" s="87"/>
      <c r="GGO27" s="87"/>
      <c r="GGP27" s="87"/>
      <c r="GGQ27" s="87"/>
      <c r="GGR27" s="87"/>
      <c r="GGS27" s="87"/>
      <c r="GGT27" s="87"/>
      <c r="GGU27" s="87"/>
      <c r="GGV27" s="87"/>
      <c r="GGW27" s="87"/>
      <c r="GGX27" s="87"/>
      <c r="GGY27" s="87"/>
      <c r="GGZ27" s="87"/>
      <c r="GHA27" s="87"/>
      <c r="GHB27" s="87"/>
      <c r="GHC27" s="87"/>
      <c r="GHD27" s="87"/>
      <c r="GHE27" s="87"/>
      <c r="GHF27" s="87"/>
      <c r="GHG27" s="87"/>
      <c r="GHH27" s="87"/>
      <c r="GHI27" s="87"/>
      <c r="GHJ27" s="87"/>
      <c r="GHK27" s="87"/>
      <c r="GHL27" s="87"/>
      <c r="GHM27" s="87"/>
      <c r="GHN27" s="87"/>
      <c r="GHO27" s="87"/>
      <c r="GHP27" s="87"/>
      <c r="GHQ27" s="87"/>
      <c r="GHR27" s="87"/>
      <c r="GHS27" s="87"/>
      <c r="GHT27" s="87"/>
      <c r="GHU27" s="87"/>
      <c r="GHV27" s="87"/>
      <c r="GHW27" s="87"/>
      <c r="GHX27" s="87"/>
      <c r="GHY27" s="87"/>
      <c r="GHZ27" s="87"/>
      <c r="GIA27" s="87"/>
      <c r="GIB27" s="87"/>
      <c r="GIC27" s="87"/>
      <c r="GID27" s="87"/>
      <c r="GIE27" s="87"/>
      <c r="GIF27" s="87"/>
      <c r="GIG27" s="87"/>
      <c r="GIH27" s="87"/>
      <c r="GII27" s="87"/>
      <c r="GIJ27" s="87"/>
      <c r="GIK27" s="87"/>
      <c r="GIL27" s="87"/>
      <c r="GIM27" s="87"/>
      <c r="GIN27" s="87"/>
      <c r="GIO27" s="87"/>
      <c r="GIP27" s="87"/>
      <c r="GIQ27" s="87"/>
      <c r="GIR27" s="87"/>
      <c r="GIS27" s="87"/>
      <c r="GIT27" s="87"/>
      <c r="GIU27" s="87"/>
      <c r="GIV27" s="87"/>
      <c r="GIW27" s="87"/>
      <c r="GIX27" s="87"/>
      <c r="GIY27" s="87"/>
      <c r="GIZ27" s="87"/>
      <c r="GJA27" s="87"/>
      <c r="GJB27" s="87"/>
      <c r="GJC27" s="87"/>
      <c r="GJD27" s="87"/>
      <c r="GJE27" s="87"/>
      <c r="GJF27" s="87"/>
      <c r="GJG27" s="87"/>
      <c r="GJH27" s="87"/>
      <c r="GJI27" s="87"/>
      <c r="GJJ27" s="87"/>
      <c r="GJK27" s="87"/>
      <c r="GJL27" s="87"/>
      <c r="GJM27" s="87"/>
      <c r="GJN27" s="87"/>
      <c r="GJO27" s="87"/>
      <c r="GJP27" s="87"/>
      <c r="GJQ27" s="87"/>
      <c r="GJR27" s="87"/>
      <c r="GJS27" s="87"/>
      <c r="GJT27" s="87"/>
      <c r="GJU27" s="87"/>
      <c r="GJV27" s="87"/>
      <c r="GJW27" s="87"/>
      <c r="GJX27" s="87"/>
      <c r="GJY27" s="87"/>
      <c r="GJZ27" s="87"/>
      <c r="GKA27" s="87"/>
      <c r="GKB27" s="87"/>
      <c r="GKC27" s="87"/>
      <c r="GKD27" s="87"/>
      <c r="GKE27" s="87"/>
      <c r="GKF27" s="87"/>
      <c r="GKG27" s="87"/>
      <c r="GKH27" s="87"/>
      <c r="GKI27" s="87"/>
      <c r="GKJ27" s="87"/>
      <c r="GKK27" s="87"/>
      <c r="GKL27" s="87"/>
      <c r="GKM27" s="87"/>
      <c r="GKN27" s="87"/>
      <c r="GKO27" s="87"/>
      <c r="GKP27" s="87"/>
      <c r="GKQ27" s="87"/>
      <c r="GKR27" s="87"/>
      <c r="GKS27" s="87"/>
      <c r="GKT27" s="87"/>
      <c r="GKU27" s="87"/>
      <c r="GKV27" s="87"/>
      <c r="GKW27" s="87"/>
      <c r="GKX27" s="87"/>
      <c r="GKY27" s="87"/>
      <c r="GKZ27" s="87"/>
      <c r="GLA27" s="87"/>
      <c r="GLB27" s="87"/>
      <c r="GLC27" s="87"/>
      <c r="GLD27" s="87"/>
      <c r="GLE27" s="87"/>
      <c r="GLF27" s="87"/>
      <c r="GLG27" s="87"/>
      <c r="GLH27" s="87"/>
      <c r="GLI27" s="87"/>
      <c r="GLJ27" s="87"/>
      <c r="GLK27" s="87"/>
      <c r="GLL27" s="87"/>
      <c r="GLM27" s="87"/>
      <c r="GLN27" s="87"/>
      <c r="GLO27" s="87"/>
      <c r="GLP27" s="87"/>
      <c r="GLQ27" s="87"/>
      <c r="GLR27" s="87"/>
      <c r="GLS27" s="87"/>
      <c r="GLT27" s="87"/>
      <c r="GLU27" s="87"/>
      <c r="GLV27" s="87"/>
      <c r="GLW27" s="87"/>
      <c r="GLX27" s="87"/>
      <c r="GLY27" s="87"/>
      <c r="GLZ27" s="87"/>
      <c r="GMA27" s="87"/>
      <c r="GMB27" s="87"/>
      <c r="GMC27" s="87"/>
      <c r="GMD27" s="87"/>
      <c r="GME27" s="87"/>
      <c r="GMF27" s="87"/>
      <c r="GMG27" s="87"/>
      <c r="GMH27" s="87"/>
      <c r="GMI27" s="87"/>
      <c r="GMJ27" s="87"/>
      <c r="GMK27" s="87"/>
      <c r="GML27" s="87"/>
      <c r="GMM27" s="87"/>
      <c r="GMN27" s="87"/>
      <c r="GMO27" s="87"/>
      <c r="GMP27" s="87"/>
      <c r="GMQ27" s="87"/>
      <c r="GMR27" s="87"/>
      <c r="GMS27" s="87"/>
      <c r="GMT27" s="87"/>
      <c r="GMU27" s="87"/>
      <c r="GMV27" s="87"/>
      <c r="GMW27" s="87"/>
      <c r="GMX27" s="87"/>
      <c r="GMY27" s="87"/>
      <c r="GMZ27" s="87"/>
      <c r="GNA27" s="87"/>
      <c r="GNB27" s="87"/>
      <c r="GNC27" s="87"/>
      <c r="GND27" s="87"/>
      <c r="GNE27" s="87"/>
      <c r="GNF27" s="87"/>
      <c r="GNG27" s="87"/>
      <c r="GNH27" s="87"/>
      <c r="GNI27" s="87"/>
      <c r="GNJ27" s="87"/>
      <c r="GNK27" s="87"/>
      <c r="GNL27" s="87"/>
      <c r="GNM27" s="87"/>
      <c r="GNN27" s="87"/>
      <c r="GNO27" s="87"/>
      <c r="GNP27" s="87"/>
      <c r="GNQ27" s="87"/>
      <c r="GNR27" s="87"/>
      <c r="GNS27" s="87"/>
      <c r="GNT27" s="87"/>
      <c r="GNU27" s="87"/>
      <c r="GNV27" s="87"/>
      <c r="GNW27" s="87"/>
      <c r="GNX27" s="87"/>
      <c r="GNY27" s="87"/>
      <c r="GNZ27" s="87"/>
      <c r="GOA27" s="87"/>
      <c r="GOB27" s="87"/>
      <c r="GOC27" s="87"/>
      <c r="GOD27" s="87"/>
      <c r="GOE27" s="87"/>
      <c r="GOF27" s="87"/>
      <c r="GOG27" s="87"/>
      <c r="GOH27" s="87"/>
      <c r="GOI27" s="87"/>
      <c r="GOJ27" s="87"/>
      <c r="GOK27" s="87"/>
      <c r="GOL27" s="87"/>
      <c r="GOM27" s="87"/>
      <c r="GON27" s="87"/>
      <c r="GOO27" s="87"/>
      <c r="GOP27" s="87"/>
      <c r="GOQ27" s="87"/>
      <c r="GOR27" s="87"/>
      <c r="GOS27" s="87"/>
      <c r="GOT27" s="87"/>
      <c r="GOU27" s="87"/>
      <c r="GOV27" s="87"/>
      <c r="GOW27" s="87"/>
      <c r="GOX27" s="87"/>
      <c r="GOY27" s="87"/>
      <c r="GOZ27" s="87"/>
      <c r="GPA27" s="87"/>
      <c r="GPB27" s="87"/>
      <c r="GPC27" s="87"/>
      <c r="GPD27" s="87"/>
      <c r="GPE27" s="87"/>
      <c r="GPF27" s="87"/>
      <c r="GPG27" s="87"/>
      <c r="GPH27" s="87"/>
      <c r="GPI27" s="87"/>
      <c r="GPJ27" s="87"/>
      <c r="GPK27" s="87"/>
      <c r="GPL27" s="87"/>
      <c r="GPM27" s="87"/>
      <c r="GPN27" s="87"/>
      <c r="GPO27" s="87"/>
      <c r="GPP27" s="87"/>
      <c r="GPQ27" s="87"/>
      <c r="GPR27" s="87"/>
      <c r="GPS27" s="87"/>
      <c r="GPT27" s="87"/>
      <c r="GPU27" s="87"/>
      <c r="GPV27" s="87"/>
      <c r="GPW27" s="87"/>
      <c r="GPX27" s="87"/>
      <c r="GPY27" s="87"/>
      <c r="GPZ27" s="87"/>
      <c r="GQA27" s="87"/>
      <c r="GQB27" s="87"/>
      <c r="GQC27" s="87"/>
      <c r="GQD27" s="87"/>
      <c r="GQE27" s="87"/>
      <c r="GQF27" s="87"/>
      <c r="GQG27" s="87"/>
      <c r="GQH27" s="87"/>
      <c r="GQI27" s="87"/>
      <c r="GQJ27" s="87"/>
      <c r="GQK27" s="87"/>
      <c r="GQL27" s="87"/>
      <c r="GQM27" s="87"/>
      <c r="GQN27" s="87"/>
      <c r="GQO27" s="87"/>
      <c r="GQP27" s="87"/>
      <c r="GQQ27" s="87"/>
      <c r="GQR27" s="87"/>
      <c r="GQS27" s="87"/>
      <c r="GQT27" s="87"/>
      <c r="GQU27" s="87"/>
      <c r="GQV27" s="87"/>
      <c r="GQW27" s="87"/>
      <c r="GQX27" s="87"/>
      <c r="GQY27" s="87"/>
      <c r="GQZ27" s="87"/>
      <c r="GRA27" s="87"/>
      <c r="GRB27" s="87"/>
      <c r="GRC27" s="87"/>
      <c r="GRD27" s="87"/>
      <c r="GRE27" s="87"/>
      <c r="GRF27" s="87"/>
      <c r="GRG27" s="87"/>
      <c r="GRH27" s="87"/>
      <c r="GRI27" s="87"/>
      <c r="GRJ27" s="87"/>
      <c r="GRK27" s="87"/>
      <c r="GRL27" s="87"/>
      <c r="GRM27" s="87"/>
      <c r="GRN27" s="87"/>
      <c r="GRO27" s="87"/>
      <c r="GRP27" s="87"/>
      <c r="GRQ27" s="87"/>
      <c r="GRR27" s="87"/>
      <c r="GRS27" s="87"/>
      <c r="GRT27" s="87"/>
      <c r="GRU27" s="87"/>
      <c r="GRV27" s="87"/>
      <c r="GRW27" s="87"/>
      <c r="GRX27" s="87"/>
      <c r="GRY27" s="87"/>
      <c r="GRZ27" s="87"/>
      <c r="GSA27" s="87"/>
      <c r="GSB27" s="87"/>
      <c r="GSC27" s="87"/>
      <c r="GSD27" s="87"/>
      <c r="GSE27" s="87"/>
      <c r="GSF27" s="87"/>
      <c r="GSG27" s="87"/>
      <c r="GSH27" s="87"/>
      <c r="GSI27" s="87"/>
      <c r="GSJ27" s="87"/>
      <c r="GSK27" s="87"/>
      <c r="GSL27" s="87"/>
      <c r="GSM27" s="87"/>
      <c r="GSN27" s="87"/>
      <c r="GSO27" s="87"/>
      <c r="GSP27" s="87"/>
      <c r="GSQ27" s="87"/>
      <c r="GSR27" s="87"/>
      <c r="GSS27" s="87"/>
      <c r="GST27" s="87"/>
      <c r="GSU27" s="87"/>
      <c r="GSV27" s="87"/>
      <c r="GSW27" s="87"/>
      <c r="GSX27" s="87"/>
      <c r="GSY27" s="87"/>
      <c r="GSZ27" s="87"/>
      <c r="GTA27" s="87"/>
      <c r="GTB27" s="87"/>
      <c r="GTC27" s="87"/>
      <c r="GTD27" s="87"/>
      <c r="GTE27" s="87"/>
      <c r="GTF27" s="87"/>
      <c r="GTG27" s="87"/>
      <c r="GTH27" s="87"/>
      <c r="GTI27" s="87"/>
      <c r="GTJ27" s="87"/>
      <c r="GTK27" s="87"/>
      <c r="GTL27" s="87"/>
      <c r="GTM27" s="87"/>
      <c r="GTN27" s="87"/>
      <c r="GTO27" s="87"/>
      <c r="GTP27" s="87"/>
      <c r="GTQ27" s="87"/>
      <c r="GTR27" s="87"/>
      <c r="GTS27" s="87"/>
      <c r="GTT27" s="87"/>
      <c r="GTU27" s="87"/>
      <c r="GTV27" s="87"/>
      <c r="GTW27" s="87"/>
      <c r="GTX27" s="87"/>
      <c r="GTY27" s="87"/>
      <c r="GTZ27" s="87"/>
      <c r="GUA27" s="87"/>
      <c r="GUB27" s="87"/>
      <c r="GUC27" s="87"/>
      <c r="GUD27" s="87"/>
      <c r="GUE27" s="87"/>
      <c r="GUF27" s="87"/>
      <c r="GUG27" s="87"/>
      <c r="GUH27" s="87"/>
      <c r="GUI27" s="87"/>
      <c r="GUJ27" s="87"/>
      <c r="GUK27" s="87"/>
      <c r="GUL27" s="87"/>
      <c r="GUM27" s="87"/>
      <c r="GUN27" s="87"/>
      <c r="GUO27" s="87"/>
      <c r="GUP27" s="87"/>
      <c r="GUQ27" s="87"/>
      <c r="GUR27" s="87"/>
      <c r="GUS27" s="87"/>
      <c r="GUT27" s="87"/>
      <c r="GUU27" s="87"/>
      <c r="GUV27" s="87"/>
      <c r="GUW27" s="87"/>
      <c r="GUX27" s="87"/>
      <c r="GUY27" s="87"/>
      <c r="GUZ27" s="87"/>
      <c r="GVA27" s="87"/>
      <c r="GVB27" s="87"/>
      <c r="GVC27" s="87"/>
      <c r="GVD27" s="87"/>
      <c r="GVE27" s="87"/>
      <c r="GVF27" s="87"/>
      <c r="GVG27" s="87"/>
      <c r="GVH27" s="87"/>
      <c r="GVI27" s="87"/>
      <c r="GVJ27" s="87"/>
      <c r="GVK27" s="87"/>
      <c r="GVL27" s="87"/>
      <c r="GVM27" s="87"/>
      <c r="GVN27" s="87"/>
      <c r="GVO27" s="87"/>
      <c r="GVP27" s="87"/>
      <c r="GVQ27" s="87"/>
      <c r="GVR27" s="87"/>
      <c r="GVS27" s="87"/>
      <c r="GVT27" s="87"/>
      <c r="GVU27" s="87"/>
      <c r="GVV27" s="87"/>
      <c r="GVW27" s="87"/>
      <c r="GVX27" s="87"/>
      <c r="GVY27" s="87"/>
      <c r="GVZ27" s="87"/>
      <c r="GWA27" s="87"/>
      <c r="GWB27" s="87"/>
      <c r="GWC27" s="87"/>
      <c r="GWD27" s="87"/>
      <c r="GWE27" s="87"/>
      <c r="GWF27" s="87"/>
      <c r="GWG27" s="87"/>
      <c r="GWH27" s="87"/>
      <c r="GWI27" s="87"/>
      <c r="GWJ27" s="87"/>
      <c r="GWK27" s="87"/>
      <c r="GWL27" s="87"/>
      <c r="GWM27" s="87"/>
      <c r="GWN27" s="87"/>
      <c r="GWO27" s="87"/>
      <c r="GWP27" s="87"/>
      <c r="GWQ27" s="87"/>
      <c r="GWR27" s="87"/>
      <c r="GWS27" s="87"/>
      <c r="GWT27" s="87"/>
      <c r="GWU27" s="87"/>
      <c r="GWV27" s="87"/>
      <c r="GWW27" s="87"/>
      <c r="GWX27" s="87"/>
      <c r="GWY27" s="87"/>
      <c r="GWZ27" s="87"/>
      <c r="GXA27" s="87"/>
      <c r="GXB27" s="87"/>
      <c r="GXC27" s="87"/>
      <c r="GXD27" s="87"/>
      <c r="GXE27" s="87"/>
      <c r="GXF27" s="87"/>
      <c r="GXG27" s="87"/>
      <c r="GXH27" s="87"/>
      <c r="GXI27" s="87"/>
      <c r="GXJ27" s="87"/>
      <c r="GXK27" s="87"/>
      <c r="GXL27" s="87"/>
      <c r="GXM27" s="87"/>
      <c r="GXN27" s="87"/>
      <c r="GXO27" s="87"/>
      <c r="GXP27" s="87"/>
      <c r="GXQ27" s="87"/>
      <c r="GXR27" s="87"/>
      <c r="GXS27" s="87"/>
      <c r="GXT27" s="87"/>
      <c r="GXU27" s="87"/>
      <c r="GXV27" s="87"/>
      <c r="GXW27" s="87"/>
      <c r="GXX27" s="87"/>
      <c r="GXY27" s="87"/>
      <c r="GXZ27" s="87"/>
      <c r="GYA27" s="87"/>
      <c r="GYB27" s="87"/>
      <c r="GYC27" s="87"/>
      <c r="GYD27" s="87"/>
      <c r="GYE27" s="87"/>
      <c r="GYF27" s="87"/>
      <c r="GYG27" s="87"/>
      <c r="GYH27" s="87"/>
      <c r="GYI27" s="87"/>
      <c r="GYJ27" s="87"/>
      <c r="GYK27" s="87"/>
      <c r="GYL27" s="87"/>
      <c r="GYM27" s="87"/>
      <c r="GYN27" s="87"/>
      <c r="GYO27" s="87"/>
      <c r="GYP27" s="87"/>
      <c r="GYQ27" s="87"/>
      <c r="GYR27" s="87"/>
      <c r="GYS27" s="87"/>
      <c r="GYT27" s="87"/>
      <c r="GYU27" s="87"/>
      <c r="GYV27" s="87"/>
      <c r="GYW27" s="87"/>
      <c r="GYX27" s="87"/>
      <c r="GYY27" s="87"/>
      <c r="GYZ27" s="87"/>
      <c r="GZA27" s="87"/>
      <c r="GZB27" s="87"/>
      <c r="GZC27" s="87"/>
      <c r="GZD27" s="87"/>
      <c r="GZE27" s="87"/>
      <c r="GZF27" s="87"/>
      <c r="GZG27" s="87"/>
      <c r="GZH27" s="87"/>
      <c r="GZI27" s="87"/>
      <c r="GZJ27" s="87"/>
      <c r="GZK27" s="87"/>
      <c r="GZL27" s="87"/>
      <c r="GZM27" s="87"/>
      <c r="GZN27" s="87"/>
      <c r="GZO27" s="87"/>
      <c r="GZP27" s="87"/>
      <c r="GZQ27" s="87"/>
      <c r="GZR27" s="87"/>
      <c r="GZS27" s="87"/>
      <c r="GZT27" s="87"/>
      <c r="GZU27" s="87"/>
      <c r="GZV27" s="87"/>
      <c r="GZW27" s="87"/>
      <c r="GZX27" s="87"/>
      <c r="GZY27" s="87"/>
      <c r="GZZ27" s="87"/>
      <c r="HAA27" s="87"/>
      <c r="HAB27" s="87"/>
      <c r="HAC27" s="87"/>
      <c r="HAD27" s="87"/>
      <c r="HAE27" s="87"/>
      <c r="HAF27" s="87"/>
      <c r="HAG27" s="87"/>
      <c r="HAH27" s="87"/>
      <c r="HAI27" s="87"/>
      <c r="HAJ27" s="87"/>
      <c r="HAK27" s="87"/>
      <c r="HAL27" s="87"/>
      <c r="HAM27" s="87"/>
      <c r="HAN27" s="87"/>
      <c r="HAO27" s="87"/>
      <c r="HAP27" s="87"/>
      <c r="HAQ27" s="87"/>
      <c r="HAR27" s="87"/>
      <c r="HAS27" s="87"/>
      <c r="HAT27" s="87"/>
      <c r="HAU27" s="87"/>
      <c r="HAV27" s="87"/>
      <c r="HAW27" s="87"/>
      <c r="HAX27" s="87"/>
      <c r="HAY27" s="87"/>
      <c r="HAZ27" s="87"/>
      <c r="HBA27" s="87"/>
      <c r="HBB27" s="87"/>
      <c r="HBC27" s="87"/>
      <c r="HBD27" s="87"/>
      <c r="HBE27" s="87"/>
      <c r="HBF27" s="87"/>
      <c r="HBG27" s="87"/>
      <c r="HBH27" s="87"/>
      <c r="HBI27" s="87"/>
      <c r="HBJ27" s="87"/>
      <c r="HBK27" s="87"/>
      <c r="HBL27" s="87"/>
      <c r="HBM27" s="87"/>
      <c r="HBN27" s="87"/>
      <c r="HBO27" s="87"/>
      <c r="HBP27" s="87"/>
      <c r="HBQ27" s="87"/>
      <c r="HBR27" s="87"/>
      <c r="HBS27" s="87"/>
      <c r="HBT27" s="87"/>
      <c r="HBU27" s="87"/>
      <c r="HBV27" s="87"/>
      <c r="HBW27" s="87"/>
      <c r="HBX27" s="87"/>
      <c r="HBY27" s="87"/>
      <c r="HBZ27" s="87"/>
      <c r="HCA27" s="87"/>
      <c r="HCB27" s="87"/>
      <c r="HCC27" s="87"/>
      <c r="HCD27" s="87"/>
      <c r="HCE27" s="87"/>
      <c r="HCF27" s="87"/>
      <c r="HCG27" s="87"/>
      <c r="HCH27" s="87"/>
      <c r="HCI27" s="87"/>
      <c r="HCJ27" s="87"/>
      <c r="HCK27" s="87"/>
      <c r="HCL27" s="87"/>
      <c r="HCM27" s="87"/>
      <c r="HCN27" s="87"/>
      <c r="HCO27" s="87"/>
      <c r="HCP27" s="87"/>
      <c r="HCQ27" s="87"/>
      <c r="HCR27" s="87"/>
      <c r="HCS27" s="87"/>
      <c r="HCT27" s="87"/>
      <c r="HCU27" s="87"/>
      <c r="HCV27" s="87"/>
      <c r="HCW27" s="87"/>
      <c r="HCX27" s="87"/>
      <c r="HCY27" s="87"/>
      <c r="HCZ27" s="87"/>
      <c r="HDA27" s="87"/>
      <c r="HDB27" s="87"/>
      <c r="HDC27" s="87"/>
      <c r="HDD27" s="87"/>
      <c r="HDE27" s="87"/>
      <c r="HDF27" s="87"/>
      <c r="HDG27" s="87"/>
      <c r="HDH27" s="87"/>
      <c r="HDI27" s="87"/>
      <c r="HDJ27" s="87"/>
      <c r="HDK27" s="87"/>
      <c r="HDL27" s="87"/>
      <c r="HDM27" s="87"/>
      <c r="HDN27" s="87"/>
      <c r="HDO27" s="87"/>
      <c r="HDP27" s="87"/>
      <c r="HDQ27" s="87"/>
      <c r="HDR27" s="87"/>
      <c r="HDS27" s="87"/>
      <c r="HDT27" s="87"/>
      <c r="HDU27" s="87"/>
      <c r="HDV27" s="87"/>
      <c r="HDW27" s="87"/>
      <c r="HDX27" s="87"/>
      <c r="HDY27" s="87"/>
      <c r="HDZ27" s="87"/>
      <c r="HEA27" s="87"/>
      <c r="HEB27" s="87"/>
      <c r="HEC27" s="87"/>
      <c r="HED27" s="87"/>
      <c r="HEE27" s="87"/>
      <c r="HEF27" s="87"/>
      <c r="HEG27" s="87"/>
      <c r="HEH27" s="87"/>
      <c r="HEI27" s="87"/>
      <c r="HEJ27" s="87"/>
      <c r="HEK27" s="87"/>
      <c r="HEL27" s="87"/>
      <c r="HEM27" s="87"/>
      <c r="HEN27" s="87"/>
      <c r="HEO27" s="87"/>
      <c r="HEP27" s="87"/>
      <c r="HEQ27" s="87"/>
      <c r="HER27" s="87"/>
      <c r="HES27" s="87"/>
      <c r="HET27" s="87"/>
      <c r="HEU27" s="87"/>
      <c r="HEV27" s="87"/>
      <c r="HEW27" s="87"/>
      <c r="HEX27" s="87"/>
      <c r="HEY27" s="87"/>
      <c r="HEZ27" s="87"/>
      <c r="HFA27" s="87"/>
      <c r="HFB27" s="87"/>
      <c r="HFC27" s="87"/>
      <c r="HFD27" s="87"/>
      <c r="HFE27" s="87"/>
      <c r="HFF27" s="87"/>
      <c r="HFG27" s="87"/>
      <c r="HFH27" s="87"/>
      <c r="HFI27" s="87"/>
      <c r="HFJ27" s="87"/>
      <c r="HFK27" s="87"/>
      <c r="HFL27" s="87"/>
      <c r="HFM27" s="87"/>
      <c r="HFN27" s="87"/>
      <c r="HFO27" s="87"/>
      <c r="HFP27" s="87"/>
      <c r="HFQ27" s="87"/>
      <c r="HFR27" s="87"/>
      <c r="HFS27" s="87"/>
      <c r="HFT27" s="87"/>
      <c r="HFU27" s="87"/>
      <c r="HFV27" s="87"/>
      <c r="HFW27" s="87"/>
      <c r="HFX27" s="87"/>
      <c r="HFY27" s="87"/>
      <c r="HFZ27" s="87"/>
      <c r="HGA27" s="87"/>
      <c r="HGB27" s="87"/>
      <c r="HGC27" s="87"/>
      <c r="HGD27" s="87"/>
      <c r="HGE27" s="87"/>
      <c r="HGF27" s="87"/>
      <c r="HGG27" s="87"/>
      <c r="HGH27" s="87"/>
      <c r="HGI27" s="87"/>
      <c r="HGJ27" s="87"/>
      <c r="HGK27" s="87"/>
      <c r="HGL27" s="87"/>
      <c r="HGM27" s="87"/>
      <c r="HGN27" s="87"/>
      <c r="HGO27" s="87"/>
      <c r="HGP27" s="87"/>
      <c r="HGQ27" s="87"/>
      <c r="HGR27" s="87"/>
      <c r="HGS27" s="87"/>
      <c r="HGT27" s="87"/>
      <c r="HGU27" s="87"/>
      <c r="HGV27" s="87"/>
      <c r="HGW27" s="87"/>
      <c r="HGX27" s="87"/>
      <c r="HGY27" s="87"/>
      <c r="HGZ27" s="87"/>
      <c r="HHA27" s="87"/>
      <c r="HHB27" s="87"/>
      <c r="HHC27" s="87"/>
      <c r="HHD27" s="87"/>
      <c r="HHE27" s="87"/>
      <c r="HHF27" s="87"/>
      <c r="HHG27" s="87"/>
      <c r="HHH27" s="87"/>
      <c r="HHI27" s="87"/>
      <c r="HHJ27" s="87"/>
      <c r="HHK27" s="87"/>
      <c r="HHL27" s="87"/>
      <c r="HHM27" s="87"/>
      <c r="HHN27" s="87"/>
      <c r="HHO27" s="87"/>
      <c r="HHP27" s="87"/>
      <c r="HHQ27" s="87"/>
      <c r="HHR27" s="87"/>
      <c r="HHS27" s="87"/>
      <c r="HHT27" s="87"/>
      <c r="HHU27" s="87"/>
      <c r="HHV27" s="87"/>
      <c r="HHW27" s="87"/>
      <c r="HHX27" s="87"/>
      <c r="HHY27" s="87"/>
      <c r="HHZ27" s="87"/>
      <c r="HIA27" s="87"/>
      <c r="HIB27" s="87"/>
      <c r="HIC27" s="87"/>
      <c r="HID27" s="87"/>
      <c r="HIE27" s="87"/>
      <c r="HIF27" s="87"/>
      <c r="HIG27" s="87"/>
      <c r="HIH27" s="87"/>
      <c r="HII27" s="87"/>
      <c r="HIJ27" s="87"/>
      <c r="HIK27" s="87"/>
      <c r="HIL27" s="87"/>
      <c r="HIM27" s="87"/>
      <c r="HIN27" s="87"/>
      <c r="HIO27" s="87"/>
      <c r="HIP27" s="87"/>
      <c r="HIQ27" s="87"/>
      <c r="HIR27" s="87"/>
      <c r="HIS27" s="87"/>
      <c r="HIT27" s="87"/>
      <c r="HIU27" s="87"/>
      <c r="HIV27" s="87"/>
      <c r="HIW27" s="87"/>
      <c r="HIX27" s="87"/>
      <c r="HIY27" s="87"/>
      <c r="HIZ27" s="87"/>
      <c r="HJA27" s="87"/>
      <c r="HJB27" s="87"/>
      <c r="HJC27" s="87"/>
      <c r="HJD27" s="87"/>
      <c r="HJE27" s="87"/>
      <c r="HJF27" s="87"/>
      <c r="HJG27" s="87"/>
      <c r="HJH27" s="87"/>
      <c r="HJI27" s="87"/>
      <c r="HJJ27" s="87"/>
      <c r="HJK27" s="87"/>
      <c r="HJL27" s="87"/>
      <c r="HJM27" s="87"/>
      <c r="HJN27" s="87"/>
      <c r="HJO27" s="87"/>
      <c r="HJP27" s="87"/>
      <c r="HJQ27" s="87"/>
      <c r="HJR27" s="87"/>
      <c r="HJS27" s="87"/>
      <c r="HJT27" s="87"/>
      <c r="HJU27" s="87"/>
      <c r="HJV27" s="87"/>
      <c r="HJW27" s="87"/>
      <c r="HJX27" s="87"/>
      <c r="HJY27" s="87"/>
      <c r="HJZ27" s="87"/>
      <c r="HKA27" s="87"/>
      <c r="HKB27" s="87"/>
      <c r="HKC27" s="87"/>
      <c r="HKD27" s="87"/>
      <c r="HKE27" s="87"/>
      <c r="HKF27" s="87"/>
      <c r="HKG27" s="87"/>
      <c r="HKH27" s="87"/>
      <c r="HKI27" s="87"/>
      <c r="HKJ27" s="87"/>
      <c r="HKK27" s="87"/>
      <c r="HKL27" s="87"/>
      <c r="HKM27" s="87"/>
      <c r="HKN27" s="87"/>
      <c r="HKO27" s="87"/>
      <c r="HKP27" s="87"/>
      <c r="HKQ27" s="87"/>
      <c r="HKR27" s="87"/>
      <c r="HKS27" s="87"/>
      <c r="HKT27" s="87"/>
      <c r="HKU27" s="87"/>
      <c r="HKV27" s="87"/>
      <c r="HKW27" s="87"/>
      <c r="HKX27" s="87"/>
      <c r="HKY27" s="87"/>
      <c r="HKZ27" s="87"/>
      <c r="HLA27" s="87"/>
      <c r="HLB27" s="87"/>
      <c r="HLC27" s="87"/>
      <c r="HLD27" s="87"/>
      <c r="HLE27" s="87"/>
      <c r="HLF27" s="87"/>
      <c r="HLG27" s="87"/>
      <c r="HLH27" s="87"/>
      <c r="HLI27" s="87"/>
      <c r="HLJ27" s="87"/>
      <c r="HLK27" s="87"/>
      <c r="HLL27" s="87"/>
      <c r="HLM27" s="87"/>
      <c r="HLN27" s="87"/>
      <c r="HLO27" s="87"/>
      <c r="HLP27" s="87"/>
      <c r="HLQ27" s="87"/>
      <c r="HLR27" s="87"/>
      <c r="HLS27" s="87"/>
      <c r="HLT27" s="87"/>
      <c r="HLU27" s="87"/>
      <c r="HLV27" s="87"/>
      <c r="HLW27" s="87"/>
      <c r="HLX27" s="87"/>
      <c r="HLY27" s="87"/>
      <c r="HLZ27" s="87"/>
      <c r="HMA27" s="87"/>
      <c r="HMB27" s="87"/>
      <c r="HMC27" s="87"/>
      <c r="HMD27" s="87"/>
      <c r="HME27" s="87"/>
      <c r="HMF27" s="87"/>
      <c r="HMG27" s="87"/>
      <c r="HMH27" s="87"/>
      <c r="HMI27" s="87"/>
      <c r="HMJ27" s="87"/>
      <c r="HMK27" s="87"/>
      <c r="HML27" s="87"/>
      <c r="HMM27" s="87"/>
      <c r="HMN27" s="87"/>
      <c r="HMO27" s="87"/>
      <c r="HMP27" s="87"/>
      <c r="HMQ27" s="87"/>
      <c r="HMR27" s="87"/>
      <c r="HMS27" s="87"/>
      <c r="HMT27" s="87"/>
      <c r="HMU27" s="87"/>
      <c r="HMV27" s="87"/>
      <c r="HMW27" s="87"/>
      <c r="HMX27" s="87"/>
      <c r="HMY27" s="87"/>
      <c r="HMZ27" s="87"/>
      <c r="HNA27" s="87"/>
      <c r="HNB27" s="87"/>
      <c r="HNC27" s="87"/>
      <c r="HND27" s="87"/>
      <c r="HNE27" s="87"/>
      <c r="HNF27" s="87"/>
      <c r="HNG27" s="87"/>
      <c r="HNH27" s="87"/>
      <c r="HNI27" s="87"/>
      <c r="HNJ27" s="87"/>
      <c r="HNK27" s="87"/>
      <c r="HNL27" s="87"/>
      <c r="HNM27" s="87"/>
      <c r="HNN27" s="87"/>
      <c r="HNO27" s="87"/>
      <c r="HNP27" s="87"/>
      <c r="HNQ27" s="87"/>
      <c r="HNR27" s="87"/>
      <c r="HNS27" s="87"/>
      <c r="HNT27" s="87"/>
      <c r="HNU27" s="87"/>
      <c r="HNV27" s="87"/>
      <c r="HNW27" s="87"/>
      <c r="HNX27" s="87"/>
      <c r="HNY27" s="87"/>
      <c r="HNZ27" s="87"/>
      <c r="HOA27" s="87"/>
      <c r="HOB27" s="87"/>
      <c r="HOC27" s="87"/>
      <c r="HOD27" s="87"/>
      <c r="HOE27" s="87"/>
      <c r="HOF27" s="87"/>
      <c r="HOG27" s="87"/>
      <c r="HOH27" s="87"/>
      <c r="HOI27" s="87"/>
      <c r="HOJ27" s="87"/>
      <c r="HOK27" s="87"/>
      <c r="HOL27" s="87"/>
      <c r="HOM27" s="87"/>
      <c r="HON27" s="87"/>
      <c r="HOO27" s="87"/>
      <c r="HOP27" s="87"/>
      <c r="HOQ27" s="87"/>
      <c r="HOR27" s="87"/>
      <c r="HOS27" s="87"/>
      <c r="HOT27" s="87"/>
      <c r="HOU27" s="87"/>
      <c r="HOV27" s="87"/>
      <c r="HOW27" s="87"/>
      <c r="HOX27" s="87"/>
      <c r="HOY27" s="87"/>
      <c r="HOZ27" s="87"/>
      <c r="HPA27" s="87"/>
      <c r="HPB27" s="87"/>
      <c r="HPC27" s="87"/>
      <c r="HPD27" s="87"/>
      <c r="HPE27" s="87"/>
      <c r="HPF27" s="87"/>
      <c r="HPG27" s="87"/>
      <c r="HPH27" s="87"/>
      <c r="HPI27" s="87"/>
      <c r="HPJ27" s="87"/>
      <c r="HPK27" s="87"/>
      <c r="HPL27" s="87"/>
      <c r="HPM27" s="87"/>
      <c r="HPN27" s="87"/>
      <c r="HPO27" s="87"/>
      <c r="HPP27" s="87"/>
      <c r="HPQ27" s="87"/>
      <c r="HPR27" s="87"/>
      <c r="HPS27" s="87"/>
      <c r="HPT27" s="87"/>
      <c r="HPU27" s="87"/>
      <c r="HPV27" s="87"/>
      <c r="HPW27" s="87"/>
      <c r="HPX27" s="87"/>
      <c r="HPY27" s="87"/>
      <c r="HPZ27" s="87"/>
      <c r="HQA27" s="87"/>
      <c r="HQB27" s="87"/>
      <c r="HQC27" s="87"/>
      <c r="HQD27" s="87"/>
      <c r="HQE27" s="87"/>
      <c r="HQF27" s="87"/>
      <c r="HQG27" s="87"/>
      <c r="HQH27" s="87"/>
      <c r="HQI27" s="87"/>
      <c r="HQJ27" s="87"/>
      <c r="HQK27" s="87"/>
      <c r="HQL27" s="87"/>
      <c r="HQM27" s="87"/>
      <c r="HQN27" s="87"/>
      <c r="HQO27" s="87"/>
      <c r="HQP27" s="87"/>
      <c r="HQQ27" s="87"/>
      <c r="HQR27" s="87"/>
      <c r="HQS27" s="87"/>
      <c r="HQT27" s="87"/>
      <c r="HQU27" s="87"/>
      <c r="HQV27" s="87"/>
      <c r="HQW27" s="87"/>
      <c r="HQX27" s="87"/>
      <c r="HQY27" s="87"/>
      <c r="HQZ27" s="87"/>
      <c r="HRA27" s="87"/>
      <c r="HRB27" s="87"/>
      <c r="HRC27" s="87"/>
      <c r="HRD27" s="87"/>
      <c r="HRE27" s="87"/>
      <c r="HRF27" s="87"/>
      <c r="HRG27" s="87"/>
      <c r="HRH27" s="87"/>
      <c r="HRI27" s="87"/>
      <c r="HRJ27" s="87"/>
      <c r="HRK27" s="87"/>
      <c r="HRL27" s="87"/>
      <c r="HRM27" s="87"/>
      <c r="HRN27" s="87"/>
      <c r="HRO27" s="87"/>
      <c r="HRP27" s="87"/>
      <c r="HRQ27" s="87"/>
      <c r="HRR27" s="87"/>
      <c r="HRS27" s="87"/>
      <c r="HRT27" s="87"/>
      <c r="HRU27" s="87"/>
      <c r="HRV27" s="87"/>
      <c r="HRW27" s="87"/>
      <c r="HRX27" s="87"/>
      <c r="HRY27" s="87"/>
      <c r="HRZ27" s="87"/>
      <c r="HSA27" s="87"/>
      <c r="HSB27" s="87"/>
      <c r="HSC27" s="87"/>
      <c r="HSD27" s="87"/>
      <c r="HSE27" s="87"/>
      <c r="HSF27" s="87"/>
      <c r="HSG27" s="87"/>
      <c r="HSH27" s="87"/>
      <c r="HSI27" s="87"/>
      <c r="HSJ27" s="87"/>
      <c r="HSK27" s="87"/>
      <c r="HSL27" s="87"/>
      <c r="HSM27" s="87"/>
      <c r="HSN27" s="87"/>
      <c r="HSO27" s="87"/>
      <c r="HSP27" s="87"/>
      <c r="HSQ27" s="87"/>
      <c r="HSR27" s="87"/>
      <c r="HSS27" s="87"/>
      <c r="HST27" s="87"/>
      <c r="HSU27" s="87"/>
      <c r="HSV27" s="87"/>
      <c r="HSW27" s="87"/>
      <c r="HSX27" s="87"/>
      <c r="HSY27" s="87"/>
      <c r="HSZ27" s="87"/>
      <c r="HTA27" s="87"/>
      <c r="HTB27" s="87"/>
      <c r="HTC27" s="87"/>
      <c r="HTD27" s="87"/>
      <c r="HTE27" s="87"/>
      <c r="HTF27" s="87"/>
      <c r="HTG27" s="87"/>
      <c r="HTH27" s="87"/>
      <c r="HTI27" s="87"/>
      <c r="HTJ27" s="87"/>
      <c r="HTK27" s="87"/>
      <c r="HTL27" s="87"/>
      <c r="HTM27" s="87"/>
      <c r="HTN27" s="87"/>
      <c r="HTO27" s="87"/>
      <c r="HTP27" s="87"/>
      <c r="HTQ27" s="87"/>
      <c r="HTR27" s="87"/>
      <c r="HTS27" s="87"/>
      <c r="HTT27" s="87"/>
      <c r="HTU27" s="87"/>
      <c r="HTV27" s="87"/>
      <c r="HTW27" s="87"/>
      <c r="HTX27" s="87"/>
      <c r="HTY27" s="87"/>
      <c r="HTZ27" s="87"/>
      <c r="HUA27" s="87"/>
      <c r="HUB27" s="87"/>
      <c r="HUC27" s="87"/>
      <c r="HUD27" s="87"/>
      <c r="HUE27" s="87"/>
      <c r="HUF27" s="87"/>
      <c r="HUG27" s="87"/>
      <c r="HUH27" s="87"/>
      <c r="HUI27" s="87"/>
      <c r="HUJ27" s="87"/>
      <c r="HUK27" s="87"/>
      <c r="HUL27" s="87"/>
      <c r="HUM27" s="87"/>
      <c r="HUN27" s="87"/>
      <c r="HUO27" s="87"/>
      <c r="HUP27" s="87"/>
      <c r="HUQ27" s="87"/>
      <c r="HUR27" s="87"/>
      <c r="HUS27" s="87"/>
      <c r="HUT27" s="87"/>
      <c r="HUU27" s="87"/>
      <c r="HUV27" s="87"/>
      <c r="HUW27" s="87"/>
      <c r="HUX27" s="87"/>
      <c r="HUY27" s="87"/>
      <c r="HUZ27" s="87"/>
      <c r="HVA27" s="87"/>
      <c r="HVB27" s="87"/>
      <c r="HVC27" s="87"/>
      <c r="HVD27" s="87"/>
      <c r="HVE27" s="87"/>
      <c r="HVF27" s="87"/>
      <c r="HVG27" s="87"/>
      <c r="HVH27" s="87"/>
      <c r="HVI27" s="87"/>
      <c r="HVJ27" s="87"/>
      <c r="HVK27" s="87"/>
      <c r="HVL27" s="87"/>
      <c r="HVM27" s="87"/>
      <c r="HVN27" s="87"/>
      <c r="HVO27" s="87"/>
      <c r="HVP27" s="87"/>
      <c r="HVQ27" s="87"/>
      <c r="HVR27" s="87"/>
      <c r="HVS27" s="87"/>
      <c r="HVT27" s="87"/>
      <c r="HVU27" s="87"/>
      <c r="HVV27" s="87"/>
      <c r="HVW27" s="87"/>
      <c r="HVX27" s="87"/>
      <c r="HVY27" s="87"/>
      <c r="HVZ27" s="87"/>
      <c r="HWA27" s="87"/>
      <c r="HWB27" s="87"/>
      <c r="HWC27" s="87"/>
      <c r="HWD27" s="87"/>
      <c r="HWE27" s="87"/>
      <c r="HWF27" s="87"/>
      <c r="HWG27" s="87"/>
      <c r="HWH27" s="87"/>
      <c r="HWI27" s="87"/>
      <c r="HWJ27" s="87"/>
      <c r="HWK27" s="87"/>
      <c r="HWL27" s="87"/>
      <c r="HWM27" s="87"/>
      <c r="HWN27" s="87"/>
      <c r="HWO27" s="87"/>
      <c r="HWP27" s="87"/>
      <c r="HWQ27" s="87"/>
      <c r="HWR27" s="87"/>
      <c r="HWS27" s="87"/>
      <c r="HWT27" s="87"/>
      <c r="HWU27" s="87"/>
      <c r="HWV27" s="87"/>
      <c r="HWW27" s="87"/>
      <c r="HWX27" s="87"/>
      <c r="HWY27" s="87"/>
      <c r="HWZ27" s="87"/>
      <c r="HXA27" s="87"/>
      <c r="HXB27" s="87"/>
      <c r="HXC27" s="87"/>
      <c r="HXD27" s="87"/>
      <c r="HXE27" s="87"/>
      <c r="HXF27" s="87"/>
      <c r="HXG27" s="87"/>
      <c r="HXH27" s="87"/>
      <c r="HXI27" s="87"/>
      <c r="HXJ27" s="87"/>
      <c r="HXK27" s="87"/>
      <c r="HXL27" s="87"/>
      <c r="HXM27" s="87"/>
      <c r="HXN27" s="87"/>
      <c r="HXO27" s="87"/>
      <c r="HXP27" s="87"/>
      <c r="HXQ27" s="87"/>
      <c r="HXR27" s="87"/>
      <c r="HXS27" s="87"/>
      <c r="HXT27" s="87"/>
      <c r="HXU27" s="87"/>
      <c r="HXV27" s="87"/>
      <c r="HXW27" s="87"/>
      <c r="HXX27" s="87"/>
      <c r="HXY27" s="87"/>
      <c r="HXZ27" s="87"/>
      <c r="HYA27" s="87"/>
      <c r="HYB27" s="87"/>
      <c r="HYC27" s="87"/>
      <c r="HYD27" s="87"/>
      <c r="HYE27" s="87"/>
      <c r="HYF27" s="87"/>
      <c r="HYG27" s="87"/>
      <c r="HYH27" s="87"/>
      <c r="HYI27" s="87"/>
      <c r="HYJ27" s="87"/>
      <c r="HYK27" s="87"/>
      <c r="HYL27" s="87"/>
      <c r="HYM27" s="87"/>
      <c r="HYN27" s="87"/>
      <c r="HYO27" s="87"/>
      <c r="HYP27" s="87"/>
      <c r="HYQ27" s="87"/>
      <c r="HYR27" s="87"/>
      <c r="HYS27" s="87"/>
      <c r="HYT27" s="87"/>
      <c r="HYU27" s="87"/>
      <c r="HYV27" s="87"/>
      <c r="HYW27" s="87"/>
      <c r="HYX27" s="87"/>
      <c r="HYY27" s="87"/>
      <c r="HYZ27" s="87"/>
      <c r="HZA27" s="87"/>
      <c r="HZB27" s="87"/>
      <c r="HZC27" s="87"/>
      <c r="HZD27" s="87"/>
      <c r="HZE27" s="87"/>
      <c r="HZF27" s="87"/>
      <c r="HZG27" s="87"/>
      <c r="HZH27" s="87"/>
      <c r="HZI27" s="87"/>
      <c r="HZJ27" s="87"/>
      <c r="HZK27" s="87"/>
      <c r="HZL27" s="87"/>
      <c r="HZM27" s="87"/>
      <c r="HZN27" s="87"/>
      <c r="HZO27" s="87"/>
      <c r="HZP27" s="87"/>
      <c r="HZQ27" s="87"/>
      <c r="HZR27" s="87"/>
      <c r="HZS27" s="87"/>
      <c r="HZT27" s="87"/>
      <c r="HZU27" s="87"/>
      <c r="HZV27" s="87"/>
      <c r="HZW27" s="87"/>
      <c r="HZX27" s="87"/>
      <c r="HZY27" s="87"/>
      <c r="HZZ27" s="87"/>
      <c r="IAA27" s="87"/>
      <c r="IAB27" s="87"/>
      <c r="IAC27" s="87"/>
      <c r="IAD27" s="87"/>
      <c r="IAE27" s="87"/>
      <c r="IAF27" s="87"/>
      <c r="IAG27" s="87"/>
      <c r="IAH27" s="87"/>
      <c r="IAI27" s="87"/>
      <c r="IAJ27" s="87"/>
      <c r="IAK27" s="87"/>
      <c r="IAL27" s="87"/>
      <c r="IAM27" s="87"/>
      <c r="IAN27" s="87"/>
      <c r="IAO27" s="87"/>
      <c r="IAP27" s="87"/>
      <c r="IAQ27" s="87"/>
      <c r="IAR27" s="87"/>
      <c r="IAS27" s="87"/>
      <c r="IAT27" s="87"/>
      <c r="IAU27" s="87"/>
      <c r="IAV27" s="87"/>
      <c r="IAW27" s="87"/>
      <c r="IAX27" s="87"/>
      <c r="IAY27" s="87"/>
      <c r="IAZ27" s="87"/>
      <c r="IBA27" s="87"/>
      <c r="IBB27" s="87"/>
      <c r="IBC27" s="87"/>
      <c r="IBD27" s="87"/>
      <c r="IBE27" s="87"/>
      <c r="IBF27" s="87"/>
      <c r="IBG27" s="87"/>
      <c r="IBH27" s="87"/>
      <c r="IBI27" s="87"/>
      <c r="IBJ27" s="87"/>
      <c r="IBK27" s="87"/>
      <c r="IBL27" s="87"/>
      <c r="IBM27" s="87"/>
      <c r="IBN27" s="87"/>
      <c r="IBO27" s="87"/>
      <c r="IBP27" s="87"/>
      <c r="IBQ27" s="87"/>
      <c r="IBR27" s="87"/>
      <c r="IBS27" s="87"/>
      <c r="IBT27" s="87"/>
      <c r="IBU27" s="87"/>
      <c r="IBV27" s="87"/>
      <c r="IBW27" s="87"/>
      <c r="IBX27" s="87"/>
      <c r="IBY27" s="87"/>
      <c r="IBZ27" s="87"/>
      <c r="ICA27" s="87"/>
      <c r="ICB27" s="87"/>
      <c r="ICC27" s="87"/>
      <c r="ICD27" s="87"/>
      <c r="ICE27" s="87"/>
      <c r="ICF27" s="87"/>
      <c r="ICG27" s="87"/>
      <c r="ICH27" s="87"/>
      <c r="ICI27" s="87"/>
      <c r="ICJ27" s="87"/>
      <c r="ICK27" s="87"/>
      <c r="ICL27" s="87"/>
      <c r="ICM27" s="87"/>
      <c r="ICN27" s="87"/>
      <c r="ICO27" s="87"/>
      <c r="ICP27" s="87"/>
      <c r="ICQ27" s="87"/>
      <c r="ICR27" s="87"/>
      <c r="ICS27" s="87"/>
      <c r="ICT27" s="87"/>
      <c r="ICU27" s="87"/>
      <c r="ICV27" s="87"/>
      <c r="ICW27" s="87"/>
      <c r="ICX27" s="87"/>
      <c r="ICY27" s="87"/>
      <c r="ICZ27" s="87"/>
      <c r="IDA27" s="87"/>
      <c r="IDB27" s="87"/>
      <c r="IDC27" s="87"/>
      <c r="IDD27" s="87"/>
      <c r="IDE27" s="87"/>
      <c r="IDF27" s="87"/>
      <c r="IDG27" s="87"/>
      <c r="IDH27" s="87"/>
      <c r="IDI27" s="87"/>
      <c r="IDJ27" s="87"/>
      <c r="IDK27" s="87"/>
      <c r="IDL27" s="87"/>
      <c r="IDM27" s="87"/>
      <c r="IDN27" s="87"/>
      <c r="IDO27" s="87"/>
      <c r="IDP27" s="87"/>
      <c r="IDQ27" s="87"/>
      <c r="IDR27" s="87"/>
      <c r="IDS27" s="87"/>
      <c r="IDT27" s="87"/>
      <c r="IDU27" s="87"/>
      <c r="IDV27" s="87"/>
      <c r="IDW27" s="87"/>
      <c r="IDX27" s="87"/>
      <c r="IDY27" s="87"/>
      <c r="IDZ27" s="87"/>
      <c r="IEA27" s="87"/>
      <c r="IEB27" s="87"/>
      <c r="IEC27" s="87"/>
      <c r="IED27" s="87"/>
      <c r="IEE27" s="87"/>
      <c r="IEF27" s="87"/>
      <c r="IEG27" s="87"/>
      <c r="IEH27" s="87"/>
      <c r="IEI27" s="87"/>
      <c r="IEJ27" s="87"/>
      <c r="IEK27" s="87"/>
      <c r="IEL27" s="87"/>
      <c r="IEM27" s="87"/>
      <c r="IEN27" s="87"/>
      <c r="IEO27" s="87"/>
      <c r="IEP27" s="87"/>
      <c r="IEQ27" s="87"/>
      <c r="IER27" s="87"/>
      <c r="IES27" s="87"/>
      <c r="IET27" s="87"/>
      <c r="IEU27" s="87"/>
      <c r="IEV27" s="87"/>
      <c r="IEW27" s="87"/>
      <c r="IEX27" s="87"/>
      <c r="IEY27" s="87"/>
      <c r="IEZ27" s="87"/>
      <c r="IFA27" s="87"/>
      <c r="IFB27" s="87"/>
      <c r="IFC27" s="87"/>
      <c r="IFD27" s="87"/>
      <c r="IFE27" s="87"/>
      <c r="IFF27" s="87"/>
      <c r="IFG27" s="87"/>
      <c r="IFH27" s="87"/>
      <c r="IFI27" s="87"/>
      <c r="IFJ27" s="87"/>
      <c r="IFK27" s="87"/>
      <c r="IFL27" s="87"/>
      <c r="IFM27" s="87"/>
      <c r="IFN27" s="87"/>
      <c r="IFO27" s="87"/>
      <c r="IFP27" s="87"/>
      <c r="IFQ27" s="87"/>
      <c r="IFR27" s="87"/>
      <c r="IFS27" s="87"/>
      <c r="IFT27" s="87"/>
      <c r="IFU27" s="87"/>
      <c r="IFV27" s="87"/>
      <c r="IFW27" s="87"/>
      <c r="IFX27" s="87"/>
      <c r="IFY27" s="87"/>
      <c r="IFZ27" s="87"/>
      <c r="IGA27" s="87"/>
      <c r="IGB27" s="87"/>
      <c r="IGC27" s="87"/>
      <c r="IGD27" s="87"/>
      <c r="IGE27" s="87"/>
      <c r="IGF27" s="87"/>
      <c r="IGG27" s="87"/>
      <c r="IGH27" s="87"/>
      <c r="IGI27" s="87"/>
      <c r="IGJ27" s="87"/>
      <c r="IGK27" s="87"/>
      <c r="IGL27" s="87"/>
      <c r="IGM27" s="87"/>
      <c r="IGN27" s="87"/>
      <c r="IGO27" s="87"/>
      <c r="IGP27" s="87"/>
      <c r="IGQ27" s="87"/>
      <c r="IGR27" s="87"/>
      <c r="IGS27" s="87"/>
      <c r="IGT27" s="87"/>
      <c r="IGU27" s="87"/>
      <c r="IGV27" s="87"/>
      <c r="IGW27" s="87"/>
      <c r="IGX27" s="87"/>
      <c r="IGY27" s="87"/>
      <c r="IGZ27" s="87"/>
      <c r="IHA27" s="87"/>
      <c r="IHB27" s="87"/>
      <c r="IHC27" s="87"/>
      <c r="IHD27" s="87"/>
      <c r="IHE27" s="87"/>
      <c r="IHF27" s="87"/>
      <c r="IHG27" s="87"/>
      <c r="IHH27" s="87"/>
      <c r="IHI27" s="87"/>
      <c r="IHJ27" s="87"/>
      <c r="IHK27" s="87"/>
      <c r="IHL27" s="87"/>
      <c r="IHM27" s="87"/>
      <c r="IHN27" s="87"/>
      <c r="IHO27" s="87"/>
      <c r="IHP27" s="87"/>
      <c r="IHQ27" s="87"/>
      <c r="IHR27" s="87"/>
      <c r="IHS27" s="87"/>
      <c r="IHT27" s="87"/>
      <c r="IHU27" s="87"/>
      <c r="IHV27" s="87"/>
      <c r="IHW27" s="87"/>
      <c r="IHX27" s="87"/>
      <c r="IHY27" s="87"/>
      <c r="IHZ27" s="87"/>
      <c r="IIA27" s="87"/>
      <c r="IIB27" s="87"/>
      <c r="IIC27" s="87"/>
      <c r="IID27" s="87"/>
      <c r="IIE27" s="87"/>
      <c r="IIF27" s="87"/>
      <c r="IIG27" s="87"/>
      <c r="IIH27" s="87"/>
      <c r="III27" s="87"/>
      <c r="IIJ27" s="87"/>
      <c r="IIK27" s="87"/>
      <c r="IIL27" s="87"/>
      <c r="IIM27" s="87"/>
      <c r="IIN27" s="87"/>
      <c r="IIO27" s="87"/>
      <c r="IIP27" s="87"/>
      <c r="IIQ27" s="87"/>
      <c r="IIR27" s="87"/>
      <c r="IIS27" s="87"/>
      <c r="IIT27" s="87"/>
      <c r="IIU27" s="87"/>
      <c r="IIV27" s="87"/>
      <c r="IIW27" s="87"/>
      <c r="IIX27" s="87"/>
      <c r="IIY27" s="87"/>
      <c r="IIZ27" s="87"/>
      <c r="IJA27" s="87"/>
      <c r="IJB27" s="87"/>
      <c r="IJC27" s="87"/>
      <c r="IJD27" s="87"/>
      <c r="IJE27" s="87"/>
      <c r="IJF27" s="87"/>
      <c r="IJG27" s="87"/>
      <c r="IJH27" s="87"/>
      <c r="IJI27" s="87"/>
      <c r="IJJ27" s="87"/>
      <c r="IJK27" s="87"/>
      <c r="IJL27" s="87"/>
      <c r="IJM27" s="87"/>
      <c r="IJN27" s="87"/>
      <c r="IJO27" s="87"/>
      <c r="IJP27" s="87"/>
      <c r="IJQ27" s="87"/>
      <c r="IJR27" s="87"/>
      <c r="IJS27" s="87"/>
      <c r="IJT27" s="87"/>
      <c r="IJU27" s="87"/>
      <c r="IJV27" s="87"/>
      <c r="IJW27" s="87"/>
      <c r="IJX27" s="87"/>
      <c r="IJY27" s="87"/>
      <c r="IJZ27" s="87"/>
      <c r="IKA27" s="87"/>
      <c r="IKB27" s="87"/>
      <c r="IKC27" s="87"/>
      <c r="IKD27" s="87"/>
      <c r="IKE27" s="87"/>
      <c r="IKF27" s="87"/>
      <c r="IKG27" s="87"/>
      <c r="IKH27" s="87"/>
      <c r="IKI27" s="87"/>
      <c r="IKJ27" s="87"/>
      <c r="IKK27" s="87"/>
      <c r="IKL27" s="87"/>
      <c r="IKM27" s="87"/>
      <c r="IKN27" s="87"/>
      <c r="IKO27" s="87"/>
      <c r="IKP27" s="87"/>
      <c r="IKQ27" s="87"/>
      <c r="IKR27" s="87"/>
      <c r="IKS27" s="87"/>
      <c r="IKT27" s="87"/>
      <c r="IKU27" s="87"/>
      <c r="IKV27" s="87"/>
      <c r="IKW27" s="87"/>
      <c r="IKX27" s="87"/>
      <c r="IKY27" s="87"/>
      <c r="IKZ27" s="87"/>
      <c r="ILA27" s="87"/>
      <c r="ILB27" s="87"/>
      <c r="ILC27" s="87"/>
      <c r="ILD27" s="87"/>
      <c r="ILE27" s="87"/>
      <c r="ILF27" s="87"/>
      <c r="ILG27" s="87"/>
      <c r="ILH27" s="87"/>
      <c r="ILI27" s="87"/>
      <c r="ILJ27" s="87"/>
      <c r="ILK27" s="87"/>
      <c r="ILL27" s="87"/>
      <c r="ILM27" s="87"/>
      <c r="ILN27" s="87"/>
      <c r="ILO27" s="87"/>
      <c r="ILP27" s="87"/>
      <c r="ILQ27" s="87"/>
      <c r="ILR27" s="87"/>
      <c r="ILS27" s="87"/>
      <c r="ILT27" s="87"/>
      <c r="ILU27" s="87"/>
      <c r="ILV27" s="87"/>
      <c r="ILW27" s="87"/>
      <c r="ILX27" s="87"/>
      <c r="ILY27" s="87"/>
      <c r="ILZ27" s="87"/>
      <c r="IMA27" s="87"/>
      <c r="IMB27" s="87"/>
      <c r="IMC27" s="87"/>
      <c r="IMD27" s="87"/>
      <c r="IME27" s="87"/>
      <c r="IMF27" s="87"/>
      <c r="IMG27" s="87"/>
      <c r="IMH27" s="87"/>
      <c r="IMI27" s="87"/>
      <c r="IMJ27" s="87"/>
      <c r="IMK27" s="87"/>
      <c r="IML27" s="87"/>
      <c r="IMM27" s="87"/>
      <c r="IMN27" s="87"/>
      <c r="IMO27" s="87"/>
      <c r="IMP27" s="87"/>
      <c r="IMQ27" s="87"/>
      <c r="IMR27" s="87"/>
      <c r="IMS27" s="87"/>
      <c r="IMT27" s="87"/>
      <c r="IMU27" s="87"/>
      <c r="IMV27" s="87"/>
      <c r="IMW27" s="87"/>
      <c r="IMX27" s="87"/>
      <c r="IMY27" s="87"/>
      <c r="IMZ27" s="87"/>
      <c r="INA27" s="87"/>
      <c r="INB27" s="87"/>
      <c r="INC27" s="87"/>
      <c r="IND27" s="87"/>
      <c r="INE27" s="87"/>
      <c r="INF27" s="87"/>
      <c r="ING27" s="87"/>
      <c r="INH27" s="87"/>
      <c r="INI27" s="87"/>
      <c r="INJ27" s="87"/>
      <c r="INK27" s="87"/>
      <c r="INL27" s="87"/>
      <c r="INM27" s="87"/>
      <c r="INN27" s="87"/>
      <c r="INO27" s="87"/>
      <c r="INP27" s="87"/>
      <c r="INQ27" s="87"/>
      <c r="INR27" s="87"/>
      <c r="INS27" s="87"/>
      <c r="INT27" s="87"/>
      <c r="INU27" s="87"/>
      <c r="INV27" s="87"/>
      <c r="INW27" s="87"/>
      <c r="INX27" s="87"/>
      <c r="INY27" s="87"/>
      <c r="INZ27" s="87"/>
      <c r="IOA27" s="87"/>
      <c r="IOB27" s="87"/>
      <c r="IOC27" s="87"/>
      <c r="IOD27" s="87"/>
      <c r="IOE27" s="87"/>
      <c r="IOF27" s="87"/>
      <c r="IOG27" s="87"/>
      <c r="IOH27" s="87"/>
      <c r="IOI27" s="87"/>
      <c r="IOJ27" s="87"/>
      <c r="IOK27" s="87"/>
      <c r="IOL27" s="87"/>
      <c r="IOM27" s="87"/>
      <c r="ION27" s="87"/>
      <c r="IOO27" s="87"/>
      <c r="IOP27" s="87"/>
      <c r="IOQ27" s="87"/>
      <c r="IOR27" s="87"/>
      <c r="IOS27" s="87"/>
      <c r="IOT27" s="87"/>
      <c r="IOU27" s="87"/>
      <c r="IOV27" s="87"/>
      <c r="IOW27" s="87"/>
      <c r="IOX27" s="87"/>
      <c r="IOY27" s="87"/>
      <c r="IOZ27" s="87"/>
      <c r="IPA27" s="87"/>
      <c r="IPB27" s="87"/>
      <c r="IPC27" s="87"/>
      <c r="IPD27" s="87"/>
      <c r="IPE27" s="87"/>
      <c r="IPF27" s="87"/>
      <c r="IPG27" s="87"/>
      <c r="IPH27" s="87"/>
      <c r="IPI27" s="87"/>
      <c r="IPJ27" s="87"/>
      <c r="IPK27" s="87"/>
      <c r="IPL27" s="87"/>
      <c r="IPM27" s="87"/>
      <c r="IPN27" s="87"/>
      <c r="IPO27" s="87"/>
      <c r="IPP27" s="87"/>
      <c r="IPQ27" s="87"/>
      <c r="IPR27" s="87"/>
      <c r="IPS27" s="87"/>
      <c r="IPT27" s="87"/>
      <c r="IPU27" s="87"/>
      <c r="IPV27" s="87"/>
      <c r="IPW27" s="87"/>
      <c r="IPX27" s="87"/>
      <c r="IPY27" s="87"/>
      <c r="IPZ27" s="87"/>
      <c r="IQA27" s="87"/>
      <c r="IQB27" s="87"/>
      <c r="IQC27" s="87"/>
      <c r="IQD27" s="87"/>
      <c r="IQE27" s="87"/>
      <c r="IQF27" s="87"/>
      <c r="IQG27" s="87"/>
      <c r="IQH27" s="87"/>
      <c r="IQI27" s="87"/>
      <c r="IQJ27" s="87"/>
      <c r="IQK27" s="87"/>
      <c r="IQL27" s="87"/>
      <c r="IQM27" s="87"/>
      <c r="IQN27" s="87"/>
      <c r="IQO27" s="87"/>
      <c r="IQP27" s="87"/>
      <c r="IQQ27" s="87"/>
      <c r="IQR27" s="87"/>
      <c r="IQS27" s="87"/>
      <c r="IQT27" s="87"/>
      <c r="IQU27" s="87"/>
      <c r="IQV27" s="87"/>
      <c r="IQW27" s="87"/>
      <c r="IQX27" s="87"/>
      <c r="IQY27" s="87"/>
      <c r="IQZ27" s="87"/>
      <c r="IRA27" s="87"/>
      <c r="IRB27" s="87"/>
      <c r="IRC27" s="87"/>
      <c r="IRD27" s="87"/>
      <c r="IRE27" s="87"/>
      <c r="IRF27" s="87"/>
      <c r="IRG27" s="87"/>
      <c r="IRH27" s="87"/>
      <c r="IRI27" s="87"/>
      <c r="IRJ27" s="87"/>
      <c r="IRK27" s="87"/>
      <c r="IRL27" s="87"/>
      <c r="IRM27" s="87"/>
      <c r="IRN27" s="87"/>
      <c r="IRO27" s="87"/>
      <c r="IRP27" s="87"/>
      <c r="IRQ27" s="87"/>
      <c r="IRR27" s="87"/>
      <c r="IRS27" s="87"/>
      <c r="IRT27" s="87"/>
      <c r="IRU27" s="87"/>
      <c r="IRV27" s="87"/>
      <c r="IRW27" s="87"/>
      <c r="IRX27" s="87"/>
      <c r="IRY27" s="87"/>
      <c r="IRZ27" s="87"/>
      <c r="ISA27" s="87"/>
      <c r="ISB27" s="87"/>
      <c r="ISC27" s="87"/>
      <c r="ISD27" s="87"/>
      <c r="ISE27" s="87"/>
      <c r="ISF27" s="87"/>
      <c r="ISG27" s="87"/>
      <c r="ISH27" s="87"/>
      <c r="ISI27" s="87"/>
      <c r="ISJ27" s="87"/>
      <c r="ISK27" s="87"/>
      <c r="ISL27" s="87"/>
      <c r="ISM27" s="87"/>
      <c r="ISN27" s="87"/>
      <c r="ISO27" s="87"/>
      <c r="ISP27" s="87"/>
      <c r="ISQ27" s="87"/>
      <c r="ISR27" s="87"/>
      <c r="ISS27" s="87"/>
      <c r="IST27" s="87"/>
      <c r="ISU27" s="87"/>
      <c r="ISV27" s="87"/>
      <c r="ISW27" s="87"/>
      <c r="ISX27" s="87"/>
      <c r="ISY27" s="87"/>
      <c r="ISZ27" s="87"/>
      <c r="ITA27" s="87"/>
      <c r="ITB27" s="87"/>
      <c r="ITC27" s="87"/>
      <c r="ITD27" s="87"/>
      <c r="ITE27" s="87"/>
      <c r="ITF27" s="87"/>
      <c r="ITG27" s="87"/>
      <c r="ITH27" s="87"/>
      <c r="ITI27" s="87"/>
      <c r="ITJ27" s="87"/>
      <c r="ITK27" s="87"/>
      <c r="ITL27" s="87"/>
      <c r="ITM27" s="87"/>
      <c r="ITN27" s="87"/>
      <c r="ITO27" s="87"/>
      <c r="ITP27" s="87"/>
      <c r="ITQ27" s="87"/>
      <c r="ITR27" s="87"/>
      <c r="ITS27" s="87"/>
      <c r="ITT27" s="87"/>
      <c r="ITU27" s="87"/>
      <c r="ITV27" s="87"/>
      <c r="ITW27" s="87"/>
      <c r="ITX27" s="87"/>
      <c r="ITY27" s="87"/>
      <c r="ITZ27" s="87"/>
      <c r="IUA27" s="87"/>
      <c r="IUB27" s="87"/>
      <c r="IUC27" s="87"/>
      <c r="IUD27" s="87"/>
      <c r="IUE27" s="87"/>
      <c r="IUF27" s="87"/>
      <c r="IUG27" s="87"/>
      <c r="IUH27" s="87"/>
      <c r="IUI27" s="87"/>
      <c r="IUJ27" s="87"/>
      <c r="IUK27" s="87"/>
      <c r="IUL27" s="87"/>
      <c r="IUM27" s="87"/>
      <c r="IUN27" s="87"/>
      <c r="IUO27" s="87"/>
      <c r="IUP27" s="87"/>
      <c r="IUQ27" s="87"/>
      <c r="IUR27" s="87"/>
      <c r="IUS27" s="87"/>
      <c r="IUT27" s="87"/>
      <c r="IUU27" s="87"/>
      <c r="IUV27" s="87"/>
      <c r="IUW27" s="87"/>
      <c r="IUX27" s="87"/>
      <c r="IUY27" s="87"/>
      <c r="IUZ27" s="87"/>
      <c r="IVA27" s="87"/>
      <c r="IVB27" s="87"/>
      <c r="IVC27" s="87"/>
      <c r="IVD27" s="87"/>
      <c r="IVE27" s="87"/>
      <c r="IVF27" s="87"/>
      <c r="IVG27" s="87"/>
      <c r="IVH27" s="87"/>
      <c r="IVI27" s="87"/>
      <c r="IVJ27" s="87"/>
      <c r="IVK27" s="87"/>
      <c r="IVL27" s="87"/>
      <c r="IVM27" s="87"/>
      <c r="IVN27" s="87"/>
      <c r="IVO27" s="87"/>
      <c r="IVP27" s="87"/>
      <c r="IVQ27" s="87"/>
      <c r="IVR27" s="87"/>
      <c r="IVS27" s="87"/>
      <c r="IVT27" s="87"/>
      <c r="IVU27" s="87"/>
      <c r="IVV27" s="87"/>
      <c r="IVW27" s="87"/>
      <c r="IVX27" s="87"/>
      <c r="IVY27" s="87"/>
      <c r="IVZ27" s="87"/>
      <c r="IWA27" s="87"/>
      <c r="IWB27" s="87"/>
      <c r="IWC27" s="87"/>
      <c r="IWD27" s="87"/>
      <c r="IWE27" s="87"/>
      <c r="IWF27" s="87"/>
      <c r="IWG27" s="87"/>
      <c r="IWH27" s="87"/>
      <c r="IWI27" s="87"/>
      <c r="IWJ27" s="87"/>
      <c r="IWK27" s="87"/>
      <c r="IWL27" s="87"/>
      <c r="IWM27" s="87"/>
      <c r="IWN27" s="87"/>
      <c r="IWO27" s="87"/>
      <c r="IWP27" s="87"/>
      <c r="IWQ27" s="87"/>
      <c r="IWR27" s="87"/>
      <c r="IWS27" s="87"/>
      <c r="IWT27" s="87"/>
      <c r="IWU27" s="87"/>
      <c r="IWV27" s="87"/>
      <c r="IWW27" s="87"/>
      <c r="IWX27" s="87"/>
      <c r="IWY27" s="87"/>
      <c r="IWZ27" s="87"/>
      <c r="IXA27" s="87"/>
      <c r="IXB27" s="87"/>
      <c r="IXC27" s="87"/>
      <c r="IXD27" s="87"/>
      <c r="IXE27" s="87"/>
      <c r="IXF27" s="87"/>
      <c r="IXG27" s="87"/>
      <c r="IXH27" s="87"/>
      <c r="IXI27" s="87"/>
      <c r="IXJ27" s="87"/>
      <c r="IXK27" s="87"/>
      <c r="IXL27" s="87"/>
      <c r="IXM27" s="87"/>
      <c r="IXN27" s="87"/>
      <c r="IXO27" s="87"/>
      <c r="IXP27" s="87"/>
      <c r="IXQ27" s="87"/>
      <c r="IXR27" s="87"/>
      <c r="IXS27" s="87"/>
      <c r="IXT27" s="87"/>
      <c r="IXU27" s="87"/>
      <c r="IXV27" s="87"/>
      <c r="IXW27" s="87"/>
      <c r="IXX27" s="87"/>
      <c r="IXY27" s="87"/>
      <c r="IXZ27" s="87"/>
      <c r="IYA27" s="87"/>
      <c r="IYB27" s="87"/>
      <c r="IYC27" s="87"/>
      <c r="IYD27" s="87"/>
      <c r="IYE27" s="87"/>
      <c r="IYF27" s="87"/>
      <c r="IYG27" s="87"/>
      <c r="IYH27" s="87"/>
      <c r="IYI27" s="87"/>
      <c r="IYJ27" s="87"/>
      <c r="IYK27" s="87"/>
      <c r="IYL27" s="87"/>
      <c r="IYM27" s="87"/>
      <c r="IYN27" s="87"/>
      <c r="IYO27" s="87"/>
      <c r="IYP27" s="87"/>
      <c r="IYQ27" s="87"/>
      <c r="IYR27" s="87"/>
      <c r="IYS27" s="87"/>
      <c r="IYT27" s="87"/>
      <c r="IYU27" s="87"/>
      <c r="IYV27" s="87"/>
      <c r="IYW27" s="87"/>
      <c r="IYX27" s="87"/>
      <c r="IYY27" s="87"/>
      <c r="IYZ27" s="87"/>
      <c r="IZA27" s="87"/>
      <c r="IZB27" s="87"/>
      <c r="IZC27" s="87"/>
      <c r="IZD27" s="87"/>
      <c r="IZE27" s="87"/>
      <c r="IZF27" s="87"/>
      <c r="IZG27" s="87"/>
      <c r="IZH27" s="87"/>
      <c r="IZI27" s="87"/>
      <c r="IZJ27" s="87"/>
      <c r="IZK27" s="87"/>
      <c r="IZL27" s="87"/>
      <c r="IZM27" s="87"/>
      <c r="IZN27" s="87"/>
      <c r="IZO27" s="87"/>
      <c r="IZP27" s="87"/>
      <c r="IZQ27" s="87"/>
      <c r="IZR27" s="87"/>
      <c r="IZS27" s="87"/>
      <c r="IZT27" s="87"/>
      <c r="IZU27" s="87"/>
      <c r="IZV27" s="87"/>
      <c r="IZW27" s="87"/>
      <c r="IZX27" s="87"/>
      <c r="IZY27" s="87"/>
      <c r="IZZ27" s="87"/>
      <c r="JAA27" s="87"/>
      <c r="JAB27" s="87"/>
      <c r="JAC27" s="87"/>
      <c r="JAD27" s="87"/>
      <c r="JAE27" s="87"/>
      <c r="JAF27" s="87"/>
      <c r="JAG27" s="87"/>
      <c r="JAH27" s="87"/>
      <c r="JAI27" s="87"/>
      <c r="JAJ27" s="87"/>
      <c r="JAK27" s="87"/>
      <c r="JAL27" s="87"/>
      <c r="JAM27" s="87"/>
      <c r="JAN27" s="87"/>
      <c r="JAO27" s="87"/>
      <c r="JAP27" s="87"/>
      <c r="JAQ27" s="87"/>
      <c r="JAR27" s="87"/>
      <c r="JAS27" s="87"/>
      <c r="JAT27" s="87"/>
      <c r="JAU27" s="87"/>
      <c r="JAV27" s="87"/>
      <c r="JAW27" s="87"/>
      <c r="JAX27" s="87"/>
      <c r="JAY27" s="87"/>
      <c r="JAZ27" s="87"/>
      <c r="JBA27" s="87"/>
      <c r="JBB27" s="87"/>
      <c r="JBC27" s="87"/>
      <c r="JBD27" s="87"/>
      <c r="JBE27" s="87"/>
      <c r="JBF27" s="87"/>
      <c r="JBG27" s="87"/>
      <c r="JBH27" s="87"/>
      <c r="JBI27" s="87"/>
      <c r="JBJ27" s="87"/>
      <c r="JBK27" s="87"/>
      <c r="JBL27" s="87"/>
      <c r="JBM27" s="87"/>
      <c r="JBN27" s="87"/>
      <c r="JBO27" s="87"/>
      <c r="JBP27" s="87"/>
      <c r="JBQ27" s="87"/>
      <c r="JBR27" s="87"/>
      <c r="JBS27" s="87"/>
      <c r="JBT27" s="87"/>
      <c r="JBU27" s="87"/>
      <c r="JBV27" s="87"/>
      <c r="JBW27" s="87"/>
      <c r="JBX27" s="87"/>
      <c r="JBY27" s="87"/>
      <c r="JBZ27" s="87"/>
      <c r="JCA27" s="87"/>
      <c r="JCB27" s="87"/>
      <c r="JCC27" s="87"/>
      <c r="JCD27" s="87"/>
      <c r="JCE27" s="87"/>
      <c r="JCF27" s="87"/>
      <c r="JCG27" s="87"/>
      <c r="JCH27" s="87"/>
      <c r="JCI27" s="87"/>
      <c r="JCJ27" s="87"/>
      <c r="JCK27" s="87"/>
      <c r="JCL27" s="87"/>
      <c r="JCM27" s="87"/>
      <c r="JCN27" s="87"/>
      <c r="JCO27" s="87"/>
      <c r="JCP27" s="87"/>
      <c r="JCQ27" s="87"/>
      <c r="JCR27" s="87"/>
      <c r="JCS27" s="87"/>
      <c r="JCT27" s="87"/>
      <c r="JCU27" s="87"/>
      <c r="JCV27" s="87"/>
      <c r="JCW27" s="87"/>
      <c r="JCX27" s="87"/>
      <c r="JCY27" s="87"/>
      <c r="JCZ27" s="87"/>
      <c r="JDA27" s="87"/>
      <c r="JDB27" s="87"/>
      <c r="JDC27" s="87"/>
      <c r="JDD27" s="87"/>
      <c r="JDE27" s="87"/>
      <c r="JDF27" s="87"/>
      <c r="JDG27" s="87"/>
      <c r="JDH27" s="87"/>
      <c r="JDI27" s="87"/>
      <c r="JDJ27" s="87"/>
      <c r="JDK27" s="87"/>
      <c r="JDL27" s="87"/>
      <c r="JDM27" s="87"/>
      <c r="JDN27" s="87"/>
      <c r="JDO27" s="87"/>
      <c r="JDP27" s="87"/>
      <c r="JDQ27" s="87"/>
      <c r="JDR27" s="87"/>
      <c r="JDS27" s="87"/>
      <c r="JDT27" s="87"/>
      <c r="JDU27" s="87"/>
      <c r="JDV27" s="87"/>
      <c r="JDW27" s="87"/>
      <c r="JDX27" s="87"/>
      <c r="JDY27" s="87"/>
      <c r="JDZ27" s="87"/>
      <c r="JEA27" s="87"/>
      <c r="JEB27" s="87"/>
      <c r="JEC27" s="87"/>
      <c r="JED27" s="87"/>
      <c r="JEE27" s="87"/>
      <c r="JEF27" s="87"/>
      <c r="JEG27" s="87"/>
      <c r="JEH27" s="87"/>
      <c r="JEI27" s="87"/>
      <c r="JEJ27" s="87"/>
      <c r="JEK27" s="87"/>
      <c r="JEL27" s="87"/>
      <c r="JEM27" s="87"/>
      <c r="JEN27" s="87"/>
      <c r="JEO27" s="87"/>
      <c r="JEP27" s="87"/>
      <c r="JEQ27" s="87"/>
      <c r="JER27" s="87"/>
      <c r="JES27" s="87"/>
      <c r="JET27" s="87"/>
      <c r="JEU27" s="87"/>
      <c r="JEV27" s="87"/>
      <c r="JEW27" s="87"/>
      <c r="JEX27" s="87"/>
      <c r="JEY27" s="87"/>
      <c r="JEZ27" s="87"/>
      <c r="JFA27" s="87"/>
      <c r="JFB27" s="87"/>
      <c r="JFC27" s="87"/>
      <c r="JFD27" s="87"/>
      <c r="JFE27" s="87"/>
      <c r="JFF27" s="87"/>
      <c r="JFG27" s="87"/>
      <c r="JFH27" s="87"/>
      <c r="JFI27" s="87"/>
      <c r="JFJ27" s="87"/>
      <c r="JFK27" s="87"/>
      <c r="JFL27" s="87"/>
      <c r="JFM27" s="87"/>
      <c r="JFN27" s="87"/>
      <c r="JFO27" s="87"/>
      <c r="JFP27" s="87"/>
      <c r="JFQ27" s="87"/>
      <c r="JFR27" s="87"/>
      <c r="JFS27" s="87"/>
      <c r="JFT27" s="87"/>
      <c r="JFU27" s="87"/>
      <c r="JFV27" s="87"/>
      <c r="JFW27" s="87"/>
      <c r="JFX27" s="87"/>
      <c r="JFY27" s="87"/>
      <c r="JFZ27" s="87"/>
      <c r="JGA27" s="87"/>
      <c r="JGB27" s="87"/>
      <c r="JGC27" s="87"/>
      <c r="JGD27" s="87"/>
      <c r="JGE27" s="87"/>
      <c r="JGF27" s="87"/>
      <c r="JGG27" s="87"/>
      <c r="JGH27" s="87"/>
      <c r="JGI27" s="87"/>
      <c r="JGJ27" s="87"/>
      <c r="JGK27" s="87"/>
      <c r="JGL27" s="87"/>
      <c r="JGM27" s="87"/>
      <c r="JGN27" s="87"/>
      <c r="JGO27" s="87"/>
      <c r="JGP27" s="87"/>
      <c r="JGQ27" s="87"/>
      <c r="JGR27" s="87"/>
      <c r="JGS27" s="87"/>
      <c r="JGT27" s="87"/>
      <c r="JGU27" s="87"/>
      <c r="JGV27" s="87"/>
      <c r="JGW27" s="87"/>
      <c r="JGX27" s="87"/>
      <c r="JGY27" s="87"/>
      <c r="JGZ27" s="87"/>
      <c r="JHA27" s="87"/>
      <c r="JHB27" s="87"/>
      <c r="JHC27" s="87"/>
      <c r="JHD27" s="87"/>
      <c r="JHE27" s="87"/>
      <c r="JHF27" s="87"/>
      <c r="JHG27" s="87"/>
      <c r="JHH27" s="87"/>
      <c r="JHI27" s="87"/>
      <c r="JHJ27" s="87"/>
      <c r="JHK27" s="87"/>
      <c r="JHL27" s="87"/>
      <c r="JHM27" s="87"/>
      <c r="JHN27" s="87"/>
      <c r="JHO27" s="87"/>
      <c r="JHP27" s="87"/>
      <c r="JHQ27" s="87"/>
      <c r="JHR27" s="87"/>
      <c r="JHS27" s="87"/>
      <c r="JHT27" s="87"/>
      <c r="JHU27" s="87"/>
      <c r="JHV27" s="87"/>
      <c r="JHW27" s="87"/>
      <c r="JHX27" s="87"/>
      <c r="JHY27" s="87"/>
      <c r="JHZ27" s="87"/>
      <c r="JIA27" s="87"/>
      <c r="JIB27" s="87"/>
      <c r="JIC27" s="87"/>
      <c r="JID27" s="87"/>
      <c r="JIE27" s="87"/>
      <c r="JIF27" s="87"/>
      <c r="JIG27" s="87"/>
      <c r="JIH27" s="87"/>
      <c r="JII27" s="87"/>
      <c r="JIJ27" s="87"/>
      <c r="JIK27" s="87"/>
      <c r="JIL27" s="87"/>
      <c r="JIM27" s="87"/>
      <c r="JIN27" s="87"/>
      <c r="JIO27" s="87"/>
      <c r="JIP27" s="87"/>
      <c r="JIQ27" s="87"/>
      <c r="JIR27" s="87"/>
      <c r="JIS27" s="87"/>
      <c r="JIT27" s="87"/>
      <c r="JIU27" s="87"/>
      <c r="JIV27" s="87"/>
      <c r="JIW27" s="87"/>
      <c r="JIX27" s="87"/>
      <c r="JIY27" s="87"/>
      <c r="JIZ27" s="87"/>
      <c r="JJA27" s="87"/>
      <c r="JJB27" s="87"/>
      <c r="JJC27" s="87"/>
      <c r="JJD27" s="87"/>
      <c r="JJE27" s="87"/>
      <c r="JJF27" s="87"/>
      <c r="JJG27" s="87"/>
      <c r="JJH27" s="87"/>
      <c r="JJI27" s="87"/>
      <c r="JJJ27" s="87"/>
      <c r="JJK27" s="87"/>
      <c r="JJL27" s="87"/>
      <c r="JJM27" s="87"/>
      <c r="JJN27" s="87"/>
      <c r="JJO27" s="87"/>
      <c r="JJP27" s="87"/>
      <c r="JJQ27" s="87"/>
      <c r="JJR27" s="87"/>
      <c r="JJS27" s="87"/>
      <c r="JJT27" s="87"/>
      <c r="JJU27" s="87"/>
      <c r="JJV27" s="87"/>
      <c r="JJW27" s="87"/>
      <c r="JJX27" s="87"/>
      <c r="JJY27" s="87"/>
      <c r="JJZ27" s="87"/>
      <c r="JKA27" s="87"/>
      <c r="JKB27" s="87"/>
      <c r="JKC27" s="87"/>
      <c r="JKD27" s="87"/>
      <c r="JKE27" s="87"/>
      <c r="JKF27" s="87"/>
      <c r="JKG27" s="87"/>
      <c r="JKH27" s="87"/>
      <c r="JKI27" s="87"/>
      <c r="JKJ27" s="87"/>
      <c r="JKK27" s="87"/>
      <c r="JKL27" s="87"/>
      <c r="JKM27" s="87"/>
      <c r="JKN27" s="87"/>
      <c r="JKO27" s="87"/>
      <c r="JKP27" s="87"/>
      <c r="JKQ27" s="87"/>
      <c r="JKR27" s="87"/>
      <c r="JKS27" s="87"/>
      <c r="JKT27" s="87"/>
      <c r="JKU27" s="87"/>
      <c r="JKV27" s="87"/>
      <c r="JKW27" s="87"/>
      <c r="JKX27" s="87"/>
      <c r="JKY27" s="87"/>
      <c r="JKZ27" s="87"/>
      <c r="JLA27" s="87"/>
      <c r="JLB27" s="87"/>
      <c r="JLC27" s="87"/>
      <c r="JLD27" s="87"/>
      <c r="JLE27" s="87"/>
      <c r="JLF27" s="87"/>
      <c r="JLG27" s="87"/>
      <c r="JLH27" s="87"/>
      <c r="JLI27" s="87"/>
      <c r="JLJ27" s="87"/>
      <c r="JLK27" s="87"/>
      <c r="JLL27" s="87"/>
      <c r="JLM27" s="87"/>
      <c r="JLN27" s="87"/>
      <c r="JLO27" s="87"/>
      <c r="JLP27" s="87"/>
      <c r="JLQ27" s="87"/>
      <c r="JLR27" s="87"/>
      <c r="JLS27" s="87"/>
      <c r="JLT27" s="87"/>
      <c r="JLU27" s="87"/>
      <c r="JLV27" s="87"/>
      <c r="JLW27" s="87"/>
      <c r="JLX27" s="87"/>
      <c r="JLY27" s="87"/>
      <c r="JLZ27" s="87"/>
      <c r="JMA27" s="87"/>
      <c r="JMB27" s="87"/>
      <c r="JMC27" s="87"/>
      <c r="JMD27" s="87"/>
      <c r="JME27" s="87"/>
      <c r="JMF27" s="87"/>
      <c r="JMG27" s="87"/>
      <c r="JMH27" s="87"/>
      <c r="JMI27" s="87"/>
      <c r="JMJ27" s="87"/>
      <c r="JMK27" s="87"/>
      <c r="JML27" s="87"/>
      <c r="JMM27" s="87"/>
      <c r="JMN27" s="87"/>
      <c r="JMO27" s="87"/>
      <c r="JMP27" s="87"/>
      <c r="JMQ27" s="87"/>
      <c r="JMR27" s="87"/>
      <c r="JMS27" s="87"/>
      <c r="JMT27" s="87"/>
      <c r="JMU27" s="87"/>
      <c r="JMV27" s="87"/>
      <c r="JMW27" s="87"/>
      <c r="JMX27" s="87"/>
      <c r="JMY27" s="87"/>
      <c r="JMZ27" s="87"/>
      <c r="JNA27" s="87"/>
      <c r="JNB27" s="87"/>
      <c r="JNC27" s="87"/>
      <c r="JND27" s="87"/>
      <c r="JNE27" s="87"/>
      <c r="JNF27" s="87"/>
      <c r="JNG27" s="87"/>
      <c r="JNH27" s="87"/>
      <c r="JNI27" s="87"/>
      <c r="JNJ27" s="87"/>
      <c r="JNK27" s="87"/>
      <c r="JNL27" s="87"/>
      <c r="JNM27" s="87"/>
      <c r="JNN27" s="87"/>
      <c r="JNO27" s="87"/>
      <c r="JNP27" s="87"/>
      <c r="JNQ27" s="87"/>
      <c r="JNR27" s="87"/>
      <c r="JNS27" s="87"/>
      <c r="JNT27" s="87"/>
      <c r="JNU27" s="87"/>
      <c r="JNV27" s="87"/>
      <c r="JNW27" s="87"/>
      <c r="JNX27" s="87"/>
      <c r="JNY27" s="87"/>
      <c r="JNZ27" s="87"/>
      <c r="JOA27" s="87"/>
      <c r="JOB27" s="87"/>
      <c r="JOC27" s="87"/>
      <c r="JOD27" s="87"/>
      <c r="JOE27" s="87"/>
      <c r="JOF27" s="87"/>
      <c r="JOG27" s="87"/>
      <c r="JOH27" s="87"/>
      <c r="JOI27" s="87"/>
      <c r="JOJ27" s="87"/>
      <c r="JOK27" s="87"/>
      <c r="JOL27" s="87"/>
      <c r="JOM27" s="87"/>
      <c r="JON27" s="87"/>
      <c r="JOO27" s="87"/>
      <c r="JOP27" s="87"/>
      <c r="JOQ27" s="87"/>
      <c r="JOR27" s="87"/>
      <c r="JOS27" s="87"/>
      <c r="JOT27" s="87"/>
      <c r="JOU27" s="87"/>
      <c r="JOV27" s="87"/>
      <c r="JOW27" s="87"/>
      <c r="JOX27" s="87"/>
      <c r="JOY27" s="87"/>
      <c r="JOZ27" s="87"/>
      <c r="JPA27" s="87"/>
      <c r="JPB27" s="87"/>
      <c r="JPC27" s="87"/>
      <c r="JPD27" s="87"/>
      <c r="JPE27" s="87"/>
      <c r="JPF27" s="87"/>
      <c r="JPG27" s="87"/>
      <c r="JPH27" s="87"/>
      <c r="JPI27" s="87"/>
      <c r="JPJ27" s="87"/>
      <c r="JPK27" s="87"/>
      <c r="JPL27" s="87"/>
      <c r="JPM27" s="87"/>
      <c r="JPN27" s="87"/>
      <c r="JPO27" s="87"/>
      <c r="JPP27" s="87"/>
      <c r="JPQ27" s="87"/>
      <c r="JPR27" s="87"/>
      <c r="JPS27" s="87"/>
      <c r="JPT27" s="87"/>
      <c r="JPU27" s="87"/>
      <c r="JPV27" s="87"/>
      <c r="JPW27" s="87"/>
      <c r="JPX27" s="87"/>
      <c r="JPY27" s="87"/>
      <c r="JPZ27" s="87"/>
      <c r="JQA27" s="87"/>
      <c r="JQB27" s="87"/>
      <c r="JQC27" s="87"/>
      <c r="JQD27" s="87"/>
      <c r="JQE27" s="87"/>
      <c r="JQF27" s="87"/>
      <c r="JQG27" s="87"/>
      <c r="JQH27" s="87"/>
      <c r="JQI27" s="87"/>
      <c r="JQJ27" s="87"/>
      <c r="JQK27" s="87"/>
      <c r="JQL27" s="87"/>
      <c r="JQM27" s="87"/>
      <c r="JQN27" s="87"/>
      <c r="JQO27" s="87"/>
      <c r="JQP27" s="87"/>
      <c r="JQQ27" s="87"/>
      <c r="JQR27" s="87"/>
      <c r="JQS27" s="87"/>
      <c r="JQT27" s="87"/>
      <c r="JQU27" s="87"/>
      <c r="JQV27" s="87"/>
      <c r="JQW27" s="87"/>
      <c r="JQX27" s="87"/>
      <c r="JQY27" s="87"/>
      <c r="JQZ27" s="87"/>
      <c r="JRA27" s="87"/>
      <c r="JRB27" s="87"/>
      <c r="JRC27" s="87"/>
      <c r="JRD27" s="87"/>
      <c r="JRE27" s="87"/>
      <c r="JRF27" s="87"/>
      <c r="JRG27" s="87"/>
      <c r="JRH27" s="87"/>
      <c r="JRI27" s="87"/>
      <c r="JRJ27" s="87"/>
      <c r="JRK27" s="87"/>
      <c r="JRL27" s="87"/>
      <c r="JRM27" s="87"/>
      <c r="JRN27" s="87"/>
      <c r="JRO27" s="87"/>
      <c r="JRP27" s="87"/>
      <c r="JRQ27" s="87"/>
      <c r="JRR27" s="87"/>
      <c r="JRS27" s="87"/>
      <c r="JRT27" s="87"/>
      <c r="JRU27" s="87"/>
      <c r="JRV27" s="87"/>
      <c r="JRW27" s="87"/>
      <c r="JRX27" s="87"/>
      <c r="JRY27" s="87"/>
      <c r="JRZ27" s="87"/>
      <c r="JSA27" s="87"/>
      <c r="JSB27" s="87"/>
      <c r="JSC27" s="87"/>
      <c r="JSD27" s="87"/>
      <c r="JSE27" s="87"/>
      <c r="JSF27" s="87"/>
      <c r="JSG27" s="87"/>
      <c r="JSH27" s="87"/>
      <c r="JSI27" s="87"/>
      <c r="JSJ27" s="87"/>
      <c r="JSK27" s="87"/>
      <c r="JSL27" s="87"/>
      <c r="JSM27" s="87"/>
      <c r="JSN27" s="87"/>
      <c r="JSO27" s="87"/>
      <c r="JSP27" s="87"/>
      <c r="JSQ27" s="87"/>
      <c r="JSR27" s="87"/>
      <c r="JSS27" s="87"/>
      <c r="JST27" s="87"/>
      <c r="JSU27" s="87"/>
      <c r="JSV27" s="87"/>
      <c r="JSW27" s="87"/>
      <c r="JSX27" s="87"/>
      <c r="JSY27" s="87"/>
      <c r="JSZ27" s="87"/>
      <c r="JTA27" s="87"/>
      <c r="JTB27" s="87"/>
      <c r="JTC27" s="87"/>
      <c r="JTD27" s="87"/>
      <c r="JTE27" s="87"/>
      <c r="JTF27" s="87"/>
      <c r="JTG27" s="87"/>
      <c r="JTH27" s="87"/>
      <c r="JTI27" s="87"/>
      <c r="JTJ27" s="87"/>
      <c r="JTK27" s="87"/>
      <c r="JTL27" s="87"/>
      <c r="JTM27" s="87"/>
      <c r="JTN27" s="87"/>
      <c r="JTO27" s="87"/>
      <c r="JTP27" s="87"/>
      <c r="JTQ27" s="87"/>
      <c r="JTR27" s="87"/>
      <c r="JTS27" s="87"/>
      <c r="JTT27" s="87"/>
      <c r="JTU27" s="87"/>
      <c r="JTV27" s="87"/>
      <c r="JTW27" s="87"/>
      <c r="JTX27" s="87"/>
      <c r="JTY27" s="87"/>
      <c r="JTZ27" s="87"/>
      <c r="JUA27" s="87"/>
      <c r="JUB27" s="87"/>
      <c r="JUC27" s="87"/>
      <c r="JUD27" s="87"/>
      <c r="JUE27" s="87"/>
      <c r="JUF27" s="87"/>
      <c r="JUG27" s="87"/>
      <c r="JUH27" s="87"/>
      <c r="JUI27" s="87"/>
      <c r="JUJ27" s="87"/>
      <c r="JUK27" s="87"/>
      <c r="JUL27" s="87"/>
      <c r="JUM27" s="87"/>
      <c r="JUN27" s="87"/>
      <c r="JUO27" s="87"/>
      <c r="JUP27" s="87"/>
      <c r="JUQ27" s="87"/>
      <c r="JUR27" s="87"/>
      <c r="JUS27" s="87"/>
      <c r="JUT27" s="87"/>
      <c r="JUU27" s="87"/>
      <c r="JUV27" s="87"/>
      <c r="JUW27" s="87"/>
      <c r="JUX27" s="87"/>
      <c r="JUY27" s="87"/>
      <c r="JUZ27" s="87"/>
      <c r="JVA27" s="87"/>
      <c r="JVB27" s="87"/>
      <c r="JVC27" s="87"/>
      <c r="JVD27" s="87"/>
      <c r="JVE27" s="87"/>
      <c r="JVF27" s="87"/>
      <c r="JVG27" s="87"/>
      <c r="JVH27" s="87"/>
      <c r="JVI27" s="87"/>
      <c r="JVJ27" s="87"/>
      <c r="JVK27" s="87"/>
      <c r="JVL27" s="87"/>
      <c r="JVM27" s="87"/>
      <c r="JVN27" s="87"/>
      <c r="JVO27" s="87"/>
      <c r="JVP27" s="87"/>
      <c r="JVQ27" s="87"/>
      <c r="JVR27" s="87"/>
      <c r="JVS27" s="87"/>
      <c r="JVT27" s="87"/>
      <c r="JVU27" s="87"/>
      <c r="JVV27" s="87"/>
      <c r="JVW27" s="87"/>
      <c r="JVX27" s="87"/>
      <c r="JVY27" s="87"/>
      <c r="JVZ27" s="87"/>
      <c r="JWA27" s="87"/>
      <c r="JWB27" s="87"/>
      <c r="JWC27" s="87"/>
      <c r="JWD27" s="87"/>
      <c r="JWE27" s="87"/>
      <c r="JWF27" s="87"/>
      <c r="JWG27" s="87"/>
      <c r="JWH27" s="87"/>
      <c r="JWI27" s="87"/>
      <c r="JWJ27" s="87"/>
      <c r="JWK27" s="87"/>
      <c r="JWL27" s="87"/>
      <c r="JWM27" s="87"/>
      <c r="JWN27" s="87"/>
      <c r="JWO27" s="87"/>
      <c r="JWP27" s="87"/>
      <c r="JWQ27" s="87"/>
      <c r="JWR27" s="87"/>
      <c r="JWS27" s="87"/>
      <c r="JWT27" s="87"/>
      <c r="JWU27" s="87"/>
      <c r="JWV27" s="87"/>
      <c r="JWW27" s="87"/>
      <c r="JWX27" s="87"/>
      <c r="JWY27" s="87"/>
      <c r="JWZ27" s="87"/>
      <c r="JXA27" s="87"/>
      <c r="JXB27" s="87"/>
      <c r="JXC27" s="87"/>
      <c r="JXD27" s="87"/>
      <c r="JXE27" s="87"/>
      <c r="JXF27" s="87"/>
      <c r="JXG27" s="87"/>
      <c r="JXH27" s="87"/>
      <c r="JXI27" s="87"/>
      <c r="JXJ27" s="87"/>
      <c r="JXK27" s="87"/>
      <c r="JXL27" s="87"/>
      <c r="JXM27" s="87"/>
      <c r="JXN27" s="87"/>
      <c r="JXO27" s="87"/>
      <c r="JXP27" s="87"/>
      <c r="JXQ27" s="87"/>
      <c r="JXR27" s="87"/>
      <c r="JXS27" s="87"/>
      <c r="JXT27" s="87"/>
      <c r="JXU27" s="87"/>
      <c r="JXV27" s="87"/>
      <c r="JXW27" s="87"/>
      <c r="JXX27" s="87"/>
      <c r="JXY27" s="87"/>
      <c r="JXZ27" s="87"/>
      <c r="JYA27" s="87"/>
      <c r="JYB27" s="87"/>
      <c r="JYC27" s="87"/>
      <c r="JYD27" s="87"/>
      <c r="JYE27" s="87"/>
      <c r="JYF27" s="87"/>
      <c r="JYG27" s="87"/>
      <c r="JYH27" s="87"/>
      <c r="JYI27" s="87"/>
      <c r="JYJ27" s="87"/>
      <c r="JYK27" s="87"/>
      <c r="JYL27" s="87"/>
      <c r="JYM27" s="87"/>
      <c r="JYN27" s="87"/>
      <c r="JYO27" s="87"/>
      <c r="JYP27" s="87"/>
      <c r="JYQ27" s="87"/>
      <c r="JYR27" s="87"/>
      <c r="JYS27" s="87"/>
      <c r="JYT27" s="87"/>
      <c r="JYU27" s="87"/>
      <c r="JYV27" s="87"/>
      <c r="JYW27" s="87"/>
      <c r="JYX27" s="87"/>
      <c r="JYY27" s="87"/>
      <c r="JYZ27" s="87"/>
      <c r="JZA27" s="87"/>
      <c r="JZB27" s="87"/>
      <c r="JZC27" s="87"/>
      <c r="JZD27" s="87"/>
      <c r="JZE27" s="87"/>
      <c r="JZF27" s="87"/>
      <c r="JZG27" s="87"/>
      <c r="JZH27" s="87"/>
      <c r="JZI27" s="87"/>
      <c r="JZJ27" s="87"/>
      <c r="JZK27" s="87"/>
      <c r="JZL27" s="87"/>
      <c r="JZM27" s="87"/>
      <c r="JZN27" s="87"/>
      <c r="JZO27" s="87"/>
      <c r="JZP27" s="87"/>
      <c r="JZQ27" s="87"/>
      <c r="JZR27" s="87"/>
      <c r="JZS27" s="87"/>
      <c r="JZT27" s="87"/>
      <c r="JZU27" s="87"/>
      <c r="JZV27" s="87"/>
      <c r="JZW27" s="87"/>
      <c r="JZX27" s="87"/>
      <c r="JZY27" s="87"/>
      <c r="JZZ27" s="87"/>
      <c r="KAA27" s="87"/>
      <c r="KAB27" s="87"/>
      <c r="KAC27" s="87"/>
      <c r="KAD27" s="87"/>
      <c r="KAE27" s="87"/>
      <c r="KAF27" s="87"/>
      <c r="KAG27" s="87"/>
      <c r="KAH27" s="87"/>
      <c r="KAI27" s="87"/>
      <c r="KAJ27" s="87"/>
      <c r="KAK27" s="87"/>
      <c r="KAL27" s="87"/>
      <c r="KAM27" s="87"/>
      <c r="KAN27" s="87"/>
      <c r="KAO27" s="87"/>
      <c r="KAP27" s="87"/>
      <c r="KAQ27" s="87"/>
      <c r="KAR27" s="87"/>
      <c r="KAS27" s="87"/>
      <c r="KAT27" s="87"/>
      <c r="KAU27" s="87"/>
      <c r="KAV27" s="87"/>
      <c r="KAW27" s="87"/>
      <c r="KAX27" s="87"/>
      <c r="KAY27" s="87"/>
      <c r="KAZ27" s="87"/>
      <c r="KBA27" s="87"/>
      <c r="KBB27" s="87"/>
      <c r="KBC27" s="87"/>
      <c r="KBD27" s="87"/>
      <c r="KBE27" s="87"/>
      <c r="KBF27" s="87"/>
      <c r="KBG27" s="87"/>
      <c r="KBH27" s="87"/>
      <c r="KBI27" s="87"/>
      <c r="KBJ27" s="87"/>
      <c r="KBK27" s="87"/>
      <c r="KBL27" s="87"/>
      <c r="KBM27" s="87"/>
      <c r="KBN27" s="87"/>
      <c r="KBO27" s="87"/>
      <c r="KBP27" s="87"/>
      <c r="KBQ27" s="87"/>
      <c r="KBR27" s="87"/>
      <c r="KBS27" s="87"/>
      <c r="KBT27" s="87"/>
      <c r="KBU27" s="87"/>
      <c r="KBV27" s="87"/>
      <c r="KBW27" s="87"/>
      <c r="KBX27" s="87"/>
      <c r="KBY27" s="87"/>
      <c r="KBZ27" s="87"/>
      <c r="KCA27" s="87"/>
      <c r="KCB27" s="87"/>
      <c r="KCC27" s="87"/>
      <c r="KCD27" s="87"/>
      <c r="KCE27" s="87"/>
      <c r="KCF27" s="87"/>
      <c r="KCG27" s="87"/>
      <c r="KCH27" s="87"/>
      <c r="KCI27" s="87"/>
      <c r="KCJ27" s="87"/>
      <c r="KCK27" s="87"/>
      <c r="KCL27" s="87"/>
      <c r="KCM27" s="87"/>
      <c r="KCN27" s="87"/>
      <c r="KCO27" s="87"/>
      <c r="KCP27" s="87"/>
      <c r="KCQ27" s="87"/>
      <c r="KCR27" s="87"/>
      <c r="KCS27" s="87"/>
      <c r="KCT27" s="87"/>
      <c r="KCU27" s="87"/>
      <c r="KCV27" s="87"/>
      <c r="KCW27" s="87"/>
      <c r="KCX27" s="87"/>
      <c r="KCY27" s="87"/>
      <c r="KCZ27" s="87"/>
      <c r="KDA27" s="87"/>
      <c r="KDB27" s="87"/>
      <c r="KDC27" s="87"/>
      <c r="KDD27" s="87"/>
      <c r="KDE27" s="87"/>
      <c r="KDF27" s="87"/>
      <c r="KDG27" s="87"/>
      <c r="KDH27" s="87"/>
      <c r="KDI27" s="87"/>
      <c r="KDJ27" s="87"/>
      <c r="KDK27" s="87"/>
      <c r="KDL27" s="87"/>
      <c r="KDM27" s="87"/>
      <c r="KDN27" s="87"/>
      <c r="KDO27" s="87"/>
      <c r="KDP27" s="87"/>
      <c r="KDQ27" s="87"/>
      <c r="KDR27" s="87"/>
      <c r="KDS27" s="87"/>
      <c r="KDT27" s="87"/>
      <c r="KDU27" s="87"/>
      <c r="KDV27" s="87"/>
      <c r="KDW27" s="87"/>
      <c r="KDX27" s="87"/>
      <c r="KDY27" s="87"/>
      <c r="KDZ27" s="87"/>
      <c r="KEA27" s="87"/>
      <c r="KEB27" s="87"/>
      <c r="KEC27" s="87"/>
      <c r="KED27" s="87"/>
      <c r="KEE27" s="87"/>
      <c r="KEF27" s="87"/>
      <c r="KEG27" s="87"/>
      <c r="KEH27" s="87"/>
      <c r="KEI27" s="87"/>
      <c r="KEJ27" s="87"/>
      <c r="KEK27" s="87"/>
      <c r="KEL27" s="87"/>
      <c r="KEM27" s="87"/>
      <c r="KEN27" s="87"/>
      <c r="KEO27" s="87"/>
      <c r="KEP27" s="87"/>
      <c r="KEQ27" s="87"/>
      <c r="KER27" s="87"/>
      <c r="KES27" s="87"/>
      <c r="KET27" s="87"/>
      <c r="KEU27" s="87"/>
      <c r="KEV27" s="87"/>
      <c r="KEW27" s="87"/>
      <c r="KEX27" s="87"/>
      <c r="KEY27" s="87"/>
      <c r="KEZ27" s="87"/>
      <c r="KFA27" s="87"/>
      <c r="KFB27" s="87"/>
      <c r="KFC27" s="87"/>
      <c r="KFD27" s="87"/>
      <c r="KFE27" s="87"/>
      <c r="KFF27" s="87"/>
      <c r="KFG27" s="87"/>
      <c r="KFH27" s="87"/>
      <c r="KFI27" s="87"/>
      <c r="KFJ27" s="87"/>
      <c r="KFK27" s="87"/>
      <c r="KFL27" s="87"/>
      <c r="KFM27" s="87"/>
      <c r="KFN27" s="87"/>
      <c r="KFO27" s="87"/>
      <c r="KFP27" s="87"/>
      <c r="KFQ27" s="87"/>
      <c r="KFR27" s="87"/>
      <c r="KFS27" s="87"/>
      <c r="KFT27" s="87"/>
      <c r="KFU27" s="87"/>
      <c r="KFV27" s="87"/>
      <c r="KFW27" s="87"/>
      <c r="KFX27" s="87"/>
      <c r="KFY27" s="87"/>
      <c r="KFZ27" s="87"/>
      <c r="KGA27" s="87"/>
      <c r="KGB27" s="87"/>
      <c r="KGC27" s="87"/>
      <c r="KGD27" s="87"/>
      <c r="KGE27" s="87"/>
      <c r="KGF27" s="87"/>
      <c r="KGG27" s="87"/>
      <c r="KGH27" s="87"/>
      <c r="KGI27" s="87"/>
      <c r="KGJ27" s="87"/>
      <c r="KGK27" s="87"/>
      <c r="KGL27" s="87"/>
      <c r="KGM27" s="87"/>
      <c r="KGN27" s="87"/>
      <c r="KGO27" s="87"/>
      <c r="KGP27" s="87"/>
      <c r="KGQ27" s="87"/>
      <c r="KGR27" s="87"/>
      <c r="KGS27" s="87"/>
      <c r="KGT27" s="87"/>
      <c r="KGU27" s="87"/>
      <c r="KGV27" s="87"/>
      <c r="KGW27" s="87"/>
      <c r="KGX27" s="87"/>
      <c r="KGY27" s="87"/>
      <c r="KGZ27" s="87"/>
      <c r="KHA27" s="87"/>
      <c r="KHB27" s="87"/>
      <c r="KHC27" s="87"/>
      <c r="KHD27" s="87"/>
      <c r="KHE27" s="87"/>
      <c r="KHF27" s="87"/>
      <c r="KHG27" s="87"/>
      <c r="KHH27" s="87"/>
      <c r="KHI27" s="87"/>
      <c r="KHJ27" s="87"/>
      <c r="KHK27" s="87"/>
      <c r="KHL27" s="87"/>
      <c r="KHM27" s="87"/>
      <c r="KHN27" s="87"/>
      <c r="KHO27" s="87"/>
      <c r="KHP27" s="87"/>
      <c r="KHQ27" s="87"/>
      <c r="KHR27" s="87"/>
      <c r="KHS27" s="87"/>
      <c r="KHT27" s="87"/>
      <c r="KHU27" s="87"/>
      <c r="KHV27" s="87"/>
      <c r="KHW27" s="87"/>
      <c r="KHX27" s="87"/>
      <c r="KHY27" s="87"/>
      <c r="KHZ27" s="87"/>
      <c r="KIA27" s="87"/>
      <c r="KIB27" s="87"/>
      <c r="KIC27" s="87"/>
      <c r="KID27" s="87"/>
      <c r="KIE27" s="87"/>
      <c r="KIF27" s="87"/>
      <c r="KIG27" s="87"/>
      <c r="KIH27" s="87"/>
      <c r="KII27" s="87"/>
      <c r="KIJ27" s="87"/>
      <c r="KIK27" s="87"/>
      <c r="KIL27" s="87"/>
      <c r="KIM27" s="87"/>
      <c r="KIN27" s="87"/>
      <c r="KIO27" s="87"/>
      <c r="KIP27" s="87"/>
      <c r="KIQ27" s="87"/>
      <c r="KIR27" s="87"/>
      <c r="KIS27" s="87"/>
      <c r="KIT27" s="87"/>
      <c r="KIU27" s="87"/>
      <c r="KIV27" s="87"/>
      <c r="KIW27" s="87"/>
      <c r="KIX27" s="87"/>
      <c r="KIY27" s="87"/>
      <c r="KIZ27" s="87"/>
      <c r="KJA27" s="87"/>
      <c r="KJB27" s="87"/>
      <c r="KJC27" s="87"/>
      <c r="KJD27" s="87"/>
      <c r="KJE27" s="87"/>
      <c r="KJF27" s="87"/>
      <c r="KJG27" s="87"/>
      <c r="KJH27" s="87"/>
      <c r="KJI27" s="87"/>
      <c r="KJJ27" s="87"/>
      <c r="KJK27" s="87"/>
      <c r="KJL27" s="87"/>
      <c r="KJM27" s="87"/>
      <c r="KJN27" s="87"/>
      <c r="KJO27" s="87"/>
      <c r="KJP27" s="87"/>
      <c r="KJQ27" s="87"/>
      <c r="KJR27" s="87"/>
      <c r="KJS27" s="87"/>
      <c r="KJT27" s="87"/>
      <c r="KJU27" s="87"/>
      <c r="KJV27" s="87"/>
      <c r="KJW27" s="87"/>
      <c r="KJX27" s="87"/>
      <c r="KJY27" s="87"/>
      <c r="KJZ27" s="87"/>
      <c r="KKA27" s="87"/>
      <c r="KKB27" s="87"/>
      <c r="KKC27" s="87"/>
      <c r="KKD27" s="87"/>
      <c r="KKE27" s="87"/>
      <c r="KKF27" s="87"/>
      <c r="KKG27" s="87"/>
      <c r="KKH27" s="87"/>
      <c r="KKI27" s="87"/>
      <c r="KKJ27" s="87"/>
      <c r="KKK27" s="87"/>
      <c r="KKL27" s="87"/>
      <c r="KKM27" s="87"/>
      <c r="KKN27" s="87"/>
      <c r="KKO27" s="87"/>
      <c r="KKP27" s="87"/>
      <c r="KKQ27" s="87"/>
      <c r="KKR27" s="87"/>
      <c r="KKS27" s="87"/>
      <c r="KKT27" s="87"/>
      <c r="KKU27" s="87"/>
      <c r="KKV27" s="87"/>
      <c r="KKW27" s="87"/>
      <c r="KKX27" s="87"/>
      <c r="KKY27" s="87"/>
      <c r="KKZ27" s="87"/>
      <c r="KLA27" s="87"/>
      <c r="KLB27" s="87"/>
      <c r="KLC27" s="87"/>
      <c r="KLD27" s="87"/>
      <c r="KLE27" s="87"/>
      <c r="KLF27" s="87"/>
      <c r="KLG27" s="87"/>
      <c r="KLH27" s="87"/>
      <c r="KLI27" s="87"/>
      <c r="KLJ27" s="87"/>
      <c r="KLK27" s="87"/>
      <c r="KLL27" s="87"/>
      <c r="KLM27" s="87"/>
      <c r="KLN27" s="87"/>
      <c r="KLO27" s="87"/>
      <c r="KLP27" s="87"/>
      <c r="KLQ27" s="87"/>
      <c r="KLR27" s="87"/>
      <c r="KLS27" s="87"/>
      <c r="KLT27" s="87"/>
      <c r="KLU27" s="87"/>
      <c r="KLV27" s="87"/>
      <c r="KLW27" s="87"/>
      <c r="KLX27" s="87"/>
      <c r="KLY27" s="87"/>
      <c r="KLZ27" s="87"/>
      <c r="KMA27" s="87"/>
      <c r="KMB27" s="87"/>
      <c r="KMC27" s="87"/>
      <c r="KMD27" s="87"/>
      <c r="KME27" s="87"/>
      <c r="KMF27" s="87"/>
      <c r="KMG27" s="87"/>
      <c r="KMH27" s="87"/>
      <c r="KMI27" s="87"/>
      <c r="KMJ27" s="87"/>
      <c r="KMK27" s="87"/>
      <c r="KML27" s="87"/>
      <c r="KMM27" s="87"/>
      <c r="KMN27" s="87"/>
      <c r="KMO27" s="87"/>
      <c r="KMP27" s="87"/>
      <c r="KMQ27" s="87"/>
      <c r="KMR27" s="87"/>
      <c r="KMS27" s="87"/>
      <c r="KMT27" s="87"/>
      <c r="KMU27" s="87"/>
      <c r="KMV27" s="87"/>
      <c r="KMW27" s="87"/>
      <c r="KMX27" s="87"/>
      <c r="KMY27" s="87"/>
      <c r="KMZ27" s="87"/>
      <c r="KNA27" s="87"/>
      <c r="KNB27" s="87"/>
      <c r="KNC27" s="87"/>
      <c r="KND27" s="87"/>
      <c r="KNE27" s="87"/>
      <c r="KNF27" s="87"/>
      <c r="KNG27" s="87"/>
      <c r="KNH27" s="87"/>
      <c r="KNI27" s="87"/>
      <c r="KNJ27" s="87"/>
      <c r="KNK27" s="87"/>
      <c r="KNL27" s="87"/>
      <c r="KNM27" s="87"/>
      <c r="KNN27" s="87"/>
      <c r="KNO27" s="87"/>
      <c r="KNP27" s="87"/>
      <c r="KNQ27" s="87"/>
      <c r="KNR27" s="87"/>
      <c r="KNS27" s="87"/>
      <c r="KNT27" s="87"/>
      <c r="KNU27" s="87"/>
      <c r="KNV27" s="87"/>
      <c r="KNW27" s="87"/>
      <c r="KNX27" s="87"/>
      <c r="KNY27" s="87"/>
      <c r="KNZ27" s="87"/>
      <c r="KOA27" s="87"/>
      <c r="KOB27" s="87"/>
      <c r="KOC27" s="87"/>
      <c r="KOD27" s="87"/>
      <c r="KOE27" s="87"/>
      <c r="KOF27" s="87"/>
      <c r="KOG27" s="87"/>
      <c r="KOH27" s="87"/>
      <c r="KOI27" s="87"/>
      <c r="KOJ27" s="87"/>
      <c r="KOK27" s="87"/>
      <c r="KOL27" s="87"/>
      <c r="KOM27" s="87"/>
      <c r="KON27" s="87"/>
      <c r="KOO27" s="87"/>
      <c r="KOP27" s="87"/>
      <c r="KOQ27" s="87"/>
      <c r="KOR27" s="87"/>
      <c r="KOS27" s="87"/>
      <c r="KOT27" s="87"/>
      <c r="KOU27" s="87"/>
      <c r="KOV27" s="87"/>
      <c r="KOW27" s="87"/>
      <c r="KOX27" s="87"/>
      <c r="KOY27" s="87"/>
      <c r="KOZ27" s="87"/>
      <c r="KPA27" s="87"/>
      <c r="KPB27" s="87"/>
      <c r="KPC27" s="87"/>
      <c r="KPD27" s="87"/>
      <c r="KPE27" s="87"/>
      <c r="KPF27" s="87"/>
      <c r="KPG27" s="87"/>
      <c r="KPH27" s="87"/>
      <c r="KPI27" s="87"/>
      <c r="KPJ27" s="87"/>
      <c r="KPK27" s="87"/>
      <c r="KPL27" s="87"/>
      <c r="KPM27" s="87"/>
      <c r="KPN27" s="87"/>
      <c r="KPO27" s="87"/>
      <c r="KPP27" s="87"/>
      <c r="KPQ27" s="87"/>
      <c r="KPR27" s="87"/>
      <c r="KPS27" s="87"/>
      <c r="KPT27" s="87"/>
      <c r="KPU27" s="87"/>
      <c r="KPV27" s="87"/>
      <c r="KPW27" s="87"/>
      <c r="KPX27" s="87"/>
      <c r="KPY27" s="87"/>
      <c r="KPZ27" s="87"/>
      <c r="KQA27" s="87"/>
      <c r="KQB27" s="87"/>
      <c r="KQC27" s="87"/>
      <c r="KQD27" s="87"/>
      <c r="KQE27" s="87"/>
      <c r="KQF27" s="87"/>
      <c r="KQG27" s="87"/>
      <c r="KQH27" s="87"/>
      <c r="KQI27" s="87"/>
      <c r="KQJ27" s="87"/>
      <c r="KQK27" s="87"/>
      <c r="KQL27" s="87"/>
      <c r="KQM27" s="87"/>
      <c r="KQN27" s="87"/>
      <c r="KQO27" s="87"/>
      <c r="KQP27" s="87"/>
      <c r="KQQ27" s="87"/>
      <c r="KQR27" s="87"/>
      <c r="KQS27" s="87"/>
      <c r="KQT27" s="87"/>
      <c r="KQU27" s="87"/>
      <c r="KQV27" s="87"/>
      <c r="KQW27" s="87"/>
      <c r="KQX27" s="87"/>
      <c r="KQY27" s="87"/>
      <c r="KQZ27" s="87"/>
      <c r="KRA27" s="87"/>
      <c r="KRB27" s="87"/>
      <c r="KRC27" s="87"/>
      <c r="KRD27" s="87"/>
      <c r="KRE27" s="87"/>
      <c r="KRF27" s="87"/>
      <c r="KRG27" s="87"/>
      <c r="KRH27" s="87"/>
      <c r="KRI27" s="87"/>
      <c r="KRJ27" s="87"/>
      <c r="KRK27" s="87"/>
      <c r="KRL27" s="87"/>
      <c r="KRM27" s="87"/>
      <c r="KRN27" s="87"/>
      <c r="KRO27" s="87"/>
      <c r="KRP27" s="87"/>
      <c r="KRQ27" s="87"/>
      <c r="KRR27" s="87"/>
      <c r="KRS27" s="87"/>
      <c r="KRT27" s="87"/>
      <c r="KRU27" s="87"/>
      <c r="KRV27" s="87"/>
      <c r="KRW27" s="87"/>
      <c r="KRX27" s="87"/>
      <c r="KRY27" s="87"/>
      <c r="KRZ27" s="87"/>
      <c r="KSA27" s="87"/>
      <c r="KSB27" s="87"/>
      <c r="KSC27" s="87"/>
      <c r="KSD27" s="87"/>
      <c r="KSE27" s="87"/>
      <c r="KSF27" s="87"/>
      <c r="KSG27" s="87"/>
      <c r="KSH27" s="87"/>
      <c r="KSI27" s="87"/>
      <c r="KSJ27" s="87"/>
      <c r="KSK27" s="87"/>
      <c r="KSL27" s="87"/>
      <c r="KSM27" s="87"/>
      <c r="KSN27" s="87"/>
      <c r="KSO27" s="87"/>
      <c r="KSP27" s="87"/>
      <c r="KSQ27" s="87"/>
      <c r="KSR27" s="87"/>
      <c r="KSS27" s="87"/>
      <c r="KST27" s="87"/>
      <c r="KSU27" s="87"/>
      <c r="KSV27" s="87"/>
      <c r="KSW27" s="87"/>
      <c r="KSX27" s="87"/>
      <c r="KSY27" s="87"/>
      <c r="KSZ27" s="87"/>
      <c r="KTA27" s="87"/>
      <c r="KTB27" s="87"/>
      <c r="KTC27" s="87"/>
      <c r="KTD27" s="87"/>
      <c r="KTE27" s="87"/>
      <c r="KTF27" s="87"/>
      <c r="KTG27" s="87"/>
      <c r="KTH27" s="87"/>
      <c r="KTI27" s="87"/>
      <c r="KTJ27" s="87"/>
      <c r="KTK27" s="87"/>
      <c r="KTL27" s="87"/>
      <c r="KTM27" s="87"/>
      <c r="KTN27" s="87"/>
      <c r="KTO27" s="87"/>
      <c r="KTP27" s="87"/>
      <c r="KTQ27" s="87"/>
      <c r="KTR27" s="87"/>
      <c r="KTS27" s="87"/>
      <c r="KTT27" s="87"/>
      <c r="KTU27" s="87"/>
      <c r="KTV27" s="87"/>
      <c r="KTW27" s="87"/>
      <c r="KTX27" s="87"/>
      <c r="KTY27" s="87"/>
      <c r="KTZ27" s="87"/>
      <c r="KUA27" s="87"/>
      <c r="KUB27" s="87"/>
      <c r="KUC27" s="87"/>
      <c r="KUD27" s="87"/>
      <c r="KUE27" s="87"/>
      <c r="KUF27" s="87"/>
      <c r="KUG27" s="87"/>
      <c r="KUH27" s="87"/>
      <c r="KUI27" s="87"/>
      <c r="KUJ27" s="87"/>
      <c r="KUK27" s="87"/>
      <c r="KUL27" s="87"/>
      <c r="KUM27" s="87"/>
      <c r="KUN27" s="87"/>
      <c r="KUO27" s="87"/>
      <c r="KUP27" s="87"/>
      <c r="KUQ27" s="87"/>
      <c r="KUR27" s="87"/>
      <c r="KUS27" s="87"/>
      <c r="KUT27" s="87"/>
      <c r="KUU27" s="87"/>
      <c r="KUV27" s="87"/>
      <c r="KUW27" s="87"/>
      <c r="KUX27" s="87"/>
      <c r="KUY27" s="87"/>
      <c r="KUZ27" s="87"/>
      <c r="KVA27" s="87"/>
      <c r="KVB27" s="87"/>
      <c r="KVC27" s="87"/>
      <c r="KVD27" s="87"/>
      <c r="KVE27" s="87"/>
      <c r="KVF27" s="87"/>
      <c r="KVG27" s="87"/>
      <c r="KVH27" s="87"/>
      <c r="KVI27" s="87"/>
      <c r="KVJ27" s="87"/>
      <c r="KVK27" s="87"/>
      <c r="KVL27" s="87"/>
      <c r="KVM27" s="87"/>
      <c r="KVN27" s="87"/>
      <c r="KVO27" s="87"/>
      <c r="KVP27" s="87"/>
      <c r="KVQ27" s="87"/>
      <c r="KVR27" s="87"/>
      <c r="KVS27" s="87"/>
      <c r="KVT27" s="87"/>
      <c r="KVU27" s="87"/>
      <c r="KVV27" s="87"/>
      <c r="KVW27" s="87"/>
      <c r="KVX27" s="87"/>
      <c r="KVY27" s="87"/>
      <c r="KVZ27" s="87"/>
      <c r="KWA27" s="87"/>
      <c r="KWB27" s="87"/>
      <c r="KWC27" s="87"/>
      <c r="KWD27" s="87"/>
      <c r="KWE27" s="87"/>
      <c r="KWF27" s="87"/>
      <c r="KWG27" s="87"/>
      <c r="KWH27" s="87"/>
      <c r="KWI27" s="87"/>
      <c r="KWJ27" s="87"/>
      <c r="KWK27" s="87"/>
      <c r="KWL27" s="87"/>
      <c r="KWM27" s="87"/>
      <c r="KWN27" s="87"/>
      <c r="KWO27" s="87"/>
      <c r="KWP27" s="87"/>
      <c r="KWQ27" s="87"/>
      <c r="KWR27" s="87"/>
      <c r="KWS27" s="87"/>
      <c r="KWT27" s="87"/>
      <c r="KWU27" s="87"/>
      <c r="KWV27" s="87"/>
      <c r="KWW27" s="87"/>
      <c r="KWX27" s="87"/>
      <c r="KWY27" s="87"/>
      <c r="KWZ27" s="87"/>
      <c r="KXA27" s="87"/>
      <c r="KXB27" s="87"/>
      <c r="KXC27" s="87"/>
      <c r="KXD27" s="87"/>
      <c r="KXE27" s="87"/>
      <c r="KXF27" s="87"/>
      <c r="KXG27" s="87"/>
      <c r="KXH27" s="87"/>
      <c r="KXI27" s="87"/>
      <c r="KXJ27" s="87"/>
      <c r="KXK27" s="87"/>
      <c r="KXL27" s="87"/>
      <c r="KXM27" s="87"/>
      <c r="KXN27" s="87"/>
      <c r="KXO27" s="87"/>
      <c r="KXP27" s="87"/>
      <c r="KXQ27" s="87"/>
      <c r="KXR27" s="87"/>
      <c r="KXS27" s="87"/>
      <c r="KXT27" s="87"/>
      <c r="KXU27" s="87"/>
      <c r="KXV27" s="87"/>
      <c r="KXW27" s="87"/>
      <c r="KXX27" s="87"/>
      <c r="KXY27" s="87"/>
      <c r="KXZ27" s="87"/>
      <c r="KYA27" s="87"/>
      <c r="KYB27" s="87"/>
      <c r="KYC27" s="87"/>
      <c r="KYD27" s="87"/>
      <c r="KYE27" s="87"/>
      <c r="KYF27" s="87"/>
      <c r="KYG27" s="87"/>
      <c r="KYH27" s="87"/>
      <c r="KYI27" s="87"/>
      <c r="KYJ27" s="87"/>
      <c r="KYK27" s="87"/>
      <c r="KYL27" s="87"/>
      <c r="KYM27" s="87"/>
      <c r="KYN27" s="87"/>
      <c r="KYO27" s="87"/>
      <c r="KYP27" s="87"/>
      <c r="KYQ27" s="87"/>
      <c r="KYR27" s="87"/>
      <c r="KYS27" s="87"/>
      <c r="KYT27" s="87"/>
      <c r="KYU27" s="87"/>
      <c r="KYV27" s="87"/>
      <c r="KYW27" s="87"/>
      <c r="KYX27" s="87"/>
      <c r="KYY27" s="87"/>
      <c r="KYZ27" s="87"/>
      <c r="KZA27" s="87"/>
      <c r="KZB27" s="87"/>
      <c r="KZC27" s="87"/>
      <c r="KZD27" s="87"/>
      <c r="KZE27" s="87"/>
      <c r="KZF27" s="87"/>
      <c r="KZG27" s="87"/>
      <c r="KZH27" s="87"/>
      <c r="KZI27" s="87"/>
      <c r="KZJ27" s="87"/>
      <c r="KZK27" s="87"/>
      <c r="KZL27" s="87"/>
      <c r="KZM27" s="87"/>
      <c r="KZN27" s="87"/>
      <c r="KZO27" s="87"/>
      <c r="KZP27" s="87"/>
      <c r="KZQ27" s="87"/>
      <c r="KZR27" s="87"/>
      <c r="KZS27" s="87"/>
      <c r="KZT27" s="87"/>
      <c r="KZU27" s="87"/>
      <c r="KZV27" s="87"/>
      <c r="KZW27" s="87"/>
      <c r="KZX27" s="87"/>
      <c r="KZY27" s="87"/>
      <c r="KZZ27" s="87"/>
      <c r="LAA27" s="87"/>
      <c r="LAB27" s="87"/>
      <c r="LAC27" s="87"/>
      <c r="LAD27" s="87"/>
      <c r="LAE27" s="87"/>
      <c r="LAF27" s="87"/>
      <c r="LAG27" s="87"/>
      <c r="LAH27" s="87"/>
      <c r="LAI27" s="87"/>
      <c r="LAJ27" s="87"/>
      <c r="LAK27" s="87"/>
      <c r="LAL27" s="87"/>
      <c r="LAM27" s="87"/>
      <c r="LAN27" s="87"/>
      <c r="LAO27" s="87"/>
      <c r="LAP27" s="87"/>
      <c r="LAQ27" s="87"/>
      <c r="LAR27" s="87"/>
      <c r="LAS27" s="87"/>
      <c r="LAT27" s="87"/>
      <c r="LAU27" s="87"/>
      <c r="LAV27" s="87"/>
      <c r="LAW27" s="87"/>
      <c r="LAX27" s="87"/>
      <c r="LAY27" s="87"/>
      <c r="LAZ27" s="87"/>
      <c r="LBA27" s="87"/>
      <c r="LBB27" s="87"/>
      <c r="LBC27" s="87"/>
      <c r="LBD27" s="87"/>
      <c r="LBE27" s="87"/>
      <c r="LBF27" s="87"/>
      <c r="LBG27" s="87"/>
      <c r="LBH27" s="87"/>
      <c r="LBI27" s="87"/>
      <c r="LBJ27" s="87"/>
      <c r="LBK27" s="87"/>
      <c r="LBL27" s="87"/>
      <c r="LBM27" s="87"/>
      <c r="LBN27" s="87"/>
      <c r="LBO27" s="87"/>
      <c r="LBP27" s="87"/>
      <c r="LBQ27" s="87"/>
      <c r="LBR27" s="87"/>
      <c r="LBS27" s="87"/>
      <c r="LBT27" s="87"/>
      <c r="LBU27" s="87"/>
      <c r="LBV27" s="87"/>
      <c r="LBW27" s="87"/>
      <c r="LBX27" s="87"/>
      <c r="LBY27" s="87"/>
      <c r="LBZ27" s="87"/>
      <c r="LCA27" s="87"/>
      <c r="LCB27" s="87"/>
      <c r="LCC27" s="87"/>
      <c r="LCD27" s="87"/>
      <c r="LCE27" s="87"/>
      <c r="LCF27" s="87"/>
      <c r="LCG27" s="87"/>
      <c r="LCH27" s="87"/>
      <c r="LCI27" s="87"/>
      <c r="LCJ27" s="87"/>
      <c r="LCK27" s="87"/>
      <c r="LCL27" s="87"/>
      <c r="LCM27" s="87"/>
      <c r="LCN27" s="87"/>
      <c r="LCO27" s="87"/>
      <c r="LCP27" s="87"/>
      <c r="LCQ27" s="87"/>
      <c r="LCR27" s="87"/>
      <c r="LCS27" s="87"/>
      <c r="LCT27" s="87"/>
      <c r="LCU27" s="87"/>
      <c r="LCV27" s="87"/>
      <c r="LCW27" s="87"/>
      <c r="LCX27" s="87"/>
      <c r="LCY27" s="87"/>
      <c r="LCZ27" s="87"/>
      <c r="LDA27" s="87"/>
      <c r="LDB27" s="87"/>
      <c r="LDC27" s="87"/>
      <c r="LDD27" s="87"/>
      <c r="LDE27" s="87"/>
      <c r="LDF27" s="87"/>
      <c r="LDG27" s="87"/>
      <c r="LDH27" s="87"/>
      <c r="LDI27" s="87"/>
      <c r="LDJ27" s="87"/>
      <c r="LDK27" s="87"/>
      <c r="LDL27" s="87"/>
      <c r="LDM27" s="87"/>
      <c r="LDN27" s="87"/>
      <c r="LDO27" s="87"/>
      <c r="LDP27" s="87"/>
      <c r="LDQ27" s="87"/>
      <c r="LDR27" s="87"/>
      <c r="LDS27" s="87"/>
      <c r="LDT27" s="87"/>
      <c r="LDU27" s="87"/>
      <c r="LDV27" s="87"/>
      <c r="LDW27" s="87"/>
      <c r="LDX27" s="87"/>
      <c r="LDY27" s="87"/>
      <c r="LDZ27" s="87"/>
      <c r="LEA27" s="87"/>
      <c r="LEB27" s="87"/>
      <c r="LEC27" s="87"/>
      <c r="LED27" s="87"/>
      <c r="LEE27" s="87"/>
      <c r="LEF27" s="87"/>
      <c r="LEG27" s="87"/>
      <c r="LEH27" s="87"/>
      <c r="LEI27" s="87"/>
      <c r="LEJ27" s="87"/>
      <c r="LEK27" s="87"/>
      <c r="LEL27" s="87"/>
      <c r="LEM27" s="87"/>
      <c r="LEN27" s="87"/>
      <c r="LEO27" s="87"/>
      <c r="LEP27" s="87"/>
      <c r="LEQ27" s="87"/>
      <c r="LER27" s="87"/>
      <c r="LES27" s="87"/>
      <c r="LET27" s="87"/>
      <c r="LEU27" s="87"/>
      <c r="LEV27" s="87"/>
      <c r="LEW27" s="87"/>
      <c r="LEX27" s="87"/>
      <c r="LEY27" s="87"/>
      <c r="LEZ27" s="87"/>
      <c r="LFA27" s="87"/>
      <c r="LFB27" s="87"/>
      <c r="LFC27" s="87"/>
      <c r="LFD27" s="87"/>
      <c r="LFE27" s="87"/>
      <c r="LFF27" s="87"/>
      <c r="LFG27" s="87"/>
      <c r="LFH27" s="87"/>
      <c r="LFI27" s="87"/>
      <c r="LFJ27" s="87"/>
      <c r="LFK27" s="87"/>
      <c r="LFL27" s="87"/>
      <c r="LFM27" s="87"/>
      <c r="LFN27" s="87"/>
      <c r="LFO27" s="87"/>
      <c r="LFP27" s="87"/>
      <c r="LFQ27" s="87"/>
      <c r="LFR27" s="87"/>
      <c r="LFS27" s="87"/>
      <c r="LFT27" s="87"/>
      <c r="LFU27" s="87"/>
      <c r="LFV27" s="87"/>
      <c r="LFW27" s="87"/>
      <c r="LFX27" s="87"/>
      <c r="LFY27" s="87"/>
      <c r="LFZ27" s="87"/>
      <c r="LGA27" s="87"/>
      <c r="LGB27" s="87"/>
      <c r="LGC27" s="87"/>
      <c r="LGD27" s="87"/>
      <c r="LGE27" s="87"/>
      <c r="LGF27" s="87"/>
      <c r="LGG27" s="87"/>
      <c r="LGH27" s="87"/>
      <c r="LGI27" s="87"/>
      <c r="LGJ27" s="87"/>
      <c r="LGK27" s="87"/>
      <c r="LGL27" s="87"/>
      <c r="LGM27" s="87"/>
      <c r="LGN27" s="87"/>
      <c r="LGO27" s="87"/>
      <c r="LGP27" s="87"/>
      <c r="LGQ27" s="87"/>
      <c r="LGR27" s="87"/>
      <c r="LGS27" s="87"/>
      <c r="LGT27" s="87"/>
      <c r="LGU27" s="87"/>
      <c r="LGV27" s="87"/>
      <c r="LGW27" s="87"/>
      <c r="LGX27" s="87"/>
      <c r="LGY27" s="87"/>
      <c r="LGZ27" s="87"/>
      <c r="LHA27" s="87"/>
      <c r="LHB27" s="87"/>
      <c r="LHC27" s="87"/>
      <c r="LHD27" s="87"/>
      <c r="LHE27" s="87"/>
      <c r="LHF27" s="87"/>
      <c r="LHG27" s="87"/>
      <c r="LHH27" s="87"/>
      <c r="LHI27" s="87"/>
      <c r="LHJ27" s="87"/>
      <c r="LHK27" s="87"/>
      <c r="LHL27" s="87"/>
      <c r="LHM27" s="87"/>
      <c r="LHN27" s="87"/>
      <c r="LHO27" s="87"/>
      <c r="LHP27" s="87"/>
      <c r="LHQ27" s="87"/>
      <c r="LHR27" s="87"/>
      <c r="LHS27" s="87"/>
      <c r="LHT27" s="87"/>
      <c r="LHU27" s="87"/>
      <c r="LHV27" s="87"/>
      <c r="LHW27" s="87"/>
      <c r="LHX27" s="87"/>
      <c r="LHY27" s="87"/>
      <c r="LHZ27" s="87"/>
      <c r="LIA27" s="87"/>
      <c r="LIB27" s="87"/>
      <c r="LIC27" s="87"/>
      <c r="LID27" s="87"/>
      <c r="LIE27" s="87"/>
      <c r="LIF27" s="87"/>
      <c r="LIG27" s="87"/>
      <c r="LIH27" s="87"/>
      <c r="LII27" s="87"/>
      <c r="LIJ27" s="87"/>
      <c r="LIK27" s="87"/>
      <c r="LIL27" s="87"/>
      <c r="LIM27" s="87"/>
      <c r="LIN27" s="87"/>
      <c r="LIO27" s="87"/>
      <c r="LIP27" s="87"/>
      <c r="LIQ27" s="87"/>
      <c r="LIR27" s="87"/>
      <c r="LIS27" s="87"/>
      <c r="LIT27" s="87"/>
      <c r="LIU27" s="87"/>
      <c r="LIV27" s="87"/>
      <c r="LIW27" s="87"/>
      <c r="LIX27" s="87"/>
      <c r="LIY27" s="87"/>
      <c r="LIZ27" s="87"/>
      <c r="LJA27" s="87"/>
      <c r="LJB27" s="87"/>
      <c r="LJC27" s="87"/>
      <c r="LJD27" s="87"/>
      <c r="LJE27" s="87"/>
      <c r="LJF27" s="87"/>
      <c r="LJG27" s="87"/>
      <c r="LJH27" s="87"/>
      <c r="LJI27" s="87"/>
      <c r="LJJ27" s="87"/>
      <c r="LJK27" s="87"/>
      <c r="LJL27" s="87"/>
      <c r="LJM27" s="87"/>
      <c r="LJN27" s="87"/>
      <c r="LJO27" s="87"/>
      <c r="LJP27" s="87"/>
      <c r="LJQ27" s="87"/>
      <c r="LJR27" s="87"/>
      <c r="LJS27" s="87"/>
      <c r="LJT27" s="87"/>
      <c r="LJU27" s="87"/>
      <c r="LJV27" s="87"/>
      <c r="LJW27" s="87"/>
      <c r="LJX27" s="87"/>
      <c r="LJY27" s="87"/>
      <c r="LJZ27" s="87"/>
      <c r="LKA27" s="87"/>
      <c r="LKB27" s="87"/>
      <c r="LKC27" s="87"/>
      <c r="LKD27" s="87"/>
      <c r="LKE27" s="87"/>
      <c r="LKF27" s="87"/>
      <c r="LKG27" s="87"/>
      <c r="LKH27" s="87"/>
      <c r="LKI27" s="87"/>
      <c r="LKJ27" s="87"/>
      <c r="LKK27" s="87"/>
      <c r="LKL27" s="87"/>
      <c r="LKM27" s="87"/>
      <c r="LKN27" s="87"/>
      <c r="LKO27" s="87"/>
      <c r="LKP27" s="87"/>
      <c r="LKQ27" s="87"/>
      <c r="LKR27" s="87"/>
      <c r="LKS27" s="87"/>
      <c r="LKT27" s="87"/>
      <c r="LKU27" s="87"/>
      <c r="LKV27" s="87"/>
      <c r="LKW27" s="87"/>
      <c r="LKX27" s="87"/>
      <c r="LKY27" s="87"/>
      <c r="LKZ27" s="87"/>
      <c r="LLA27" s="87"/>
      <c r="LLB27" s="87"/>
      <c r="LLC27" s="87"/>
      <c r="LLD27" s="87"/>
      <c r="LLE27" s="87"/>
      <c r="LLF27" s="87"/>
      <c r="LLG27" s="87"/>
      <c r="LLH27" s="87"/>
      <c r="LLI27" s="87"/>
      <c r="LLJ27" s="87"/>
      <c r="LLK27" s="87"/>
      <c r="LLL27" s="87"/>
      <c r="LLM27" s="87"/>
      <c r="LLN27" s="87"/>
      <c r="LLO27" s="87"/>
      <c r="LLP27" s="87"/>
      <c r="LLQ27" s="87"/>
      <c r="LLR27" s="87"/>
      <c r="LLS27" s="87"/>
      <c r="LLT27" s="87"/>
      <c r="LLU27" s="87"/>
      <c r="LLV27" s="87"/>
      <c r="LLW27" s="87"/>
      <c r="LLX27" s="87"/>
      <c r="LLY27" s="87"/>
      <c r="LLZ27" s="87"/>
      <c r="LMA27" s="87"/>
      <c r="LMB27" s="87"/>
      <c r="LMC27" s="87"/>
      <c r="LMD27" s="87"/>
      <c r="LME27" s="87"/>
      <c r="LMF27" s="87"/>
      <c r="LMG27" s="87"/>
      <c r="LMH27" s="87"/>
      <c r="LMI27" s="87"/>
      <c r="LMJ27" s="87"/>
      <c r="LMK27" s="87"/>
      <c r="LML27" s="87"/>
      <c r="LMM27" s="87"/>
      <c r="LMN27" s="87"/>
      <c r="LMO27" s="87"/>
      <c r="LMP27" s="87"/>
      <c r="LMQ27" s="87"/>
      <c r="LMR27" s="87"/>
      <c r="LMS27" s="87"/>
      <c r="LMT27" s="87"/>
      <c r="LMU27" s="87"/>
      <c r="LMV27" s="87"/>
      <c r="LMW27" s="87"/>
      <c r="LMX27" s="87"/>
      <c r="LMY27" s="87"/>
      <c r="LMZ27" s="87"/>
      <c r="LNA27" s="87"/>
      <c r="LNB27" s="87"/>
      <c r="LNC27" s="87"/>
      <c r="LND27" s="87"/>
      <c r="LNE27" s="87"/>
      <c r="LNF27" s="87"/>
      <c r="LNG27" s="87"/>
      <c r="LNH27" s="87"/>
      <c r="LNI27" s="87"/>
      <c r="LNJ27" s="87"/>
      <c r="LNK27" s="87"/>
      <c r="LNL27" s="87"/>
      <c r="LNM27" s="87"/>
      <c r="LNN27" s="87"/>
      <c r="LNO27" s="87"/>
      <c r="LNP27" s="87"/>
      <c r="LNQ27" s="87"/>
      <c r="LNR27" s="87"/>
      <c r="LNS27" s="87"/>
      <c r="LNT27" s="87"/>
      <c r="LNU27" s="87"/>
      <c r="LNV27" s="87"/>
      <c r="LNW27" s="87"/>
      <c r="LNX27" s="87"/>
      <c r="LNY27" s="87"/>
      <c r="LNZ27" s="87"/>
      <c r="LOA27" s="87"/>
      <c r="LOB27" s="87"/>
      <c r="LOC27" s="87"/>
      <c r="LOD27" s="87"/>
      <c r="LOE27" s="87"/>
      <c r="LOF27" s="87"/>
      <c r="LOG27" s="87"/>
      <c r="LOH27" s="87"/>
      <c r="LOI27" s="87"/>
      <c r="LOJ27" s="87"/>
      <c r="LOK27" s="87"/>
      <c r="LOL27" s="87"/>
      <c r="LOM27" s="87"/>
      <c r="LON27" s="87"/>
      <c r="LOO27" s="87"/>
      <c r="LOP27" s="87"/>
      <c r="LOQ27" s="87"/>
      <c r="LOR27" s="87"/>
      <c r="LOS27" s="87"/>
      <c r="LOT27" s="87"/>
      <c r="LOU27" s="87"/>
      <c r="LOV27" s="87"/>
      <c r="LOW27" s="87"/>
      <c r="LOX27" s="87"/>
      <c r="LOY27" s="87"/>
      <c r="LOZ27" s="87"/>
      <c r="LPA27" s="87"/>
      <c r="LPB27" s="87"/>
      <c r="LPC27" s="87"/>
      <c r="LPD27" s="87"/>
      <c r="LPE27" s="87"/>
      <c r="LPF27" s="87"/>
      <c r="LPG27" s="87"/>
      <c r="LPH27" s="87"/>
      <c r="LPI27" s="87"/>
      <c r="LPJ27" s="87"/>
      <c r="LPK27" s="87"/>
      <c r="LPL27" s="87"/>
      <c r="LPM27" s="87"/>
      <c r="LPN27" s="87"/>
      <c r="LPO27" s="87"/>
      <c r="LPP27" s="87"/>
      <c r="LPQ27" s="87"/>
      <c r="LPR27" s="87"/>
      <c r="LPS27" s="87"/>
      <c r="LPT27" s="87"/>
      <c r="LPU27" s="87"/>
      <c r="LPV27" s="87"/>
      <c r="LPW27" s="87"/>
      <c r="LPX27" s="87"/>
      <c r="LPY27" s="87"/>
      <c r="LPZ27" s="87"/>
      <c r="LQA27" s="87"/>
      <c r="LQB27" s="87"/>
      <c r="LQC27" s="87"/>
      <c r="LQD27" s="87"/>
      <c r="LQE27" s="87"/>
      <c r="LQF27" s="87"/>
      <c r="LQG27" s="87"/>
      <c r="LQH27" s="87"/>
      <c r="LQI27" s="87"/>
      <c r="LQJ27" s="87"/>
      <c r="LQK27" s="87"/>
      <c r="LQL27" s="87"/>
      <c r="LQM27" s="87"/>
      <c r="LQN27" s="87"/>
      <c r="LQO27" s="87"/>
      <c r="LQP27" s="87"/>
      <c r="LQQ27" s="87"/>
      <c r="LQR27" s="87"/>
      <c r="LQS27" s="87"/>
      <c r="LQT27" s="87"/>
      <c r="LQU27" s="87"/>
      <c r="LQV27" s="87"/>
      <c r="LQW27" s="87"/>
      <c r="LQX27" s="87"/>
      <c r="LQY27" s="87"/>
      <c r="LQZ27" s="87"/>
      <c r="LRA27" s="87"/>
      <c r="LRB27" s="87"/>
      <c r="LRC27" s="87"/>
      <c r="LRD27" s="87"/>
      <c r="LRE27" s="87"/>
      <c r="LRF27" s="87"/>
      <c r="LRG27" s="87"/>
      <c r="LRH27" s="87"/>
      <c r="LRI27" s="87"/>
      <c r="LRJ27" s="87"/>
      <c r="LRK27" s="87"/>
      <c r="LRL27" s="87"/>
      <c r="LRM27" s="87"/>
      <c r="LRN27" s="87"/>
      <c r="LRO27" s="87"/>
      <c r="LRP27" s="87"/>
      <c r="LRQ27" s="87"/>
      <c r="LRR27" s="87"/>
      <c r="LRS27" s="87"/>
      <c r="LRT27" s="87"/>
      <c r="LRU27" s="87"/>
      <c r="LRV27" s="87"/>
      <c r="LRW27" s="87"/>
      <c r="LRX27" s="87"/>
      <c r="LRY27" s="87"/>
      <c r="LRZ27" s="87"/>
      <c r="LSA27" s="87"/>
      <c r="LSB27" s="87"/>
      <c r="LSC27" s="87"/>
      <c r="LSD27" s="87"/>
      <c r="LSE27" s="87"/>
      <c r="LSF27" s="87"/>
      <c r="LSG27" s="87"/>
      <c r="LSH27" s="87"/>
      <c r="LSI27" s="87"/>
      <c r="LSJ27" s="87"/>
      <c r="LSK27" s="87"/>
      <c r="LSL27" s="87"/>
      <c r="LSM27" s="87"/>
      <c r="LSN27" s="87"/>
      <c r="LSO27" s="87"/>
      <c r="LSP27" s="87"/>
      <c r="LSQ27" s="87"/>
      <c r="LSR27" s="87"/>
      <c r="LSS27" s="87"/>
      <c r="LST27" s="87"/>
      <c r="LSU27" s="87"/>
      <c r="LSV27" s="87"/>
      <c r="LSW27" s="87"/>
      <c r="LSX27" s="87"/>
      <c r="LSY27" s="87"/>
      <c r="LSZ27" s="87"/>
      <c r="LTA27" s="87"/>
      <c r="LTB27" s="87"/>
      <c r="LTC27" s="87"/>
      <c r="LTD27" s="87"/>
      <c r="LTE27" s="87"/>
      <c r="LTF27" s="87"/>
      <c r="LTG27" s="87"/>
      <c r="LTH27" s="87"/>
      <c r="LTI27" s="87"/>
      <c r="LTJ27" s="87"/>
      <c r="LTK27" s="87"/>
      <c r="LTL27" s="87"/>
      <c r="LTM27" s="87"/>
      <c r="LTN27" s="87"/>
      <c r="LTO27" s="87"/>
      <c r="LTP27" s="87"/>
      <c r="LTQ27" s="87"/>
      <c r="LTR27" s="87"/>
      <c r="LTS27" s="87"/>
      <c r="LTT27" s="87"/>
      <c r="LTU27" s="87"/>
      <c r="LTV27" s="87"/>
      <c r="LTW27" s="87"/>
      <c r="LTX27" s="87"/>
      <c r="LTY27" s="87"/>
      <c r="LTZ27" s="87"/>
      <c r="LUA27" s="87"/>
      <c r="LUB27" s="87"/>
      <c r="LUC27" s="87"/>
      <c r="LUD27" s="87"/>
      <c r="LUE27" s="87"/>
      <c r="LUF27" s="87"/>
      <c r="LUG27" s="87"/>
      <c r="LUH27" s="87"/>
      <c r="LUI27" s="87"/>
      <c r="LUJ27" s="87"/>
      <c r="LUK27" s="87"/>
      <c r="LUL27" s="87"/>
      <c r="LUM27" s="87"/>
      <c r="LUN27" s="87"/>
      <c r="LUO27" s="87"/>
      <c r="LUP27" s="87"/>
      <c r="LUQ27" s="87"/>
      <c r="LUR27" s="87"/>
      <c r="LUS27" s="87"/>
      <c r="LUT27" s="87"/>
      <c r="LUU27" s="87"/>
      <c r="LUV27" s="87"/>
      <c r="LUW27" s="87"/>
      <c r="LUX27" s="87"/>
      <c r="LUY27" s="87"/>
      <c r="LUZ27" s="87"/>
      <c r="LVA27" s="87"/>
      <c r="LVB27" s="87"/>
      <c r="LVC27" s="87"/>
      <c r="LVD27" s="87"/>
      <c r="LVE27" s="87"/>
      <c r="LVF27" s="87"/>
      <c r="LVG27" s="87"/>
      <c r="LVH27" s="87"/>
      <c r="LVI27" s="87"/>
      <c r="LVJ27" s="87"/>
      <c r="LVK27" s="87"/>
      <c r="LVL27" s="87"/>
      <c r="LVM27" s="87"/>
      <c r="LVN27" s="87"/>
      <c r="LVO27" s="87"/>
      <c r="LVP27" s="87"/>
      <c r="LVQ27" s="87"/>
      <c r="LVR27" s="87"/>
      <c r="LVS27" s="87"/>
      <c r="LVT27" s="87"/>
      <c r="LVU27" s="87"/>
      <c r="LVV27" s="87"/>
      <c r="LVW27" s="87"/>
      <c r="LVX27" s="87"/>
      <c r="LVY27" s="87"/>
      <c r="LVZ27" s="87"/>
      <c r="LWA27" s="87"/>
      <c r="LWB27" s="87"/>
      <c r="LWC27" s="87"/>
      <c r="LWD27" s="87"/>
      <c r="LWE27" s="87"/>
      <c r="LWF27" s="87"/>
      <c r="LWG27" s="87"/>
      <c r="LWH27" s="87"/>
      <c r="LWI27" s="87"/>
      <c r="LWJ27" s="87"/>
      <c r="LWK27" s="87"/>
      <c r="LWL27" s="87"/>
      <c r="LWM27" s="87"/>
      <c r="LWN27" s="87"/>
      <c r="LWO27" s="87"/>
      <c r="LWP27" s="87"/>
      <c r="LWQ27" s="87"/>
      <c r="LWR27" s="87"/>
      <c r="LWS27" s="87"/>
      <c r="LWT27" s="87"/>
      <c r="LWU27" s="87"/>
      <c r="LWV27" s="87"/>
      <c r="LWW27" s="87"/>
      <c r="LWX27" s="87"/>
      <c r="LWY27" s="87"/>
      <c r="LWZ27" s="87"/>
      <c r="LXA27" s="87"/>
      <c r="LXB27" s="87"/>
      <c r="LXC27" s="87"/>
      <c r="LXD27" s="87"/>
      <c r="LXE27" s="87"/>
      <c r="LXF27" s="87"/>
      <c r="LXG27" s="87"/>
      <c r="LXH27" s="87"/>
      <c r="LXI27" s="87"/>
      <c r="LXJ27" s="87"/>
      <c r="LXK27" s="87"/>
      <c r="LXL27" s="87"/>
      <c r="LXM27" s="87"/>
      <c r="LXN27" s="87"/>
      <c r="LXO27" s="87"/>
      <c r="LXP27" s="87"/>
      <c r="LXQ27" s="87"/>
      <c r="LXR27" s="87"/>
      <c r="LXS27" s="87"/>
      <c r="LXT27" s="87"/>
      <c r="LXU27" s="87"/>
      <c r="LXV27" s="87"/>
      <c r="LXW27" s="87"/>
      <c r="LXX27" s="87"/>
      <c r="LXY27" s="87"/>
      <c r="LXZ27" s="87"/>
      <c r="LYA27" s="87"/>
      <c r="LYB27" s="87"/>
      <c r="LYC27" s="87"/>
      <c r="LYD27" s="87"/>
      <c r="LYE27" s="87"/>
      <c r="LYF27" s="87"/>
      <c r="LYG27" s="87"/>
      <c r="LYH27" s="87"/>
      <c r="LYI27" s="87"/>
      <c r="LYJ27" s="87"/>
      <c r="LYK27" s="87"/>
      <c r="LYL27" s="87"/>
      <c r="LYM27" s="87"/>
      <c r="LYN27" s="87"/>
      <c r="LYO27" s="87"/>
      <c r="LYP27" s="87"/>
      <c r="LYQ27" s="87"/>
      <c r="LYR27" s="87"/>
      <c r="LYS27" s="87"/>
      <c r="LYT27" s="87"/>
      <c r="LYU27" s="87"/>
      <c r="LYV27" s="87"/>
      <c r="LYW27" s="87"/>
      <c r="LYX27" s="87"/>
      <c r="LYY27" s="87"/>
      <c r="LYZ27" s="87"/>
      <c r="LZA27" s="87"/>
      <c r="LZB27" s="87"/>
      <c r="LZC27" s="87"/>
      <c r="LZD27" s="87"/>
      <c r="LZE27" s="87"/>
      <c r="LZF27" s="87"/>
      <c r="LZG27" s="87"/>
      <c r="LZH27" s="87"/>
      <c r="LZI27" s="87"/>
      <c r="LZJ27" s="87"/>
      <c r="LZK27" s="87"/>
      <c r="LZL27" s="87"/>
      <c r="LZM27" s="87"/>
      <c r="LZN27" s="87"/>
      <c r="LZO27" s="87"/>
      <c r="LZP27" s="87"/>
      <c r="LZQ27" s="87"/>
      <c r="LZR27" s="87"/>
      <c r="LZS27" s="87"/>
      <c r="LZT27" s="87"/>
      <c r="LZU27" s="87"/>
      <c r="LZV27" s="87"/>
      <c r="LZW27" s="87"/>
      <c r="LZX27" s="87"/>
      <c r="LZY27" s="87"/>
      <c r="LZZ27" s="87"/>
      <c r="MAA27" s="87"/>
      <c r="MAB27" s="87"/>
      <c r="MAC27" s="87"/>
      <c r="MAD27" s="87"/>
      <c r="MAE27" s="87"/>
      <c r="MAF27" s="87"/>
      <c r="MAG27" s="87"/>
      <c r="MAH27" s="87"/>
      <c r="MAI27" s="87"/>
      <c r="MAJ27" s="87"/>
      <c r="MAK27" s="87"/>
      <c r="MAL27" s="87"/>
      <c r="MAM27" s="87"/>
      <c r="MAN27" s="87"/>
      <c r="MAO27" s="87"/>
      <c r="MAP27" s="87"/>
      <c r="MAQ27" s="87"/>
      <c r="MAR27" s="87"/>
      <c r="MAS27" s="87"/>
      <c r="MAT27" s="87"/>
      <c r="MAU27" s="87"/>
      <c r="MAV27" s="87"/>
      <c r="MAW27" s="87"/>
      <c r="MAX27" s="87"/>
      <c r="MAY27" s="87"/>
      <c r="MAZ27" s="87"/>
      <c r="MBA27" s="87"/>
      <c r="MBB27" s="87"/>
      <c r="MBC27" s="87"/>
      <c r="MBD27" s="87"/>
      <c r="MBE27" s="87"/>
      <c r="MBF27" s="87"/>
      <c r="MBG27" s="87"/>
      <c r="MBH27" s="87"/>
      <c r="MBI27" s="87"/>
      <c r="MBJ27" s="87"/>
      <c r="MBK27" s="87"/>
      <c r="MBL27" s="87"/>
      <c r="MBM27" s="87"/>
      <c r="MBN27" s="87"/>
      <c r="MBO27" s="87"/>
      <c r="MBP27" s="87"/>
      <c r="MBQ27" s="87"/>
      <c r="MBR27" s="87"/>
      <c r="MBS27" s="87"/>
      <c r="MBT27" s="87"/>
      <c r="MBU27" s="87"/>
      <c r="MBV27" s="87"/>
      <c r="MBW27" s="87"/>
      <c r="MBX27" s="87"/>
      <c r="MBY27" s="87"/>
      <c r="MBZ27" s="87"/>
      <c r="MCA27" s="87"/>
      <c r="MCB27" s="87"/>
      <c r="MCC27" s="87"/>
      <c r="MCD27" s="87"/>
      <c r="MCE27" s="87"/>
      <c r="MCF27" s="87"/>
      <c r="MCG27" s="87"/>
      <c r="MCH27" s="87"/>
      <c r="MCI27" s="87"/>
      <c r="MCJ27" s="87"/>
      <c r="MCK27" s="87"/>
      <c r="MCL27" s="87"/>
      <c r="MCM27" s="87"/>
      <c r="MCN27" s="87"/>
      <c r="MCO27" s="87"/>
      <c r="MCP27" s="87"/>
      <c r="MCQ27" s="87"/>
      <c r="MCR27" s="87"/>
      <c r="MCS27" s="87"/>
      <c r="MCT27" s="87"/>
      <c r="MCU27" s="87"/>
      <c r="MCV27" s="87"/>
      <c r="MCW27" s="87"/>
      <c r="MCX27" s="87"/>
      <c r="MCY27" s="87"/>
      <c r="MCZ27" s="87"/>
      <c r="MDA27" s="87"/>
      <c r="MDB27" s="87"/>
      <c r="MDC27" s="87"/>
      <c r="MDD27" s="87"/>
      <c r="MDE27" s="87"/>
      <c r="MDF27" s="87"/>
      <c r="MDG27" s="87"/>
      <c r="MDH27" s="87"/>
      <c r="MDI27" s="87"/>
      <c r="MDJ27" s="87"/>
      <c r="MDK27" s="87"/>
      <c r="MDL27" s="87"/>
      <c r="MDM27" s="87"/>
      <c r="MDN27" s="87"/>
      <c r="MDO27" s="87"/>
      <c r="MDP27" s="87"/>
      <c r="MDQ27" s="87"/>
      <c r="MDR27" s="87"/>
      <c r="MDS27" s="87"/>
      <c r="MDT27" s="87"/>
      <c r="MDU27" s="87"/>
      <c r="MDV27" s="87"/>
      <c r="MDW27" s="87"/>
      <c r="MDX27" s="87"/>
      <c r="MDY27" s="87"/>
      <c r="MDZ27" s="87"/>
      <c r="MEA27" s="87"/>
      <c r="MEB27" s="87"/>
      <c r="MEC27" s="87"/>
      <c r="MED27" s="87"/>
      <c r="MEE27" s="87"/>
      <c r="MEF27" s="87"/>
      <c r="MEG27" s="87"/>
      <c r="MEH27" s="87"/>
      <c r="MEI27" s="87"/>
      <c r="MEJ27" s="87"/>
      <c r="MEK27" s="87"/>
      <c r="MEL27" s="87"/>
      <c r="MEM27" s="87"/>
      <c r="MEN27" s="87"/>
      <c r="MEO27" s="87"/>
      <c r="MEP27" s="87"/>
      <c r="MEQ27" s="87"/>
      <c r="MER27" s="87"/>
      <c r="MES27" s="87"/>
      <c r="MET27" s="87"/>
      <c r="MEU27" s="87"/>
      <c r="MEV27" s="87"/>
      <c r="MEW27" s="87"/>
      <c r="MEX27" s="87"/>
      <c r="MEY27" s="87"/>
      <c r="MEZ27" s="87"/>
      <c r="MFA27" s="87"/>
      <c r="MFB27" s="87"/>
      <c r="MFC27" s="87"/>
      <c r="MFD27" s="87"/>
      <c r="MFE27" s="87"/>
      <c r="MFF27" s="87"/>
      <c r="MFG27" s="87"/>
      <c r="MFH27" s="87"/>
      <c r="MFI27" s="87"/>
      <c r="MFJ27" s="87"/>
      <c r="MFK27" s="87"/>
      <c r="MFL27" s="87"/>
      <c r="MFM27" s="87"/>
      <c r="MFN27" s="87"/>
      <c r="MFO27" s="87"/>
      <c r="MFP27" s="87"/>
      <c r="MFQ27" s="87"/>
      <c r="MFR27" s="87"/>
      <c r="MFS27" s="87"/>
      <c r="MFT27" s="87"/>
      <c r="MFU27" s="87"/>
      <c r="MFV27" s="87"/>
      <c r="MFW27" s="87"/>
      <c r="MFX27" s="87"/>
      <c r="MFY27" s="87"/>
      <c r="MFZ27" s="87"/>
      <c r="MGA27" s="87"/>
      <c r="MGB27" s="87"/>
      <c r="MGC27" s="87"/>
      <c r="MGD27" s="87"/>
      <c r="MGE27" s="87"/>
      <c r="MGF27" s="87"/>
      <c r="MGG27" s="87"/>
      <c r="MGH27" s="87"/>
      <c r="MGI27" s="87"/>
      <c r="MGJ27" s="87"/>
      <c r="MGK27" s="87"/>
      <c r="MGL27" s="87"/>
      <c r="MGM27" s="87"/>
      <c r="MGN27" s="87"/>
      <c r="MGO27" s="87"/>
      <c r="MGP27" s="87"/>
      <c r="MGQ27" s="87"/>
      <c r="MGR27" s="87"/>
      <c r="MGS27" s="87"/>
      <c r="MGT27" s="87"/>
      <c r="MGU27" s="87"/>
      <c r="MGV27" s="87"/>
      <c r="MGW27" s="87"/>
      <c r="MGX27" s="87"/>
      <c r="MGY27" s="87"/>
      <c r="MGZ27" s="87"/>
      <c r="MHA27" s="87"/>
      <c r="MHB27" s="87"/>
      <c r="MHC27" s="87"/>
      <c r="MHD27" s="87"/>
      <c r="MHE27" s="87"/>
      <c r="MHF27" s="87"/>
      <c r="MHG27" s="87"/>
      <c r="MHH27" s="87"/>
      <c r="MHI27" s="87"/>
      <c r="MHJ27" s="87"/>
      <c r="MHK27" s="87"/>
      <c r="MHL27" s="87"/>
      <c r="MHM27" s="87"/>
      <c r="MHN27" s="87"/>
      <c r="MHO27" s="87"/>
      <c r="MHP27" s="87"/>
      <c r="MHQ27" s="87"/>
      <c r="MHR27" s="87"/>
      <c r="MHS27" s="87"/>
      <c r="MHT27" s="87"/>
      <c r="MHU27" s="87"/>
      <c r="MHV27" s="87"/>
      <c r="MHW27" s="87"/>
      <c r="MHX27" s="87"/>
      <c r="MHY27" s="87"/>
      <c r="MHZ27" s="87"/>
      <c r="MIA27" s="87"/>
      <c r="MIB27" s="87"/>
      <c r="MIC27" s="87"/>
      <c r="MID27" s="87"/>
      <c r="MIE27" s="87"/>
      <c r="MIF27" s="87"/>
      <c r="MIG27" s="87"/>
      <c r="MIH27" s="87"/>
      <c r="MII27" s="87"/>
      <c r="MIJ27" s="87"/>
      <c r="MIK27" s="87"/>
      <c r="MIL27" s="87"/>
      <c r="MIM27" s="87"/>
      <c r="MIN27" s="87"/>
      <c r="MIO27" s="87"/>
      <c r="MIP27" s="87"/>
      <c r="MIQ27" s="87"/>
      <c r="MIR27" s="87"/>
      <c r="MIS27" s="87"/>
      <c r="MIT27" s="87"/>
      <c r="MIU27" s="87"/>
      <c r="MIV27" s="87"/>
      <c r="MIW27" s="87"/>
      <c r="MIX27" s="87"/>
      <c r="MIY27" s="87"/>
      <c r="MIZ27" s="87"/>
      <c r="MJA27" s="87"/>
      <c r="MJB27" s="87"/>
      <c r="MJC27" s="87"/>
      <c r="MJD27" s="87"/>
      <c r="MJE27" s="87"/>
      <c r="MJF27" s="87"/>
      <c r="MJG27" s="87"/>
      <c r="MJH27" s="87"/>
      <c r="MJI27" s="87"/>
      <c r="MJJ27" s="87"/>
      <c r="MJK27" s="87"/>
      <c r="MJL27" s="87"/>
      <c r="MJM27" s="87"/>
      <c r="MJN27" s="87"/>
      <c r="MJO27" s="87"/>
      <c r="MJP27" s="87"/>
      <c r="MJQ27" s="87"/>
      <c r="MJR27" s="87"/>
      <c r="MJS27" s="87"/>
      <c r="MJT27" s="87"/>
      <c r="MJU27" s="87"/>
      <c r="MJV27" s="87"/>
      <c r="MJW27" s="87"/>
      <c r="MJX27" s="87"/>
      <c r="MJY27" s="87"/>
      <c r="MJZ27" s="87"/>
      <c r="MKA27" s="87"/>
      <c r="MKB27" s="87"/>
      <c r="MKC27" s="87"/>
      <c r="MKD27" s="87"/>
      <c r="MKE27" s="87"/>
      <c r="MKF27" s="87"/>
      <c r="MKG27" s="87"/>
      <c r="MKH27" s="87"/>
      <c r="MKI27" s="87"/>
      <c r="MKJ27" s="87"/>
      <c r="MKK27" s="87"/>
      <c r="MKL27" s="87"/>
      <c r="MKM27" s="87"/>
      <c r="MKN27" s="87"/>
      <c r="MKO27" s="87"/>
      <c r="MKP27" s="87"/>
      <c r="MKQ27" s="87"/>
      <c r="MKR27" s="87"/>
      <c r="MKS27" s="87"/>
      <c r="MKT27" s="87"/>
      <c r="MKU27" s="87"/>
      <c r="MKV27" s="87"/>
      <c r="MKW27" s="87"/>
      <c r="MKX27" s="87"/>
      <c r="MKY27" s="87"/>
      <c r="MKZ27" s="87"/>
      <c r="MLA27" s="87"/>
      <c r="MLB27" s="87"/>
      <c r="MLC27" s="87"/>
      <c r="MLD27" s="87"/>
      <c r="MLE27" s="87"/>
      <c r="MLF27" s="87"/>
      <c r="MLG27" s="87"/>
      <c r="MLH27" s="87"/>
      <c r="MLI27" s="87"/>
      <c r="MLJ27" s="87"/>
      <c r="MLK27" s="87"/>
      <c r="MLL27" s="87"/>
      <c r="MLM27" s="87"/>
      <c r="MLN27" s="87"/>
      <c r="MLO27" s="87"/>
      <c r="MLP27" s="87"/>
      <c r="MLQ27" s="87"/>
      <c r="MLR27" s="87"/>
      <c r="MLS27" s="87"/>
      <c r="MLT27" s="87"/>
      <c r="MLU27" s="87"/>
      <c r="MLV27" s="87"/>
      <c r="MLW27" s="87"/>
      <c r="MLX27" s="87"/>
      <c r="MLY27" s="87"/>
      <c r="MLZ27" s="87"/>
      <c r="MMA27" s="87"/>
      <c r="MMB27" s="87"/>
      <c r="MMC27" s="87"/>
      <c r="MMD27" s="87"/>
      <c r="MME27" s="87"/>
      <c r="MMF27" s="87"/>
      <c r="MMG27" s="87"/>
      <c r="MMH27" s="87"/>
      <c r="MMI27" s="87"/>
      <c r="MMJ27" s="87"/>
      <c r="MMK27" s="87"/>
      <c r="MML27" s="87"/>
      <c r="MMM27" s="87"/>
      <c r="MMN27" s="87"/>
      <c r="MMO27" s="87"/>
      <c r="MMP27" s="87"/>
      <c r="MMQ27" s="87"/>
      <c r="MMR27" s="87"/>
      <c r="MMS27" s="87"/>
      <c r="MMT27" s="87"/>
      <c r="MMU27" s="87"/>
      <c r="MMV27" s="87"/>
      <c r="MMW27" s="87"/>
      <c r="MMX27" s="87"/>
      <c r="MMY27" s="87"/>
      <c r="MMZ27" s="87"/>
      <c r="MNA27" s="87"/>
      <c r="MNB27" s="87"/>
      <c r="MNC27" s="87"/>
      <c r="MND27" s="87"/>
      <c r="MNE27" s="87"/>
      <c r="MNF27" s="87"/>
      <c r="MNG27" s="87"/>
      <c r="MNH27" s="87"/>
      <c r="MNI27" s="87"/>
      <c r="MNJ27" s="87"/>
      <c r="MNK27" s="87"/>
      <c r="MNL27" s="87"/>
      <c r="MNM27" s="87"/>
      <c r="MNN27" s="87"/>
      <c r="MNO27" s="87"/>
      <c r="MNP27" s="87"/>
      <c r="MNQ27" s="87"/>
      <c r="MNR27" s="87"/>
      <c r="MNS27" s="87"/>
      <c r="MNT27" s="87"/>
      <c r="MNU27" s="87"/>
      <c r="MNV27" s="87"/>
      <c r="MNW27" s="87"/>
      <c r="MNX27" s="87"/>
      <c r="MNY27" s="87"/>
      <c r="MNZ27" s="87"/>
      <c r="MOA27" s="87"/>
      <c r="MOB27" s="87"/>
      <c r="MOC27" s="87"/>
      <c r="MOD27" s="87"/>
      <c r="MOE27" s="87"/>
      <c r="MOF27" s="87"/>
      <c r="MOG27" s="87"/>
      <c r="MOH27" s="87"/>
      <c r="MOI27" s="87"/>
      <c r="MOJ27" s="87"/>
      <c r="MOK27" s="87"/>
      <c r="MOL27" s="87"/>
      <c r="MOM27" s="87"/>
      <c r="MON27" s="87"/>
      <c r="MOO27" s="87"/>
      <c r="MOP27" s="87"/>
      <c r="MOQ27" s="87"/>
      <c r="MOR27" s="87"/>
      <c r="MOS27" s="87"/>
      <c r="MOT27" s="87"/>
      <c r="MOU27" s="87"/>
      <c r="MOV27" s="87"/>
      <c r="MOW27" s="87"/>
      <c r="MOX27" s="87"/>
      <c r="MOY27" s="87"/>
      <c r="MOZ27" s="87"/>
      <c r="MPA27" s="87"/>
      <c r="MPB27" s="87"/>
      <c r="MPC27" s="87"/>
      <c r="MPD27" s="87"/>
      <c r="MPE27" s="87"/>
      <c r="MPF27" s="87"/>
      <c r="MPG27" s="87"/>
      <c r="MPH27" s="87"/>
      <c r="MPI27" s="87"/>
      <c r="MPJ27" s="87"/>
      <c r="MPK27" s="87"/>
      <c r="MPL27" s="87"/>
      <c r="MPM27" s="87"/>
      <c r="MPN27" s="87"/>
      <c r="MPO27" s="87"/>
      <c r="MPP27" s="87"/>
      <c r="MPQ27" s="87"/>
      <c r="MPR27" s="87"/>
      <c r="MPS27" s="87"/>
      <c r="MPT27" s="87"/>
      <c r="MPU27" s="87"/>
      <c r="MPV27" s="87"/>
      <c r="MPW27" s="87"/>
      <c r="MPX27" s="87"/>
      <c r="MPY27" s="87"/>
      <c r="MPZ27" s="87"/>
      <c r="MQA27" s="87"/>
      <c r="MQB27" s="87"/>
      <c r="MQC27" s="87"/>
      <c r="MQD27" s="87"/>
      <c r="MQE27" s="87"/>
      <c r="MQF27" s="87"/>
      <c r="MQG27" s="87"/>
      <c r="MQH27" s="87"/>
      <c r="MQI27" s="87"/>
      <c r="MQJ27" s="87"/>
      <c r="MQK27" s="87"/>
      <c r="MQL27" s="87"/>
      <c r="MQM27" s="87"/>
      <c r="MQN27" s="87"/>
      <c r="MQO27" s="87"/>
      <c r="MQP27" s="87"/>
      <c r="MQQ27" s="87"/>
      <c r="MQR27" s="87"/>
      <c r="MQS27" s="87"/>
      <c r="MQT27" s="87"/>
      <c r="MQU27" s="87"/>
      <c r="MQV27" s="87"/>
      <c r="MQW27" s="87"/>
      <c r="MQX27" s="87"/>
      <c r="MQY27" s="87"/>
      <c r="MQZ27" s="87"/>
      <c r="MRA27" s="87"/>
      <c r="MRB27" s="87"/>
      <c r="MRC27" s="87"/>
      <c r="MRD27" s="87"/>
      <c r="MRE27" s="87"/>
      <c r="MRF27" s="87"/>
      <c r="MRG27" s="87"/>
      <c r="MRH27" s="87"/>
      <c r="MRI27" s="87"/>
      <c r="MRJ27" s="87"/>
      <c r="MRK27" s="87"/>
      <c r="MRL27" s="87"/>
      <c r="MRM27" s="87"/>
      <c r="MRN27" s="87"/>
      <c r="MRO27" s="87"/>
      <c r="MRP27" s="87"/>
      <c r="MRQ27" s="87"/>
      <c r="MRR27" s="87"/>
      <c r="MRS27" s="87"/>
      <c r="MRT27" s="87"/>
      <c r="MRU27" s="87"/>
      <c r="MRV27" s="87"/>
      <c r="MRW27" s="87"/>
      <c r="MRX27" s="87"/>
      <c r="MRY27" s="87"/>
      <c r="MRZ27" s="87"/>
      <c r="MSA27" s="87"/>
      <c r="MSB27" s="87"/>
      <c r="MSC27" s="87"/>
      <c r="MSD27" s="87"/>
      <c r="MSE27" s="87"/>
      <c r="MSF27" s="87"/>
      <c r="MSG27" s="87"/>
      <c r="MSH27" s="87"/>
      <c r="MSI27" s="87"/>
      <c r="MSJ27" s="87"/>
      <c r="MSK27" s="87"/>
      <c r="MSL27" s="87"/>
      <c r="MSM27" s="87"/>
      <c r="MSN27" s="87"/>
      <c r="MSO27" s="87"/>
      <c r="MSP27" s="87"/>
      <c r="MSQ27" s="87"/>
      <c r="MSR27" s="87"/>
      <c r="MSS27" s="87"/>
      <c r="MST27" s="87"/>
      <c r="MSU27" s="87"/>
      <c r="MSV27" s="87"/>
      <c r="MSW27" s="87"/>
      <c r="MSX27" s="87"/>
      <c r="MSY27" s="87"/>
      <c r="MSZ27" s="87"/>
      <c r="MTA27" s="87"/>
      <c r="MTB27" s="87"/>
      <c r="MTC27" s="87"/>
      <c r="MTD27" s="87"/>
      <c r="MTE27" s="87"/>
      <c r="MTF27" s="87"/>
      <c r="MTG27" s="87"/>
      <c r="MTH27" s="87"/>
      <c r="MTI27" s="87"/>
      <c r="MTJ27" s="87"/>
      <c r="MTK27" s="87"/>
      <c r="MTL27" s="87"/>
      <c r="MTM27" s="87"/>
      <c r="MTN27" s="87"/>
      <c r="MTO27" s="87"/>
      <c r="MTP27" s="87"/>
      <c r="MTQ27" s="87"/>
      <c r="MTR27" s="87"/>
      <c r="MTS27" s="87"/>
      <c r="MTT27" s="87"/>
      <c r="MTU27" s="87"/>
      <c r="MTV27" s="87"/>
      <c r="MTW27" s="87"/>
      <c r="MTX27" s="87"/>
      <c r="MTY27" s="87"/>
      <c r="MTZ27" s="87"/>
      <c r="MUA27" s="87"/>
      <c r="MUB27" s="87"/>
      <c r="MUC27" s="87"/>
      <c r="MUD27" s="87"/>
      <c r="MUE27" s="87"/>
      <c r="MUF27" s="87"/>
      <c r="MUG27" s="87"/>
      <c r="MUH27" s="87"/>
      <c r="MUI27" s="87"/>
      <c r="MUJ27" s="87"/>
      <c r="MUK27" s="87"/>
      <c r="MUL27" s="87"/>
      <c r="MUM27" s="87"/>
      <c r="MUN27" s="87"/>
      <c r="MUO27" s="87"/>
      <c r="MUP27" s="87"/>
      <c r="MUQ27" s="87"/>
      <c r="MUR27" s="87"/>
      <c r="MUS27" s="87"/>
      <c r="MUT27" s="87"/>
      <c r="MUU27" s="87"/>
      <c r="MUV27" s="87"/>
      <c r="MUW27" s="87"/>
      <c r="MUX27" s="87"/>
      <c r="MUY27" s="87"/>
      <c r="MUZ27" s="87"/>
      <c r="MVA27" s="87"/>
      <c r="MVB27" s="87"/>
      <c r="MVC27" s="87"/>
      <c r="MVD27" s="87"/>
      <c r="MVE27" s="87"/>
      <c r="MVF27" s="87"/>
      <c r="MVG27" s="87"/>
      <c r="MVH27" s="87"/>
      <c r="MVI27" s="87"/>
      <c r="MVJ27" s="87"/>
      <c r="MVK27" s="87"/>
      <c r="MVL27" s="87"/>
      <c r="MVM27" s="87"/>
      <c r="MVN27" s="87"/>
      <c r="MVO27" s="87"/>
      <c r="MVP27" s="87"/>
      <c r="MVQ27" s="87"/>
      <c r="MVR27" s="87"/>
      <c r="MVS27" s="87"/>
      <c r="MVT27" s="87"/>
      <c r="MVU27" s="87"/>
      <c r="MVV27" s="87"/>
      <c r="MVW27" s="87"/>
      <c r="MVX27" s="87"/>
      <c r="MVY27" s="87"/>
      <c r="MVZ27" s="87"/>
      <c r="MWA27" s="87"/>
      <c r="MWB27" s="87"/>
      <c r="MWC27" s="87"/>
      <c r="MWD27" s="87"/>
      <c r="MWE27" s="87"/>
      <c r="MWF27" s="87"/>
      <c r="MWG27" s="87"/>
      <c r="MWH27" s="87"/>
      <c r="MWI27" s="87"/>
      <c r="MWJ27" s="87"/>
      <c r="MWK27" s="87"/>
      <c r="MWL27" s="87"/>
      <c r="MWM27" s="87"/>
      <c r="MWN27" s="87"/>
      <c r="MWO27" s="87"/>
      <c r="MWP27" s="87"/>
      <c r="MWQ27" s="87"/>
      <c r="MWR27" s="87"/>
      <c r="MWS27" s="87"/>
      <c r="MWT27" s="87"/>
      <c r="MWU27" s="87"/>
      <c r="MWV27" s="87"/>
      <c r="MWW27" s="87"/>
      <c r="MWX27" s="87"/>
      <c r="MWY27" s="87"/>
      <c r="MWZ27" s="87"/>
      <c r="MXA27" s="87"/>
      <c r="MXB27" s="87"/>
      <c r="MXC27" s="87"/>
      <c r="MXD27" s="87"/>
      <c r="MXE27" s="87"/>
      <c r="MXF27" s="87"/>
      <c r="MXG27" s="87"/>
      <c r="MXH27" s="87"/>
      <c r="MXI27" s="87"/>
      <c r="MXJ27" s="87"/>
      <c r="MXK27" s="87"/>
      <c r="MXL27" s="87"/>
      <c r="MXM27" s="87"/>
      <c r="MXN27" s="87"/>
      <c r="MXO27" s="87"/>
      <c r="MXP27" s="87"/>
      <c r="MXQ27" s="87"/>
      <c r="MXR27" s="87"/>
      <c r="MXS27" s="87"/>
      <c r="MXT27" s="87"/>
      <c r="MXU27" s="87"/>
      <c r="MXV27" s="87"/>
      <c r="MXW27" s="87"/>
      <c r="MXX27" s="87"/>
      <c r="MXY27" s="87"/>
      <c r="MXZ27" s="87"/>
      <c r="MYA27" s="87"/>
      <c r="MYB27" s="87"/>
      <c r="MYC27" s="87"/>
      <c r="MYD27" s="87"/>
      <c r="MYE27" s="87"/>
      <c r="MYF27" s="87"/>
      <c r="MYG27" s="87"/>
      <c r="MYH27" s="87"/>
      <c r="MYI27" s="87"/>
      <c r="MYJ27" s="87"/>
      <c r="MYK27" s="87"/>
      <c r="MYL27" s="87"/>
      <c r="MYM27" s="87"/>
      <c r="MYN27" s="87"/>
      <c r="MYO27" s="87"/>
      <c r="MYP27" s="87"/>
      <c r="MYQ27" s="87"/>
      <c r="MYR27" s="87"/>
      <c r="MYS27" s="87"/>
      <c r="MYT27" s="87"/>
      <c r="MYU27" s="87"/>
      <c r="MYV27" s="87"/>
      <c r="MYW27" s="87"/>
      <c r="MYX27" s="87"/>
      <c r="MYY27" s="87"/>
      <c r="MYZ27" s="87"/>
      <c r="MZA27" s="87"/>
      <c r="MZB27" s="87"/>
      <c r="MZC27" s="87"/>
      <c r="MZD27" s="87"/>
      <c r="MZE27" s="87"/>
      <c r="MZF27" s="87"/>
      <c r="MZG27" s="87"/>
      <c r="MZH27" s="87"/>
      <c r="MZI27" s="87"/>
      <c r="MZJ27" s="87"/>
      <c r="MZK27" s="87"/>
      <c r="MZL27" s="87"/>
      <c r="MZM27" s="87"/>
      <c r="MZN27" s="87"/>
      <c r="MZO27" s="87"/>
      <c r="MZP27" s="87"/>
      <c r="MZQ27" s="87"/>
      <c r="MZR27" s="87"/>
      <c r="MZS27" s="87"/>
      <c r="MZT27" s="87"/>
      <c r="MZU27" s="87"/>
      <c r="MZV27" s="87"/>
      <c r="MZW27" s="87"/>
      <c r="MZX27" s="87"/>
      <c r="MZY27" s="87"/>
      <c r="MZZ27" s="87"/>
      <c r="NAA27" s="87"/>
      <c r="NAB27" s="87"/>
      <c r="NAC27" s="87"/>
      <c r="NAD27" s="87"/>
      <c r="NAE27" s="87"/>
      <c r="NAF27" s="87"/>
      <c r="NAG27" s="87"/>
      <c r="NAH27" s="87"/>
      <c r="NAI27" s="87"/>
      <c r="NAJ27" s="87"/>
      <c r="NAK27" s="87"/>
      <c r="NAL27" s="87"/>
      <c r="NAM27" s="87"/>
      <c r="NAN27" s="87"/>
      <c r="NAO27" s="87"/>
      <c r="NAP27" s="87"/>
      <c r="NAQ27" s="87"/>
      <c r="NAR27" s="87"/>
      <c r="NAS27" s="87"/>
      <c r="NAT27" s="87"/>
      <c r="NAU27" s="87"/>
      <c r="NAV27" s="87"/>
      <c r="NAW27" s="87"/>
      <c r="NAX27" s="87"/>
      <c r="NAY27" s="87"/>
      <c r="NAZ27" s="87"/>
      <c r="NBA27" s="87"/>
      <c r="NBB27" s="87"/>
      <c r="NBC27" s="87"/>
      <c r="NBD27" s="87"/>
      <c r="NBE27" s="87"/>
      <c r="NBF27" s="87"/>
      <c r="NBG27" s="87"/>
      <c r="NBH27" s="87"/>
      <c r="NBI27" s="87"/>
      <c r="NBJ27" s="87"/>
      <c r="NBK27" s="87"/>
      <c r="NBL27" s="87"/>
      <c r="NBM27" s="87"/>
      <c r="NBN27" s="87"/>
      <c r="NBO27" s="87"/>
      <c r="NBP27" s="87"/>
      <c r="NBQ27" s="87"/>
      <c r="NBR27" s="87"/>
      <c r="NBS27" s="87"/>
      <c r="NBT27" s="87"/>
      <c r="NBU27" s="87"/>
      <c r="NBV27" s="87"/>
      <c r="NBW27" s="87"/>
      <c r="NBX27" s="87"/>
      <c r="NBY27" s="87"/>
      <c r="NBZ27" s="87"/>
      <c r="NCA27" s="87"/>
      <c r="NCB27" s="87"/>
      <c r="NCC27" s="87"/>
      <c r="NCD27" s="87"/>
      <c r="NCE27" s="87"/>
      <c r="NCF27" s="87"/>
      <c r="NCG27" s="87"/>
      <c r="NCH27" s="87"/>
      <c r="NCI27" s="87"/>
      <c r="NCJ27" s="87"/>
      <c r="NCK27" s="87"/>
      <c r="NCL27" s="87"/>
      <c r="NCM27" s="87"/>
      <c r="NCN27" s="87"/>
      <c r="NCO27" s="87"/>
      <c r="NCP27" s="87"/>
      <c r="NCQ27" s="87"/>
      <c r="NCR27" s="87"/>
      <c r="NCS27" s="87"/>
      <c r="NCT27" s="87"/>
      <c r="NCU27" s="87"/>
      <c r="NCV27" s="87"/>
      <c r="NCW27" s="87"/>
      <c r="NCX27" s="87"/>
      <c r="NCY27" s="87"/>
      <c r="NCZ27" s="87"/>
      <c r="NDA27" s="87"/>
      <c r="NDB27" s="87"/>
      <c r="NDC27" s="87"/>
      <c r="NDD27" s="87"/>
      <c r="NDE27" s="87"/>
      <c r="NDF27" s="87"/>
      <c r="NDG27" s="87"/>
      <c r="NDH27" s="87"/>
      <c r="NDI27" s="87"/>
      <c r="NDJ27" s="87"/>
      <c r="NDK27" s="87"/>
      <c r="NDL27" s="87"/>
      <c r="NDM27" s="87"/>
      <c r="NDN27" s="87"/>
      <c r="NDO27" s="87"/>
      <c r="NDP27" s="87"/>
      <c r="NDQ27" s="87"/>
      <c r="NDR27" s="87"/>
      <c r="NDS27" s="87"/>
      <c r="NDT27" s="87"/>
      <c r="NDU27" s="87"/>
      <c r="NDV27" s="87"/>
      <c r="NDW27" s="87"/>
      <c r="NDX27" s="87"/>
      <c r="NDY27" s="87"/>
      <c r="NDZ27" s="87"/>
      <c r="NEA27" s="87"/>
      <c r="NEB27" s="87"/>
      <c r="NEC27" s="87"/>
      <c r="NED27" s="87"/>
      <c r="NEE27" s="87"/>
      <c r="NEF27" s="87"/>
      <c r="NEG27" s="87"/>
      <c r="NEH27" s="87"/>
      <c r="NEI27" s="87"/>
      <c r="NEJ27" s="87"/>
      <c r="NEK27" s="87"/>
      <c r="NEL27" s="87"/>
      <c r="NEM27" s="87"/>
      <c r="NEN27" s="87"/>
      <c r="NEO27" s="87"/>
      <c r="NEP27" s="87"/>
      <c r="NEQ27" s="87"/>
      <c r="NER27" s="87"/>
      <c r="NES27" s="87"/>
      <c r="NET27" s="87"/>
      <c r="NEU27" s="87"/>
      <c r="NEV27" s="87"/>
      <c r="NEW27" s="87"/>
      <c r="NEX27" s="87"/>
      <c r="NEY27" s="87"/>
      <c r="NEZ27" s="87"/>
      <c r="NFA27" s="87"/>
      <c r="NFB27" s="87"/>
      <c r="NFC27" s="87"/>
      <c r="NFD27" s="87"/>
      <c r="NFE27" s="87"/>
      <c r="NFF27" s="87"/>
      <c r="NFG27" s="87"/>
      <c r="NFH27" s="87"/>
      <c r="NFI27" s="87"/>
      <c r="NFJ27" s="87"/>
      <c r="NFK27" s="87"/>
      <c r="NFL27" s="87"/>
      <c r="NFM27" s="87"/>
      <c r="NFN27" s="87"/>
      <c r="NFO27" s="87"/>
      <c r="NFP27" s="87"/>
      <c r="NFQ27" s="87"/>
      <c r="NFR27" s="87"/>
      <c r="NFS27" s="87"/>
      <c r="NFT27" s="87"/>
      <c r="NFU27" s="87"/>
      <c r="NFV27" s="87"/>
      <c r="NFW27" s="87"/>
      <c r="NFX27" s="87"/>
      <c r="NFY27" s="87"/>
      <c r="NFZ27" s="87"/>
      <c r="NGA27" s="87"/>
      <c r="NGB27" s="87"/>
      <c r="NGC27" s="87"/>
      <c r="NGD27" s="87"/>
      <c r="NGE27" s="87"/>
      <c r="NGF27" s="87"/>
      <c r="NGG27" s="87"/>
      <c r="NGH27" s="87"/>
      <c r="NGI27" s="87"/>
      <c r="NGJ27" s="87"/>
      <c r="NGK27" s="87"/>
      <c r="NGL27" s="87"/>
      <c r="NGM27" s="87"/>
      <c r="NGN27" s="87"/>
      <c r="NGO27" s="87"/>
      <c r="NGP27" s="87"/>
      <c r="NGQ27" s="87"/>
      <c r="NGR27" s="87"/>
      <c r="NGS27" s="87"/>
      <c r="NGT27" s="87"/>
      <c r="NGU27" s="87"/>
      <c r="NGV27" s="87"/>
      <c r="NGW27" s="87"/>
      <c r="NGX27" s="87"/>
      <c r="NGY27" s="87"/>
      <c r="NGZ27" s="87"/>
      <c r="NHA27" s="87"/>
      <c r="NHB27" s="87"/>
      <c r="NHC27" s="87"/>
      <c r="NHD27" s="87"/>
      <c r="NHE27" s="87"/>
      <c r="NHF27" s="87"/>
      <c r="NHG27" s="87"/>
      <c r="NHH27" s="87"/>
      <c r="NHI27" s="87"/>
      <c r="NHJ27" s="87"/>
      <c r="NHK27" s="87"/>
      <c r="NHL27" s="87"/>
      <c r="NHM27" s="87"/>
      <c r="NHN27" s="87"/>
      <c r="NHO27" s="87"/>
      <c r="NHP27" s="87"/>
      <c r="NHQ27" s="87"/>
      <c r="NHR27" s="87"/>
      <c r="NHS27" s="87"/>
      <c r="NHT27" s="87"/>
      <c r="NHU27" s="87"/>
      <c r="NHV27" s="87"/>
      <c r="NHW27" s="87"/>
      <c r="NHX27" s="87"/>
      <c r="NHY27" s="87"/>
      <c r="NHZ27" s="87"/>
      <c r="NIA27" s="87"/>
      <c r="NIB27" s="87"/>
      <c r="NIC27" s="87"/>
      <c r="NID27" s="87"/>
      <c r="NIE27" s="87"/>
      <c r="NIF27" s="87"/>
      <c r="NIG27" s="87"/>
      <c r="NIH27" s="87"/>
      <c r="NII27" s="87"/>
      <c r="NIJ27" s="87"/>
      <c r="NIK27" s="87"/>
      <c r="NIL27" s="87"/>
      <c r="NIM27" s="87"/>
      <c r="NIN27" s="87"/>
      <c r="NIO27" s="87"/>
      <c r="NIP27" s="87"/>
      <c r="NIQ27" s="87"/>
      <c r="NIR27" s="87"/>
      <c r="NIS27" s="87"/>
      <c r="NIT27" s="87"/>
      <c r="NIU27" s="87"/>
      <c r="NIV27" s="87"/>
      <c r="NIW27" s="87"/>
      <c r="NIX27" s="87"/>
      <c r="NIY27" s="87"/>
      <c r="NIZ27" s="87"/>
      <c r="NJA27" s="87"/>
      <c r="NJB27" s="87"/>
      <c r="NJC27" s="87"/>
      <c r="NJD27" s="87"/>
      <c r="NJE27" s="87"/>
      <c r="NJF27" s="87"/>
      <c r="NJG27" s="87"/>
      <c r="NJH27" s="87"/>
      <c r="NJI27" s="87"/>
      <c r="NJJ27" s="87"/>
      <c r="NJK27" s="87"/>
      <c r="NJL27" s="87"/>
      <c r="NJM27" s="87"/>
      <c r="NJN27" s="87"/>
      <c r="NJO27" s="87"/>
      <c r="NJP27" s="87"/>
      <c r="NJQ27" s="87"/>
      <c r="NJR27" s="87"/>
      <c r="NJS27" s="87"/>
      <c r="NJT27" s="87"/>
      <c r="NJU27" s="87"/>
      <c r="NJV27" s="87"/>
      <c r="NJW27" s="87"/>
      <c r="NJX27" s="87"/>
      <c r="NJY27" s="87"/>
      <c r="NJZ27" s="87"/>
      <c r="NKA27" s="87"/>
      <c r="NKB27" s="87"/>
      <c r="NKC27" s="87"/>
      <c r="NKD27" s="87"/>
      <c r="NKE27" s="87"/>
      <c r="NKF27" s="87"/>
      <c r="NKG27" s="87"/>
      <c r="NKH27" s="87"/>
      <c r="NKI27" s="87"/>
      <c r="NKJ27" s="87"/>
      <c r="NKK27" s="87"/>
      <c r="NKL27" s="87"/>
      <c r="NKM27" s="87"/>
      <c r="NKN27" s="87"/>
      <c r="NKO27" s="87"/>
      <c r="NKP27" s="87"/>
      <c r="NKQ27" s="87"/>
      <c r="NKR27" s="87"/>
      <c r="NKS27" s="87"/>
      <c r="NKT27" s="87"/>
      <c r="NKU27" s="87"/>
      <c r="NKV27" s="87"/>
      <c r="NKW27" s="87"/>
      <c r="NKX27" s="87"/>
      <c r="NKY27" s="87"/>
      <c r="NKZ27" s="87"/>
      <c r="NLA27" s="87"/>
      <c r="NLB27" s="87"/>
      <c r="NLC27" s="87"/>
      <c r="NLD27" s="87"/>
      <c r="NLE27" s="87"/>
      <c r="NLF27" s="87"/>
      <c r="NLG27" s="87"/>
      <c r="NLH27" s="87"/>
      <c r="NLI27" s="87"/>
      <c r="NLJ27" s="87"/>
      <c r="NLK27" s="87"/>
      <c r="NLL27" s="87"/>
      <c r="NLM27" s="87"/>
      <c r="NLN27" s="87"/>
      <c r="NLO27" s="87"/>
      <c r="NLP27" s="87"/>
      <c r="NLQ27" s="87"/>
      <c r="NLR27" s="87"/>
      <c r="NLS27" s="87"/>
      <c r="NLT27" s="87"/>
      <c r="NLU27" s="87"/>
      <c r="NLV27" s="87"/>
      <c r="NLW27" s="87"/>
      <c r="NLX27" s="87"/>
      <c r="NLY27" s="87"/>
      <c r="NLZ27" s="87"/>
      <c r="NMA27" s="87"/>
      <c r="NMB27" s="87"/>
      <c r="NMC27" s="87"/>
      <c r="NMD27" s="87"/>
      <c r="NME27" s="87"/>
      <c r="NMF27" s="87"/>
      <c r="NMG27" s="87"/>
      <c r="NMH27" s="87"/>
      <c r="NMI27" s="87"/>
      <c r="NMJ27" s="87"/>
      <c r="NMK27" s="87"/>
      <c r="NML27" s="87"/>
      <c r="NMM27" s="87"/>
      <c r="NMN27" s="87"/>
      <c r="NMO27" s="87"/>
      <c r="NMP27" s="87"/>
      <c r="NMQ27" s="87"/>
      <c r="NMR27" s="87"/>
      <c r="NMS27" s="87"/>
      <c r="NMT27" s="87"/>
      <c r="NMU27" s="87"/>
      <c r="NMV27" s="87"/>
      <c r="NMW27" s="87"/>
      <c r="NMX27" s="87"/>
      <c r="NMY27" s="87"/>
      <c r="NMZ27" s="87"/>
      <c r="NNA27" s="87"/>
      <c r="NNB27" s="87"/>
      <c r="NNC27" s="87"/>
      <c r="NND27" s="87"/>
      <c r="NNE27" s="87"/>
      <c r="NNF27" s="87"/>
      <c r="NNG27" s="87"/>
      <c r="NNH27" s="87"/>
      <c r="NNI27" s="87"/>
      <c r="NNJ27" s="87"/>
      <c r="NNK27" s="87"/>
      <c r="NNL27" s="87"/>
      <c r="NNM27" s="87"/>
      <c r="NNN27" s="87"/>
      <c r="NNO27" s="87"/>
      <c r="NNP27" s="87"/>
      <c r="NNQ27" s="87"/>
      <c r="NNR27" s="87"/>
      <c r="NNS27" s="87"/>
      <c r="NNT27" s="87"/>
      <c r="NNU27" s="87"/>
      <c r="NNV27" s="87"/>
      <c r="NNW27" s="87"/>
      <c r="NNX27" s="87"/>
      <c r="NNY27" s="87"/>
      <c r="NNZ27" s="87"/>
      <c r="NOA27" s="87"/>
      <c r="NOB27" s="87"/>
      <c r="NOC27" s="87"/>
      <c r="NOD27" s="87"/>
      <c r="NOE27" s="87"/>
      <c r="NOF27" s="87"/>
      <c r="NOG27" s="87"/>
      <c r="NOH27" s="87"/>
      <c r="NOI27" s="87"/>
      <c r="NOJ27" s="87"/>
      <c r="NOK27" s="87"/>
      <c r="NOL27" s="87"/>
      <c r="NOM27" s="87"/>
      <c r="NON27" s="87"/>
      <c r="NOO27" s="87"/>
      <c r="NOP27" s="87"/>
      <c r="NOQ27" s="87"/>
      <c r="NOR27" s="87"/>
      <c r="NOS27" s="87"/>
      <c r="NOT27" s="87"/>
      <c r="NOU27" s="87"/>
      <c r="NOV27" s="87"/>
      <c r="NOW27" s="87"/>
      <c r="NOX27" s="87"/>
      <c r="NOY27" s="87"/>
      <c r="NOZ27" s="87"/>
      <c r="NPA27" s="87"/>
      <c r="NPB27" s="87"/>
      <c r="NPC27" s="87"/>
      <c r="NPD27" s="87"/>
      <c r="NPE27" s="87"/>
      <c r="NPF27" s="87"/>
      <c r="NPG27" s="87"/>
      <c r="NPH27" s="87"/>
      <c r="NPI27" s="87"/>
      <c r="NPJ27" s="87"/>
      <c r="NPK27" s="87"/>
      <c r="NPL27" s="87"/>
      <c r="NPM27" s="87"/>
      <c r="NPN27" s="87"/>
      <c r="NPO27" s="87"/>
      <c r="NPP27" s="87"/>
      <c r="NPQ27" s="87"/>
      <c r="NPR27" s="87"/>
      <c r="NPS27" s="87"/>
      <c r="NPT27" s="87"/>
      <c r="NPU27" s="87"/>
      <c r="NPV27" s="87"/>
      <c r="NPW27" s="87"/>
      <c r="NPX27" s="87"/>
      <c r="NPY27" s="87"/>
      <c r="NPZ27" s="87"/>
      <c r="NQA27" s="87"/>
      <c r="NQB27" s="87"/>
      <c r="NQC27" s="87"/>
      <c r="NQD27" s="87"/>
      <c r="NQE27" s="87"/>
      <c r="NQF27" s="87"/>
      <c r="NQG27" s="87"/>
      <c r="NQH27" s="87"/>
      <c r="NQI27" s="87"/>
      <c r="NQJ27" s="87"/>
      <c r="NQK27" s="87"/>
      <c r="NQL27" s="87"/>
      <c r="NQM27" s="87"/>
      <c r="NQN27" s="87"/>
      <c r="NQO27" s="87"/>
      <c r="NQP27" s="87"/>
      <c r="NQQ27" s="87"/>
      <c r="NQR27" s="87"/>
      <c r="NQS27" s="87"/>
      <c r="NQT27" s="87"/>
      <c r="NQU27" s="87"/>
      <c r="NQV27" s="87"/>
      <c r="NQW27" s="87"/>
      <c r="NQX27" s="87"/>
      <c r="NQY27" s="87"/>
      <c r="NQZ27" s="87"/>
      <c r="NRA27" s="87"/>
      <c r="NRB27" s="87"/>
      <c r="NRC27" s="87"/>
      <c r="NRD27" s="87"/>
      <c r="NRE27" s="87"/>
      <c r="NRF27" s="87"/>
      <c r="NRG27" s="87"/>
      <c r="NRH27" s="87"/>
      <c r="NRI27" s="87"/>
      <c r="NRJ27" s="87"/>
      <c r="NRK27" s="87"/>
      <c r="NRL27" s="87"/>
      <c r="NRM27" s="87"/>
      <c r="NRN27" s="87"/>
      <c r="NRO27" s="87"/>
      <c r="NRP27" s="87"/>
      <c r="NRQ27" s="87"/>
      <c r="NRR27" s="87"/>
      <c r="NRS27" s="87"/>
      <c r="NRT27" s="87"/>
      <c r="NRU27" s="87"/>
      <c r="NRV27" s="87"/>
      <c r="NRW27" s="87"/>
      <c r="NRX27" s="87"/>
      <c r="NRY27" s="87"/>
      <c r="NRZ27" s="87"/>
      <c r="NSA27" s="87"/>
      <c r="NSB27" s="87"/>
      <c r="NSC27" s="87"/>
      <c r="NSD27" s="87"/>
      <c r="NSE27" s="87"/>
      <c r="NSF27" s="87"/>
      <c r="NSG27" s="87"/>
      <c r="NSH27" s="87"/>
      <c r="NSI27" s="87"/>
      <c r="NSJ27" s="87"/>
      <c r="NSK27" s="87"/>
      <c r="NSL27" s="87"/>
      <c r="NSM27" s="87"/>
      <c r="NSN27" s="87"/>
      <c r="NSO27" s="87"/>
      <c r="NSP27" s="87"/>
      <c r="NSQ27" s="87"/>
      <c r="NSR27" s="87"/>
      <c r="NSS27" s="87"/>
      <c r="NST27" s="87"/>
      <c r="NSU27" s="87"/>
      <c r="NSV27" s="87"/>
      <c r="NSW27" s="87"/>
      <c r="NSX27" s="87"/>
      <c r="NSY27" s="87"/>
      <c r="NSZ27" s="87"/>
      <c r="NTA27" s="87"/>
      <c r="NTB27" s="87"/>
      <c r="NTC27" s="87"/>
      <c r="NTD27" s="87"/>
      <c r="NTE27" s="87"/>
      <c r="NTF27" s="87"/>
      <c r="NTG27" s="87"/>
      <c r="NTH27" s="87"/>
      <c r="NTI27" s="87"/>
      <c r="NTJ27" s="87"/>
      <c r="NTK27" s="87"/>
      <c r="NTL27" s="87"/>
      <c r="NTM27" s="87"/>
      <c r="NTN27" s="87"/>
      <c r="NTO27" s="87"/>
      <c r="NTP27" s="87"/>
      <c r="NTQ27" s="87"/>
      <c r="NTR27" s="87"/>
      <c r="NTS27" s="87"/>
      <c r="NTT27" s="87"/>
      <c r="NTU27" s="87"/>
      <c r="NTV27" s="87"/>
      <c r="NTW27" s="87"/>
      <c r="NTX27" s="87"/>
      <c r="NTY27" s="87"/>
      <c r="NTZ27" s="87"/>
      <c r="NUA27" s="87"/>
      <c r="NUB27" s="87"/>
      <c r="NUC27" s="87"/>
      <c r="NUD27" s="87"/>
      <c r="NUE27" s="87"/>
      <c r="NUF27" s="87"/>
      <c r="NUG27" s="87"/>
      <c r="NUH27" s="87"/>
      <c r="NUI27" s="87"/>
      <c r="NUJ27" s="87"/>
      <c r="NUK27" s="87"/>
      <c r="NUL27" s="87"/>
      <c r="NUM27" s="87"/>
      <c r="NUN27" s="87"/>
      <c r="NUO27" s="87"/>
      <c r="NUP27" s="87"/>
      <c r="NUQ27" s="87"/>
      <c r="NUR27" s="87"/>
      <c r="NUS27" s="87"/>
      <c r="NUT27" s="87"/>
      <c r="NUU27" s="87"/>
      <c r="NUV27" s="87"/>
      <c r="NUW27" s="87"/>
      <c r="NUX27" s="87"/>
      <c r="NUY27" s="87"/>
      <c r="NUZ27" s="87"/>
      <c r="NVA27" s="87"/>
      <c r="NVB27" s="87"/>
      <c r="NVC27" s="87"/>
      <c r="NVD27" s="87"/>
      <c r="NVE27" s="87"/>
      <c r="NVF27" s="87"/>
      <c r="NVG27" s="87"/>
      <c r="NVH27" s="87"/>
      <c r="NVI27" s="87"/>
      <c r="NVJ27" s="87"/>
      <c r="NVK27" s="87"/>
      <c r="NVL27" s="87"/>
      <c r="NVM27" s="87"/>
      <c r="NVN27" s="87"/>
      <c r="NVO27" s="87"/>
      <c r="NVP27" s="87"/>
      <c r="NVQ27" s="87"/>
      <c r="NVR27" s="87"/>
      <c r="NVS27" s="87"/>
      <c r="NVT27" s="87"/>
      <c r="NVU27" s="87"/>
      <c r="NVV27" s="87"/>
      <c r="NVW27" s="87"/>
      <c r="NVX27" s="87"/>
      <c r="NVY27" s="87"/>
      <c r="NVZ27" s="87"/>
      <c r="NWA27" s="87"/>
      <c r="NWB27" s="87"/>
      <c r="NWC27" s="87"/>
      <c r="NWD27" s="87"/>
      <c r="NWE27" s="87"/>
      <c r="NWF27" s="87"/>
      <c r="NWG27" s="87"/>
      <c r="NWH27" s="87"/>
      <c r="NWI27" s="87"/>
      <c r="NWJ27" s="87"/>
      <c r="NWK27" s="87"/>
      <c r="NWL27" s="87"/>
      <c r="NWM27" s="87"/>
      <c r="NWN27" s="87"/>
      <c r="NWO27" s="87"/>
      <c r="NWP27" s="87"/>
      <c r="NWQ27" s="87"/>
      <c r="NWR27" s="87"/>
      <c r="NWS27" s="87"/>
      <c r="NWT27" s="87"/>
      <c r="NWU27" s="87"/>
      <c r="NWV27" s="87"/>
      <c r="NWW27" s="87"/>
      <c r="NWX27" s="87"/>
      <c r="NWY27" s="87"/>
      <c r="NWZ27" s="87"/>
      <c r="NXA27" s="87"/>
      <c r="NXB27" s="87"/>
      <c r="NXC27" s="87"/>
      <c r="NXD27" s="87"/>
      <c r="NXE27" s="87"/>
      <c r="NXF27" s="87"/>
      <c r="NXG27" s="87"/>
      <c r="NXH27" s="87"/>
      <c r="NXI27" s="87"/>
      <c r="NXJ27" s="87"/>
      <c r="NXK27" s="87"/>
      <c r="NXL27" s="87"/>
      <c r="NXM27" s="87"/>
      <c r="NXN27" s="87"/>
      <c r="NXO27" s="87"/>
      <c r="NXP27" s="87"/>
      <c r="NXQ27" s="87"/>
      <c r="NXR27" s="87"/>
      <c r="NXS27" s="87"/>
      <c r="NXT27" s="87"/>
      <c r="NXU27" s="87"/>
      <c r="NXV27" s="87"/>
      <c r="NXW27" s="87"/>
      <c r="NXX27" s="87"/>
      <c r="NXY27" s="87"/>
      <c r="NXZ27" s="87"/>
      <c r="NYA27" s="87"/>
      <c r="NYB27" s="87"/>
      <c r="NYC27" s="87"/>
      <c r="NYD27" s="87"/>
      <c r="NYE27" s="87"/>
      <c r="NYF27" s="87"/>
      <c r="NYG27" s="87"/>
      <c r="NYH27" s="87"/>
      <c r="NYI27" s="87"/>
      <c r="NYJ27" s="87"/>
      <c r="NYK27" s="87"/>
      <c r="NYL27" s="87"/>
      <c r="NYM27" s="87"/>
      <c r="NYN27" s="87"/>
      <c r="NYO27" s="87"/>
      <c r="NYP27" s="87"/>
      <c r="NYQ27" s="87"/>
      <c r="NYR27" s="87"/>
      <c r="NYS27" s="87"/>
      <c r="NYT27" s="87"/>
      <c r="NYU27" s="87"/>
      <c r="NYV27" s="87"/>
      <c r="NYW27" s="87"/>
      <c r="NYX27" s="87"/>
      <c r="NYY27" s="87"/>
      <c r="NYZ27" s="87"/>
      <c r="NZA27" s="87"/>
      <c r="NZB27" s="87"/>
      <c r="NZC27" s="87"/>
      <c r="NZD27" s="87"/>
      <c r="NZE27" s="87"/>
      <c r="NZF27" s="87"/>
      <c r="NZG27" s="87"/>
      <c r="NZH27" s="87"/>
      <c r="NZI27" s="87"/>
      <c r="NZJ27" s="87"/>
      <c r="NZK27" s="87"/>
      <c r="NZL27" s="87"/>
      <c r="NZM27" s="87"/>
      <c r="NZN27" s="87"/>
      <c r="NZO27" s="87"/>
      <c r="NZP27" s="87"/>
      <c r="NZQ27" s="87"/>
      <c r="NZR27" s="87"/>
      <c r="NZS27" s="87"/>
      <c r="NZT27" s="87"/>
      <c r="NZU27" s="87"/>
      <c r="NZV27" s="87"/>
      <c r="NZW27" s="87"/>
      <c r="NZX27" s="87"/>
      <c r="NZY27" s="87"/>
      <c r="NZZ27" s="87"/>
      <c r="OAA27" s="87"/>
      <c r="OAB27" s="87"/>
      <c r="OAC27" s="87"/>
      <c r="OAD27" s="87"/>
      <c r="OAE27" s="87"/>
      <c r="OAF27" s="87"/>
      <c r="OAG27" s="87"/>
      <c r="OAH27" s="87"/>
      <c r="OAI27" s="87"/>
      <c r="OAJ27" s="87"/>
      <c r="OAK27" s="87"/>
      <c r="OAL27" s="87"/>
      <c r="OAM27" s="87"/>
      <c r="OAN27" s="87"/>
      <c r="OAO27" s="87"/>
      <c r="OAP27" s="87"/>
      <c r="OAQ27" s="87"/>
      <c r="OAR27" s="87"/>
      <c r="OAS27" s="87"/>
      <c r="OAT27" s="87"/>
      <c r="OAU27" s="87"/>
      <c r="OAV27" s="87"/>
      <c r="OAW27" s="87"/>
      <c r="OAX27" s="87"/>
      <c r="OAY27" s="87"/>
      <c r="OAZ27" s="87"/>
      <c r="OBA27" s="87"/>
      <c r="OBB27" s="87"/>
      <c r="OBC27" s="87"/>
      <c r="OBD27" s="87"/>
      <c r="OBE27" s="87"/>
      <c r="OBF27" s="87"/>
      <c r="OBG27" s="87"/>
      <c r="OBH27" s="87"/>
      <c r="OBI27" s="87"/>
      <c r="OBJ27" s="87"/>
      <c r="OBK27" s="87"/>
      <c r="OBL27" s="87"/>
      <c r="OBM27" s="87"/>
      <c r="OBN27" s="87"/>
      <c r="OBO27" s="87"/>
      <c r="OBP27" s="87"/>
      <c r="OBQ27" s="87"/>
      <c r="OBR27" s="87"/>
      <c r="OBS27" s="87"/>
      <c r="OBT27" s="87"/>
      <c r="OBU27" s="87"/>
      <c r="OBV27" s="87"/>
      <c r="OBW27" s="87"/>
      <c r="OBX27" s="87"/>
      <c r="OBY27" s="87"/>
      <c r="OBZ27" s="87"/>
      <c r="OCA27" s="87"/>
      <c r="OCB27" s="87"/>
      <c r="OCC27" s="87"/>
      <c r="OCD27" s="87"/>
      <c r="OCE27" s="87"/>
      <c r="OCF27" s="87"/>
      <c r="OCG27" s="87"/>
      <c r="OCH27" s="87"/>
      <c r="OCI27" s="87"/>
      <c r="OCJ27" s="87"/>
      <c r="OCK27" s="87"/>
      <c r="OCL27" s="87"/>
      <c r="OCM27" s="87"/>
      <c r="OCN27" s="87"/>
      <c r="OCO27" s="87"/>
      <c r="OCP27" s="87"/>
      <c r="OCQ27" s="87"/>
      <c r="OCR27" s="87"/>
      <c r="OCS27" s="87"/>
      <c r="OCT27" s="87"/>
      <c r="OCU27" s="87"/>
      <c r="OCV27" s="87"/>
      <c r="OCW27" s="87"/>
      <c r="OCX27" s="87"/>
      <c r="OCY27" s="87"/>
      <c r="OCZ27" s="87"/>
      <c r="ODA27" s="87"/>
      <c r="ODB27" s="87"/>
      <c r="ODC27" s="87"/>
      <c r="ODD27" s="87"/>
      <c r="ODE27" s="87"/>
      <c r="ODF27" s="87"/>
      <c r="ODG27" s="87"/>
      <c r="ODH27" s="87"/>
      <c r="ODI27" s="87"/>
      <c r="ODJ27" s="87"/>
      <c r="ODK27" s="87"/>
      <c r="ODL27" s="87"/>
      <c r="ODM27" s="87"/>
      <c r="ODN27" s="87"/>
      <c r="ODO27" s="87"/>
      <c r="ODP27" s="87"/>
      <c r="ODQ27" s="87"/>
      <c r="ODR27" s="87"/>
      <c r="ODS27" s="87"/>
      <c r="ODT27" s="87"/>
      <c r="ODU27" s="87"/>
      <c r="ODV27" s="87"/>
      <c r="ODW27" s="87"/>
      <c r="ODX27" s="87"/>
      <c r="ODY27" s="87"/>
      <c r="ODZ27" s="87"/>
      <c r="OEA27" s="87"/>
      <c r="OEB27" s="87"/>
      <c r="OEC27" s="87"/>
      <c r="OED27" s="87"/>
      <c r="OEE27" s="87"/>
      <c r="OEF27" s="87"/>
      <c r="OEG27" s="87"/>
      <c r="OEH27" s="87"/>
      <c r="OEI27" s="87"/>
      <c r="OEJ27" s="87"/>
      <c r="OEK27" s="87"/>
      <c r="OEL27" s="87"/>
      <c r="OEM27" s="87"/>
      <c r="OEN27" s="87"/>
      <c r="OEO27" s="87"/>
      <c r="OEP27" s="87"/>
      <c r="OEQ27" s="87"/>
      <c r="OER27" s="87"/>
      <c r="OES27" s="87"/>
      <c r="OET27" s="87"/>
      <c r="OEU27" s="87"/>
      <c r="OEV27" s="87"/>
      <c r="OEW27" s="87"/>
      <c r="OEX27" s="87"/>
      <c r="OEY27" s="87"/>
      <c r="OEZ27" s="87"/>
      <c r="OFA27" s="87"/>
      <c r="OFB27" s="87"/>
      <c r="OFC27" s="87"/>
      <c r="OFD27" s="87"/>
      <c r="OFE27" s="87"/>
      <c r="OFF27" s="87"/>
      <c r="OFG27" s="87"/>
      <c r="OFH27" s="87"/>
      <c r="OFI27" s="87"/>
      <c r="OFJ27" s="87"/>
      <c r="OFK27" s="87"/>
      <c r="OFL27" s="87"/>
      <c r="OFM27" s="87"/>
      <c r="OFN27" s="87"/>
      <c r="OFO27" s="87"/>
      <c r="OFP27" s="87"/>
      <c r="OFQ27" s="87"/>
      <c r="OFR27" s="87"/>
      <c r="OFS27" s="87"/>
      <c r="OFT27" s="87"/>
      <c r="OFU27" s="87"/>
      <c r="OFV27" s="87"/>
      <c r="OFW27" s="87"/>
      <c r="OFX27" s="87"/>
      <c r="OFY27" s="87"/>
      <c r="OFZ27" s="87"/>
      <c r="OGA27" s="87"/>
      <c r="OGB27" s="87"/>
      <c r="OGC27" s="87"/>
      <c r="OGD27" s="87"/>
      <c r="OGE27" s="87"/>
      <c r="OGF27" s="87"/>
      <c r="OGG27" s="87"/>
      <c r="OGH27" s="87"/>
      <c r="OGI27" s="87"/>
      <c r="OGJ27" s="87"/>
      <c r="OGK27" s="87"/>
      <c r="OGL27" s="87"/>
      <c r="OGM27" s="87"/>
      <c r="OGN27" s="87"/>
      <c r="OGO27" s="87"/>
      <c r="OGP27" s="87"/>
      <c r="OGQ27" s="87"/>
      <c r="OGR27" s="87"/>
      <c r="OGS27" s="87"/>
      <c r="OGT27" s="87"/>
      <c r="OGU27" s="87"/>
      <c r="OGV27" s="87"/>
      <c r="OGW27" s="87"/>
      <c r="OGX27" s="87"/>
      <c r="OGY27" s="87"/>
      <c r="OGZ27" s="87"/>
      <c r="OHA27" s="87"/>
      <c r="OHB27" s="87"/>
      <c r="OHC27" s="87"/>
      <c r="OHD27" s="87"/>
      <c r="OHE27" s="87"/>
      <c r="OHF27" s="87"/>
      <c r="OHG27" s="87"/>
      <c r="OHH27" s="87"/>
      <c r="OHI27" s="87"/>
      <c r="OHJ27" s="87"/>
      <c r="OHK27" s="87"/>
      <c r="OHL27" s="87"/>
      <c r="OHM27" s="87"/>
      <c r="OHN27" s="87"/>
      <c r="OHO27" s="87"/>
      <c r="OHP27" s="87"/>
      <c r="OHQ27" s="87"/>
      <c r="OHR27" s="87"/>
      <c r="OHS27" s="87"/>
      <c r="OHT27" s="87"/>
      <c r="OHU27" s="87"/>
      <c r="OHV27" s="87"/>
      <c r="OHW27" s="87"/>
      <c r="OHX27" s="87"/>
      <c r="OHY27" s="87"/>
      <c r="OHZ27" s="87"/>
      <c r="OIA27" s="87"/>
      <c r="OIB27" s="87"/>
      <c r="OIC27" s="87"/>
      <c r="OID27" s="87"/>
      <c r="OIE27" s="87"/>
      <c r="OIF27" s="87"/>
      <c r="OIG27" s="87"/>
      <c r="OIH27" s="87"/>
      <c r="OII27" s="87"/>
      <c r="OIJ27" s="87"/>
      <c r="OIK27" s="87"/>
      <c r="OIL27" s="87"/>
      <c r="OIM27" s="87"/>
      <c r="OIN27" s="87"/>
      <c r="OIO27" s="87"/>
      <c r="OIP27" s="87"/>
      <c r="OIQ27" s="87"/>
      <c r="OIR27" s="87"/>
      <c r="OIS27" s="87"/>
      <c r="OIT27" s="87"/>
      <c r="OIU27" s="87"/>
      <c r="OIV27" s="87"/>
      <c r="OIW27" s="87"/>
      <c r="OIX27" s="87"/>
      <c r="OIY27" s="87"/>
      <c r="OIZ27" s="87"/>
      <c r="OJA27" s="87"/>
      <c r="OJB27" s="87"/>
      <c r="OJC27" s="87"/>
      <c r="OJD27" s="87"/>
      <c r="OJE27" s="87"/>
      <c r="OJF27" s="87"/>
      <c r="OJG27" s="87"/>
      <c r="OJH27" s="87"/>
      <c r="OJI27" s="87"/>
      <c r="OJJ27" s="87"/>
      <c r="OJK27" s="87"/>
      <c r="OJL27" s="87"/>
      <c r="OJM27" s="87"/>
      <c r="OJN27" s="87"/>
      <c r="OJO27" s="87"/>
      <c r="OJP27" s="87"/>
      <c r="OJQ27" s="87"/>
      <c r="OJR27" s="87"/>
      <c r="OJS27" s="87"/>
      <c r="OJT27" s="87"/>
      <c r="OJU27" s="87"/>
      <c r="OJV27" s="87"/>
      <c r="OJW27" s="87"/>
      <c r="OJX27" s="87"/>
      <c r="OJY27" s="87"/>
      <c r="OJZ27" s="87"/>
      <c r="OKA27" s="87"/>
      <c r="OKB27" s="87"/>
      <c r="OKC27" s="87"/>
      <c r="OKD27" s="87"/>
      <c r="OKE27" s="87"/>
      <c r="OKF27" s="87"/>
      <c r="OKG27" s="87"/>
      <c r="OKH27" s="87"/>
      <c r="OKI27" s="87"/>
      <c r="OKJ27" s="87"/>
      <c r="OKK27" s="87"/>
      <c r="OKL27" s="87"/>
      <c r="OKM27" s="87"/>
      <c r="OKN27" s="87"/>
      <c r="OKO27" s="87"/>
      <c r="OKP27" s="87"/>
      <c r="OKQ27" s="87"/>
      <c r="OKR27" s="87"/>
      <c r="OKS27" s="87"/>
      <c r="OKT27" s="87"/>
      <c r="OKU27" s="87"/>
      <c r="OKV27" s="87"/>
      <c r="OKW27" s="87"/>
      <c r="OKX27" s="87"/>
      <c r="OKY27" s="87"/>
      <c r="OKZ27" s="87"/>
      <c r="OLA27" s="87"/>
      <c r="OLB27" s="87"/>
      <c r="OLC27" s="87"/>
      <c r="OLD27" s="87"/>
      <c r="OLE27" s="87"/>
      <c r="OLF27" s="87"/>
      <c r="OLG27" s="87"/>
      <c r="OLH27" s="87"/>
      <c r="OLI27" s="87"/>
      <c r="OLJ27" s="87"/>
      <c r="OLK27" s="87"/>
      <c r="OLL27" s="87"/>
      <c r="OLM27" s="87"/>
      <c r="OLN27" s="87"/>
      <c r="OLO27" s="87"/>
      <c r="OLP27" s="87"/>
      <c r="OLQ27" s="87"/>
      <c r="OLR27" s="87"/>
      <c r="OLS27" s="87"/>
      <c r="OLT27" s="87"/>
      <c r="OLU27" s="87"/>
      <c r="OLV27" s="87"/>
      <c r="OLW27" s="87"/>
      <c r="OLX27" s="87"/>
      <c r="OLY27" s="87"/>
      <c r="OLZ27" s="87"/>
      <c r="OMA27" s="87"/>
      <c r="OMB27" s="87"/>
      <c r="OMC27" s="87"/>
      <c r="OMD27" s="87"/>
      <c r="OME27" s="87"/>
      <c r="OMF27" s="87"/>
      <c r="OMG27" s="87"/>
      <c r="OMH27" s="87"/>
      <c r="OMI27" s="87"/>
      <c r="OMJ27" s="87"/>
      <c r="OMK27" s="87"/>
      <c r="OML27" s="87"/>
      <c r="OMM27" s="87"/>
      <c r="OMN27" s="87"/>
      <c r="OMO27" s="87"/>
      <c r="OMP27" s="87"/>
      <c r="OMQ27" s="87"/>
      <c r="OMR27" s="87"/>
      <c r="OMS27" s="87"/>
      <c r="OMT27" s="87"/>
      <c r="OMU27" s="87"/>
      <c r="OMV27" s="87"/>
      <c r="OMW27" s="87"/>
      <c r="OMX27" s="87"/>
      <c r="OMY27" s="87"/>
      <c r="OMZ27" s="87"/>
      <c r="ONA27" s="87"/>
      <c r="ONB27" s="87"/>
      <c r="ONC27" s="87"/>
      <c r="OND27" s="87"/>
      <c r="ONE27" s="87"/>
      <c r="ONF27" s="87"/>
      <c r="ONG27" s="87"/>
      <c r="ONH27" s="87"/>
      <c r="ONI27" s="87"/>
      <c r="ONJ27" s="87"/>
      <c r="ONK27" s="87"/>
      <c r="ONL27" s="87"/>
      <c r="ONM27" s="87"/>
      <c r="ONN27" s="87"/>
      <c r="ONO27" s="87"/>
      <c r="ONP27" s="87"/>
      <c r="ONQ27" s="87"/>
      <c r="ONR27" s="87"/>
      <c r="ONS27" s="87"/>
      <c r="ONT27" s="87"/>
      <c r="ONU27" s="87"/>
      <c r="ONV27" s="87"/>
      <c r="ONW27" s="87"/>
      <c r="ONX27" s="87"/>
      <c r="ONY27" s="87"/>
      <c r="ONZ27" s="87"/>
      <c r="OOA27" s="87"/>
      <c r="OOB27" s="87"/>
      <c r="OOC27" s="87"/>
      <c r="OOD27" s="87"/>
      <c r="OOE27" s="87"/>
      <c r="OOF27" s="87"/>
      <c r="OOG27" s="87"/>
      <c r="OOH27" s="87"/>
      <c r="OOI27" s="87"/>
      <c r="OOJ27" s="87"/>
      <c r="OOK27" s="87"/>
      <c r="OOL27" s="87"/>
      <c r="OOM27" s="87"/>
      <c r="OON27" s="87"/>
      <c r="OOO27" s="87"/>
      <c r="OOP27" s="87"/>
      <c r="OOQ27" s="87"/>
      <c r="OOR27" s="87"/>
      <c r="OOS27" s="87"/>
      <c r="OOT27" s="87"/>
      <c r="OOU27" s="87"/>
      <c r="OOV27" s="87"/>
      <c r="OOW27" s="87"/>
      <c r="OOX27" s="87"/>
      <c r="OOY27" s="87"/>
      <c r="OOZ27" s="87"/>
      <c r="OPA27" s="87"/>
      <c r="OPB27" s="87"/>
      <c r="OPC27" s="87"/>
      <c r="OPD27" s="87"/>
      <c r="OPE27" s="87"/>
      <c r="OPF27" s="87"/>
      <c r="OPG27" s="87"/>
      <c r="OPH27" s="87"/>
      <c r="OPI27" s="87"/>
      <c r="OPJ27" s="87"/>
      <c r="OPK27" s="87"/>
      <c r="OPL27" s="87"/>
      <c r="OPM27" s="87"/>
      <c r="OPN27" s="87"/>
      <c r="OPO27" s="87"/>
      <c r="OPP27" s="87"/>
      <c r="OPQ27" s="87"/>
      <c r="OPR27" s="87"/>
      <c r="OPS27" s="87"/>
      <c r="OPT27" s="87"/>
      <c r="OPU27" s="87"/>
      <c r="OPV27" s="87"/>
      <c r="OPW27" s="87"/>
      <c r="OPX27" s="87"/>
      <c r="OPY27" s="87"/>
      <c r="OPZ27" s="87"/>
      <c r="OQA27" s="87"/>
      <c r="OQB27" s="87"/>
      <c r="OQC27" s="87"/>
      <c r="OQD27" s="87"/>
      <c r="OQE27" s="87"/>
      <c r="OQF27" s="87"/>
      <c r="OQG27" s="87"/>
      <c r="OQH27" s="87"/>
      <c r="OQI27" s="87"/>
      <c r="OQJ27" s="87"/>
      <c r="OQK27" s="87"/>
      <c r="OQL27" s="87"/>
      <c r="OQM27" s="87"/>
      <c r="OQN27" s="87"/>
      <c r="OQO27" s="87"/>
      <c r="OQP27" s="87"/>
      <c r="OQQ27" s="87"/>
      <c r="OQR27" s="87"/>
      <c r="OQS27" s="87"/>
      <c r="OQT27" s="87"/>
      <c r="OQU27" s="87"/>
      <c r="OQV27" s="87"/>
      <c r="OQW27" s="87"/>
      <c r="OQX27" s="87"/>
      <c r="OQY27" s="87"/>
      <c r="OQZ27" s="87"/>
      <c r="ORA27" s="87"/>
      <c r="ORB27" s="87"/>
      <c r="ORC27" s="87"/>
      <c r="ORD27" s="87"/>
      <c r="ORE27" s="87"/>
      <c r="ORF27" s="87"/>
      <c r="ORG27" s="87"/>
      <c r="ORH27" s="87"/>
      <c r="ORI27" s="87"/>
      <c r="ORJ27" s="87"/>
      <c r="ORK27" s="87"/>
      <c r="ORL27" s="87"/>
      <c r="ORM27" s="87"/>
      <c r="ORN27" s="87"/>
      <c r="ORO27" s="87"/>
      <c r="ORP27" s="87"/>
      <c r="ORQ27" s="87"/>
      <c r="ORR27" s="87"/>
      <c r="ORS27" s="87"/>
      <c r="ORT27" s="87"/>
      <c r="ORU27" s="87"/>
      <c r="ORV27" s="87"/>
      <c r="ORW27" s="87"/>
      <c r="ORX27" s="87"/>
      <c r="ORY27" s="87"/>
      <c r="ORZ27" s="87"/>
      <c r="OSA27" s="87"/>
      <c r="OSB27" s="87"/>
      <c r="OSC27" s="87"/>
      <c r="OSD27" s="87"/>
      <c r="OSE27" s="87"/>
      <c r="OSF27" s="87"/>
      <c r="OSG27" s="87"/>
      <c r="OSH27" s="87"/>
      <c r="OSI27" s="87"/>
      <c r="OSJ27" s="87"/>
      <c r="OSK27" s="87"/>
      <c r="OSL27" s="87"/>
      <c r="OSM27" s="87"/>
      <c r="OSN27" s="87"/>
      <c r="OSO27" s="87"/>
      <c r="OSP27" s="87"/>
      <c r="OSQ27" s="87"/>
      <c r="OSR27" s="87"/>
      <c r="OSS27" s="87"/>
      <c r="OST27" s="87"/>
      <c r="OSU27" s="87"/>
      <c r="OSV27" s="87"/>
      <c r="OSW27" s="87"/>
      <c r="OSX27" s="87"/>
      <c r="OSY27" s="87"/>
      <c r="OSZ27" s="87"/>
      <c r="OTA27" s="87"/>
      <c r="OTB27" s="87"/>
      <c r="OTC27" s="87"/>
      <c r="OTD27" s="87"/>
      <c r="OTE27" s="87"/>
      <c r="OTF27" s="87"/>
      <c r="OTG27" s="87"/>
      <c r="OTH27" s="87"/>
      <c r="OTI27" s="87"/>
      <c r="OTJ27" s="87"/>
      <c r="OTK27" s="87"/>
      <c r="OTL27" s="87"/>
      <c r="OTM27" s="87"/>
      <c r="OTN27" s="87"/>
      <c r="OTO27" s="87"/>
      <c r="OTP27" s="87"/>
      <c r="OTQ27" s="87"/>
      <c r="OTR27" s="87"/>
      <c r="OTS27" s="87"/>
      <c r="OTT27" s="87"/>
      <c r="OTU27" s="87"/>
      <c r="OTV27" s="87"/>
      <c r="OTW27" s="87"/>
      <c r="OTX27" s="87"/>
      <c r="OTY27" s="87"/>
      <c r="OTZ27" s="87"/>
      <c r="OUA27" s="87"/>
      <c r="OUB27" s="87"/>
      <c r="OUC27" s="87"/>
      <c r="OUD27" s="87"/>
      <c r="OUE27" s="87"/>
      <c r="OUF27" s="87"/>
      <c r="OUG27" s="87"/>
      <c r="OUH27" s="87"/>
      <c r="OUI27" s="87"/>
      <c r="OUJ27" s="87"/>
      <c r="OUK27" s="87"/>
      <c r="OUL27" s="87"/>
      <c r="OUM27" s="87"/>
      <c r="OUN27" s="87"/>
      <c r="OUO27" s="87"/>
      <c r="OUP27" s="87"/>
      <c r="OUQ27" s="87"/>
      <c r="OUR27" s="87"/>
      <c r="OUS27" s="87"/>
      <c r="OUT27" s="87"/>
      <c r="OUU27" s="87"/>
      <c r="OUV27" s="87"/>
      <c r="OUW27" s="87"/>
      <c r="OUX27" s="87"/>
      <c r="OUY27" s="87"/>
      <c r="OUZ27" s="87"/>
      <c r="OVA27" s="87"/>
      <c r="OVB27" s="87"/>
      <c r="OVC27" s="87"/>
      <c r="OVD27" s="87"/>
      <c r="OVE27" s="87"/>
      <c r="OVF27" s="87"/>
      <c r="OVG27" s="87"/>
      <c r="OVH27" s="87"/>
      <c r="OVI27" s="87"/>
      <c r="OVJ27" s="87"/>
      <c r="OVK27" s="87"/>
      <c r="OVL27" s="87"/>
      <c r="OVM27" s="87"/>
      <c r="OVN27" s="87"/>
      <c r="OVO27" s="87"/>
      <c r="OVP27" s="87"/>
      <c r="OVQ27" s="87"/>
      <c r="OVR27" s="87"/>
      <c r="OVS27" s="87"/>
      <c r="OVT27" s="87"/>
      <c r="OVU27" s="87"/>
      <c r="OVV27" s="87"/>
      <c r="OVW27" s="87"/>
      <c r="OVX27" s="87"/>
      <c r="OVY27" s="87"/>
      <c r="OVZ27" s="87"/>
      <c r="OWA27" s="87"/>
      <c r="OWB27" s="87"/>
      <c r="OWC27" s="87"/>
      <c r="OWD27" s="87"/>
      <c r="OWE27" s="87"/>
      <c r="OWF27" s="87"/>
      <c r="OWG27" s="87"/>
      <c r="OWH27" s="87"/>
      <c r="OWI27" s="87"/>
      <c r="OWJ27" s="87"/>
      <c r="OWK27" s="87"/>
      <c r="OWL27" s="87"/>
      <c r="OWM27" s="87"/>
      <c r="OWN27" s="87"/>
      <c r="OWO27" s="87"/>
      <c r="OWP27" s="87"/>
      <c r="OWQ27" s="87"/>
      <c r="OWR27" s="87"/>
      <c r="OWS27" s="87"/>
      <c r="OWT27" s="87"/>
      <c r="OWU27" s="87"/>
      <c r="OWV27" s="87"/>
      <c r="OWW27" s="87"/>
      <c r="OWX27" s="87"/>
      <c r="OWY27" s="87"/>
      <c r="OWZ27" s="87"/>
      <c r="OXA27" s="87"/>
      <c r="OXB27" s="87"/>
      <c r="OXC27" s="87"/>
      <c r="OXD27" s="87"/>
      <c r="OXE27" s="87"/>
      <c r="OXF27" s="87"/>
      <c r="OXG27" s="87"/>
      <c r="OXH27" s="87"/>
      <c r="OXI27" s="87"/>
      <c r="OXJ27" s="87"/>
      <c r="OXK27" s="87"/>
      <c r="OXL27" s="87"/>
      <c r="OXM27" s="87"/>
      <c r="OXN27" s="87"/>
      <c r="OXO27" s="87"/>
      <c r="OXP27" s="87"/>
      <c r="OXQ27" s="87"/>
      <c r="OXR27" s="87"/>
      <c r="OXS27" s="87"/>
      <c r="OXT27" s="87"/>
      <c r="OXU27" s="87"/>
      <c r="OXV27" s="87"/>
      <c r="OXW27" s="87"/>
      <c r="OXX27" s="87"/>
      <c r="OXY27" s="87"/>
      <c r="OXZ27" s="87"/>
      <c r="OYA27" s="87"/>
      <c r="OYB27" s="87"/>
      <c r="OYC27" s="87"/>
      <c r="OYD27" s="87"/>
      <c r="OYE27" s="87"/>
      <c r="OYF27" s="87"/>
      <c r="OYG27" s="87"/>
      <c r="OYH27" s="87"/>
      <c r="OYI27" s="87"/>
      <c r="OYJ27" s="87"/>
      <c r="OYK27" s="87"/>
      <c r="OYL27" s="87"/>
      <c r="OYM27" s="87"/>
      <c r="OYN27" s="87"/>
      <c r="OYO27" s="87"/>
      <c r="OYP27" s="87"/>
      <c r="OYQ27" s="87"/>
      <c r="OYR27" s="87"/>
      <c r="OYS27" s="87"/>
      <c r="OYT27" s="87"/>
      <c r="OYU27" s="87"/>
      <c r="OYV27" s="87"/>
      <c r="OYW27" s="87"/>
      <c r="OYX27" s="87"/>
      <c r="OYY27" s="87"/>
      <c r="OYZ27" s="87"/>
      <c r="OZA27" s="87"/>
      <c r="OZB27" s="87"/>
      <c r="OZC27" s="87"/>
      <c r="OZD27" s="87"/>
      <c r="OZE27" s="87"/>
      <c r="OZF27" s="87"/>
      <c r="OZG27" s="87"/>
      <c r="OZH27" s="87"/>
      <c r="OZI27" s="87"/>
      <c r="OZJ27" s="87"/>
      <c r="OZK27" s="87"/>
      <c r="OZL27" s="87"/>
      <c r="OZM27" s="87"/>
      <c r="OZN27" s="87"/>
      <c r="OZO27" s="87"/>
      <c r="OZP27" s="87"/>
      <c r="OZQ27" s="87"/>
      <c r="OZR27" s="87"/>
      <c r="OZS27" s="87"/>
      <c r="OZT27" s="87"/>
      <c r="OZU27" s="87"/>
      <c r="OZV27" s="87"/>
      <c r="OZW27" s="87"/>
      <c r="OZX27" s="87"/>
      <c r="OZY27" s="87"/>
      <c r="OZZ27" s="87"/>
      <c r="PAA27" s="87"/>
      <c r="PAB27" s="87"/>
      <c r="PAC27" s="87"/>
      <c r="PAD27" s="87"/>
      <c r="PAE27" s="87"/>
      <c r="PAF27" s="87"/>
      <c r="PAG27" s="87"/>
      <c r="PAH27" s="87"/>
      <c r="PAI27" s="87"/>
      <c r="PAJ27" s="87"/>
      <c r="PAK27" s="87"/>
      <c r="PAL27" s="87"/>
      <c r="PAM27" s="87"/>
      <c r="PAN27" s="87"/>
      <c r="PAO27" s="87"/>
      <c r="PAP27" s="87"/>
      <c r="PAQ27" s="87"/>
      <c r="PAR27" s="87"/>
      <c r="PAS27" s="87"/>
      <c r="PAT27" s="87"/>
      <c r="PAU27" s="87"/>
      <c r="PAV27" s="87"/>
      <c r="PAW27" s="87"/>
      <c r="PAX27" s="87"/>
      <c r="PAY27" s="87"/>
      <c r="PAZ27" s="87"/>
      <c r="PBA27" s="87"/>
      <c r="PBB27" s="87"/>
      <c r="PBC27" s="87"/>
      <c r="PBD27" s="87"/>
      <c r="PBE27" s="87"/>
      <c r="PBF27" s="87"/>
      <c r="PBG27" s="87"/>
      <c r="PBH27" s="87"/>
      <c r="PBI27" s="87"/>
      <c r="PBJ27" s="87"/>
      <c r="PBK27" s="87"/>
      <c r="PBL27" s="87"/>
      <c r="PBM27" s="87"/>
      <c r="PBN27" s="87"/>
      <c r="PBO27" s="87"/>
      <c r="PBP27" s="87"/>
      <c r="PBQ27" s="87"/>
      <c r="PBR27" s="87"/>
      <c r="PBS27" s="87"/>
      <c r="PBT27" s="87"/>
      <c r="PBU27" s="87"/>
      <c r="PBV27" s="87"/>
      <c r="PBW27" s="87"/>
      <c r="PBX27" s="87"/>
      <c r="PBY27" s="87"/>
      <c r="PBZ27" s="87"/>
      <c r="PCA27" s="87"/>
      <c r="PCB27" s="87"/>
      <c r="PCC27" s="87"/>
      <c r="PCD27" s="87"/>
      <c r="PCE27" s="87"/>
      <c r="PCF27" s="87"/>
      <c r="PCG27" s="87"/>
      <c r="PCH27" s="87"/>
      <c r="PCI27" s="87"/>
      <c r="PCJ27" s="87"/>
      <c r="PCK27" s="87"/>
      <c r="PCL27" s="87"/>
      <c r="PCM27" s="87"/>
      <c r="PCN27" s="87"/>
      <c r="PCO27" s="87"/>
      <c r="PCP27" s="87"/>
      <c r="PCQ27" s="87"/>
      <c r="PCR27" s="87"/>
      <c r="PCS27" s="87"/>
      <c r="PCT27" s="87"/>
      <c r="PCU27" s="87"/>
      <c r="PCV27" s="87"/>
      <c r="PCW27" s="87"/>
      <c r="PCX27" s="87"/>
      <c r="PCY27" s="87"/>
      <c r="PCZ27" s="87"/>
      <c r="PDA27" s="87"/>
      <c r="PDB27" s="87"/>
      <c r="PDC27" s="87"/>
      <c r="PDD27" s="87"/>
      <c r="PDE27" s="87"/>
      <c r="PDF27" s="87"/>
      <c r="PDG27" s="87"/>
      <c r="PDH27" s="87"/>
      <c r="PDI27" s="87"/>
      <c r="PDJ27" s="87"/>
      <c r="PDK27" s="87"/>
      <c r="PDL27" s="87"/>
      <c r="PDM27" s="87"/>
      <c r="PDN27" s="87"/>
      <c r="PDO27" s="87"/>
      <c r="PDP27" s="87"/>
      <c r="PDQ27" s="87"/>
      <c r="PDR27" s="87"/>
      <c r="PDS27" s="87"/>
      <c r="PDT27" s="87"/>
      <c r="PDU27" s="87"/>
      <c r="PDV27" s="87"/>
      <c r="PDW27" s="87"/>
      <c r="PDX27" s="87"/>
      <c r="PDY27" s="87"/>
      <c r="PDZ27" s="87"/>
      <c r="PEA27" s="87"/>
      <c r="PEB27" s="87"/>
      <c r="PEC27" s="87"/>
      <c r="PED27" s="87"/>
      <c r="PEE27" s="87"/>
      <c r="PEF27" s="87"/>
      <c r="PEG27" s="87"/>
      <c r="PEH27" s="87"/>
      <c r="PEI27" s="87"/>
      <c r="PEJ27" s="87"/>
      <c r="PEK27" s="87"/>
      <c r="PEL27" s="87"/>
      <c r="PEM27" s="87"/>
      <c r="PEN27" s="87"/>
      <c r="PEO27" s="87"/>
      <c r="PEP27" s="87"/>
      <c r="PEQ27" s="87"/>
      <c r="PER27" s="87"/>
      <c r="PES27" s="87"/>
      <c r="PET27" s="87"/>
      <c r="PEU27" s="87"/>
      <c r="PEV27" s="87"/>
      <c r="PEW27" s="87"/>
      <c r="PEX27" s="87"/>
      <c r="PEY27" s="87"/>
      <c r="PEZ27" s="87"/>
      <c r="PFA27" s="87"/>
      <c r="PFB27" s="87"/>
      <c r="PFC27" s="87"/>
      <c r="PFD27" s="87"/>
      <c r="PFE27" s="87"/>
      <c r="PFF27" s="87"/>
      <c r="PFG27" s="87"/>
      <c r="PFH27" s="87"/>
      <c r="PFI27" s="87"/>
      <c r="PFJ27" s="87"/>
      <c r="PFK27" s="87"/>
      <c r="PFL27" s="87"/>
      <c r="PFM27" s="87"/>
      <c r="PFN27" s="87"/>
      <c r="PFO27" s="87"/>
      <c r="PFP27" s="87"/>
      <c r="PFQ27" s="87"/>
      <c r="PFR27" s="87"/>
      <c r="PFS27" s="87"/>
      <c r="PFT27" s="87"/>
      <c r="PFU27" s="87"/>
      <c r="PFV27" s="87"/>
      <c r="PFW27" s="87"/>
      <c r="PFX27" s="87"/>
      <c r="PFY27" s="87"/>
      <c r="PFZ27" s="87"/>
      <c r="PGA27" s="87"/>
      <c r="PGB27" s="87"/>
      <c r="PGC27" s="87"/>
      <c r="PGD27" s="87"/>
      <c r="PGE27" s="87"/>
      <c r="PGF27" s="87"/>
      <c r="PGG27" s="87"/>
      <c r="PGH27" s="87"/>
      <c r="PGI27" s="87"/>
      <c r="PGJ27" s="87"/>
      <c r="PGK27" s="87"/>
      <c r="PGL27" s="87"/>
      <c r="PGM27" s="87"/>
      <c r="PGN27" s="87"/>
      <c r="PGO27" s="87"/>
      <c r="PGP27" s="87"/>
      <c r="PGQ27" s="87"/>
      <c r="PGR27" s="87"/>
      <c r="PGS27" s="87"/>
      <c r="PGT27" s="87"/>
      <c r="PGU27" s="87"/>
      <c r="PGV27" s="87"/>
      <c r="PGW27" s="87"/>
      <c r="PGX27" s="87"/>
      <c r="PGY27" s="87"/>
      <c r="PGZ27" s="87"/>
      <c r="PHA27" s="87"/>
      <c r="PHB27" s="87"/>
      <c r="PHC27" s="87"/>
      <c r="PHD27" s="87"/>
      <c r="PHE27" s="87"/>
      <c r="PHF27" s="87"/>
      <c r="PHG27" s="87"/>
      <c r="PHH27" s="87"/>
      <c r="PHI27" s="87"/>
      <c r="PHJ27" s="87"/>
      <c r="PHK27" s="87"/>
      <c r="PHL27" s="87"/>
      <c r="PHM27" s="87"/>
      <c r="PHN27" s="87"/>
      <c r="PHO27" s="87"/>
      <c r="PHP27" s="87"/>
      <c r="PHQ27" s="87"/>
      <c r="PHR27" s="87"/>
      <c r="PHS27" s="87"/>
      <c r="PHT27" s="87"/>
      <c r="PHU27" s="87"/>
      <c r="PHV27" s="87"/>
      <c r="PHW27" s="87"/>
      <c r="PHX27" s="87"/>
      <c r="PHY27" s="87"/>
      <c r="PHZ27" s="87"/>
      <c r="PIA27" s="87"/>
      <c r="PIB27" s="87"/>
      <c r="PIC27" s="87"/>
      <c r="PID27" s="87"/>
      <c r="PIE27" s="87"/>
      <c r="PIF27" s="87"/>
      <c r="PIG27" s="87"/>
      <c r="PIH27" s="87"/>
      <c r="PII27" s="87"/>
      <c r="PIJ27" s="87"/>
      <c r="PIK27" s="87"/>
      <c r="PIL27" s="87"/>
      <c r="PIM27" s="87"/>
      <c r="PIN27" s="87"/>
      <c r="PIO27" s="87"/>
      <c r="PIP27" s="87"/>
      <c r="PIQ27" s="87"/>
      <c r="PIR27" s="87"/>
      <c r="PIS27" s="87"/>
      <c r="PIT27" s="87"/>
      <c r="PIU27" s="87"/>
      <c r="PIV27" s="87"/>
      <c r="PIW27" s="87"/>
      <c r="PIX27" s="87"/>
      <c r="PIY27" s="87"/>
      <c r="PIZ27" s="87"/>
      <c r="PJA27" s="87"/>
      <c r="PJB27" s="87"/>
      <c r="PJC27" s="87"/>
      <c r="PJD27" s="87"/>
      <c r="PJE27" s="87"/>
      <c r="PJF27" s="87"/>
      <c r="PJG27" s="87"/>
      <c r="PJH27" s="87"/>
      <c r="PJI27" s="87"/>
      <c r="PJJ27" s="87"/>
      <c r="PJK27" s="87"/>
      <c r="PJL27" s="87"/>
      <c r="PJM27" s="87"/>
      <c r="PJN27" s="87"/>
      <c r="PJO27" s="87"/>
      <c r="PJP27" s="87"/>
      <c r="PJQ27" s="87"/>
      <c r="PJR27" s="87"/>
      <c r="PJS27" s="87"/>
      <c r="PJT27" s="87"/>
      <c r="PJU27" s="87"/>
      <c r="PJV27" s="87"/>
      <c r="PJW27" s="87"/>
      <c r="PJX27" s="87"/>
      <c r="PJY27" s="87"/>
      <c r="PJZ27" s="87"/>
      <c r="PKA27" s="87"/>
      <c r="PKB27" s="87"/>
      <c r="PKC27" s="87"/>
      <c r="PKD27" s="87"/>
      <c r="PKE27" s="87"/>
      <c r="PKF27" s="87"/>
      <c r="PKG27" s="87"/>
      <c r="PKH27" s="87"/>
      <c r="PKI27" s="87"/>
      <c r="PKJ27" s="87"/>
      <c r="PKK27" s="87"/>
      <c r="PKL27" s="87"/>
      <c r="PKM27" s="87"/>
      <c r="PKN27" s="87"/>
      <c r="PKO27" s="87"/>
      <c r="PKP27" s="87"/>
      <c r="PKQ27" s="87"/>
      <c r="PKR27" s="87"/>
      <c r="PKS27" s="87"/>
      <c r="PKT27" s="87"/>
      <c r="PKU27" s="87"/>
      <c r="PKV27" s="87"/>
      <c r="PKW27" s="87"/>
      <c r="PKX27" s="87"/>
      <c r="PKY27" s="87"/>
      <c r="PKZ27" s="87"/>
      <c r="PLA27" s="87"/>
      <c r="PLB27" s="87"/>
      <c r="PLC27" s="87"/>
      <c r="PLD27" s="87"/>
      <c r="PLE27" s="87"/>
      <c r="PLF27" s="87"/>
      <c r="PLG27" s="87"/>
      <c r="PLH27" s="87"/>
      <c r="PLI27" s="87"/>
      <c r="PLJ27" s="87"/>
      <c r="PLK27" s="87"/>
      <c r="PLL27" s="87"/>
      <c r="PLM27" s="87"/>
      <c r="PLN27" s="87"/>
      <c r="PLO27" s="87"/>
      <c r="PLP27" s="87"/>
      <c r="PLQ27" s="87"/>
      <c r="PLR27" s="87"/>
      <c r="PLS27" s="87"/>
      <c r="PLT27" s="87"/>
      <c r="PLU27" s="87"/>
      <c r="PLV27" s="87"/>
      <c r="PLW27" s="87"/>
      <c r="PLX27" s="87"/>
      <c r="PLY27" s="87"/>
      <c r="PLZ27" s="87"/>
      <c r="PMA27" s="87"/>
      <c r="PMB27" s="87"/>
      <c r="PMC27" s="87"/>
      <c r="PMD27" s="87"/>
      <c r="PME27" s="87"/>
      <c r="PMF27" s="87"/>
      <c r="PMG27" s="87"/>
      <c r="PMH27" s="87"/>
      <c r="PMI27" s="87"/>
      <c r="PMJ27" s="87"/>
      <c r="PMK27" s="87"/>
      <c r="PML27" s="87"/>
      <c r="PMM27" s="87"/>
      <c r="PMN27" s="87"/>
      <c r="PMO27" s="87"/>
      <c r="PMP27" s="87"/>
      <c r="PMQ27" s="87"/>
      <c r="PMR27" s="87"/>
      <c r="PMS27" s="87"/>
      <c r="PMT27" s="87"/>
      <c r="PMU27" s="87"/>
      <c r="PMV27" s="87"/>
      <c r="PMW27" s="87"/>
      <c r="PMX27" s="87"/>
      <c r="PMY27" s="87"/>
      <c r="PMZ27" s="87"/>
      <c r="PNA27" s="87"/>
      <c r="PNB27" s="87"/>
      <c r="PNC27" s="87"/>
      <c r="PND27" s="87"/>
      <c r="PNE27" s="87"/>
      <c r="PNF27" s="87"/>
      <c r="PNG27" s="87"/>
      <c r="PNH27" s="87"/>
      <c r="PNI27" s="87"/>
      <c r="PNJ27" s="87"/>
      <c r="PNK27" s="87"/>
      <c r="PNL27" s="87"/>
      <c r="PNM27" s="87"/>
      <c r="PNN27" s="87"/>
      <c r="PNO27" s="87"/>
      <c r="PNP27" s="87"/>
      <c r="PNQ27" s="87"/>
      <c r="PNR27" s="87"/>
      <c r="PNS27" s="87"/>
      <c r="PNT27" s="87"/>
      <c r="PNU27" s="87"/>
      <c r="PNV27" s="87"/>
      <c r="PNW27" s="87"/>
      <c r="PNX27" s="87"/>
      <c r="PNY27" s="87"/>
      <c r="PNZ27" s="87"/>
      <c r="POA27" s="87"/>
      <c r="POB27" s="87"/>
      <c r="POC27" s="87"/>
      <c r="POD27" s="87"/>
      <c r="POE27" s="87"/>
      <c r="POF27" s="87"/>
      <c r="POG27" s="87"/>
      <c r="POH27" s="87"/>
      <c r="POI27" s="87"/>
      <c r="POJ27" s="87"/>
      <c r="POK27" s="87"/>
      <c r="POL27" s="87"/>
      <c r="POM27" s="87"/>
      <c r="PON27" s="87"/>
      <c r="POO27" s="87"/>
      <c r="POP27" s="87"/>
      <c r="POQ27" s="87"/>
      <c r="POR27" s="87"/>
      <c r="POS27" s="87"/>
      <c r="POT27" s="87"/>
      <c r="POU27" s="87"/>
      <c r="POV27" s="87"/>
      <c r="POW27" s="87"/>
      <c r="POX27" s="87"/>
      <c r="POY27" s="87"/>
      <c r="POZ27" s="87"/>
      <c r="PPA27" s="87"/>
      <c r="PPB27" s="87"/>
      <c r="PPC27" s="87"/>
      <c r="PPD27" s="87"/>
      <c r="PPE27" s="87"/>
      <c r="PPF27" s="87"/>
      <c r="PPG27" s="87"/>
      <c r="PPH27" s="87"/>
      <c r="PPI27" s="87"/>
      <c r="PPJ27" s="87"/>
      <c r="PPK27" s="87"/>
      <c r="PPL27" s="87"/>
      <c r="PPM27" s="87"/>
      <c r="PPN27" s="87"/>
      <c r="PPO27" s="87"/>
      <c r="PPP27" s="87"/>
      <c r="PPQ27" s="87"/>
      <c r="PPR27" s="87"/>
      <c r="PPS27" s="87"/>
      <c r="PPT27" s="87"/>
      <c r="PPU27" s="87"/>
      <c r="PPV27" s="87"/>
      <c r="PPW27" s="87"/>
      <c r="PPX27" s="87"/>
      <c r="PPY27" s="87"/>
      <c r="PPZ27" s="87"/>
      <c r="PQA27" s="87"/>
      <c r="PQB27" s="87"/>
      <c r="PQC27" s="87"/>
      <c r="PQD27" s="87"/>
      <c r="PQE27" s="87"/>
      <c r="PQF27" s="87"/>
      <c r="PQG27" s="87"/>
      <c r="PQH27" s="87"/>
      <c r="PQI27" s="87"/>
      <c r="PQJ27" s="87"/>
      <c r="PQK27" s="87"/>
      <c r="PQL27" s="87"/>
      <c r="PQM27" s="87"/>
      <c r="PQN27" s="87"/>
      <c r="PQO27" s="87"/>
      <c r="PQP27" s="87"/>
      <c r="PQQ27" s="87"/>
      <c r="PQR27" s="87"/>
      <c r="PQS27" s="87"/>
      <c r="PQT27" s="87"/>
      <c r="PQU27" s="87"/>
      <c r="PQV27" s="87"/>
      <c r="PQW27" s="87"/>
      <c r="PQX27" s="87"/>
      <c r="PQY27" s="87"/>
      <c r="PQZ27" s="87"/>
      <c r="PRA27" s="87"/>
      <c r="PRB27" s="87"/>
      <c r="PRC27" s="87"/>
      <c r="PRD27" s="87"/>
      <c r="PRE27" s="87"/>
      <c r="PRF27" s="87"/>
      <c r="PRG27" s="87"/>
      <c r="PRH27" s="87"/>
      <c r="PRI27" s="87"/>
      <c r="PRJ27" s="87"/>
      <c r="PRK27" s="87"/>
      <c r="PRL27" s="87"/>
      <c r="PRM27" s="87"/>
      <c r="PRN27" s="87"/>
      <c r="PRO27" s="87"/>
      <c r="PRP27" s="87"/>
      <c r="PRQ27" s="87"/>
      <c r="PRR27" s="87"/>
      <c r="PRS27" s="87"/>
      <c r="PRT27" s="87"/>
      <c r="PRU27" s="87"/>
      <c r="PRV27" s="87"/>
      <c r="PRW27" s="87"/>
      <c r="PRX27" s="87"/>
      <c r="PRY27" s="87"/>
      <c r="PRZ27" s="87"/>
      <c r="PSA27" s="87"/>
      <c r="PSB27" s="87"/>
      <c r="PSC27" s="87"/>
      <c r="PSD27" s="87"/>
      <c r="PSE27" s="87"/>
      <c r="PSF27" s="87"/>
      <c r="PSG27" s="87"/>
      <c r="PSH27" s="87"/>
      <c r="PSI27" s="87"/>
      <c r="PSJ27" s="87"/>
      <c r="PSK27" s="87"/>
      <c r="PSL27" s="87"/>
      <c r="PSM27" s="87"/>
      <c r="PSN27" s="87"/>
      <c r="PSO27" s="87"/>
      <c r="PSP27" s="87"/>
      <c r="PSQ27" s="87"/>
      <c r="PSR27" s="87"/>
      <c r="PSS27" s="87"/>
      <c r="PST27" s="87"/>
      <c r="PSU27" s="87"/>
      <c r="PSV27" s="87"/>
      <c r="PSW27" s="87"/>
      <c r="PSX27" s="87"/>
      <c r="PSY27" s="87"/>
      <c r="PSZ27" s="87"/>
      <c r="PTA27" s="87"/>
      <c r="PTB27" s="87"/>
      <c r="PTC27" s="87"/>
      <c r="PTD27" s="87"/>
      <c r="PTE27" s="87"/>
      <c r="PTF27" s="87"/>
      <c r="PTG27" s="87"/>
      <c r="PTH27" s="87"/>
      <c r="PTI27" s="87"/>
      <c r="PTJ27" s="87"/>
      <c r="PTK27" s="87"/>
      <c r="PTL27" s="87"/>
      <c r="PTM27" s="87"/>
      <c r="PTN27" s="87"/>
      <c r="PTO27" s="87"/>
      <c r="PTP27" s="87"/>
      <c r="PTQ27" s="87"/>
      <c r="PTR27" s="87"/>
      <c r="PTS27" s="87"/>
      <c r="PTT27" s="87"/>
      <c r="PTU27" s="87"/>
      <c r="PTV27" s="87"/>
      <c r="PTW27" s="87"/>
      <c r="PTX27" s="87"/>
      <c r="PTY27" s="87"/>
      <c r="PTZ27" s="87"/>
      <c r="PUA27" s="87"/>
      <c r="PUB27" s="87"/>
      <c r="PUC27" s="87"/>
      <c r="PUD27" s="87"/>
      <c r="PUE27" s="87"/>
      <c r="PUF27" s="87"/>
      <c r="PUG27" s="87"/>
      <c r="PUH27" s="87"/>
      <c r="PUI27" s="87"/>
      <c r="PUJ27" s="87"/>
      <c r="PUK27" s="87"/>
      <c r="PUL27" s="87"/>
      <c r="PUM27" s="87"/>
      <c r="PUN27" s="87"/>
      <c r="PUO27" s="87"/>
      <c r="PUP27" s="87"/>
      <c r="PUQ27" s="87"/>
      <c r="PUR27" s="87"/>
      <c r="PUS27" s="87"/>
      <c r="PUT27" s="87"/>
      <c r="PUU27" s="87"/>
      <c r="PUV27" s="87"/>
      <c r="PUW27" s="87"/>
      <c r="PUX27" s="87"/>
      <c r="PUY27" s="87"/>
      <c r="PUZ27" s="87"/>
      <c r="PVA27" s="87"/>
      <c r="PVB27" s="87"/>
      <c r="PVC27" s="87"/>
      <c r="PVD27" s="87"/>
      <c r="PVE27" s="87"/>
      <c r="PVF27" s="87"/>
      <c r="PVG27" s="87"/>
      <c r="PVH27" s="87"/>
      <c r="PVI27" s="87"/>
      <c r="PVJ27" s="87"/>
      <c r="PVK27" s="87"/>
      <c r="PVL27" s="87"/>
      <c r="PVM27" s="87"/>
      <c r="PVN27" s="87"/>
      <c r="PVO27" s="87"/>
      <c r="PVP27" s="87"/>
      <c r="PVQ27" s="87"/>
      <c r="PVR27" s="87"/>
      <c r="PVS27" s="87"/>
      <c r="PVT27" s="87"/>
      <c r="PVU27" s="87"/>
      <c r="PVV27" s="87"/>
      <c r="PVW27" s="87"/>
      <c r="PVX27" s="87"/>
      <c r="PVY27" s="87"/>
      <c r="PVZ27" s="87"/>
      <c r="PWA27" s="87"/>
      <c r="PWB27" s="87"/>
      <c r="PWC27" s="87"/>
      <c r="PWD27" s="87"/>
      <c r="PWE27" s="87"/>
      <c r="PWF27" s="87"/>
      <c r="PWG27" s="87"/>
      <c r="PWH27" s="87"/>
      <c r="PWI27" s="87"/>
      <c r="PWJ27" s="87"/>
      <c r="PWK27" s="87"/>
      <c r="PWL27" s="87"/>
      <c r="PWM27" s="87"/>
      <c r="PWN27" s="87"/>
      <c r="PWO27" s="87"/>
      <c r="PWP27" s="87"/>
      <c r="PWQ27" s="87"/>
      <c r="PWR27" s="87"/>
      <c r="PWS27" s="87"/>
      <c r="PWT27" s="87"/>
      <c r="PWU27" s="87"/>
      <c r="PWV27" s="87"/>
      <c r="PWW27" s="87"/>
      <c r="PWX27" s="87"/>
      <c r="PWY27" s="87"/>
      <c r="PWZ27" s="87"/>
      <c r="PXA27" s="87"/>
      <c r="PXB27" s="87"/>
      <c r="PXC27" s="87"/>
      <c r="PXD27" s="87"/>
      <c r="PXE27" s="87"/>
      <c r="PXF27" s="87"/>
      <c r="PXG27" s="87"/>
      <c r="PXH27" s="87"/>
      <c r="PXI27" s="87"/>
      <c r="PXJ27" s="87"/>
      <c r="PXK27" s="87"/>
      <c r="PXL27" s="87"/>
      <c r="PXM27" s="87"/>
      <c r="PXN27" s="87"/>
      <c r="PXO27" s="87"/>
      <c r="PXP27" s="87"/>
      <c r="PXQ27" s="87"/>
      <c r="PXR27" s="87"/>
      <c r="PXS27" s="87"/>
      <c r="PXT27" s="87"/>
      <c r="PXU27" s="87"/>
      <c r="PXV27" s="87"/>
      <c r="PXW27" s="87"/>
      <c r="PXX27" s="87"/>
      <c r="PXY27" s="87"/>
      <c r="PXZ27" s="87"/>
      <c r="PYA27" s="87"/>
      <c r="PYB27" s="87"/>
      <c r="PYC27" s="87"/>
      <c r="PYD27" s="87"/>
      <c r="PYE27" s="87"/>
      <c r="PYF27" s="87"/>
      <c r="PYG27" s="87"/>
      <c r="PYH27" s="87"/>
      <c r="PYI27" s="87"/>
      <c r="PYJ27" s="87"/>
      <c r="PYK27" s="87"/>
      <c r="PYL27" s="87"/>
      <c r="PYM27" s="87"/>
      <c r="PYN27" s="87"/>
      <c r="PYO27" s="87"/>
      <c r="PYP27" s="87"/>
      <c r="PYQ27" s="87"/>
      <c r="PYR27" s="87"/>
      <c r="PYS27" s="87"/>
      <c r="PYT27" s="87"/>
      <c r="PYU27" s="87"/>
      <c r="PYV27" s="87"/>
      <c r="PYW27" s="87"/>
      <c r="PYX27" s="87"/>
      <c r="PYY27" s="87"/>
      <c r="PYZ27" s="87"/>
      <c r="PZA27" s="87"/>
      <c r="PZB27" s="87"/>
      <c r="PZC27" s="87"/>
      <c r="PZD27" s="87"/>
      <c r="PZE27" s="87"/>
      <c r="PZF27" s="87"/>
      <c r="PZG27" s="87"/>
      <c r="PZH27" s="87"/>
      <c r="PZI27" s="87"/>
      <c r="PZJ27" s="87"/>
      <c r="PZK27" s="87"/>
      <c r="PZL27" s="87"/>
      <c r="PZM27" s="87"/>
      <c r="PZN27" s="87"/>
      <c r="PZO27" s="87"/>
      <c r="PZP27" s="87"/>
      <c r="PZQ27" s="87"/>
      <c r="PZR27" s="87"/>
      <c r="PZS27" s="87"/>
      <c r="PZT27" s="87"/>
      <c r="PZU27" s="87"/>
      <c r="PZV27" s="87"/>
      <c r="PZW27" s="87"/>
      <c r="PZX27" s="87"/>
      <c r="PZY27" s="87"/>
      <c r="PZZ27" s="87"/>
      <c r="QAA27" s="87"/>
      <c r="QAB27" s="87"/>
      <c r="QAC27" s="87"/>
      <c r="QAD27" s="87"/>
      <c r="QAE27" s="87"/>
      <c r="QAF27" s="87"/>
      <c r="QAG27" s="87"/>
      <c r="QAH27" s="87"/>
      <c r="QAI27" s="87"/>
      <c r="QAJ27" s="87"/>
      <c r="QAK27" s="87"/>
      <c r="QAL27" s="87"/>
      <c r="QAM27" s="87"/>
      <c r="QAN27" s="87"/>
      <c r="QAO27" s="87"/>
      <c r="QAP27" s="87"/>
      <c r="QAQ27" s="87"/>
      <c r="QAR27" s="87"/>
      <c r="QAS27" s="87"/>
      <c r="QAT27" s="87"/>
      <c r="QAU27" s="87"/>
      <c r="QAV27" s="87"/>
      <c r="QAW27" s="87"/>
      <c r="QAX27" s="87"/>
      <c r="QAY27" s="87"/>
      <c r="QAZ27" s="87"/>
      <c r="QBA27" s="87"/>
      <c r="QBB27" s="87"/>
      <c r="QBC27" s="87"/>
      <c r="QBD27" s="87"/>
      <c r="QBE27" s="87"/>
      <c r="QBF27" s="87"/>
      <c r="QBG27" s="87"/>
      <c r="QBH27" s="87"/>
      <c r="QBI27" s="87"/>
      <c r="QBJ27" s="87"/>
      <c r="QBK27" s="87"/>
      <c r="QBL27" s="87"/>
      <c r="QBM27" s="87"/>
      <c r="QBN27" s="87"/>
      <c r="QBO27" s="87"/>
      <c r="QBP27" s="87"/>
      <c r="QBQ27" s="87"/>
      <c r="QBR27" s="87"/>
      <c r="QBS27" s="87"/>
      <c r="QBT27" s="87"/>
      <c r="QBU27" s="87"/>
      <c r="QBV27" s="87"/>
      <c r="QBW27" s="87"/>
      <c r="QBX27" s="87"/>
      <c r="QBY27" s="87"/>
      <c r="QBZ27" s="87"/>
      <c r="QCA27" s="87"/>
      <c r="QCB27" s="87"/>
      <c r="QCC27" s="87"/>
      <c r="QCD27" s="87"/>
      <c r="QCE27" s="87"/>
      <c r="QCF27" s="87"/>
      <c r="QCG27" s="87"/>
      <c r="QCH27" s="87"/>
      <c r="QCI27" s="87"/>
      <c r="QCJ27" s="87"/>
      <c r="QCK27" s="87"/>
      <c r="QCL27" s="87"/>
      <c r="QCM27" s="87"/>
      <c r="QCN27" s="87"/>
      <c r="QCO27" s="87"/>
      <c r="QCP27" s="87"/>
      <c r="QCQ27" s="87"/>
      <c r="QCR27" s="87"/>
      <c r="QCS27" s="87"/>
      <c r="QCT27" s="87"/>
      <c r="QCU27" s="87"/>
      <c r="QCV27" s="87"/>
      <c r="QCW27" s="87"/>
      <c r="QCX27" s="87"/>
      <c r="QCY27" s="87"/>
      <c r="QCZ27" s="87"/>
      <c r="QDA27" s="87"/>
      <c r="QDB27" s="87"/>
      <c r="QDC27" s="87"/>
      <c r="QDD27" s="87"/>
      <c r="QDE27" s="87"/>
      <c r="QDF27" s="87"/>
      <c r="QDG27" s="87"/>
      <c r="QDH27" s="87"/>
      <c r="QDI27" s="87"/>
      <c r="QDJ27" s="87"/>
      <c r="QDK27" s="87"/>
      <c r="QDL27" s="87"/>
      <c r="QDM27" s="87"/>
      <c r="QDN27" s="87"/>
      <c r="QDO27" s="87"/>
      <c r="QDP27" s="87"/>
      <c r="QDQ27" s="87"/>
      <c r="QDR27" s="87"/>
      <c r="QDS27" s="87"/>
      <c r="QDT27" s="87"/>
      <c r="QDU27" s="87"/>
      <c r="QDV27" s="87"/>
      <c r="QDW27" s="87"/>
      <c r="QDX27" s="87"/>
      <c r="QDY27" s="87"/>
      <c r="QDZ27" s="87"/>
      <c r="QEA27" s="87"/>
      <c r="QEB27" s="87"/>
      <c r="QEC27" s="87"/>
      <c r="QED27" s="87"/>
      <c r="QEE27" s="87"/>
      <c r="QEF27" s="87"/>
      <c r="QEG27" s="87"/>
      <c r="QEH27" s="87"/>
      <c r="QEI27" s="87"/>
      <c r="QEJ27" s="87"/>
      <c r="QEK27" s="87"/>
      <c r="QEL27" s="87"/>
      <c r="QEM27" s="87"/>
      <c r="QEN27" s="87"/>
      <c r="QEO27" s="87"/>
      <c r="QEP27" s="87"/>
      <c r="QEQ27" s="87"/>
      <c r="QER27" s="87"/>
      <c r="QES27" s="87"/>
      <c r="QET27" s="87"/>
      <c r="QEU27" s="87"/>
      <c r="QEV27" s="87"/>
      <c r="QEW27" s="87"/>
      <c r="QEX27" s="87"/>
      <c r="QEY27" s="87"/>
      <c r="QEZ27" s="87"/>
      <c r="QFA27" s="87"/>
      <c r="QFB27" s="87"/>
      <c r="QFC27" s="87"/>
      <c r="QFD27" s="87"/>
      <c r="QFE27" s="87"/>
      <c r="QFF27" s="87"/>
      <c r="QFG27" s="87"/>
      <c r="QFH27" s="87"/>
      <c r="QFI27" s="87"/>
      <c r="QFJ27" s="87"/>
      <c r="QFK27" s="87"/>
      <c r="QFL27" s="87"/>
      <c r="QFM27" s="87"/>
      <c r="QFN27" s="87"/>
      <c r="QFO27" s="87"/>
      <c r="QFP27" s="87"/>
      <c r="QFQ27" s="87"/>
      <c r="QFR27" s="87"/>
      <c r="QFS27" s="87"/>
      <c r="QFT27" s="87"/>
      <c r="QFU27" s="87"/>
      <c r="QFV27" s="87"/>
      <c r="QFW27" s="87"/>
      <c r="QFX27" s="87"/>
      <c r="QFY27" s="87"/>
      <c r="QFZ27" s="87"/>
      <c r="QGA27" s="87"/>
      <c r="QGB27" s="87"/>
      <c r="QGC27" s="87"/>
      <c r="QGD27" s="87"/>
      <c r="QGE27" s="87"/>
      <c r="QGF27" s="87"/>
      <c r="QGG27" s="87"/>
      <c r="QGH27" s="87"/>
      <c r="QGI27" s="87"/>
      <c r="QGJ27" s="87"/>
      <c r="QGK27" s="87"/>
      <c r="QGL27" s="87"/>
      <c r="QGM27" s="87"/>
      <c r="QGN27" s="87"/>
      <c r="QGO27" s="87"/>
      <c r="QGP27" s="87"/>
      <c r="QGQ27" s="87"/>
      <c r="QGR27" s="87"/>
      <c r="QGS27" s="87"/>
      <c r="QGT27" s="87"/>
      <c r="QGU27" s="87"/>
      <c r="QGV27" s="87"/>
      <c r="QGW27" s="87"/>
      <c r="QGX27" s="87"/>
      <c r="QGY27" s="87"/>
      <c r="QGZ27" s="87"/>
      <c r="QHA27" s="87"/>
      <c r="QHB27" s="87"/>
      <c r="QHC27" s="87"/>
      <c r="QHD27" s="87"/>
      <c r="QHE27" s="87"/>
      <c r="QHF27" s="87"/>
      <c r="QHG27" s="87"/>
      <c r="QHH27" s="87"/>
      <c r="QHI27" s="87"/>
      <c r="QHJ27" s="87"/>
      <c r="QHK27" s="87"/>
      <c r="QHL27" s="87"/>
      <c r="QHM27" s="87"/>
      <c r="QHN27" s="87"/>
      <c r="QHO27" s="87"/>
      <c r="QHP27" s="87"/>
      <c r="QHQ27" s="87"/>
      <c r="QHR27" s="87"/>
      <c r="QHS27" s="87"/>
      <c r="QHT27" s="87"/>
      <c r="QHU27" s="87"/>
      <c r="QHV27" s="87"/>
      <c r="QHW27" s="87"/>
      <c r="QHX27" s="87"/>
      <c r="QHY27" s="87"/>
      <c r="QHZ27" s="87"/>
      <c r="QIA27" s="87"/>
      <c r="QIB27" s="87"/>
      <c r="QIC27" s="87"/>
      <c r="QID27" s="87"/>
      <c r="QIE27" s="87"/>
      <c r="QIF27" s="87"/>
      <c r="QIG27" s="87"/>
      <c r="QIH27" s="87"/>
      <c r="QII27" s="87"/>
      <c r="QIJ27" s="87"/>
      <c r="QIK27" s="87"/>
      <c r="QIL27" s="87"/>
      <c r="QIM27" s="87"/>
      <c r="QIN27" s="87"/>
      <c r="QIO27" s="87"/>
      <c r="QIP27" s="87"/>
      <c r="QIQ27" s="87"/>
      <c r="QIR27" s="87"/>
      <c r="QIS27" s="87"/>
      <c r="QIT27" s="87"/>
      <c r="QIU27" s="87"/>
      <c r="QIV27" s="87"/>
      <c r="QIW27" s="87"/>
      <c r="QIX27" s="87"/>
      <c r="QIY27" s="87"/>
      <c r="QIZ27" s="87"/>
      <c r="QJA27" s="87"/>
      <c r="QJB27" s="87"/>
      <c r="QJC27" s="87"/>
      <c r="QJD27" s="87"/>
      <c r="QJE27" s="87"/>
      <c r="QJF27" s="87"/>
      <c r="QJG27" s="87"/>
      <c r="QJH27" s="87"/>
      <c r="QJI27" s="87"/>
      <c r="QJJ27" s="87"/>
      <c r="QJK27" s="87"/>
      <c r="QJL27" s="87"/>
      <c r="QJM27" s="87"/>
      <c r="QJN27" s="87"/>
      <c r="QJO27" s="87"/>
      <c r="QJP27" s="87"/>
      <c r="QJQ27" s="87"/>
      <c r="QJR27" s="87"/>
      <c r="QJS27" s="87"/>
      <c r="QJT27" s="87"/>
      <c r="QJU27" s="87"/>
      <c r="QJV27" s="87"/>
      <c r="QJW27" s="87"/>
      <c r="QJX27" s="87"/>
      <c r="QJY27" s="87"/>
      <c r="QJZ27" s="87"/>
      <c r="QKA27" s="87"/>
      <c r="QKB27" s="87"/>
      <c r="QKC27" s="87"/>
      <c r="QKD27" s="87"/>
      <c r="QKE27" s="87"/>
      <c r="QKF27" s="87"/>
      <c r="QKG27" s="87"/>
      <c r="QKH27" s="87"/>
      <c r="QKI27" s="87"/>
      <c r="QKJ27" s="87"/>
      <c r="QKK27" s="87"/>
      <c r="QKL27" s="87"/>
      <c r="QKM27" s="87"/>
      <c r="QKN27" s="87"/>
      <c r="QKO27" s="87"/>
      <c r="QKP27" s="87"/>
      <c r="QKQ27" s="87"/>
      <c r="QKR27" s="87"/>
      <c r="QKS27" s="87"/>
      <c r="QKT27" s="87"/>
      <c r="QKU27" s="87"/>
      <c r="QKV27" s="87"/>
      <c r="QKW27" s="87"/>
      <c r="QKX27" s="87"/>
      <c r="QKY27" s="87"/>
      <c r="QKZ27" s="87"/>
      <c r="QLA27" s="87"/>
      <c r="QLB27" s="87"/>
      <c r="QLC27" s="87"/>
      <c r="QLD27" s="87"/>
      <c r="QLE27" s="87"/>
      <c r="QLF27" s="87"/>
      <c r="QLG27" s="87"/>
      <c r="QLH27" s="87"/>
      <c r="QLI27" s="87"/>
      <c r="QLJ27" s="87"/>
      <c r="QLK27" s="87"/>
      <c r="QLL27" s="87"/>
      <c r="QLM27" s="87"/>
      <c r="QLN27" s="87"/>
      <c r="QLO27" s="87"/>
      <c r="QLP27" s="87"/>
      <c r="QLQ27" s="87"/>
      <c r="QLR27" s="87"/>
      <c r="QLS27" s="87"/>
      <c r="QLT27" s="87"/>
      <c r="QLU27" s="87"/>
      <c r="QLV27" s="87"/>
      <c r="QLW27" s="87"/>
      <c r="QLX27" s="87"/>
      <c r="QLY27" s="87"/>
      <c r="QLZ27" s="87"/>
      <c r="QMA27" s="87"/>
      <c r="QMB27" s="87"/>
      <c r="QMC27" s="87"/>
      <c r="QMD27" s="87"/>
      <c r="QME27" s="87"/>
      <c r="QMF27" s="87"/>
      <c r="QMG27" s="87"/>
      <c r="QMH27" s="87"/>
      <c r="QMI27" s="87"/>
      <c r="QMJ27" s="87"/>
      <c r="QMK27" s="87"/>
      <c r="QML27" s="87"/>
      <c r="QMM27" s="87"/>
      <c r="QMN27" s="87"/>
      <c r="QMO27" s="87"/>
      <c r="QMP27" s="87"/>
      <c r="QMQ27" s="87"/>
      <c r="QMR27" s="87"/>
      <c r="QMS27" s="87"/>
      <c r="QMT27" s="87"/>
      <c r="QMU27" s="87"/>
      <c r="QMV27" s="87"/>
      <c r="QMW27" s="87"/>
      <c r="QMX27" s="87"/>
      <c r="QMY27" s="87"/>
      <c r="QMZ27" s="87"/>
      <c r="QNA27" s="87"/>
      <c r="QNB27" s="87"/>
      <c r="QNC27" s="87"/>
      <c r="QND27" s="87"/>
      <c r="QNE27" s="87"/>
      <c r="QNF27" s="87"/>
      <c r="QNG27" s="87"/>
      <c r="QNH27" s="87"/>
      <c r="QNI27" s="87"/>
      <c r="QNJ27" s="87"/>
      <c r="QNK27" s="87"/>
      <c r="QNL27" s="87"/>
      <c r="QNM27" s="87"/>
      <c r="QNN27" s="87"/>
      <c r="QNO27" s="87"/>
      <c r="QNP27" s="87"/>
      <c r="QNQ27" s="87"/>
      <c r="QNR27" s="87"/>
      <c r="QNS27" s="87"/>
      <c r="QNT27" s="87"/>
      <c r="QNU27" s="87"/>
      <c r="QNV27" s="87"/>
      <c r="QNW27" s="87"/>
      <c r="QNX27" s="87"/>
      <c r="QNY27" s="87"/>
      <c r="QNZ27" s="87"/>
      <c r="QOA27" s="87"/>
      <c r="QOB27" s="87"/>
      <c r="QOC27" s="87"/>
      <c r="QOD27" s="87"/>
      <c r="QOE27" s="87"/>
      <c r="QOF27" s="87"/>
      <c r="QOG27" s="87"/>
      <c r="QOH27" s="87"/>
      <c r="QOI27" s="87"/>
      <c r="QOJ27" s="87"/>
      <c r="QOK27" s="87"/>
      <c r="QOL27" s="87"/>
      <c r="QOM27" s="87"/>
      <c r="QON27" s="87"/>
      <c r="QOO27" s="87"/>
      <c r="QOP27" s="87"/>
      <c r="QOQ27" s="87"/>
      <c r="QOR27" s="87"/>
      <c r="QOS27" s="87"/>
      <c r="QOT27" s="87"/>
      <c r="QOU27" s="87"/>
      <c r="QOV27" s="87"/>
      <c r="QOW27" s="87"/>
      <c r="QOX27" s="87"/>
      <c r="QOY27" s="87"/>
      <c r="QOZ27" s="87"/>
      <c r="QPA27" s="87"/>
      <c r="QPB27" s="87"/>
      <c r="QPC27" s="87"/>
      <c r="QPD27" s="87"/>
      <c r="QPE27" s="87"/>
      <c r="QPF27" s="87"/>
      <c r="QPG27" s="87"/>
      <c r="QPH27" s="87"/>
      <c r="QPI27" s="87"/>
      <c r="QPJ27" s="87"/>
      <c r="QPK27" s="87"/>
      <c r="QPL27" s="87"/>
      <c r="QPM27" s="87"/>
      <c r="QPN27" s="87"/>
      <c r="QPO27" s="87"/>
      <c r="QPP27" s="87"/>
      <c r="QPQ27" s="87"/>
      <c r="QPR27" s="87"/>
      <c r="QPS27" s="87"/>
      <c r="QPT27" s="87"/>
      <c r="QPU27" s="87"/>
      <c r="QPV27" s="87"/>
      <c r="QPW27" s="87"/>
      <c r="QPX27" s="87"/>
      <c r="QPY27" s="87"/>
      <c r="QPZ27" s="87"/>
      <c r="QQA27" s="87"/>
      <c r="QQB27" s="87"/>
      <c r="QQC27" s="87"/>
      <c r="QQD27" s="87"/>
      <c r="QQE27" s="87"/>
      <c r="QQF27" s="87"/>
      <c r="QQG27" s="87"/>
      <c r="QQH27" s="87"/>
      <c r="QQI27" s="87"/>
      <c r="QQJ27" s="87"/>
      <c r="QQK27" s="87"/>
      <c r="QQL27" s="87"/>
      <c r="QQM27" s="87"/>
      <c r="QQN27" s="87"/>
      <c r="QQO27" s="87"/>
      <c r="QQP27" s="87"/>
      <c r="QQQ27" s="87"/>
      <c r="QQR27" s="87"/>
      <c r="QQS27" s="87"/>
      <c r="QQT27" s="87"/>
      <c r="QQU27" s="87"/>
      <c r="QQV27" s="87"/>
      <c r="QQW27" s="87"/>
      <c r="QQX27" s="87"/>
      <c r="QQY27" s="87"/>
      <c r="QQZ27" s="87"/>
      <c r="QRA27" s="87"/>
      <c r="QRB27" s="87"/>
      <c r="QRC27" s="87"/>
      <c r="QRD27" s="87"/>
      <c r="QRE27" s="87"/>
      <c r="QRF27" s="87"/>
      <c r="QRG27" s="87"/>
      <c r="QRH27" s="87"/>
      <c r="QRI27" s="87"/>
      <c r="QRJ27" s="87"/>
      <c r="QRK27" s="87"/>
      <c r="QRL27" s="87"/>
      <c r="QRM27" s="87"/>
      <c r="QRN27" s="87"/>
      <c r="QRO27" s="87"/>
      <c r="QRP27" s="87"/>
      <c r="QRQ27" s="87"/>
      <c r="QRR27" s="87"/>
      <c r="QRS27" s="87"/>
      <c r="QRT27" s="87"/>
      <c r="QRU27" s="87"/>
      <c r="QRV27" s="87"/>
      <c r="QRW27" s="87"/>
      <c r="QRX27" s="87"/>
      <c r="QRY27" s="87"/>
      <c r="QRZ27" s="87"/>
      <c r="QSA27" s="87"/>
      <c r="QSB27" s="87"/>
      <c r="QSC27" s="87"/>
      <c r="QSD27" s="87"/>
      <c r="QSE27" s="87"/>
      <c r="QSF27" s="87"/>
      <c r="QSG27" s="87"/>
      <c r="QSH27" s="87"/>
      <c r="QSI27" s="87"/>
      <c r="QSJ27" s="87"/>
      <c r="QSK27" s="87"/>
      <c r="QSL27" s="87"/>
      <c r="QSM27" s="87"/>
      <c r="QSN27" s="87"/>
      <c r="QSO27" s="87"/>
      <c r="QSP27" s="87"/>
      <c r="QSQ27" s="87"/>
      <c r="QSR27" s="87"/>
      <c r="QSS27" s="87"/>
      <c r="QST27" s="87"/>
      <c r="QSU27" s="87"/>
      <c r="QSV27" s="87"/>
      <c r="QSW27" s="87"/>
      <c r="QSX27" s="87"/>
      <c r="QSY27" s="87"/>
      <c r="QSZ27" s="87"/>
      <c r="QTA27" s="87"/>
      <c r="QTB27" s="87"/>
      <c r="QTC27" s="87"/>
      <c r="QTD27" s="87"/>
      <c r="QTE27" s="87"/>
      <c r="QTF27" s="87"/>
      <c r="QTG27" s="87"/>
      <c r="QTH27" s="87"/>
      <c r="QTI27" s="87"/>
      <c r="QTJ27" s="87"/>
      <c r="QTK27" s="87"/>
      <c r="QTL27" s="87"/>
      <c r="QTM27" s="87"/>
      <c r="QTN27" s="87"/>
      <c r="QTO27" s="87"/>
      <c r="QTP27" s="87"/>
      <c r="QTQ27" s="87"/>
      <c r="QTR27" s="87"/>
      <c r="QTS27" s="87"/>
      <c r="QTT27" s="87"/>
      <c r="QTU27" s="87"/>
      <c r="QTV27" s="87"/>
      <c r="QTW27" s="87"/>
      <c r="QTX27" s="87"/>
      <c r="QTY27" s="87"/>
      <c r="QTZ27" s="87"/>
      <c r="QUA27" s="87"/>
      <c r="QUB27" s="87"/>
      <c r="QUC27" s="87"/>
      <c r="QUD27" s="87"/>
      <c r="QUE27" s="87"/>
      <c r="QUF27" s="87"/>
      <c r="QUG27" s="87"/>
      <c r="QUH27" s="87"/>
      <c r="QUI27" s="87"/>
      <c r="QUJ27" s="87"/>
      <c r="QUK27" s="87"/>
      <c r="QUL27" s="87"/>
      <c r="QUM27" s="87"/>
      <c r="QUN27" s="87"/>
      <c r="QUO27" s="87"/>
      <c r="QUP27" s="87"/>
      <c r="QUQ27" s="87"/>
      <c r="QUR27" s="87"/>
      <c r="QUS27" s="87"/>
      <c r="QUT27" s="87"/>
      <c r="QUU27" s="87"/>
      <c r="QUV27" s="87"/>
      <c r="QUW27" s="87"/>
      <c r="QUX27" s="87"/>
      <c r="QUY27" s="87"/>
      <c r="QUZ27" s="87"/>
      <c r="QVA27" s="87"/>
      <c r="QVB27" s="87"/>
      <c r="QVC27" s="87"/>
      <c r="QVD27" s="87"/>
      <c r="QVE27" s="87"/>
      <c r="QVF27" s="87"/>
      <c r="QVG27" s="87"/>
      <c r="QVH27" s="87"/>
      <c r="QVI27" s="87"/>
      <c r="QVJ27" s="87"/>
      <c r="QVK27" s="87"/>
      <c r="QVL27" s="87"/>
      <c r="QVM27" s="87"/>
      <c r="QVN27" s="87"/>
      <c r="QVO27" s="87"/>
      <c r="QVP27" s="87"/>
      <c r="QVQ27" s="87"/>
      <c r="QVR27" s="87"/>
      <c r="QVS27" s="87"/>
      <c r="QVT27" s="87"/>
      <c r="QVU27" s="87"/>
      <c r="QVV27" s="87"/>
      <c r="QVW27" s="87"/>
      <c r="QVX27" s="87"/>
      <c r="QVY27" s="87"/>
      <c r="QVZ27" s="87"/>
      <c r="QWA27" s="87"/>
      <c r="QWB27" s="87"/>
      <c r="QWC27" s="87"/>
      <c r="QWD27" s="87"/>
      <c r="QWE27" s="87"/>
      <c r="QWF27" s="87"/>
      <c r="QWG27" s="87"/>
      <c r="QWH27" s="87"/>
      <c r="QWI27" s="87"/>
      <c r="QWJ27" s="87"/>
      <c r="QWK27" s="87"/>
      <c r="QWL27" s="87"/>
      <c r="QWM27" s="87"/>
      <c r="QWN27" s="87"/>
      <c r="QWO27" s="87"/>
      <c r="QWP27" s="87"/>
      <c r="QWQ27" s="87"/>
      <c r="QWR27" s="87"/>
      <c r="QWS27" s="87"/>
      <c r="QWT27" s="87"/>
      <c r="QWU27" s="87"/>
      <c r="QWV27" s="87"/>
      <c r="QWW27" s="87"/>
      <c r="QWX27" s="87"/>
      <c r="QWY27" s="87"/>
      <c r="QWZ27" s="87"/>
      <c r="QXA27" s="87"/>
      <c r="QXB27" s="87"/>
      <c r="QXC27" s="87"/>
      <c r="QXD27" s="87"/>
      <c r="QXE27" s="87"/>
      <c r="QXF27" s="87"/>
      <c r="QXG27" s="87"/>
      <c r="QXH27" s="87"/>
      <c r="QXI27" s="87"/>
      <c r="QXJ27" s="87"/>
      <c r="QXK27" s="87"/>
      <c r="QXL27" s="87"/>
      <c r="QXM27" s="87"/>
      <c r="QXN27" s="87"/>
      <c r="QXO27" s="87"/>
      <c r="QXP27" s="87"/>
      <c r="QXQ27" s="87"/>
      <c r="QXR27" s="87"/>
      <c r="QXS27" s="87"/>
      <c r="QXT27" s="87"/>
      <c r="QXU27" s="87"/>
      <c r="QXV27" s="87"/>
      <c r="QXW27" s="87"/>
      <c r="QXX27" s="87"/>
      <c r="QXY27" s="87"/>
      <c r="QXZ27" s="87"/>
      <c r="QYA27" s="87"/>
      <c r="QYB27" s="87"/>
      <c r="QYC27" s="87"/>
      <c r="QYD27" s="87"/>
      <c r="QYE27" s="87"/>
      <c r="QYF27" s="87"/>
      <c r="QYG27" s="87"/>
      <c r="QYH27" s="87"/>
      <c r="QYI27" s="87"/>
      <c r="QYJ27" s="87"/>
      <c r="QYK27" s="87"/>
      <c r="QYL27" s="87"/>
      <c r="QYM27" s="87"/>
      <c r="QYN27" s="87"/>
      <c r="QYO27" s="87"/>
      <c r="QYP27" s="87"/>
      <c r="QYQ27" s="87"/>
      <c r="QYR27" s="87"/>
      <c r="QYS27" s="87"/>
      <c r="QYT27" s="87"/>
      <c r="QYU27" s="87"/>
      <c r="QYV27" s="87"/>
      <c r="QYW27" s="87"/>
      <c r="QYX27" s="87"/>
      <c r="QYY27" s="87"/>
      <c r="QYZ27" s="87"/>
      <c r="QZA27" s="87"/>
      <c r="QZB27" s="87"/>
      <c r="QZC27" s="87"/>
      <c r="QZD27" s="87"/>
      <c r="QZE27" s="87"/>
      <c r="QZF27" s="87"/>
      <c r="QZG27" s="87"/>
      <c r="QZH27" s="87"/>
      <c r="QZI27" s="87"/>
      <c r="QZJ27" s="87"/>
      <c r="QZK27" s="87"/>
      <c r="QZL27" s="87"/>
      <c r="QZM27" s="87"/>
      <c r="QZN27" s="87"/>
      <c r="QZO27" s="87"/>
      <c r="QZP27" s="87"/>
      <c r="QZQ27" s="87"/>
      <c r="QZR27" s="87"/>
      <c r="QZS27" s="87"/>
      <c r="QZT27" s="87"/>
      <c r="QZU27" s="87"/>
      <c r="QZV27" s="87"/>
      <c r="QZW27" s="87"/>
      <c r="QZX27" s="87"/>
      <c r="QZY27" s="87"/>
      <c r="QZZ27" s="87"/>
      <c r="RAA27" s="87"/>
      <c r="RAB27" s="87"/>
      <c r="RAC27" s="87"/>
      <c r="RAD27" s="87"/>
      <c r="RAE27" s="87"/>
      <c r="RAF27" s="87"/>
      <c r="RAG27" s="87"/>
      <c r="RAH27" s="87"/>
      <c r="RAI27" s="87"/>
      <c r="RAJ27" s="87"/>
      <c r="RAK27" s="87"/>
      <c r="RAL27" s="87"/>
      <c r="RAM27" s="87"/>
      <c r="RAN27" s="87"/>
      <c r="RAO27" s="87"/>
      <c r="RAP27" s="87"/>
      <c r="RAQ27" s="87"/>
      <c r="RAR27" s="87"/>
      <c r="RAS27" s="87"/>
      <c r="RAT27" s="87"/>
      <c r="RAU27" s="87"/>
      <c r="RAV27" s="87"/>
      <c r="RAW27" s="87"/>
      <c r="RAX27" s="87"/>
      <c r="RAY27" s="87"/>
      <c r="RAZ27" s="87"/>
      <c r="RBA27" s="87"/>
      <c r="RBB27" s="87"/>
      <c r="RBC27" s="87"/>
      <c r="RBD27" s="87"/>
      <c r="RBE27" s="87"/>
      <c r="RBF27" s="87"/>
      <c r="RBG27" s="87"/>
      <c r="RBH27" s="87"/>
      <c r="RBI27" s="87"/>
      <c r="RBJ27" s="87"/>
      <c r="RBK27" s="87"/>
      <c r="RBL27" s="87"/>
      <c r="RBM27" s="87"/>
      <c r="RBN27" s="87"/>
      <c r="RBO27" s="87"/>
      <c r="RBP27" s="87"/>
      <c r="RBQ27" s="87"/>
      <c r="RBR27" s="87"/>
      <c r="RBS27" s="87"/>
      <c r="RBT27" s="87"/>
      <c r="RBU27" s="87"/>
      <c r="RBV27" s="87"/>
      <c r="RBW27" s="87"/>
      <c r="RBX27" s="87"/>
      <c r="RBY27" s="87"/>
      <c r="RBZ27" s="87"/>
      <c r="RCA27" s="87"/>
      <c r="RCB27" s="87"/>
      <c r="RCC27" s="87"/>
      <c r="RCD27" s="87"/>
      <c r="RCE27" s="87"/>
      <c r="RCF27" s="87"/>
      <c r="RCG27" s="87"/>
      <c r="RCH27" s="87"/>
      <c r="RCI27" s="87"/>
      <c r="RCJ27" s="87"/>
      <c r="RCK27" s="87"/>
      <c r="RCL27" s="87"/>
      <c r="RCM27" s="87"/>
      <c r="RCN27" s="87"/>
      <c r="RCO27" s="87"/>
      <c r="RCP27" s="87"/>
      <c r="RCQ27" s="87"/>
      <c r="RCR27" s="87"/>
      <c r="RCS27" s="87"/>
      <c r="RCT27" s="87"/>
      <c r="RCU27" s="87"/>
      <c r="RCV27" s="87"/>
      <c r="RCW27" s="87"/>
      <c r="RCX27" s="87"/>
      <c r="RCY27" s="87"/>
      <c r="RCZ27" s="87"/>
      <c r="RDA27" s="87"/>
      <c r="RDB27" s="87"/>
      <c r="RDC27" s="87"/>
      <c r="RDD27" s="87"/>
      <c r="RDE27" s="87"/>
      <c r="RDF27" s="87"/>
      <c r="RDG27" s="87"/>
      <c r="RDH27" s="87"/>
      <c r="RDI27" s="87"/>
      <c r="RDJ27" s="87"/>
      <c r="RDK27" s="87"/>
      <c r="RDL27" s="87"/>
      <c r="RDM27" s="87"/>
      <c r="RDN27" s="87"/>
      <c r="RDO27" s="87"/>
      <c r="RDP27" s="87"/>
      <c r="RDQ27" s="87"/>
      <c r="RDR27" s="87"/>
      <c r="RDS27" s="87"/>
      <c r="RDT27" s="87"/>
      <c r="RDU27" s="87"/>
      <c r="RDV27" s="87"/>
      <c r="RDW27" s="87"/>
      <c r="RDX27" s="87"/>
      <c r="RDY27" s="87"/>
      <c r="RDZ27" s="87"/>
      <c r="REA27" s="87"/>
      <c r="REB27" s="87"/>
      <c r="REC27" s="87"/>
      <c r="RED27" s="87"/>
      <c r="REE27" s="87"/>
      <c r="REF27" s="87"/>
      <c r="REG27" s="87"/>
      <c r="REH27" s="87"/>
      <c r="REI27" s="87"/>
      <c r="REJ27" s="87"/>
      <c r="REK27" s="87"/>
      <c r="REL27" s="87"/>
      <c r="REM27" s="87"/>
      <c r="REN27" s="87"/>
      <c r="REO27" s="87"/>
      <c r="REP27" s="87"/>
      <c r="REQ27" s="87"/>
      <c r="RER27" s="87"/>
      <c r="RES27" s="87"/>
      <c r="RET27" s="87"/>
      <c r="REU27" s="87"/>
      <c r="REV27" s="87"/>
      <c r="REW27" s="87"/>
      <c r="REX27" s="87"/>
      <c r="REY27" s="87"/>
      <c r="REZ27" s="87"/>
      <c r="RFA27" s="87"/>
      <c r="RFB27" s="87"/>
      <c r="RFC27" s="87"/>
      <c r="RFD27" s="87"/>
      <c r="RFE27" s="87"/>
      <c r="RFF27" s="87"/>
      <c r="RFG27" s="87"/>
      <c r="RFH27" s="87"/>
      <c r="RFI27" s="87"/>
      <c r="RFJ27" s="87"/>
      <c r="RFK27" s="87"/>
      <c r="RFL27" s="87"/>
      <c r="RFM27" s="87"/>
      <c r="RFN27" s="87"/>
      <c r="RFO27" s="87"/>
      <c r="RFP27" s="87"/>
      <c r="RFQ27" s="87"/>
      <c r="RFR27" s="87"/>
      <c r="RFS27" s="87"/>
      <c r="RFT27" s="87"/>
      <c r="RFU27" s="87"/>
      <c r="RFV27" s="87"/>
      <c r="RFW27" s="87"/>
      <c r="RFX27" s="87"/>
      <c r="RFY27" s="87"/>
      <c r="RFZ27" s="87"/>
      <c r="RGA27" s="87"/>
      <c r="RGB27" s="87"/>
      <c r="RGC27" s="87"/>
      <c r="RGD27" s="87"/>
      <c r="RGE27" s="87"/>
      <c r="RGF27" s="87"/>
      <c r="RGG27" s="87"/>
      <c r="RGH27" s="87"/>
      <c r="RGI27" s="87"/>
      <c r="RGJ27" s="87"/>
      <c r="RGK27" s="87"/>
      <c r="RGL27" s="87"/>
      <c r="RGM27" s="87"/>
      <c r="RGN27" s="87"/>
      <c r="RGO27" s="87"/>
      <c r="RGP27" s="87"/>
      <c r="RGQ27" s="87"/>
      <c r="RGR27" s="87"/>
      <c r="RGS27" s="87"/>
      <c r="RGT27" s="87"/>
      <c r="RGU27" s="87"/>
      <c r="RGV27" s="87"/>
      <c r="RGW27" s="87"/>
      <c r="RGX27" s="87"/>
      <c r="RGY27" s="87"/>
      <c r="RGZ27" s="87"/>
      <c r="RHA27" s="87"/>
      <c r="RHB27" s="87"/>
      <c r="RHC27" s="87"/>
      <c r="RHD27" s="87"/>
      <c r="RHE27" s="87"/>
      <c r="RHF27" s="87"/>
      <c r="RHG27" s="87"/>
      <c r="RHH27" s="87"/>
      <c r="RHI27" s="87"/>
      <c r="RHJ27" s="87"/>
      <c r="RHK27" s="87"/>
      <c r="RHL27" s="87"/>
      <c r="RHM27" s="87"/>
      <c r="RHN27" s="87"/>
      <c r="RHO27" s="87"/>
      <c r="RHP27" s="87"/>
      <c r="RHQ27" s="87"/>
      <c r="RHR27" s="87"/>
      <c r="RHS27" s="87"/>
      <c r="RHT27" s="87"/>
      <c r="RHU27" s="87"/>
      <c r="RHV27" s="87"/>
      <c r="RHW27" s="87"/>
      <c r="RHX27" s="87"/>
      <c r="RHY27" s="87"/>
      <c r="RHZ27" s="87"/>
      <c r="RIA27" s="87"/>
      <c r="RIB27" s="87"/>
      <c r="RIC27" s="87"/>
      <c r="RID27" s="87"/>
      <c r="RIE27" s="87"/>
      <c r="RIF27" s="87"/>
      <c r="RIG27" s="87"/>
      <c r="RIH27" s="87"/>
      <c r="RII27" s="87"/>
      <c r="RIJ27" s="87"/>
      <c r="RIK27" s="87"/>
      <c r="RIL27" s="87"/>
      <c r="RIM27" s="87"/>
      <c r="RIN27" s="87"/>
      <c r="RIO27" s="87"/>
      <c r="RIP27" s="87"/>
      <c r="RIQ27" s="87"/>
      <c r="RIR27" s="87"/>
      <c r="RIS27" s="87"/>
      <c r="RIT27" s="87"/>
      <c r="RIU27" s="87"/>
      <c r="RIV27" s="87"/>
      <c r="RIW27" s="87"/>
      <c r="RIX27" s="87"/>
      <c r="RIY27" s="87"/>
      <c r="RIZ27" s="87"/>
      <c r="RJA27" s="87"/>
      <c r="RJB27" s="87"/>
      <c r="RJC27" s="87"/>
      <c r="RJD27" s="87"/>
      <c r="RJE27" s="87"/>
      <c r="RJF27" s="87"/>
      <c r="RJG27" s="87"/>
      <c r="RJH27" s="87"/>
      <c r="RJI27" s="87"/>
      <c r="RJJ27" s="87"/>
      <c r="RJK27" s="87"/>
      <c r="RJL27" s="87"/>
      <c r="RJM27" s="87"/>
      <c r="RJN27" s="87"/>
      <c r="RJO27" s="87"/>
      <c r="RJP27" s="87"/>
      <c r="RJQ27" s="87"/>
      <c r="RJR27" s="87"/>
      <c r="RJS27" s="87"/>
      <c r="RJT27" s="87"/>
      <c r="RJU27" s="87"/>
      <c r="RJV27" s="87"/>
      <c r="RJW27" s="87"/>
      <c r="RJX27" s="87"/>
      <c r="RJY27" s="87"/>
      <c r="RJZ27" s="87"/>
      <c r="RKA27" s="87"/>
      <c r="RKB27" s="87"/>
      <c r="RKC27" s="87"/>
      <c r="RKD27" s="87"/>
      <c r="RKE27" s="87"/>
      <c r="RKF27" s="87"/>
      <c r="RKG27" s="87"/>
      <c r="RKH27" s="87"/>
      <c r="RKI27" s="87"/>
      <c r="RKJ27" s="87"/>
      <c r="RKK27" s="87"/>
      <c r="RKL27" s="87"/>
      <c r="RKM27" s="87"/>
      <c r="RKN27" s="87"/>
      <c r="RKO27" s="87"/>
      <c r="RKP27" s="87"/>
      <c r="RKQ27" s="87"/>
      <c r="RKR27" s="87"/>
      <c r="RKS27" s="87"/>
      <c r="RKT27" s="87"/>
      <c r="RKU27" s="87"/>
      <c r="RKV27" s="87"/>
      <c r="RKW27" s="87"/>
      <c r="RKX27" s="87"/>
      <c r="RKY27" s="87"/>
      <c r="RKZ27" s="87"/>
      <c r="RLA27" s="87"/>
      <c r="RLB27" s="87"/>
      <c r="RLC27" s="87"/>
      <c r="RLD27" s="87"/>
      <c r="RLE27" s="87"/>
      <c r="RLF27" s="87"/>
      <c r="RLG27" s="87"/>
      <c r="RLH27" s="87"/>
      <c r="RLI27" s="87"/>
      <c r="RLJ27" s="87"/>
      <c r="RLK27" s="87"/>
      <c r="RLL27" s="87"/>
      <c r="RLM27" s="87"/>
      <c r="RLN27" s="87"/>
      <c r="RLO27" s="87"/>
      <c r="RLP27" s="87"/>
      <c r="RLQ27" s="87"/>
      <c r="RLR27" s="87"/>
      <c r="RLS27" s="87"/>
      <c r="RLT27" s="87"/>
      <c r="RLU27" s="87"/>
      <c r="RLV27" s="87"/>
      <c r="RLW27" s="87"/>
      <c r="RLX27" s="87"/>
      <c r="RLY27" s="87"/>
      <c r="RLZ27" s="87"/>
      <c r="RMA27" s="87"/>
      <c r="RMB27" s="87"/>
      <c r="RMC27" s="87"/>
      <c r="RMD27" s="87"/>
      <c r="RME27" s="87"/>
      <c r="RMF27" s="87"/>
      <c r="RMG27" s="87"/>
      <c r="RMH27" s="87"/>
      <c r="RMI27" s="87"/>
      <c r="RMJ27" s="87"/>
      <c r="RMK27" s="87"/>
      <c r="RML27" s="87"/>
      <c r="RMM27" s="87"/>
      <c r="RMN27" s="87"/>
      <c r="RMO27" s="87"/>
      <c r="RMP27" s="87"/>
      <c r="RMQ27" s="87"/>
      <c r="RMR27" s="87"/>
      <c r="RMS27" s="87"/>
      <c r="RMT27" s="87"/>
      <c r="RMU27" s="87"/>
      <c r="RMV27" s="87"/>
      <c r="RMW27" s="87"/>
      <c r="RMX27" s="87"/>
      <c r="RMY27" s="87"/>
      <c r="RMZ27" s="87"/>
      <c r="RNA27" s="87"/>
      <c r="RNB27" s="87"/>
      <c r="RNC27" s="87"/>
      <c r="RND27" s="87"/>
      <c r="RNE27" s="87"/>
      <c r="RNF27" s="87"/>
      <c r="RNG27" s="87"/>
      <c r="RNH27" s="87"/>
      <c r="RNI27" s="87"/>
      <c r="RNJ27" s="87"/>
      <c r="RNK27" s="87"/>
      <c r="RNL27" s="87"/>
      <c r="RNM27" s="87"/>
      <c r="RNN27" s="87"/>
      <c r="RNO27" s="87"/>
      <c r="RNP27" s="87"/>
      <c r="RNQ27" s="87"/>
      <c r="RNR27" s="87"/>
      <c r="RNS27" s="87"/>
      <c r="RNT27" s="87"/>
      <c r="RNU27" s="87"/>
      <c r="RNV27" s="87"/>
      <c r="RNW27" s="87"/>
      <c r="RNX27" s="87"/>
      <c r="RNY27" s="87"/>
      <c r="RNZ27" s="87"/>
      <c r="ROA27" s="87"/>
      <c r="ROB27" s="87"/>
      <c r="ROC27" s="87"/>
      <c r="ROD27" s="87"/>
      <c r="ROE27" s="87"/>
      <c r="ROF27" s="87"/>
      <c r="ROG27" s="87"/>
      <c r="ROH27" s="87"/>
      <c r="ROI27" s="87"/>
      <c r="ROJ27" s="87"/>
      <c r="ROK27" s="87"/>
      <c r="ROL27" s="87"/>
      <c r="ROM27" s="87"/>
      <c r="RON27" s="87"/>
      <c r="ROO27" s="87"/>
      <c r="ROP27" s="87"/>
      <c r="ROQ27" s="87"/>
      <c r="ROR27" s="87"/>
      <c r="ROS27" s="87"/>
      <c r="ROT27" s="87"/>
      <c r="ROU27" s="87"/>
      <c r="ROV27" s="87"/>
      <c r="ROW27" s="87"/>
      <c r="ROX27" s="87"/>
      <c r="ROY27" s="87"/>
      <c r="ROZ27" s="87"/>
      <c r="RPA27" s="87"/>
      <c r="RPB27" s="87"/>
      <c r="RPC27" s="87"/>
      <c r="RPD27" s="87"/>
      <c r="RPE27" s="87"/>
      <c r="RPF27" s="87"/>
      <c r="RPG27" s="87"/>
      <c r="RPH27" s="87"/>
      <c r="RPI27" s="87"/>
      <c r="RPJ27" s="87"/>
      <c r="RPK27" s="87"/>
      <c r="RPL27" s="87"/>
      <c r="RPM27" s="87"/>
      <c r="RPN27" s="87"/>
      <c r="RPO27" s="87"/>
      <c r="RPP27" s="87"/>
      <c r="RPQ27" s="87"/>
      <c r="RPR27" s="87"/>
      <c r="RPS27" s="87"/>
      <c r="RPT27" s="87"/>
      <c r="RPU27" s="87"/>
      <c r="RPV27" s="87"/>
      <c r="RPW27" s="87"/>
      <c r="RPX27" s="87"/>
      <c r="RPY27" s="87"/>
      <c r="RPZ27" s="87"/>
      <c r="RQA27" s="87"/>
      <c r="RQB27" s="87"/>
      <c r="RQC27" s="87"/>
      <c r="RQD27" s="87"/>
      <c r="RQE27" s="87"/>
      <c r="RQF27" s="87"/>
      <c r="RQG27" s="87"/>
      <c r="RQH27" s="87"/>
      <c r="RQI27" s="87"/>
      <c r="RQJ27" s="87"/>
      <c r="RQK27" s="87"/>
      <c r="RQL27" s="87"/>
      <c r="RQM27" s="87"/>
      <c r="RQN27" s="87"/>
      <c r="RQO27" s="87"/>
      <c r="RQP27" s="87"/>
      <c r="RQQ27" s="87"/>
      <c r="RQR27" s="87"/>
      <c r="RQS27" s="87"/>
      <c r="RQT27" s="87"/>
      <c r="RQU27" s="87"/>
      <c r="RQV27" s="87"/>
      <c r="RQW27" s="87"/>
      <c r="RQX27" s="87"/>
      <c r="RQY27" s="87"/>
      <c r="RQZ27" s="87"/>
      <c r="RRA27" s="87"/>
      <c r="RRB27" s="87"/>
      <c r="RRC27" s="87"/>
      <c r="RRD27" s="87"/>
      <c r="RRE27" s="87"/>
      <c r="RRF27" s="87"/>
      <c r="RRG27" s="87"/>
      <c r="RRH27" s="87"/>
      <c r="RRI27" s="87"/>
      <c r="RRJ27" s="87"/>
      <c r="RRK27" s="87"/>
      <c r="RRL27" s="87"/>
      <c r="RRM27" s="87"/>
      <c r="RRN27" s="87"/>
      <c r="RRO27" s="87"/>
      <c r="RRP27" s="87"/>
      <c r="RRQ27" s="87"/>
      <c r="RRR27" s="87"/>
      <c r="RRS27" s="87"/>
      <c r="RRT27" s="87"/>
      <c r="RRU27" s="87"/>
      <c r="RRV27" s="87"/>
      <c r="RRW27" s="87"/>
      <c r="RRX27" s="87"/>
      <c r="RRY27" s="87"/>
      <c r="RRZ27" s="87"/>
      <c r="RSA27" s="87"/>
      <c r="RSB27" s="87"/>
      <c r="RSC27" s="87"/>
      <c r="RSD27" s="87"/>
      <c r="RSE27" s="87"/>
      <c r="RSF27" s="87"/>
      <c r="RSG27" s="87"/>
      <c r="RSH27" s="87"/>
      <c r="RSI27" s="87"/>
      <c r="RSJ27" s="87"/>
      <c r="RSK27" s="87"/>
      <c r="RSL27" s="87"/>
      <c r="RSM27" s="87"/>
      <c r="RSN27" s="87"/>
      <c r="RSO27" s="87"/>
      <c r="RSP27" s="87"/>
      <c r="RSQ27" s="87"/>
      <c r="RSR27" s="87"/>
      <c r="RSS27" s="87"/>
      <c r="RST27" s="87"/>
      <c r="RSU27" s="87"/>
      <c r="RSV27" s="87"/>
      <c r="RSW27" s="87"/>
      <c r="RSX27" s="87"/>
      <c r="RSY27" s="87"/>
      <c r="RSZ27" s="87"/>
      <c r="RTA27" s="87"/>
      <c r="RTB27" s="87"/>
      <c r="RTC27" s="87"/>
      <c r="RTD27" s="87"/>
      <c r="RTE27" s="87"/>
      <c r="RTF27" s="87"/>
      <c r="RTG27" s="87"/>
      <c r="RTH27" s="87"/>
      <c r="RTI27" s="87"/>
      <c r="RTJ27" s="87"/>
      <c r="RTK27" s="87"/>
      <c r="RTL27" s="87"/>
      <c r="RTM27" s="87"/>
      <c r="RTN27" s="87"/>
      <c r="RTO27" s="87"/>
      <c r="RTP27" s="87"/>
      <c r="RTQ27" s="87"/>
      <c r="RTR27" s="87"/>
      <c r="RTS27" s="87"/>
      <c r="RTT27" s="87"/>
      <c r="RTU27" s="87"/>
      <c r="RTV27" s="87"/>
      <c r="RTW27" s="87"/>
      <c r="RTX27" s="87"/>
      <c r="RTY27" s="87"/>
      <c r="RTZ27" s="87"/>
      <c r="RUA27" s="87"/>
      <c r="RUB27" s="87"/>
      <c r="RUC27" s="87"/>
      <c r="RUD27" s="87"/>
      <c r="RUE27" s="87"/>
      <c r="RUF27" s="87"/>
      <c r="RUG27" s="87"/>
      <c r="RUH27" s="87"/>
      <c r="RUI27" s="87"/>
      <c r="RUJ27" s="87"/>
      <c r="RUK27" s="87"/>
      <c r="RUL27" s="87"/>
      <c r="RUM27" s="87"/>
      <c r="RUN27" s="87"/>
      <c r="RUO27" s="87"/>
      <c r="RUP27" s="87"/>
      <c r="RUQ27" s="87"/>
      <c r="RUR27" s="87"/>
      <c r="RUS27" s="87"/>
      <c r="RUT27" s="87"/>
      <c r="RUU27" s="87"/>
      <c r="RUV27" s="87"/>
      <c r="RUW27" s="87"/>
      <c r="RUX27" s="87"/>
      <c r="RUY27" s="87"/>
      <c r="RUZ27" s="87"/>
      <c r="RVA27" s="87"/>
      <c r="RVB27" s="87"/>
      <c r="RVC27" s="87"/>
      <c r="RVD27" s="87"/>
      <c r="RVE27" s="87"/>
      <c r="RVF27" s="87"/>
      <c r="RVG27" s="87"/>
      <c r="RVH27" s="87"/>
      <c r="RVI27" s="87"/>
      <c r="RVJ27" s="87"/>
      <c r="RVK27" s="87"/>
      <c r="RVL27" s="87"/>
      <c r="RVM27" s="87"/>
      <c r="RVN27" s="87"/>
      <c r="RVO27" s="87"/>
      <c r="RVP27" s="87"/>
      <c r="RVQ27" s="87"/>
      <c r="RVR27" s="87"/>
      <c r="RVS27" s="87"/>
      <c r="RVT27" s="87"/>
      <c r="RVU27" s="87"/>
      <c r="RVV27" s="87"/>
      <c r="RVW27" s="87"/>
      <c r="RVX27" s="87"/>
      <c r="RVY27" s="87"/>
      <c r="RVZ27" s="87"/>
      <c r="RWA27" s="87"/>
      <c r="RWB27" s="87"/>
      <c r="RWC27" s="87"/>
      <c r="RWD27" s="87"/>
      <c r="RWE27" s="87"/>
      <c r="RWF27" s="87"/>
      <c r="RWG27" s="87"/>
      <c r="RWH27" s="87"/>
      <c r="RWI27" s="87"/>
      <c r="RWJ27" s="87"/>
      <c r="RWK27" s="87"/>
      <c r="RWL27" s="87"/>
      <c r="RWM27" s="87"/>
      <c r="RWN27" s="87"/>
      <c r="RWO27" s="87"/>
      <c r="RWP27" s="87"/>
      <c r="RWQ27" s="87"/>
      <c r="RWR27" s="87"/>
      <c r="RWS27" s="87"/>
      <c r="RWT27" s="87"/>
      <c r="RWU27" s="87"/>
      <c r="RWV27" s="87"/>
      <c r="RWW27" s="87"/>
      <c r="RWX27" s="87"/>
      <c r="RWY27" s="87"/>
      <c r="RWZ27" s="87"/>
      <c r="RXA27" s="87"/>
      <c r="RXB27" s="87"/>
      <c r="RXC27" s="87"/>
      <c r="RXD27" s="87"/>
      <c r="RXE27" s="87"/>
      <c r="RXF27" s="87"/>
      <c r="RXG27" s="87"/>
      <c r="RXH27" s="87"/>
      <c r="RXI27" s="87"/>
      <c r="RXJ27" s="87"/>
      <c r="RXK27" s="87"/>
      <c r="RXL27" s="87"/>
      <c r="RXM27" s="87"/>
      <c r="RXN27" s="87"/>
      <c r="RXO27" s="87"/>
      <c r="RXP27" s="87"/>
      <c r="RXQ27" s="87"/>
      <c r="RXR27" s="87"/>
      <c r="RXS27" s="87"/>
      <c r="RXT27" s="87"/>
      <c r="RXU27" s="87"/>
      <c r="RXV27" s="87"/>
      <c r="RXW27" s="87"/>
      <c r="RXX27" s="87"/>
      <c r="RXY27" s="87"/>
      <c r="RXZ27" s="87"/>
      <c r="RYA27" s="87"/>
      <c r="RYB27" s="87"/>
      <c r="RYC27" s="87"/>
      <c r="RYD27" s="87"/>
      <c r="RYE27" s="87"/>
      <c r="RYF27" s="87"/>
      <c r="RYG27" s="87"/>
      <c r="RYH27" s="87"/>
      <c r="RYI27" s="87"/>
      <c r="RYJ27" s="87"/>
      <c r="RYK27" s="87"/>
      <c r="RYL27" s="87"/>
      <c r="RYM27" s="87"/>
      <c r="RYN27" s="87"/>
      <c r="RYO27" s="87"/>
      <c r="RYP27" s="87"/>
      <c r="RYQ27" s="87"/>
      <c r="RYR27" s="87"/>
      <c r="RYS27" s="87"/>
      <c r="RYT27" s="87"/>
      <c r="RYU27" s="87"/>
      <c r="RYV27" s="87"/>
      <c r="RYW27" s="87"/>
      <c r="RYX27" s="87"/>
      <c r="RYY27" s="87"/>
      <c r="RYZ27" s="87"/>
      <c r="RZA27" s="87"/>
      <c r="RZB27" s="87"/>
      <c r="RZC27" s="87"/>
      <c r="RZD27" s="87"/>
      <c r="RZE27" s="87"/>
      <c r="RZF27" s="87"/>
      <c r="RZG27" s="87"/>
      <c r="RZH27" s="87"/>
      <c r="RZI27" s="87"/>
      <c r="RZJ27" s="87"/>
      <c r="RZK27" s="87"/>
      <c r="RZL27" s="87"/>
      <c r="RZM27" s="87"/>
      <c r="RZN27" s="87"/>
      <c r="RZO27" s="87"/>
      <c r="RZP27" s="87"/>
      <c r="RZQ27" s="87"/>
      <c r="RZR27" s="87"/>
      <c r="RZS27" s="87"/>
      <c r="RZT27" s="87"/>
      <c r="RZU27" s="87"/>
      <c r="RZV27" s="87"/>
      <c r="RZW27" s="87"/>
      <c r="RZX27" s="87"/>
      <c r="RZY27" s="87"/>
      <c r="RZZ27" s="87"/>
      <c r="SAA27" s="87"/>
      <c r="SAB27" s="87"/>
      <c r="SAC27" s="87"/>
      <c r="SAD27" s="87"/>
      <c r="SAE27" s="87"/>
      <c r="SAF27" s="87"/>
      <c r="SAG27" s="87"/>
      <c r="SAH27" s="87"/>
      <c r="SAI27" s="87"/>
      <c r="SAJ27" s="87"/>
      <c r="SAK27" s="87"/>
      <c r="SAL27" s="87"/>
      <c r="SAM27" s="87"/>
      <c r="SAN27" s="87"/>
      <c r="SAO27" s="87"/>
      <c r="SAP27" s="87"/>
      <c r="SAQ27" s="87"/>
      <c r="SAR27" s="87"/>
      <c r="SAS27" s="87"/>
      <c r="SAT27" s="87"/>
      <c r="SAU27" s="87"/>
      <c r="SAV27" s="87"/>
      <c r="SAW27" s="87"/>
      <c r="SAX27" s="87"/>
      <c r="SAY27" s="87"/>
      <c r="SAZ27" s="87"/>
      <c r="SBA27" s="87"/>
      <c r="SBB27" s="87"/>
      <c r="SBC27" s="87"/>
      <c r="SBD27" s="87"/>
      <c r="SBE27" s="87"/>
      <c r="SBF27" s="87"/>
      <c r="SBG27" s="87"/>
      <c r="SBH27" s="87"/>
      <c r="SBI27" s="87"/>
      <c r="SBJ27" s="87"/>
      <c r="SBK27" s="87"/>
      <c r="SBL27" s="87"/>
      <c r="SBM27" s="87"/>
      <c r="SBN27" s="87"/>
      <c r="SBO27" s="87"/>
      <c r="SBP27" s="87"/>
      <c r="SBQ27" s="87"/>
      <c r="SBR27" s="87"/>
      <c r="SBS27" s="87"/>
      <c r="SBT27" s="87"/>
      <c r="SBU27" s="87"/>
      <c r="SBV27" s="87"/>
      <c r="SBW27" s="87"/>
      <c r="SBX27" s="87"/>
      <c r="SBY27" s="87"/>
      <c r="SBZ27" s="87"/>
      <c r="SCA27" s="87"/>
      <c r="SCB27" s="87"/>
      <c r="SCC27" s="87"/>
      <c r="SCD27" s="87"/>
      <c r="SCE27" s="87"/>
      <c r="SCF27" s="87"/>
      <c r="SCG27" s="87"/>
      <c r="SCH27" s="87"/>
      <c r="SCI27" s="87"/>
      <c r="SCJ27" s="87"/>
      <c r="SCK27" s="87"/>
      <c r="SCL27" s="87"/>
      <c r="SCM27" s="87"/>
      <c r="SCN27" s="87"/>
      <c r="SCO27" s="87"/>
      <c r="SCP27" s="87"/>
      <c r="SCQ27" s="87"/>
      <c r="SCR27" s="87"/>
      <c r="SCS27" s="87"/>
      <c r="SCT27" s="87"/>
      <c r="SCU27" s="87"/>
      <c r="SCV27" s="87"/>
      <c r="SCW27" s="87"/>
      <c r="SCX27" s="87"/>
      <c r="SCY27" s="87"/>
      <c r="SCZ27" s="87"/>
      <c r="SDA27" s="87"/>
      <c r="SDB27" s="87"/>
      <c r="SDC27" s="87"/>
      <c r="SDD27" s="87"/>
      <c r="SDE27" s="87"/>
      <c r="SDF27" s="87"/>
      <c r="SDG27" s="87"/>
      <c r="SDH27" s="87"/>
      <c r="SDI27" s="87"/>
      <c r="SDJ27" s="87"/>
      <c r="SDK27" s="87"/>
      <c r="SDL27" s="87"/>
      <c r="SDM27" s="87"/>
      <c r="SDN27" s="87"/>
      <c r="SDO27" s="87"/>
      <c r="SDP27" s="87"/>
      <c r="SDQ27" s="87"/>
      <c r="SDR27" s="87"/>
      <c r="SDS27" s="87"/>
      <c r="SDT27" s="87"/>
      <c r="SDU27" s="87"/>
      <c r="SDV27" s="87"/>
      <c r="SDW27" s="87"/>
      <c r="SDX27" s="87"/>
      <c r="SDY27" s="87"/>
      <c r="SDZ27" s="87"/>
      <c r="SEA27" s="87"/>
      <c r="SEB27" s="87"/>
      <c r="SEC27" s="87"/>
      <c r="SED27" s="87"/>
      <c r="SEE27" s="87"/>
      <c r="SEF27" s="87"/>
      <c r="SEG27" s="87"/>
      <c r="SEH27" s="87"/>
      <c r="SEI27" s="87"/>
      <c r="SEJ27" s="87"/>
      <c r="SEK27" s="87"/>
      <c r="SEL27" s="87"/>
      <c r="SEM27" s="87"/>
      <c r="SEN27" s="87"/>
      <c r="SEO27" s="87"/>
      <c r="SEP27" s="87"/>
      <c r="SEQ27" s="87"/>
      <c r="SER27" s="87"/>
      <c r="SES27" s="87"/>
      <c r="SET27" s="87"/>
      <c r="SEU27" s="87"/>
      <c r="SEV27" s="87"/>
      <c r="SEW27" s="87"/>
      <c r="SEX27" s="87"/>
      <c r="SEY27" s="87"/>
      <c r="SEZ27" s="87"/>
      <c r="SFA27" s="87"/>
      <c r="SFB27" s="87"/>
      <c r="SFC27" s="87"/>
      <c r="SFD27" s="87"/>
      <c r="SFE27" s="87"/>
      <c r="SFF27" s="87"/>
      <c r="SFG27" s="87"/>
      <c r="SFH27" s="87"/>
      <c r="SFI27" s="87"/>
      <c r="SFJ27" s="87"/>
      <c r="SFK27" s="87"/>
      <c r="SFL27" s="87"/>
      <c r="SFM27" s="87"/>
      <c r="SFN27" s="87"/>
      <c r="SFO27" s="87"/>
      <c r="SFP27" s="87"/>
      <c r="SFQ27" s="87"/>
      <c r="SFR27" s="87"/>
      <c r="SFS27" s="87"/>
      <c r="SFT27" s="87"/>
      <c r="SFU27" s="87"/>
      <c r="SFV27" s="87"/>
      <c r="SFW27" s="87"/>
      <c r="SFX27" s="87"/>
      <c r="SFY27" s="87"/>
      <c r="SFZ27" s="87"/>
      <c r="SGA27" s="87"/>
      <c r="SGB27" s="87"/>
      <c r="SGC27" s="87"/>
      <c r="SGD27" s="87"/>
      <c r="SGE27" s="87"/>
      <c r="SGF27" s="87"/>
      <c r="SGG27" s="87"/>
      <c r="SGH27" s="87"/>
      <c r="SGI27" s="87"/>
      <c r="SGJ27" s="87"/>
      <c r="SGK27" s="87"/>
      <c r="SGL27" s="87"/>
      <c r="SGM27" s="87"/>
      <c r="SGN27" s="87"/>
      <c r="SGO27" s="87"/>
      <c r="SGP27" s="87"/>
      <c r="SGQ27" s="87"/>
      <c r="SGR27" s="87"/>
      <c r="SGS27" s="87"/>
      <c r="SGT27" s="87"/>
      <c r="SGU27" s="87"/>
      <c r="SGV27" s="87"/>
      <c r="SGW27" s="87"/>
      <c r="SGX27" s="87"/>
      <c r="SGY27" s="87"/>
      <c r="SGZ27" s="87"/>
      <c r="SHA27" s="87"/>
      <c r="SHB27" s="87"/>
      <c r="SHC27" s="87"/>
      <c r="SHD27" s="87"/>
      <c r="SHE27" s="87"/>
      <c r="SHF27" s="87"/>
      <c r="SHG27" s="87"/>
      <c r="SHH27" s="87"/>
      <c r="SHI27" s="87"/>
      <c r="SHJ27" s="87"/>
      <c r="SHK27" s="87"/>
      <c r="SHL27" s="87"/>
      <c r="SHM27" s="87"/>
      <c r="SHN27" s="87"/>
      <c r="SHO27" s="87"/>
      <c r="SHP27" s="87"/>
      <c r="SHQ27" s="87"/>
      <c r="SHR27" s="87"/>
      <c r="SHS27" s="87"/>
      <c r="SHT27" s="87"/>
      <c r="SHU27" s="87"/>
      <c r="SHV27" s="87"/>
      <c r="SHW27" s="87"/>
      <c r="SHX27" s="87"/>
      <c r="SHY27" s="87"/>
      <c r="SHZ27" s="87"/>
      <c r="SIA27" s="87"/>
      <c r="SIB27" s="87"/>
      <c r="SIC27" s="87"/>
      <c r="SID27" s="87"/>
      <c r="SIE27" s="87"/>
      <c r="SIF27" s="87"/>
      <c r="SIG27" s="87"/>
      <c r="SIH27" s="87"/>
      <c r="SII27" s="87"/>
      <c r="SIJ27" s="87"/>
      <c r="SIK27" s="87"/>
      <c r="SIL27" s="87"/>
      <c r="SIM27" s="87"/>
      <c r="SIN27" s="87"/>
      <c r="SIO27" s="87"/>
      <c r="SIP27" s="87"/>
      <c r="SIQ27" s="87"/>
      <c r="SIR27" s="87"/>
      <c r="SIS27" s="87"/>
      <c r="SIT27" s="87"/>
      <c r="SIU27" s="87"/>
      <c r="SIV27" s="87"/>
      <c r="SIW27" s="87"/>
      <c r="SIX27" s="87"/>
      <c r="SIY27" s="87"/>
      <c r="SIZ27" s="87"/>
      <c r="SJA27" s="87"/>
      <c r="SJB27" s="87"/>
      <c r="SJC27" s="87"/>
      <c r="SJD27" s="87"/>
      <c r="SJE27" s="87"/>
      <c r="SJF27" s="87"/>
      <c r="SJG27" s="87"/>
      <c r="SJH27" s="87"/>
      <c r="SJI27" s="87"/>
      <c r="SJJ27" s="87"/>
      <c r="SJK27" s="87"/>
      <c r="SJL27" s="87"/>
      <c r="SJM27" s="87"/>
      <c r="SJN27" s="87"/>
      <c r="SJO27" s="87"/>
      <c r="SJP27" s="87"/>
      <c r="SJQ27" s="87"/>
      <c r="SJR27" s="87"/>
      <c r="SJS27" s="87"/>
      <c r="SJT27" s="87"/>
      <c r="SJU27" s="87"/>
      <c r="SJV27" s="87"/>
      <c r="SJW27" s="87"/>
      <c r="SJX27" s="87"/>
      <c r="SJY27" s="87"/>
      <c r="SJZ27" s="87"/>
      <c r="SKA27" s="87"/>
      <c r="SKB27" s="87"/>
      <c r="SKC27" s="87"/>
      <c r="SKD27" s="87"/>
      <c r="SKE27" s="87"/>
      <c r="SKF27" s="87"/>
      <c r="SKG27" s="87"/>
      <c r="SKH27" s="87"/>
      <c r="SKI27" s="87"/>
      <c r="SKJ27" s="87"/>
      <c r="SKK27" s="87"/>
      <c r="SKL27" s="87"/>
      <c r="SKM27" s="87"/>
      <c r="SKN27" s="87"/>
      <c r="SKO27" s="87"/>
      <c r="SKP27" s="87"/>
      <c r="SKQ27" s="87"/>
      <c r="SKR27" s="87"/>
      <c r="SKS27" s="87"/>
      <c r="SKT27" s="87"/>
      <c r="SKU27" s="87"/>
      <c r="SKV27" s="87"/>
      <c r="SKW27" s="87"/>
      <c r="SKX27" s="87"/>
      <c r="SKY27" s="87"/>
      <c r="SKZ27" s="87"/>
      <c r="SLA27" s="87"/>
      <c r="SLB27" s="87"/>
      <c r="SLC27" s="87"/>
      <c r="SLD27" s="87"/>
      <c r="SLE27" s="87"/>
      <c r="SLF27" s="87"/>
      <c r="SLG27" s="87"/>
      <c r="SLH27" s="87"/>
      <c r="SLI27" s="87"/>
      <c r="SLJ27" s="87"/>
      <c r="SLK27" s="87"/>
      <c r="SLL27" s="87"/>
      <c r="SLM27" s="87"/>
      <c r="SLN27" s="87"/>
      <c r="SLO27" s="87"/>
      <c r="SLP27" s="87"/>
      <c r="SLQ27" s="87"/>
      <c r="SLR27" s="87"/>
      <c r="SLS27" s="87"/>
      <c r="SLT27" s="87"/>
      <c r="SLU27" s="87"/>
      <c r="SLV27" s="87"/>
      <c r="SLW27" s="87"/>
      <c r="SLX27" s="87"/>
      <c r="SLY27" s="87"/>
      <c r="SLZ27" s="87"/>
      <c r="SMA27" s="87"/>
      <c r="SMB27" s="87"/>
      <c r="SMC27" s="87"/>
      <c r="SMD27" s="87"/>
      <c r="SME27" s="87"/>
      <c r="SMF27" s="87"/>
      <c r="SMG27" s="87"/>
      <c r="SMH27" s="87"/>
      <c r="SMI27" s="87"/>
      <c r="SMJ27" s="87"/>
      <c r="SMK27" s="87"/>
      <c r="SML27" s="87"/>
      <c r="SMM27" s="87"/>
      <c r="SMN27" s="87"/>
      <c r="SMO27" s="87"/>
      <c r="SMP27" s="87"/>
      <c r="SMQ27" s="87"/>
      <c r="SMR27" s="87"/>
      <c r="SMS27" s="87"/>
      <c r="SMT27" s="87"/>
      <c r="SMU27" s="87"/>
      <c r="SMV27" s="87"/>
      <c r="SMW27" s="87"/>
      <c r="SMX27" s="87"/>
      <c r="SMY27" s="87"/>
      <c r="SMZ27" s="87"/>
      <c r="SNA27" s="87"/>
      <c r="SNB27" s="87"/>
      <c r="SNC27" s="87"/>
      <c r="SND27" s="87"/>
      <c r="SNE27" s="87"/>
      <c r="SNF27" s="87"/>
      <c r="SNG27" s="87"/>
      <c r="SNH27" s="87"/>
      <c r="SNI27" s="87"/>
      <c r="SNJ27" s="87"/>
      <c r="SNK27" s="87"/>
      <c r="SNL27" s="87"/>
      <c r="SNM27" s="87"/>
      <c r="SNN27" s="87"/>
      <c r="SNO27" s="87"/>
      <c r="SNP27" s="87"/>
      <c r="SNQ27" s="87"/>
      <c r="SNR27" s="87"/>
      <c r="SNS27" s="87"/>
      <c r="SNT27" s="87"/>
      <c r="SNU27" s="87"/>
      <c r="SNV27" s="87"/>
      <c r="SNW27" s="87"/>
      <c r="SNX27" s="87"/>
      <c r="SNY27" s="87"/>
      <c r="SNZ27" s="87"/>
      <c r="SOA27" s="87"/>
      <c r="SOB27" s="87"/>
      <c r="SOC27" s="87"/>
      <c r="SOD27" s="87"/>
      <c r="SOE27" s="87"/>
      <c r="SOF27" s="87"/>
      <c r="SOG27" s="87"/>
      <c r="SOH27" s="87"/>
      <c r="SOI27" s="87"/>
      <c r="SOJ27" s="87"/>
      <c r="SOK27" s="87"/>
      <c r="SOL27" s="87"/>
      <c r="SOM27" s="87"/>
      <c r="SON27" s="87"/>
      <c r="SOO27" s="87"/>
      <c r="SOP27" s="87"/>
      <c r="SOQ27" s="87"/>
      <c r="SOR27" s="87"/>
      <c r="SOS27" s="87"/>
      <c r="SOT27" s="87"/>
      <c r="SOU27" s="87"/>
      <c r="SOV27" s="87"/>
      <c r="SOW27" s="87"/>
      <c r="SOX27" s="87"/>
      <c r="SOY27" s="87"/>
      <c r="SOZ27" s="87"/>
      <c r="SPA27" s="87"/>
      <c r="SPB27" s="87"/>
      <c r="SPC27" s="87"/>
      <c r="SPD27" s="87"/>
      <c r="SPE27" s="87"/>
      <c r="SPF27" s="87"/>
      <c r="SPG27" s="87"/>
      <c r="SPH27" s="87"/>
      <c r="SPI27" s="87"/>
      <c r="SPJ27" s="87"/>
      <c r="SPK27" s="87"/>
      <c r="SPL27" s="87"/>
      <c r="SPM27" s="87"/>
      <c r="SPN27" s="87"/>
      <c r="SPO27" s="87"/>
      <c r="SPP27" s="87"/>
      <c r="SPQ27" s="87"/>
      <c r="SPR27" s="87"/>
      <c r="SPS27" s="87"/>
      <c r="SPT27" s="87"/>
      <c r="SPU27" s="87"/>
      <c r="SPV27" s="87"/>
      <c r="SPW27" s="87"/>
      <c r="SPX27" s="87"/>
      <c r="SPY27" s="87"/>
      <c r="SPZ27" s="87"/>
      <c r="SQA27" s="87"/>
      <c r="SQB27" s="87"/>
      <c r="SQC27" s="87"/>
      <c r="SQD27" s="87"/>
      <c r="SQE27" s="87"/>
      <c r="SQF27" s="87"/>
      <c r="SQG27" s="87"/>
      <c r="SQH27" s="87"/>
      <c r="SQI27" s="87"/>
      <c r="SQJ27" s="87"/>
      <c r="SQK27" s="87"/>
      <c r="SQL27" s="87"/>
      <c r="SQM27" s="87"/>
      <c r="SQN27" s="87"/>
      <c r="SQO27" s="87"/>
      <c r="SQP27" s="87"/>
      <c r="SQQ27" s="87"/>
      <c r="SQR27" s="87"/>
      <c r="SQS27" s="87"/>
      <c r="SQT27" s="87"/>
      <c r="SQU27" s="87"/>
      <c r="SQV27" s="87"/>
      <c r="SQW27" s="87"/>
      <c r="SQX27" s="87"/>
      <c r="SQY27" s="87"/>
      <c r="SQZ27" s="87"/>
      <c r="SRA27" s="87"/>
      <c r="SRB27" s="87"/>
      <c r="SRC27" s="87"/>
      <c r="SRD27" s="87"/>
      <c r="SRE27" s="87"/>
      <c r="SRF27" s="87"/>
      <c r="SRG27" s="87"/>
      <c r="SRH27" s="87"/>
      <c r="SRI27" s="87"/>
      <c r="SRJ27" s="87"/>
      <c r="SRK27" s="87"/>
      <c r="SRL27" s="87"/>
      <c r="SRM27" s="87"/>
      <c r="SRN27" s="87"/>
      <c r="SRO27" s="87"/>
      <c r="SRP27" s="87"/>
      <c r="SRQ27" s="87"/>
      <c r="SRR27" s="87"/>
      <c r="SRS27" s="87"/>
      <c r="SRT27" s="87"/>
      <c r="SRU27" s="87"/>
      <c r="SRV27" s="87"/>
      <c r="SRW27" s="87"/>
      <c r="SRX27" s="87"/>
      <c r="SRY27" s="87"/>
      <c r="SRZ27" s="87"/>
      <c r="SSA27" s="87"/>
      <c r="SSB27" s="87"/>
      <c r="SSC27" s="87"/>
      <c r="SSD27" s="87"/>
      <c r="SSE27" s="87"/>
      <c r="SSF27" s="87"/>
      <c r="SSG27" s="87"/>
      <c r="SSH27" s="87"/>
      <c r="SSI27" s="87"/>
      <c r="SSJ27" s="87"/>
      <c r="SSK27" s="87"/>
      <c r="SSL27" s="87"/>
      <c r="SSM27" s="87"/>
      <c r="SSN27" s="87"/>
      <c r="SSO27" s="87"/>
      <c r="SSP27" s="87"/>
      <c r="SSQ27" s="87"/>
      <c r="SSR27" s="87"/>
      <c r="SSS27" s="87"/>
      <c r="SST27" s="87"/>
      <c r="SSU27" s="87"/>
      <c r="SSV27" s="87"/>
      <c r="SSW27" s="87"/>
      <c r="SSX27" s="87"/>
      <c r="SSY27" s="87"/>
      <c r="SSZ27" s="87"/>
      <c r="STA27" s="87"/>
      <c r="STB27" s="87"/>
      <c r="STC27" s="87"/>
      <c r="STD27" s="87"/>
      <c r="STE27" s="87"/>
      <c r="STF27" s="87"/>
      <c r="STG27" s="87"/>
      <c r="STH27" s="87"/>
      <c r="STI27" s="87"/>
      <c r="STJ27" s="87"/>
      <c r="STK27" s="87"/>
      <c r="STL27" s="87"/>
      <c r="STM27" s="87"/>
      <c r="STN27" s="87"/>
      <c r="STO27" s="87"/>
      <c r="STP27" s="87"/>
      <c r="STQ27" s="87"/>
      <c r="STR27" s="87"/>
      <c r="STS27" s="87"/>
      <c r="STT27" s="87"/>
      <c r="STU27" s="87"/>
      <c r="STV27" s="87"/>
      <c r="STW27" s="87"/>
      <c r="STX27" s="87"/>
      <c r="STY27" s="87"/>
      <c r="STZ27" s="87"/>
      <c r="SUA27" s="87"/>
      <c r="SUB27" s="87"/>
      <c r="SUC27" s="87"/>
      <c r="SUD27" s="87"/>
      <c r="SUE27" s="87"/>
      <c r="SUF27" s="87"/>
      <c r="SUG27" s="87"/>
      <c r="SUH27" s="87"/>
      <c r="SUI27" s="87"/>
      <c r="SUJ27" s="87"/>
      <c r="SUK27" s="87"/>
      <c r="SUL27" s="87"/>
      <c r="SUM27" s="87"/>
      <c r="SUN27" s="87"/>
      <c r="SUO27" s="87"/>
      <c r="SUP27" s="87"/>
      <c r="SUQ27" s="87"/>
      <c r="SUR27" s="87"/>
      <c r="SUS27" s="87"/>
      <c r="SUT27" s="87"/>
      <c r="SUU27" s="87"/>
      <c r="SUV27" s="87"/>
      <c r="SUW27" s="87"/>
      <c r="SUX27" s="87"/>
      <c r="SUY27" s="87"/>
      <c r="SUZ27" s="87"/>
      <c r="SVA27" s="87"/>
      <c r="SVB27" s="87"/>
      <c r="SVC27" s="87"/>
      <c r="SVD27" s="87"/>
      <c r="SVE27" s="87"/>
      <c r="SVF27" s="87"/>
      <c r="SVG27" s="87"/>
      <c r="SVH27" s="87"/>
      <c r="SVI27" s="87"/>
      <c r="SVJ27" s="87"/>
      <c r="SVK27" s="87"/>
      <c r="SVL27" s="87"/>
      <c r="SVM27" s="87"/>
      <c r="SVN27" s="87"/>
      <c r="SVO27" s="87"/>
      <c r="SVP27" s="87"/>
      <c r="SVQ27" s="87"/>
      <c r="SVR27" s="87"/>
      <c r="SVS27" s="87"/>
      <c r="SVT27" s="87"/>
      <c r="SVU27" s="87"/>
      <c r="SVV27" s="87"/>
      <c r="SVW27" s="87"/>
      <c r="SVX27" s="87"/>
      <c r="SVY27" s="87"/>
      <c r="SVZ27" s="87"/>
      <c r="SWA27" s="87"/>
      <c r="SWB27" s="87"/>
      <c r="SWC27" s="87"/>
      <c r="SWD27" s="87"/>
      <c r="SWE27" s="87"/>
      <c r="SWF27" s="87"/>
      <c r="SWG27" s="87"/>
      <c r="SWH27" s="87"/>
      <c r="SWI27" s="87"/>
      <c r="SWJ27" s="87"/>
      <c r="SWK27" s="87"/>
      <c r="SWL27" s="87"/>
      <c r="SWM27" s="87"/>
      <c r="SWN27" s="87"/>
      <c r="SWO27" s="87"/>
      <c r="SWP27" s="87"/>
      <c r="SWQ27" s="87"/>
      <c r="SWR27" s="87"/>
      <c r="SWS27" s="87"/>
      <c r="SWT27" s="87"/>
      <c r="SWU27" s="87"/>
      <c r="SWV27" s="87"/>
      <c r="SWW27" s="87"/>
      <c r="SWX27" s="87"/>
      <c r="SWY27" s="87"/>
      <c r="SWZ27" s="87"/>
      <c r="SXA27" s="87"/>
      <c r="SXB27" s="87"/>
      <c r="SXC27" s="87"/>
      <c r="SXD27" s="87"/>
      <c r="SXE27" s="87"/>
      <c r="SXF27" s="87"/>
      <c r="SXG27" s="87"/>
      <c r="SXH27" s="87"/>
      <c r="SXI27" s="87"/>
      <c r="SXJ27" s="87"/>
      <c r="SXK27" s="87"/>
      <c r="SXL27" s="87"/>
      <c r="SXM27" s="87"/>
      <c r="SXN27" s="87"/>
      <c r="SXO27" s="87"/>
      <c r="SXP27" s="87"/>
      <c r="SXQ27" s="87"/>
      <c r="SXR27" s="87"/>
      <c r="SXS27" s="87"/>
      <c r="SXT27" s="87"/>
      <c r="SXU27" s="87"/>
      <c r="SXV27" s="87"/>
      <c r="SXW27" s="87"/>
      <c r="SXX27" s="87"/>
      <c r="SXY27" s="87"/>
      <c r="SXZ27" s="87"/>
      <c r="SYA27" s="87"/>
      <c r="SYB27" s="87"/>
      <c r="SYC27" s="87"/>
      <c r="SYD27" s="87"/>
      <c r="SYE27" s="87"/>
      <c r="SYF27" s="87"/>
      <c r="SYG27" s="87"/>
      <c r="SYH27" s="87"/>
      <c r="SYI27" s="87"/>
      <c r="SYJ27" s="87"/>
      <c r="SYK27" s="87"/>
      <c r="SYL27" s="87"/>
      <c r="SYM27" s="87"/>
      <c r="SYN27" s="87"/>
      <c r="SYO27" s="87"/>
      <c r="SYP27" s="87"/>
      <c r="SYQ27" s="87"/>
      <c r="SYR27" s="87"/>
      <c r="SYS27" s="87"/>
      <c r="SYT27" s="87"/>
      <c r="SYU27" s="87"/>
      <c r="SYV27" s="87"/>
      <c r="SYW27" s="87"/>
      <c r="SYX27" s="87"/>
      <c r="SYY27" s="87"/>
      <c r="SYZ27" s="87"/>
      <c r="SZA27" s="87"/>
      <c r="SZB27" s="87"/>
      <c r="SZC27" s="87"/>
      <c r="SZD27" s="87"/>
      <c r="SZE27" s="87"/>
      <c r="SZF27" s="87"/>
      <c r="SZG27" s="87"/>
      <c r="SZH27" s="87"/>
      <c r="SZI27" s="87"/>
      <c r="SZJ27" s="87"/>
      <c r="SZK27" s="87"/>
      <c r="SZL27" s="87"/>
      <c r="SZM27" s="87"/>
      <c r="SZN27" s="87"/>
      <c r="SZO27" s="87"/>
      <c r="SZP27" s="87"/>
      <c r="SZQ27" s="87"/>
      <c r="SZR27" s="87"/>
      <c r="SZS27" s="87"/>
      <c r="SZT27" s="87"/>
      <c r="SZU27" s="87"/>
      <c r="SZV27" s="87"/>
      <c r="SZW27" s="87"/>
      <c r="SZX27" s="87"/>
      <c r="SZY27" s="87"/>
      <c r="SZZ27" s="87"/>
      <c r="TAA27" s="87"/>
      <c r="TAB27" s="87"/>
      <c r="TAC27" s="87"/>
      <c r="TAD27" s="87"/>
      <c r="TAE27" s="87"/>
      <c r="TAF27" s="87"/>
      <c r="TAG27" s="87"/>
      <c r="TAH27" s="87"/>
      <c r="TAI27" s="87"/>
      <c r="TAJ27" s="87"/>
      <c r="TAK27" s="87"/>
      <c r="TAL27" s="87"/>
      <c r="TAM27" s="87"/>
      <c r="TAN27" s="87"/>
      <c r="TAO27" s="87"/>
      <c r="TAP27" s="87"/>
      <c r="TAQ27" s="87"/>
      <c r="TAR27" s="87"/>
      <c r="TAS27" s="87"/>
      <c r="TAT27" s="87"/>
      <c r="TAU27" s="87"/>
      <c r="TAV27" s="87"/>
      <c r="TAW27" s="87"/>
      <c r="TAX27" s="87"/>
      <c r="TAY27" s="87"/>
      <c r="TAZ27" s="87"/>
      <c r="TBA27" s="87"/>
      <c r="TBB27" s="87"/>
      <c r="TBC27" s="87"/>
      <c r="TBD27" s="87"/>
      <c r="TBE27" s="87"/>
      <c r="TBF27" s="87"/>
      <c r="TBG27" s="87"/>
      <c r="TBH27" s="87"/>
      <c r="TBI27" s="87"/>
      <c r="TBJ27" s="87"/>
      <c r="TBK27" s="87"/>
      <c r="TBL27" s="87"/>
      <c r="TBM27" s="87"/>
      <c r="TBN27" s="87"/>
      <c r="TBO27" s="87"/>
      <c r="TBP27" s="87"/>
      <c r="TBQ27" s="87"/>
      <c r="TBR27" s="87"/>
      <c r="TBS27" s="87"/>
      <c r="TBT27" s="87"/>
      <c r="TBU27" s="87"/>
      <c r="TBV27" s="87"/>
      <c r="TBW27" s="87"/>
      <c r="TBX27" s="87"/>
      <c r="TBY27" s="87"/>
      <c r="TBZ27" s="87"/>
      <c r="TCA27" s="87"/>
      <c r="TCB27" s="87"/>
      <c r="TCC27" s="87"/>
      <c r="TCD27" s="87"/>
      <c r="TCE27" s="87"/>
      <c r="TCF27" s="87"/>
      <c r="TCG27" s="87"/>
      <c r="TCH27" s="87"/>
      <c r="TCI27" s="87"/>
      <c r="TCJ27" s="87"/>
      <c r="TCK27" s="87"/>
      <c r="TCL27" s="87"/>
      <c r="TCM27" s="87"/>
      <c r="TCN27" s="87"/>
      <c r="TCO27" s="87"/>
      <c r="TCP27" s="87"/>
      <c r="TCQ27" s="87"/>
      <c r="TCR27" s="87"/>
      <c r="TCS27" s="87"/>
      <c r="TCT27" s="87"/>
      <c r="TCU27" s="87"/>
      <c r="TCV27" s="87"/>
      <c r="TCW27" s="87"/>
      <c r="TCX27" s="87"/>
      <c r="TCY27" s="87"/>
      <c r="TCZ27" s="87"/>
      <c r="TDA27" s="87"/>
      <c r="TDB27" s="87"/>
      <c r="TDC27" s="87"/>
      <c r="TDD27" s="87"/>
      <c r="TDE27" s="87"/>
      <c r="TDF27" s="87"/>
      <c r="TDG27" s="87"/>
      <c r="TDH27" s="87"/>
      <c r="TDI27" s="87"/>
      <c r="TDJ27" s="87"/>
      <c r="TDK27" s="87"/>
      <c r="TDL27" s="87"/>
      <c r="TDM27" s="87"/>
      <c r="TDN27" s="87"/>
      <c r="TDO27" s="87"/>
      <c r="TDP27" s="87"/>
      <c r="TDQ27" s="87"/>
      <c r="TDR27" s="87"/>
      <c r="TDS27" s="87"/>
      <c r="TDT27" s="87"/>
      <c r="TDU27" s="87"/>
      <c r="TDV27" s="87"/>
      <c r="TDW27" s="87"/>
      <c r="TDX27" s="87"/>
      <c r="TDY27" s="87"/>
      <c r="TDZ27" s="87"/>
      <c r="TEA27" s="87"/>
      <c r="TEB27" s="87"/>
      <c r="TEC27" s="87"/>
      <c r="TED27" s="87"/>
      <c r="TEE27" s="87"/>
      <c r="TEF27" s="87"/>
      <c r="TEG27" s="87"/>
      <c r="TEH27" s="87"/>
      <c r="TEI27" s="87"/>
      <c r="TEJ27" s="87"/>
      <c r="TEK27" s="87"/>
      <c r="TEL27" s="87"/>
      <c r="TEM27" s="87"/>
      <c r="TEN27" s="87"/>
      <c r="TEO27" s="87"/>
      <c r="TEP27" s="87"/>
      <c r="TEQ27" s="87"/>
      <c r="TER27" s="87"/>
      <c r="TES27" s="87"/>
      <c r="TET27" s="87"/>
      <c r="TEU27" s="87"/>
      <c r="TEV27" s="87"/>
      <c r="TEW27" s="87"/>
      <c r="TEX27" s="87"/>
      <c r="TEY27" s="87"/>
      <c r="TEZ27" s="87"/>
      <c r="TFA27" s="87"/>
      <c r="TFB27" s="87"/>
      <c r="TFC27" s="87"/>
      <c r="TFD27" s="87"/>
      <c r="TFE27" s="87"/>
      <c r="TFF27" s="87"/>
      <c r="TFG27" s="87"/>
      <c r="TFH27" s="87"/>
      <c r="TFI27" s="87"/>
      <c r="TFJ27" s="87"/>
      <c r="TFK27" s="87"/>
      <c r="TFL27" s="87"/>
      <c r="TFM27" s="87"/>
      <c r="TFN27" s="87"/>
      <c r="TFO27" s="87"/>
      <c r="TFP27" s="87"/>
      <c r="TFQ27" s="87"/>
      <c r="TFR27" s="87"/>
      <c r="TFS27" s="87"/>
      <c r="TFT27" s="87"/>
      <c r="TFU27" s="87"/>
      <c r="TFV27" s="87"/>
      <c r="TFW27" s="87"/>
      <c r="TFX27" s="87"/>
      <c r="TFY27" s="87"/>
      <c r="TFZ27" s="87"/>
      <c r="TGA27" s="87"/>
      <c r="TGB27" s="87"/>
      <c r="TGC27" s="87"/>
      <c r="TGD27" s="87"/>
      <c r="TGE27" s="87"/>
      <c r="TGF27" s="87"/>
      <c r="TGG27" s="87"/>
      <c r="TGH27" s="87"/>
      <c r="TGI27" s="87"/>
      <c r="TGJ27" s="87"/>
      <c r="TGK27" s="87"/>
      <c r="TGL27" s="87"/>
      <c r="TGM27" s="87"/>
      <c r="TGN27" s="87"/>
      <c r="TGO27" s="87"/>
      <c r="TGP27" s="87"/>
      <c r="TGQ27" s="87"/>
      <c r="TGR27" s="87"/>
      <c r="TGS27" s="87"/>
      <c r="TGT27" s="87"/>
      <c r="TGU27" s="87"/>
      <c r="TGV27" s="87"/>
      <c r="TGW27" s="87"/>
      <c r="TGX27" s="87"/>
      <c r="TGY27" s="87"/>
      <c r="TGZ27" s="87"/>
      <c r="THA27" s="87"/>
      <c r="THB27" s="87"/>
      <c r="THC27" s="87"/>
      <c r="THD27" s="87"/>
      <c r="THE27" s="87"/>
      <c r="THF27" s="87"/>
      <c r="THG27" s="87"/>
      <c r="THH27" s="87"/>
      <c r="THI27" s="87"/>
      <c r="THJ27" s="87"/>
      <c r="THK27" s="87"/>
      <c r="THL27" s="87"/>
      <c r="THM27" s="87"/>
      <c r="THN27" s="87"/>
      <c r="THO27" s="87"/>
      <c r="THP27" s="87"/>
      <c r="THQ27" s="87"/>
      <c r="THR27" s="87"/>
      <c r="THS27" s="87"/>
      <c r="THT27" s="87"/>
      <c r="THU27" s="87"/>
      <c r="THV27" s="87"/>
      <c r="THW27" s="87"/>
      <c r="THX27" s="87"/>
      <c r="THY27" s="87"/>
      <c r="THZ27" s="87"/>
      <c r="TIA27" s="87"/>
      <c r="TIB27" s="87"/>
      <c r="TIC27" s="87"/>
      <c r="TID27" s="87"/>
      <c r="TIE27" s="87"/>
      <c r="TIF27" s="87"/>
      <c r="TIG27" s="87"/>
      <c r="TIH27" s="87"/>
      <c r="TII27" s="87"/>
      <c r="TIJ27" s="87"/>
      <c r="TIK27" s="87"/>
      <c r="TIL27" s="87"/>
      <c r="TIM27" s="87"/>
      <c r="TIN27" s="87"/>
      <c r="TIO27" s="87"/>
      <c r="TIP27" s="87"/>
      <c r="TIQ27" s="87"/>
      <c r="TIR27" s="87"/>
      <c r="TIS27" s="87"/>
      <c r="TIT27" s="87"/>
      <c r="TIU27" s="87"/>
      <c r="TIV27" s="87"/>
      <c r="TIW27" s="87"/>
      <c r="TIX27" s="87"/>
      <c r="TIY27" s="87"/>
      <c r="TIZ27" s="87"/>
      <c r="TJA27" s="87"/>
      <c r="TJB27" s="87"/>
      <c r="TJC27" s="87"/>
      <c r="TJD27" s="87"/>
      <c r="TJE27" s="87"/>
      <c r="TJF27" s="87"/>
      <c r="TJG27" s="87"/>
      <c r="TJH27" s="87"/>
      <c r="TJI27" s="87"/>
      <c r="TJJ27" s="87"/>
      <c r="TJK27" s="87"/>
      <c r="TJL27" s="87"/>
      <c r="TJM27" s="87"/>
      <c r="TJN27" s="87"/>
      <c r="TJO27" s="87"/>
      <c r="TJP27" s="87"/>
      <c r="TJQ27" s="87"/>
      <c r="TJR27" s="87"/>
      <c r="TJS27" s="87"/>
      <c r="TJT27" s="87"/>
      <c r="TJU27" s="87"/>
      <c r="TJV27" s="87"/>
      <c r="TJW27" s="87"/>
      <c r="TJX27" s="87"/>
      <c r="TJY27" s="87"/>
      <c r="TJZ27" s="87"/>
      <c r="TKA27" s="87"/>
      <c r="TKB27" s="87"/>
      <c r="TKC27" s="87"/>
      <c r="TKD27" s="87"/>
      <c r="TKE27" s="87"/>
      <c r="TKF27" s="87"/>
      <c r="TKG27" s="87"/>
      <c r="TKH27" s="87"/>
      <c r="TKI27" s="87"/>
      <c r="TKJ27" s="87"/>
      <c r="TKK27" s="87"/>
      <c r="TKL27" s="87"/>
      <c r="TKM27" s="87"/>
      <c r="TKN27" s="87"/>
      <c r="TKO27" s="87"/>
      <c r="TKP27" s="87"/>
      <c r="TKQ27" s="87"/>
      <c r="TKR27" s="87"/>
      <c r="TKS27" s="87"/>
      <c r="TKT27" s="87"/>
      <c r="TKU27" s="87"/>
      <c r="TKV27" s="87"/>
      <c r="TKW27" s="87"/>
      <c r="TKX27" s="87"/>
      <c r="TKY27" s="87"/>
      <c r="TKZ27" s="87"/>
      <c r="TLA27" s="87"/>
      <c r="TLB27" s="87"/>
      <c r="TLC27" s="87"/>
      <c r="TLD27" s="87"/>
      <c r="TLE27" s="87"/>
      <c r="TLF27" s="87"/>
      <c r="TLG27" s="87"/>
      <c r="TLH27" s="87"/>
      <c r="TLI27" s="87"/>
      <c r="TLJ27" s="87"/>
      <c r="TLK27" s="87"/>
      <c r="TLL27" s="87"/>
      <c r="TLM27" s="87"/>
      <c r="TLN27" s="87"/>
      <c r="TLO27" s="87"/>
      <c r="TLP27" s="87"/>
      <c r="TLQ27" s="87"/>
      <c r="TLR27" s="87"/>
      <c r="TLS27" s="87"/>
      <c r="TLT27" s="87"/>
      <c r="TLU27" s="87"/>
      <c r="TLV27" s="87"/>
      <c r="TLW27" s="87"/>
      <c r="TLX27" s="87"/>
      <c r="TLY27" s="87"/>
      <c r="TLZ27" s="87"/>
      <c r="TMA27" s="87"/>
      <c r="TMB27" s="87"/>
      <c r="TMC27" s="87"/>
      <c r="TMD27" s="87"/>
      <c r="TME27" s="87"/>
      <c r="TMF27" s="87"/>
      <c r="TMG27" s="87"/>
      <c r="TMH27" s="87"/>
      <c r="TMI27" s="87"/>
      <c r="TMJ27" s="87"/>
      <c r="TMK27" s="87"/>
      <c r="TML27" s="87"/>
      <c r="TMM27" s="87"/>
      <c r="TMN27" s="87"/>
      <c r="TMO27" s="87"/>
      <c r="TMP27" s="87"/>
      <c r="TMQ27" s="87"/>
      <c r="TMR27" s="87"/>
      <c r="TMS27" s="87"/>
      <c r="TMT27" s="87"/>
      <c r="TMU27" s="87"/>
      <c r="TMV27" s="87"/>
      <c r="TMW27" s="87"/>
      <c r="TMX27" s="87"/>
      <c r="TMY27" s="87"/>
      <c r="TMZ27" s="87"/>
      <c r="TNA27" s="87"/>
      <c r="TNB27" s="87"/>
      <c r="TNC27" s="87"/>
      <c r="TND27" s="87"/>
      <c r="TNE27" s="87"/>
      <c r="TNF27" s="87"/>
      <c r="TNG27" s="87"/>
      <c r="TNH27" s="87"/>
      <c r="TNI27" s="87"/>
      <c r="TNJ27" s="87"/>
      <c r="TNK27" s="87"/>
      <c r="TNL27" s="87"/>
      <c r="TNM27" s="87"/>
      <c r="TNN27" s="87"/>
      <c r="TNO27" s="87"/>
      <c r="TNP27" s="87"/>
      <c r="TNQ27" s="87"/>
      <c r="TNR27" s="87"/>
      <c r="TNS27" s="87"/>
      <c r="TNT27" s="87"/>
      <c r="TNU27" s="87"/>
      <c r="TNV27" s="87"/>
      <c r="TNW27" s="87"/>
      <c r="TNX27" s="87"/>
      <c r="TNY27" s="87"/>
      <c r="TNZ27" s="87"/>
      <c r="TOA27" s="87"/>
      <c r="TOB27" s="87"/>
      <c r="TOC27" s="87"/>
      <c r="TOD27" s="87"/>
      <c r="TOE27" s="87"/>
      <c r="TOF27" s="87"/>
      <c r="TOG27" s="87"/>
      <c r="TOH27" s="87"/>
      <c r="TOI27" s="87"/>
      <c r="TOJ27" s="87"/>
      <c r="TOK27" s="87"/>
      <c r="TOL27" s="87"/>
      <c r="TOM27" s="87"/>
      <c r="TON27" s="87"/>
      <c r="TOO27" s="87"/>
      <c r="TOP27" s="87"/>
      <c r="TOQ27" s="87"/>
      <c r="TOR27" s="87"/>
      <c r="TOS27" s="87"/>
      <c r="TOT27" s="87"/>
      <c r="TOU27" s="87"/>
      <c r="TOV27" s="87"/>
      <c r="TOW27" s="87"/>
      <c r="TOX27" s="87"/>
      <c r="TOY27" s="87"/>
      <c r="TOZ27" s="87"/>
      <c r="TPA27" s="87"/>
      <c r="TPB27" s="87"/>
      <c r="TPC27" s="87"/>
      <c r="TPD27" s="87"/>
      <c r="TPE27" s="87"/>
      <c r="TPF27" s="87"/>
      <c r="TPG27" s="87"/>
      <c r="TPH27" s="87"/>
      <c r="TPI27" s="87"/>
      <c r="TPJ27" s="87"/>
      <c r="TPK27" s="87"/>
      <c r="TPL27" s="87"/>
      <c r="TPM27" s="87"/>
      <c r="TPN27" s="87"/>
      <c r="TPO27" s="87"/>
      <c r="TPP27" s="87"/>
      <c r="TPQ27" s="87"/>
      <c r="TPR27" s="87"/>
      <c r="TPS27" s="87"/>
      <c r="TPT27" s="87"/>
      <c r="TPU27" s="87"/>
      <c r="TPV27" s="87"/>
      <c r="TPW27" s="87"/>
      <c r="TPX27" s="87"/>
      <c r="TPY27" s="87"/>
      <c r="TPZ27" s="87"/>
      <c r="TQA27" s="87"/>
      <c r="TQB27" s="87"/>
      <c r="TQC27" s="87"/>
      <c r="TQD27" s="87"/>
      <c r="TQE27" s="87"/>
      <c r="TQF27" s="87"/>
      <c r="TQG27" s="87"/>
      <c r="TQH27" s="87"/>
      <c r="TQI27" s="87"/>
      <c r="TQJ27" s="87"/>
      <c r="TQK27" s="87"/>
      <c r="TQL27" s="87"/>
      <c r="TQM27" s="87"/>
      <c r="TQN27" s="87"/>
      <c r="TQO27" s="87"/>
      <c r="TQP27" s="87"/>
      <c r="TQQ27" s="87"/>
      <c r="TQR27" s="87"/>
      <c r="TQS27" s="87"/>
      <c r="TQT27" s="87"/>
      <c r="TQU27" s="87"/>
      <c r="TQV27" s="87"/>
      <c r="TQW27" s="87"/>
      <c r="TQX27" s="87"/>
      <c r="TQY27" s="87"/>
      <c r="TQZ27" s="87"/>
      <c r="TRA27" s="87"/>
      <c r="TRB27" s="87"/>
      <c r="TRC27" s="87"/>
      <c r="TRD27" s="87"/>
      <c r="TRE27" s="87"/>
      <c r="TRF27" s="87"/>
      <c r="TRG27" s="87"/>
      <c r="TRH27" s="87"/>
      <c r="TRI27" s="87"/>
      <c r="TRJ27" s="87"/>
      <c r="TRK27" s="87"/>
      <c r="TRL27" s="87"/>
      <c r="TRM27" s="87"/>
      <c r="TRN27" s="87"/>
      <c r="TRO27" s="87"/>
      <c r="TRP27" s="87"/>
      <c r="TRQ27" s="87"/>
      <c r="TRR27" s="87"/>
      <c r="TRS27" s="87"/>
      <c r="TRT27" s="87"/>
      <c r="TRU27" s="87"/>
      <c r="TRV27" s="87"/>
      <c r="TRW27" s="87"/>
      <c r="TRX27" s="87"/>
      <c r="TRY27" s="87"/>
      <c r="TRZ27" s="87"/>
      <c r="TSA27" s="87"/>
      <c r="TSB27" s="87"/>
      <c r="TSC27" s="87"/>
      <c r="TSD27" s="87"/>
      <c r="TSE27" s="87"/>
      <c r="TSF27" s="87"/>
      <c r="TSG27" s="87"/>
      <c r="TSH27" s="87"/>
      <c r="TSI27" s="87"/>
      <c r="TSJ27" s="87"/>
      <c r="TSK27" s="87"/>
      <c r="TSL27" s="87"/>
      <c r="TSM27" s="87"/>
      <c r="TSN27" s="87"/>
      <c r="TSO27" s="87"/>
      <c r="TSP27" s="87"/>
      <c r="TSQ27" s="87"/>
      <c r="TSR27" s="87"/>
      <c r="TSS27" s="87"/>
      <c r="TST27" s="87"/>
      <c r="TSU27" s="87"/>
      <c r="TSV27" s="87"/>
      <c r="TSW27" s="87"/>
      <c r="TSX27" s="87"/>
      <c r="TSY27" s="87"/>
      <c r="TSZ27" s="87"/>
      <c r="TTA27" s="87"/>
      <c r="TTB27" s="87"/>
      <c r="TTC27" s="87"/>
      <c r="TTD27" s="87"/>
      <c r="TTE27" s="87"/>
      <c r="TTF27" s="87"/>
      <c r="TTG27" s="87"/>
      <c r="TTH27" s="87"/>
      <c r="TTI27" s="87"/>
      <c r="TTJ27" s="87"/>
      <c r="TTK27" s="87"/>
      <c r="TTL27" s="87"/>
      <c r="TTM27" s="87"/>
      <c r="TTN27" s="87"/>
      <c r="TTO27" s="87"/>
      <c r="TTP27" s="87"/>
      <c r="TTQ27" s="87"/>
      <c r="TTR27" s="87"/>
      <c r="TTS27" s="87"/>
      <c r="TTT27" s="87"/>
      <c r="TTU27" s="87"/>
      <c r="TTV27" s="87"/>
      <c r="TTW27" s="87"/>
      <c r="TTX27" s="87"/>
      <c r="TTY27" s="87"/>
      <c r="TTZ27" s="87"/>
      <c r="TUA27" s="87"/>
      <c r="TUB27" s="87"/>
      <c r="TUC27" s="87"/>
      <c r="TUD27" s="87"/>
      <c r="TUE27" s="87"/>
      <c r="TUF27" s="87"/>
      <c r="TUG27" s="87"/>
      <c r="TUH27" s="87"/>
      <c r="TUI27" s="87"/>
      <c r="TUJ27" s="87"/>
      <c r="TUK27" s="87"/>
      <c r="TUL27" s="87"/>
      <c r="TUM27" s="87"/>
      <c r="TUN27" s="87"/>
      <c r="TUO27" s="87"/>
      <c r="TUP27" s="87"/>
      <c r="TUQ27" s="87"/>
      <c r="TUR27" s="87"/>
      <c r="TUS27" s="87"/>
      <c r="TUT27" s="87"/>
      <c r="TUU27" s="87"/>
      <c r="TUV27" s="87"/>
      <c r="TUW27" s="87"/>
      <c r="TUX27" s="87"/>
      <c r="TUY27" s="87"/>
      <c r="TUZ27" s="87"/>
      <c r="TVA27" s="87"/>
      <c r="TVB27" s="87"/>
      <c r="TVC27" s="87"/>
      <c r="TVD27" s="87"/>
      <c r="TVE27" s="87"/>
      <c r="TVF27" s="87"/>
      <c r="TVG27" s="87"/>
      <c r="TVH27" s="87"/>
      <c r="TVI27" s="87"/>
      <c r="TVJ27" s="87"/>
      <c r="TVK27" s="87"/>
      <c r="TVL27" s="87"/>
      <c r="TVM27" s="87"/>
      <c r="TVN27" s="87"/>
      <c r="TVO27" s="87"/>
      <c r="TVP27" s="87"/>
      <c r="TVQ27" s="87"/>
      <c r="TVR27" s="87"/>
      <c r="TVS27" s="87"/>
      <c r="TVT27" s="87"/>
      <c r="TVU27" s="87"/>
      <c r="TVV27" s="87"/>
      <c r="TVW27" s="87"/>
      <c r="TVX27" s="87"/>
      <c r="TVY27" s="87"/>
      <c r="TVZ27" s="87"/>
      <c r="TWA27" s="87"/>
      <c r="TWB27" s="87"/>
      <c r="TWC27" s="87"/>
      <c r="TWD27" s="87"/>
      <c r="TWE27" s="87"/>
      <c r="TWF27" s="87"/>
      <c r="TWG27" s="87"/>
      <c r="TWH27" s="87"/>
      <c r="TWI27" s="87"/>
      <c r="TWJ27" s="87"/>
      <c r="TWK27" s="87"/>
      <c r="TWL27" s="87"/>
      <c r="TWM27" s="87"/>
      <c r="TWN27" s="87"/>
      <c r="TWO27" s="87"/>
      <c r="TWP27" s="87"/>
      <c r="TWQ27" s="87"/>
      <c r="TWR27" s="87"/>
      <c r="TWS27" s="87"/>
      <c r="TWT27" s="87"/>
      <c r="TWU27" s="87"/>
      <c r="TWV27" s="87"/>
      <c r="TWW27" s="87"/>
      <c r="TWX27" s="87"/>
      <c r="TWY27" s="87"/>
      <c r="TWZ27" s="87"/>
      <c r="TXA27" s="87"/>
      <c r="TXB27" s="87"/>
      <c r="TXC27" s="87"/>
      <c r="TXD27" s="87"/>
      <c r="TXE27" s="87"/>
      <c r="TXF27" s="87"/>
      <c r="TXG27" s="87"/>
      <c r="TXH27" s="87"/>
      <c r="TXI27" s="87"/>
      <c r="TXJ27" s="87"/>
      <c r="TXK27" s="87"/>
      <c r="TXL27" s="87"/>
      <c r="TXM27" s="87"/>
      <c r="TXN27" s="87"/>
      <c r="TXO27" s="87"/>
      <c r="TXP27" s="87"/>
      <c r="TXQ27" s="87"/>
      <c r="TXR27" s="87"/>
      <c r="TXS27" s="87"/>
      <c r="TXT27" s="87"/>
      <c r="TXU27" s="87"/>
      <c r="TXV27" s="87"/>
      <c r="TXW27" s="87"/>
      <c r="TXX27" s="87"/>
      <c r="TXY27" s="87"/>
      <c r="TXZ27" s="87"/>
      <c r="TYA27" s="87"/>
      <c r="TYB27" s="87"/>
      <c r="TYC27" s="87"/>
      <c r="TYD27" s="87"/>
      <c r="TYE27" s="87"/>
      <c r="TYF27" s="87"/>
      <c r="TYG27" s="87"/>
      <c r="TYH27" s="87"/>
      <c r="TYI27" s="87"/>
      <c r="TYJ27" s="87"/>
      <c r="TYK27" s="87"/>
      <c r="TYL27" s="87"/>
      <c r="TYM27" s="87"/>
      <c r="TYN27" s="87"/>
      <c r="TYO27" s="87"/>
      <c r="TYP27" s="87"/>
      <c r="TYQ27" s="87"/>
      <c r="TYR27" s="87"/>
      <c r="TYS27" s="87"/>
      <c r="TYT27" s="87"/>
      <c r="TYU27" s="87"/>
      <c r="TYV27" s="87"/>
      <c r="TYW27" s="87"/>
      <c r="TYX27" s="87"/>
      <c r="TYY27" s="87"/>
      <c r="TYZ27" s="87"/>
      <c r="TZA27" s="87"/>
      <c r="TZB27" s="87"/>
      <c r="TZC27" s="87"/>
      <c r="TZD27" s="87"/>
      <c r="TZE27" s="87"/>
      <c r="TZF27" s="87"/>
      <c r="TZG27" s="87"/>
      <c r="TZH27" s="87"/>
      <c r="TZI27" s="87"/>
      <c r="TZJ27" s="87"/>
      <c r="TZK27" s="87"/>
      <c r="TZL27" s="87"/>
      <c r="TZM27" s="87"/>
      <c r="TZN27" s="87"/>
      <c r="TZO27" s="87"/>
      <c r="TZP27" s="87"/>
      <c r="TZQ27" s="87"/>
      <c r="TZR27" s="87"/>
      <c r="TZS27" s="87"/>
      <c r="TZT27" s="87"/>
      <c r="TZU27" s="87"/>
      <c r="TZV27" s="87"/>
      <c r="TZW27" s="87"/>
      <c r="TZX27" s="87"/>
      <c r="TZY27" s="87"/>
      <c r="TZZ27" s="87"/>
      <c r="UAA27" s="87"/>
      <c r="UAB27" s="87"/>
      <c r="UAC27" s="87"/>
      <c r="UAD27" s="87"/>
      <c r="UAE27" s="87"/>
      <c r="UAF27" s="87"/>
      <c r="UAG27" s="87"/>
      <c r="UAH27" s="87"/>
      <c r="UAI27" s="87"/>
      <c r="UAJ27" s="87"/>
      <c r="UAK27" s="87"/>
      <c r="UAL27" s="87"/>
      <c r="UAM27" s="87"/>
      <c r="UAN27" s="87"/>
      <c r="UAO27" s="87"/>
      <c r="UAP27" s="87"/>
      <c r="UAQ27" s="87"/>
      <c r="UAR27" s="87"/>
      <c r="UAS27" s="87"/>
      <c r="UAT27" s="87"/>
      <c r="UAU27" s="87"/>
      <c r="UAV27" s="87"/>
      <c r="UAW27" s="87"/>
      <c r="UAX27" s="87"/>
      <c r="UAY27" s="87"/>
      <c r="UAZ27" s="87"/>
      <c r="UBA27" s="87"/>
      <c r="UBB27" s="87"/>
      <c r="UBC27" s="87"/>
      <c r="UBD27" s="87"/>
      <c r="UBE27" s="87"/>
      <c r="UBF27" s="87"/>
      <c r="UBG27" s="87"/>
      <c r="UBH27" s="87"/>
      <c r="UBI27" s="87"/>
      <c r="UBJ27" s="87"/>
      <c r="UBK27" s="87"/>
      <c r="UBL27" s="87"/>
      <c r="UBM27" s="87"/>
      <c r="UBN27" s="87"/>
      <c r="UBO27" s="87"/>
      <c r="UBP27" s="87"/>
      <c r="UBQ27" s="87"/>
      <c r="UBR27" s="87"/>
      <c r="UBS27" s="87"/>
      <c r="UBT27" s="87"/>
      <c r="UBU27" s="87"/>
      <c r="UBV27" s="87"/>
      <c r="UBW27" s="87"/>
      <c r="UBX27" s="87"/>
      <c r="UBY27" s="87"/>
      <c r="UBZ27" s="87"/>
      <c r="UCA27" s="87"/>
      <c r="UCB27" s="87"/>
      <c r="UCC27" s="87"/>
      <c r="UCD27" s="87"/>
      <c r="UCE27" s="87"/>
      <c r="UCF27" s="87"/>
      <c r="UCG27" s="87"/>
      <c r="UCH27" s="87"/>
      <c r="UCI27" s="87"/>
      <c r="UCJ27" s="87"/>
      <c r="UCK27" s="87"/>
      <c r="UCL27" s="87"/>
      <c r="UCM27" s="87"/>
      <c r="UCN27" s="87"/>
      <c r="UCO27" s="87"/>
      <c r="UCP27" s="87"/>
      <c r="UCQ27" s="87"/>
      <c r="UCR27" s="87"/>
      <c r="UCS27" s="87"/>
      <c r="UCT27" s="87"/>
      <c r="UCU27" s="87"/>
      <c r="UCV27" s="87"/>
      <c r="UCW27" s="87"/>
      <c r="UCX27" s="87"/>
      <c r="UCY27" s="87"/>
      <c r="UCZ27" s="87"/>
      <c r="UDA27" s="87"/>
      <c r="UDB27" s="87"/>
      <c r="UDC27" s="87"/>
      <c r="UDD27" s="87"/>
      <c r="UDE27" s="87"/>
      <c r="UDF27" s="87"/>
      <c r="UDG27" s="87"/>
      <c r="UDH27" s="87"/>
      <c r="UDI27" s="87"/>
      <c r="UDJ27" s="87"/>
      <c r="UDK27" s="87"/>
      <c r="UDL27" s="87"/>
      <c r="UDM27" s="87"/>
      <c r="UDN27" s="87"/>
      <c r="UDO27" s="87"/>
      <c r="UDP27" s="87"/>
      <c r="UDQ27" s="87"/>
      <c r="UDR27" s="87"/>
      <c r="UDS27" s="87"/>
      <c r="UDT27" s="87"/>
      <c r="UDU27" s="87"/>
      <c r="UDV27" s="87"/>
      <c r="UDW27" s="87"/>
      <c r="UDX27" s="87"/>
      <c r="UDY27" s="87"/>
      <c r="UDZ27" s="87"/>
      <c r="UEA27" s="87"/>
      <c r="UEB27" s="87"/>
      <c r="UEC27" s="87"/>
      <c r="UED27" s="87"/>
      <c r="UEE27" s="87"/>
      <c r="UEF27" s="87"/>
      <c r="UEG27" s="87"/>
      <c r="UEH27" s="87"/>
      <c r="UEI27" s="87"/>
      <c r="UEJ27" s="87"/>
      <c r="UEK27" s="87"/>
      <c r="UEL27" s="87"/>
      <c r="UEM27" s="87"/>
      <c r="UEN27" s="87"/>
      <c r="UEO27" s="87"/>
      <c r="UEP27" s="87"/>
      <c r="UEQ27" s="87"/>
      <c r="UER27" s="87"/>
      <c r="UES27" s="87"/>
      <c r="UET27" s="87"/>
      <c r="UEU27" s="87"/>
      <c r="UEV27" s="87"/>
      <c r="UEW27" s="87"/>
      <c r="UEX27" s="87"/>
      <c r="UEY27" s="87"/>
      <c r="UEZ27" s="87"/>
      <c r="UFA27" s="87"/>
      <c r="UFB27" s="87"/>
      <c r="UFC27" s="87"/>
      <c r="UFD27" s="87"/>
      <c r="UFE27" s="87"/>
      <c r="UFF27" s="87"/>
      <c r="UFG27" s="87"/>
      <c r="UFH27" s="87"/>
      <c r="UFI27" s="87"/>
      <c r="UFJ27" s="87"/>
      <c r="UFK27" s="87"/>
      <c r="UFL27" s="87"/>
      <c r="UFM27" s="87"/>
      <c r="UFN27" s="87"/>
      <c r="UFO27" s="87"/>
      <c r="UFP27" s="87"/>
      <c r="UFQ27" s="87"/>
      <c r="UFR27" s="87"/>
      <c r="UFS27" s="87"/>
      <c r="UFT27" s="87"/>
      <c r="UFU27" s="87"/>
      <c r="UFV27" s="87"/>
      <c r="UFW27" s="87"/>
      <c r="UFX27" s="87"/>
      <c r="UFY27" s="87"/>
      <c r="UFZ27" s="87"/>
      <c r="UGA27" s="87"/>
      <c r="UGB27" s="87"/>
      <c r="UGC27" s="87"/>
      <c r="UGD27" s="87"/>
      <c r="UGE27" s="87"/>
      <c r="UGF27" s="87"/>
      <c r="UGG27" s="87"/>
      <c r="UGH27" s="87"/>
      <c r="UGI27" s="87"/>
      <c r="UGJ27" s="87"/>
      <c r="UGK27" s="87"/>
      <c r="UGL27" s="87"/>
      <c r="UGM27" s="87"/>
      <c r="UGN27" s="87"/>
      <c r="UGO27" s="87"/>
      <c r="UGP27" s="87"/>
      <c r="UGQ27" s="87"/>
      <c r="UGR27" s="87"/>
      <c r="UGS27" s="87"/>
      <c r="UGT27" s="87"/>
      <c r="UGU27" s="87"/>
      <c r="UGV27" s="87"/>
      <c r="UGW27" s="87"/>
      <c r="UGX27" s="87"/>
      <c r="UGY27" s="87"/>
      <c r="UGZ27" s="87"/>
      <c r="UHA27" s="87"/>
      <c r="UHB27" s="87"/>
      <c r="UHC27" s="87"/>
      <c r="UHD27" s="87"/>
      <c r="UHE27" s="87"/>
      <c r="UHF27" s="87"/>
      <c r="UHG27" s="87"/>
      <c r="UHH27" s="87"/>
      <c r="UHI27" s="87"/>
      <c r="UHJ27" s="87"/>
      <c r="UHK27" s="87"/>
      <c r="UHL27" s="87"/>
      <c r="UHM27" s="87"/>
      <c r="UHN27" s="87"/>
      <c r="UHO27" s="87"/>
      <c r="UHP27" s="87"/>
      <c r="UHQ27" s="87"/>
      <c r="UHR27" s="87"/>
      <c r="UHS27" s="87"/>
      <c r="UHT27" s="87"/>
      <c r="UHU27" s="87"/>
      <c r="UHV27" s="87"/>
      <c r="UHW27" s="87"/>
      <c r="UHX27" s="87"/>
      <c r="UHY27" s="87"/>
      <c r="UHZ27" s="87"/>
      <c r="UIA27" s="87"/>
      <c r="UIB27" s="87"/>
      <c r="UIC27" s="87"/>
      <c r="UID27" s="87"/>
      <c r="UIE27" s="87"/>
      <c r="UIF27" s="87"/>
      <c r="UIG27" s="87"/>
      <c r="UIH27" s="87"/>
      <c r="UII27" s="87"/>
      <c r="UIJ27" s="87"/>
      <c r="UIK27" s="87"/>
      <c r="UIL27" s="87"/>
      <c r="UIM27" s="87"/>
      <c r="UIN27" s="87"/>
      <c r="UIO27" s="87"/>
      <c r="UIP27" s="87"/>
      <c r="UIQ27" s="87"/>
      <c r="UIR27" s="87"/>
      <c r="UIS27" s="87"/>
      <c r="UIT27" s="87"/>
      <c r="UIU27" s="87"/>
      <c r="UIV27" s="87"/>
      <c r="UIW27" s="87"/>
      <c r="UIX27" s="87"/>
      <c r="UIY27" s="87"/>
      <c r="UIZ27" s="87"/>
      <c r="UJA27" s="87"/>
      <c r="UJB27" s="87"/>
      <c r="UJC27" s="87"/>
      <c r="UJD27" s="87"/>
      <c r="UJE27" s="87"/>
      <c r="UJF27" s="87"/>
      <c r="UJG27" s="87"/>
      <c r="UJH27" s="87"/>
      <c r="UJI27" s="87"/>
      <c r="UJJ27" s="87"/>
      <c r="UJK27" s="87"/>
      <c r="UJL27" s="87"/>
      <c r="UJM27" s="87"/>
      <c r="UJN27" s="87"/>
      <c r="UJO27" s="87"/>
      <c r="UJP27" s="87"/>
      <c r="UJQ27" s="87"/>
      <c r="UJR27" s="87"/>
      <c r="UJS27" s="87"/>
      <c r="UJT27" s="87"/>
      <c r="UJU27" s="87"/>
      <c r="UJV27" s="87"/>
      <c r="UJW27" s="87"/>
      <c r="UJX27" s="87"/>
      <c r="UJY27" s="87"/>
      <c r="UJZ27" s="87"/>
      <c r="UKA27" s="87"/>
      <c r="UKB27" s="87"/>
      <c r="UKC27" s="87"/>
      <c r="UKD27" s="87"/>
      <c r="UKE27" s="87"/>
      <c r="UKF27" s="87"/>
      <c r="UKG27" s="87"/>
      <c r="UKH27" s="87"/>
      <c r="UKI27" s="87"/>
      <c r="UKJ27" s="87"/>
      <c r="UKK27" s="87"/>
      <c r="UKL27" s="87"/>
      <c r="UKM27" s="87"/>
      <c r="UKN27" s="87"/>
      <c r="UKO27" s="87"/>
      <c r="UKP27" s="87"/>
      <c r="UKQ27" s="87"/>
      <c r="UKR27" s="87"/>
      <c r="UKS27" s="87"/>
      <c r="UKT27" s="87"/>
      <c r="UKU27" s="87"/>
      <c r="UKV27" s="87"/>
      <c r="UKW27" s="87"/>
      <c r="UKX27" s="87"/>
      <c r="UKY27" s="87"/>
      <c r="UKZ27" s="87"/>
      <c r="ULA27" s="87"/>
      <c r="ULB27" s="87"/>
      <c r="ULC27" s="87"/>
      <c r="ULD27" s="87"/>
      <c r="ULE27" s="87"/>
      <c r="ULF27" s="87"/>
      <c r="ULG27" s="87"/>
      <c r="ULH27" s="87"/>
      <c r="ULI27" s="87"/>
      <c r="ULJ27" s="87"/>
      <c r="ULK27" s="87"/>
      <c r="ULL27" s="87"/>
      <c r="ULM27" s="87"/>
      <c r="ULN27" s="87"/>
      <c r="ULO27" s="87"/>
      <c r="ULP27" s="87"/>
      <c r="ULQ27" s="87"/>
      <c r="ULR27" s="87"/>
      <c r="ULS27" s="87"/>
      <c r="ULT27" s="87"/>
      <c r="ULU27" s="87"/>
      <c r="ULV27" s="87"/>
      <c r="ULW27" s="87"/>
      <c r="ULX27" s="87"/>
      <c r="ULY27" s="87"/>
      <c r="ULZ27" s="87"/>
      <c r="UMA27" s="87"/>
      <c r="UMB27" s="87"/>
      <c r="UMC27" s="87"/>
      <c r="UMD27" s="87"/>
      <c r="UME27" s="87"/>
      <c r="UMF27" s="87"/>
      <c r="UMG27" s="87"/>
      <c r="UMH27" s="87"/>
      <c r="UMI27" s="87"/>
      <c r="UMJ27" s="87"/>
      <c r="UMK27" s="87"/>
      <c r="UML27" s="87"/>
      <c r="UMM27" s="87"/>
      <c r="UMN27" s="87"/>
      <c r="UMO27" s="87"/>
      <c r="UMP27" s="87"/>
      <c r="UMQ27" s="87"/>
      <c r="UMR27" s="87"/>
      <c r="UMS27" s="87"/>
      <c r="UMT27" s="87"/>
      <c r="UMU27" s="87"/>
      <c r="UMV27" s="87"/>
      <c r="UMW27" s="87"/>
      <c r="UMX27" s="87"/>
      <c r="UMY27" s="87"/>
      <c r="UMZ27" s="87"/>
      <c r="UNA27" s="87"/>
      <c r="UNB27" s="87"/>
      <c r="UNC27" s="87"/>
      <c r="UND27" s="87"/>
      <c r="UNE27" s="87"/>
      <c r="UNF27" s="87"/>
      <c r="UNG27" s="87"/>
      <c r="UNH27" s="87"/>
      <c r="UNI27" s="87"/>
      <c r="UNJ27" s="87"/>
      <c r="UNK27" s="87"/>
      <c r="UNL27" s="87"/>
      <c r="UNM27" s="87"/>
      <c r="UNN27" s="87"/>
      <c r="UNO27" s="87"/>
      <c r="UNP27" s="87"/>
      <c r="UNQ27" s="87"/>
      <c r="UNR27" s="87"/>
      <c r="UNS27" s="87"/>
      <c r="UNT27" s="87"/>
      <c r="UNU27" s="87"/>
      <c r="UNV27" s="87"/>
      <c r="UNW27" s="87"/>
      <c r="UNX27" s="87"/>
      <c r="UNY27" s="87"/>
      <c r="UNZ27" s="87"/>
      <c r="UOA27" s="87"/>
      <c r="UOB27" s="87"/>
      <c r="UOC27" s="87"/>
      <c r="UOD27" s="87"/>
      <c r="UOE27" s="87"/>
      <c r="UOF27" s="87"/>
      <c r="UOG27" s="87"/>
      <c r="UOH27" s="87"/>
      <c r="UOI27" s="87"/>
      <c r="UOJ27" s="87"/>
      <c r="UOK27" s="87"/>
      <c r="UOL27" s="87"/>
      <c r="UOM27" s="87"/>
      <c r="UON27" s="87"/>
      <c r="UOO27" s="87"/>
      <c r="UOP27" s="87"/>
      <c r="UOQ27" s="87"/>
      <c r="UOR27" s="87"/>
      <c r="UOS27" s="87"/>
      <c r="UOT27" s="87"/>
      <c r="UOU27" s="87"/>
      <c r="UOV27" s="87"/>
      <c r="UOW27" s="87"/>
      <c r="UOX27" s="87"/>
      <c r="UOY27" s="87"/>
      <c r="UOZ27" s="87"/>
      <c r="UPA27" s="87"/>
      <c r="UPB27" s="87"/>
      <c r="UPC27" s="87"/>
      <c r="UPD27" s="87"/>
      <c r="UPE27" s="87"/>
      <c r="UPF27" s="87"/>
      <c r="UPG27" s="87"/>
      <c r="UPH27" s="87"/>
      <c r="UPI27" s="87"/>
      <c r="UPJ27" s="87"/>
      <c r="UPK27" s="87"/>
      <c r="UPL27" s="87"/>
      <c r="UPM27" s="87"/>
      <c r="UPN27" s="87"/>
      <c r="UPO27" s="87"/>
      <c r="UPP27" s="87"/>
      <c r="UPQ27" s="87"/>
      <c r="UPR27" s="87"/>
      <c r="UPS27" s="87"/>
      <c r="UPT27" s="87"/>
      <c r="UPU27" s="87"/>
      <c r="UPV27" s="87"/>
      <c r="UPW27" s="87"/>
      <c r="UPX27" s="87"/>
      <c r="UPY27" s="87"/>
      <c r="UPZ27" s="87"/>
      <c r="UQA27" s="87"/>
      <c r="UQB27" s="87"/>
      <c r="UQC27" s="87"/>
      <c r="UQD27" s="87"/>
      <c r="UQE27" s="87"/>
      <c r="UQF27" s="87"/>
      <c r="UQG27" s="87"/>
      <c r="UQH27" s="87"/>
      <c r="UQI27" s="87"/>
      <c r="UQJ27" s="87"/>
      <c r="UQK27" s="87"/>
      <c r="UQL27" s="87"/>
      <c r="UQM27" s="87"/>
      <c r="UQN27" s="87"/>
      <c r="UQO27" s="87"/>
      <c r="UQP27" s="87"/>
      <c r="UQQ27" s="87"/>
      <c r="UQR27" s="87"/>
      <c r="UQS27" s="87"/>
      <c r="UQT27" s="87"/>
      <c r="UQU27" s="87"/>
      <c r="UQV27" s="87"/>
      <c r="UQW27" s="87"/>
      <c r="UQX27" s="87"/>
      <c r="UQY27" s="87"/>
      <c r="UQZ27" s="87"/>
      <c r="URA27" s="87"/>
      <c r="URB27" s="87"/>
      <c r="URC27" s="87"/>
      <c r="URD27" s="87"/>
      <c r="URE27" s="87"/>
      <c r="URF27" s="87"/>
      <c r="URG27" s="87"/>
      <c r="URH27" s="87"/>
      <c r="URI27" s="87"/>
      <c r="URJ27" s="87"/>
      <c r="URK27" s="87"/>
      <c r="URL27" s="87"/>
      <c r="URM27" s="87"/>
      <c r="URN27" s="87"/>
      <c r="URO27" s="87"/>
      <c r="URP27" s="87"/>
      <c r="URQ27" s="87"/>
      <c r="URR27" s="87"/>
      <c r="URS27" s="87"/>
      <c r="URT27" s="87"/>
      <c r="URU27" s="87"/>
      <c r="URV27" s="87"/>
      <c r="URW27" s="87"/>
      <c r="URX27" s="87"/>
      <c r="URY27" s="87"/>
      <c r="URZ27" s="87"/>
      <c r="USA27" s="87"/>
      <c r="USB27" s="87"/>
      <c r="USC27" s="87"/>
      <c r="USD27" s="87"/>
      <c r="USE27" s="87"/>
      <c r="USF27" s="87"/>
      <c r="USG27" s="87"/>
      <c r="USH27" s="87"/>
      <c r="USI27" s="87"/>
      <c r="USJ27" s="87"/>
      <c r="USK27" s="87"/>
      <c r="USL27" s="87"/>
      <c r="USM27" s="87"/>
      <c r="USN27" s="87"/>
      <c r="USO27" s="87"/>
      <c r="USP27" s="87"/>
      <c r="USQ27" s="87"/>
      <c r="USR27" s="87"/>
      <c r="USS27" s="87"/>
      <c r="UST27" s="87"/>
      <c r="USU27" s="87"/>
      <c r="USV27" s="87"/>
      <c r="USW27" s="87"/>
      <c r="USX27" s="87"/>
      <c r="USY27" s="87"/>
      <c r="USZ27" s="87"/>
      <c r="UTA27" s="87"/>
      <c r="UTB27" s="87"/>
      <c r="UTC27" s="87"/>
      <c r="UTD27" s="87"/>
      <c r="UTE27" s="87"/>
      <c r="UTF27" s="87"/>
      <c r="UTG27" s="87"/>
      <c r="UTH27" s="87"/>
      <c r="UTI27" s="87"/>
      <c r="UTJ27" s="87"/>
      <c r="UTK27" s="87"/>
      <c r="UTL27" s="87"/>
      <c r="UTM27" s="87"/>
      <c r="UTN27" s="87"/>
      <c r="UTO27" s="87"/>
      <c r="UTP27" s="87"/>
      <c r="UTQ27" s="87"/>
      <c r="UTR27" s="87"/>
      <c r="UTS27" s="87"/>
      <c r="UTT27" s="87"/>
      <c r="UTU27" s="87"/>
      <c r="UTV27" s="87"/>
      <c r="UTW27" s="87"/>
      <c r="UTX27" s="87"/>
      <c r="UTY27" s="87"/>
      <c r="UTZ27" s="87"/>
      <c r="UUA27" s="87"/>
      <c r="UUB27" s="87"/>
      <c r="UUC27" s="87"/>
      <c r="UUD27" s="87"/>
      <c r="UUE27" s="87"/>
      <c r="UUF27" s="87"/>
      <c r="UUG27" s="87"/>
      <c r="UUH27" s="87"/>
      <c r="UUI27" s="87"/>
      <c r="UUJ27" s="87"/>
      <c r="UUK27" s="87"/>
      <c r="UUL27" s="87"/>
      <c r="UUM27" s="87"/>
      <c r="UUN27" s="87"/>
      <c r="UUO27" s="87"/>
      <c r="UUP27" s="87"/>
      <c r="UUQ27" s="87"/>
      <c r="UUR27" s="87"/>
      <c r="UUS27" s="87"/>
      <c r="UUT27" s="87"/>
      <c r="UUU27" s="87"/>
      <c r="UUV27" s="87"/>
      <c r="UUW27" s="87"/>
      <c r="UUX27" s="87"/>
      <c r="UUY27" s="87"/>
      <c r="UUZ27" s="87"/>
      <c r="UVA27" s="87"/>
      <c r="UVB27" s="87"/>
      <c r="UVC27" s="87"/>
      <c r="UVD27" s="87"/>
      <c r="UVE27" s="87"/>
      <c r="UVF27" s="87"/>
      <c r="UVG27" s="87"/>
      <c r="UVH27" s="87"/>
      <c r="UVI27" s="87"/>
      <c r="UVJ27" s="87"/>
      <c r="UVK27" s="87"/>
      <c r="UVL27" s="87"/>
      <c r="UVM27" s="87"/>
      <c r="UVN27" s="87"/>
      <c r="UVO27" s="87"/>
      <c r="UVP27" s="87"/>
      <c r="UVQ27" s="87"/>
      <c r="UVR27" s="87"/>
      <c r="UVS27" s="87"/>
      <c r="UVT27" s="87"/>
      <c r="UVU27" s="87"/>
      <c r="UVV27" s="87"/>
      <c r="UVW27" s="87"/>
      <c r="UVX27" s="87"/>
      <c r="UVY27" s="87"/>
      <c r="UVZ27" s="87"/>
      <c r="UWA27" s="87"/>
      <c r="UWB27" s="87"/>
      <c r="UWC27" s="87"/>
      <c r="UWD27" s="87"/>
      <c r="UWE27" s="87"/>
      <c r="UWF27" s="87"/>
      <c r="UWG27" s="87"/>
      <c r="UWH27" s="87"/>
      <c r="UWI27" s="87"/>
      <c r="UWJ27" s="87"/>
      <c r="UWK27" s="87"/>
      <c r="UWL27" s="87"/>
      <c r="UWM27" s="87"/>
      <c r="UWN27" s="87"/>
      <c r="UWO27" s="87"/>
      <c r="UWP27" s="87"/>
      <c r="UWQ27" s="87"/>
      <c r="UWR27" s="87"/>
      <c r="UWS27" s="87"/>
      <c r="UWT27" s="87"/>
      <c r="UWU27" s="87"/>
      <c r="UWV27" s="87"/>
      <c r="UWW27" s="87"/>
      <c r="UWX27" s="87"/>
      <c r="UWY27" s="87"/>
      <c r="UWZ27" s="87"/>
      <c r="UXA27" s="87"/>
      <c r="UXB27" s="87"/>
      <c r="UXC27" s="87"/>
      <c r="UXD27" s="87"/>
      <c r="UXE27" s="87"/>
      <c r="UXF27" s="87"/>
      <c r="UXG27" s="87"/>
      <c r="UXH27" s="87"/>
      <c r="UXI27" s="87"/>
      <c r="UXJ27" s="87"/>
      <c r="UXK27" s="87"/>
      <c r="UXL27" s="87"/>
      <c r="UXM27" s="87"/>
      <c r="UXN27" s="87"/>
      <c r="UXO27" s="87"/>
      <c r="UXP27" s="87"/>
      <c r="UXQ27" s="87"/>
      <c r="UXR27" s="87"/>
      <c r="UXS27" s="87"/>
      <c r="UXT27" s="87"/>
      <c r="UXU27" s="87"/>
      <c r="UXV27" s="87"/>
      <c r="UXW27" s="87"/>
      <c r="UXX27" s="87"/>
      <c r="UXY27" s="87"/>
      <c r="UXZ27" s="87"/>
      <c r="UYA27" s="87"/>
      <c r="UYB27" s="87"/>
      <c r="UYC27" s="87"/>
      <c r="UYD27" s="87"/>
      <c r="UYE27" s="87"/>
      <c r="UYF27" s="87"/>
      <c r="UYG27" s="87"/>
      <c r="UYH27" s="87"/>
      <c r="UYI27" s="87"/>
      <c r="UYJ27" s="87"/>
      <c r="UYK27" s="87"/>
      <c r="UYL27" s="87"/>
      <c r="UYM27" s="87"/>
      <c r="UYN27" s="87"/>
      <c r="UYO27" s="87"/>
      <c r="UYP27" s="87"/>
      <c r="UYQ27" s="87"/>
      <c r="UYR27" s="87"/>
      <c r="UYS27" s="87"/>
      <c r="UYT27" s="87"/>
      <c r="UYU27" s="87"/>
      <c r="UYV27" s="87"/>
      <c r="UYW27" s="87"/>
      <c r="UYX27" s="87"/>
      <c r="UYY27" s="87"/>
      <c r="UYZ27" s="87"/>
      <c r="UZA27" s="87"/>
      <c r="UZB27" s="87"/>
      <c r="UZC27" s="87"/>
      <c r="UZD27" s="87"/>
      <c r="UZE27" s="87"/>
      <c r="UZF27" s="87"/>
      <c r="UZG27" s="87"/>
      <c r="UZH27" s="87"/>
      <c r="UZI27" s="87"/>
      <c r="UZJ27" s="87"/>
      <c r="UZK27" s="87"/>
      <c r="UZL27" s="87"/>
      <c r="UZM27" s="87"/>
      <c r="UZN27" s="87"/>
      <c r="UZO27" s="87"/>
      <c r="UZP27" s="87"/>
      <c r="UZQ27" s="87"/>
      <c r="UZR27" s="87"/>
      <c r="UZS27" s="87"/>
      <c r="UZT27" s="87"/>
      <c r="UZU27" s="87"/>
      <c r="UZV27" s="87"/>
      <c r="UZW27" s="87"/>
      <c r="UZX27" s="87"/>
      <c r="UZY27" s="87"/>
      <c r="UZZ27" s="87"/>
      <c r="VAA27" s="87"/>
      <c r="VAB27" s="87"/>
      <c r="VAC27" s="87"/>
      <c r="VAD27" s="87"/>
      <c r="VAE27" s="87"/>
      <c r="VAF27" s="87"/>
      <c r="VAG27" s="87"/>
      <c r="VAH27" s="87"/>
      <c r="VAI27" s="87"/>
      <c r="VAJ27" s="87"/>
      <c r="VAK27" s="87"/>
      <c r="VAL27" s="87"/>
      <c r="VAM27" s="87"/>
      <c r="VAN27" s="87"/>
      <c r="VAO27" s="87"/>
      <c r="VAP27" s="87"/>
      <c r="VAQ27" s="87"/>
      <c r="VAR27" s="87"/>
      <c r="VAS27" s="87"/>
      <c r="VAT27" s="87"/>
      <c r="VAU27" s="87"/>
      <c r="VAV27" s="87"/>
      <c r="VAW27" s="87"/>
      <c r="VAX27" s="87"/>
      <c r="VAY27" s="87"/>
      <c r="VAZ27" s="87"/>
      <c r="VBA27" s="87"/>
      <c r="VBB27" s="87"/>
      <c r="VBC27" s="87"/>
      <c r="VBD27" s="87"/>
      <c r="VBE27" s="87"/>
      <c r="VBF27" s="87"/>
      <c r="VBG27" s="87"/>
      <c r="VBH27" s="87"/>
      <c r="VBI27" s="87"/>
      <c r="VBJ27" s="87"/>
      <c r="VBK27" s="87"/>
      <c r="VBL27" s="87"/>
      <c r="VBM27" s="87"/>
      <c r="VBN27" s="87"/>
      <c r="VBO27" s="87"/>
      <c r="VBP27" s="87"/>
      <c r="VBQ27" s="87"/>
      <c r="VBR27" s="87"/>
      <c r="VBS27" s="87"/>
      <c r="VBT27" s="87"/>
      <c r="VBU27" s="87"/>
      <c r="VBV27" s="87"/>
      <c r="VBW27" s="87"/>
      <c r="VBX27" s="87"/>
      <c r="VBY27" s="87"/>
      <c r="VBZ27" s="87"/>
      <c r="VCA27" s="87"/>
      <c r="VCB27" s="87"/>
      <c r="VCC27" s="87"/>
      <c r="VCD27" s="87"/>
      <c r="VCE27" s="87"/>
      <c r="VCF27" s="87"/>
      <c r="VCG27" s="87"/>
      <c r="VCH27" s="87"/>
      <c r="VCI27" s="87"/>
      <c r="VCJ27" s="87"/>
      <c r="VCK27" s="87"/>
      <c r="VCL27" s="87"/>
      <c r="VCM27" s="87"/>
      <c r="VCN27" s="87"/>
      <c r="VCO27" s="87"/>
      <c r="VCP27" s="87"/>
      <c r="VCQ27" s="87"/>
      <c r="VCR27" s="87"/>
      <c r="VCS27" s="87"/>
      <c r="VCT27" s="87"/>
      <c r="VCU27" s="87"/>
      <c r="VCV27" s="87"/>
      <c r="VCW27" s="87"/>
      <c r="VCX27" s="87"/>
      <c r="VCY27" s="87"/>
      <c r="VCZ27" s="87"/>
      <c r="VDA27" s="87"/>
      <c r="VDB27" s="87"/>
      <c r="VDC27" s="87"/>
      <c r="VDD27" s="87"/>
      <c r="VDE27" s="87"/>
      <c r="VDF27" s="87"/>
      <c r="VDG27" s="87"/>
      <c r="VDH27" s="87"/>
      <c r="VDI27" s="87"/>
      <c r="VDJ27" s="87"/>
      <c r="VDK27" s="87"/>
      <c r="VDL27" s="87"/>
      <c r="VDM27" s="87"/>
      <c r="VDN27" s="87"/>
      <c r="VDO27" s="87"/>
      <c r="VDP27" s="87"/>
      <c r="VDQ27" s="87"/>
      <c r="VDR27" s="87"/>
      <c r="VDS27" s="87"/>
      <c r="VDT27" s="87"/>
      <c r="VDU27" s="87"/>
      <c r="VDV27" s="87"/>
      <c r="VDW27" s="87"/>
      <c r="VDX27" s="87"/>
      <c r="VDY27" s="87"/>
      <c r="VDZ27" s="87"/>
      <c r="VEA27" s="87"/>
      <c r="VEB27" s="87"/>
      <c r="VEC27" s="87"/>
      <c r="VED27" s="87"/>
      <c r="VEE27" s="87"/>
      <c r="VEF27" s="87"/>
      <c r="VEG27" s="87"/>
      <c r="VEH27" s="87"/>
      <c r="VEI27" s="87"/>
      <c r="VEJ27" s="87"/>
      <c r="VEK27" s="87"/>
      <c r="VEL27" s="87"/>
      <c r="VEM27" s="87"/>
      <c r="VEN27" s="87"/>
      <c r="VEO27" s="87"/>
      <c r="VEP27" s="87"/>
      <c r="VEQ27" s="87"/>
      <c r="VER27" s="87"/>
      <c r="VES27" s="87"/>
      <c r="VET27" s="87"/>
      <c r="VEU27" s="87"/>
      <c r="VEV27" s="87"/>
      <c r="VEW27" s="87"/>
      <c r="VEX27" s="87"/>
      <c r="VEY27" s="87"/>
      <c r="VEZ27" s="87"/>
      <c r="VFA27" s="87"/>
      <c r="VFB27" s="87"/>
      <c r="VFC27" s="87"/>
      <c r="VFD27" s="87"/>
      <c r="VFE27" s="87"/>
      <c r="VFF27" s="87"/>
      <c r="VFG27" s="87"/>
      <c r="VFH27" s="87"/>
      <c r="VFI27" s="87"/>
      <c r="VFJ27" s="87"/>
      <c r="VFK27" s="87"/>
      <c r="VFL27" s="87"/>
      <c r="VFM27" s="87"/>
      <c r="VFN27" s="87"/>
      <c r="VFO27" s="87"/>
      <c r="VFP27" s="87"/>
      <c r="VFQ27" s="87"/>
      <c r="VFR27" s="87"/>
      <c r="VFS27" s="87"/>
      <c r="VFT27" s="87"/>
      <c r="VFU27" s="87"/>
      <c r="VFV27" s="87"/>
      <c r="VFW27" s="87"/>
      <c r="VFX27" s="87"/>
      <c r="VFY27" s="87"/>
      <c r="VFZ27" s="87"/>
      <c r="VGA27" s="87"/>
      <c r="VGB27" s="87"/>
      <c r="VGC27" s="87"/>
      <c r="VGD27" s="87"/>
      <c r="VGE27" s="87"/>
      <c r="VGF27" s="87"/>
      <c r="VGG27" s="87"/>
      <c r="VGH27" s="87"/>
      <c r="VGI27" s="87"/>
      <c r="VGJ27" s="87"/>
      <c r="VGK27" s="87"/>
      <c r="VGL27" s="87"/>
      <c r="VGM27" s="87"/>
      <c r="VGN27" s="87"/>
      <c r="VGO27" s="87"/>
      <c r="VGP27" s="87"/>
      <c r="VGQ27" s="87"/>
      <c r="VGR27" s="87"/>
      <c r="VGS27" s="87"/>
      <c r="VGT27" s="87"/>
      <c r="VGU27" s="87"/>
      <c r="VGV27" s="87"/>
      <c r="VGW27" s="87"/>
      <c r="VGX27" s="87"/>
      <c r="VGY27" s="87"/>
      <c r="VGZ27" s="87"/>
      <c r="VHA27" s="87"/>
      <c r="VHB27" s="87"/>
      <c r="VHC27" s="87"/>
      <c r="VHD27" s="87"/>
      <c r="VHE27" s="87"/>
      <c r="VHF27" s="87"/>
      <c r="VHG27" s="87"/>
      <c r="VHH27" s="87"/>
      <c r="VHI27" s="87"/>
      <c r="VHJ27" s="87"/>
      <c r="VHK27" s="87"/>
      <c r="VHL27" s="87"/>
      <c r="VHM27" s="87"/>
      <c r="VHN27" s="87"/>
      <c r="VHO27" s="87"/>
      <c r="VHP27" s="87"/>
      <c r="VHQ27" s="87"/>
      <c r="VHR27" s="87"/>
      <c r="VHS27" s="87"/>
      <c r="VHT27" s="87"/>
      <c r="VHU27" s="87"/>
      <c r="VHV27" s="87"/>
      <c r="VHW27" s="87"/>
      <c r="VHX27" s="87"/>
      <c r="VHY27" s="87"/>
      <c r="VHZ27" s="87"/>
      <c r="VIA27" s="87"/>
      <c r="VIB27" s="87"/>
      <c r="VIC27" s="87"/>
      <c r="VID27" s="87"/>
      <c r="VIE27" s="87"/>
      <c r="VIF27" s="87"/>
      <c r="VIG27" s="87"/>
      <c r="VIH27" s="87"/>
      <c r="VII27" s="87"/>
      <c r="VIJ27" s="87"/>
      <c r="VIK27" s="87"/>
      <c r="VIL27" s="87"/>
      <c r="VIM27" s="87"/>
      <c r="VIN27" s="87"/>
      <c r="VIO27" s="87"/>
      <c r="VIP27" s="87"/>
      <c r="VIQ27" s="87"/>
      <c r="VIR27" s="87"/>
      <c r="VIS27" s="87"/>
      <c r="VIT27" s="87"/>
      <c r="VIU27" s="87"/>
      <c r="VIV27" s="87"/>
      <c r="VIW27" s="87"/>
      <c r="VIX27" s="87"/>
      <c r="VIY27" s="87"/>
      <c r="VIZ27" s="87"/>
      <c r="VJA27" s="87"/>
      <c r="VJB27" s="87"/>
      <c r="VJC27" s="87"/>
      <c r="VJD27" s="87"/>
      <c r="VJE27" s="87"/>
      <c r="VJF27" s="87"/>
      <c r="VJG27" s="87"/>
      <c r="VJH27" s="87"/>
      <c r="VJI27" s="87"/>
      <c r="VJJ27" s="87"/>
      <c r="VJK27" s="87"/>
      <c r="VJL27" s="87"/>
      <c r="VJM27" s="87"/>
      <c r="VJN27" s="87"/>
      <c r="VJO27" s="87"/>
      <c r="VJP27" s="87"/>
      <c r="VJQ27" s="87"/>
      <c r="VJR27" s="87"/>
      <c r="VJS27" s="87"/>
      <c r="VJT27" s="87"/>
      <c r="VJU27" s="87"/>
      <c r="VJV27" s="87"/>
      <c r="VJW27" s="87"/>
      <c r="VJX27" s="87"/>
      <c r="VJY27" s="87"/>
      <c r="VJZ27" s="87"/>
      <c r="VKA27" s="87"/>
      <c r="VKB27" s="87"/>
      <c r="VKC27" s="87"/>
      <c r="VKD27" s="87"/>
      <c r="VKE27" s="87"/>
      <c r="VKF27" s="87"/>
      <c r="VKG27" s="87"/>
      <c r="VKH27" s="87"/>
      <c r="VKI27" s="87"/>
      <c r="VKJ27" s="87"/>
      <c r="VKK27" s="87"/>
      <c r="VKL27" s="87"/>
      <c r="VKM27" s="87"/>
      <c r="VKN27" s="87"/>
      <c r="VKO27" s="87"/>
      <c r="VKP27" s="87"/>
      <c r="VKQ27" s="87"/>
      <c r="VKR27" s="87"/>
      <c r="VKS27" s="87"/>
      <c r="VKT27" s="87"/>
      <c r="VKU27" s="87"/>
      <c r="VKV27" s="87"/>
      <c r="VKW27" s="87"/>
      <c r="VKX27" s="87"/>
      <c r="VKY27" s="87"/>
      <c r="VKZ27" s="87"/>
      <c r="VLA27" s="87"/>
      <c r="VLB27" s="87"/>
      <c r="VLC27" s="87"/>
      <c r="VLD27" s="87"/>
      <c r="VLE27" s="87"/>
      <c r="VLF27" s="87"/>
      <c r="VLG27" s="87"/>
      <c r="VLH27" s="87"/>
      <c r="VLI27" s="87"/>
      <c r="VLJ27" s="87"/>
      <c r="VLK27" s="87"/>
      <c r="VLL27" s="87"/>
      <c r="VLM27" s="87"/>
      <c r="VLN27" s="87"/>
      <c r="VLO27" s="87"/>
      <c r="VLP27" s="87"/>
      <c r="VLQ27" s="87"/>
      <c r="VLR27" s="87"/>
      <c r="VLS27" s="87"/>
      <c r="VLT27" s="87"/>
      <c r="VLU27" s="87"/>
      <c r="VLV27" s="87"/>
      <c r="VLW27" s="87"/>
      <c r="VLX27" s="87"/>
      <c r="VLY27" s="87"/>
      <c r="VLZ27" s="87"/>
      <c r="VMA27" s="87"/>
      <c r="VMB27" s="87"/>
      <c r="VMC27" s="87"/>
      <c r="VMD27" s="87"/>
      <c r="VME27" s="87"/>
      <c r="VMF27" s="87"/>
      <c r="VMG27" s="87"/>
      <c r="VMH27" s="87"/>
      <c r="VMI27" s="87"/>
      <c r="VMJ27" s="87"/>
      <c r="VMK27" s="87"/>
      <c r="VML27" s="87"/>
      <c r="VMM27" s="87"/>
      <c r="VMN27" s="87"/>
      <c r="VMO27" s="87"/>
      <c r="VMP27" s="87"/>
      <c r="VMQ27" s="87"/>
      <c r="VMR27" s="87"/>
      <c r="VMS27" s="87"/>
      <c r="VMT27" s="87"/>
      <c r="VMU27" s="87"/>
      <c r="VMV27" s="87"/>
      <c r="VMW27" s="87"/>
      <c r="VMX27" s="87"/>
      <c r="VMY27" s="87"/>
      <c r="VMZ27" s="87"/>
      <c r="VNA27" s="87"/>
      <c r="VNB27" s="87"/>
      <c r="VNC27" s="87"/>
      <c r="VND27" s="87"/>
      <c r="VNE27" s="87"/>
      <c r="VNF27" s="87"/>
      <c r="VNG27" s="87"/>
      <c r="VNH27" s="87"/>
      <c r="VNI27" s="87"/>
      <c r="VNJ27" s="87"/>
      <c r="VNK27" s="87"/>
      <c r="VNL27" s="87"/>
      <c r="VNM27" s="87"/>
      <c r="VNN27" s="87"/>
      <c r="VNO27" s="87"/>
      <c r="VNP27" s="87"/>
      <c r="VNQ27" s="87"/>
      <c r="VNR27" s="87"/>
      <c r="VNS27" s="87"/>
      <c r="VNT27" s="87"/>
      <c r="VNU27" s="87"/>
      <c r="VNV27" s="87"/>
      <c r="VNW27" s="87"/>
      <c r="VNX27" s="87"/>
      <c r="VNY27" s="87"/>
      <c r="VNZ27" s="87"/>
      <c r="VOA27" s="87"/>
      <c r="VOB27" s="87"/>
      <c r="VOC27" s="87"/>
      <c r="VOD27" s="87"/>
      <c r="VOE27" s="87"/>
      <c r="VOF27" s="87"/>
      <c r="VOG27" s="87"/>
      <c r="VOH27" s="87"/>
      <c r="VOI27" s="87"/>
      <c r="VOJ27" s="87"/>
      <c r="VOK27" s="87"/>
      <c r="VOL27" s="87"/>
      <c r="VOM27" s="87"/>
      <c r="VON27" s="87"/>
      <c r="VOO27" s="87"/>
      <c r="VOP27" s="87"/>
      <c r="VOQ27" s="87"/>
      <c r="VOR27" s="87"/>
      <c r="VOS27" s="87"/>
      <c r="VOT27" s="87"/>
      <c r="VOU27" s="87"/>
      <c r="VOV27" s="87"/>
      <c r="VOW27" s="87"/>
      <c r="VOX27" s="87"/>
      <c r="VOY27" s="87"/>
      <c r="VOZ27" s="87"/>
      <c r="VPA27" s="87"/>
      <c r="VPB27" s="87"/>
      <c r="VPC27" s="87"/>
      <c r="VPD27" s="87"/>
      <c r="VPE27" s="87"/>
      <c r="VPF27" s="87"/>
      <c r="VPG27" s="87"/>
      <c r="VPH27" s="87"/>
      <c r="VPI27" s="87"/>
      <c r="VPJ27" s="87"/>
      <c r="VPK27" s="87"/>
      <c r="VPL27" s="87"/>
      <c r="VPM27" s="87"/>
      <c r="VPN27" s="87"/>
      <c r="VPO27" s="87"/>
      <c r="VPP27" s="87"/>
      <c r="VPQ27" s="87"/>
      <c r="VPR27" s="87"/>
      <c r="VPS27" s="87"/>
      <c r="VPT27" s="87"/>
      <c r="VPU27" s="87"/>
      <c r="VPV27" s="87"/>
      <c r="VPW27" s="87"/>
      <c r="VPX27" s="87"/>
      <c r="VPY27" s="87"/>
      <c r="VPZ27" s="87"/>
      <c r="VQA27" s="87"/>
      <c r="VQB27" s="87"/>
      <c r="VQC27" s="87"/>
      <c r="VQD27" s="87"/>
      <c r="VQE27" s="87"/>
      <c r="VQF27" s="87"/>
      <c r="VQG27" s="87"/>
      <c r="VQH27" s="87"/>
      <c r="VQI27" s="87"/>
      <c r="VQJ27" s="87"/>
      <c r="VQK27" s="87"/>
      <c r="VQL27" s="87"/>
      <c r="VQM27" s="87"/>
      <c r="VQN27" s="87"/>
      <c r="VQO27" s="87"/>
      <c r="VQP27" s="87"/>
      <c r="VQQ27" s="87"/>
      <c r="VQR27" s="87"/>
      <c r="VQS27" s="87"/>
      <c r="VQT27" s="87"/>
      <c r="VQU27" s="87"/>
      <c r="VQV27" s="87"/>
      <c r="VQW27" s="87"/>
      <c r="VQX27" s="87"/>
      <c r="VQY27" s="87"/>
      <c r="VQZ27" s="87"/>
      <c r="VRA27" s="87"/>
      <c r="VRB27" s="87"/>
      <c r="VRC27" s="87"/>
      <c r="VRD27" s="87"/>
      <c r="VRE27" s="87"/>
      <c r="VRF27" s="87"/>
      <c r="VRG27" s="87"/>
      <c r="VRH27" s="87"/>
      <c r="VRI27" s="87"/>
      <c r="VRJ27" s="87"/>
      <c r="VRK27" s="87"/>
      <c r="VRL27" s="87"/>
      <c r="VRM27" s="87"/>
      <c r="VRN27" s="87"/>
      <c r="VRO27" s="87"/>
      <c r="VRP27" s="87"/>
      <c r="VRQ27" s="87"/>
      <c r="VRR27" s="87"/>
      <c r="VRS27" s="87"/>
      <c r="VRT27" s="87"/>
      <c r="VRU27" s="87"/>
      <c r="VRV27" s="87"/>
      <c r="VRW27" s="87"/>
      <c r="VRX27" s="87"/>
      <c r="VRY27" s="87"/>
      <c r="VRZ27" s="87"/>
      <c r="VSA27" s="87"/>
      <c r="VSB27" s="87"/>
      <c r="VSC27" s="87"/>
      <c r="VSD27" s="87"/>
      <c r="VSE27" s="87"/>
      <c r="VSF27" s="87"/>
      <c r="VSG27" s="87"/>
      <c r="VSH27" s="87"/>
      <c r="VSI27" s="87"/>
      <c r="VSJ27" s="87"/>
      <c r="VSK27" s="87"/>
      <c r="VSL27" s="87"/>
      <c r="VSM27" s="87"/>
      <c r="VSN27" s="87"/>
      <c r="VSO27" s="87"/>
      <c r="VSP27" s="87"/>
      <c r="VSQ27" s="87"/>
      <c r="VSR27" s="87"/>
      <c r="VSS27" s="87"/>
      <c r="VST27" s="87"/>
      <c r="VSU27" s="87"/>
      <c r="VSV27" s="87"/>
      <c r="VSW27" s="87"/>
      <c r="VSX27" s="87"/>
      <c r="VSY27" s="87"/>
      <c r="VSZ27" s="87"/>
      <c r="VTA27" s="87"/>
      <c r="VTB27" s="87"/>
      <c r="VTC27" s="87"/>
      <c r="VTD27" s="87"/>
      <c r="VTE27" s="87"/>
      <c r="VTF27" s="87"/>
      <c r="VTG27" s="87"/>
      <c r="VTH27" s="87"/>
      <c r="VTI27" s="87"/>
      <c r="VTJ27" s="87"/>
      <c r="VTK27" s="87"/>
      <c r="VTL27" s="87"/>
      <c r="VTM27" s="87"/>
      <c r="VTN27" s="87"/>
      <c r="VTO27" s="87"/>
      <c r="VTP27" s="87"/>
      <c r="VTQ27" s="87"/>
      <c r="VTR27" s="87"/>
      <c r="VTS27" s="87"/>
      <c r="VTT27" s="87"/>
      <c r="VTU27" s="87"/>
      <c r="VTV27" s="87"/>
      <c r="VTW27" s="87"/>
      <c r="VTX27" s="87"/>
      <c r="VTY27" s="87"/>
      <c r="VTZ27" s="87"/>
      <c r="VUA27" s="87"/>
      <c r="VUB27" s="87"/>
      <c r="VUC27" s="87"/>
      <c r="VUD27" s="87"/>
      <c r="VUE27" s="87"/>
      <c r="VUF27" s="87"/>
      <c r="VUG27" s="87"/>
      <c r="VUH27" s="87"/>
      <c r="VUI27" s="87"/>
      <c r="VUJ27" s="87"/>
      <c r="VUK27" s="87"/>
      <c r="VUL27" s="87"/>
      <c r="VUM27" s="87"/>
      <c r="VUN27" s="87"/>
      <c r="VUO27" s="87"/>
      <c r="VUP27" s="87"/>
      <c r="VUQ27" s="87"/>
      <c r="VUR27" s="87"/>
      <c r="VUS27" s="87"/>
      <c r="VUT27" s="87"/>
      <c r="VUU27" s="87"/>
      <c r="VUV27" s="87"/>
      <c r="VUW27" s="87"/>
      <c r="VUX27" s="87"/>
      <c r="VUY27" s="87"/>
      <c r="VUZ27" s="87"/>
      <c r="VVA27" s="87"/>
      <c r="VVB27" s="87"/>
      <c r="VVC27" s="87"/>
      <c r="VVD27" s="87"/>
      <c r="VVE27" s="87"/>
      <c r="VVF27" s="87"/>
      <c r="VVG27" s="87"/>
      <c r="VVH27" s="87"/>
      <c r="VVI27" s="87"/>
      <c r="VVJ27" s="87"/>
      <c r="VVK27" s="87"/>
      <c r="VVL27" s="87"/>
      <c r="VVM27" s="87"/>
      <c r="VVN27" s="87"/>
      <c r="VVO27" s="87"/>
      <c r="VVP27" s="87"/>
      <c r="VVQ27" s="87"/>
      <c r="VVR27" s="87"/>
      <c r="VVS27" s="87"/>
      <c r="VVT27" s="87"/>
      <c r="VVU27" s="87"/>
      <c r="VVV27" s="87"/>
      <c r="VVW27" s="87"/>
      <c r="VVX27" s="87"/>
      <c r="VVY27" s="87"/>
      <c r="VVZ27" s="87"/>
      <c r="VWA27" s="87"/>
      <c r="VWB27" s="87"/>
      <c r="VWC27" s="87"/>
      <c r="VWD27" s="87"/>
      <c r="VWE27" s="87"/>
      <c r="VWF27" s="87"/>
      <c r="VWG27" s="87"/>
      <c r="VWH27" s="87"/>
      <c r="VWI27" s="87"/>
      <c r="VWJ27" s="87"/>
      <c r="VWK27" s="87"/>
      <c r="VWL27" s="87"/>
      <c r="VWM27" s="87"/>
      <c r="VWN27" s="87"/>
      <c r="VWO27" s="87"/>
      <c r="VWP27" s="87"/>
      <c r="VWQ27" s="87"/>
      <c r="VWR27" s="87"/>
      <c r="VWS27" s="87"/>
      <c r="VWT27" s="87"/>
      <c r="VWU27" s="87"/>
      <c r="VWV27" s="87"/>
      <c r="VWW27" s="87"/>
      <c r="VWX27" s="87"/>
      <c r="VWY27" s="87"/>
      <c r="VWZ27" s="87"/>
      <c r="VXA27" s="87"/>
      <c r="VXB27" s="87"/>
      <c r="VXC27" s="87"/>
      <c r="VXD27" s="87"/>
      <c r="VXE27" s="87"/>
      <c r="VXF27" s="87"/>
      <c r="VXG27" s="87"/>
      <c r="VXH27" s="87"/>
      <c r="VXI27" s="87"/>
      <c r="VXJ27" s="87"/>
      <c r="VXK27" s="87"/>
      <c r="VXL27" s="87"/>
      <c r="VXM27" s="87"/>
      <c r="VXN27" s="87"/>
      <c r="VXO27" s="87"/>
      <c r="VXP27" s="87"/>
      <c r="VXQ27" s="87"/>
      <c r="VXR27" s="87"/>
      <c r="VXS27" s="87"/>
      <c r="VXT27" s="87"/>
      <c r="VXU27" s="87"/>
      <c r="VXV27" s="87"/>
      <c r="VXW27" s="87"/>
      <c r="VXX27" s="87"/>
      <c r="VXY27" s="87"/>
      <c r="VXZ27" s="87"/>
      <c r="VYA27" s="87"/>
      <c r="VYB27" s="87"/>
      <c r="VYC27" s="87"/>
      <c r="VYD27" s="87"/>
      <c r="VYE27" s="87"/>
      <c r="VYF27" s="87"/>
      <c r="VYG27" s="87"/>
      <c r="VYH27" s="87"/>
      <c r="VYI27" s="87"/>
      <c r="VYJ27" s="87"/>
      <c r="VYK27" s="87"/>
      <c r="VYL27" s="87"/>
      <c r="VYM27" s="87"/>
      <c r="VYN27" s="87"/>
      <c r="VYO27" s="87"/>
      <c r="VYP27" s="87"/>
      <c r="VYQ27" s="87"/>
      <c r="VYR27" s="87"/>
      <c r="VYS27" s="87"/>
      <c r="VYT27" s="87"/>
      <c r="VYU27" s="87"/>
      <c r="VYV27" s="87"/>
      <c r="VYW27" s="87"/>
      <c r="VYX27" s="87"/>
      <c r="VYY27" s="87"/>
      <c r="VYZ27" s="87"/>
      <c r="VZA27" s="87"/>
      <c r="VZB27" s="87"/>
      <c r="VZC27" s="87"/>
      <c r="VZD27" s="87"/>
      <c r="VZE27" s="87"/>
      <c r="VZF27" s="87"/>
      <c r="VZG27" s="87"/>
      <c r="VZH27" s="87"/>
      <c r="VZI27" s="87"/>
      <c r="VZJ27" s="87"/>
      <c r="VZK27" s="87"/>
      <c r="VZL27" s="87"/>
      <c r="VZM27" s="87"/>
      <c r="VZN27" s="87"/>
      <c r="VZO27" s="87"/>
      <c r="VZP27" s="87"/>
      <c r="VZQ27" s="87"/>
      <c r="VZR27" s="87"/>
      <c r="VZS27" s="87"/>
      <c r="VZT27" s="87"/>
      <c r="VZU27" s="87"/>
      <c r="VZV27" s="87"/>
      <c r="VZW27" s="87"/>
      <c r="VZX27" s="87"/>
      <c r="VZY27" s="87"/>
      <c r="VZZ27" s="87"/>
      <c r="WAA27" s="87"/>
      <c r="WAB27" s="87"/>
      <c r="WAC27" s="87"/>
      <c r="WAD27" s="87"/>
      <c r="WAE27" s="87"/>
      <c r="WAF27" s="87"/>
      <c r="WAG27" s="87"/>
      <c r="WAH27" s="87"/>
      <c r="WAI27" s="87"/>
      <c r="WAJ27" s="87"/>
      <c r="WAK27" s="87"/>
      <c r="WAL27" s="87"/>
      <c r="WAM27" s="87"/>
      <c r="WAN27" s="87"/>
      <c r="WAO27" s="87"/>
      <c r="WAP27" s="87"/>
      <c r="WAQ27" s="87"/>
      <c r="WAR27" s="87"/>
      <c r="WAS27" s="87"/>
      <c r="WAT27" s="87"/>
      <c r="WAU27" s="87"/>
      <c r="WAV27" s="87"/>
      <c r="WAW27" s="87"/>
      <c r="WAX27" s="87"/>
      <c r="WAY27" s="87"/>
      <c r="WAZ27" s="87"/>
      <c r="WBA27" s="87"/>
      <c r="WBB27" s="87"/>
      <c r="WBC27" s="87"/>
      <c r="WBD27" s="87"/>
      <c r="WBE27" s="87"/>
      <c r="WBF27" s="87"/>
      <c r="WBG27" s="87"/>
      <c r="WBH27" s="87"/>
      <c r="WBI27" s="87"/>
      <c r="WBJ27" s="87"/>
      <c r="WBK27" s="87"/>
      <c r="WBL27" s="87"/>
      <c r="WBM27" s="87"/>
      <c r="WBN27" s="87"/>
      <c r="WBO27" s="87"/>
      <c r="WBP27" s="87"/>
      <c r="WBQ27" s="87"/>
      <c r="WBR27" s="87"/>
      <c r="WBS27" s="87"/>
      <c r="WBT27" s="87"/>
      <c r="WBU27" s="87"/>
      <c r="WBV27" s="87"/>
      <c r="WBW27" s="87"/>
      <c r="WBX27" s="87"/>
      <c r="WBY27" s="87"/>
      <c r="WBZ27" s="87"/>
      <c r="WCA27" s="87"/>
      <c r="WCB27" s="87"/>
      <c r="WCC27" s="87"/>
      <c r="WCD27" s="87"/>
      <c r="WCE27" s="87"/>
      <c r="WCF27" s="87"/>
      <c r="WCG27" s="87"/>
      <c r="WCH27" s="87"/>
      <c r="WCI27" s="87"/>
      <c r="WCJ27" s="87"/>
      <c r="WCK27" s="87"/>
      <c r="WCL27" s="87"/>
      <c r="WCM27" s="87"/>
      <c r="WCN27" s="87"/>
      <c r="WCO27" s="87"/>
      <c r="WCP27" s="87"/>
      <c r="WCQ27" s="87"/>
      <c r="WCR27" s="87"/>
      <c r="WCS27" s="87"/>
      <c r="WCT27" s="87"/>
      <c r="WCU27" s="87"/>
      <c r="WCV27" s="87"/>
      <c r="WCW27" s="87"/>
      <c r="WCX27" s="87"/>
      <c r="WCY27" s="87"/>
      <c r="WCZ27" s="87"/>
      <c r="WDA27" s="87"/>
      <c r="WDB27" s="87"/>
      <c r="WDC27" s="87"/>
      <c r="WDD27" s="87"/>
      <c r="WDE27" s="87"/>
      <c r="WDF27" s="87"/>
      <c r="WDG27" s="87"/>
      <c r="WDH27" s="87"/>
      <c r="WDI27" s="87"/>
      <c r="WDJ27" s="87"/>
      <c r="WDK27" s="87"/>
      <c r="WDL27" s="87"/>
      <c r="WDM27" s="87"/>
      <c r="WDN27" s="87"/>
      <c r="WDO27" s="87"/>
      <c r="WDP27" s="87"/>
      <c r="WDQ27" s="87"/>
      <c r="WDR27" s="87"/>
      <c r="WDS27" s="87"/>
      <c r="WDT27" s="87"/>
      <c r="WDU27" s="87"/>
      <c r="WDV27" s="87"/>
      <c r="WDW27" s="87"/>
      <c r="WDX27" s="87"/>
      <c r="WDY27" s="87"/>
      <c r="WDZ27" s="87"/>
      <c r="WEA27" s="87"/>
      <c r="WEB27" s="87"/>
      <c r="WEC27" s="87"/>
      <c r="WED27" s="87"/>
      <c r="WEE27" s="87"/>
      <c r="WEF27" s="87"/>
      <c r="WEG27" s="87"/>
      <c r="WEH27" s="87"/>
      <c r="WEI27" s="87"/>
      <c r="WEJ27" s="87"/>
      <c r="WEK27" s="87"/>
      <c r="WEL27" s="87"/>
      <c r="WEM27" s="87"/>
      <c r="WEN27" s="87"/>
      <c r="WEO27" s="87"/>
      <c r="WEP27" s="87"/>
      <c r="WEQ27" s="87"/>
      <c r="WER27" s="87"/>
      <c r="WES27" s="87"/>
      <c r="WET27" s="87"/>
      <c r="WEU27" s="87"/>
      <c r="WEV27" s="87"/>
      <c r="WEW27" s="87"/>
      <c r="WEX27" s="87"/>
      <c r="WEY27" s="87"/>
      <c r="WEZ27" s="87"/>
      <c r="WFA27" s="87"/>
      <c r="WFB27" s="87"/>
      <c r="WFC27" s="87"/>
      <c r="WFD27" s="87"/>
      <c r="WFE27" s="87"/>
      <c r="WFF27" s="87"/>
      <c r="WFG27" s="87"/>
      <c r="WFH27" s="87"/>
      <c r="WFI27" s="87"/>
      <c r="WFJ27" s="87"/>
      <c r="WFK27" s="87"/>
      <c r="WFL27" s="87"/>
      <c r="WFM27" s="87"/>
      <c r="WFN27" s="87"/>
      <c r="WFO27" s="87"/>
      <c r="WFP27" s="87"/>
      <c r="WFQ27" s="87"/>
      <c r="WFR27" s="87"/>
      <c r="WFS27" s="87"/>
      <c r="WFT27" s="87"/>
      <c r="WFU27" s="87"/>
      <c r="WFV27" s="87"/>
      <c r="WFW27" s="87"/>
      <c r="WFX27" s="87"/>
      <c r="WFY27" s="87"/>
      <c r="WFZ27" s="87"/>
      <c r="WGA27" s="87"/>
      <c r="WGB27" s="87"/>
      <c r="WGC27" s="87"/>
      <c r="WGD27" s="87"/>
      <c r="WGE27" s="87"/>
      <c r="WGF27" s="87"/>
      <c r="WGG27" s="87"/>
      <c r="WGH27" s="87"/>
      <c r="WGI27" s="87"/>
      <c r="WGJ27" s="87"/>
      <c r="WGK27" s="87"/>
      <c r="WGL27" s="87"/>
      <c r="WGM27" s="87"/>
      <c r="WGN27" s="87"/>
      <c r="WGO27" s="87"/>
      <c r="WGP27" s="87"/>
      <c r="WGQ27" s="87"/>
      <c r="WGR27" s="87"/>
      <c r="WGS27" s="87"/>
      <c r="WGT27" s="87"/>
      <c r="WGU27" s="87"/>
      <c r="WGV27" s="87"/>
      <c r="WGW27" s="87"/>
      <c r="WGX27" s="87"/>
      <c r="WGY27" s="87"/>
      <c r="WGZ27" s="87"/>
      <c r="WHA27" s="87"/>
      <c r="WHB27" s="87"/>
      <c r="WHC27" s="87"/>
      <c r="WHD27" s="87"/>
      <c r="WHE27" s="87"/>
      <c r="WHF27" s="87"/>
      <c r="WHG27" s="87"/>
      <c r="WHH27" s="87"/>
      <c r="WHI27" s="87"/>
      <c r="WHJ27" s="87"/>
      <c r="WHK27" s="87"/>
      <c r="WHL27" s="87"/>
      <c r="WHM27" s="87"/>
      <c r="WHN27" s="87"/>
      <c r="WHO27" s="87"/>
      <c r="WHP27" s="87"/>
      <c r="WHQ27" s="87"/>
      <c r="WHR27" s="87"/>
      <c r="WHS27" s="87"/>
      <c r="WHT27" s="87"/>
      <c r="WHU27" s="87"/>
      <c r="WHV27" s="87"/>
      <c r="WHW27" s="87"/>
      <c r="WHX27" s="87"/>
      <c r="WHY27" s="87"/>
      <c r="WHZ27" s="87"/>
      <c r="WIA27" s="87"/>
      <c r="WIB27" s="87"/>
      <c r="WIC27" s="87"/>
      <c r="WID27" s="87"/>
      <c r="WIE27" s="87"/>
      <c r="WIF27" s="87"/>
      <c r="WIG27" s="87"/>
      <c r="WIH27" s="87"/>
      <c r="WII27" s="87"/>
      <c r="WIJ27" s="87"/>
      <c r="WIK27" s="87"/>
      <c r="WIL27" s="87"/>
      <c r="WIM27" s="87"/>
      <c r="WIN27" s="87"/>
      <c r="WIO27" s="87"/>
      <c r="WIP27" s="87"/>
      <c r="WIQ27" s="87"/>
      <c r="WIR27" s="87"/>
      <c r="WIS27" s="87"/>
      <c r="WIT27" s="87"/>
      <c r="WIU27" s="87"/>
      <c r="WIV27" s="87"/>
      <c r="WIW27" s="87"/>
      <c r="WIX27" s="87"/>
      <c r="WIY27" s="87"/>
      <c r="WIZ27" s="87"/>
      <c r="WJA27" s="87"/>
      <c r="WJB27" s="87"/>
      <c r="WJC27" s="87"/>
      <c r="WJD27" s="87"/>
      <c r="WJE27" s="87"/>
      <c r="WJF27" s="87"/>
      <c r="WJG27" s="87"/>
      <c r="WJH27" s="87"/>
      <c r="WJI27" s="87"/>
      <c r="WJJ27" s="87"/>
      <c r="WJK27" s="87"/>
      <c r="WJL27" s="87"/>
      <c r="WJM27" s="87"/>
      <c r="WJN27" s="87"/>
      <c r="WJO27" s="87"/>
      <c r="WJP27" s="87"/>
      <c r="WJQ27" s="87"/>
      <c r="WJR27" s="87"/>
      <c r="WJS27" s="87"/>
      <c r="WJT27" s="87"/>
      <c r="WJU27" s="87"/>
      <c r="WJV27" s="87"/>
      <c r="WJW27" s="87"/>
      <c r="WJX27" s="87"/>
      <c r="WJY27" s="87"/>
      <c r="WJZ27" s="87"/>
      <c r="WKA27" s="87"/>
      <c r="WKB27" s="87"/>
      <c r="WKC27" s="87"/>
      <c r="WKD27" s="87"/>
      <c r="WKE27" s="87"/>
      <c r="WKF27" s="87"/>
      <c r="WKG27" s="87"/>
      <c r="WKH27" s="87"/>
      <c r="WKI27" s="87"/>
      <c r="WKJ27" s="87"/>
      <c r="WKK27" s="87"/>
      <c r="WKL27" s="87"/>
      <c r="WKM27" s="87"/>
      <c r="WKN27" s="87"/>
      <c r="WKO27" s="87"/>
      <c r="WKP27" s="87"/>
      <c r="WKQ27" s="87"/>
      <c r="WKR27" s="87"/>
      <c r="WKS27" s="87"/>
      <c r="WKT27" s="87"/>
      <c r="WKU27" s="87"/>
      <c r="WKV27" s="87"/>
      <c r="WKW27" s="87"/>
      <c r="WKX27" s="87"/>
      <c r="WKY27" s="87"/>
      <c r="WKZ27" s="87"/>
      <c r="WLA27" s="87"/>
      <c r="WLB27" s="87"/>
      <c r="WLC27" s="87"/>
      <c r="WLD27" s="87"/>
      <c r="WLE27" s="87"/>
      <c r="WLF27" s="87"/>
      <c r="WLG27" s="87"/>
      <c r="WLH27" s="87"/>
      <c r="WLI27" s="87"/>
      <c r="WLJ27" s="87"/>
      <c r="WLK27" s="87"/>
      <c r="WLL27" s="87"/>
      <c r="WLM27" s="87"/>
      <c r="WLN27" s="87"/>
      <c r="WLO27" s="87"/>
      <c r="WLP27" s="87"/>
      <c r="WLQ27" s="87"/>
      <c r="WLR27" s="87"/>
      <c r="WLS27" s="87"/>
      <c r="WLT27" s="87"/>
      <c r="WLU27" s="87"/>
      <c r="WLV27" s="87"/>
      <c r="WLW27" s="87"/>
      <c r="WLX27" s="87"/>
      <c r="WLY27" s="87"/>
      <c r="WLZ27" s="87"/>
      <c r="WMA27" s="87"/>
      <c r="WMB27" s="87"/>
      <c r="WMC27" s="87"/>
      <c r="WMD27" s="87"/>
      <c r="WME27" s="87"/>
      <c r="WMF27" s="87"/>
      <c r="WMG27" s="87"/>
      <c r="WMH27" s="87"/>
      <c r="WMI27" s="87"/>
      <c r="WMJ27" s="87"/>
      <c r="WMK27" s="87"/>
      <c r="WML27" s="87"/>
      <c r="WMM27" s="87"/>
      <c r="WMN27" s="87"/>
      <c r="WMO27" s="87"/>
      <c r="WMP27" s="87"/>
      <c r="WMQ27" s="87"/>
      <c r="WMR27" s="87"/>
      <c r="WMS27" s="87"/>
      <c r="WMT27" s="87"/>
      <c r="WMU27" s="87"/>
      <c r="WMV27" s="87"/>
      <c r="WMW27" s="87"/>
      <c r="WMX27" s="87"/>
      <c r="WMY27" s="87"/>
      <c r="WMZ27" s="87"/>
      <c r="WNA27" s="87"/>
      <c r="WNB27" s="87"/>
      <c r="WNC27" s="87"/>
      <c r="WND27" s="87"/>
      <c r="WNE27" s="87"/>
      <c r="WNF27" s="87"/>
      <c r="WNG27" s="87"/>
      <c r="WNH27" s="87"/>
      <c r="WNI27" s="87"/>
      <c r="WNJ27" s="87"/>
      <c r="WNK27" s="87"/>
      <c r="WNL27" s="87"/>
      <c r="WNM27" s="87"/>
      <c r="WNN27" s="87"/>
      <c r="WNO27" s="87"/>
      <c r="WNP27" s="87"/>
      <c r="WNQ27" s="87"/>
      <c r="WNR27" s="87"/>
      <c r="WNS27" s="87"/>
      <c r="WNT27" s="87"/>
      <c r="WNU27" s="87"/>
      <c r="WNV27" s="87"/>
      <c r="WNW27" s="87"/>
      <c r="WNX27" s="87"/>
      <c r="WNY27" s="87"/>
      <c r="WNZ27" s="87"/>
      <c r="WOA27" s="87"/>
      <c r="WOB27" s="87"/>
      <c r="WOC27" s="87"/>
      <c r="WOD27" s="87"/>
      <c r="WOE27" s="87"/>
      <c r="WOF27" s="87"/>
      <c r="WOG27" s="87"/>
      <c r="WOH27" s="87"/>
      <c r="WOI27" s="87"/>
      <c r="WOJ27" s="87"/>
      <c r="WOK27" s="87"/>
      <c r="WOL27" s="87"/>
      <c r="WOM27" s="87"/>
      <c r="WON27" s="87"/>
      <c r="WOO27" s="87"/>
      <c r="WOP27" s="87"/>
      <c r="WOQ27" s="87"/>
      <c r="WOR27" s="87"/>
      <c r="WOS27" s="87"/>
      <c r="WOT27" s="87"/>
      <c r="WOU27" s="87"/>
      <c r="WOV27" s="87"/>
      <c r="WOW27" s="87"/>
      <c r="WOX27" s="87"/>
      <c r="WOY27" s="87"/>
      <c r="WOZ27" s="87"/>
      <c r="WPA27" s="87"/>
      <c r="WPB27" s="87"/>
      <c r="WPC27" s="87"/>
      <c r="WPD27" s="87"/>
      <c r="WPE27" s="87"/>
      <c r="WPF27" s="87"/>
      <c r="WPG27" s="87"/>
      <c r="WPH27" s="87"/>
      <c r="WPI27" s="87"/>
      <c r="WPJ27" s="87"/>
      <c r="WPK27" s="87"/>
      <c r="WPL27" s="87"/>
      <c r="WPM27" s="87"/>
      <c r="WPN27" s="87"/>
      <c r="WPO27" s="87"/>
      <c r="WPP27" s="87"/>
      <c r="WPQ27" s="87"/>
      <c r="WPR27" s="87"/>
      <c r="WPS27" s="87"/>
      <c r="WPT27" s="87"/>
      <c r="WPU27" s="87"/>
      <c r="WPV27" s="87"/>
      <c r="WPW27" s="87"/>
      <c r="WPX27" s="87"/>
      <c r="WPY27" s="87"/>
      <c r="WPZ27" s="87"/>
      <c r="WQA27" s="87"/>
      <c r="WQB27" s="87"/>
      <c r="WQC27" s="87"/>
      <c r="WQD27" s="87"/>
      <c r="WQE27" s="87"/>
      <c r="WQF27" s="87"/>
      <c r="WQG27" s="87"/>
      <c r="WQH27" s="87"/>
      <c r="WQI27" s="87"/>
      <c r="WQJ27" s="87"/>
      <c r="WQK27" s="87"/>
      <c r="WQL27" s="87"/>
      <c r="WQM27" s="87"/>
      <c r="WQN27" s="87"/>
      <c r="WQO27" s="87"/>
      <c r="WQP27" s="87"/>
      <c r="WQQ27" s="87"/>
      <c r="WQR27" s="87"/>
      <c r="WQS27" s="87"/>
      <c r="WQT27" s="87"/>
      <c r="WQU27" s="87"/>
      <c r="WQV27" s="87"/>
      <c r="WQW27" s="87"/>
      <c r="WQX27" s="87"/>
      <c r="WQY27" s="87"/>
      <c r="WQZ27" s="87"/>
      <c r="WRA27" s="87"/>
      <c r="WRB27" s="87"/>
      <c r="WRC27" s="87"/>
      <c r="WRD27" s="87"/>
      <c r="WRE27" s="87"/>
      <c r="WRF27" s="87"/>
      <c r="WRG27" s="87"/>
      <c r="WRH27" s="87"/>
      <c r="WRI27" s="87"/>
      <c r="WRJ27" s="87"/>
      <c r="WRK27" s="87"/>
      <c r="WRL27" s="87"/>
      <c r="WRM27" s="87"/>
      <c r="WRN27" s="87"/>
      <c r="WRO27" s="87"/>
      <c r="WRP27" s="87"/>
      <c r="WRQ27" s="87"/>
      <c r="WRR27" s="87"/>
      <c r="WRS27" s="87"/>
      <c r="WRT27" s="87"/>
      <c r="WRU27" s="87"/>
      <c r="WRV27" s="87"/>
      <c r="WRW27" s="87"/>
      <c r="WRX27" s="87"/>
      <c r="WRY27" s="87"/>
      <c r="WRZ27" s="87"/>
      <c r="WSA27" s="87"/>
      <c r="WSB27" s="87"/>
      <c r="WSC27" s="87"/>
      <c r="WSD27" s="87"/>
      <c r="WSE27" s="87"/>
      <c r="WSF27" s="87"/>
      <c r="WSG27" s="87"/>
      <c r="WSH27" s="87"/>
      <c r="WSI27" s="87"/>
      <c r="WSJ27" s="87"/>
      <c r="WSK27" s="87"/>
      <c r="WSL27" s="87"/>
      <c r="WSM27" s="87"/>
      <c r="WSN27" s="87"/>
      <c r="WSO27" s="87"/>
      <c r="WSP27" s="87"/>
      <c r="WSQ27" s="87"/>
      <c r="WSR27" s="87"/>
      <c r="WSS27" s="87"/>
      <c r="WST27" s="87"/>
      <c r="WSU27" s="87"/>
      <c r="WSV27" s="87"/>
      <c r="WSW27" s="87"/>
      <c r="WSX27" s="87"/>
      <c r="WSY27" s="87"/>
      <c r="WSZ27" s="87"/>
      <c r="WTA27" s="87"/>
      <c r="WTB27" s="87"/>
      <c r="WTC27" s="87"/>
      <c r="WTD27" s="87"/>
      <c r="WTE27" s="87"/>
      <c r="WTF27" s="87"/>
      <c r="WTG27" s="87"/>
      <c r="WTH27" s="87"/>
      <c r="WTI27" s="87"/>
      <c r="WTJ27" s="87"/>
      <c r="WTK27" s="87"/>
      <c r="WTL27" s="87"/>
      <c r="WTM27" s="87"/>
      <c r="WTN27" s="87"/>
      <c r="WTO27" s="87"/>
      <c r="WTP27" s="87"/>
      <c r="WTQ27" s="87"/>
      <c r="WTR27" s="87"/>
      <c r="WTS27" s="87"/>
      <c r="WTT27" s="87"/>
      <c r="WTU27" s="87"/>
      <c r="WTV27" s="87"/>
      <c r="WTW27" s="87"/>
      <c r="WTX27" s="87"/>
      <c r="WTY27" s="87"/>
      <c r="WTZ27" s="87"/>
      <c r="WUA27" s="87"/>
      <c r="WUB27" s="87"/>
      <c r="WUC27" s="87"/>
      <c r="WUD27" s="87"/>
      <c r="WUE27" s="87"/>
      <c r="WUF27" s="87"/>
      <c r="WUG27" s="87"/>
      <c r="WUH27" s="87"/>
      <c r="WUI27" s="87"/>
      <c r="WUJ27" s="87"/>
      <c r="WUK27" s="87"/>
      <c r="WUL27" s="87"/>
      <c r="WUM27" s="87"/>
      <c r="WUN27" s="87"/>
      <c r="WUO27" s="87"/>
      <c r="WUP27" s="87"/>
      <c r="WUQ27" s="87"/>
      <c r="WUR27" s="87"/>
      <c r="WUS27" s="87"/>
      <c r="WUT27" s="87"/>
      <c r="WUU27" s="87"/>
      <c r="WUV27" s="87"/>
      <c r="WUW27" s="87"/>
      <c r="WUX27" s="87"/>
      <c r="WUY27" s="87"/>
      <c r="WUZ27" s="87"/>
      <c r="WVA27" s="87"/>
      <c r="WVB27" s="87"/>
      <c r="WVC27" s="87"/>
      <c r="WVD27" s="87"/>
      <c r="WVE27" s="87"/>
      <c r="WVF27" s="87"/>
      <c r="WVG27" s="87"/>
      <c r="WVH27" s="87"/>
      <c r="WVI27" s="87"/>
      <c r="WVJ27" s="87"/>
      <c r="WVK27" s="87"/>
      <c r="WVL27" s="87"/>
      <c r="WVM27" s="87"/>
      <c r="WVN27" s="87"/>
      <c r="WVO27" s="87"/>
      <c r="WVP27" s="87"/>
      <c r="WVQ27" s="87"/>
      <c r="WVR27" s="87"/>
      <c r="WVS27" s="87"/>
      <c r="WVT27" s="87"/>
      <c r="WVU27" s="87"/>
      <c r="WVV27" s="87"/>
      <c r="WVW27" s="87"/>
      <c r="WVX27" s="87"/>
      <c r="WVY27" s="87"/>
      <c r="WVZ27" s="87"/>
      <c r="WWA27" s="87"/>
      <c r="WWB27" s="87"/>
      <c r="WWC27" s="87"/>
      <c r="WWD27" s="87"/>
      <c r="WWE27" s="87"/>
      <c r="WWF27" s="87"/>
      <c r="WWG27" s="87"/>
      <c r="WWH27" s="87"/>
      <c r="WWI27" s="87"/>
      <c r="WWJ27" s="87"/>
      <c r="WWK27" s="87"/>
      <c r="WWL27" s="87"/>
      <c r="WWM27" s="87"/>
      <c r="WWN27" s="87"/>
      <c r="WWO27" s="87"/>
      <c r="WWP27" s="87"/>
      <c r="WWQ27" s="87"/>
      <c r="WWR27" s="87"/>
      <c r="WWS27" s="87"/>
      <c r="WWT27" s="87"/>
      <c r="WWU27" s="87"/>
      <c r="WWV27" s="87"/>
      <c r="WWW27" s="87"/>
      <c r="WWX27" s="87"/>
      <c r="WWY27" s="87"/>
      <c r="WWZ27" s="87"/>
      <c r="WXA27" s="87"/>
      <c r="WXB27" s="87"/>
      <c r="WXC27" s="87"/>
      <c r="WXD27" s="87"/>
      <c r="WXE27" s="87"/>
      <c r="WXF27" s="87"/>
      <c r="WXG27" s="87"/>
      <c r="WXH27" s="87"/>
      <c r="WXI27" s="87"/>
      <c r="WXJ27" s="87"/>
      <c r="WXK27" s="87"/>
      <c r="WXL27" s="87"/>
      <c r="WXM27" s="87"/>
      <c r="WXN27" s="87"/>
      <c r="WXO27" s="87"/>
      <c r="WXP27" s="87"/>
      <c r="WXQ27" s="87"/>
      <c r="WXR27" s="87"/>
      <c r="WXS27" s="87"/>
      <c r="WXT27" s="87"/>
      <c r="WXU27" s="87"/>
      <c r="WXV27" s="87"/>
      <c r="WXW27" s="87"/>
      <c r="WXX27" s="87"/>
      <c r="WXY27" s="87"/>
      <c r="WXZ27" s="87"/>
      <c r="WYA27" s="87"/>
      <c r="WYB27" s="87"/>
      <c r="WYC27" s="87"/>
      <c r="WYD27" s="87"/>
      <c r="WYE27" s="87"/>
      <c r="WYF27" s="87"/>
      <c r="WYG27" s="87"/>
      <c r="WYH27" s="87"/>
      <c r="WYI27" s="87"/>
      <c r="WYJ27" s="87"/>
      <c r="WYK27" s="87"/>
      <c r="WYL27" s="87"/>
      <c r="WYM27" s="87"/>
      <c r="WYN27" s="87"/>
      <c r="WYO27" s="87"/>
      <c r="WYP27" s="87"/>
      <c r="WYQ27" s="87"/>
      <c r="WYR27" s="87"/>
      <c r="WYS27" s="87"/>
      <c r="WYT27" s="87"/>
      <c r="WYU27" s="87"/>
      <c r="WYV27" s="87"/>
      <c r="WYW27" s="87"/>
      <c r="WYX27" s="87"/>
      <c r="WYY27" s="87"/>
      <c r="WYZ27" s="87"/>
      <c r="WZA27" s="87"/>
      <c r="WZB27" s="87"/>
      <c r="WZC27" s="87"/>
      <c r="WZD27" s="87"/>
      <c r="WZE27" s="87"/>
      <c r="WZF27" s="87"/>
      <c r="WZG27" s="87"/>
      <c r="WZH27" s="87"/>
      <c r="WZI27" s="87"/>
      <c r="WZJ27" s="87"/>
      <c r="WZK27" s="87"/>
      <c r="WZL27" s="87"/>
      <c r="WZM27" s="87"/>
      <c r="WZN27" s="87"/>
      <c r="WZO27" s="87"/>
      <c r="WZP27" s="87"/>
      <c r="WZQ27" s="87"/>
      <c r="WZR27" s="87"/>
      <c r="WZS27" s="87"/>
      <c r="WZT27" s="87"/>
      <c r="WZU27" s="87"/>
      <c r="WZV27" s="87"/>
      <c r="WZW27" s="87"/>
      <c r="WZX27" s="87"/>
      <c r="WZY27" s="87"/>
      <c r="WZZ27" s="87"/>
      <c r="XAA27" s="87"/>
      <c r="XAB27" s="87"/>
      <c r="XAC27" s="87"/>
      <c r="XAD27" s="87"/>
      <c r="XAE27" s="87"/>
      <c r="XAF27" s="87"/>
      <c r="XAG27" s="87"/>
      <c r="XAH27" s="87"/>
      <c r="XAI27" s="87"/>
      <c r="XAJ27" s="87"/>
      <c r="XAK27" s="87"/>
      <c r="XAL27" s="87"/>
      <c r="XAM27" s="87"/>
      <c r="XAN27" s="87"/>
      <c r="XAO27" s="87"/>
      <c r="XAP27" s="87"/>
      <c r="XAQ27" s="87"/>
      <c r="XAR27" s="87"/>
      <c r="XAS27" s="87"/>
      <c r="XAT27" s="87"/>
      <c r="XAU27" s="87"/>
      <c r="XAV27" s="87"/>
      <c r="XAW27" s="87"/>
      <c r="XAX27" s="87"/>
      <c r="XAY27" s="87"/>
      <c r="XAZ27" s="87"/>
      <c r="XBA27" s="87"/>
      <c r="XBB27" s="87"/>
      <c r="XBC27" s="87"/>
      <c r="XBD27" s="87"/>
      <c r="XBE27" s="87"/>
      <c r="XBF27" s="87"/>
      <c r="XBG27" s="87"/>
      <c r="XBH27" s="87"/>
      <c r="XBI27" s="87"/>
      <c r="XBJ27" s="87"/>
      <c r="XBK27" s="87"/>
      <c r="XBL27" s="87"/>
      <c r="XBM27" s="87"/>
      <c r="XBN27" s="87"/>
      <c r="XBO27" s="87"/>
      <c r="XBP27" s="87"/>
      <c r="XBQ27" s="87"/>
      <c r="XBR27" s="87"/>
      <c r="XBS27" s="87"/>
      <c r="XBT27" s="87"/>
      <c r="XBU27" s="87"/>
      <c r="XBV27" s="87"/>
      <c r="XBW27" s="87"/>
      <c r="XBX27" s="87"/>
      <c r="XBY27" s="87"/>
      <c r="XBZ27" s="87"/>
      <c r="XCA27" s="87"/>
      <c r="XCB27" s="87"/>
      <c r="XCC27" s="87"/>
      <c r="XCD27" s="87"/>
      <c r="XCE27" s="87"/>
      <c r="XCF27" s="87"/>
      <c r="XCG27" s="87"/>
      <c r="XCH27" s="87"/>
      <c r="XCI27" s="87"/>
      <c r="XCJ27" s="87"/>
      <c r="XCK27" s="87"/>
      <c r="XCL27" s="87"/>
      <c r="XCM27" s="87"/>
      <c r="XCN27" s="87"/>
      <c r="XCO27" s="87"/>
      <c r="XCP27" s="87"/>
      <c r="XCQ27" s="87"/>
      <c r="XCR27" s="87"/>
      <c r="XCS27" s="87"/>
      <c r="XCT27" s="87"/>
      <c r="XCU27" s="87"/>
      <c r="XCV27" s="87"/>
      <c r="XCW27" s="87"/>
      <c r="XCX27" s="87"/>
      <c r="XCY27" s="87"/>
      <c r="XCZ27" s="87"/>
      <c r="XDA27" s="87"/>
      <c r="XDB27" s="87"/>
      <c r="XDC27" s="87"/>
      <c r="XDD27" s="87"/>
      <c r="XDE27" s="87"/>
      <c r="XDF27" s="87"/>
      <c r="XDG27" s="87"/>
      <c r="XDH27" s="87"/>
      <c r="XDI27" s="87"/>
      <c r="XDJ27" s="87"/>
      <c r="XDK27" s="87"/>
      <c r="XDL27" s="87"/>
      <c r="XDM27" s="87"/>
      <c r="XDN27" s="87"/>
      <c r="XDO27" s="87"/>
      <c r="XDP27" s="87"/>
      <c r="XDQ27" s="87"/>
      <c r="XDR27" s="87"/>
      <c r="XDS27" s="87"/>
      <c r="XDT27" s="87"/>
      <c r="XDU27" s="87"/>
      <c r="XDV27" s="87"/>
      <c r="XDW27" s="87"/>
      <c r="XDX27" s="87"/>
      <c r="XDY27" s="87"/>
      <c r="XDZ27" s="87"/>
      <c r="XEA27" s="87"/>
      <c r="XEB27" s="87"/>
      <c r="XEC27" s="87"/>
      <c r="XED27" s="87"/>
      <c r="XEE27" s="87"/>
      <c r="XEF27" s="87"/>
      <c r="XEG27" s="87"/>
      <c r="XEH27" s="87"/>
      <c r="XEI27" s="87"/>
      <c r="XEJ27" s="87"/>
      <c r="XEK27" s="87"/>
      <c r="XEL27" s="87"/>
      <c r="XEM27" s="87"/>
      <c r="XEN27" s="87"/>
      <c r="XEO27" s="87"/>
      <c r="XEP27" s="87"/>
      <c r="XEQ27" s="87"/>
      <c r="XER27" s="87"/>
      <c r="XES27" s="87"/>
      <c r="XET27" s="87"/>
      <c r="XEU27" s="87"/>
      <c r="XEV27" s="87"/>
      <c r="XEW27" s="87"/>
      <c r="XEX27" s="87"/>
      <c r="XEY27" s="87"/>
      <c r="XEZ27" s="87"/>
      <c r="XFA27" s="87"/>
      <c r="XFB27" s="87"/>
    </row>
    <row r="28" spans="1:16382" s="73" customFormat="1" x14ac:dyDescent="0.2">
      <c r="B28" s="73" t="s">
        <v>180</v>
      </c>
    </row>
    <row r="29" spans="1:16382" s="82" customFormat="1" x14ac:dyDescent="0.2"/>
    <row r="30" spans="1:16382" s="82" customFormat="1" x14ac:dyDescent="0.2">
      <c r="B30" s="87" t="s">
        <v>214</v>
      </c>
    </row>
    <row r="31" spans="1:16382" s="82" customFormat="1" x14ac:dyDescent="0.2">
      <c r="B31" s="87" t="s">
        <v>81</v>
      </c>
    </row>
    <row r="32" spans="1:16382" s="82" customFormat="1" x14ac:dyDescent="0.2">
      <c r="B32" s="82" t="s">
        <v>82</v>
      </c>
      <c r="D32" s="82" t="s">
        <v>176</v>
      </c>
      <c r="F32" s="77">
        <f>SUM(H32:M32,O32)</f>
        <v>102039965.05803667</v>
      </c>
      <c r="H32" s="75">
        <v>2164056</v>
      </c>
      <c r="I32" s="75">
        <v>23296363.165830299</v>
      </c>
      <c r="J32" s="75">
        <v>44270683.733811602</v>
      </c>
      <c r="K32" s="75">
        <v>934115.7</v>
      </c>
      <c r="L32" s="75">
        <v>27919185.932616044</v>
      </c>
      <c r="M32" s="75">
        <v>1488186.9345446208</v>
      </c>
      <c r="O32" s="75">
        <v>1967373.5912340961</v>
      </c>
      <c r="Q32" s="133" t="s">
        <v>551</v>
      </c>
    </row>
    <row r="33" spans="1:16382" s="82" customFormat="1" x14ac:dyDescent="0.2">
      <c r="B33" s="82" t="s">
        <v>89</v>
      </c>
      <c r="D33" s="82" t="s">
        <v>176</v>
      </c>
      <c r="F33" s="77">
        <f t="shared" ref="F33:F34" si="2">SUM(H33:M33,O33)</f>
        <v>136092.77180428669</v>
      </c>
      <c r="H33" s="75">
        <v>3628</v>
      </c>
      <c r="I33" s="75">
        <v>32607.955185988591</v>
      </c>
      <c r="J33" s="75">
        <v>96341.546928861586</v>
      </c>
      <c r="K33" s="75">
        <v>0</v>
      </c>
      <c r="L33" s="75">
        <v>0</v>
      </c>
      <c r="M33" s="75">
        <v>3515.2696894365199</v>
      </c>
      <c r="O33" s="75">
        <v>0</v>
      </c>
      <c r="Q33" s="133" t="s">
        <v>552</v>
      </c>
    </row>
    <row r="34" spans="1:16382" s="82" customFormat="1" x14ac:dyDescent="0.2">
      <c r="B34" s="82" t="s">
        <v>83</v>
      </c>
      <c r="D34" s="82" t="s">
        <v>176</v>
      </c>
      <c r="F34" s="77">
        <f t="shared" si="2"/>
        <v>54542.26</v>
      </c>
      <c r="H34" s="75">
        <v>0</v>
      </c>
      <c r="I34" s="75">
        <v>0</v>
      </c>
      <c r="J34" s="75">
        <v>0</v>
      </c>
      <c r="K34" s="75">
        <v>54542.26</v>
      </c>
      <c r="L34" s="75">
        <v>0</v>
      </c>
      <c r="M34" s="75">
        <v>0</v>
      </c>
      <c r="O34" s="75">
        <v>0</v>
      </c>
      <c r="Q34" s="133" t="s">
        <v>553</v>
      </c>
    </row>
    <row r="35" spans="1:16382" s="82" customFormat="1" x14ac:dyDescent="0.2">
      <c r="Q35" s="133"/>
    </row>
    <row r="36" spans="1:16382" s="82" customFormat="1" x14ac:dyDescent="0.2">
      <c r="B36" s="87" t="s">
        <v>84</v>
      </c>
      <c r="Q36" s="133"/>
    </row>
    <row r="37" spans="1:16382" s="82" customFormat="1" x14ac:dyDescent="0.2">
      <c r="B37" s="82" t="s">
        <v>85</v>
      </c>
      <c r="D37" s="82" t="s">
        <v>176</v>
      </c>
      <c r="F37" s="77">
        <f>SUM(H37:M37,O37)</f>
        <v>9242.2657035762095</v>
      </c>
      <c r="H37" s="75">
        <v>0</v>
      </c>
      <c r="I37" s="75">
        <v>7076.5398209221803</v>
      </c>
      <c r="J37" s="75">
        <v>2165.7258826540301</v>
      </c>
      <c r="K37" s="75">
        <v>0</v>
      </c>
      <c r="L37" s="75">
        <v>0</v>
      </c>
      <c r="M37" s="75">
        <v>0</v>
      </c>
      <c r="O37" s="75">
        <v>0</v>
      </c>
      <c r="Q37" s="133" t="s">
        <v>554</v>
      </c>
    </row>
    <row r="38" spans="1:16382" s="82" customFormat="1" x14ac:dyDescent="0.2">
      <c r="B38" s="82" t="s">
        <v>86</v>
      </c>
      <c r="D38" s="82" t="s">
        <v>176</v>
      </c>
      <c r="F38" s="77">
        <f t="shared" ref="F38:F40" si="3">SUM(H38:M38,O38)</f>
        <v>169574.9630316782</v>
      </c>
      <c r="H38" s="75">
        <v>0</v>
      </c>
      <c r="I38" s="75">
        <v>119196.86594294169</v>
      </c>
      <c r="J38" s="75">
        <v>0</v>
      </c>
      <c r="K38" s="75">
        <v>10796.84</v>
      </c>
      <c r="L38" s="75">
        <v>39581.257088736507</v>
      </c>
      <c r="M38" s="75">
        <v>0</v>
      </c>
      <c r="O38" s="75">
        <v>0</v>
      </c>
      <c r="Q38" s="133" t="s">
        <v>706</v>
      </c>
    </row>
    <row r="39" spans="1:16382" s="82" customFormat="1" x14ac:dyDescent="0.2">
      <c r="B39" s="82" t="s">
        <v>87</v>
      </c>
      <c r="D39" s="82" t="s">
        <v>176</v>
      </c>
      <c r="F39" s="77">
        <f t="shared" si="3"/>
        <v>101658.88719922947</v>
      </c>
      <c r="H39" s="75">
        <v>0</v>
      </c>
      <c r="I39" s="75">
        <v>28189.516297962025</v>
      </c>
      <c r="J39" s="75">
        <v>57893.449159333599</v>
      </c>
      <c r="K39" s="75">
        <v>31.42</v>
      </c>
      <c r="L39" s="75">
        <v>13788.398612867424</v>
      </c>
      <c r="M39" s="75">
        <v>0</v>
      </c>
      <c r="O39" s="75">
        <v>1756.10312906642</v>
      </c>
      <c r="Q39" s="133" t="s">
        <v>710</v>
      </c>
    </row>
    <row r="40" spans="1:16382" s="82" customFormat="1" x14ac:dyDescent="0.2">
      <c r="B40" s="82" t="s">
        <v>88</v>
      </c>
      <c r="D40" s="82" t="s">
        <v>176</v>
      </c>
      <c r="F40" s="77">
        <f t="shared" si="3"/>
        <v>3047413.0289725713</v>
      </c>
      <c r="H40" s="75">
        <v>0</v>
      </c>
      <c r="I40" s="75">
        <v>103108.10256852937</v>
      </c>
      <c r="J40" s="75">
        <v>2298371.8826592183</v>
      </c>
      <c r="K40" s="75">
        <v>4454.29</v>
      </c>
      <c r="L40" s="75">
        <v>639664.86866097909</v>
      </c>
      <c r="M40" s="75">
        <v>1813.8850838446078</v>
      </c>
      <c r="O40" s="75">
        <v>0</v>
      </c>
      <c r="Q40" s="133" t="s">
        <v>555</v>
      </c>
    </row>
    <row r="41" spans="1:16382" s="82" customFormat="1" x14ac:dyDescent="0.2">
      <c r="A41" s="87"/>
      <c r="B41" s="87"/>
      <c r="C41" s="87"/>
      <c r="D41" s="87"/>
      <c r="E41" s="87"/>
      <c r="F41" s="87"/>
      <c r="G41" s="87"/>
      <c r="H41" s="87"/>
      <c r="I41" s="87"/>
      <c r="J41" s="87"/>
      <c r="K41" s="87"/>
      <c r="L41" s="87"/>
      <c r="M41" s="87"/>
      <c r="N41" s="87"/>
      <c r="O41" s="87"/>
      <c r="P41" s="87"/>
      <c r="Q41" s="87"/>
      <c r="R41" s="87"/>
      <c r="S41" s="87"/>
      <c r="T41" s="87"/>
      <c r="U41" s="87"/>
      <c r="V41" s="87"/>
      <c r="W41" s="87"/>
      <c r="X41" s="87"/>
      <c r="Y41" s="87"/>
      <c r="Z41" s="87"/>
      <c r="AA41" s="87"/>
      <c r="AB41" s="87"/>
      <c r="AC41" s="87"/>
      <c r="AD41" s="87"/>
      <c r="AE41" s="87"/>
      <c r="AF41" s="87"/>
      <c r="AG41" s="87"/>
      <c r="AH41" s="87"/>
      <c r="AI41" s="87"/>
      <c r="AJ41" s="87"/>
      <c r="AK41" s="87"/>
      <c r="AL41" s="87"/>
      <c r="AM41" s="87"/>
      <c r="AN41" s="87"/>
      <c r="AO41" s="87"/>
      <c r="AP41" s="87"/>
      <c r="AQ41" s="87"/>
      <c r="AR41" s="87"/>
      <c r="AS41" s="87"/>
      <c r="AT41" s="87"/>
      <c r="AU41" s="87"/>
      <c r="AV41" s="87"/>
      <c r="AW41" s="87"/>
      <c r="AX41" s="87"/>
      <c r="AY41" s="87"/>
      <c r="AZ41" s="87"/>
      <c r="BA41" s="87"/>
      <c r="BB41" s="87"/>
      <c r="BC41" s="87"/>
      <c r="BD41" s="87"/>
      <c r="BE41" s="87"/>
      <c r="BF41" s="87"/>
      <c r="BG41" s="87"/>
      <c r="BH41" s="87"/>
      <c r="BI41" s="87"/>
      <c r="BJ41" s="87"/>
      <c r="BK41" s="87"/>
      <c r="BL41" s="87"/>
      <c r="BM41" s="87"/>
      <c r="BN41" s="87"/>
      <c r="BO41" s="87"/>
      <c r="BP41" s="87"/>
      <c r="BQ41" s="87"/>
      <c r="BR41" s="87"/>
      <c r="BS41" s="87"/>
      <c r="BT41" s="87"/>
      <c r="BU41" s="87"/>
      <c r="BV41" s="87"/>
      <c r="BW41" s="87"/>
      <c r="BX41" s="87"/>
      <c r="BY41" s="87"/>
      <c r="BZ41" s="87"/>
      <c r="CA41" s="87"/>
      <c r="CB41" s="87"/>
      <c r="CC41" s="87"/>
      <c r="CD41" s="87"/>
      <c r="CE41" s="87"/>
      <c r="CF41" s="87"/>
      <c r="CG41" s="87"/>
      <c r="CH41" s="87"/>
      <c r="CI41" s="87"/>
      <c r="CJ41" s="87"/>
      <c r="CK41" s="87"/>
      <c r="CL41" s="87"/>
      <c r="CM41" s="87"/>
      <c r="CN41" s="87"/>
      <c r="CO41" s="87"/>
      <c r="CP41" s="87"/>
      <c r="CQ41" s="87"/>
      <c r="CR41" s="87"/>
      <c r="CS41" s="87"/>
      <c r="CT41" s="87"/>
      <c r="CU41" s="87"/>
      <c r="CV41" s="87"/>
      <c r="CW41" s="87"/>
      <c r="CX41" s="87"/>
      <c r="CY41" s="87"/>
      <c r="CZ41" s="87"/>
      <c r="DA41" s="87"/>
      <c r="DB41" s="87"/>
      <c r="DC41" s="87"/>
      <c r="DD41" s="87"/>
      <c r="DE41" s="87"/>
      <c r="DF41" s="87"/>
      <c r="DG41" s="87"/>
      <c r="DH41" s="87"/>
      <c r="DI41" s="87"/>
      <c r="DJ41" s="87"/>
      <c r="DK41" s="87"/>
      <c r="DL41" s="87"/>
      <c r="DM41" s="87"/>
      <c r="DN41" s="87"/>
      <c r="DO41" s="87"/>
      <c r="DP41" s="87"/>
      <c r="DQ41" s="87"/>
      <c r="DR41" s="87"/>
      <c r="DS41" s="87"/>
      <c r="DT41" s="87"/>
      <c r="DU41" s="87"/>
      <c r="DV41" s="87"/>
      <c r="DW41" s="87"/>
      <c r="DX41" s="87"/>
      <c r="DY41" s="87"/>
      <c r="DZ41" s="87"/>
      <c r="EA41" s="87"/>
      <c r="EB41" s="87"/>
      <c r="EC41" s="87"/>
      <c r="ED41" s="87"/>
      <c r="EE41" s="87"/>
      <c r="EF41" s="87"/>
      <c r="EG41" s="87"/>
      <c r="EH41" s="87"/>
      <c r="EI41" s="87"/>
      <c r="EJ41" s="87"/>
      <c r="EK41" s="87"/>
      <c r="EL41" s="87"/>
      <c r="EM41" s="87"/>
      <c r="EN41" s="87"/>
      <c r="EO41" s="87"/>
      <c r="EP41" s="87"/>
      <c r="EQ41" s="87"/>
      <c r="ER41" s="87"/>
      <c r="ES41" s="87"/>
      <c r="ET41" s="87"/>
      <c r="EU41" s="87"/>
      <c r="EV41" s="87"/>
      <c r="EW41" s="87"/>
      <c r="EX41" s="87"/>
      <c r="EY41" s="87"/>
      <c r="EZ41" s="87"/>
      <c r="FA41" s="87"/>
      <c r="FB41" s="87"/>
      <c r="FC41" s="87"/>
      <c r="FD41" s="87"/>
      <c r="FE41" s="87"/>
      <c r="FF41" s="87"/>
      <c r="FG41" s="87"/>
      <c r="FH41" s="87"/>
      <c r="FI41" s="87"/>
      <c r="FJ41" s="87"/>
      <c r="FK41" s="87"/>
      <c r="FL41" s="87"/>
      <c r="FM41" s="87"/>
      <c r="FN41" s="87"/>
      <c r="FO41" s="87"/>
      <c r="FP41" s="87"/>
      <c r="FQ41" s="87"/>
      <c r="FR41" s="87"/>
      <c r="FS41" s="87"/>
      <c r="FT41" s="87"/>
      <c r="FU41" s="87"/>
      <c r="FV41" s="87"/>
      <c r="FW41" s="87"/>
      <c r="FX41" s="87"/>
      <c r="FY41" s="87"/>
      <c r="FZ41" s="87"/>
      <c r="GA41" s="87"/>
      <c r="GB41" s="87"/>
      <c r="GC41" s="87"/>
      <c r="GD41" s="87"/>
      <c r="GE41" s="87"/>
      <c r="GF41" s="87"/>
      <c r="GG41" s="87"/>
      <c r="GH41" s="87"/>
      <c r="GI41" s="87"/>
      <c r="GJ41" s="87"/>
      <c r="GK41" s="87"/>
      <c r="GL41" s="87"/>
      <c r="GM41" s="87"/>
      <c r="GN41" s="87"/>
      <c r="GO41" s="87"/>
      <c r="GP41" s="87"/>
      <c r="GQ41" s="87"/>
      <c r="GR41" s="87"/>
      <c r="GS41" s="87"/>
      <c r="GT41" s="87"/>
      <c r="GU41" s="87"/>
      <c r="GV41" s="87"/>
      <c r="GW41" s="87"/>
      <c r="GX41" s="87"/>
      <c r="GY41" s="87"/>
      <c r="GZ41" s="87"/>
      <c r="HA41" s="87"/>
      <c r="HB41" s="87"/>
      <c r="HC41" s="87"/>
      <c r="HD41" s="87"/>
      <c r="HE41" s="87"/>
      <c r="HF41" s="87"/>
      <c r="HG41" s="87"/>
      <c r="HH41" s="87"/>
      <c r="HI41" s="87"/>
      <c r="HJ41" s="87"/>
      <c r="HK41" s="87"/>
      <c r="HL41" s="87"/>
      <c r="HM41" s="87"/>
      <c r="HN41" s="87"/>
      <c r="HO41" s="87"/>
      <c r="HP41" s="87"/>
      <c r="HQ41" s="87"/>
      <c r="HR41" s="87"/>
      <c r="HS41" s="87"/>
      <c r="HT41" s="87"/>
      <c r="HU41" s="87"/>
      <c r="HV41" s="87"/>
      <c r="HW41" s="87"/>
      <c r="HX41" s="87"/>
      <c r="HY41" s="87"/>
      <c r="HZ41" s="87"/>
      <c r="IA41" s="87"/>
      <c r="IB41" s="87"/>
      <c r="IC41" s="87"/>
      <c r="ID41" s="87"/>
      <c r="IE41" s="87"/>
      <c r="IF41" s="87"/>
      <c r="IG41" s="87"/>
      <c r="IH41" s="87"/>
      <c r="II41" s="87"/>
      <c r="IJ41" s="87"/>
      <c r="IK41" s="87"/>
      <c r="IL41" s="87"/>
      <c r="IM41" s="87"/>
      <c r="IN41" s="87"/>
      <c r="IO41" s="87"/>
      <c r="IP41" s="87"/>
      <c r="IQ41" s="87"/>
      <c r="IR41" s="87"/>
      <c r="IS41" s="87"/>
      <c r="IT41" s="87"/>
      <c r="IU41" s="87"/>
      <c r="IV41" s="87"/>
      <c r="IW41" s="87"/>
      <c r="IX41" s="87"/>
      <c r="IY41" s="87"/>
      <c r="IZ41" s="87"/>
      <c r="JA41" s="87"/>
      <c r="JB41" s="87"/>
      <c r="JC41" s="87"/>
      <c r="JD41" s="87"/>
      <c r="JE41" s="87"/>
      <c r="JF41" s="87"/>
      <c r="JG41" s="87"/>
      <c r="JH41" s="87"/>
      <c r="JI41" s="87"/>
      <c r="JJ41" s="87"/>
      <c r="JK41" s="87"/>
      <c r="JL41" s="87"/>
      <c r="JM41" s="87"/>
      <c r="JN41" s="87"/>
      <c r="JO41" s="87"/>
      <c r="JP41" s="87"/>
      <c r="JQ41" s="87"/>
      <c r="JR41" s="87"/>
      <c r="JS41" s="87"/>
      <c r="JT41" s="87"/>
      <c r="JU41" s="87"/>
      <c r="JV41" s="87"/>
      <c r="JW41" s="87"/>
      <c r="JX41" s="87"/>
      <c r="JY41" s="87"/>
      <c r="JZ41" s="87"/>
      <c r="KA41" s="87"/>
      <c r="KB41" s="87"/>
      <c r="KC41" s="87"/>
      <c r="KD41" s="87"/>
      <c r="KE41" s="87"/>
      <c r="KF41" s="87"/>
      <c r="KG41" s="87"/>
      <c r="KH41" s="87"/>
      <c r="KI41" s="87"/>
      <c r="KJ41" s="87"/>
      <c r="KK41" s="87"/>
      <c r="KL41" s="87"/>
      <c r="KM41" s="87"/>
      <c r="KN41" s="87"/>
      <c r="KO41" s="87"/>
      <c r="KP41" s="87"/>
      <c r="KQ41" s="87"/>
      <c r="KR41" s="87"/>
      <c r="KS41" s="87"/>
      <c r="KT41" s="87"/>
      <c r="KU41" s="87"/>
      <c r="KV41" s="87"/>
      <c r="KW41" s="87"/>
      <c r="KX41" s="87"/>
      <c r="KY41" s="87"/>
      <c r="KZ41" s="87"/>
      <c r="LA41" s="87"/>
      <c r="LB41" s="87"/>
      <c r="LC41" s="87"/>
      <c r="LD41" s="87"/>
      <c r="LE41" s="87"/>
      <c r="LF41" s="87"/>
      <c r="LG41" s="87"/>
      <c r="LH41" s="87"/>
      <c r="LI41" s="87"/>
      <c r="LJ41" s="87"/>
      <c r="LK41" s="87"/>
      <c r="LL41" s="87"/>
      <c r="LM41" s="87"/>
      <c r="LN41" s="87"/>
      <c r="LO41" s="87"/>
      <c r="LP41" s="87"/>
      <c r="LQ41" s="87"/>
      <c r="LR41" s="87"/>
      <c r="LS41" s="87"/>
      <c r="LT41" s="87"/>
      <c r="LU41" s="87"/>
      <c r="LV41" s="87"/>
      <c r="LW41" s="87"/>
      <c r="LX41" s="87"/>
      <c r="LY41" s="87"/>
      <c r="LZ41" s="87"/>
      <c r="MA41" s="87"/>
      <c r="MB41" s="87"/>
      <c r="MC41" s="87"/>
      <c r="MD41" s="87"/>
      <c r="ME41" s="87"/>
      <c r="MF41" s="87"/>
      <c r="MG41" s="87"/>
      <c r="MH41" s="87"/>
      <c r="MI41" s="87"/>
      <c r="MJ41" s="87"/>
      <c r="MK41" s="87"/>
      <c r="ML41" s="87"/>
      <c r="MM41" s="87"/>
      <c r="MN41" s="87"/>
      <c r="MO41" s="87"/>
      <c r="MP41" s="87"/>
      <c r="MQ41" s="87"/>
      <c r="MR41" s="87"/>
      <c r="MS41" s="87"/>
      <c r="MT41" s="87"/>
      <c r="MU41" s="87"/>
      <c r="MV41" s="87"/>
      <c r="MW41" s="87"/>
      <c r="MX41" s="87"/>
      <c r="MY41" s="87"/>
      <c r="MZ41" s="87"/>
      <c r="NA41" s="87"/>
      <c r="NB41" s="87"/>
      <c r="NC41" s="87"/>
      <c r="ND41" s="87"/>
      <c r="NE41" s="87"/>
      <c r="NF41" s="87"/>
      <c r="NG41" s="87"/>
      <c r="NH41" s="87"/>
      <c r="NI41" s="87"/>
      <c r="NJ41" s="87"/>
      <c r="NK41" s="87"/>
      <c r="NL41" s="87"/>
      <c r="NM41" s="87"/>
      <c r="NN41" s="87"/>
      <c r="NO41" s="87"/>
      <c r="NP41" s="87"/>
      <c r="NQ41" s="87"/>
      <c r="NR41" s="87"/>
      <c r="NS41" s="87"/>
      <c r="NT41" s="87"/>
      <c r="NU41" s="87"/>
      <c r="NV41" s="87"/>
      <c r="NW41" s="87"/>
      <c r="NX41" s="87"/>
      <c r="NY41" s="87"/>
      <c r="NZ41" s="87"/>
      <c r="OA41" s="87"/>
      <c r="OB41" s="87"/>
      <c r="OC41" s="87"/>
      <c r="OD41" s="87"/>
      <c r="OE41" s="87"/>
      <c r="OF41" s="87"/>
      <c r="OG41" s="87"/>
      <c r="OH41" s="87"/>
      <c r="OI41" s="87"/>
      <c r="OJ41" s="87"/>
      <c r="OK41" s="87"/>
      <c r="OL41" s="87"/>
      <c r="OM41" s="87"/>
      <c r="ON41" s="87"/>
      <c r="OO41" s="87"/>
      <c r="OP41" s="87"/>
      <c r="OQ41" s="87"/>
      <c r="OR41" s="87"/>
      <c r="OS41" s="87"/>
      <c r="OT41" s="87"/>
      <c r="OU41" s="87"/>
      <c r="OV41" s="87"/>
      <c r="OW41" s="87"/>
      <c r="OX41" s="87"/>
      <c r="OY41" s="87"/>
      <c r="OZ41" s="87"/>
      <c r="PA41" s="87"/>
      <c r="PB41" s="87"/>
      <c r="PC41" s="87"/>
      <c r="PD41" s="87"/>
      <c r="PE41" s="87"/>
      <c r="PF41" s="87"/>
      <c r="PG41" s="87"/>
      <c r="PH41" s="87"/>
      <c r="PI41" s="87"/>
      <c r="PJ41" s="87"/>
      <c r="PK41" s="87"/>
      <c r="PL41" s="87"/>
      <c r="PM41" s="87"/>
      <c r="PN41" s="87"/>
      <c r="PO41" s="87"/>
      <c r="PP41" s="87"/>
      <c r="PQ41" s="87"/>
      <c r="PR41" s="87"/>
      <c r="PS41" s="87"/>
      <c r="PT41" s="87"/>
      <c r="PU41" s="87"/>
      <c r="PV41" s="87"/>
      <c r="PW41" s="87"/>
      <c r="PX41" s="87"/>
      <c r="PY41" s="87"/>
      <c r="PZ41" s="87"/>
      <c r="QA41" s="87"/>
      <c r="QB41" s="87"/>
      <c r="QC41" s="87"/>
      <c r="QD41" s="87"/>
      <c r="QE41" s="87"/>
      <c r="QF41" s="87"/>
      <c r="QG41" s="87"/>
      <c r="QH41" s="87"/>
      <c r="QI41" s="87"/>
      <c r="QJ41" s="87"/>
      <c r="QK41" s="87"/>
      <c r="QL41" s="87"/>
      <c r="QM41" s="87"/>
      <c r="QN41" s="87"/>
      <c r="QO41" s="87"/>
      <c r="QP41" s="87"/>
      <c r="QQ41" s="87"/>
      <c r="QR41" s="87"/>
      <c r="QS41" s="87"/>
      <c r="QT41" s="87"/>
      <c r="QU41" s="87"/>
      <c r="QV41" s="87"/>
      <c r="QW41" s="87"/>
      <c r="QX41" s="87"/>
      <c r="QY41" s="87"/>
      <c r="QZ41" s="87"/>
      <c r="RA41" s="87"/>
      <c r="RB41" s="87"/>
      <c r="RC41" s="87"/>
      <c r="RD41" s="87"/>
      <c r="RE41" s="87"/>
      <c r="RF41" s="87"/>
      <c r="RG41" s="87"/>
      <c r="RH41" s="87"/>
      <c r="RI41" s="87"/>
      <c r="RJ41" s="87"/>
      <c r="RK41" s="87"/>
      <c r="RL41" s="87"/>
      <c r="RM41" s="87"/>
      <c r="RN41" s="87"/>
      <c r="RO41" s="87"/>
      <c r="RP41" s="87"/>
      <c r="RQ41" s="87"/>
      <c r="RR41" s="87"/>
      <c r="RS41" s="87"/>
      <c r="RT41" s="87"/>
      <c r="RU41" s="87"/>
      <c r="RV41" s="87"/>
      <c r="RW41" s="87"/>
      <c r="RX41" s="87"/>
      <c r="RY41" s="87"/>
      <c r="RZ41" s="87"/>
      <c r="SA41" s="87"/>
      <c r="SB41" s="87"/>
      <c r="SC41" s="87"/>
      <c r="SD41" s="87"/>
      <c r="SE41" s="87"/>
      <c r="SF41" s="87"/>
      <c r="SG41" s="87"/>
      <c r="SH41" s="87"/>
      <c r="SI41" s="87"/>
      <c r="SJ41" s="87"/>
      <c r="SK41" s="87"/>
      <c r="SL41" s="87"/>
      <c r="SM41" s="87"/>
      <c r="SN41" s="87"/>
      <c r="SO41" s="87"/>
      <c r="SP41" s="87"/>
      <c r="SQ41" s="87"/>
      <c r="SR41" s="87"/>
      <c r="SS41" s="87"/>
      <c r="ST41" s="87"/>
      <c r="SU41" s="87"/>
      <c r="SV41" s="87"/>
      <c r="SW41" s="87"/>
      <c r="SX41" s="87"/>
      <c r="SY41" s="87"/>
      <c r="SZ41" s="87"/>
      <c r="TA41" s="87"/>
      <c r="TB41" s="87"/>
      <c r="TC41" s="87"/>
      <c r="TD41" s="87"/>
      <c r="TE41" s="87"/>
      <c r="TF41" s="87"/>
      <c r="TG41" s="87"/>
      <c r="TH41" s="87"/>
      <c r="TI41" s="87"/>
      <c r="TJ41" s="87"/>
      <c r="TK41" s="87"/>
      <c r="TL41" s="87"/>
      <c r="TM41" s="87"/>
      <c r="TN41" s="87"/>
      <c r="TO41" s="87"/>
      <c r="TP41" s="87"/>
      <c r="TQ41" s="87"/>
      <c r="TR41" s="87"/>
      <c r="TS41" s="87"/>
      <c r="TT41" s="87"/>
      <c r="TU41" s="87"/>
      <c r="TV41" s="87"/>
      <c r="TW41" s="87"/>
      <c r="TX41" s="87"/>
      <c r="TY41" s="87"/>
      <c r="TZ41" s="87"/>
      <c r="UA41" s="87"/>
      <c r="UB41" s="87"/>
      <c r="UC41" s="87"/>
      <c r="UD41" s="87"/>
      <c r="UE41" s="87"/>
      <c r="UF41" s="87"/>
      <c r="UG41" s="87"/>
      <c r="UH41" s="87"/>
      <c r="UI41" s="87"/>
      <c r="UJ41" s="87"/>
      <c r="UK41" s="87"/>
      <c r="UL41" s="87"/>
      <c r="UM41" s="87"/>
      <c r="UN41" s="87"/>
      <c r="UO41" s="87"/>
      <c r="UP41" s="87"/>
      <c r="UQ41" s="87"/>
      <c r="UR41" s="87"/>
      <c r="US41" s="87"/>
      <c r="UT41" s="87"/>
      <c r="UU41" s="87"/>
      <c r="UV41" s="87"/>
      <c r="UW41" s="87"/>
      <c r="UX41" s="87"/>
      <c r="UY41" s="87"/>
      <c r="UZ41" s="87"/>
      <c r="VA41" s="87"/>
      <c r="VB41" s="87"/>
      <c r="VC41" s="87"/>
      <c r="VD41" s="87"/>
      <c r="VE41" s="87"/>
      <c r="VF41" s="87"/>
      <c r="VG41" s="87"/>
      <c r="VH41" s="87"/>
      <c r="VI41" s="87"/>
      <c r="VJ41" s="87"/>
      <c r="VK41" s="87"/>
      <c r="VL41" s="87"/>
      <c r="VM41" s="87"/>
      <c r="VN41" s="87"/>
      <c r="VO41" s="87"/>
      <c r="VP41" s="87"/>
      <c r="VQ41" s="87"/>
      <c r="VR41" s="87"/>
      <c r="VS41" s="87"/>
      <c r="VT41" s="87"/>
      <c r="VU41" s="87"/>
      <c r="VV41" s="87"/>
      <c r="VW41" s="87"/>
      <c r="VX41" s="87"/>
      <c r="VY41" s="87"/>
      <c r="VZ41" s="87"/>
      <c r="WA41" s="87"/>
      <c r="WB41" s="87"/>
      <c r="WC41" s="87"/>
      <c r="WD41" s="87"/>
      <c r="WE41" s="87"/>
      <c r="WF41" s="87"/>
      <c r="WG41" s="87"/>
      <c r="WH41" s="87"/>
      <c r="WI41" s="87"/>
      <c r="WJ41" s="87"/>
      <c r="WK41" s="87"/>
      <c r="WL41" s="87"/>
      <c r="WM41" s="87"/>
      <c r="WN41" s="87"/>
      <c r="WO41" s="87"/>
      <c r="WP41" s="87"/>
      <c r="WQ41" s="87"/>
      <c r="WR41" s="87"/>
      <c r="WS41" s="87"/>
      <c r="WT41" s="87"/>
      <c r="WU41" s="87"/>
      <c r="WV41" s="87"/>
      <c r="WW41" s="87"/>
      <c r="WX41" s="87"/>
      <c r="WY41" s="87"/>
      <c r="WZ41" s="87"/>
      <c r="XA41" s="87"/>
      <c r="XB41" s="87"/>
      <c r="XC41" s="87"/>
      <c r="XD41" s="87"/>
      <c r="XE41" s="87"/>
      <c r="XF41" s="87"/>
      <c r="XG41" s="87"/>
      <c r="XH41" s="87"/>
      <c r="XI41" s="87"/>
      <c r="XJ41" s="87"/>
      <c r="XK41" s="87"/>
      <c r="XL41" s="87"/>
      <c r="XM41" s="87"/>
      <c r="XN41" s="87"/>
      <c r="XO41" s="87"/>
      <c r="XP41" s="87"/>
      <c r="XQ41" s="87"/>
      <c r="XR41" s="87"/>
      <c r="XS41" s="87"/>
      <c r="XT41" s="87"/>
      <c r="XU41" s="87"/>
      <c r="XV41" s="87"/>
      <c r="XW41" s="87"/>
      <c r="XX41" s="87"/>
      <c r="XY41" s="87"/>
      <c r="XZ41" s="87"/>
      <c r="YA41" s="87"/>
      <c r="YB41" s="87"/>
      <c r="YC41" s="87"/>
      <c r="YD41" s="87"/>
      <c r="YE41" s="87"/>
      <c r="YF41" s="87"/>
      <c r="YG41" s="87"/>
      <c r="YH41" s="87"/>
      <c r="YI41" s="87"/>
      <c r="YJ41" s="87"/>
      <c r="YK41" s="87"/>
      <c r="YL41" s="87"/>
      <c r="YM41" s="87"/>
      <c r="YN41" s="87"/>
      <c r="YO41" s="87"/>
      <c r="YP41" s="87"/>
      <c r="YQ41" s="87"/>
      <c r="YR41" s="87"/>
      <c r="YS41" s="87"/>
      <c r="YT41" s="87"/>
      <c r="YU41" s="87"/>
      <c r="YV41" s="87"/>
      <c r="YW41" s="87"/>
      <c r="YX41" s="87"/>
      <c r="YY41" s="87"/>
      <c r="YZ41" s="87"/>
      <c r="ZA41" s="87"/>
      <c r="ZB41" s="87"/>
      <c r="ZC41" s="87"/>
      <c r="ZD41" s="87"/>
      <c r="ZE41" s="87"/>
      <c r="ZF41" s="87"/>
      <c r="ZG41" s="87"/>
      <c r="ZH41" s="87"/>
      <c r="ZI41" s="87"/>
      <c r="ZJ41" s="87"/>
      <c r="ZK41" s="87"/>
      <c r="ZL41" s="87"/>
      <c r="ZM41" s="87"/>
      <c r="ZN41" s="87"/>
      <c r="ZO41" s="87"/>
      <c r="ZP41" s="87"/>
      <c r="ZQ41" s="87"/>
      <c r="ZR41" s="87"/>
      <c r="ZS41" s="87"/>
      <c r="ZT41" s="87"/>
      <c r="ZU41" s="87"/>
      <c r="ZV41" s="87"/>
      <c r="ZW41" s="87"/>
      <c r="ZX41" s="87"/>
      <c r="ZY41" s="87"/>
      <c r="ZZ41" s="87"/>
      <c r="AAA41" s="87"/>
      <c r="AAB41" s="87"/>
      <c r="AAC41" s="87"/>
      <c r="AAD41" s="87"/>
      <c r="AAE41" s="87"/>
      <c r="AAF41" s="87"/>
      <c r="AAG41" s="87"/>
      <c r="AAH41" s="87"/>
      <c r="AAI41" s="87"/>
      <c r="AAJ41" s="87"/>
      <c r="AAK41" s="87"/>
      <c r="AAL41" s="87"/>
      <c r="AAM41" s="87"/>
      <c r="AAN41" s="87"/>
      <c r="AAO41" s="87"/>
      <c r="AAP41" s="87"/>
      <c r="AAQ41" s="87"/>
      <c r="AAR41" s="87"/>
      <c r="AAS41" s="87"/>
      <c r="AAT41" s="87"/>
      <c r="AAU41" s="87"/>
      <c r="AAV41" s="87"/>
      <c r="AAW41" s="87"/>
      <c r="AAX41" s="87"/>
      <c r="AAY41" s="87"/>
      <c r="AAZ41" s="87"/>
      <c r="ABA41" s="87"/>
      <c r="ABB41" s="87"/>
      <c r="ABC41" s="87"/>
      <c r="ABD41" s="87"/>
      <c r="ABE41" s="87"/>
      <c r="ABF41" s="87"/>
      <c r="ABG41" s="87"/>
      <c r="ABH41" s="87"/>
      <c r="ABI41" s="87"/>
      <c r="ABJ41" s="87"/>
      <c r="ABK41" s="87"/>
      <c r="ABL41" s="87"/>
      <c r="ABM41" s="87"/>
      <c r="ABN41" s="87"/>
      <c r="ABO41" s="87"/>
      <c r="ABP41" s="87"/>
      <c r="ABQ41" s="87"/>
      <c r="ABR41" s="87"/>
      <c r="ABS41" s="87"/>
      <c r="ABT41" s="87"/>
      <c r="ABU41" s="87"/>
      <c r="ABV41" s="87"/>
      <c r="ABW41" s="87"/>
      <c r="ABX41" s="87"/>
      <c r="ABY41" s="87"/>
      <c r="ABZ41" s="87"/>
      <c r="ACA41" s="87"/>
      <c r="ACB41" s="87"/>
      <c r="ACC41" s="87"/>
      <c r="ACD41" s="87"/>
      <c r="ACE41" s="87"/>
      <c r="ACF41" s="87"/>
      <c r="ACG41" s="87"/>
      <c r="ACH41" s="87"/>
      <c r="ACI41" s="87"/>
      <c r="ACJ41" s="87"/>
      <c r="ACK41" s="87"/>
      <c r="ACL41" s="87"/>
      <c r="ACM41" s="87"/>
      <c r="ACN41" s="87"/>
      <c r="ACO41" s="87"/>
      <c r="ACP41" s="87"/>
      <c r="ACQ41" s="87"/>
      <c r="ACR41" s="87"/>
      <c r="ACS41" s="87"/>
      <c r="ACT41" s="87"/>
      <c r="ACU41" s="87"/>
      <c r="ACV41" s="87"/>
      <c r="ACW41" s="87"/>
      <c r="ACX41" s="87"/>
      <c r="ACY41" s="87"/>
      <c r="ACZ41" s="87"/>
      <c r="ADA41" s="87"/>
      <c r="ADB41" s="87"/>
      <c r="ADC41" s="87"/>
      <c r="ADD41" s="87"/>
      <c r="ADE41" s="87"/>
      <c r="ADF41" s="87"/>
      <c r="ADG41" s="87"/>
      <c r="ADH41" s="87"/>
      <c r="ADI41" s="87"/>
      <c r="ADJ41" s="87"/>
      <c r="ADK41" s="87"/>
      <c r="ADL41" s="87"/>
      <c r="ADM41" s="87"/>
      <c r="ADN41" s="87"/>
      <c r="ADO41" s="87"/>
      <c r="ADP41" s="87"/>
      <c r="ADQ41" s="87"/>
      <c r="ADR41" s="87"/>
      <c r="ADS41" s="87"/>
      <c r="ADT41" s="87"/>
      <c r="ADU41" s="87"/>
      <c r="ADV41" s="87"/>
      <c r="ADW41" s="87"/>
      <c r="ADX41" s="87"/>
      <c r="ADY41" s="87"/>
      <c r="ADZ41" s="87"/>
      <c r="AEA41" s="87"/>
      <c r="AEB41" s="87"/>
      <c r="AEC41" s="87"/>
      <c r="AED41" s="87"/>
      <c r="AEE41" s="87"/>
      <c r="AEF41" s="87"/>
      <c r="AEG41" s="87"/>
      <c r="AEH41" s="87"/>
      <c r="AEI41" s="87"/>
      <c r="AEJ41" s="87"/>
      <c r="AEK41" s="87"/>
      <c r="AEL41" s="87"/>
      <c r="AEM41" s="87"/>
      <c r="AEN41" s="87"/>
      <c r="AEO41" s="87"/>
      <c r="AEP41" s="87"/>
      <c r="AEQ41" s="87"/>
      <c r="AER41" s="87"/>
      <c r="AES41" s="87"/>
      <c r="AET41" s="87"/>
      <c r="AEU41" s="87"/>
      <c r="AEV41" s="87"/>
      <c r="AEW41" s="87"/>
      <c r="AEX41" s="87"/>
      <c r="AEY41" s="87"/>
      <c r="AEZ41" s="87"/>
      <c r="AFA41" s="87"/>
      <c r="AFB41" s="87"/>
      <c r="AFC41" s="87"/>
      <c r="AFD41" s="87"/>
      <c r="AFE41" s="87"/>
      <c r="AFF41" s="87"/>
      <c r="AFG41" s="87"/>
      <c r="AFH41" s="87"/>
      <c r="AFI41" s="87"/>
      <c r="AFJ41" s="87"/>
      <c r="AFK41" s="87"/>
      <c r="AFL41" s="87"/>
      <c r="AFM41" s="87"/>
      <c r="AFN41" s="87"/>
      <c r="AFO41" s="87"/>
      <c r="AFP41" s="87"/>
      <c r="AFQ41" s="87"/>
      <c r="AFR41" s="87"/>
      <c r="AFS41" s="87"/>
      <c r="AFT41" s="87"/>
      <c r="AFU41" s="87"/>
      <c r="AFV41" s="87"/>
      <c r="AFW41" s="87"/>
      <c r="AFX41" s="87"/>
      <c r="AFY41" s="87"/>
      <c r="AFZ41" s="87"/>
      <c r="AGA41" s="87"/>
      <c r="AGB41" s="87"/>
      <c r="AGC41" s="87"/>
      <c r="AGD41" s="87"/>
      <c r="AGE41" s="87"/>
      <c r="AGF41" s="87"/>
      <c r="AGG41" s="87"/>
      <c r="AGH41" s="87"/>
      <c r="AGI41" s="87"/>
      <c r="AGJ41" s="87"/>
      <c r="AGK41" s="87"/>
      <c r="AGL41" s="87"/>
      <c r="AGM41" s="87"/>
      <c r="AGN41" s="87"/>
      <c r="AGO41" s="87"/>
      <c r="AGP41" s="87"/>
      <c r="AGQ41" s="87"/>
      <c r="AGR41" s="87"/>
      <c r="AGS41" s="87"/>
      <c r="AGT41" s="87"/>
      <c r="AGU41" s="87"/>
      <c r="AGV41" s="87"/>
      <c r="AGW41" s="87"/>
      <c r="AGX41" s="87"/>
      <c r="AGY41" s="87"/>
      <c r="AGZ41" s="87"/>
      <c r="AHA41" s="87"/>
      <c r="AHB41" s="87"/>
      <c r="AHC41" s="87"/>
      <c r="AHD41" s="87"/>
      <c r="AHE41" s="87"/>
      <c r="AHF41" s="87"/>
      <c r="AHG41" s="87"/>
      <c r="AHH41" s="87"/>
      <c r="AHI41" s="87"/>
      <c r="AHJ41" s="87"/>
      <c r="AHK41" s="87"/>
      <c r="AHL41" s="87"/>
      <c r="AHM41" s="87"/>
      <c r="AHN41" s="87"/>
      <c r="AHO41" s="87"/>
      <c r="AHP41" s="87"/>
      <c r="AHQ41" s="87"/>
      <c r="AHR41" s="87"/>
      <c r="AHS41" s="87"/>
      <c r="AHT41" s="87"/>
      <c r="AHU41" s="87"/>
      <c r="AHV41" s="87"/>
      <c r="AHW41" s="87"/>
      <c r="AHX41" s="87"/>
      <c r="AHY41" s="87"/>
      <c r="AHZ41" s="87"/>
      <c r="AIA41" s="87"/>
      <c r="AIB41" s="87"/>
      <c r="AIC41" s="87"/>
      <c r="AID41" s="87"/>
      <c r="AIE41" s="87"/>
      <c r="AIF41" s="87"/>
      <c r="AIG41" s="87"/>
      <c r="AIH41" s="87"/>
      <c r="AII41" s="87"/>
      <c r="AIJ41" s="87"/>
      <c r="AIK41" s="87"/>
      <c r="AIL41" s="87"/>
      <c r="AIM41" s="87"/>
      <c r="AIN41" s="87"/>
      <c r="AIO41" s="87"/>
      <c r="AIP41" s="87"/>
      <c r="AIQ41" s="87"/>
      <c r="AIR41" s="87"/>
      <c r="AIS41" s="87"/>
      <c r="AIT41" s="87"/>
      <c r="AIU41" s="87"/>
      <c r="AIV41" s="87"/>
      <c r="AIW41" s="87"/>
      <c r="AIX41" s="87"/>
      <c r="AIY41" s="87"/>
      <c r="AIZ41" s="87"/>
      <c r="AJA41" s="87"/>
      <c r="AJB41" s="87"/>
      <c r="AJC41" s="87"/>
      <c r="AJD41" s="87"/>
      <c r="AJE41" s="87"/>
      <c r="AJF41" s="87"/>
      <c r="AJG41" s="87"/>
      <c r="AJH41" s="87"/>
      <c r="AJI41" s="87"/>
      <c r="AJJ41" s="87"/>
      <c r="AJK41" s="87"/>
      <c r="AJL41" s="87"/>
      <c r="AJM41" s="87"/>
      <c r="AJN41" s="87"/>
      <c r="AJO41" s="87"/>
      <c r="AJP41" s="87"/>
      <c r="AJQ41" s="87"/>
      <c r="AJR41" s="87"/>
      <c r="AJS41" s="87"/>
      <c r="AJT41" s="87"/>
      <c r="AJU41" s="87"/>
      <c r="AJV41" s="87"/>
      <c r="AJW41" s="87"/>
      <c r="AJX41" s="87"/>
      <c r="AJY41" s="87"/>
      <c r="AJZ41" s="87"/>
      <c r="AKA41" s="87"/>
      <c r="AKB41" s="87"/>
      <c r="AKC41" s="87"/>
      <c r="AKD41" s="87"/>
      <c r="AKE41" s="87"/>
      <c r="AKF41" s="87"/>
      <c r="AKG41" s="87"/>
      <c r="AKH41" s="87"/>
      <c r="AKI41" s="87"/>
      <c r="AKJ41" s="87"/>
      <c r="AKK41" s="87"/>
      <c r="AKL41" s="87"/>
      <c r="AKM41" s="87"/>
      <c r="AKN41" s="87"/>
      <c r="AKO41" s="87"/>
      <c r="AKP41" s="87"/>
      <c r="AKQ41" s="87"/>
      <c r="AKR41" s="87"/>
      <c r="AKS41" s="87"/>
      <c r="AKT41" s="87"/>
      <c r="AKU41" s="87"/>
      <c r="AKV41" s="87"/>
      <c r="AKW41" s="87"/>
      <c r="AKX41" s="87"/>
      <c r="AKY41" s="87"/>
      <c r="AKZ41" s="87"/>
      <c r="ALA41" s="87"/>
      <c r="ALB41" s="87"/>
      <c r="ALC41" s="87"/>
      <c r="ALD41" s="87"/>
      <c r="ALE41" s="87"/>
      <c r="ALF41" s="87"/>
      <c r="ALG41" s="87"/>
      <c r="ALH41" s="87"/>
      <c r="ALI41" s="87"/>
      <c r="ALJ41" s="87"/>
      <c r="ALK41" s="87"/>
      <c r="ALL41" s="87"/>
      <c r="ALM41" s="87"/>
      <c r="ALN41" s="87"/>
      <c r="ALO41" s="87"/>
      <c r="ALP41" s="87"/>
      <c r="ALQ41" s="87"/>
      <c r="ALR41" s="87"/>
      <c r="ALS41" s="87"/>
      <c r="ALT41" s="87"/>
      <c r="ALU41" s="87"/>
      <c r="ALV41" s="87"/>
      <c r="ALW41" s="87"/>
      <c r="ALX41" s="87"/>
      <c r="ALY41" s="87"/>
      <c r="ALZ41" s="87"/>
      <c r="AMA41" s="87"/>
      <c r="AMB41" s="87"/>
      <c r="AMC41" s="87"/>
      <c r="AMD41" s="87"/>
      <c r="AME41" s="87"/>
      <c r="AMF41" s="87"/>
      <c r="AMG41" s="87"/>
      <c r="AMH41" s="87"/>
      <c r="AMI41" s="87"/>
      <c r="AMJ41" s="87"/>
      <c r="AMK41" s="87"/>
      <c r="AML41" s="87"/>
      <c r="AMM41" s="87"/>
      <c r="AMN41" s="87"/>
      <c r="AMO41" s="87"/>
      <c r="AMP41" s="87"/>
      <c r="AMQ41" s="87"/>
      <c r="AMR41" s="87"/>
      <c r="AMS41" s="87"/>
      <c r="AMT41" s="87"/>
      <c r="AMU41" s="87"/>
      <c r="AMV41" s="87"/>
      <c r="AMW41" s="87"/>
      <c r="AMX41" s="87"/>
      <c r="AMY41" s="87"/>
      <c r="AMZ41" s="87"/>
      <c r="ANA41" s="87"/>
      <c r="ANB41" s="87"/>
      <c r="ANC41" s="87"/>
      <c r="AND41" s="87"/>
      <c r="ANE41" s="87"/>
      <c r="ANF41" s="87"/>
      <c r="ANG41" s="87"/>
      <c r="ANH41" s="87"/>
      <c r="ANI41" s="87"/>
      <c r="ANJ41" s="87"/>
      <c r="ANK41" s="87"/>
      <c r="ANL41" s="87"/>
      <c r="ANM41" s="87"/>
      <c r="ANN41" s="87"/>
      <c r="ANO41" s="87"/>
      <c r="ANP41" s="87"/>
      <c r="ANQ41" s="87"/>
      <c r="ANR41" s="87"/>
      <c r="ANS41" s="87"/>
      <c r="ANT41" s="87"/>
      <c r="ANU41" s="87"/>
      <c r="ANV41" s="87"/>
      <c r="ANW41" s="87"/>
      <c r="ANX41" s="87"/>
      <c r="ANY41" s="87"/>
      <c r="ANZ41" s="87"/>
      <c r="AOA41" s="87"/>
      <c r="AOB41" s="87"/>
      <c r="AOC41" s="87"/>
      <c r="AOD41" s="87"/>
      <c r="AOE41" s="87"/>
      <c r="AOF41" s="87"/>
      <c r="AOG41" s="87"/>
      <c r="AOH41" s="87"/>
      <c r="AOI41" s="87"/>
      <c r="AOJ41" s="87"/>
      <c r="AOK41" s="87"/>
      <c r="AOL41" s="87"/>
      <c r="AOM41" s="87"/>
      <c r="AON41" s="87"/>
      <c r="AOO41" s="87"/>
      <c r="AOP41" s="87"/>
      <c r="AOQ41" s="87"/>
      <c r="AOR41" s="87"/>
      <c r="AOS41" s="87"/>
      <c r="AOT41" s="87"/>
      <c r="AOU41" s="87"/>
      <c r="AOV41" s="87"/>
      <c r="AOW41" s="87"/>
      <c r="AOX41" s="87"/>
      <c r="AOY41" s="87"/>
      <c r="AOZ41" s="87"/>
      <c r="APA41" s="87"/>
      <c r="APB41" s="87"/>
      <c r="APC41" s="87"/>
      <c r="APD41" s="87"/>
      <c r="APE41" s="87"/>
      <c r="APF41" s="87"/>
      <c r="APG41" s="87"/>
      <c r="APH41" s="87"/>
      <c r="API41" s="87"/>
      <c r="APJ41" s="87"/>
      <c r="APK41" s="87"/>
      <c r="APL41" s="87"/>
      <c r="APM41" s="87"/>
      <c r="APN41" s="87"/>
      <c r="APO41" s="87"/>
      <c r="APP41" s="87"/>
      <c r="APQ41" s="87"/>
      <c r="APR41" s="87"/>
      <c r="APS41" s="87"/>
      <c r="APT41" s="87"/>
      <c r="APU41" s="87"/>
      <c r="APV41" s="87"/>
      <c r="APW41" s="87"/>
      <c r="APX41" s="87"/>
      <c r="APY41" s="87"/>
      <c r="APZ41" s="87"/>
      <c r="AQA41" s="87"/>
      <c r="AQB41" s="87"/>
      <c r="AQC41" s="87"/>
      <c r="AQD41" s="87"/>
      <c r="AQE41" s="87"/>
      <c r="AQF41" s="87"/>
      <c r="AQG41" s="87"/>
      <c r="AQH41" s="87"/>
      <c r="AQI41" s="87"/>
      <c r="AQJ41" s="87"/>
      <c r="AQK41" s="87"/>
      <c r="AQL41" s="87"/>
      <c r="AQM41" s="87"/>
      <c r="AQN41" s="87"/>
      <c r="AQO41" s="87"/>
      <c r="AQP41" s="87"/>
      <c r="AQQ41" s="87"/>
      <c r="AQR41" s="87"/>
      <c r="AQS41" s="87"/>
      <c r="AQT41" s="87"/>
      <c r="AQU41" s="87"/>
      <c r="AQV41" s="87"/>
      <c r="AQW41" s="87"/>
      <c r="AQX41" s="87"/>
      <c r="AQY41" s="87"/>
      <c r="AQZ41" s="87"/>
      <c r="ARA41" s="87"/>
      <c r="ARB41" s="87"/>
      <c r="ARC41" s="87"/>
      <c r="ARD41" s="87"/>
      <c r="ARE41" s="87"/>
      <c r="ARF41" s="87"/>
      <c r="ARG41" s="87"/>
      <c r="ARH41" s="87"/>
      <c r="ARI41" s="87"/>
      <c r="ARJ41" s="87"/>
      <c r="ARK41" s="87"/>
      <c r="ARL41" s="87"/>
      <c r="ARM41" s="87"/>
      <c r="ARN41" s="87"/>
      <c r="ARO41" s="87"/>
      <c r="ARP41" s="87"/>
      <c r="ARQ41" s="87"/>
      <c r="ARR41" s="87"/>
      <c r="ARS41" s="87"/>
      <c r="ART41" s="87"/>
      <c r="ARU41" s="87"/>
      <c r="ARV41" s="87"/>
      <c r="ARW41" s="87"/>
      <c r="ARX41" s="87"/>
      <c r="ARY41" s="87"/>
      <c r="ARZ41" s="87"/>
      <c r="ASA41" s="87"/>
      <c r="ASB41" s="87"/>
      <c r="ASC41" s="87"/>
      <c r="ASD41" s="87"/>
      <c r="ASE41" s="87"/>
      <c r="ASF41" s="87"/>
      <c r="ASG41" s="87"/>
      <c r="ASH41" s="87"/>
      <c r="ASI41" s="87"/>
      <c r="ASJ41" s="87"/>
      <c r="ASK41" s="87"/>
      <c r="ASL41" s="87"/>
      <c r="ASM41" s="87"/>
      <c r="ASN41" s="87"/>
      <c r="ASO41" s="87"/>
      <c r="ASP41" s="87"/>
      <c r="ASQ41" s="87"/>
      <c r="ASR41" s="87"/>
      <c r="ASS41" s="87"/>
      <c r="AST41" s="87"/>
      <c r="ASU41" s="87"/>
      <c r="ASV41" s="87"/>
      <c r="ASW41" s="87"/>
      <c r="ASX41" s="87"/>
      <c r="ASY41" s="87"/>
      <c r="ASZ41" s="87"/>
      <c r="ATA41" s="87"/>
      <c r="ATB41" s="87"/>
      <c r="ATC41" s="87"/>
      <c r="ATD41" s="87"/>
      <c r="ATE41" s="87"/>
      <c r="ATF41" s="87"/>
      <c r="ATG41" s="87"/>
      <c r="ATH41" s="87"/>
      <c r="ATI41" s="87"/>
      <c r="ATJ41" s="87"/>
      <c r="ATK41" s="87"/>
      <c r="ATL41" s="87"/>
      <c r="ATM41" s="87"/>
      <c r="ATN41" s="87"/>
      <c r="ATO41" s="87"/>
      <c r="ATP41" s="87"/>
      <c r="ATQ41" s="87"/>
      <c r="ATR41" s="87"/>
      <c r="ATS41" s="87"/>
      <c r="ATT41" s="87"/>
      <c r="ATU41" s="87"/>
      <c r="ATV41" s="87"/>
      <c r="ATW41" s="87"/>
      <c r="ATX41" s="87"/>
      <c r="ATY41" s="87"/>
      <c r="ATZ41" s="87"/>
      <c r="AUA41" s="87"/>
      <c r="AUB41" s="87"/>
      <c r="AUC41" s="87"/>
      <c r="AUD41" s="87"/>
      <c r="AUE41" s="87"/>
      <c r="AUF41" s="87"/>
      <c r="AUG41" s="87"/>
      <c r="AUH41" s="87"/>
      <c r="AUI41" s="87"/>
      <c r="AUJ41" s="87"/>
      <c r="AUK41" s="87"/>
      <c r="AUL41" s="87"/>
      <c r="AUM41" s="87"/>
      <c r="AUN41" s="87"/>
      <c r="AUO41" s="87"/>
      <c r="AUP41" s="87"/>
      <c r="AUQ41" s="87"/>
      <c r="AUR41" s="87"/>
      <c r="AUS41" s="87"/>
      <c r="AUT41" s="87"/>
      <c r="AUU41" s="87"/>
      <c r="AUV41" s="87"/>
      <c r="AUW41" s="87"/>
      <c r="AUX41" s="87"/>
      <c r="AUY41" s="87"/>
      <c r="AUZ41" s="87"/>
      <c r="AVA41" s="87"/>
      <c r="AVB41" s="87"/>
      <c r="AVC41" s="87"/>
      <c r="AVD41" s="87"/>
      <c r="AVE41" s="87"/>
      <c r="AVF41" s="87"/>
      <c r="AVG41" s="87"/>
      <c r="AVH41" s="87"/>
      <c r="AVI41" s="87"/>
      <c r="AVJ41" s="87"/>
      <c r="AVK41" s="87"/>
      <c r="AVL41" s="87"/>
      <c r="AVM41" s="87"/>
      <c r="AVN41" s="87"/>
      <c r="AVO41" s="87"/>
      <c r="AVP41" s="87"/>
      <c r="AVQ41" s="87"/>
      <c r="AVR41" s="87"/>
      <c r="AVS41" s="87"/>
      <c r="AVT41" s="87"/>
      <c r="AVU41" s="87"/>
      <c r="AVV41" s="87"/>
      <c r="AVW41" s="87"/>
      <c r="AVX41" s="87"/>
      <c r="AVY41" s="87"/>
      <c r="AVZ41" s="87"/>
      <c r="AWA41" s="87"/>
      <c r="AWB41" s="87"/>
      <c r="AWC41" s="87"/>
      <c r="AWD41" s="87"/>
      <c r="AWE41" s="87"/>
      <c r="AWF41" s="87"/>
      <c r="AWG41" s="87"/>
      <c r="AWH41" s="87"/>
      <c r="AWI41" s="87"/>
      <c r="AWJ41" s="87"/>
      <c r="AWK41" s="87"/>
      <c r="AWL41" s="87"/>
      <c r="AWM41" s="87"/>
      <c r="AWN41" s="87"/>
      <c r="AWO41" s="87"/>
      <c r="AWP41" s="87"/>
      <c r="AWQ41" s="87"/>
      <c r="AWR41" s="87"/>
      <c r="AWS41" s="87"/>
      <c r="AWT41" s="87"/>
      <c r="AWU41" s="87"/>
      <c r="AWV41" s="87"/>
      <c r="AWW41" s="87"/>
      <c r="AWX41" s="87"/>
      <c r="AWY41" s="87"/>
      <c r="AWZ41" s="87"/>
      <c r="AXA41" s="87"/>
      <c r="AXB41" s="87"/>
      <c r="AXC41" s="87"/>
      <c r="AXD41" s="87"/>
      <c r="AXE41" s="87"/>
      <c r="AXF41" s="87"/>
      <c r="AXG41" s="87"/>
      <c r="AXH41" s="87"/>
      <c r="AXI41" s="87"/>
      <c r="AXJ41" s="87"/>
      <c r="AXK41" s="87"/>
      <c r="AXL41" s="87"/>
      <c r="AXM41" s="87"/>
      <c r="AXN41" s="87"/>
      <c r="AXO41" s="87"/>
      <c r="AXP41" s="87"/>
      <c r="AXQ41" s="87"/>
      <c r="AXR41" s="87"/>
      <c r="AXS41" s="87"/>
      <c r="AXT41" s="87"/>
      <c r="AXU41" s="87"/>
      <c r="AXV41" s="87"/>
      <c r="AXW41" s="87"/>
      <c r="AXX41" s="87"/>
      <c r="AXY41" s="87"/>
      <c r="AXZ41" s="87"/>
      <c r="AYA41" s="87"/>
      <c r="AYB41" s="87"/>
      <c r="AYC41" s="87"/>
      <c r="AYD41" s="87"/>
      <c r="AYE41" s="87"/>
      <c r="AYF41" s="87"/>
      <c r="AYG41" s="87"/>
      <c r="AYH41" s="87"/>
      <c r="AYI41" s="87"/>
      <c r="AYJ41" s="87"/>
      <c r="AYK41" s="87"/>
      <c r="AYL41" s="87"/>
      <c r="AYM41" s="87"/>
      <c r="AYN41" s="87"/>
      <c r="AYO41" s="87"/>
      <c r="AYP41" s="87"/>
      <c r="AYQ41" s="87"/>
      <c r="AYR41" s="87"/>
      <c r="AYS41" s="87"/>
      <c r="AYT41" s="87"/>
      <c r="AYU41" s="87"/>
      <c r="AYV41" s="87"/>
      <c r="AYW41" s="87"/>
      <c r="AYX41" s="87"/>
      <c r="AYY41" s="87"/>
      <c r="AYZ41" s="87"/>
      <c r="AZA41" s="87"/>
      <c r="AZB41" s="87"/>
      <c r="AZC41" s="87"/>
      <c r="AZD41" s="87"/>
      <c r="AZE41" s="87"/>
      <c r="AZF41" s="87"/>
      <c r="AZG41" s="87"/>
      <c r="AZH41" s="87"/>
      <c r="AZI41" s="87"/>
      <c r="AZJ41" s="87"/>
      <c r="AZK41" s="87"/>
      <c r="AZL41" s="87"/>
      <c r="AZM41" s="87"/>
      <c r="AZN41" s="87"/>
      <c r="AZO41" s="87"/>
      <c r="AZP41" s="87"/>
      <c r="AZQ41" s="87"/>
      <c r="AZR41" s="87"/>
      <c r="AZS41" s="87"/>
      <c r="AZT41" s="87"/>
      <c r="AZU41" s="87"/>
      <c r="AZV41" s="87"/>
      <c r="AZW41" s="87"/>
      <c r="AZX41" s="87"/>
      <c r="AZY41" s="87"/>
      <c r="AZZ41" s="87"/>
      <c r="BAA41" s="87"/>
      <c r="BAB41" s="87"/>
      <c r="BAC41" s="87"/>
      <c r="BAD41" s="87"/>
      <c r="BAE41" s="87"/>
      <c r="BAF41" s="87"/>
      <c r="BAG41" s="87"/>
      <c r="BAH41" s="87"/>
      <c r="BAI41" s="87"/>
      <c r="BAJ41" s="87"/>
      <c r="BAK41" s="87"/>
      <c r="BAL41" s="87"/>
      <c r="BAM41" s="87"/>
      <c r="BAN41" s="87"/>
      <c r="BAO41" s="87"/>
      <c r="BAP41" s="87"/>
      <c r="BAQ41" s="87"/>
      <c r="BAR41" s="87"/>
      <c r="BAS41" s="87"/>
      <c r="BAT41" s="87"/>
      <c r="BAU41" s="87"/>
      <c r="BAV41" s="87"/>
      <c r="BAW41" s="87"/>
      <c r="BAX41" s="87"/>
      <c r="BAY41" s="87"/>
      <c r="BAZ41" s="87"/>
      <c r="BBA41" s="87"/>
      <c r="BBB41" s="87"/>
      <c r="BBC41" s="87"/>
      <c r="BBD41" s="87"/>
      <c r="BBE41" s="87"/>
      <c r="BBF41" s="87"/>
      <c r="BBG41" s="87"/>
      <c r="BBH41" s="87"/>
      <c r="BBI41" s="87"/>
      <c r="BBJ41" s="87"/>
      <c r="BBK41" s="87"/>
      <c r="BBL41" s="87"/>
      <c r="BBM41" s="87"/>
      <c r="BBN41" s="87"/>
      <c r="BBO41" s="87"/>
      <c r="BBP41" s="87"/>
      <c r="BBQ41" s="87"/>
      <c r="BBR41" s="87"/>
      <c r="BBS41" s="87"/>
      <c r="BBT41" s="87"/>
      <c r="BBU41" s="87"/>
      <c r="BBV41" s="87"/>
      <c r="BBW41" s="87"/>
      <c r="BBX41" s="87"/>
      <c r="BBY41" s="87"/>
      <c r="BBZ41" s="87"/>
      <c r="BCA41" s="87"/>
      <c r="BCB41" s="87"/>
      <c r="BCC41" s="87"/>
      <c r="BCD41" s="87"/>
      <c r="BCE41" s="87"/>
      <c r="BCF41" s="87"/>
      <c r="BCG41" s="87"/>
      <c r="BCH41" s="87"/>
      <c r="BCI41" s="87"/>
      <c r="BCJ41" s="87"/>
      <c r="BCK41" s="87"/>
      <c r="BCL41" s="87"/>
      <c r="BCM41" s="87"/>
      <c r="BCN41" s="87"/>
      <c r="BCO41" s="87"/>
      <c r="BCP41" s="87"/>
      <c r="BCQ41" s="87"/>
      <c r="BCR41" s="87"/>
      <c r="BCS41" s="87"/>
      <c r="BCT41" s="87"/>
      <c r="BCU41" s="87"/>
      <c r="BCV41" s="87"/>
      <c r="BCW41" s="87"/>
      <c r="BCX41" s="87"/>
      <c r="BCY41" s="87"/>
      <c r="BCZ41" s="87"/>
      <c r="BDA41" s="87"/>
      <c r="BDB41" s="87"/>
      <c r="BDC41" s="87"/>
      <c r="BDD41" s="87"/>
      <c r="BDE41" s="87"/>
      <c r="BDF41" s="87"/>
      <c r="BDG41" s="87"/>
      <c r="BDH41" s="87"/>
      <c r="BDI41" s="87"/>
      <c r="BDJ41" s="87"/>
      <c r="BDK41" s="87"/>
      <c r="BDL41" s="87"/>
      <c r="BDM41" s="87"/>
      <c r="BDN41" s="87"/>
      <c r="BDO41" s="87"/>
      <c r="BDP41" s="87"/>
      <c r="BDQ41" s="87"/>
      <c r="BDR41" s="87"/>
      <c r="BDS41" s="87"/>
      <c r="BDT41" s="87"/>
      <c r="BDU41" s="87"/>
      <c r="BDV41" s="87"/>
      <c r="BDW41" s="87"/>
      <c r="BDX41" s="87"/>
      <c r="BDY41" s="87"/>
      <c r="BDZ41" s="87"/>
      <c r="BEA41" s="87"/>
      <c r="BEB41" s="87"/>
      <c r="BEC41" s="87"/>
      <c r="BED41" s="87"/>
      <c r="BEE41" s="87"/>
      <c r="BEF41" s="87"/>
      <c r="BEG41" s="87"/>
      <c r="BEH41" s="87"/>
      <c r="BEI41" s="87"/>
      <c r="BEJ41" s="87"/>
      <c r="BEK41" s="87"/>
      <c r="BEL41" s="87"/>
      <c r="BEM41" s="87"/>
      <c r="BEN41" s="87"/>
      <c r="BEO41" s="87"/>
      <c r="BEP41" s="87"/>
      <c r="BEQ41" s="87"/>
      <c r="BER41" s="87"/>
      <c r="BES41" s="87"/>
      <c r="BET41" s="87"/>
      <c r="BEU41" s="87"/>
      <c r="BEV41" s="87"/>
      <c r="BEW41" s="87"/>
      <c r="BEX41" s="87"/>
      <c r="BEY41" s="87"/>
      <c r="BEZ41" s="87"/>
      <c r="BFA41" s="87"/>
      <c r="BFB41" s="87"/>
      <c r="BFC41" s="87"/>
      <c r="BFD41" s="87"/>
      <c r="BFE41" s="87"/>
      <c r="BFF41" s="87"/>
      <c r="BFG41" s="87"/>
      <c r="BFH41" s="87"/>
      <c r="BFI41" s="87"/>
      <c r="BFJ41" s="87"/>
      <c r="BFK41" s="87"/>
      <c r="BFL41" s="87"/>
      <c r="BFM41" s="87"/>
      <c r="BFN41" s="87"/>
      <c r="BFO41" s="87"/>
      <c r="BFP41" s="87"/>
      <c r="BFQ41" s="87"/>
      <c r="BFR41" s="87"/>
      <c r="BFS41" s="87"/>
      <c r="BFT41" s="87"/>
      <c r="BFU41" s="87"/>
      <c r="BFV41" s="87"/>
      <c r="BFW41" s="87"/>
      <c r="BFX41" s="87"/>
      <c r="BFY41" s="87"/>
      <c r="BFZ41" s="87"/>
      <c r="BGA41" s="87"/>
      <c r="BGB41" s="87"/>
      <c r="BGC41" s="87"/>
      <c r="BGD41" s="87"/>
      <c r="BGE41" s="87"/>
      <c r="BGF41" s="87"/>
      <c r="BGG41" s="87"/>
      <c r="BGH41" s="87"/>
      <c r="BGI41" s="87"/>
      <c r="BGJ41" s="87"/>
      <c r="BGK41" s="87"/>
      <c r="BGL41" s="87"/>
      <c r="BGM41" s="87"/>
      <c r="BGN41" s="87"/>
      <c r="BGO41" s="87"/>
      <c r="BGP41" s="87"/>
      <c r="BGQ41" s="87"/>
      <c r="BGR41" s="87"/>
      <c r="BGS41" s="87"/>
      <c r="BGT41" s="87"/>
      <c r="BGU41" s="87"/>
      <c r="BGV41" s="87"/>
      <c r="BGW41" s="87"/>
      <c r="BGX41" s="87"/>
      <c r="BGY41" s="87"/>
      <c r="BGZ41" s="87"/>
      <c r="BHA41" s="87"/>
      <c r="BHB41" s="87"/>
      <c r="BHC41" s="87"/>
      <c r="BHD41" s="87"/>
      <c r="BHE41" s="87"/>
      <c r="BHF41" s="87"/>
      <c r="BHG41" s="87"/>
      <c r="BHH41" s="87"/>
      <c r="BHI41" s="87"/>
      <c r="BHJ41" s="87"/>
      <c r="BHK41" s="87"/>
      <c r="BHL41" s="87"/>
      <c r="BHM41" s="87"/>
      <c r="BHN41" s="87"/>
      <c r="BHO41" s="87"/>
      <c r="BHP41" s="87"/>
      <c r="BHQ41" s="87"/>
      <c r="BHR41" s="87"/>
      <c r="BHS41" s="87"/>
      <c r="BHT41" s="87"/>
      <c r="BHU41" s="87"/>
      <c r="BHV41" s="87"/>
      <c r="BHW41" s="87"/>
      <c r="BHX41" s="87"/>
      <c r="BHY41" s="87"/>
      <c r="BHZ41" s="87"/>
      <c r="BIA41" s="87"/>
      <c r="BIB41" s="87"/>
      <c r="BIC41" s="87"/>
      <c r="BID41" s="87"/>
      <c r="BIE41" s="87"/>
      <c r="BIF41" s="87"/>
      <c r="BIG41" s="87"/>
      <c r="BIH41" s="87"/>
      <c r="BII41" s="87"/>
      <c r="BIJ41" s="87"/>
      <c r="BIK41" s="87"/>
      <c r="BIL41" s="87"/>
      <c r="BIM41" s="87"/>
      <c r="BIN41" s="87"/>
      <c r="BIO41" s="87"/>
      <c r="BIP41" s="87"/>
      <c r="BIQ41" s="87"/>
      <c r="BIR41" s="87"/>
      <c r="BIS41" s="87"/>
      <c r="BIT41" s="87"/>
      <c r="BIU41" s="87"/>
      <c r="BIV41" s="87"/>
      <c r="BIW41" s="87"/>
      <c r="BIX41" s="87"/>
      <c r="BIY41" s="87"/>
      <c r="BIZ41" s="87"/>
      <c r="BJA41" s="87"/>
      <c r="BJB41" s="87"/>
      <c r="BJC41" s="87"/>
      <c r="BJD41" s="87"/>
      <c r="BJE41" s="87"/>
      <c r="BJF41" s="87"/>
      <c r="BJG41" s="87"/>
      <c r="BJH41" s="87"/>
      <c r="BJI41" s="87"/>
      <c r="BJJ41" s="87"/>
      <c r="BJK41" s="87"/>
      <c r="BJL41" s="87"/>
      <c r="BJM41" s="87"/>
      <c r="BJN41" s="87"/>
      <c r="BJO41" s="87"/>
      <c r="BJP41" s="87"/>
      <c r="BJQ41" s="87"/>
      <c r="BJR41" s="87"/>
      <c r="BJS41" s="87"/>
      <c r="BJT41" s="87"/>
      <c r="BJU41" s="87"/>
      <c r="BJV41" s="87"/>
      <c r="BJW41" s="87"/>
      <c r="BJX41" s="87"/>
      <c r="BJY41" s="87"/>
      <c r="BJZ41" s="87"/>
      <c r="BKA41" s="87"/>
      <c r="BKB41" s="87"/>
      <c r="BKC41" s="87"/>
      <c r="BKD41" s="87"/>
      <c r="BKE41" s="87"/>
      <c r="BKF41" s="87"/>
      <c r="BKG41" s="87"/>
      <c r="BKH41" s="87"/>
      <c r="BKI41" s="87"/>
      <c r="BKJ41" s="87"/>
      <c r="BKK41" s="87"/>
      <c r="BKL41" s="87"/>
      <c r="BKM41" s="87"/>
      <c r="BKN41" s="87"/>
      <c r="BKO41" s="87"/>
      <c r="BKP41" s="87"/>
      <c r="BKQ41" s="87"/>
      <c r="BKR41" s="87"/>
      <c r="BKS41" s="87"/>
      <c r="BKT41" s="87"/>
      <c r="BKU41" s="87"/>
      <c r="BKV41" s="87"/>
      <c r="BKW41" s="87"/>
      <c r="BKX41" s="87"/>
      <c r="BKY41" s="87"/>
      <c r="BKZ41" s="87"/>
      <c r="BLA41" s="87"/>
      <c r="BLB41" s="87"/>
      <c r="BLC41" s="87"/>
      <c r="BLD41" s="87"/>
      <c r="BLE41" s="87"/>
      <c r="BLF41" s="87"/>
      <c r="BLG41" s="87"/>
      <c r="BLH41" s="87"/>
      <c r="BLI41" s="87"/>
      <c r="BLJ41" s="87"/>
      <c r="BLK41" s="87"/>
      <c r="BLL41" s="87"/>
      <c r="BLM41" s="87"/>
      <c r="BLN41" s="87"/>
      <c r="BLO41" s="87"/>
      <c r="BLP41" s="87"/>
      <c r="BLQ41" s="87"/>
      <c r="BLR41" s="87"/>
      <c r="BLS41" s="87"/>
      <c r="BLT41" s="87"/>
      <c r="BLU41" s="87"/>
      <c r="BLV41" s="87"/>
      <c r="BLW41" s="87"/>
      <c r="BLX41" s="87"/>
      <c r="BLY41" s="87"/>
      <c r="BLZ41" s="87"/>
      <c r="BMA41" s="87"/>
      <c r="BMB41" s="87"/>
      <c r="BMC41" s="87"/>
      <c r="BMD41" s="87"/>
      <c r="BME41" s="87"/>
      <c r="BMF41" s="87"/>
      <c r="BMG41" s="87"/>
      <c r="BMH41" s="87"/>
      <c r="BMI41" s="87"/>
      <c r="BMJ41" s="87"/>
      <c r="BMK41" s="87"/>
      <c r="BML41" s="87"/>
      <c r="BMM41" s="87"/>
      <c r="BMN41" s="87"/>
      <c r="BMO41" s="87"/>
      <c r="BMP41" s="87"/>
      <c r="BMQ41" s="87"/>
      <c r="BMR41" s="87"/>
      <c r="BMS41" s="87"/>
      <c r="BMT41" s="87"/>
      <c r="BMU41" s="87"/>
      <c r="BMV41" s="87"/>
      <c r="BMW41" s="87"/>
      <c r="BMX41" s="87"/>
      <c r="BMY41" s="87"/>
      <c r="BMZ41" s="87"/>
      <c r="BNA41" s="87"/>
      <c r="BNB41" s="87"/>
      <c r="BNC41" s="87"/>
      <c r="BND41" s="87"/>
      <c r="BNE41" s="87"/>
      <c r="BNF41" s="87"/>
      <c r="BNG41" s="87"/>
      <c r="BNH41" s="87"/>
      <c r="BNI41" s="87"/>
      <c r="BNJ41" s="87"/>
      <c r="BNK41" s="87"/>
      <c r="BNL41" s="87"/>
      <c r="BNM41" s="87"/>
      <c r="BNN41" s="87"/>
      <c r="BNO41" s="87"/>
      <c r="BNP41" s="87"/>
      <c r="BNQ41" s="87"/>
      <c r="BNR41" s="87"/>
      <c r="BNS41" s="87"/>
      <c r="BNT41" s="87"/>
      <c r="BNU41" s="87"/>
      <c r="BNV41" s="87"/>
      <c r="BNW41" s="87"/>
      <c r="BNX41" s="87"/>
      <c r="BNY41" s="87"/>
      <c r="BNZ41" s="87"/>
      <c r="BOA41" s="87"/>
      <c r="BOB41" s="87"/>
      <c r="BOC41" s="87"/>
      <c r="BOD41" s="87"/>
      <c r="BOE41" s="87"/>
      <c r="BOF41" s="87"/>
      <c r="BOG41" s="87"/>
      <c r="BOH41" s="87"/>
      <c r="BOI41" s="87"/>
      <c r="BOJ41" s="87"/>
      <c r="BOK41" s="87"/>
      <c r="BOL41" s="87"/>
      <c r="BOM41" s="87"/>
      <c r="BON41" s="87"/>
      <c r="BOO41" s="87"/>
      <c r="BOP41" s="87"/>
      <c r="BOQ41" s="87"/>
      <c r="BOR41" s="87"/>
      <c r="BOS41" s="87"/>
      <c r="BOT41" s="87"/>
      <c r="BOU41" s="87"/>
      <c r="BOV41" s="87"/>
      <c r="BOW41" s="87"/>
      <c r="BOX41" s="87"/>
      <c r="BOY41" s="87"/>
      <c r="BOZ41" s="87"/>
      <c r="BPA41" s="87"/>
      <c r="BPB41" s="87"/>
      <c r="BPC41" s="87"/>
      <c r="BPD41" s="87"/>
      <c r="BPE41" s="87"/>
      <c r="BPF41" s="87"/>
      <c r="BPG41" s="87"/>
      <c r="BPH41" s="87"/>
      <c r="BPI41" s="87"/>
      <c r="BPJ41" s="87"/>
      <c r="BPK41" s="87"/>
      <c r="BPL41" s="87"/>
      <c r="BPM41" s="87"/>
      <c r="BPN41" s="87"/>
      <c r="BPO41" s="87"/>
      <c r="BPP41" s="87"/>
      <c r="BPQ41" s="87"/>
      <c r="BPR41" s="87"/>
      <c r="BPS41" s="87"/>
      <c r="BPT41" s="87"/>
      <c r="BPU41" s="87"/>
      <c r="BPV41" s="87"/>
      <c r="BPW41" s="87"/>
      <c r="BPX41" s="87"/>
      <c r="BPY41" s="87"/>
      <c r="BPZ41" s="87"/>
      <c r="BQA41" s="87"/>
      <c r="BQB41" s="87"/>
      <c r="BQC41" s="87"/>
      <c r="BQD41" s="87"/>
      <c r="BQE41" s="87"/>
      <c r="BQF41" s="87"/>
      <c r="BQG41" s="87"/>
      <c r="BQH41" s="87"/>
      <c r="BQI41" s="87"/>
      <c r="BQJ41" s="87"/>
      <c r="BQK41" s="87"/>
      <c r="BQL41" s="87"/>
      <c r="BQM41" s="87"/>
      <c r="BQN41" s="87"/>
      <c r="BQO41" s="87"/>
      <c r="BQP41" s="87"/>
      <c r="BQQ41" s="87"/>
      <c r="BQR41" s="87"/>
      <c r="BQS41" s="87"/>
      <c r="BQT41" s="87"/>
      <c r="BQU41" s="87"/>
      <c r="BQV41" s="87"/>
      <c r="BQW41" s="87"/>
      <c r="BQX41" s="87"/>
      <c r="BQY41" s="87"/>
      <c r="BQZ41" s="87"/>
      <c r="BRA41" s="87"/>
      <c r="BRB41" s="87"/>
      <c r="BRC41" s="87"/>
      <c r="BRD41" s="87"/>
      <c r="BRE41" s="87"/>
      <c r="BRF41" s="87"/>
      <c r="BRG41" s="87"/>
      <c r="BRH41" s="87"/>
      <c r="BRI41" s="87"/>
      <c r="BRJ41" s="87"/>
      <c r="BRK41" s="87"/>
      <c r="BRL41" s="87"/>
      <c r="BRM41" s="87"/>
      <c r="BRN41" s="87"/>
      <c r="BRO41" s="87"/>
      <c r="BRP41" s="87"/>
      <c r="BRQ41" s="87"/>
      <c r="BRR41" s="87"/>
      <c r="BRS41" s="87"/>
      <c r="BRT41" s="87"/>
      <c r="BRU41" s="87"/>
      <c r="BRV41" s="87"/>
      <c r="BRW41" s="87"/>
      <c r="BRX41" s="87"/>
      <c r="BRY41" s="87"/>
      <c r="BRZ41" s="87"/>
      <c r="BSA41" s="87"/>
      <c r="BSB41" s="87"/>
      <c r="BSC41" s="87"/>
      <c r="BSD41" s="87"/>
      <c r="BSE41" s="87"/>
      <c r="BSF41" s="87"/>
      <c r="BSG41" s="87"/>
      <c r="BSH41" s="87"/>
      <c r="BSI41" s="87"/>
      <c r="BSJ41" s="87"/>
      <c r="BSK41" s="87"/>
      <c r="BSL41" s="87"/>
      <c r="BSM41" s="87"/>
      <c r="BSN41" s="87"/>
      <c r="BSO41" s="87"/>
      <c r="BSP41" s="87"/>
      <c r="BSQ41" s="87"/>
      <c r="BSR41" s="87"/>
      <c r="BSS41" s="87"/>
      <c r="BST41" s="87"/>
      <c r="BSU41" s="87"/>
      <c r="BSV41" s="87"/>
      <c r="BSW41" s="87"/>
      <c r="BSX41" s="87"/>
      <c r="BSY41" s="87"/>
      <c r="BSZ41" s="87"/>
      <c r="BTA41" s="87"/>
      <c r="BTB41" s="87"/>
      <c r="BTC41" s="87"/>
      <c r="BTD41" s="87"/>
      <c r="BTE41" s="87"/>
      <c r="BTF41" s="87"/>
      <c r="BTG41" s="87"/>
      <c r="BTH41" s="87"/>
      <c r="BTI41" s="87"/>
      <c r="BTJ41" s="87"/>
      <c r="BTK41" s="87"/>
      <c r="BTL41" s="87"/>
      <c r="BTM41" s="87"/>
      <c r="BTN41" s="87"/>
      <c r="BTO41" s="87"/>
      <c r="BTP41" s="87"/>
      <c r="BTQ41" s="87"/>
      <c r="BTR41" s="87"/>
      <c r="BTS41" s="87"/>
      <c r="BTT41" s="87"/>
      <c r="BTU41" s="87"/>
      <c r="BTV41" s="87"/>
      <c r="BTW41" s="87"/>
      <c r="BTX41" s="87"/>
      <c r="BTY41" s="87"/>
      <c r="BTZ41" s="87"/>
      <c r="BUA41" s="87"/>
      <c r="BUB41" s="87"/>
      <c r="BUC41" s="87"/>
      <c r="BUD41" s="87"/>
      <c r="BUE41" s="87"/>
      <c r="BUF41" s="87"/>
      <c r="BUG41" s="87"/>
      <c r="BUH41" s="87"/>
      <c r="BUI41" s="87"/>
      <c r="BUJ41" s="87"/>
      <c r="BUK41" s="87"/>
      <c r="BUL41" s="87"/>
      <c r="BUM41" s="87"/>
      <c r="BUN41" s="87"/>
      <c r="BUO41" s="87"/>
      <c r="BUP41" s="87"/>
      <c r="BUQ41" s="87"/>
      <c r="BUR41" s="87"/>
      <c r="BUS41" s="87"/>
      <c r="BUT41" s="87"/>
      <c r="BUU41" s="87"/>
      <c r="BUV41" s="87"/>
      <c r="BUW41" s="87"/>
      <c r="BUX41" s="87"/>
      <c r="BUY41" s="87"/>
      <c r="BUZ41" s="87"/>
      <c r="BVA41" s="87"/>
      <c r="BVB41" s="87"/>
      <c r="BVC41" s="87"/>
      <c r="BVD41" s="87"/>
      <c r="BVE41" s="87"/>
      <c r="BVF41" s="87"/>
      <c r="BVG41" s="87"/>
      <c r="BVH41" s="87"/>
      <c r="BVI41" s="87"/>
      <c r="BVJ41" s="87"/>
      <c r="BVK41" s="87"/>
      <c r="BVL41" s="87"/>
      <c r="BVM41" s="87"/>
      <c r="BVN41" s="87"/>
      <c r="BVO41" s="87"/>
      <c r="BVP41" s="87"/>
      <c r="BVQ41" s="87"/>
      <c r="BVR41" s="87"/>
      <c r="BVS41" s="87"/>
      <c r="BVT41" s="87"/>
      <c r="BVU41" s="87"/>
      <c r="BVV41" s="87"/>
      <c r="BVW41" s="87"/>
      <c r="BVX41" s="87"/>
      <c r="BVY41" s="87"/>
      <c r="BVZ41" s="87"/>
      <c r="BWA41" s="87"/>
      <c r="BWB41" s="87"/>
      <c r="BWC41" s="87"/>
      <c r="BWD41" s="87"/>
      <c r="BWE41" s="87"/>
      <c r="BWF41" s="87"/>
      <c r="BWG41" s="87"/>
      <c r="BWH41" s="87"/>
      <c r="BWI41" s="87"/>
      <c r="BWJ41" s="87"/>
      <c r="BWK41" s="87"/>
      <c r="BWL41" s="87"/>
      <c r="BWM41" s="87"/>
      <c r="BWN41" s="87"/>
      <c r="BWO41" s="87"/>
      <c r="BWP41" s="87"/>
      <c r="BWQ41" s="87"/>
      <c r="BWR41" s="87"/>
      <c r="BWS41" s="87"/>
      <c r="BWT41" s="87"/>
      <c r="BWU41" s="87"/>
      <c r="BWV41" s="87"/>
      <c r="BWW41" s="87"/>
      <c r="BWX41" s="87"/>
      <c r="BWY41" s="87"/>
      <c r="BWZ41" s="87"/>
      <c r="BXA41" s="87"/>
      <c r="BXB41" s="87"/>
      <c r="BXC41" s="87"/>
      <c r="BXD41" s="87"/>
      <c r="BXE41" s="87"/>
      <c r="BXF41" s="87"/>
      <c r="BXG41" s="87"/>
      <c r="BXH41" s="87"/>
      <c r="BXI41" s="87"/>
      <c r="BXJ41" s="87"/>
      <c r="BXK41" s="87"/>
      <c r="BXL41" s="87"/>
      <c r="BXM41" s="87"/>
      <c r="BXN41" s="87"/>
      <c r="BXO41" s="87"/>
      <c r="BXP41" s="87"/>
      <c r="BXQ41" s="87"/>
      <c r="BXR41" s="87"/>
      <c r="BXS41" s="87"/>
      <c r="BXT41" s="87"/>
      <c r="BXU41" s="87"/>
      <c r="BXV41" s="87"/>
      <c r="BXW41" s="87"/>
      <c r="BXX41" s="87"/>
      <c r="BXY41" s="87"/>
      <c r="BXZ41" s="87"/>
      <c r="BYA41" s="87"/>
      <c r="BYB41" s="87"/>
      <c r="BYC41" s="87"/>
      <c r="BYD41" s="87"/>
      <c r="BYE41" s="87"/>
      <c r="BYF41" s="87"/>
      <c r="BYG41" s="87"/>
      <c r="BYH41" s="87"/>
      <c r="BYI41" s="87"/>
      <c r="BYJ41" s="87"/>
      <c r="BYK41" s="87"/>
      <c r="BYL41" s="87"/>
      <c r="BYM41" s="87"/>
      <c r="BYN41" s="87"/>
      <c r="BYO41" s="87"/>
      <c r="BYP41" s="87"/>
      <c r="BYQ41" s="87"/>
      <c r="BYR41" s="87"/>
      <c r="BYS41" s="87"/>
      <c r="BYT41" s="87"/>
      <c r="BYU41" s="87"/>
      <c r="BYV41" s="87"/>
      <c r="BYW41" s="87"/>
      <c r="BYX41" s="87"/>
      <c r="BYY41" s="87"/>
      <c r="BYZ41" s="87"/>
      <c r="BZA41" s="87"/>
      <c r="BZB41" s="87"/>
      <c r="BZC41" s="87"/>
      <c r="BZD41" s="87"/>
      <c r="BZE41" s="87"/>
      <c r="BZF41" s="87"/>
      <c r="BZG41" s="87"/>
      <c r="BZH41" s="87"/>
      <c r="BZI41" s="87"/>
      <c r="BZJ41" s="87"/>
      <c r="BZK41" s="87"/>
      <c r="BZL41" s="87"/>
      <c r="BZM41" s="87"/>
      <c r="BZN41" s="87"/>
      <c r="BZO41" s="87"/>
      <c r="BZP41" s="87"/>
      <c r="BZQ41" s="87"/>
      <c r="BZR41" s="87"/>
      <c r="BZS41" s="87"/>
      <c r="BZT41" s="87"/>
      <c r="BZU41" s="87"/>
      <c r="BZV41" s="87"/>
      <c r="BZW41" s="87"/>
      <c r="BZX41" s="87"/>
      <c r="BZY41" s="87"/>
      <c r="BZZ41" s="87"/>
      <c r="CAA41" s="87"/>
      <c r="CAB41" s="87"/>
      <c r="CAC41" s="87"/>
      <c r="CAD41" s="87"/>
      <c r="CAE41" s="87"/>
      <c r="CAF41" s="87"/>
      <c r="CAG41" s="87"/>
      <c r="CAH41" s="87"/>
      <c r="CAI41" s="87"/>
      <c r="CAJ41" s="87"/>
      <c r="CAK41" s="87"/>
      <c r="CAL41" s="87"/>
      <c r="CAM41" s="87"/>
      <c r="CAN41" s="87"/>
      <c r="CAO41" s="87"/>
      <c r="CAP41" s="87"/>
      <c r="CAQ41" s="87"/>
      <c r="CAR41" s="87"/>
      <c r="CAS41" s="87"/>
      <c r="CAT41" s="87"/>
      <c r="CAU41" s="87"/>
      <c r="CAV41" s="87"/>
      <c r="CAW41" s="87"/>
      <c r="CAX41" s="87"/>
      <c r="CAY41" s="87"/>
      <c r="CAZ41" s="87"/>
      <c r="CBA41" s="87"/>
      <c r="CBB41" s="87"/>
      <c r="CBC41" s="87"/>
      <c r="CBD41" s="87"/>
      <c r="CBE41" s="87"/>
      <c r="CBF41" s="87"/>
      <c r="CBG41" s="87"/>
      <c r="CBH41" s="87"/>
      <c r="CBI41" s="87"/>
      <c r="CBJ41" s="87"/>
      <c r="CBK41" s="87"/>
      <c r="CBL41" s="87"/>
      <c r="CBM41" s="87"/>
      <c r="CBN41" s="87"/>
      <c r="CBO41" s="87"/>
      <c r="CBP41" s="87"/>
      <c r="CBQ41" s="87"/>
      <c r="CBR41" s="87"/>
      <c r="CBS41" s="87"/>
      <c r="CBT41" s="87"/>
      <c r="CBU41" s="87"/>
      <c r="CBV41" s="87"/>
      <c r="CBW41" s="87"/>
      <c r="CBX41" s="87"/>
      <c r="CBY41" s="87"/>
      <c r="CBZ41" s="87"/>
      <c r="CCA41" s="87"/>
      <c r="CCB41" s="87"/>
      <c r="CCC41" s="87"/>
      <c r="CCD41" s="87"/>
      <c r="CCE41" s="87"/>
      <c r="CCF41" s="87"/>
      <c r="CCG41" s="87"/>
      <c r="CCH41" s="87"/>
      <c r="CCI41" s="87"/>
      <c r="CCJ41" s="87"/>
      <c r="CCK41" s="87"/>
      <c r="CCL41" s="87"/>
      <c r="CCM41" s="87"/>
      <c r="CCN41" s="87"/>
      <c r="CCO41" s="87"/>
      <c r="CCP41" s="87"/>
      <c r="CCQ41" s="87"/>
      <c r="CCR41" s="87"/>
      <c r="CCS41" s="87"/>
      <c r="CCT41" s="87"/>
      <c r="CCU41" s="87"/>
      <c r="CCV41" s="87"/>
      <c r="CCW41" s="87"/>
      <c r="CCX41" s="87"/>
      <c r="CCY41" s="87"/>
      <c r="CCZ41" s="87"/>
      <c r="CDA41" s="87"/>
      <c r="CDB41" s="87"/>
      <c r="CDC41" s="87"/>
      <c r="CDD41" s="87"/>
      <c r="CDE41" s="87"/>
      <c r="CDF41" s="87"/>
      <c r="CDG41" s="87"/>
      <c r="CDH41" s="87"/>
      <c r="CDI41" s="87"/>
      <c r="CDJ41" s="87"/>
      <c r="CDK41" s="87"/>
      <c r="CDL41" s="87"/>
      <c r="CDM41" s="87"/>
      <c r="CDN41" s="87"/>
      <c r="CDO41" s="87"/>
      <c r="CDP41" s="87"/>
      <c r="CDQ41" s="87"/>
      <c r="CDR41" s="87"/>
      <c r="CDS41" s="87"/>
      <c r="CDT41" s="87"/>
      <c r="CDU41" s="87"/>
      <c r="CDV41" s="87"/>
      <c r="CDW41" s="87"/>
      <c r="CDX41" s="87"/>
      <c r="CDY41" s="87"/>
      <c r="CDZ41" s="87"/>
      <c r="CEA41" s="87"/>
      <c r="CEB41" s="87"/>
      <c r="CEC41" s="87"/>
      <c r="CED41" s="87"/>
      <c r="CEE41" s="87"/>
      <c r="CEF41" s="87"/>
      <c r="CEG41" s="87"/>
      <c r="CEH41" s="87"/>
      <c r="CEI41" s="87"/>
      <c r="CEJ41" s="87"/>
      <c r="CEK41" s="87"/>
      <c r="CEL41" s="87"/>
      <c r="CEM41" s="87"/>
      <c r="CEN41" s="87"/>
      <c r="CEO41" s="87"/>
      <c r="CEP41" s="87"/>
      <c r="CEQ41" s="87"/>
      <c r="CER41" s="87"/>
      <c r="CES41" s="87"/>
      <c r="CET41" s="87"/>
      <c r="CEU41" s="87"/>
      <c r="CEV41" s="87"/>
      <c r="CEW41" s="87"/>
      <c r="CEX41" s="87"/>
      <c r="CEY41" s="87"/>
      <c r="CEZ41" s="87"/>
      <c r="CFA41" s="87"/>
      <c r="CFB41" s="87"/>
      <c r="CFC41" s="87"/>
      <c r="CFD41" s="87"/>
      <c r="CFE41" s="87"/>
      <c r="CFF41" s="87"/>
      <c r="CFG41" s="87"/>
      <c r="CFH41" s="87"/>
      <c r="CFI41" s="87"/>
      <c r="CFJ41" s="87"/>
      <c r="CFK41" s="87"/>
      <c r="CFL41" s="87"/>
      <c r="CFM41" s="87"/>
      <c r="CFN41" s="87"/>
      <c r="CFO41" s="87"/>
      <c r="CFP41" s="87"/>
      <c r="CFQ41" s="87"/>
      <c r="CFR41" s="87"/>
      <c r="CFS41" s="87"/>
      <c r="CFT41" s="87"/>
      <c r="CFU41" s="87"/>
      <c r="CFV41" s="87"/>
      <c r="CFW41" s="87"/>
      <c r="CFX41" s="87"/>
      <c r="CFY41" s="87"/>
      <c r="CFZ41" s="87"/>
      <c r="CGA41" s="87"/>
      <c r="CGB41" s="87"/>
      <c r="CGC41" s="87"/>
      <c r="CGD41" s="87"/>
      <c r="CGE41" s="87"/>
      <c r="CGF41" s="87"/>
      <c r="CGG41" s="87"/>
      <c r="CGH41" s="87"/>
      <c r="CGI41" s="87"/>
      <c r="CGJ41" s="87"/>
      <c r="CGK41" s="87"/>
      <c r="CGL41" s="87"/>
      <c r="CGM41" s="87"/>
      <c r="CGN41" s="87"/>
      <c r="CGO41" s="87"/>
      <c r="CGP41" s="87"/>
      <c r="CGQ41" s="87"/>
      <c r="CGR41" s="87"/>
      <c r="CGS41" s="87"/>
      <c r="CGT41" s="87"/>
      <c r="CGU41" s="87"/>
      <c r="CGV41" s="87"/>
      <c r="CGW41" s="87"/>
      <c r="CGX41" s="87"/>
      <c r="CGY41" s="87"/>
      <c r="CGZ41" s="87"/>
      <c r="CHA41" s="87"/>
      <c r="CHB41" s="87"/>
      <c r="CHC41" s="87"/>
      <c r="CHD41" s="87"/>
      <c r="CHE41" s="87"/>
      <c r="CHF41" s="87"/>
      <c r="CHG41" s="87"/>
      <c r="CHH41" s="87"/>
      <c r="CHI41" s="87"/>
      <c r="CHJ41" s="87"/>
      <c r="CHK41" s="87"/>
      <c r="CHL41" s="87"/>
      <c r="CHM41" s="87"/>
      <c r="CHN41" s="87"/>
      <c r="CHO41" s="87"/>
      <c r="CHP41" s="87"/>
      <c r="CHQ41" s="87"/>
      <c r="CHR41" s="87"/>
      <c r="CHS41" s="87"/>
      <c r="CHT41" s="87"/>
      <c r="CHU41" s="87"/>
      <c r="CHV41" s="87"/>
      <c r="CHW41" s="87"/>
      <c r="CHX41" s="87"/>
      <c r="CHY41" s="87"/>
      <c r="CHZ41" s="87"/>
      <c r="CIA41" s="87"/>
      <c r="CIB41" s="87"/>
      <c r="CIC41" s="87"/>
      <c r="CID41" s="87"/>
      <c r="CIE41" s="87"/>
      <c r="CIF41" s="87"/>
      <c r="CIG41" s="87"/>
      <c r="CIH41" s="87"/>
      <c r="CII41" s="87"/>
      <c r="CIJ41" s="87"/>
      <c r="CIK41" s="87"/>
      <c r="CIL41" s="87"/>
      <c r="CIM41" s="87"/>
      <c r="CIN41" s="87"/>
      <c r="CIO41" s="87"/>
      <c r="CIP41" s="87"/>
      <c r="CIQ41" s="87"/>
      <c r="CIR41" s="87"/>
      <c r="CIS41" s="87"/>
      <c r="CIT41" s="87"/>
      <c r="CIU41" s="87"/>
      <c r="CIV41" s="87"/>
      <c r="CIW41" s="87"/>
      <c r="CIX41" s="87"/>
      <c r="CIY41" s="87"/>
      <c r="CIZ41" s="87"/>
      <c r="CJA41" s="87"/>
      <c r="CJB41" s="87"/>
      <c r="CJC41" s="87"/>
      <c r="CJD41" s="87"/>
      <c r="CJE41" s="87"/>
      <c r="CJF41" s="87"/>
      <c r="CJG41" s="87"/>
      <c r="CJH41" s="87"/>
      <c r="CJI41" s="87"/>
      <c r="CJJ41" s="87"/>
      <c r="CJK41" s="87"/>
      <c r="CJL41" s="87"/>
      <c r="CJM41" s="87"/>
      <c r="CJN41" s="87"/>
      <c r="CJO41" s="87"/>
      <c r="CJP41" s="87"/>
      <c r="CJQ41" s="87"/>
      <c r="CJR41" s="87"/>
      <c r="CJS41" s="87"/>
      <c r="CJT41" s="87"/>
      <c r="CJU41" s="87"/>
      <c r="CJV41" s="87"/>
      <c r="CJW41" s="87"/>
      <c r="CJX41" s="87"/>
      <c r="CJY41" s="87"/>
      <c r="CJZ41" s="87"/>
      <c r="CKA41" s="87"/>
      <c r="CKB41" s="87"/>
      <c r="CKC41" s="87"/>
      <c r="CKD41" s="87"/>
      <c r="CKE41" s="87"/>
      <c r="CKF41" s="87"/>
      <c r="CKG41" s="87"/>
      <c r="CKH41" s="87"/>
      <c r="CKI41" s="87"/>
      <c r="CKJ41" s="87"/>
      <c r="CKK41" s="87"/>
      <c r="CKL41" s="87"/>
      <c r="CKM41" s="87"/>
      <c r="CKN41" s="87"/>
      <c r="CKO41" s="87"/>
      <c r="CKP41" s="87"/>
      <c r="CKQ41" s="87"/>
      <c r="CKR41" s="87"/>
      <c r="CKS41" s="87"/>
      <c r="CKT41" s="87"/>
      <c r="CKU41" s="87"/>
      <c r="CKV41" s="87"/>
      <c r="CKW41" s="87"/>
      <c r="CKX41" s="87"/>
      <c r="CKY41" s="87"/>
      <c r="CKZ41" s="87"/>
      <c r="CLA41" s="87"/>
      <c r="CLB41" s="87"/>
      <c r="CLC41" s="87"/>
      <c r="CLD41" s="87"/>
      <c r="CLE41" s="87"/>
      <c r="CLF41" s="87"/>
      <c r="CLG41" s="87"/>
      <c r="CLH41" s="87"/>
      <c r="CLI41" s="87"/>
      <c r="CLJ41" s="87"/>
      <c r="CLK41" s="87"/>
      <c r="CLL41" s="87"/>
      <c r="CLM41" s="87"/>
      <c r="CLN41" s="87"/>
      <c r="CLO41" s="87"/>
      <c r="CLP41" s="87"/>
      <c r="CLQ41" s="87"/>
      <c r="CLR41" s="87"/>
      <c r="CLS41" s="87"/>
      <c r="CLT41" s="87"/>
      <c r="CLU41" s="87"/>
      <c r="CLV41" s="87"/>
      <c r="CLW41" s="87"/>
      <c r="CLX41" s="87"/>
      <c r="CLY41" s="87"/>
      <c r="CLZ41" s="87"/>
      <c r="CMA41" s="87"/>
      <c r="CMB41" s="87"/>
      <c r="CMC41" s="87"/>
      <c r="CMD41" s="87"/>
      <c r="CME41" s="87"/>
      <c r="CMF41" s="87"/>
      <c r="CMG41" s="87"/>
      <c r="CMH41" s="87"/>
      <c r="CMI41" s="87"/>
      <c r="CMJ41" s="87"/>
      <c r="CMK41" s="87"/>
      <c r="CML41" s="87"/>
      <c r="CMM41" s="87"/>
      <c r="CMN41" s="87"/>
      <c r="CMO41" s="87"/>
      <c r="CMP41" s="87"/>
      <c r="CMQ41" s="87"/>
      <c r="CMR41" s="87"/>
      <c r="CMS41" s="87"/>
      <c r="CMT41" s="87"/>
      <c r="CMU41" s="87"/>
      <c r="CMV41" s="87"/>
      <c r="CMW41" s="87"/>
      <c r="CMX41" s="87"/>
      <c r="CMY41" s="87"/>
      <c r="CMZ41" s="87"/>
      <c r="CNA41" s="87"/>
      <c r="CNB41" s="87"/>
      <c r="CNC41" s="87"/>
      <c r="CND41" s="87"/>
      <c r="CNE41" s="87"/>
      <c r="CNF41" s="87"/>
      <c r="CNG41" s="87"/>
      <c r="CNH41" s="87"/>
      <c r="CNI41" s="87"/>
      <c r="CNJ41" s="87"/>
      <c r="CNK41" s="87"/>
      <c r="CNL41" s="87"/>
      <c r="CNM41" s="87"/>
      <c r="CNN41" s="87"/>
      <c r="CNO41" s="87"/>
      <c r="CNP41" s="87"/>
      <c r="CNQ41" s="87"/>
      <c r="CNR41" s="87"/>
      <c r="CNS41" s="87"/>
      <c r="CNT41" s="87"/>
      <c r="CNU41" s="87"/>
      <c r="CNV41" s="87"/>
      <c r="CNW41" s="87"/>
      <c r="CNX41" s="87"/>
      <c r="CNY41" s="87"/>
      <c r="CNZ41" s="87"/>
      <c r="COA41" s="87"/>
      <c r="COB41" s="87"/>
      <c r="COC41" s="87"/>
      <c r="COD41" s="87"/>
      <c r="COE41" s="87"/>
      <c r="COF41" s="87"/>
      <c r="COG41" s="87"/>
      <c r="COH41" s="87"/>
      <c r="COI41" s="87"/>
      <c r="COJ41" s="87"/>
      <c r="COK41" s="87"/>
      <c r="COL41" s="87"/>
      <c r="COM41" s="87"/>
      <c r="CON41" s="87"/>
      <c r="COO41" s="87"/>
      <c r="COP41" s="87"/>
      <c r="COQ41" s="87"/>
      <c r="COR41" s="87"/>
      <c r="COS41" s="87"/>
      <c r="COT41" s="87"/>
      <c r="COU41" s="87"/>
      <c r="COV41" s="87"/>
      <c r="COW41" s="87"/>
      <c r="COX41" s="87"/>
      <c r="COY41" s="87"/>
      <c r="COZ41" s="87"/>
      <c r="CPA41" s="87"/>
      <c r="CPB41" s="87"/>
      <c r="CPC41" s="87"/>
      <c r="CPD41" s="87"/>
      <c r="CPE41" s="87"/>
      <c r="CPF41" s="87"/>
      <c r="CPG41" s="87"/>
      <c r="CPH41" s="87"/>
      <c r="CPI41" s="87"/>
      <c r="CPJ41" s="87"/>
      <c r="CPK41" s="87"/>
      <c r="CPL41" s="87"/>
      <c r="CPM41" s="87"/>
      <c r="CPN41" s="87"/>
      <c r="CPO41" s="87"/>
      <c r="CPP41" s="87"/>
      <c r="CPQ41" s="87"/>
      <c r="CPR41" s="87"/>
      <c r="CPS41" s="87"/>
      <c r="CPT41" s="87"/>
      <c r="CPU41" s="87"/>
      <c r="CPV41" s="87"/>
      <c r="CPW41" s="87"/>
      <c r="CPX41" s="87"/>
      <c r="CPY41" s="87"/>
      <c r="CPZ41" s="87"/>
      <c r="CQA41" s="87"/>
      <c r="CQB41" s="87"/>
      <c r="CQC41" s="87"/>
      <c r="CQD41" s="87"/>
      <c r="CQE41" s="87"/>
      <c r="CQF41" s="87"/>
      <c r="CQG41" s="87"/>
      <c r="CQH41" s="87"/>
      <c r="CQI41" s="87"/>
      <c r="CQJ41" s="87"/>
      <c r="CQK41" s="87"/>
      <c r="CQL41" s="87"/>
      <c r="CQM41" s="87"/>
      <c r="CQN41" s="87"/>
      <c r="CQO41" s="87"/>
      <c r="CQP41" s="87"/>
      <c r="CQQ41" s="87"/>
      <c r="CQR41" s="87"/>
      <c r="CQS41" s="87"/>
      <c r="CQT41" s="87"/>
      <c r="CQU41" s="87"/>
      <c r="CQV41" s="87"/>
      <c r="CQW41" s="87"/>
      <c r="CQX41" s="87"/>
      <c r="CQY41" s="87"/>
      <c r="CQZ41" s="87"/>
      <c r="CRA41" s="87"/>
      <c r="CRB41" s="87"/>
      <c r="CRC41" s="87"/>
      <c r="CRD41" s="87"/>
      <c r="CRE41" s="87"/>
      <c r="CRF41" s="87"/>
      <c r="CRG41" s="87"/>
      <c r="CRH41" s="87"/>
      <c r="CRI41" s="87"/>
      <c r="CRJ41" s="87"/>
      <c r="CRK41" s="87"/>
      <c r="CRL41" s="87"/>
      <c r="CRM41" s="87"/>
      <c r="CRN41" s="87"/>
      <c r="CRO41" s="87"/>
      <c r="CRP41" s="87"/>
      <c r="CRQ41" s="87"/>
      <c r="CRR41" s="87"/>
      <c r="CRS41" s="87"/>
      <c r="CRT41" s="87"/>
      <c r="CRU41" s="87"/>
      <c r="CRV41" s="87"/>
      <c r="CRW41" s="87"/>
      <c r="CRX41" s="87"/>
      <c r="CRY41" s="87"/>
      <c r="CRZ41" s="87"/>
      <c r="CSA41" s="87"/>
      <c r="CSB41" s="87"/>
      <c r="CSC41" s="87"/>
      <c r="CSD41" s="87"/>
      <c r="CSE41" s="87"/>
      <c r="CSF41" s="87"/>
      <c r="CSG41" s="87"/>
      <c r="CSH41" s="87"/>
      <c r="CSI41" s="87"/>
      <c r="CSJ41" s="87"/>
      <c r="CSK41" s="87"/>
      <c r="CSL41" s="87"/>
      <c r="CSM41" s="87"/>
      <c r="CSN41" s="87"/>
      <c r="CSO41" s="87"/>
      <c r="CSP41" s="87"/>
      <c r="CSQ41" s="87"/>
      <c r="CSR41" s="87"/>
      <c r="CSS41" s="87"/>
      <c r="CST41" s="87"/>
      <c r="CSU41" s="87"/>
      <c r="CSV41" s="87"/>
      <c r="CSW41" s="87"/>
      <c r="CSX41" s="87"/>
      <c r="CSY41" s="87"/>
      <c r="CSZ41" s="87"/>
      <c r="CTA41" s="87"/>
      <c r="CTB41" s="87"/>
      <c r="CTC41" s="87"/>
      <c r="CTD41" s="87"/>
      <c r="CTE41" s="87"/>
      <c r="CTF41" s="87"/>
      <c r="CTG41" s="87"/>
      <c r="CTH41" s="87"/>
      <c r="CTI41" s="87"/>
      <c r="CTJ41" s="87"/>
      <c r="CTK41" s="87"/>
      <c r="CTL41" s="87"/>
      <c r="CTM41" s="87"/>
      <c r="CTN41" s="87"/>
      <c r="CTO41" s="87"/>
      <c r="CTP41" s="87"/>
      <c r="CTQ41" s="87"/>
      <c r="CTR41" s="87"/>
      <c r="CTS41" s="87"/>
      <c r="CTT41" s="87"/>
      <c r="CTU41" s="87"/>
      <c r="CTV41" s="87"/>
      <c r="CTW41" s="87"/>
      <c r="CTX41" s="87"/>
      <c r="CTY41" s="87"/>
      <c r="CTZ41" s="87"/>
      <c r="CUA41" s="87"/>
      <c r="CUB41" s="87"/>
      <c r="CUC41" s="87"/>
      <c r="CUD41" s="87"/>
      <c r="CUE41" s="87"/>
      <c r="CUF41" s="87"/>
      <c r="CUG41" s="87"/>
      <c r="CUH41" s="87"/>
      <c r="CUI41" s="87"/>
      <c r="CUJ41" s="87"/>
      <c r="CUK41" s="87"/>
      <c r="CUL41" s="87"/>
      <c r="CUM41" s="87"/>
      <c r="CUN41" s="87"/>
      <c r="CUO41" s="87"/>
      <c r="CUP41" s="87"/>
      <c r="CUQ41" s="87"/>
      <c r="CUR41" s="87"/>
      <c r="CUS41" s="87"/>
      <c r="CUT41" s="87"/>
      <c r="CUU41" s="87"/>
      <c r="CUV41" s="87"/>
      <c r="CUW41" s="87"/>
      <c r="CUX41" s="87"/>
      <c r="CUY41" s="87"/>
      <c r="CUZ41" s="87"/>
      <c r="CVA41" s="87"/>
      <c r="CVB41" s="87"/>
      <c r="CVC41" s="87"/>
      <c r="CVD41" s="87"/>
      <c r="CVE41" s="87"/>
      <c r="CVF41" s="87"/>
      <c r="CVG41" s="87"/>
      <c r="CVH41" s="87"/>
      <c r="CVI41" s="87"/>
      <c r="CVJ41" s="87"/>
      <c r="CVK41" s="87"/>
      <c r="CVL41" s="87"/>
      <c r="CVM41" s="87"/>
      <c r="CVN41" s="87"/>
      <c r="CVO41" s="87"/>
      <c r="CVP41" s="87"/>
      <c r="CVQ41" s="87"/>
      <c r="CVR41" s="87"/>
      <c r="CVS41" s="87"/>
      <c r="CVT41" s="87"/>
      <c r="CVU41" s="87"/>
      <c r="CVV41" s="87"/>
      <c r="CVW41" s="87"/>
      <c r="CVX41" s="87"/>
      <c r="CVY41" s="87"/>
      <c r="CVZ41" s="87"/>
      <c r="CWA41" s="87"/>
      <c r="CWB41" s="87"/>
      <c r="CWC41" s="87"/>
      <c r="CWD41" s="87"/>
      <c r="CWE41" s="87"/>
      <c r="CWF41" s="87"/>
      <c r="CWG41" s="87"/>
      <c r="CWH41" s="87"/>
      <c r="CWI41" s="87"/>
      <c r="CWJ41" s="87"/>
      <c r="CWK41" s="87"/>
      <c r="CWL41" s="87"/>
      <c r="CWM41" s="87"/>
      <c r="CWN41" s="87"/>
      <c r="CWO41" s="87"/>
      <c r="CWP41" s="87"/>
      <c r="CWQ41" s="87"/>
      <c r="CWR41" s="87"/>
      <c r="CWS41" s="87"/>
      <c r="CWT41" s="87"/>
      <c r="CWU41" s="87"/>
      <c r="CWV41" s="87"/>
      <c r="CWW41" s="87"/>
      <c r="CWX41" s="87"/>
      <c r="CWY41" s="87"/>
      <c r="CWZ41" s="87"/>
      <c r="CXA41" s="87"/>
      <c r="CXB41" s="87"/>
      <c r="CXC41" s="87"/>
      <c r="CXD41" s="87"/>
      <c r="CXE41" s="87"/>
      <c r="CXF41" s="87"/>
      <c r="CXG41" s="87"/>
      <c r="CXH41" s="87"/>
      <c r="CXI41" s="87"/>
      <c r="CXJ41" s="87"/>
      <c r="CXK41" s="87"/>
      <c r="CXL41" s="87"/>
      <c r="CXM41" s="87"/>
      <c r="CXN41" s="87"/>
      <c r="CXO41" s="87"/>
      <c r="CXP41" s="87"/>
      <c r="CXQ41" s="87"/>
      <c r="CXR41" s="87"/>
      <c r="CXS41" s="87"/>
      <c r="CXT41" s="87"/>
      <c r="CXU41" s="87"/>
      <c r="CXV41" s="87"/>
      <c r="CXW41" s="87"/>
      <c r="CXX41" s="87"/>
      <c r="CXY41" s="87"/>
      <c r="CXZ41" s="87"/>
      <c r="CYA41" s="87"/>
      <c r="CYB41" s="87"/>
      <c r="CYC41" s="87"/>
      <c r="CYD41" s="87"/>
      <c r="CYE41" s="87"/>
      <c r="CYF41" s="87"/>
      <c r="CYG41" s="87"/>
      <c r="CYH41" s="87"/>
      <c r="CYI41" s="87"/>
      <c r="CYJ41" s="87"/>
      <c r="CYK41" s="87"/>
      <c r="CYL41" s="87"/>
      <c r="CYM41" s="87"/>
      <c r="CYN41" s="87"/>
      <c r="CYO41" s="87"/>
      <c r="CYP41" s="87"/>
      <c r="CYQ41" s="87"/>
      <c r="CYR41" s="87"/>
      <c r="CYS41" s="87"/>
      <c r="CYT41" s="87"/>
      <c r="CYU41" s="87"/>
      <c r="CYV41" s="87"/>
      <c r="CYW41" s="87"/>
      <c r="CYX41" s="87"/>
      <c r="CYY41" s="87"/>
      <c r="CYZ41" s="87"/>
      <c r="CZA41" s="87"/>
      <c r="CZB41" s="87"/>
      <c r="CZC41" s="87"/>
      <c r="CZD41" s="87"/>
      <c r="CZE41" s="87"/>
      <c r="CZF41" s="87"/>
      <c r="CZG41" s="87"/>
      <c r="CZH41" s="87"/>
      <c r="CZI41" s="87"/>
      <c r="CZJ41" s="87"/>
      <c r="CZK41" s="87"/>
      <c r="CZL41" s="87"/>
      <c r="CZM41" s="87"/>
      <c r="CZN41" s="87"/>
      <c r="CZO41" s="87"/>
      <c r="CZP41" s="87"/>
      <c r="CZQ41" s="87"/>
      <c r="CZR41" s="87"/>
      <c r="CZS41" s="87"/>
      <c r="CZT41" s="87"/>
      <c r="CZU41" s="87"/>
      <c r="CZV41" s="87"/>
      <c r="CZW41" s="87"/>
      <c r="CZX41" s="87"/>
      <c r="CZY41" s="87"/>
      <c r="CZZ41" s="87"/>
      <c r="DAA41" s="87"/>
      <c r="DAB41" s="87"/>
      <c r="DAC41" s="87"/>
      <c r="DAD41" s="87"/>
      <c r="DAE41" s="87"/>
      <c r="DAF41" s="87"/>
      <c r="DAG41" s="87"/>
      <c r="DAH41" s="87"/>
      <c r="DAI41" s="87"/>
      <c r="DAJ41" s="87"/>
      <c r="DAK41" s="87"/>
      <c r="DAL41" s="87"/>
      <c r="DAM41" s="87"/>
      <c r="DAN41" s="87"/>
      <c r="DAO41" s="87"/>
      <c r="DAP41" s="87"/>
      <c r="DAQ41" s="87"/>
      <c r="DAR41" s="87"/>
      <c r="DAS41" s="87"/>
      <c r="DAT41" s="87"/>
      <c r="DAU41" s="87"/>
      <c r="DAV41" s="87"/>
      <c r="DAW41" s="87"/>
      <c r="DAX41" s="87"/>
      <c r="DAY41" s="87"/>
      <c r="DAZ41" s="87"/>
      <c r="DBA41" s="87"/>
      <c r="DBB41" s="87"/>
      <c r="DBC41" s="87"/>
      <c r="DBD41" s="87"/>
      <c r="DBE41" s="87"/>
      <c r="DBF41" s="87"/>
      <c r="DBG41" s="87"/>
      <c r="DBH41" s="87"/>
      <c r="DBI41" s="87"/>
      <c r="DBJ41" s="87"/>
      <c r="DBK41" s="87"/>
      <c r="DBL41" s="87"/>
      <c r="DBM41" s="87"/>
      <c r="DBN41" s="87"/>
      <c r="DBO41" s="87"/>
      <c r="DBP41" s="87"/>
      <c r="DBQ41" s="87"/>
      <c r="DBR41" s="87"/>
      <c r="DBS41" s="87"/>
      <c r="DBT41" s="87"/>
      <c r="DBU41" s="87"/>
      <c r="DBV41" s="87"/>
      <c r="DBW41" s="87"/>
      <c r="DBX41" s="87"/>
      <c r="DBY41" s="87"/>
      <c r="DBZ41" s="87"/>
      <c r="DCA41" s="87"/>
      <c r="DCB41" s="87"/>
      <c r="DCC41" s="87"/>
      <c r="DCD41" s="87"/>
      <c r="DCE41" s="87"/>
      <c r="DCF41" s="87"/>
      <c r="DCG41" s="87"/>
      <c r="DCH41" s="87"/>
      <c r="DCI41" s="87"/>
      <c r="DCJ41" s="87"/>
      <c r="DCK41" s="87"/>
      <c r="DCL41" s="87"/>
      <c r="DCM41" s="87"/>
      <c r="DCN41" s="87"/>
      <c r="DCO41" s="87"/>
      <c r="DCP41" s="87"/>
      <c r="DCQ41" s="87"/>
      <c r="DCR41" s="87"/>
      <c r="DCS41" s="87"/>
      <c r="DCT41" s="87"/>
      <c r="DCU41" s="87"/>
      <c r="DCV41" s="87"/>
      <c r="DCW41" s="87"/>
      <c r="DCX41" s="87"/>
      <c r="DCY41" s="87"/>
      <c r="DCZ41" s="87"/>
      <c r="DDA41" s="87"/>
      <c r="DDB41" s="87"/>
      <c r="DDC41" s="87"/>
      <c r="DDD41" s="87"/>
      <c r="DDE41" s="87"/>
      <c r="DDF41" s="87"/>
      <c r="DDG41" s="87"/>
      <c r="DDH41" s="87"/>
      <c r="DDI41" s="87"/>
      <c r="DDJ41" s="87"/>
      <c r="DDK41" s="87"/>
      <c r="DDL41" s="87"/>
      <c r="DDM41" s="87"/>
      <c r="DDN41" s="87"/>
      <c r="DDO41" s="87"/>
      <c r="DDP41" s="87"/>
      <c r="DDQ41" s="87"/>
      <c r="DDR41" s="87"/>
      <c r="DDS41" s="87"/>
      <c r="DDT41" s="87"/>
      <c r="DDU41" s="87"/>
      <c r="DDV41" s="87"/>
      <c r="DDW41" s="87"/>
      <c r="DDX41" s="87"/>
      <c r="DDY41" s="87"/>
      <c r="DDZ41" s="87"/>
      <c r="DEA41" s="87"/>
      <c r="DEB41" s="87"/>
      <c r="DEC41" s="87"/>
      <c r="DED41" s="87"/>
      <c r="DEE41" s="87"/>
      <c r="DEF41" s="87"/>
      <c r="DEG41" s="87"/>
      <c r="DEH41" s="87"/>
      <c r="DEI41" s="87"/>
      <c r="DEJ41" s="87"/>
      <c r="DEK41" s="87"/>
      <c r="DEL41" s="87"/>
      <c r="DEM41" s="87"/>
      <c r="DEN41" s="87"/>
      <c r="DEO41" s="87"/>
      <c r="DEP41" s="87"/>
      <c r="DEQ41" s="87"/>
      <c r="DER41" s="87"/>
      <c r="DES41" s="87"/>
      <c r="DET41" s="87"/>
      <c r="DEU41" s="87"/>
      <c r="DEV41" s="87"/>
      <c r="DEW41" s="87"/>
      <c r="DEX41" s="87"/>
      <c r="DEY41" s="87"/>
      <c r="DEZ41" s="87"/>
      <c r="DFA41" s="87"/>
      <c r="DFB41" s="87"/>
      <c r="DFC41" s="87"/>
      <c r="DFD41" s="87"/>
      <c r="DFE41" s="87"/>
      <c r="DFF41" s="87"/>
      <c r="DFG41" s="87"/>
      <c r="DFH41" s="87"/>
      <c r="DFI41" s="87"/>
      <c r="DFJ41" s="87"/>
      <c r="DFK41" s="87"/>
      <c r="DFL41" s="87"/>
      <c r="DFM41" s="87"/>
      <c r="DFN41" s="87"/>
      <c r="DFO41" s="87"/>
      <c r="DFP41" s="87"/>
      <c r="DFQ41" s="87"/>
      <c r="DFR41" s="87"/>
      <c r="DFS41" s="87"/>
      <c r="DFT41" s="87"/>
      <c r="DFU41" s="87"/>
      <c r="DFV41" s="87"/>
      <c r="DFW41" s="87"/>
      <c r="DFX41" s="87"/>
      <c r="DFY41" s="87"/>
      <c r="DFZ41" s="87"/>
      <c r="DGA41" s="87"/>
      <c r="DGB41" s="87"/>
      <c r="DGC41" s="87"/>
      <c r="DGD41" s="87"/>
      <c r="DGE41" s="87"/>
      <c r="DGF41" s="87"/>
      <c r="DGG41" s="87"/>
      <c r="DGH41" s="87"/>
      <c r="DGI41" s="87"/>
      <c r="DGJ41" s="87"/>
      <c r="DGK41" s="87"/>
      <c r="DGL41" s="87"/>
      <c r="DGM41" s="87"/>
      <c r="DGN41" s="87"/>
      <c r="DGO41" s="87"/>
      <c r="DGP41" s="87"/>
      <c r="DGQ41" s="87"/>
      <c r="DGR41" s="87"/>
      <c r="DGS41" s="87"/>
      <c r="DGT41" s="87"/>
      <c r="DGU41" s="87"/>
      <c r="DGV41" s="87"/>
      <c r="DGW41" s="87"/>
      <c r="DGX41" s="87"/>
      <c r="DGY41" s="87"/>
      <c r="DGZ41" s="87"/>
      <c r="DHA41" s="87"/>
      <c r="DHB41" s="87"/>
      <c r="DHC41" s="87"/>
      <c r="DHD41" s="87"/>
      <c r="DHE41" s="87"/>
      <c r="DHF41" s="87"/>
      <c r="DHG41" s="87"/>
      <c r="DHH41" s="87"/>
      <c r="DHI41" s="87"/>
      <c r="DHJ41" s="87"/>
      <c r="DHK41" s="87"/>
      <c r="DHL41" s="87"/>
      <c r="DHM41" s="87"/>
      <c r="DHN41" s="87"/>
      <c r="DHO41" s="87"/>
      <c r="DHP41" s="87"/>
      <c r="DHQ41" s="87"/>
      <c r="DHR41" s="87"/>
      <c r="DHS41" s="87"/>
      <c r="DHT41" s="87"/>
      <c r="DHU41" s="87"/>
      <c r="DHV41" s="87"/>
      <c r="DHW41" s="87"/>
      <c r="DHX41" s="87"/>
      <c r="DHY41" s="87"/>
      <c r="DHZ41" s="87"/>
      <c r="DIA41" s="87"/>
      <c r="DIB41" s="87"/>
      <c r="DIC41" s="87"/>
      <c r="DID41" s="87"/>
      <c r="DIE41" s="87"/>
      <c r="DIF41" s="87"/>
      <c r="DIG41" s="87"/>
      <c r="DIH41" s="87"/>
      <c r="DII41" s="87"/>
      <c r="DIJ41" s="87"/>
      <c r="DIK41" s="87"/>
      <c r="DIL41" s="87"/>
      <c r="DIM41" s="87"/>
      <c r="DIN41" s="87"/>
      <c r="DIO41" s="87"/>
      <c r="DIP41" s="87"/>
      <c r="DIQ41" s="87"/>
      <c r="DIR41" s="87"/>
      <c r="DIS41" s="87"/>
      <c r="DIT41" s="87"/>
      <c r="DIU41" s="87"/>
      <c r="DIV41" s="87"/>
      <c r="DIW41" s="87"/>
      <c r="DIX41" s="87"/>
      <c r="DIY41" s="87"/>
      <c r="DIZ41" s="87"/>
      <c r="DJA41" s="87"/>
      <c r="DJB41" s="87"/>
      <c r="DJC41" s="87"/>
      <c r="DJD41" s="87"/>
      <c r="DJE41" s="87"/>
      <c r="DJF41" s="87"/>
      <c r="DJG41" s="87"/>
      <c r="DJH41" s="87"/>
      <c r="DJI41" s="87"/>
      <c r="DJJ41" s="87"/>
      <c r="DJK41" s="87"/>
      <c r="DJL41" s="87"/>
      <c r="DJM41" s="87"/>
      <c r="DJN41" s="87"/>
      <c r="DJO41" s="87"/>
      <c r="DJP41" s="87"/>
      <c r="DJQ41" s="87"/>
      <c r="DJR41" s="87"/>
      <c r="DJS41" s="87"/>
      <c r="DJT41" s="87"/>
      <c r="DJU41" s="87"/>
      <c r="DJV41" s="87"/>
      <c r="DJW41" s="87"/>
      <c r="DJX41" s="87"/>
      <c r="DJY41" s="87"/>
      <c r="DJZ41" s="87"/>
      <c r="DKA41" s="87"/>
      <c r="DKB41" s="87"/>
      <c r="DKC41" s="87"/>
      <c r="DKD41" s="87"/>
      <c r="DKE41" s="87"/>
      <c r="DKF41" s="87"/>
      <c r="DKG41" s="87"/>
      <c r="DKH41" s="87"/>
      <c r="DKI41" s="87"/>
      <c r="DKJ41" s="87"/>
      <c r="DKK41" s="87"/>
      <c r="DKL41" s="87"/>
      <c r="DKM41" s="87"/>
      <c r="DKN41" s="87"/>
      <c r="DKO41" s="87"/>
      <c r="DKP41" s="87"/>
      <c r="DKQ41" s="87"/>
      <c r="DKR41" s="87"/>
      <c r="DKS41" s="87"/>
      <c r="DKT41" s="87"/>
      <c r="DKU41" s="87"/>
      <c r="DKV41" s="87"/>
      <c r="DKW41" s="87"/>
      <c r="DKX41" s="87"/>
      <c r="DKY41" s="87"/>
      <c r="DKZ41" s="87"/>
      <c r="DLA41" s="87"/>
      <c r="DLB41" s="87"/>
      <c r="DLC41" s="87"/>
      <c r="DLD41" s="87"/>
      <c r="DLE41" s="87"/>
      <c r="DLF41" s="87"/>
      <c r="DLG41" s="87"/>
      <c r="DLH41" s="87"/>
      <c r="DLI41" s="87"/>
      <c r="DLJ41" s="87"/>
      <c r="DLK41" s="87"/>
      <c r="DLL41" s="87"/>
      <c r="DLM41" s="87"/>
      <c r="DLN41" s="87"/>
      <c r="DLO41" s="87"/>
      <c r="DLP41" s="87"/>
      <c r="DLQ41" s="87"/>
      <c r="DLR41" s="87"/>
      <c r="DLS41" s="87"/>
      <c r="DLT41" s="87"/>
      <c r="DLU41" s="87"/>
      <c r="DLV41" s="87"/>
      <c r="DLW41" s="87"/>
      <c r="DLX41" s="87"/>
      <c r="DLY41" s="87"/>
      <c r="DLZ41" s="87"/>
      <c r="DMA41" s="87"/>
      <c r="DMB41" s="87"/>
      <c r="DMC41" s="87"/>
      <c r="DMD41" s="87"/>
      <c r="DME41" s="87"/>
      <c r="DMF41" s="87"/>
      <c r="DMG41" s="87"/>
      <c r="DMH41" s="87"/>
      <c r="DMI41" s="87"/>
      <c r="DMJ41" s="87"/>
      <c r="DMK41" s="87"/>
      <c r="DML41" s="87"/>
      <c r="DMM41" s="87"/>
      <c r="DMN41" s="87"/>
      <c r="DMO41" s="87"/>
      <c r="DMP41" s="87"/>
      <c r="DMQ41" s="87"/>
      <c r="DMR41" s="87"/>
      <c r="DMS41" s="87"/>
      <c r="DMT41" s="87"/>
      <c r="DMU41" s="87"/>
      <c r="DMV41" s="87"/>
      <c r="DMW41" s="87"/>
      <c r="DMX41" s="87"/>
      <c r="DMY41" s="87"/>
      <c r="DMZ41" s="87"/>
      <c r="DNA41" s="87"/>
      <c r="DNB41" s="87"/>
      <c r="DNC41" s="87"/>
      <c r="DND41" s="87"/>
      <c r="DNE41" s="87"/>
      <c r="DNF41" s="87"/>
      <c r="DNG41" s="87"/>
      <c r="DNH41" s="87"/>
      <c r="DNI41" s="87"/>
      <c r="DNJ41" s="87"/>
      <c r="DNK41" s="87"/>
      <c r="DNL41" s="87"/>
      <c r="DNM41" s="87"/>
      <c r="DNN41" s="87"/>
      <c r="DNO41" s="87"/>
      <c r="DNP41" s="87"/>
      <c r="DNQ41" s="87"/>
      <c r="DNR41" s="87"/>
      <c r="DNS41" s="87"/>
      <c r="DNT41" s="87"/>
      <c r="DNU41" s="87"/>
      <c r="DNV41" s="87"/>
      <c r="DNW41" s="87"/>
      <c r="DNX41" s="87"/>
      <c r="DNY41" s="87"/>
      <c r="DNZ41" s="87"/>
      <c r="DOA41" s="87"/>
      <c r="DOB41" s="87"/>
      <c r="DOC41" s="87"/>
      <c r="DOD41" s="87"/>
      <c r="DOE41" s="87"/>
      <c r="DOF41" s="87"/>
      <c r="DOG41" s="87"/>
      <c r="DOH41" s="87"/>
      <c r="DOI41" s="87"/>
      <c r="DOJ41" s="87"/>
      <c r="DOK41" s="87"/>
      <c r="DOL41" s="87"/>
      <c r="DOM41" s="87"/>
      <c r="DON41" s="87"/>
      <c r="DOO41" s="87"/>
      <c r="DOP41" s="87"/>
      <c r="DOQ41" s="87"/>
      <c r="DOR41" s="87"/>
      <c r="DOS41" s="87"/>
      <c r="DOT41" s="87"/>
      <c r="DOU41" s="87"/>
      <c r="DOV41" s="87"/>
      <c r="DOW41" s="87"/>
      <c r="DOX41" s="87"/>
      <c r="DOY41" s="87"/>
      <c r="DOZ41" s="87"/>
      <c r="DPA41" s="87"/>
      <c r="DPB41" s="87"/>
      <c r="DPC41" s="87"/>
      <c r="DPD41" s="87"/>
      <c r="DPE41" s="87"/>
      <c r="DPF41" s="87"/>
      <c r="DPG41" s="87"/>
      <c r="DPH41" s="87"/>
      <c r="DPI41" s="87"/>
      <c r="DPJ41" s="87"/>
      <c r="DPK41" s="87"/>
      <c r="DPL41" s="87"/>
      <c r="DPM41" s="87"/>
      <c r="DPN41" s="87"/>
      <c r="DPO41" s="87"/>
      <c r="DPP41" s="87"/>
      <c r="DPQ41" s="87"/>
      <c r="DPR41" s="87"/>
      <c r="DPS41" s="87"/>
      <c r="DPT41" s="87"/>
      <c r="DPU41" s="87"/>
      <c r="DPV41" s="87"/>
      <c r="DPW41" s="87"/>
      <c r="DPX41" s="87"/>
      <c r="DPY41" s="87"/>
      <c r="DPZ41" s="87"/>
      <c r="DQA41" s="87"/>
      <c r="DQB41" s="87"/>
      <c r="DQC41" s="87"/>
      <c r="DQD41" s="87"/>
      <c r="DQE41" s="87"/>
      <c r="DQF41" s="87"/>
      <c r="DQG41" s="87"/>
      <c r="DQH41" s="87"/>
      <c r="DQI41" s="87"/>
      <c r="DQJ41" s="87"/>
      <c r="DQK41" s="87"/>
      <c r="DQL41" s="87"/>
      <c r="DQM41" s="87"/>
      <c r="DQN41" s="87"/>
      <c r="DQO41" s="87"/>
      <c r="DQP41" s="87"/>
      <c r="DQQ41" s="87"/>
      <c r="DQR41" s="87"/>
      <c r="DQS41" s="87"/>
      <c r="DQT41" s="87"/>
      <c r="DQU41" s="87"/>
      <c r="DQV41" s="87"/>
      <c r="DQW41" s="87"/>
      <c r="DQX41" s="87"/>
      <c r="DQY41" s="87"/>
      <c r="DQZ41" s="87"/>
      <c r="DRA41" s="87"/>
      <c r="DRB41" s="87"/>
      <c r="DRC41" s="87"/>
      <c r="DRD41" s="87"/>
      <c r="DRE41" s="87"/>
      <c r="DRF41" s="87"/>
      <c r="DRG41" s="87"/>
      <c r="DRH41" s="87"/>
      <c r="DRI41" s="87"/>
      <c r="DRJ41" s="87"/>
      <c r="DRK41" s="87"/>
      <c r="DRL41" s="87"/>
      <c r="DRM41" s="87"/>
      <c r="DRN41" s="87"/>
      <c r="DRO41" s="87"/>
      <c r="DRP41" s="87"/>
      <c r="DRQ41" s="87"/>
      <c r="DRR41" s="87"/>
      <c r="DRS41" s="87"/>
      <c r="DRT41" s="87"/>
      <c r="DRU41" s="87"/>
      <c r="DRV41" s="87"/>
      <c r="DRW41" s="87"/>
      <c r="DRX41" s="87"/>
      <c r="DRY41" s="87"/>
      <c r="DRZ41" s="87"/>
      <c r="DSA41" s="87"/>
      <c r="DSB41" s="87"/>
      <c r="DSC41" s="87"/>
      <c r="DSD41" s="87"/>
      <c r="DSE41" s="87"/>
      <c r="DSF41" s="87"/>
      <c r="DSG41" s="87"/>
      <c r="DSH41" s="87"/>
      <c r="DSI41" s="87"/>
      <c r="DSJ41" s="87"/>
      <c r="DSK41" s="87"/>
      <c r="DSL41" s="87"/>
      <c r="DSM41" s="87"/>
      <c r="DSN41" s="87"/>
      <c r="DSO41" s="87"/>
      <c r="DSP41" s="87"/>
      <c r="DSQ41" s="87"/>
      <c r="DSR41" s="87"/>
      <c r="DSS41" s="87"/>
      <c r="DST41" s="87"/>
      <c r="DSU41" s="87"/>
      <c r="DSV41" s="87"/>
      <c r="DSW41" s="87"/>
      <c r="DSX41" s="87"/>
      <c r="DSY41" s="87"/>
      <c r="DSZ41" s="87"/>
      <c r="DTA41" s="87"/>
      <c r="DTB41" s="87"/>
      <c r="DTC41" s="87"/>
      <c r="DTD41" s="87"/>
      <c r="DTE41" s="87"/>
      <c r="DTF41" s="87"/>
      <c r="DTG41" s="87"/>
      <c r="DTH41" s="87"/>
      <c r="DTI41" s="87"/>
      <c r="DTJ41" s="87"/>
      <c r="DTK41" s="87"/>
      <c r="DTL41" s="87"/>
      <c r="DTM41" s="87"/>
      <c r="DTN41" s="87"/>
      <c r="DTO41" s="87"/>
      <c r="DTP41" s="87"/>
      <c r="DTQ41" s="87"/>
      <c r="DTR41" s="87"/>
      <c r="DTS41" s="87"/>
      <c r="DTT41" s="87"/>
      <c r="DTU41" s="87"/>
      <c r="DTV41" s="87"/>
      <c r="DTW41" s="87"/>
      <c r="DTX41" s="87"/>
      <c r="DTY41" s="87"/>
      <c r="DTZ41" s="87"/>
      <c r="DUA41" s="87"/>
      <c r="DUB41" s="87"/>
      <c r="DUC41" s="87"/>
      <c r="DUD41" s="87"/>
      <c r="DUE41" s="87"/>
      <c r="DUF41" s="87"/>
      <c r="DUG41" s="87"/>
      <c r="DUH41" s="87"/>
      <c r="DUI41" s="87"/>
      <c r="DUJ41" s="87"/>
      <c r="DUK41" s="87"/>
      <c r="DUL41" s="87"/>
      <c r="DUM41" s="87"/>
      <c r="DUN41" s="87"/>
      <c r="DUO41" s="87"/>
      <c r="DUP41" s="87"/>
      <c r="DUQ41" s="87"/>
      <c r="DUR41" s="87"/>
      <c r="DUS41" s="87"/>
      <c r="DUT41" s="87"/>
      <c r="DUU41" s="87"/>
      <c r="DUV41" s="87"/>
      <c r="DUW41" s="87"/>
      <c r="DUX41" s="87"/>
      <c r="DUY41" s="87"/>
      <c r="DUZ41" s="87"/>
      <c r="DVA41" s="87"/>
      <c r="DVB41" s="87"/>
      <c r="DVC41" s="87"/>
      <c r="DVD41" s="87"/>
      <c r="DVE41" s="87"/>
      <c r="DVF41" s="87"/>
      <c r="DVG41" s="87"/>
      <c r="DVH41" s="87"/>
      <c r="DVI41" s="87"/>
      <c r="DVJ41" s="87"/>
      <c r="DVK41" s="87"/>
      <c r="DVL41" s="87"/>
      <c r="DVM41" s="87"/>
      <c r="DVN41" s="87"/>
      <c r="DVO41" s="87"/>
      <c r="DVP41" s="87"/>
      <c r="DVQ41" s="87"/>
      <c r="DVR41" s="87"/>
      <c r="DVS41" s="87"/>
      <c r="DVT41" s="87"/>
      <c r="DVU41" s="87"/>
      <c r="DVV41" s="87"/>
      <c r="DVW41" s="87"/>
      <c r="DVX41" s="87"/>
      <c r="DVY41" s="87"/>
      <c r="DVZ41" s="87"/>
      <c r="DWA41" s="87"/>
      <c r="DWB41" s="87"/>
      <c r="DWC41" s="87"/>
      <c r="DWD41" s="87"/>
      <c r="DWE41" s="87"/>
      <c r="DWF41" s="87"/>
      <c r="DWG41" s="87"/>
      <c r="DWH41" s="87"/>
      <c r="DWI41" s="87"/>
      <c r="DWJ41" s="87"/>
      <c r="DWK41" s="87"/>
      <c r="DWL41" s="87"/>
      <c r="DWM41" s="87"/>
      <c r="DWN41" s="87"/>
      <c r="DWO41" s="87"/>
      <c r="DWP41" s="87"/>
      <c r="DWQ41" s="87"/>
      <c r="DWR41" s="87"/>
      <c r="DWS41" s="87"/>
      <c r="DWT41" s="87"/>
      <c r="DWU41" s="87"/>
      <c r="DWV41" s="87"/>
      <c r="DWW41" s="87"/>
      <c r="DWX41" s="87"/>
      <c r="DWY41" s="87"/>
      <c r="DWZ41" s="87"/>
      <c r="DXA41" s="87"/>
      <c r="DXB41" s="87"/>
      <c r="DXC41" s="87"/>
      <c r="DXD41" s="87"/>
      <c r="DXE41" s="87"/>
      <c r="DXF41" s="87"/>
      <c r="DXG41" s="87"/>
      <c r="DXH41" s="87"/>
      <c r="DXI41" s="87"/>
      <c r="DXJ41" s="87"/>
      <c r="DXK41" s="87"/>
      <c r="DXL41" s="87"/>
      <c r="DXM41" s="87"/>
      <c r="DXN41" s="87"/>
      <c r="DXO41" s="87"/>
      <c r="DXP41" s="87"/>
      <c r="DXQ41" s="87"/>
      <c r="DXR41" s="87"/>
      <c r="DXS41" s="87"/>
      <c r="DXT41" s="87"/>
      <c r="DXU41" s="87"/>
      <c r="DXV41" s="87"/>
      <c r="DXW41" s="87"/>
      <c r="DXX41" s="87"/>
      <c r="DXY41" s="87"/>
      <c r="DXZ41" s="87"/>
      <c r="DYA41" s="87"/>
      <c r="DYB41" s="87"/>
      <c r="DYC41" s="87"/>
      <c r="DYD41" s="87"/>
      <c r="DYE41" s="87"/>
      <c r="DYF41" s="87"/>
      <c r="DYG41" s="87"/>
      <c r="DYH41" s="87"/>
      <c r="DYI41" s="87"/>
      <c r="DYJ41" s="87"/>
      <c r="DYK41" s="87"/>
      <c r="DYL41" s="87"/>
      <c r="DYM41" s="87"/>
      <c r="DYN41" s="87"/>
      <c r="DYO41" s="87"/>
      <c r="DYP41" s="87"/>
      <c r="DYQ41" s="87"/>
      <c r="DYR41" s="87"/>
      <c r="DYS41" s="87"/>
      <c r="DYT41" s="87"/>
      <c r="DYU41" s="87"/>
      <c r="DYV41" s="87"/>
      <c r="DYW41" s="87"/>
      <c r="DYX41" s="87"/>
      <c r="DYY41" s="87"/>
      <c r="DYZ41" s="87"/>
      <c r="DZA41" s="87"/>
      <c r="DZB41" s="87"/>
      <c r="DZC41" s="87"/>
      <c r="DZD41" s="87"/>
      <c r="DZE41" s="87"/>
      <c r="DZF41" s="87"/>
      <c r="DZG41" s="87"/>
      <c r="DZH41" s="87"/>
      <c r="DZI41" s="87"/>
      <c r="DZJ41" s="87"/>
      <c r="DZK41" s="87"/>
      <c r="DZL41" s="87"/>
      <c r="DZM41" s="87"/>
      <c r="DZN41" s="87"/>
      <c r="DZO41" s="87"/>
      <c r="DZP41" s="87"/>
      <c r="DZQ41" s="87"/>
      <c r="DZR41" s="87"/>
      <c r="DZS41" s="87"/>
      <c r="DZT41" s="87"/>
      <c r="DZU41" s="87"/>
      <c r="DZV41" s="87"/>
      <c r="DZW41" s="87"/>
      <c r="DZX41" s="87"/>
      <c r="DZY41" s="87"/>
      <c r="DZZ41" s="87"/>
      <c r="EAA41" s="87"/>
      <c r="EAB41" s="87"/>
      <c r="EAC41" s="87"/>
      <c r="EAD41" s="87"/>
      <c r="EAE41" s="87"/>
      <c r="EAF41" s="87"/>
      <c r="EAG41" s="87"/>
      <c r="EAH41" s="87"/>
      <c r="EAI41" s="87"/>
      <c r="EAJ41" s="87"/>
      <c r="EAK41" s="87"/>
      <c r="EAL41" s="87"/>
      <c r="EAM41" s="87"/>
      <c r="EAN41" s="87"/>
      <c r="EAO41" s="87"/>
      <c r="EAP41" s="87"/>
      <c r="EAQ41" s="87"/>
      <c r="EAR41" s="87"/>
      <c r="EAS41" s="87"/>
      <c r="EAT41" s="87"/>
      <c r="EAU41" s="87"/>
      <c r="EAV41" s="87"/>
      <c r="EAW41" s="87"/>
      <c r="EAX41" s="87"/>
      <c r="EAY41" s="87"/>
      <c r="EAZ41" s="87"/>
      <c r="EBA41" s="87"/>
      <c r="EBB41" s="87"/>
      <c r="EBC41" s="87"/>
      <c r="EBD41" s="87"/>
      <c r="EBE41" s="87"/>
      <c r="EBF41" s="87"/>
      <c r="EBG41" s="87"/>
      <c r="EBH41" s="87"/>
      <c r="EBI41" s="87"/>
      <c r="EBJ41" s="87"/>
      <c r="EBK41" s="87"/>
      <c r="EBL41" s="87"/>
      <c r="EBM41" s="87"/>
      <c r="EBN41" s="87"/>
      <c r="EBO41" s="87"/>
      <c r="EBP41" s="87"/>
      <c r="EBQ41" s="87"/>
      <c r="EBR41" s="87"/>
      <c r="EBS41" s="87"/>
      <c r="EBT41" s="87"/>
      <c r="EBU41" s="87"/>
      <c r="EBV41" s="87"/>
      <c r="EBW41" s="87"/>
      <c r="EBX41" s="87"/>
      <c r="EBY41" s="87"/>
      <c r="EBZ41" s="87"/>
      <c r="ECA41" s="87"/>
      <c r="ECB41" s="87"/>
      <c r="ECC41" s="87"/>
      <c r="ECD41" s="87"/>
      <c r="ECE41" s="87"/>
      <c r="ECF41" s="87"/>
      <c r="ECG41" s="87"/>
      <c r="ECH41" s="87"/>
      <c r="ECI41" s="87"/>
      <c r="ECJ41" s="87"/>
      <c r="ECK41" s="87"/>
      <c r="ECL41" s="87"/>
      <c r="ECM41" s="87"/>
      <c r="ECN41" s="87"/>
      <c r="ECO41" s="87"/>
      <c r="ECP41" s="87"/>
      <c r="ECQ41" s="87"/>
      <c r="ECR41" s="87"/>
      <c r="ECS41" s="87"/>
      <c r="ECT41" s="87"/>
      <c r="ECU41" s="87"/>
      <c r="ECV41" s="87"/>
      <c r="ECW41" s="87"/>
      <c r="ECX41" s="87"/>
      <c r="ECY41" s="87"/>
      <c r="ECZ41" s="87"/>
      <c r="EDA41" s="87"/>
      <c r="EDB41" s="87"/>
      <c r="EDC41" s="87"/>
      <c r="EDD41" s="87"/>
      <c r="EDE41" s="87"/>
      <c r="EDF41" s="87"/>
      <c r="EDG41" s="87"/>
      <c r="EDH41" s="87"/>
      <c r="EDI41" s="87"/>
      <c r="EDJ41" s="87"/>
      <c r="EDK41" s="87"/>
      <c r="EDL41" s="87"/>
      <c r="EDM41" s="87"/>
      <c r="EDN41" s="87"/>
      <c r="EDO41" s="87"/>
      <c r="EDP41" s="87"/>
      <c r="EDQ41" s="87"/>
      <c r="EDR41" s="87"/>
      <c r="EDS41" s="87"/>
      <c r="EDT41" s="87"/>
      <c r="EDU41" s="87"/>
      <c r="EDV41" s="87"/>
      <c r="EDW41" s="87"/>
      <c r="EDX41" s="87"/>
      <c r="EDY41" s="87"/>
      <c r="EDZ41" s="87"/>
      <c r="EEA41" s="87"/>
      <c r="EEB41" s="87"/>
      <c r="EEC41" s="87"/>
      <c r="EED41" s="87"/>
      <c r="EEE41" s="87"/>
      <c r="EEF41" s="87"/>
      <c r="EEG41" s="87"/>
      <c r="EEH41" s="87"/>
      <c r="EEI41" s="87"/>
      <c r="EEJ41" s="87"/>
      <c r="EEK41" s="87"/>
      <c r="EEL41" s="87"/>
      <c r="EEM41" s="87"/>
      <c r="EEN41" s="87"/>
      <c r="EEO41" s="87"/>
      <c r="EEP41" s="87"/>
      <c r="EEQ41" s="87"/>
      <c r="EER41" s="87"/>
      <c r="EES41" s="87"/>
      <c r="EET41" s="87"/>
      <c r="EEU41" s="87"/>
      <c r="EEV41" s="87"/>
      <c r="EEW41" s="87"/>
      <c r="EEX41" s="87"/>
      <c r="EEY41" s="87"/>
      <c r="EEZ41" s="87"/>
      <c r="EFA41" s="87"/>
      <c r="EFB41" s="87"/>
      <c r="EFC41" s="87"/>
      <c r="EFD41" s="87"/>
      <c r="EFE41" s="87"/>
      <c r="EFF41" s="87"/>
      <c r="EFG41" s="87"/>
      <c r="EFH41" s="87"/>
      <c r="EFI41" s="87"/>
      <c r="EFJ41" s="87"/>
      <c r="EFK41" s="87"/>
      <c r="EFL41" s="87"/>
      <c r="EFM41" s="87"/>
      <c r="EFN41" s="87"/>
      <c r="EFO41" s="87"/>
      <c r="EFP41" s="87"/>
      <c r="EFQ41" s="87"/>
      <c r="EFR41" s="87"/>
      <c r="EFS41" s="87"/>
      <c r="EFT41" s="87"/>
      <c r="EFU41" s="87"/>
      <c r="EFV41" s="87"/>
      <c r="EFW41" s="87"/>
      <c r="EFX41" s="87"/>
      <c r="EFY41" s="87"/>
      <c r="EFZ41" s="87"/>
      <c r="EGA41" s="87"/>
      <c r="EGB41" s="87"/>
      <c r="EGC41" s="87"/>
      <c r="EGD41" s="87"/>
      <c r="EGE41" s="87"/>
      <c r="EGF41" s="87"/>
      <c r="EGG41" s="87"/>
      <c r="EGH41" s="87"/>
      <c r="EGI41" s="87"/>
      <c r="EGJ41" s="87"/>
      <c r="EGK41" s="87"/>
      <c r="EGL41" s="87"/>
      <c r="EGM41" s="87"/>
      <c r="EGN41" s="87"/>
      <c r="EGO41" s="87"/>
      <c r="EGP41" s="87"/>
      <c r="EGQ41" s="87"/>
      <c r="EGR41" s="87"/>
      <c r="EGS41" s="87"/>
      <c r="EGT41" s="87"/>
      <c r="EGU41" s="87"/>
      <c r="EGV41" s="87"/>
      <c r="EGW41" s="87"/>
      <c r="EGX41" s="87"/>
      <c r="EGY41" s="87"/>
      <c r="EGZ41" s="87"/>
      <c r="EHA41" s="87"/>
      <c r="EHB41" s="87"/>
      <c r="EHC41" s="87"/>
      <c r="EHD41" s="87"/>
      <c r="EHE41" s="87"/>
      <c r="EHF41" s="87"/>
      <c r="EHG41" s="87"/>
      <c r="EHH41" s="87"/>
      <c r="EHI41" s="87"/>
      <c r="EHJ41" s="87"/>
      <c r="EHK41" s="87"/>
      <c r="EHL41" s="87"/>
      <c r="EHM41" s="87"/>
      <c r="EHN41" s="87"/>
      <c r="EHO41" s="87"/>
      <c r="EHP41" s="87"/>
      <c r="EHQ41" s="87"/>
      <c r="EHR41" s="87"/>
      <c r="EHS41" s="87"/>
      <c r="EHT41" s="87"/>
      <c r="EHU41" s="87"/>
      <c r="EHV41" s="87"/>
      <c r="EHW41" s="87"/>
      <c r="EHX41" s="87"/>
      <c r="EHY41" s="87"/>
      <c r="EHZ41" s="87"/>
      <c r="EIA41" s="87"/>
      <c r="EIB41" s="87"/>
      <c r="EIC41" s="87"/>
      <c r="EID41" s="87"/>
      <c r="EIE41" s="87"/>
      <c r="EIF41" s="87"/>
      <c r="EIG41" s="87"/>
      <c r="EIH41" s="87"/>
      <c r="EII41" s="87"/>
      <c r="EIJ41" s="87"/>
      <c r="EIK41" s="87"/>
      <c r="EIL41" s="87"/>
      <c r="EIM41" s="87"/>
      <c r="EIN41" s="87"/>
      <c r="EIO41" s="87"/>
      <c r="EIP41" s="87"/>
      <c r="EIQ41" s="87"/>
      <c r="EIR41" s="87"/>
      <c r="EIS41" s="87"/>
      <c r="EIT41" s="87"/>
      <c r="EIU41" s="87"/>
      <c r="EIV41" s="87"/>
      <c r="EIW41" s="87"/>
      <c r="EIX41" s="87"/>
      <c r="EIY41" s="87"/>
      <c r="EIZ41" s="87"/>
      <c r="EJA41" s="87"/>
      <c r="EJB41" s="87"/>
      <c r="EJC41" s="87"/>
      <c r="EJD41" s="87"/>
      <c r="EJE41" s="87"/>
      <c r="EJF41" s="87"/>
      <c r="EJG41" s="87"/>
      <c r="EJH41" s="87"/>
      <c r="EJI41" s="87"/>
      <c r="EJJ41" s="87"/>
      <c r="EJK41" s="87"/>
      <c r="EJL41" s="87"/>
      <c r="EJM41" s="87"/>
      <c r="EJN41" s="87"/>
      <c r="EJO41" s="87"/>
      <c r="EJP41" s="87"/>
      <c r="EJQ41" s="87"/>
      <c r="EJR41" s="87"/>
      <c r="EJS41" s="87"/>
      <c r="EJT41" s="87"/>
      <c r="EJU41" s="87"/>
      <c r="EJV41" s="87"/>
      <c r="EJW41" s="87"/>
      <c r="EJX41" s="87"/>
      <c r="EJY41" s="87"/>
      <c r="EJZ41" s="87"/>
      <c r="EKA41" s="87"/>
      <c r="EKB41" s="87"/>
      <c r="EKC41" s="87"/>
      <c r="EKD41" s="87"/>
      <c r="EKE41" s="87"/>
      <c r="EKF41" s="87"/>
      <c r="EKG41" s="87"/>
      <c r="EKH41" s="87"/>
      <c r="EKI41" s="87"/>
      <c r="EKJ41" s="87"/>
      <c r="EKK41" s="87"/>
      <c r="EKL41" s="87"/>
      <c r="EKM41" s="87"/>
      <c r="EKN41" s="87"/>
      <c r="EKO41" s="87"/>
      <c r="EKP41" s="87"/>
      <c r="EKQ41" s="87"/>
      <c r="EKR41" s="87"/>
      <c r="EKS41" s="87"/>
      <c r="EKT41" s="87"/>
      <c r="EKU41" s="87"/>
      <c r="EKV41" s="87"/>
      <c r="EKW41" s="87"/>
      <c r="EKX41" s="87"/>
      <c r="EKY41" s="87"/>
      <c r="EKZ41" s="87"/>
      <c r="ELA41" s="87"/>
      <c r="ELB41" s="87"/>
      <c r="ELC41" s="87"/>
      <c r="ELD41" s="87"/>
      <c r="ELE41" s="87"/>
      <c r="ELF41" s="87"/>
      <c r="ELG41" s="87"/>
      <c r="ELH41" s="87"/>
      <c r="ELI41" s="87"/>
      <c r="ELJ41" s="87"/>
      <c r="ELK41" s="87"/>
      <c r="ELL41" s="87"/>
      <c r="ELM41" s="87"/>
      <c r="ELN41" s="87"/>
      <c r="ELO41" s="87"/>
      <c r="ELP41" s="87"/>
      <c r="ELQ41" s="87"/>
      <c r="ELR41" s="87"/>
      <c r="ELS41" s="87"/>
      <c r="ELT41" s="87"/>
      <c r="ELU41" s="87"/>
      <c r="ELV41" s="87"/>
      <c r="ELW41" s="87"/>
      <c r="ELX41" s="87"/>
      <c r="ELY41" s="87"/>
      <c r="ELZ41" s="87"/>
      <c r="EMA41" s="87"/>
      <c r="EMB41" s="87"/>
      <c r="EMC41" s="87"/>
      <c r="EMD41" s="87"/>
      <c r="EME41" s="87"/>
      <c r="EMF41" s="87"/>
      <c r="EMG41" s="87"/>
      <c r="EMH41" s="87"/>
      <c r="EMI41" s="87"/>
      <c r="EMJ41" s="87"/>
      <c r="EMK41" s="87"/>
      <c r="EML41" s="87"/>
      <c r="EMM41" s="87"/>
      <c r="EMN41" s="87"/>
      <c r="EMO41" s="87"/>
      <c r="EMP41" s="87"/>
      <c r="EMQ41" s="87"/>
      <c r="EMR41" s="87"/>
      <c r="EMS41" s="87"/>
      <c r="EMT41" s="87"/>
      <c r="EMU41" s="87"/>
      <c r="EMV41" s="87"/>
      <c r="EMW41" s="87"/>
      <c r="EMX41" s="87"/>
      <c r="EMY41" s="87"/>
      <c r="EMZ41" s="87"/>
      <c r="ENA41" s="87"/>
      <c r="ENB41" s="87"/>
      <c r="ENC41" s="87"/>
      <c r="END41" s="87"/>
      <c r="ENE41" s="87"/>
      <c r="ENF41" s="87"/>
      <c r="ENG41" s="87"/>
      <c r="ENH41" s="87"/>
      <c r="ENI41" s="87"/>
      <c r="ENJ41" s="87"/>
      <c r="ENK41" s="87"/>
      <c r="ENL41" s="87"/>
      <c r="ENM41" s="87"/>
      <c r="ENN41" s="87"/>
      <c r="ENO41" s="87"/>
      <c r="ENP41" s="87"/>
      <c r="ENQ41" s="87"/>
      <c r="ENR41" s="87"/>
      <c r="ENS41" s="87"/>
      <c r="ENT41" s="87"/>
      <c r="ENU41" s="87"/>
      <c r="ENV41" s="87"/>
      <c r="ENW41" s="87"/>
      <c r="ENX41" s="87"/>
      <c r="ENY41" s="87"/>
      <c r="ENZ41" s="87"/>
      <c r="EOA41" s="87"/>
      <c r="EOB41" s="87"/>
      <c r="EOC41" s="87"/>
      <c r="EOD41" s="87"/>
      <c r="EOE41" s="87"/>
      <c r="EOF41" s="87"/>
      <c r="EOG41" s="87"/>
      <c r="EOH41" s="87"/>
      <c r="EOI41" s="87"/>
      <c r="EOJ41" s="87"/>
      <c r="EOK41" s="87"/>
      <c r="EOL41" s="87"/>
      <c r="EOM41" s="87"/>
      <c r="EON41" s="87"/>
      <c r="EOO41" s="87"/>
      <c r="EOP41" s="87"/>
      <c r="EOQ41" s="87"/>
      <c r="EOR41" s="87"/>
      <c r="EOS41" s="87"/>
      <c r="EOT41" s="87"/>
      <c r="EOU41" s="87"/>
      <c r="EOV41" s="87"/>
      <c r="EOW41" s="87"/>
      <c r="EOX41" s="87"/>
      <c r="EOY41" s="87"/>
      <c r="EOZ41" s="87"/>
      <c r="EPA41" s="87"/>
      <c r="EPB41" s="87"/>
      <c r="EPC41" s="87"/>
      <c r="EPD41" s="87"/>
      <c r="EPE41" s="87"/>
      <c r="EPF41" s="87"/>
      <c r="EPG41" s="87"/>
      <c r="EPH41" s="87"/>
      <c r="EPI41" s="87"/>
      <c r="EPJ41" s="87"/>
      <c r="EPK41" s="87"/>
      <c r="EPL41" s="87"/>
      <c r="EPM41" s="87"/>
      <c r="EPN41" s="87"/>
      <c r="EPO41" s="87"/>
      <c r="EPP41" s="87"/>
      <c r="EPQ41" s="87"/>
      <c r="EPR41" s="87"/>
      <c r="EPS41" s="87"/>
      <c r="EPT41" s="87"/>
      <c r="EPU41" s="87"/>
      <c r="EPV41" s="87"/>
      <c r="EPW41" s="87"/>
      <c r="EPX41" s="87"/>
      <c r="EPY41" s="87"/>
      <c r="EPZ41" s="87"/>
      <c r="EQA41" s="87"/>
      <c r="EQB41" s="87"/>
      <c r="EQC41" s="87"/>
      <c r="EQD41" s="87"/>
      <c r="EQE41" s="87"/>
      <c r="EQF41" s="87"/>
      <c r="EQG41" s="87"/>
      <c r="EQH41" s="87"/>
      <c r="EQI41" s="87"/>
      <c r="EQJ41" s="87"/>
      <c r="EQK41" s="87"/>
      <c r="EQL41" s="87"/>
      <c r="EQM41" s="87"/>
      <c r="EQN41" s="87"/>
      <c r="EQO41" s="87"/>
      <c r="EQP41" s="87"/>
      <c r="EQQ41" s="87"/>
      <c r="EQR41" s="87"/>
      <c r="EQS41" s="87"/>
      <c r="EQT41" s="87"/>
      <c r="EQU41" s="87"/>
      <c r="EQV41" s="87"/>
      <c r="EQW41" s="87"/>
      <c r="EQX41" s="87"/>
      <c r="EQY41" s="87"/>
      <c r="EQZ41" s="87"/>
      <c r="ERA41" s="87"/>
      <c r="ERB41" s="87"/>
      <c r="ERC41" s="87"/>
      <c r="ERD41" s="87"/>
      <c r="ERE41" s="87"/>
      <c r="ERF41" s="87"/>
      <c r="ERG41" s="87"/>
      <c r="ERH41" s="87"/>
      <c r="ERI41" s="87"/>
      <c r="ERJ41" s="87"/>
      <c r="ERK41" s="87"/>
      <c r="ERL41" s="87"/>
      <c r="ERM41" s="87"/>
      <c r="ERN41" s="87"/>
      <c r="ERO41" s="87"/>
      <c r="ERP41" s="87"/>
      <c r="ERQ41" s="87"/>
      <c r="ERR41" s="87"/>
      <c r="ERS41" s="87"/>
      <c r="ERT41" s="87"/>
      <c r="ERU41" s="87"/>
      <c r="ERV41" s="87"/>
      <c r="ERW41" s="87"/>
      <c r="ERX41" s="87"/>
      <c r="ERY41" s="87"/>
      <c r="ERZ41" s="87"/>
      <c r="ESA41" s="87"/>
      <c r="ESB41" s="87"/>
      <c r="ESC41" s="87"/>
      <c r="ESD41" s="87"/>
      <c r="ESE41" s="87"/>
      <c r="ESF41" s="87"/>
      <c r="ESG41" s="87"/>
      <c r="ESH41" s="87"/>
      <c r="ESI41" s="87"/>
      <c r="ESJ41" s="87"/>
      <c r="ESK41" s="87"/>
      <c r="ESL41" s="87"/>
      <c r="ESM41" s="87"/>
      <c r="ESN41" s="87"/>
      <c r="ESO41" s="87"/>
      <c r="ESP41" s="87"/>
      <c r="ESQ41" s="87"/>
      <c r="ESR41" s="87"/>
      <c r="ESS41" s="87"/>
      <c r="EST41" s="87"/>
      <c r="ESU41" s="87"/>
      <c r="ESV41" s="87"/>
      <c r="ESW41" s="87"/>
      <c r="ESX41" s="87"/>
      <c r="ESY41" s="87"/>
      <c r="ESZ41" s="87"/>
      <c r="ETA41" s="87"/>
      <c r="ETB41" s="87"/>
      <c r="ETC41" s="87"/>
      <c r="ETD41" s="87"/>
      <c r="ETE41" s="87"/>
      <c r="ETF41" s="87"/>
      <c r="ETG41" s="87"/>
      <c r="ETH41" s="87"/>
      <c r="ETI41" s="87"/>
      <c r="ETJ41" s="87"/>
      <c r="ETK41" s="87"/>
      <c r="ETL41" s="87"/>
      <c r="ETM41" s="87"/>
      <c r="ETN41" s="87"/>
      <c r="ETO41" s="87"/>
      <c r="ETP41" s="87"/>
      <c r="ETQ41" s="87"/>
      <c r="ETR41" s="87"/>
      <c r="ETS41" s="87"/>
      <c r="ETT41" s="87"/>
      <c r="ETU41" s="87"/>
      <c r="ETV41" s="87"/>
      <c r="ETW41" s="87"/>
      <c r="ETX41" s="87"/>
      <c r="ETY41" s="87"/>
      <c r="ETZ41" s="87"/>
      <c r="EUA41" s="87"/>
      <c r="EUB41" s="87"/>
      <c r="EUC41" s="87"/>
      <c r="EUD41" s="87"/>
      <c r="EUE41" s="87"/>
      <c r="EUF41" s="87"/>
      <c r="EUG41" s="87"/>
      <c r="EUH41" s="87"/>
      <c r="EUI41" s="87"/>
      <c r="EUJ41" s="87"/>
      <c r="EUK41" s="87"/>
      <c r="EUL41" s="87"/>
      <c r="EUM41" s="87"/>
      <c r="EUN41" s="87"/>
      <c r="EUO41" s="87"/>
      <c r="EUP41" s="87"/>
      <c r="EUQ41" s="87"/>
      <c r="EUR41" s="87"/>
      <c r="EUS41" s="87"/>
      <c r="EUT41" s="87"/>
      <c r="EUU41" s="87"/>
      <c r="EUV41" s="87"/>
      <c r="EUW41" s="87"/>
      <c r="EUX41" s="87"/>
      <c r="EUY41" s="87"/>
      <c r="EUZ41" s="87"/>
      <c r="EVA41" s="87"/>
      <c r="EVB41" s="87"/>
      <c r="EVC41" s="87"/>
      <c r="EVD41" s="87"/>
      <c r="EVE41" s="87"/>
      <c r="EVF41" s="87"/>
      <c r="EVG41" s="87"/>
      <c r="EVH41" s="87"/>
      <c r="EVI41" s="87"/>
      <c r="EVJ41" s="87"/>
      <c r="EVK41" s="87"/>
      <c r="EVL41" s="87"/>
      <c r="EVM41" s="87"/>
      <c r="EVN41" s="87"/>
      <c r="EVO41" s="87"/>
      <c r="EVP41" s="87"/>
      <c r="EVQ41" s="87"/>
      <c r="EVR41" s="87"/>
      <c r="EVS41" s="87"/>
      <c r="EVT41" s="87"/>
      <c r="EVU41" s="87"/>
      <c r="EVV41" s="87"/>
      <c r="EVW41" s="87"/>
      <c r="EVX41" s="87"/>
      <c r="EVY41" s="87"/>
      <c r="EVZ41" s="87"/>
      <c r="EWA41" s="87"/>
      <c r="EWB41" s="87"/>
      <c r="EWC41" s="87"/>
      <c r="EWD41" s="87"/>
      <c r="EWE41" s="87"/>
      <c r="EWF41" s="87"/>
      <c r="EWG41" s="87"/>
      <c r="EWH41" s="87"/>
      <c r="EWI41" s="87"/>
      <c r="EWJ41" s="87"/>
      <c r="EWK41" s="87"/>
      <c r="EWL41" s="87"/>
      <c r="EWM41" s="87"/>
      <c r="EWN41" s="87"/>
      <c r="EWO41" s="87"/>
      <c r="EWP41" s="87"/>
      <c r="EWQ41" s="87"/>
      <c r="EWR41" s="87"/>
      <c r="EWS41" s="87"/>
      <c r="EWT41" s="87"/>
      <c r="EWU41" s="87"/>
      <c r="EWV41" s="87"/>
      <c r="EWW41" s="87"/>
      <c r="EWX41" s="87"/>
      <c r="EWY41" s="87"/>
      <c r="EWZ41" s="87"/>
      <c r="EXA41" s="87"/>
      <c r="EXB41" s="87"/>
      <c r="EXC41" s="87"/>
      <c r="EXD41" s="87"/>
      <c r="EXE41" s="87"/>
      <c r="EXF41" s="87"/>
      <c r="EXG41" s="87"/>
      <c r="EXH41" s="87"/>
      <c r="EXI41" s="87"/>
      <c r="EXJ41" s="87"/>
      <c r="EXK41" s="87"/>
      <c r="EXL41" s="87"/>
      <c r="EXM41" s="87"/>
      <c r="EXN41" s="87"/>
      <c r="EXO41" s="87"/>
      <c r="EXP41" s="87"/>
      <c r="EXQ41" s="87"/>
      <c r="EXR41" s="87"/>
      <c r="EXS41" s="87"/>
      <c r="EXT41" s="87"/>
      <c r="EXU41" s="87"/>
      <c r="EXV41" s="87"/>
      <c r="EXW41" s="87"/>
      <c r="EXX41" s="87"/>
      <c r="EXY41" s="87"/>
      <c r="EXZ41" s="87"/>
      <c r="EYA41" s="87"/>
      <c r="EYB41" s="87"/>
      <c r="EYC41" s="87"/>
      <c r="EYD41" s="87"/>
      <c r="EYE41" s="87"/>
      <c r="EYF41" s="87"/>
      <c r="EYG41" s="87"/>
      <c r="EYH41" s="87"/>
      <c r="EYI41" s="87"/>
      <c r="EYJ41" s="87"/>
      <c r="EYK41" s="87"/>
      <c r="EYL41" s="87"/>
      <c r="EYM41" s="87"/>
      <c r="EYN41" s="87"/>
      <c r="EYO41" s="87"/>
      <c r="EYP41" s="87"/>
      <c r="EYQ41" s="87"/>
      <c r="EYR41" s="87"/>
      <c r="EYS41" s="87"/>
      <c r="EYT41" s="87"/>
      <c r="EYU41" s="87"/>
      <c r="EYV41" s="87"/>
      <c r="EYW41" s="87"/>
      <c r="EYX41" s="87"/>
      <c r="EYY41" s="87"/>
      <c r="EYZ41" s="87"/>
      <c r="EZA41" s="87"/>
      <c r="EZB41" s="87"/>
      <c r="EZC41" s="87"/>
      <c r="EZD41" s="87"/>
      <c r="EZE41" s="87"/>
      <c r="EZF41" s="87"/>
      <c r="EZG41" s="87"/>
      <c r="EZH41" s="87"/>
      <c r="EZI41" s="87"/>
      <c r="EZJ41" s="87"/>
      <c r="EZK41" s="87"/>
      <c r="EZL41" s="87"/>
      <c r="EZM41" s="87"/>
      <c r="EZN41" s="87"/>
      <c r="EZO41" s="87"/>
      <c r="EZP41" s="87"/>
      <c r="EZQ41" s="87"/>
      <c r="EZR41" s="87"/>
      <c r="EZS41" s="87"/>
      <c r="EZT41" s="87"/>
      <c r="EZU41" s="87"/>
      <c r="EZV41" s="87"/>
      <c r="EZW41" s="87"/>
      <c r="EZX41" s="87"/>
      <c r="EZY41" s="87"/>
      <c r="EZZ41" s="87"/>
      <c r="FAA41" s="87"/>
      <c r="FAB41" s="87"/>
      <c r="FAC41" s="87"/>
      <c r="FAD41" s="87"/>
      <c r="FAE41" s="87"/>
      <c r="FAF41" s="87"/>
      <c r="FAG41" s="87"/>
      <c r="FAH41" s="87"/>
      <c r="FAI41" s="87"/>
      <c r="FAJ41" s="87"/>
      <c r="FAK41" s="87"/>
      <c r="FAL41" s="87"/>
      <c r="FAM41" s="87"/>
      <c r="FAN41" s="87"/>
      <c r="FAO41" s="87"/>
      <c r="FAP41" s="87"/>
      <c r="FAQ41" s="87"/>
      <c r="FAR41" s="87"/>
      <c r="FAS41" s="87"/>
      <c r="FAT41" s="87"/>
      <c r="FAU41" s="87"/>
      <c r="FAV41" s="87"/>
      <c r="FAW41" s="87"/>
      <c r="FAX41" s="87"/>
      <c r="FAY41" s="87"/>
      <c r="FAZ41" s="87"/>
      <c r="FBA41" s="87"/>
      <c r="FBB41" s="87"/>
      <c r="FBC41" s="87"/>
      <c r="FBD41" s="87"/>
      <c r="FBE41" s="87"/>
      <c r="FBF41" s="87"/>
      <c r="FBG41" s="87"/>
      <c r="FBH41" s="87"/>
      <c r="FBI41" s="87"/>
      <c r="FBJ41" s="87"/>
      <c r="FBK41" s="87"/>
      <c r="FBL41" s="87"/>
      <c r="FBM41" s="87"/>
      <c r="FBN41" s="87"/>
      <c r="FBO41" s="87"/>
      <c r="FBP41" s="87"/>
      <c r="FBQ41" s="87"/>
      <c r="FBR41" s="87"/>
      <c r="FBS41" s="87"/>
      <c r="FBT41" s="87"/>
      <c r="FBU41" s="87"/>
      <c r="FBV41" s="87"/>
      <c r="FBW41" s="87"/>
      <c r="FBX41" s="87"/>
      <c r="FBY41" s="87"/>
      <c r="FBZ41" s="87"/>
      <c r="FCA41" s="87"/>
      <c r="FCB41" s="87"/>
      <c r="FCC41" s="87"/>
      <c r="FCD41" s="87"/>
      <c r="FCE41" s="87"/>
      <c r="FCF41" s="87"/>
      <c r="FCG41" s="87"/>
      <c r="FCH41" s="87"/>
      <c r="FCI41" s="87"/>
      <c r="FCJ41" s="87"/>
      <c r="FCK41" s="87"/>
      <c r="FCL41" s="87"/>
      <c r="FCM41" s="87"/>
      <c r="FCN41" s="87"/>
      <c r="FCO41" s="87"/>
      <c r="FCP41" s="87"/>
      <c r="FCQ41" s="87"/>
      <c r="FCR41" s="87"/>
      <c r="FCS41" s="87"/>
      <c r="FCT41" s="87"/>
      <c r="FCU41" s="87"/>
      <c r="FCV41" s="87"/>
      <c r="FCW41" s="87"/>
      <c r="FCX41" s="87"/>
      <c r="FCY41" s="87"/>
      <c r="FCZ41" s="87"/>
      <c r="FDA41" s="87"/>
      <c r="FDB41" s="87"/>
      <c r="FDC41" s="87"/>
      <c r="FDD41" s="87"/>
      <c r="FDE41" s="87"/>
      <c r="FDF41" s="87"/>
      <c r="FDG41" s="87"/>
      <c r="FDH41" s="87"/>
      <c r="FDI41" s="87"/>
      <c r="FDJ41" s="87"/>
      <c r="FDK41" s="87"/>
      <c r="FDL41" s="87"/>
      <c r="FDM41" s="87"/>
      <c r="FDN41" s="87"/>
      <c r="FDO41" s="87"/>
      <c r="FDP41" s="87"/>
      <c r="FDQ41" s="87"/>
      <c r="FDR41" s="87"/>
      <c r="FDS41" s="87"/>
      <c r="FDT41" s="87"/>
      <c r="FDU41" s="87"/>
      <c r="FDV41" s="87"/>
      <c r="FDW41" s="87"/>
      <c r="FDX41" s="87"/>
      <c r="FDY41" s="87"/>
      <c r="FDZ41" s="87"/>
      <c r="FEA41" s="87"/>
      <c r="FEB41" s="87"/>
      <c r="FEC41" s="87"/>
      <c r="FED41" s="87"/>
      <c r="FEE41" s="87"/>
      <c r="FEF41" s="87"/>
      <c r="FEG41" s="87"/>
      <c r="FEH41" s="87"/>
      <c r="FEI41" s="87"/>
      <c r="FEJ41" s="87"/>
      <c r="FEK41" s="87"/>
      <c r="FEL41" s="87"/>
      <c r="FEM41" s="87"/>
      <c r="FEN41" s="87"/>
      <c r="FEO41" s="87"/>
      <c r="FEP41" s="87"/>
      <c r="FEQ41" s="87"/>
      <c r="FER41" s="87"/>
      <c r="FES41" s="87"/>
      <c r="FET41" s="87"/>
      <c r="FEU41" s="87"/>
      <c r="FEV41" s="87"/>
      <c r="FEW41" s="87"/>
      <c r="FEX41" s="87"/>
      <c r="FEY41" s="87"/>
      <c r="FEZ41" s="87"/>
      <c r="FFA41" s="87"/>
      <c r="FFB41" s="87"/>
      <c r="FFC41" s="87"/>
      <c r="FFD41" s="87"/>
      <c r="FFE41" s="87"/>
      <c r="FFF41" s="87"/>
      <c r="FFG41" s="87"/>
      <c r="FFH41" s="87"/>
      <c r="FFI41" s="87"/>
      <c r="FFJ41" s="87"/>
      <c r="FFK41" s="87"/>
      <c r="FFL41" s="87"/>
      <c r="FFM41" s="87"/>
      <c r="FFN41" s="87"/>
      <c r="FFO41" s="87"/>
      <c r="FFP41" s="87"/>
      <c r="FFQ41" s="87"/>
      <c r="FFR41" s="87"/>
      <c r="FFS41" s="87"/>
      <c r="FFT41" s="87"/>
      <c r="FFU41" s="87"/>
      <c r="FFV41" s="87"/>
      <c r="FFW41" s="87"/>
      <c r="FFX41" s="87"/>
      <c r="FFY41" s="87"/>
      <c r="FFZ41" s="87"/>
      <c r="FGA41" s="87"/>
      <c r="FGB41" s="87"/>
      <c r="FGC41" s="87"/>
      <c r="FGD41" s="87"/>
      <c r="FGE41" s="87"/>
      <c r="FGF41" s="87"/>
      <c r="FGG41" s="87"/>
      <c r="FGH41" s="87"/>
      <c r="FGI41" s="87"/>
      <c r="FGJ41" s="87"/>
      <c r="FGK41" s="87"/>
      <c r="FGL41" s="87"/>
      <c r="FGM41" s="87"/>
      <c r="FGN41" s="87"/>
      <c r="FGO41" s="87"/>
      <c r="FGP41" s="87"/>
      <c r="FGQ41" s="87"/>
      <c r="FGR41" s="87"/>
      <c r="FGS41" s="87"/>
      <c r="FGT41" s="87"/>
      <c r="FGU41" s="87"/>
      <c r="FGV41" s="87"/>
      <c r="FGW41" s="87"/>
      <c r="FGX41" s="87"/>
      <c r="FGY41" s="87"/>
      <c r="FGZ41" s="87"/>
      <c r="FHA41" s="87"/>
      <c r="FHB41" s="87"/>
      <c r="FHC41" s="87"/>
      <c r="FHD41" s="87"/>
      <c r="FHE41" s="87"/>
      <c r="FHF41" s="87"/>
      <c r="FHG41" s="87"/>
      <c r="FHH41" s="87"/>
      <c r="FHI41" s="87"/>
      <c r="FHJ41" s="87"/>
      <c r="FHK41" s="87"/>
      <c r="FHL41" s="87"/>
      <c r="FHM41" s="87"/>
      <c r="FHN41" s="87"/>
      <c r="FHO41" s="87"/>
      <c r="FHP41" s="87"/>
      <c r="FHQ41" s="87"/>
      <c r="FHR41" s="87"/>
      <c r="FHS41" s="87"/>
      <c r="FHT41" s="87"/>
      <c r="FHU41" s="87"/>
      <c r="FHV41" s="87"/>
      <c r="FHW41" s="87"/>
      <c r="FHX41" s="87"/>
      <c r="FHY41" s="87"/>
      <c r="FHZ41" s="87"/>
      <c r="FIA41" s="87"/>
      <c r="FIB41" s="87"/>
      <c r="FIC41" s="87"/>
      <c r="FID41" s="87"/>
      <c r="FIE41" s="87"/>
      <c r="FIF41" s="87"/>
      <c r="FIG41" s="87"/>
      <c r="FIH41" s="87"/>
      <c r="FII41" s="87"/>
      <c r="FIJ41" s="87"/>
      <c r="FIK41" s="87"/>
      <c r="FIL41" s="87"/>
      <c r="FIM41" s="87"/>
      <c r="FIN41" s="87"/>
      <c r="FIO41" s="87"/>
      <c r="FIP41" s="87"/>
      <c r="FIQ41" s="87"/>
      <c r="FIR41" s="87"/>
      <c r="FIS41" s="87"/>
      <c r="FIT41" s="87"/>
      <c r="FIU41" s="87"/>
      <c r="FIV41" s="87"/>
      <c r="FIW41" s="87"/>
      <c r="FIX41" s="87"/>
      <c r="FIY41" s="87"/>
      <c r="FIZ41" s="87"/>
      <c r="FJA41" s="87"/>
      <c r="FJB41" s="87"/>
      <c r="FJC41" s="87"/>
      <c r="FJD41" s="87"/>
      <c r="FJE41" s="87"/>
      <c r="FJF41" s="87"/>
      <c r="FJG41" s="87"/>
      <c r="FJH41" s="87"/>
      <c r="FJI41" s="87"/>
      <c r="FJJ41" s="87"/>
      <c r="FJK41" s="87"/>
      <c r="FJL41" s="87"/>
      <c r="FJM41" s="87"/>
      <c r="FJN41" s="87"/>
      <c r="FJO41" s="87"/>
      <c r="FJP41" s="87"/>
      <c r="FJQ41" s="87"/>
      <c r="FJR41" s="87"/>
      <c r="FJS41" s="87"/>
      <c r="FJT41" s="87"/>
      <c r="FJU41" s="87"/>
      <c r="FJV41" s="87"/>
      <c r="FJW41" s="87"/>
      <c r="FJX41" s="87"/>
      <c r="FJY41" s="87"/>
      <c r="FJZ41" s="87"/>
      <c r="FKA41" s="87"/>
      <c r="FKB41" s="87"/>
      <c r="FKC41" s="87"/>
      <c r="FKD41" s="87"/>
      <c r="FKE41" s="87"/>
      <c r="FKF41" s="87"/>
      <c r="FKG41" s="87"/>
      <c r="FKH41" s="87"/>
      <c r="FKI41" s="87"/>
      <c r="FKJ41" s="87"/>
      <c r="FKK41" s="87"/>
      <c r="FKL41" s="87"/>
      <c r="FKM41" s="87"/>
      <c r="FKN41" s="87"/>
      <c r="FKO41" s="87"/>
      <c r="FKP41" s="87"/>
      <c r="FKQ41" s="87"/>
      <c r="FKR41" s="87"/>
      <c r="FKS41" s="87"/>
      <c r="FKT41" s="87"/>
      <c r="FKU41" s="87"/>
      <c r="FKV41" s="87"/>
      <c r="FKW41" s="87"/>
      <c r="FKX41" s="87"/>
      <c r="FKY41" s="87"/>
      <c r="FKZ41" s="87"/>
      <c r="FLA41" s="87"/>
      <c r="FLB41" s="87"/>
      <c r="FLC41" s="87"/>
      <c r="FLD41" s="87"/>
      <c r="FLE41" s="87"/>
      <c r="FLF41" s="87"/>
      <c r="FLG41" s="87"/>
      <c r="FLH41" s="87"/>
      <c r="FLI41" s="87"/>
      <c r="FLJ41" s="87"/>
      <c r="FLK41" s="87"/>
      <c r="FLL41" s="87"/>
      <c r="FLM41" s="87"/>
      <c r="FLN41" s="87"/>
      <c r="FLO41" s="87"/>
      <c r="FLP41" s="87"/>
      <c r="FLQ41" s="87"/>
      <c r="FLR41" s="87"/>
      <c r="FLS41" s="87"/>
      <c r="FLT41" s="87"/>
      <c r="FLU41" s="87"/>
      <c r="FLV41" s="87"/>
      <c r="FLW41" s="87"/>
      <c r="FLX41" s="87"/>
      <c r="FLY41" s="87"/>
      <c r="FLZ41" s="87"/>
      <c r="FMA41" s="87"/>
      <c r="FMB41" s="87"/>
      <c r="FMC41" s="87"/>
      <c r="FMD41" s="87"/>
      <c r="FME41" s="87"/>
      <c r="FMF41" s="87"/>
      <c r="FMG41" s="87"/>
      <c r="FMH41" s="87"/>
      <c r="FMI41" s="87"/>
      <c r="FMJ41" s="87"/>
      <c r="FMK41" s="87"/>
      <c r="FML41" s="87"/>
      <c r="FMM41" s="87"/>
      <c r="FMN41" s="87"/>
      <c r="FMO41" s="87"/>
      <c r="FMP41" s="87"/>
      <c r="FMQ41" s="87"/>
      <c r="FMR41" s="87"/>
      <c r="FMS41" s="87"/>
      <c r="FMT41" s="87"/>
      <c r="FMU41" s="87"/>
      <c r="FMV41" s="87"/>
      <c r="FMW41" s="87"/>
      <c r="FMX41" s="87"/>
      <c r="FMY41" s="87"/>
      <c r="FMZ41" s="87"/>
      <c r="FNA41" s="87"/>
      <c r="FNB41" s="87"/>
      <c r="FNC41" s="87"/>
      <c r="FND41" s="87"/>
      <c r="FNE41" s="87"/>
      <c r="FNF41" s="87"/>
      <c r="FNG41" s="87"/>
      <c r="FNH41" s="87"/>
      <c r="FNI41" s="87"/>
      <c r="FNJ41" s="87"/>
      <c r="FNK41" s="87"/>
      <c r="FNL41" s="87"/>
      <c r="FNM41" s="87"/>
      <c r="FNN41" s="87"/>
      <c r="FNO41" s="87"/>
      <c r="FNP41" s="87"/>
      <c r="FNQ41" s="87"/>
      <c r="FNR41" s="87"/>
      <c r="FNS41" s="87"/>
      <c r="FNT41" s="87"/>
      <c r="FNU41" s="87"/>
      <c r="FNV41" s="87"/>
      <c r="FNW41" s="87"/>
      <c r="FNX41" s="87"/>
      <c r="FNY41" s="87"/>
      <c r="FNZ41" s="87"/>
      <c r="FOA41" s="87"/>
      <c r="FOB41" s="87"/>
      <c r="FOC41" s="87"/>
      <c r="FOD41" s="87"/>
      <c r="FOE41" s="87"/>
      <c r="FOF41" s="87"/>
      <c r="FOG41" s="87"/>
      <c r="FOH41" s="87"/>
      <c r="FOI41" s="87"/>
      <c r="FOJ41" s="87"/>
      <c r="FOK41" s="87"/>
      <c r="FOL41" s="87"/>
      <c r="FOM41" s="87"/>
      <c r="FON41" s="87"/>
      <c r="FOO41" s="87"/>
      <c r="FOP41" s="87"/>
      <c r="FOQ41" s="87"/>
      <c r="FOR41" s="87"/>
      <c r="FOS41" s="87"/>
      <c r="FOT41" s="87"/>
      <c r="FOU41" s="87"/>
      <c r="FOV41" s="87"/>
      <c r="FOW41" s="87"/>
      <c r="FOX41" s="87"/>
      <c r="FOY41" s="87"/>
      <c r="FOZ41" s="87"/>
      <c r="FPA41" s="87"/>
      <c r="FPB41" s="87"/>
      <c r="FPC41" s="87"/>
      <c r="FPD41" s="87"/>
      <c r="FPE41" s="87"/>
      <c r="FPF41" s="87"/>
      <c r="FPG41" s="87"/>
      <c r="FPH41" s="87"/>
      <c r="FPI41" s="87"/>
      <c r="FPJ41" s="87"/>
      <c r="FPK41" s="87"/>
      <c r="FPL41" s="87"/>
      <c r="FPM41" s="87"/>
      <c r="FPN41" s="87"/>
      <c r="FPO41" s="87"/>
      <c r="FPP41" s="87"/>
      <c r="FPQ41" s="87"/>
      <c r="FPR41" s="87"/>
      <c r="FPS41" s="87"/>
      <c r="FPT41" s="87"/>
      <c r="FPU41" s="87"/>
      <c r="FPV41" s="87"/>
      <c r="FPW41" s="87"/>
      <c r="FPX41" s="87"/>
      <c r="FPY41" s="87"/>
      <c r="FPZ41" s="87"/>
      <c r="FQA41" s="87"/>
      <c r="FQB41" s="87"/>
      <c r="FQC41" s="87"/>
      <c r="FQD41" s="87"/>
      <c r="FQE41" s="87"/>
      <c r="FQF41" s="87"/>
      <c r="FQG41" s="87"/>
      <c r="FQH41" s="87"/>
      <c r="FQI41" s="87"/>
      <c r="FQJ41" s="87"/>
      <c r="FQK41" s="87"/>
      <c r="FQL41" s="87"/>
      <c r="FQM41" s="87"/>
      <c r="FQN41" s="87"/>
      <c r="FQO41" s="87"/>
      <c r="FQP41" s="87"/>
      <c r="FQQ41" s="87"/>
      <c r="FQR41" s="87"/>
      <c r="FQS41" s="87"/>
      <c r="FQT41" s="87"/>
      <c r="FQU41" s="87"/>
      <c r="FQV41" s="87"/>
      <c r="FQW41" s="87"/>
      <c r="FQX41" s="87"/>
      <c r="FQY41" s="87"/>
      <c r="FQZ41" s="87"/>
      <c r="FRA41" s="87"/>
      <c r="FRB41" s="87"/>
      <c r="FRC41" s="87"/>
      <c r="FRD41" s="87"/>
      <c r="FRE41" s="87"/>
      <c r="FRF41" s="87"/>
      <c r="FRG41" s="87"/>
      <c r="FRH41" s="87"/>
      <c r="FRI41" s="87"/>
      <c r="FRJ41" s="87"/>
      <c r="FRK41" s="87"/>
      <c r="FRL41" s="87"/>
      <c r="FRM41" s="87"/>
      <c r="FRN41" s="87"/>
      <c r="FRO41" s="87"/>
      <c r="FRP41" s="87"/>
      <c r="FRQ41" s="87"/>
      <c r="FRR41" s="87"/>
      <c r="FRS41" s="87"/>
      <c r="FRT41" s="87"/>
      <c r="FRU41" s="87"/>
      <c r="FRV41" s="87"/>
      <c r="FRW41" s="87"/>
      <c r="FRX41" s="87"/>
      <c r="FRY41" s="87"/>
      <c r="FRZ41" s="87"/>
      <c r="FSA41" s="87"/>
      <c r="FSB41" s="87"/>
      <c r="FSC41" s="87"/>
      <c r="FSD41" s="87"/>
      <c r="FSE41" s="87"/>
      <c r="FSF41" s="87"/>
      <c r="FSG41" s="87"/>
      <c r="FSH41" s="87"/>
      <c r="FSI41" s="87"/>
      <c r="FSJ41" s="87"/>
      <c r="FSK41" s="87"/>
      <c r="FSL41" s="87"/>
      <c r="FSM41" s="87"/>
      <c r="FSN41" s="87"/>
      <c r="FSO41" s="87"/>
      <c r="FSP41" s="87"/>
      <c r="FSQ41" s="87"/>
      <c r="FSR41" s="87"/>
      <c r="FSS41" s="87"/>
      <c r="FST41" s="87"/>
      <c r="FSU41" s="87"/>
      <c r="FSV41" s="87"/>
      <c r="FSW41" s="87"/>
      <c r="FSX41" s="87"/>
      <c r="FSY41" s="87"/>
      <c r="FSZ41" s="87"/>
      <c r="FTA41" s="87"/>
      <c r="FTB41" s="87"/>
      <c r="FTC41" s="87"/>
      <c r="FTD41" s="87"/>
      <c r="FTE41" s="87"/>
      <c r="FTF41" s="87"/>
      <c r="FTG41" s="87"/>
      <c r="FTH41" s="87"/>
      <c r="FTI41" s="87"/>
      <c r="FTJ41" s="87"/>
      <c r="FTK41" s="87"/>
      <c r="FTL41" s="87"/>
      <c r="FTM41" s="87"/>
      <c r="FTN41" s="87"/>
      <c r="FTO41" s="87"/>
      <c r="FTP41" s="87"/>
      <c r="FTQ41" s="87"/>
      <c r="FTR41" s="87"/>
      <c r="FTS41" s="87"/>
      <c r="FTT41" s="87"/>
      <c r="FTU41" s="87"/>
      <c r="FTV41" s="87"/>
      <c r="FTW41" s="87"/>
      <c r="FTX41" s="87"/>
      <c r="FTY41" s="87"/>
      <c r="FTZ41" s="87"/>
      <c r="FUA41" s="87"/>
      <c r="FUB41" s="87"/>
      <c r="FUC41" s="87"/>
      <c r="FUD41" s="87"/>
      <c r="FUE41" s="87"/>
      <c r="FUF41" s="87"/>
      <c r="FUG41" s="87"/>
      <c r="FUH41" s="87"/>
      <c r="FUI41" s="87"/>
      <c r="FUJ41" s="87"/>
      <c r="FUK41" s="87"/>
      <c r="FUL41" s="87"/>
      <c r="FUM41" s="87"/>
      <c r="FUN41" s="87"/>
      <c r="FUO41" s="87"/>
      <c r="FUP41" s="87"/>
      <c r="FUQ41" s="87"/>
      <c r="FUR41" s="87"/>
      <c r="FUS41" s="87"/>
      <c r="FUT41" s="87"/>
      <c r="FUU41" s="87"/>
      <c r="FUV41" s="87"/>
      <c r="FUW41" s="87"/>
      <c r="FUX41" s="87"/>
      <c r="FUY41" s="87"/>
      <c r="FUZ41" s="87"/>
      <c r="FVA41" s="87"/>
      <c r="FVB41" s="87"/>
      <c r="FVC41" s="87"/>
      <c r="FVD41" s="87"/>
      <c r="FVE41" s="87"/>
      <c r="FVF41" s="87"/>
      <c r="FVG41" s="87"/>
      <c r="FVH41" s="87"/>
      <c r="FVI41" s="87"/>
      <c r="FVJ41" s="87"/>
      <c r="FVK41" s="87"/>
      <c r="FVL41" s="87"/>
      <c r="FVM41" s="87"/>
      <c r="FVN41" s="87"/>
      <c r="FVO41" s="87"/>
      <c r="FVP41" s="87"/>
      <c r="FVQ41" s="87"/>
      <c r="FVR41" s="87"/>
      <c r="FVS41" s="87"/>
      <c r="FVT41" s="87"/>
      <c r="FVU41" s="87"/>
      <c r="FVV41" s="87"/>
      <c r="FVW41" s="87"/>
      <c r="FVX41" s="87"/>
      <c r="FVY41" s="87"/>
      <c r="FVZ41" s="87"/>
      <c r="FWA41" s="87"/>
      <c r="FWB41" s="87"/>
      <c r="FWC41" s="87"/>
      <c r="FWD41" s="87"/>
      <c r="FWE41" s="87"/>
      <c r="FWF41" s="87"/>
      <c r="FWG41" s="87"/>
      <c r="FWH41" s="87"/>
      <c r="FWI41" s="87"/>
      <c r="FWJ41" s="87"/>
      <c r="FWK41" s="87"/>
      <c r="FWL41" s="87"/>
      <c r="FWM41" s="87"/>
      <c r="FWN41" s="87"/>
      <c r="FWO41" s="87"/>
      <c r="FWP41" s="87"/>
      <c r="FWQ41" s="87"/>
      <c r="FWR41" s="87"/>
      <c r="FWS41" s="87"/>
      <c r="FWT41" s="87"/>
      <c r="FWU41" s="87"/>
      <c r="FWV41" s="87"/>
      <c r="FWW41" s="87"/>
      <c r="FWX41" s="87"/>
      <c r="FWY41" s="87"/>
      <c r="FWZ41" s="87"/>
      <c r="FXA41" s="87"/>
      <c r="FXB41" s="87"/>
      <c r="FXC41" s="87"/>
      <c r="FXD41" s="87"/>
      <c r="FXE41" s="87"/>
      <c r="FXF41" s="87"/>
      <c r="FXG41" s="87"/>
      <c r="FXH41" s="87"/>
      <c r="FXI41" s="87"/>
      <c r="FXJ41" s="87"/>
      <c r="FXK41" s="87"/>
      <c r="FXL41" s="87"/>
      <c r="FXM41" s="87"/>
      <c r="FXN41" s="87"/>
      <c r="FXO41" s="87"/>
      <c r="FXP41" s="87"/>
      <c r="FXQ41" s="87"/>
      <c r="FXR41" s="87"/>
      <c r="FXS41" s="87"/>
      <c r="FXT41" s="87"/>
      <c r="FXU41" s="87"/>
      <c r="FXV41" s="87"/>
      <c r="FXW41" s="87"/>
      <c r="FXX41" s="87"/>
      <c r="FXY41" s="87"/>
      <c r="FXZ41" s="87"/>
      <c r="FYA41" s="87"/>
      <c r="FYB41" s="87"/>
      <c r="FYC41" s="87"/>
      <c r="FYD41" s="87"/>
      <c r="FYE41" s="87"/>
      <c r="FYF41" s="87"/>
      <c r="FYG41" s="87"/>
      <c r="FYH41" s="87"/>
      <c r="FYI41" s="87"/>
      <c r="FYJ41" s="87"/>
      <c r="FYK41" s="87"/>
      <c r="FYL41" s="87"/>
      <c r="FYM41" s="87"/>
      <c r="FYN41" s="87"/>
      <c r="FYO41" s="87"/>
      <c r="FYP41" s="87"/>
      <c r="FYQ41" s="87"/>
      <c r="FYR41" s="87"/>
      <c r="FYS41" s="87"/>
      <c r="FYT41" s="87"/>
      <c r="FYU41" s="87"/>
      <c r="FYV41" s="87"/>
      <c r="FYW41" s="87"/>
      <c r="FYX41" s="87"/>
      <c r="FYY41" s="87"/>
      <c r="FYZ41" s="87"/>
      <c r="FZA41" s="87"/>
      <c r="FZB41" s="87"/>
      <c r="FZC41" s="87"/>
      <c r="FZD41" s="87"/>
      <c r="FZE41" s="87"/>
      <c r="FZF41" s="87"/>
      <c r="FZG41" s="87"/>
      <c r="FZH41" s="87"/>
      <c r="FZI41" s="87"/>
      <c r="FZJ41" s="87"/>
      <c r="FZK41" s="87"/>
      <c r="FZL41" s="87"/>
      <c r="FZM41" s="87"/>
      <c r="FZN41" s="87"/>
      <c r="FZO41" s="87"/>
      <c r="FZP41" s="87"/>
      <c r="FZQ41" s="87"/>
      <c r="FZR41" s="87"/>
      <c r="FZS41" s="87"/>
      <c r="FZT41" s="87"/>
      <c r="FZU41" s="87"/>
      <c r="FZV41" s="87"/>
      <c r="FZW41" s="87"/>
      <c r="FZX41" s="87"/>
      <c r="FZY41" s="87"/>
      <c r="FZZ41" s="87"/>
      <c r="GAA41" s="87"/>
      <c r="GAB41" s="87"/>
      <c r="GAC41" s="87"/>
      <c r="GAD41" s="87"/>
      <c r="GAE41" s="87"/>
      <c r="GAF41" s="87"/>
      <c r="GAG41" s="87"/>
      <c r="GAH41" s="87"/>
      <c r="GAI41" s="87"/>
      <c r="GAJ41" s="87"/>
      <c r="GAK41" s="87"/>
      <c r="GAL41" s="87"/>
      <c r="GAM41" s="87"/>
      <c r="GAN41" s="87"/>
      <c r="GAO41" s="87"/>
      <c r="GAP41" s="87"/>
      <c r="GAQ41" s="87"/>
      <c r="GAR41" s="87"/>
      <c r="GAS41" s="87"/>
      <c r="GAT41" s="87"/>
      <c r="GAU41" s="87"/>
      <c r="GAV41" s="87"/>
      <c r="GAW41" s="87"/>
      <c r="GAX41" s="87"/>
      <c r="GAY41" s="87"/>
      <c r="GAZ41" s="87"/>
      <c r="GBA41" s="87"/>
      <c r="GBB41" s="87"/>
      <c r="GBC41" s="87"/>
      <c r="GBD41" s="87"/>
      <c r="GBE41" s="87"/>
      <c r="GBF41" s="87"/>
      <c r="GBG41" s="87"/>
      <c r="GBH41" s="87"/>
      <c r="GBI41" s="87"/>
      <c r="GBJ41" s="87"/>
      <c r="GBK41" s="87"/>
      <c r="GBL41" s="87"/>
      <c r="GBM41" s="87"/>
      <c r="GBN41" s="87"/>
      <c r="GBO41" s="87"/>
      <c r="GBP41" s="87"/>
      <c r="GBQ41" s="87"/>
      <c r="GBR41" s="87"/>
      <c r="GBS41" s="87"/>
      <c r="GBT41" s="87"/>
      <c r="GBU41" s="87"/>
      <c r="GBV41" s="87"/>
      <c r="GBW41" s="87"/>
      <c r="GBX41" s="87"/>
      <c r="GBY41" s="87"/>
      <c r="GBZ41" s="87"/>
      <c r="GCA41" s="87"/>
      <c r="GCB41" s="87"/>
      <c r="GCC41" s="87"/>
      <c r="GCD41" s="87"/>
      <c r="GCE41" s="87"/>
      <c r="GCF41" s="87"/>
      <c r="GCG41" s="87"/>
      <c r="GCH41" s="87"/>
      <c r="GCI41" s="87"/>
      <c r="GCJ41" s="87"/>
      <c r="GCK41" s="87"/>
      <c r="GCL41" s="87"/>
      <c r="GCM41" s="87"/>
      <c r="GCN41" s="87"/>
      <c r="GCO41" s="87"/>
      <c r="GCP41" s="87"/>
      <c r="GCQ41" s="87"/>
      <c r="GCR41" s="87"/>
      <c r="GCS41" s="87"/>
      <c r="GCT41" s="87"/>
      <c r="GCU41" s="87"/>
      <c r="GCV41" s="87"/>
      <c r="GCW41" s="87"/>
      <c r="GCX41" s="87"/>
      <c r="GCY41" s="87"/>
      <c r="GCZ41" s="87"/>
      <c r="GDA41" s="87"/>
      <c r="GDB41" s="87"/>
      <c r="GDC41" s="87"/>
      <c r="GDD41" s="87"/>
      <c r="GDE41" s="87"/>
      <c r="GDF41" s="87"/>
      <c r="GDG41" s="87"/>
      <c r="GDH41" s="87"/>
      <c r="GDI41" s="87"/>
      <c r="GDJ41" s="87"/>
      <c r="GDK41" s="87"/>
      <c r="GDL41" s="87"/>
      <c r="GDM41" s="87"/>
      <c r="GDN41" s="87"/>
      <c r="GDO41" s="87"/>
      <c r="GDP41" s="87"/>
      <c r="GDQ41" s="87"/>
      <c r="GDR41" s="87"/>
      <c r="GDS41" s="87"/>
      <c r="GDT41" s="87"/>
      <c r="GDU41" s="87"/>
      <c r="GDV41" s="87"/>
      <c r="GDW41" s="87"/>
      <c r="GDX41" s="87"/>
      <c r="GDY41" s="87"/>
      <c r="GDZ41" s="87"/>
      <c r="GEA41" s="87"/>
      <c r="GEB41" s="87"/>
      <c r="GEC41" s="87"/>
      <c r="GED41" s="87"/>
      <c r="GEE41" s="87"/>
      <c r="GEF41" s="87"/>
      <c r="GEG41" s="87"/>
      <c r="GEH41" s="87"/>
      <c r="GEI41" s="87"/>
      <c r="GEJ41" s="87"/>
      <c r="GEK41" s="87"/>
      <c r="GEL41" s="87"/>
      <c r="GEM41" s="87"/>
      <c r="GEN41" s="87"/>
      <c r="GEO41" s="87"/>
      <c r="GEP41" s="87"/>
      <c r="GEQ41" s="87"/>
      <c r="GER41" s="87"/>
      <c r="GES41" s="87"/>
      <c r="GET41" s="87"/>
      <c r="GEU41" s="87"/>
      <c r="GEV41" s="87"/>
      <c r="GEW41" s="87"/>
      <c r="GEX41" s="87"/>
      <c r="GEY41" s="87"/>
      <c r="GEZ41" s="87"/>
      <c r="GFA41" s="87"/>
      <c r="GFB41" s="87"/>
      <c r="GFC41" s="87"/>
      <c r="GFD41" s="87"/>
      <c r="GFE41" s="87"/>
      <c r="GFF41" s="87"/>
      <c r="GFG41" s="87"/>
      <c r="GFH41" s="87"/>
      <c r="GFI41" s="87"/>
      <c r="GFJ41" s="87"/>
      <c r="GFK41" s="87"/>
      <c r="GFL41" s="87"/>
      <c r="GFM41" s="87"/>
      <c r="GFN41" s="87"/>
      <c r="GFO41" s="87"/>
      <c r="GFP41" s="87"/>
      <c r="GFQ41" s="87"/>
      <c r="GFR41" s="87"/>
      <c r="GFS41" s="87"/>
      <c r="GFT41" s="87"/>
      <c r="GFU41" s="87"/>
      <c r="GFV41" s="87"/>
      <c r="GFW41" s="87"/>
      <c r="GFX41" s="87"/>
      <c r="GFY41" s="87"/>
      <c r="GFZ41" s="87"/>
      <c r="GGA41" s="87"/>
      <c r="GGB41" s="87"/>
      <c r="GGC41" s="87"/>
      <c r="GGD41" s="87"/>
      <c r="GGE41" s="87"/>
      <c r="GGF41" s="87"/>
      <c r="GGG41" s="87"/>
      <c r="GGH41" s="87"/>
      <c r="GGI41" s="87"/>
      <c r="GGJ41" s="87"/>
      <c r="GGK41" s="87"/>
      <c r="GGL41" s="87"/>
      <c r="GGM41" s="87"/>
      <c r="GGN41" s="87"/>
      <c r="GGO41" s="87"/>
      <c r="GGP41" s="87"/>
      <c r="GGQ41" s="87"/>
      <c r="GGR41" s="87"/>
      <c r="GGS41" s="87"/>
      <c r="GGT41" s="87"/>
      <c r="GGU41" s="87"/>
      <c r="GGV41" s="87"/>
      <c r="GGW41" s="87"/>
      <c r="GGX41" s="87"/>
      <c r="GGY41" s="87"/>
      <c r="GGZ41" s="87"/>
      <c r="GHA41" s="87"/>
      <c r="GHB41" s="87"/>
      <c r="GHC41" s="87"/>
      <c r="GHD41" s="87"/>
      <c r="GHE41" s="87"/>
      <c r="GHF41" s="87"/>
      <c r="GHG41" s="87"/>
      <c r="GHH41" s="87"/>
      <c r="GHI41" s="87"/>
      <c r="GHJ41" s="87"/>
      <c r="GHK41" s="87"/>
      <c r="GHL41" s="87"/>
      <c r="GHM41" s="87"/>
      <c r="GHN41" s="87"/>
      <c r="GHO41" s="87"/>
      <c r="GHP41" s="87"/>
      <c r="GHQ41" s="87"/>
      <c r="GHR41" s="87"/>
      <c r="GHS41" s="87"/>
      <c r="GHT41" s="87"/>
      <c r="GHU41" s="87"/>
      <c r="GHV41" s="87"/>
      <c r="GHW41" s="87"/>
      <c r="GHX41" s="87"/>
      <c r="GHY41" s="87"/>
      <c r="GHZ41" s="87"/>
      <c r="GIA41" s="87"/>
      <c r="GIB41" s="87"/>
      <c r="GIC41" s="87"/>
      <c r="GID41" s="87"/>
      <c r="GIE41" s="87"/>
      <c r="GIF41" s="87"/>
      <c r="GIG41" s="87"/>
      <c r="GIH41" s="87"/>
      <c r="GII41" s="87"/>
      <c r="GIJ41" s="87"/>
      <c r="GIK41" s="87"/>
      <c r="GIL41" s="87"/>
      <c r="GIM41" s="87"/>
      <c r="GIN41" s="87"/>
      <c r="GIO41" s="87"/>
      <c r="GIP41" s="87"/>
      <c r="GIQ41" s="87"/>
      <c r="GIR41" s="87"/>
      <c r="GIS41" s="87"/>
      <c r="GIT41" s="87"/>
      <c r="GIU41" s="87"/>
      <c r="GIV41" s="87"/>
      <c r="GIW41" s="87"/>
      <c r="GIX41" s="87"/>
      <c r="GIY41" s="87"/>
      <c r="GIZ41" s="87"/>
      <c r="GJA41" s="87"/>
      <c r="GJB41" s="87"/>
      <c r="GJC41" s="87"/>
      <c r="GJD41" s="87"/>
      <c r="GJE41" s="87"/>
      <c r="GJF41" s="87"/>
      <c r="GJG41" s="87"/>
      <c r="GJH41" s="87"/>
      <c r="GJI41" s="87"/>
      <c r="GJJ41" s="87"/>
      <c r="GJK41" s="87"/>
      <c r="GJL41" s="87"/>
      <c r="GJM41" s="87"/>
      <c r="GJN41" s="87"/>
      <c r="GJO41" s="87"/>
      <c r="GJP41" s="87"/>
      <c r="GJQ41" s="87"/>
      <c r="GJR41" s="87"/>
      <c r="GJS41" s="87"/>
      <c r="GJT41" s="87"/>
      <c r="GJU41" s="87"/>
      <c r="GJV41" s="87"/>
      <c r="GJW41" s="87"/>
      <c r="GJX41" s="87"/>
      <c r="GJY41" s="87"/>
      <c r="GJZ41" s="87"/>
      <c r="GKA41" s="87"/>
      <c r="GKB41" s="87"/>
      <c r="GKC41" s="87"/>
      <c r="GKD41" s="87"/>
      <c r="GKE41" s="87"/>
      <c r="GKF41" s="87"/>
      <c r="GKG41" s="87"/>
      <c r="GKH41" s="87"/>
      <c r="GKI41" s="87"/>
      <c r="GKJ41" s="87"/>
      <c r="GKK41" s="87"/>
      <c r="GKL41" s="87"/>
      <c r="GKM41" s="87"/>
      <c r="GKN41" s="87"/>
      <c r="GKO41" s="87"/>
      <c r="GKP41" s="87"/>
      <c r="GKQ41" s="87"/>
      <c r="GKR41" s="87"/>
      <c r="GKS41" s="87"/>
      <c r="GKT41" s="87"/>
      <c r="GKU41" s="87"/>
      <c r="GKV41" s="87"/>
      <c r="GKW41" s="87"/>
      <c r="GKX41" s="87"/>
      <c r="GKY41" s="87"/>
      <c r="GKZ41" s="87"/>
      <c r="GLA41" s="87"/>
      <c r="GLB41" s="87"/>
      <c r="GLC41" s="87"/>
      <c r="GLD41" s="87"/>
      <c r="GLE41" s="87"/>
      <c r="GLF41" s="87"/>
      <c r="GLG41" s="87"/>
      <c r="GLH41" s="87"/>
      <c r="GLI41" s="87"/>
      <c r="GLJ41" s="87"/>
      <c r="GLK41" s="87"/>
      <c r="GLL41" s="87"/>
      <c r="GLM41" s="87"/>
      <c r="GLN41" s="87"/>
      <c r="GLO41" s="87"/>
      <c r="GLP41" s="87"/>
      <c r="GLQ41" s="87"/>
      <c r="GLR41" s="87"/>
      <c r="GLS41" s="87"/>
      <c r="GLT41" s="87"/>
      <c r="GLU41" s="87"/>
      <c r="GLV41" s="87"/>
      <c r="GLW41" s="87"/>
      <c r="GLX41" s="87"/>
      <c r="GLY41" s="87"/>
      <c r="GLZ41" s="87"/>
      <c r="GMA41" s="87"/>
      <c r="GMB41" s="87"/>
      <c r="GMC41" s="87"/>
      <c r="GMD41" s="87"/>
      <c r="GME41" s="87"/>
      <c r="GMF41" s="87"/>
      <c r="GMG41" s="87"/>
      <c r="GMH41" s="87"/>
      <c r="GMI41" s="87"/>
      <c r="GMJ41" s="87"/>
      <c r="GMK41" s="87"/>
      <c r="GML41" s="87"/>
      <c r="GMM41" s="87"/>
      <c r="GMN41" s="87"/>
      <c r="GMO41" s="87"/>
      <c r="GMP41" s="87"/>
      <c r="GMQ41" s="87"/>
      <c r="GMR41" s="87"/>
      <c r="GMS41" s="87"/>
      <c r="GMT41" s="87"/>
      <c r="GMU41" s="87"/>
      <c r="GMV41" s="87"/>
      <c r="GMW41" s="87"/>
      <c r="GMX41" s="87"/>
      <c r="GMY41" s="87"/>
      <c r="GMZ41" s="87"/>
      <c r="GNA41" s="87"/>
      <c r="GNB41" s="87"/>
      <c r="GNC41" s="87"/>
      <c r="GND41" s="87"/>
      <c r="GNE41" s="87"/>
      <c r="GNF41" s="87"/>
      <c r="GNG41" s="87"/>
      <c r="GNH41" s="87"/>
      <c r="GNI41" s="87"/>
      <c r="GNJ41" s="87"/>
      <c r="GNK41" s="87"/>
      <c r="GNL41" s="87"/>
      <c r="GNM41" s="87"/>
      <c r="GNN41" s="87"/>
      <c r="GNO41" s="87"/>
      <c r="GNP41" s="87"/>
      <c r="GNQ41" s="87"/>
      <c r="GNR41" s="87"/>
      <c r="GNS41" s="87"/>
      <c r="GNT41" s="87"/>
      <c r="GNU41" s="87"/>
      <c r="GNV41" s="87"/>
      <c r="GNW41" s="87"/>
      <c r="GNX41" s="87"/>
      <c r="GNY41" s="87"/>
      <c r="GNZ41" s="87"/>
      <c r="GOA41" s="87"/>
      <c r="GOB41" s="87"/>
      <c r="GOC41" s="87"/>
      <c r="GOD41" s="87"/>
      <c r="GOE41" s="87"/>
      <c r="GOF41" s="87"/>
      <c r="GOG41" s="87"/>
      <c r="GOH41" s="87"/>
      <c r="GOI41" s="87"/>
      <c r="GOJ41" s="87"/>
      <c r="GOK41" s="87"/>
      <c r="GOL41" s="87"/>
      <c r="GOM41" s="87"/>
      <c r="GON41" s="87"/>
      <c r="GOO41" s="87"/>
      <c r="GOP41" s="87"/>
      <c r="GOQ41" s="87"/>
      <c r="GOR41" s="87"/>
      <c r="GOS41" s="87"/>
      <c r="GOT41" s="87"/>
      <c r="GOU41" s="87"/>
      <c r="GOV41" s="87"/>
      <c r="GOW41" s="87"/>
      <c r="GOX41" s="87"/>
      <c r="GOY41" s="87"/>
      <c r="GOZ41" s="87"/>
      <c r="GPA41" s="87"/>
      <c r="GPB41" s="87"/>
      <c r="GPC41" s="87"/>
      <c r="GPD41" s="87"/>
      <c r="GPE41" s="87"/>
      <c r="GPF41" s="87"/>
      <c r="GPG41" s="87"/>
      <c r="GPH41" s="87"/>
      <c r="GPI41" s="87"/>
      <c r="GPJ41" s="87"/>
      <c r="GPK41" s="87"/>
      <c r="GPL41" s="87"/>
      <c r="GPM41" s="87"/>
      <c r="GPN41" s="87"/>
      <c r="GPO41" s="87"/>
      <c r="GPP41" s="87"/>
      <c r="GPQ41" s="87"/>
      <c r="GPR41" s="87"/>
      <c r="GPS41" s="87"/>
      <c r="GPT41" s="87"/>
      <c r="GPU41" s="87"/>
      <c r="GPV41" s="87"/>
      <c r="GPW41" s="87"/>
      <c r="GPX41" s="87"/>
      <c r="GPY41" s="87"/>
      <c r="GPZ41" s="87"/>
      <c r="GQA41" s="87"/>
      <c r="GQB41" s="87"/>
      <c r="GQC41" s="87"/>
      <c r="GQD41" s="87"/>
      <c r="GQE41" s="87"/>
      <c r="GQF41" s="87"/>
      <c r="GQG41" s="87"/>
      <c r="GQH41" s="87"/>
      <c r="GQI41" s="87"/>
      <c r="GQJ41" s="87"/>
      <c r="GQK41" s="87"/>
      <c r="GQL41" s="87"/>
      <c r="GQM41" s="87"/>
      <c r="GQN41" s="87"/>
      <c r="GQO41" s="87"/>
      <c r="GQP41" s="87"/>
      <c r="GQQ41" s="87"/>
      <c r="GQR41" s="87"/>
      <c r="GQS41" s="87"/>
      <c r="GQT41" s="87"/>
      <c r="GQU41" s="87"/>
      <c r="GQV41" s="87"/>
      <c r="GQW41" s="87"/>
      <c r="GQX41" s="87"/>
      <c r="GQY41" s="87"/>
      <c r="GQZ41" s="87"/>
      <c r="GRA41" s="87"/>
      <c r="GRB41" s="87"/>
      <c r="GRC41" s="87"/>
      <c r="GRD41" s="87"/>
      <c r="GRE41" s="87"/>
      <c r="GRF41" s="87"/>
      <c r="GRG41" s="87"/>
      <c r="GRH41" s="87"/>
      <c r="GRI41" s="87"/>
      <c r="GRJ41" s="87"/>
      <c r="GRK41" s="87"/>
      <c r="GRL41" s="87"/>
      <c r="GRM41" s="87"/>
      <c r="GRN41" s="87"/>
      <c r="GRO41" s="87"/>
      <c r="GRP41" s="87"/>
      <c r="GRQ41" s="87"/>
      <c r="GRR41" s="87"/>
      <c r="GRS41" s="87"/>
      <c r="GRT41" s="87"/>
      <c r="GRU41" s="87"/>
      <c r="GRV41" s="87"/>
      <c r="GRW41" s="87"/>
      <c r="GRX41" s="87"/>
      <c r="GRY41" s="87"/>
      <c r="GRZ41" s="87"/>
      <c r="GSA41" s="87"/>
      <c r="GSB41" s="87"/>
      <c r="GSC41" s="87"/>
      <c r="GSD41" s="87"/>
      <c r="GSE41" s="87"/>
      <c r="GSF41" s="87"/>
      <c r="GSG41" s="87"/>
      <c r="GSH41" s="87"/>
      <c r="GSI41" s="87"/>
      <c r="GSJ41" s="87"/>
      <c r="GSK41" s="87"/>
      <c r="GSL41" s="87"/>
      <c r="GSM41" s="87"/>
      <c r="GSN41" s="87"/>
      <c r="GSO41" s="87"/>
      <c r="GSP41" s="87"/>
      <c r="GSQ41" s="87"/>
      <c r="GSR41" s="87"/>
      <c r="GSS41" s="87"/>
      <c r="GST41" s="87"/>
      <c r="GSU41" s="87"/>
      <c r="GSV41" s="87"/>
      <c r="GSW41" s="87"/>
      <c r="GSX41" s="87"/>
      <c r="GSY41" s="87"/>
      <c r="GSZ41" s="87"/>
      <c r="GTA41" s="87"/>
      <c r="GTB41" s="87"/>
      <c r="GTC41" s="87"/>
      <c r="GTD41" s="87"/>
      <c r="GTE41" s="87"/>
      <c r="GTF41" s="87"/>
      <c r="GTG41" s="87"/>
      <c r="GTH41" s="87"/>
      <c r="GTI41" s="87"/>
      <c r="GTJ41" s="87"/>
      <c r="GTK41" s="87"/>
      <c r="GTL41" s="87"/>
      <c r="GTM41" s="87"/>
      <c r="GTN41" s="87"/>
      <c r="GTO41" s="87"/>
      <c r="GTP41" s="87"/>
      <c r="GTQ41" s="87"/>
      <c r="GTR41" s="87"/>
      <c r="GTS41" s="87"/>
      <c r="GTT41" s="87"/>
      <c r="GTU41" s="87"/>
      <c r="GTV41" s="87"/>
      <c r="GTW41" s="87"/>
      <c r="GTX41" s="87"/>
      <c r="GTY41" s="87"/>
      <c r="GTZ41" s="87"/>
      <c r="GUA41" s="87"/>
      <c r="GUB41" s="87"/>
      <c r="GUC41" s="87"/>
      <c r="GUD41" s="87"/>
      <c r="GUE41" s="87"/>
      <c r="GUF41" s="87"/>
      <c r="GUG41" s="87"/>
      <c r="GUH41" s="87"/>
      <c r="GUI41" s="87"/>
      <c r="GUJ41" s="87"/>
      <c r="GUK41" s="87"/>
      <c r="GUL41" s="87"/>
      <c r="GUM41" s="87"/>
      <c r="GUN41" s="87"/>
      <c r="GUO41" s="87"/>
      <c r="GUP41" s="87"/>
      <c r="GUQ41" s="87"/>
      <c r="GUR41" s="87"/>
      <c r="GUS41" s="87"/>
      <c r="GUT41" s="87"/>
      <c r="GUU41" s="87"/>
      <c r="GUV41" s="87"/>
      <c r="GUW41" s="87"/>
      <c r="GUX41" s="87"/>
      <c r="GUY41" s="87"/>
      <c r="GUZ41" s="87"/>
      <c r="GVA41" s="87"/>
      <c r="GVB41" s="87"/>
      <c r="GVC41" s="87"/>
      <c r="GVD41" s="87"/>
      <c r="GVE41" s="87"/>
      <c r="GVF41" s="87"/>
      <c r="GVG41" s="87"/>
      <c r="GVH41" s="87"/>
      <c r="GVI41" s="87"/>
      <c r="GVJ41" s="87"/>
      <c r="GVK41" s="87"/>
      <c r="GVL41" s="87"/>
      <c r="GVM41" s="87"/>
      <c r="GVN41" s="87"/>
      <c r="GVO41" s="87"/>
      <c r="GVP41" s="87"/>
      <c r="GVQ41" s="87"/>
      <c r="GVR41" s="87"/>
      <c r="GVS41" s="87"/>
      <c r="GVT41" s="87"/>
      <c r="GVU41" s="87"/>
      <c r="GVV41" s="87"/>
      <c r="GVW41" s="87"/>
      <c r="GVX41" s="87"/>
      <c r="GVY41" s="87"/>
      <c r="GVZ41" s="87"/>
      <c r="GWA41" s="87"/>
      <c r="GWB41" s="87"/>
      <c r="GWC41" s="87"/>
      <c r="GWD41" s="87"/>
      <c r="GWE41" s="87"/>
      <c r="GWF41" s="87"/>
      <c r="GWG41" s="87"/>
      <c r="GWH41" s="87"/>
      <c r="GWI41" s="87"/>
      <c r="GWJ41" s="87"/>
      <c r="GWK41" s="87"/>
      <c r="GWL41" s="87"/>
      <c r="GWM41" s="87"/>
      <c r="GWN41" s="87"/>
      <c r="GWO41" s="87"/>
      <c r="GWP41" s="87"/>
      <c r="GWQ41" s="87"/>
      <c r="GWR41" s="87"/>
      <c r="GWS41" s="87"/>
      <c r="GWT41" s="87"/>
      <c r="GWU41" s="87"/>
      <c r="GWV41" s="87"/>
      <c r="GWW41" s="87"/>
      <c r="GWX41" s="87"/>
      <c r="GWY41" s="87"/>
      <c r="GWZ41" s="87"/>
      <c r="GXA41" s="87"/>
      <c r="GXB41" s="87"/>
      <c r="GXC41" s="87"/>
      <c r="GXD41" s="87"/>
      <c r="GXE41" s="87"/>
      <c r="GXF41" s="87"/>
      <c r="GXG41" s="87"/>
      <c r="GXH41" s="87"/>
      <c r="GXI41" s="87"/>
      <c r="GXJ41" s="87"/>
      <c r="GXK41" s="87"/>
      <c r="GXL41" s="87"/>
      <c r="GXM41" s="87"/>
      <c r="GXN41" s="87"/>
      <c r="GXO41" s="87"/>
      <c r="GXP41" s="87"/>
      <c r="GXQ41" s="87"/>
      <c r="GXR41" s="87"/>
      <c r="GXS41" s="87"/>
      <c r="GXT41" s="87"/>
      <c r="GXU41" s="87"/>
      <c r="GXV41" s="87"/>
      <c r="GXW41" s="87"/>
      <c r="GXX41" s="87"/>
      <c r="GXY41" s="87"/>
      <c r="GXZ41" s="87"/>
      <c r="GYA41" s="87"/>
      <c r="GYB41" s="87"/>
      <c r="GYC41" s="87"/>
      <c r="GYD41" s="87"/>
      <c r="GYE41" s="87"/>
      <c r="GYF41" s="87"/>
      <c r="GYG41" s="87"/>
      <c r="GYH41" s="87"/>
      <c r="GYI41" s="87"/>
      <c r="GYJ41" s="87"/>
      <c r="GYK41" s="87"/>
      <c r="GYL41" s="87"/>
      <c r="GYM41" s="87"/>
      <c r="GYN41" s="87"/>
      <c r="GYO41" s="87"/>
      <c r="GYP41" s="87"/>
      <c r="GYQ41" s="87"/>
      <c r="GYR41" s="87"/>
      <c r="GYS41" s="87"/>
      <c r="GYT41" s="87"/>
      <c r="GYU41" s="87"/>
      <c r="GYV41" s="87"/>
      <c r="GYW41" s="87"/>
      <c r="GYX41" s="87"/>
      <c r="GYY41" s="87"/>
      <c r="GYZ41" s="87"/>
      <c r="GZA41" s="87"/>
      <c r="GZB41" s="87"/>
      <c r="GZC41" s="87"/>
      <c r="GZD41" s="87"/>
      <c r="GZE41" s="87"/>
      <c r="GZF41" s="87"/>
      <c r="GZG41" s="87"/>
      <c r="GZH41" s="87"/>
      <c r="GZI41" s="87"/>
      <c r="GZJ41" s="87"/>
      <c r="GZK41" s="87"/>
      <c r="GZL41" s="87"/>
      <c r="GZM41" s="87"/>
      <c r="GZN41" s="87"/>
      <c r="GZO41" s="87"/>
      <c r="GZP41" s="87"/>
      <c r="GZQ41" s="87"/>
      <c r="GZR41" s="87"/>
      <c r="GZS41" s="87"/>
      <c r="GZT41" s="87"/>
      <c r="GZU41" s="87"/>
      <c r="GZV41" s="87"/>
      <c r="GZW41" s="87"/>
      <c r="GZX41" s="87"/>
      <c r="GZY41" s="87"/>
      <c r="GZZ41" s="87"/>
      <c r="HAA41" s="87"/>
      <c r="HAB41" s="87"/>
      <c r="HAC41" s="87"/>
      <c r="HAD41" s="87"/>
      <c r="HAE41" s="87"/>
      <c r="HAF41" s="87"/>
      <c r="HAG41" s="87"/>
      <c r="HAH41" s="87"/>
      <c r="HAI41" s="87"/>
      <c r="HAJ41" s="87"/>
      <c r="HAK41" s="87"/>
      <c r="HAL41" s="87"/>
      <c r="HAM41" s="87"/>
      <c r="HAN41" s="87"/>
      <c r="HAO41" s="87"/>
      <c r="HAP41" s="87"/>
      <c r="HAQ41" s="87"/>
      <c r="HAR41" s="87"/>
      <c r="HAS41" s="87"/>
      <c r="HAT41" s="87"/>
      <c r="HAU41" s="87"/>
      <c r="HAV41" s="87"/>
      <c r="HAW41" s="87"/>
      <c r="HAX41" s="87"/>
      <c r="HAY41" s="87"/>
      <c r="HAZ41" s="87"/>
      <c r="HBA41" s="87"/>
      <c r="HBB41" s="87"/>
      <c r="HBC41" s="87"/>
      <c r="HBD41" s="87"/>
      <c r="HBE41" s="87"/>
      <c r="HBF41" s="87"/>
      <c r="HBG41" s="87"/>
      <c r="HBH41" s="87"/>
      <c r="HBI41" s="87"/>
      <c r="HBJ41" s="87"/>
      <c r="HBK41" s="87"/>
      <c r="HBL41" s="87"/>
      <c r="HBM41" s="87"/>
      <c r="HBN41" s="87"/>
      <c r="HBO41" s="87"/>
      <c r="HBP41" s="87"/>
      <c r="HBQ41" s="87"/>
      <c r="HBR41" s="87"/>
      <c r="HBS41" s="87"/>
      <c r="HBT41" s="87"/>
      <c r="HBU41" s="87"/>
      <c r="HBV41" s="87"/>
      <c r="HBW41" s="87"/>
      <c r="HBX41" s="87"/>
      <c r="HBY41" s="87"/>
      <c r="HBZ41" s="87"/>
      <c r="HCA41" s="87"/>
      <c r="HCB41" s="87"/>
      <c r="HCC41" s="87"/>
      <c r="HCD41" s="87"/>
      <c r="HCE41" s="87"/>
      <c r="HCF41" s="87"/>
      <c r="HCG41" s="87"/>
      <c r="HCH41" s="87"/>
      <c r="HCI41" s="87"/>
      <c r="HCJ41" s="87"/>
      <c r="HCK41" s="87"/>
      <c r="HCL41" s="87"/>
      <c r="HCM41" s="87"/>
      <c r="HCN41" s="87"/>
      <c r="HCO41" s="87"/>
      <c r="HCP41" s="87"/>
      <c r="HCQ41" s="87"/>
      <c r="HCR41" s="87"/>
      <c r="HCS41" s="87"/>
      <c r="HCT41" s="87"/>
      <c r="HCU41" s="87"/>
      <c r="HCV41" s="87"/>
      <c r="HCW41" s="87"/>
      <c r="HCX41" s="87"/>
      <c r="HCY41" s="87"/>
      <c r="HCZ41" s="87"/>
      <c r="HDA41" s="87"/>
      <c r="HDB41" s="87"/>
      <c r="HDC41" s="87"/>
      <c r="HDD41" s="87"/>
      <c r="HDE41" s="87"/>
      <c r="HDF41" s="87"/>
      <c r="HDG41" s="87"/>
      <c r="HDH41" s="87"/>
      <c r="HDI41" s="87"/>
      <c r="HDJ41" s="87"/>
      <c r="HDK41" s="87"/>
      <c r="HDL41" s="87"/>
      <c r="HDM41" s="87"/>
      <c r="HDN41" s="87"/>
      <c r="HDO41" s="87"/>
      <c r="HDP41" s="87"/>
      <c r="HDQ41" s="87"/>
      <c r="HDR41" s="87"/>
      <c r="HDS41" s="87"/>
      <c r="HDT41" s="87"/>
      <c r="HDU41" s="87"/>
      <c r="HDV41" s="87"/>
      <c r="HDW41" s="87"/>
      <c r="HDX41" s="87"/>
      <c r="HDY41" s="87"/>
      <c r="HDZ41" s="87"/>
      <c r="HEA41" s="87"/>
      <c r="HEB41" s="87"/>
      <c r="HEC41" s="87"/>
      <c r="HED41" s="87"/>
      <c r="HEE41" s="87"/>
      <c r="HEF41" s="87"/>
      <c r="HEG41" s="87"/>
      <c r="HEH41" s="87"/>
      <c r="HEI41" s="87"/>
      <c r="HEJ41" s="87"/>
      <c r="HEK41" s="87"/>
      <c r="HEL41" s="87"/>
      <c r="HEM41" s="87"/>
      <c r="HEN41" s="87"/>
      <c r="HEO41" s="87"/>
      <c r="HEP41" s="87"/>
      <c r="HEQ41" s="87"/>
      <c r="HER41" s="87"/>
      <c r="HES41" s="87"/>
      <c r="HET41" s="87"/>
      <c r="HEU41" s="87"/>
      <c r="HEV41" s="87"/>
      <c r="HEW41" s="87"/>
      <c r="HEX41" s="87"/>
      <c r="HEY41" s="87"/>
      <c r="HEZ41" s="87"/>
      <c r="HFA41" s="87"/>
      <c r="HFB41" s="87"/>
      <c r="HFC41" s="87"/>
      <c r="HFD41" s="87"/>
      <c r="HFE41" s="87"/>
      <c r="HFF41" s="87"/>
      <c r="HFG41" s="87"/>
      <c r="HFH41" s="87"/>
      <c r="HFI41" s="87"/>
      <c r="HFJ41" s="87"/>
      <c r="HFK41" s="87"/>
      <c r="HFL41" s="87"/>
      <c r="HFM41" s="87"/>
      <c r="HFN41" s="87"/>
      <c r="HFO41" s="87"/>
      <c r="HFP41" s="87"/>
      <c r="HFQ41" s="87"/>
      <c r="HFR41" s="87"/>
      <c r="HFS41" s="87"/>
      <c r="HFT41" s="87"/>
      <c r="HFU41" s="87"/>
      <c r="HFV41" s="87"/>
      <c r="HFW41" s="87"/>
      <c r="HFX41" s="87"/>
      <c r="HFY41" s="87"/>
      <c r="HFZ41" s="87"/>
      <c r="HGA41" s="87"/>
      <c r="HGB41" s="87"/>
      <c r="HGC41" s="87"/>
      <c r="HGD41" s="87"/>
      <c r="HGE41" s="87"/>
      <c r="HGF41" s="87"/>
      <c r="HGG41" s="87"/>
      <c r="HGH41" s="87"/>
      <c r="HGI41" s="87"/>
      <c r="HGJ41" s="87"/>
      <c r="HGK41" s="87"/>
      <c r="HGL41" s="87"/>
      <c r="HGM41" s="87"/>
      <c r="HGN41" s="87"/>
      <c r="HGO41" s="87"/>
      <c r="HGP41" s="87"/>
      <c r="HGQ41" s="87"/>
      <c r="HGR41" s="87"/>
      <c r="HGS41" s="87"/>
      <c r="HGT41" s="87"/>
      <c r="HGU41" s="87"/>
      <c r="HGV41" s="87"/>
      <c r="HGW41" s="87"/>
      <c r="HGX41" s="87"/>
      <c r="HGY41" s="87"/>
      <c r="HGZ41" s="87"/>
      <c r="HHA41" s="87"/>
      <c r="HHB41" s="87"/>
      <c r="HHC41" s="87"/>
      <c r="HHD41" s="87"/>
      <c r="HHE41" s="87"/>
      <c r="HHF41" s="87"/>
      <c r="HHG41" s="87"/>
      <c r="HHH41" s="87"/>
      <c r="HHI41" s="87"/>
      <c r="HHJ41" s="87"/>
      <c r="HHK41" s="87"/>
      <c r="HHL41" s="87"/>
      <c r="HHM41" s="87"/>
      <c r="HHN41" s="87"/>
      <c r="HHO41" s="87"/>
      <c r="HHP41" s="87"/>
      <c r="HHQ41" s="87"/>
      <c r="HHR41" s="87"/>
      <c r="HHS41" s="87"/>
      <c r="HHT41" s="87"/>
      <c r="HHU41" s="87"/>
      <c r="HHV41" s="87"/>
      <c r="HHW41" s="87"/>
      <c r="HHX41" s="87"/>
      <c r="HHY41" s="87"/>
      <c r="HHZ41" s="87"/>
      <c r="HIA41" s="87"/>
      <c r="HIB41" s="87"/>
      <c r="HIC41" s="87"/>
      <c r="HID41" s="87"/>
      <c r="HIE41" s="87"/>
      <c r="HIF41" s="87"/>
      <c r="HIG41" s="87"/>
      <c r="HIH41" s="87"/>
      <c r="HII41" s="87"/>
      <c r="HIJ41" s="87"/>
      <c r="HIK41" s="87"/>
      <c r="HIL41" s="87"/>
      <c r="HIM41" s="87"/>
      <c r="HIN41" s="87"/>
      <c r="HIO41" s="87"/>
      <c r="HIP41" s="87"/>
      <c r="HIQ41" s="87"/>
      <c r="HIR41" s="87"/>
      <c r="HIS41" s="87"/>
      <c r="HIT41" s="87"/>
      <c r="HIU41" s="87"/>
      <c r="HIV41" s="87"/>
      <c r="HIW41" s="87"/>
      <c r="HIX41" s="87"/>
      <c r="HIY41" s="87"/>
      <c r="HIZ41" s="87"/>
      <c r="HJA41" s="87"/>
      <c r="HJB41" s="87"/>
      <c r="HJC41" s="87"/>
      <c r="HJD41" s="87"/>
      <c r="HJE41" s="87"/>
      <c r="HJF41" s="87"/>
      <c r="HJG41" s="87"/>
      <c r="HJH41" s="87"/>
      <c r="HJI41" s="87"/>
      <c r="HJJ41" s="87"/>
      <c r="HJK41" s="87"/>
      <c r="HJL41" s="87"/>
      <c r="HJM41" s="87"/>
      <c r="HJN41" s="87"/>
      <c r="HJO41" s="87"/>
      <c r="HJP41" s="87"/>
      <c r="HJQ41" s="87"/>
      <c r="HJR41" s="87"/>
      <c r="HJS41" s="87"/>
      <c r="HJT41" s="87"/>
      <c r="HJU41" s="87"/>
      <c r="HJV41" s="87"/>
      <c r="HJW41" s="87"/>
      <c r="HJX41" s="87"/>
      <c r="HJY41" s="87"/>
      <c r="HJZ41" s="87"/>
      <c r="HKA41" s="87"/>
      <c r="HKB41" s="87"/>
      <c r="HKC41" s="87"/>
      <c r="HKD41" s="87"/>
      <c r="HKE41" s="87"/>
      <c r="HKF41" s="87"/>
      <c r="HKG41" s="87"/>
      <c r="HKH41" s="87"/>
      <c r="HKI41" s="87"/>
      <c r="HKJ41" s="87"/>
      <c r="HKK41" s="87"/>
      <c r="HKL41" s="87"/>
      <c r="HKM41" s="87"/>
      <c r="HKN41" s="87"/>
      <c r="HKO41" s="87"/>
      <c r="HKP41" s="87"/>
      <c r="HKQ41" s="87"/>
      <c r="HKR41" s="87"/>
      <c r="HKS41" s="87"/>
      <c r="HKT41" s="87"/>
      <c r="HKU41" s="87"/>
      <c r="HKV41" s="87"/>
      <c r="HKW41" s="87"/>
      <c r="HKX41" s="87"/>
      <c r="HKY41" s="87"/>
      <c r="HKZ41" s="87"/>
      <c r="HLA41" s="87"/>
      <c r="HLB41" s="87"/>
      <c r="HLC41" s="87"/>
      <c r="HLD41" s="87"/>
      <c r="HLE41" s="87"/>
      <c r="HLF41" s="87"/>
      <c r="HLG41" s="87"/>
      <c r="HLH41" s="87"/>
      <c r="HLI41" s="87"/>
      <c r="HLJ41" s="87"/>
      <c r="HLK41" s="87"/>
      <c r="HLL41" s="87"/>
      <c r="HLM41" s="87"/>
      <c r="HLN41" s="87"/>
      <c r="HLO41" s="87"/>
      <c r="HLP41" s="87"/>
      <c r="HLQ41" s="87"/>
      <c r="HLR41" s="87"/>
      <c r="HLS41" s="87"/>
      <c r="HLT41" s="87"/>
      <c r="HLU41" s="87"/>
      <c r="HLV41" s="87"/>
      <c r="HLW41" s="87"/>
      <c r="HLX41" s="87"/>
      <c r="HLY41" s="87"/>
      <c r="HLZ41" s="87"/>
      <c r="HMA41" s="87"/>
      <c r="HMB41" s="87"/>
      <c r="HMC41" s="87"/>
      <c r="HMD41" s="87"/>
      <c r="HME41" s="87"/>
      <c r="HMF41" s="87"/>
      <c r="HMG41" s="87"/>
      <c r="HMH41" s="87"/>
      <c r="HMI41" s="87"/>
      <c r="HMJ41" s="87"/>
      <c r="HMK41" s="87"/>
      <c r="HML41" s="87"/>
      <c r="HMM41" s="87"/>
      <c r="HMN41" s="87"/>
      <c r="HMO41" s="87"/>
      <c r="HMP41" s="87"/>
      <c r="HMQ41" s="87"/>
      <c r="HMR41" s="87"/>
      <c r="HMS41" s="87"/>
      <c r="HMT41" s="87"/>
      <c r="HMU41" s="87"/>
      <c r="HMV41" s="87"/>
      <c r="HMW41" s="87"/>
      <c r="HMX41" s="87"/>
      <c r="HMY41" s="87"/>
      <c r="HMZ41" s="87"/>
      <c r="HNA41" s="87"/>
      <c r="HNB41" s="87"/>
      <c r="HNC41" s="87"/>
      <c r="HND41" s="87"/>
      <c r="HNE41" s="87"/>
      <c r="HNF41" s="87"/>
      <c r="HNG41" s="87"/>
      <c r="HNH41" s="87"/>
      <c r="HNI41" s="87"/>
      <c r="HNJ41" s="87"/>
      <c r="HNK41" s="87"/>
      <c r="HNL41" s="87"/>
      <c r="HNM41" s="87"/>
      <c r="HNN41" s="87"/>
      <c r="HNO41" s="87"/>
      <c r="HNP41" s="87"/>
      <c r="HNQ41" s="87"/>
      <c r="HNR41" s="87"/>
      <c r="HNS41" s="87"/>
      <c r="HNT41" s="87"/>
      <c r="HNU41" s="87"/>
      <c r="HNV41" s="87"/>
      <c r="HNW41" s="87"/>
      <c r="HNX41" s="87"/>
      <c r="HNY41" s="87"/>
      <c r="HNZ41" s="87"/>
      <c r="HOA41" s="87"/>
      <c r="HOB41" s="87"/>
      <c r="HOC41" s="87"/>
      <c r="HOD41" s="87"/>
      <c r="HOE41" s="87"/>
      <c r="HOF41" s="87"/>
      <c r="HOG41" s="87"/>
      <c r="HOH41" s="87"/>
      <c r="HOI41" s="87"/>
      <c r="HOJ41" s="87"/>
      <c r="HOK41" s="87"/>
      <c r="HOL41" s="87"/>
      <c r="HOM41" s="87"/>
      <c r="HON41" s="87"/>
      <c r="HOO41" s="87"/>
      <c r="HOP41" s="87"/>
      <c r="HOQ41" s="87"/>
      <c r="HOR41" s="87"/>
      <c r="HOS41" s="87"/>
      <c r="HOT41" s="87"/>
      <c r="HOU41" s="87"/>
      <c r="HOV41" s="87"/>
      <c r="HOW41" s="87"/>
      <c r="HOX41" s="87"/>
      <c r="HOY41" s="87"/>
      <c r="HOZ41" s="87"/>
      <c r="HPA41" s="87"/>
      <c r="HPB41" s="87"/>
      <c r="HPC41" s="87"/>
      <c r="HPD41" s="87"/>
      <c r="HPE41" s="87"/>
      <c r="HPF41" s="87"/>
      <c r="HPG41" s="87"/>
      <c r="HPH41" s="87"/>
      <c r="HPI41" s="87"/>
      <c r="HPJ41" s="87"/>
      <c r="HPK41" s="87"/>
      <c r="HPL41" s="87"/>
      <c r="HPM41" s="87"/>
      <c r="HPN41" s="87"/>
      <c r="HPO41" s="87"/>
      <c r="HPP41" s="87"/>
      <c r="HPQ41" s="87"/>
      <c r="HPR41" s="87"/>
      <c r="HPS41" s="87"/>
      <c r="HPT41" s="87"/>
      <c r="HPU41" s="87"/>
      <c r="HPV41" s="87"/>
      <c r="HPW41" s="87"/>
      <c r="HPX41" s="87"/>
      <c r="HPY41" s="87"/>
      <c r="HPZ41" s="87"/>
      <c r="HQA41" s="87"/>
      <c r="HQB41" s="87"/>
      <c r="HQC41" s="87"/>
      <c r="HQD41" s="87"/>
      <c r="HQE41" s="87"/>
      <c r="HQF41" s="87"/>
      <c r="HQG41" s="87"/>
      <c r="HQH41" s="87"/>
      <c r="HQI41" s="87"/>
      <c r="HQJ41" s="87"/>
      <c r="HQK41" s="87"/>
      <c r="HQL41" s="87"/>
      <c r="HQM41" s="87"/>
      <c r="HQN41" s="87"/>
      <c r="HQO41" s="87"/>
      <c r="HQP41" s="87"/>
      <c r="HQQ41" s="87"/>
      <c r="HQR41" s="87"/>
      <c r="HQS41" s="87"/>
      <c r="HQT41" s="87"/>
      <c r="HQU41" s="87"/>
      <c r="HQV41" s="87"/>
      <c r="HQW41" s="87"/>
      <c r="HQX41" s="87"/>
      <c r="HQY41" s="87"/>
      <c r="HQZ41" s="87"/>
      <c r="HRA41" s="87"/>
      <c r="HRB41" s="87"/>
      <c r="HRC41" s="87"/>
      <c r="HRD41" s="87"/>
      <c r="HRE41" s="87"/>
      <c r="HRF41" s="87"/>
      <c r="HRG41" s="87"/>
      <c r="HRH41" s="87"/>
      <c r="HRI41" s="87"/>
      <c r="HRJ41" s="87"/>
      <c r="HRK41" s="87"/>
      <c r="HRL41" s="87"/>
      <c r="HRM41" s="87"/>
      <c r="HRN41" s="87"/>
      <c r="HRO41" s="87"/>
      <c r="HRP41" s="87"/>
      <c r="HRQ41" s="87"/>
      <c r="HRR41" s="87"/>
      <c r="HRS41" s="87"/>
      <c r="HRT41" s="87"/>
      <c r="HRU41" s="87"/>
      <c r="HRV41" s="87"/>
      <c r="HRW41" s="87"/>
      <c r="HRX41" s="87"/>
      <c r="HRY41" s="87"/>
      <c r="HRZ41" s="87"/>
      <c r="HSA41" s="87"/>
      <c r="HSB41" s="87"/>
      <c r="HSC41" s="87"/>
      <c r="HSD41" s="87"/>
      <c r="HSE41" s="87"/>
      <c r="HSF41" s="87"/>
      <c r="HSG41" s="87"/>
      <c r="HSH41" s="87"/>
      <c r="HSI41" s="87"/>
      <c r="HSJ41" s="87"/>
      <c r="HSK41" s="87"/>
      <c r="HSL41" s="87"/>
      <c r="HSM41" s="87"/>
      <c r="HSN41" s="87"/>
      <c r="HSO41" s="87"/>
      <c r="HSP41" s="87"/>
      <c r="HSQ41" s="87"/>
      <c r="HSR41" s="87"/>
      <c r="HSS41" s="87"/>
      <c r="HST41" s="87"/>
      <c r="HSU41" s="87"/>
      <c r="HSV41" s="87"/>
      <c r="HSW41" s="87"/>
      <c r="HSX41" s="87"/>
      <c r="HSY41" s="87"/>
      <c r="HSZ41" s="87"/>
      <c r="HTA41" s="87"/>
      <c r="HTB41" s="87"/>
      <c r="HTC41" s="87"/>
      <c r="HTD41" s="87"/>
      <c r="HTE41" s="87"/>
      <c r="HTF41" s="87"/>
      <c r="HTG41" s="87"/>
      <c r="HTH41" s="87"/>
      <c r="HTI41" s="87"/>
      <c r="HTJ41" s="87"/>
      <c r="HTK41" s="87"/>
      <c r="HTL41" s="87"/>
      <c r="HTM41" s="87"/>
      <c r="HTN41" s="87"/>
      <c r="HTO41" s="87"/>
      <c r="HTP41" s="87"/>
      <c r="HTQ41" s="87"/>
      <c r="HTR41" s="87"/>
      <c r="HTS41" s="87"/>
      <c r="HTT41" s="87"/>
      <c r="HTU41" s="87"/>
      <c r="HTV41" s="87"/>
      <c r="HTW41" s="87"/>
      <c r="HTX41" s="87"/>
      <c r="HTY41" s="87"/>
      <c r="HTZ41" s="87"/>
      <c r="HUA41" s="87"/>
      <c r="HUB41" s="87"/>
      <c r="HUC41" s="87"/>
      <c r="HUD41" s="87"/>
      <c r="HUE41" s="87"/>
      <c r="HUF41" s="87"/>
      <c r="HUG41" s="87"/>
      <c r="HUH41" s="87"/>
      <c r="HUI41" s="87"/>
      <c r="HUJ41" s="87"/>
      <c r="HUK41" s="87"/>
      <c r="HUL41" s="87"/>
      <c r="HUM41" s="87"/>
      <c r="HUN41" s="87"/>
      <c r="HUO41" s="87"/>
      <c r="HUP41" s="87"/>
      <c r="HUQ41" s="87"/>
      <c r="HUR41" s="87"/>
      <c r="HUS41" s="87"/>
      <c r="HUT41" s="87"/>
      <c r="HUU41" s="87"/>
      <c r="HUV41" s="87"/>
      <c r="HUW41" s="87"/>
      <c r="HUX41" s="87"/>
      <c r="HUY41" s="87"/>
      <c r="HUZ41" s="87"/>
      <c r="HVA41" s="87"/>
      <c r="HVB41" s="87"/>
      <c r="HVC41" s="87"/>
      <c r="HVD41" s="87"/>
      <c r="HVE41" s="87"/>
      <c r="HVF41" s="87"/>
      <c r="HVG41" s="87"/>
      <c r="HVH41" s="87"/>
      <c r="HVI41" s="87"/>
      <c r="HVJ41" s="87"/>
      <c r="HVK41" s="87"/>
      <c r="HVL41" s="87"/>
      <c r="HVM41" s="87"/>
      <c r="HVN41" s="87"/>
      <c r="HVO41" s="87"/>
      <c r="HVP41" s="87"/>
      <c r="HVQ41" s="87"/>
      <c r="HVR41" s="87"/>
      <c r="HVS41" s="87"/>
      <c r="HVT41" s="87"/>
      <c r="HVU41" s="87"/>
      <c r="HVV41" s="87"/>
      <c r="HVW41" s="87"/>
      <c r="HVX41" s="87"/>
      <c r="HVY41" s="87"/>
      <c r="HVZ41" s="87"/>
      <c r="HWA41" s="87"/>
      <c r="HWB41" s="87"/>
      <c r="HWC41" s="87"/>
      <c r="HWD41" s="87"/>
      <c r="HWE41" s="87"/>
      <c r="HWF41" s="87"/>
      <c r="HWG41" s="87"/>
      <c r="HWH41" s="87"/>
      <c r="HWI41" s="87"/>
      <c r="HWJ41" s="87"/>
      <c r="HWK41" s="87"/>
      <c r="HWL41" s="87"/>
      <c r="HWM41" s="87"/>
      <c r="HWN41" s="87"/>
      <c r="HWO41" s="87"/>
      <c r="HWP41" s="87"/>
      <c r="HWQ41" s="87"/>
      <c r="HWR41" s="87"/>
      <c r="HWS41" s="87"/>
      <c r="HWT41" s="87"/>
      <c r="HWU41" s="87"/>
      <c r="HWV41" s="87"/>
      <c r="HWW41" s="87"/>
      <c r="HWX41" s="87"/>
      <c r="HWY41" s="87"/>
      <c r="HWZ41" s="87"/>
      <c r="HXA41" s="87"/>
      <c r="HXB41" s="87"/>
      <c r="HXC41" s="87"/>
      <c r="HXD41" s="87"/>
      <c r="HXE41" s="87"/>
      <c r="HXF41" s="87"/>
      <c r="HXG41" s="87"/>
      <c r="HXH41" s="87"/>
      <c r="HXI41" s="87"/>
      <c r="HXJ41" s="87"/>
      <c r="HXK41" s="87"/>
      <c r="HXL41" s="87"/>
      <c r="HXM41" s="87"/>
      <c r="HXN41" s="87"/>
      <c r="HXO41" s="87"/>
      <c r="HXP41" s="87"/>
      <c r="HXQ41" s="87"/>
      <c r="HXR41" s="87"/>
      <c r="HXS41" s="87"/>
      <c r="HXT41" s="87"/>
      <c r="HXU41" s="87"/>
      <c r="HXV41" s="87"/>
      <c r="HXW41" s="87"/>
      <c r="HXX41" s="87"/>
      <c r="HXY41" s="87"/>
      <c r="HXZ41" s="87"/>
      <c r="HYA41" s="87"/>
      <c r="HYB41" s="87"/>
      <c r="HYC41" s="87"/>
      <c r="HYD41" s="87"/>
      <c r="HYE41" s="87"/>
      <c r="HYF41" s="87"/>
      <c r="HYG41" s="87"/>
      <c r="HYH41" s="87"/>
      <c r="HYI41" s="87"/>
      <c r="HYJ41" s="87"/>
      <c r="HYK41" s="87"/>
      <c r="HYL41" s="87"/>
      <c r="HYM41" s="87"/>
      <c r="HYN41" s="87"/>
      <c r="HYO41" s="87"/>
      <c r="HYP41" s="87"/>
      <c r="HYQ41" s="87"/>
      <c r="HYR41" s="87"/>
      <c r="HYS41" s="87"/>
      <c r="HYT41" s="87"/>
      <c r="HYU41" s="87"/>
      <c r="HYV41" s="87"/>
      <c r="HYW41" s="87"/>
      <c r="HYX41" s="87"/>
      <c r="HYY41" s="87"/>
      <c r="HYZ41" s="87"/>
      <c r="HZA41" s="87"/>
      <c r="HZB41" s="87"/>
      <c r="HZC41" s="87"/>
      <c r="HZD41" s="87"/>
      <c r="HZE41" s="87"/>
      <c r="HZF41" s="87"/>
      <c r="HZG41" s="87"/>
      <c r="HZH41" s="87"/>
      <c r="HZI41" s="87"/>
      <c r="HZJ41" s="87"/>
      <c r="HZK41" s="87"/>
      <c r="HZL41" s="87"/>
      <c r="HZM41" s="87"/>
      <c r="HZN41" s="87"/>
      <c r="HZO41" s="87"/>
      <c r="HZP41" s="87"/>
      <c r="HZQ41" s="87"/>
      <c r="HZR41" s="87"/>
      <c r="HZS41" s="87"/>
      <c r="HZT41" s="87"/>
      <c r="HZU41" s="87"/>
      <c r="HZV41" s="87"/>
      <c r="HZW41" s="87"/>
      <c r="HZX41" s="87"/>
      <c r="HZY41" s="87"/>
      <c r="HZZ41" s="87"/>
      <c r="IAA41" s="87"/>
      <c r="IAB41" s="87"/>
      <c r="IAC41" s="87"/>
      <c r="IAD41" s="87"/>
      <c r="IAE41" s="87"/>
      <c r="IAF41" s="87"/>
      <c r="IAG41" s="87"/>
      <c r="IAH41" s="87"/>
      <c r="IAI41" s="87"/>
      <c r="IAJ41" s="87"/>
      <c r="IAK41" s="87"/>
      <c r="IAL41" s="87"/>
      <c r="IAM41" s="87"/>
      <c r="IAN41" s="87"/>
      <c r="IAO41" s="87"/>
      <c r="IAP41" s="87"/>
      <c r="IAQ41" s="87"/>
      <c r="IAR41" s="87"/>
      <c r="IAS41" s="87"/>
      <c r="IAT41" s="87"/>
      <c r="IAU41" s="87"/>
      <c r="IAV41" s="87"/>
      <c r="IAW41" s="87"/>
      <c r="IAX41" s="87"/>
      <c r="IAY41" s="87"/>
      <c r="IAZ41" s="87"/>
      <c r="IBA41" s="87"/>
      <c r="IBB41" s="87"/>
      <c r="IBC41" s="87"/>
      <c r="IBD41" s="87"/>
      <c r="IBE41" s="87"/>
      <c r="IBF41" s="87"/>
      <c r="IBG41" s="87"/>
      <c r="IBH41" s="87"/>
      <c r="IBI41" s="87"/>
      <c r="IBJ41" s="87"/>
      <c r="IBK41" s="87"/>
      <c r="IBL41" s="87"/>
      <c r="IBM41" s="87"/>
      <c r="IBN41" s="87"/>
      <c r="IBO41" s="87"/>
      <c r="IBP41" s="87"/>
      <c r="IBQ41" s="87"/>
      <c r="IBR41" s="87"/>
      <c r="IBS41" s="87"/>
      <c r="IBT41" s="87"/>
      <c r="IBU41" s="87"/>
      <c r="IBV41" s="87"/>
      <c r="IBW41" s="87"/>
      <c r="IBX41" s="87"/>
      <c r="IBY41" s="87"/>
      <c r="IBZ41" s="87"/>
      <c r="ICA41" s="87"/>
      <c r="ICB41" s="87"/>
      <c r="ICC41" s="87"/>
      <c r="ICD41" s="87"/>
      <c r="ICE41" s="87"/>
      <c r="ICF41" s="87"/>
      <c r="ICG41" s="87"/>
      <c r="ICH41" s="87"/>
      <c r="ICI41" s="87"/>
      <c r="ICJ41" s="87"/>
      <c r="ICK41" s="87"/>
      <c r="ICL41" s="87"/>
      <c r="ICM41" s="87"/>
      <c r="ICN41" s="87"/>
      <c r="ICO41" s="87"/>
      <c r="ICP41" s="87"/>
      <c r="ICQ41" s="87"/>
      <c r="ICR41" s="87"/>
      <c r="ICS41" s="87"/>
      <c r="ICT41" s="87"/>
      <c r="ICU41" s="87"/>
      <c r="ICV41" s="87"/>
      <c r="ICW41" s="87"/>
      <c r="ICX41" s="87"/>
      <c r="ICY41" s="87"/>
      <c r="ICZ41" s="87"/>
      <c r="IDA41" s="87"/>
      <c r="IDB41" s="87"/>
      <c r="IDC41" s="87"/>
      <c r="IDD41" s="87"/>
      <c r="IDE41" s="87"/>
      <c r="IDF41" s="87"/>
      <c r="IDG41" s="87"/>
      <c r="IDH41" s="87"/>
      <c r="IDI41" s="87"/>
      <c r="IDJ41" s="87"/>
      <c r="IDK41" s="87"/>
      <c r="IDL41" s="87"/>
      <c r="IDM41" s="87"/>
      <c r="IDN41" s="87"/>
      <c r="IDO41" s="87"/>
      <c r="IDP41" s="87"/>
      <c r="IDQ41" s="87"/>
      <c r="IDR41" s="87"/>
      <c r="IDS41" s="87"/>
      <c r="IDT41" s="87"/>
      <c r="IDU41" s="87"/>
      <c r="IDV41" s="87"/>
      <c r="IDW41" s="87"/>
      <c r="IDX41" s="87"/>
      <c r="IDY41" s="87"/>
      <c r="IDZ41" s="87"/>
      <c r="IEA41" s="87"/>
      <c r="IEB41" s="87"/>
      <c r="IEC41" s="87"/>
      <c r="IED41" s="87"/>
      <c r="IEE41" s="87"/>
      <c r="IEF41" s="87"/>
      <c r="IEG41" s="87"/>
      <c r="IEH41" s="87"/>
      <c r="IEI41" s="87"/>
      <c r="IEJ41" s="87"/>
      <c r="IEK41" s="87"/>
      <c r="IEL41" s="87"/>
      <c r="IEM41" s="87"/>
      <c r="IEN41" s="87"/>
      <c r="IEO41" s="87"/>
      <c r="IEP41" s="87"/>
      <c r="IEQ41" s="87"/>
      <c r="IER41" s="87"/>
      <c r="IES41" s="87"/>
      <c r="IET41" s="87"/>
      <c r="IEU41" s="87"/>
      <c r="IEV41" s="87"/>
      <c r="IEW41" s="87"/>
      <c r="IEX41" s="87"/>
      <c r="IEY41" s="87"/>
      <c r="IEZ41" s="87"/>
      <c r="IFA41" s="87"/>
      <c r="IFB41" s="87"/>
      <c r="IFC41" s="87"/>
      <c r="IFD41" s="87"/>
      <c r="IFE41" s="87"/>
      <c r="IFF41" s="87"/>
      <c r="IFG41" s="87"/>
      <c r="IFH41" s="87"/>
      <c r="IFI41" s="87"/>
      <c r="IFJ41" s="87"/>
      <c r="IFK41" s="87"/>
      <c r="IFL41" s="87"/>
      <c r="IFM41" s="87"/>
      <c r="IFN41" s="87"/>
      <c r="IFO41" s="87"/>
      <c r="IFP41" s="87"/>
      <c r="IFQ41" s="87"/>
      <c r="IFR41" s="87"/>
      <c r="IFS41" s="87"/>
      <c r="IFT41" s="87"/>
      <c r="IFU41" s="87"/>
      <c r="IFV41" s="87"/>
      <c r="IFW41" s="87"/>
      <c r="IFX41" s="87"/>
      <c r="IFY41" s="87"/>
      <c r="IFZ41" s="87"/>
      <c r="IGA41" s="87"/>
      <c r="IGB41" s="87"/>
      <c r="IGC41" s="87"/>
      <c r="IGD41" s="87"/>
      <c r="IGE41" s="87"/>
      <c r="IGF41" s="87"/>
      <c r="IGG41" s="87"/>
      <c r="IGH41" s="87"/>
      <c r="IGI41" s="87"/>
      <c r="IGJ41" s="87"/>
      <c r="IGK41" s="87"/>
      <c r="IGL41" s="87"/>
      <c r="IGM41" s="87"/>
      <c r="IGN41" s="87"/>
      <c r="IGO41" s="87"/>
      <c r="IGP41" s="87"/>
      <c r="IGQ41" s="87"/>
      <c r="IGR41" s="87"/>
      <c r="IGS41" s="87"/>
      <c r="IGT41" s="87"/>
      <c r="IGU41" s="87"/>
      <c r="IGV41" s="87"/>
      <c r="IGW41" s="87"/>
      <c r="IGX41" s="87"/>
      <c r="IGY41" s="87"/>
      <c r="IGZ41" s="87"/>
      <c r="IHA41" s="87"/>
      <c r="IHB41" s="87"/>
      <c r="IHC41" s="87"/>
      <c r="IHD41" s="87"/>
      <c r="IHE41" s="87"/>
      <c r="IHF41" s="87"/>
      <c r="IHG41" s="87"/>
      <c r="IHH41" s="87"/>
      <c r="IHI41" s="87"/>
      <c r="IHJ41" s="87"/>
      <c r="IHK41" s="87"/>
      <c r="IHL41" s="87"/>
      <c r="IHM41" s="87"/>
      <c r="IHN41" s="87"/>
      <c r="IHO41" s="87"/>
      <c r="IHP41" s="87"/>
      <c r="IHQ41" s="87"/>
      <c r="IHR41" s="87"/>
      <c r="IHS41" s="87"/>
      <c r="IHT41" s="87"/>
      <c r="IHU41" s="87"/>
      <c r="IHV41" s="87"/>
      <c r="IHW41" s="87"/>
      <c r="IHX41" s="87"/>
      <c r="IHY41" s="87"/>
      <c r="IHZ41" s="87"/>
      <c r="IIA41" s="87"/>
      <c r="IIB41" s="87"/>
      <c r="IIC41" s="87"/>
      <c r="IID41" s="87"/>
      <c r="IIE41" s="87"/>
      <c r="IIF41" s="87"/>
      <c r="IIG41" s="87"/>
      <c r="IIH41" s="87"/>
      <c r="III41" s="87"/>
      <c r="IIJ41" s="87"/>
      <c r="IIK41" s="87"/>
      <c r="IIL41" s="87"/>
      <c r="IIM41" s="87"/>
      <c r="IIN41" s="87"/>
      <c r="IIO41" s="87"/>
      <c r="IIP41" s="87"/>
      <c r="IIQ41" s="87"/>
      <c r="IIR41" s="87"/>
      <c r="IIS41" s="87"/>
      <c r="IIT41" s="87"/>
      <c r="IIU41" s="87"/>
      <c r="IIV41" s="87"/>
      <c r="IIW41" s="87"/>
      <c r="IIX41" s="87"/>
      <c r="IIY41" s="87"/>
      <c r="IIZ41" s="87"/>
      <c r="IJA41" s="87"/>
      <c r="IJB41" s="87"/>
      <c r="IJC41" s="87"/>
      <c r="IJD41" s="87"/>
      <c r="IJE41" s="87"/>
      <c r="IJF41" s="87"/>
      <c r="IJG41" s="87"/>
      <c r="IJH41" s="87"/>
      <c r="IJI41" s="87"/>
      <c r="IJJ41" s="87"/>
      <c r="IJK41" s="87"/>
      <c r="IJL41" s="87"/>
      <c r="IJM41" s="87"/>
      <c r="IJN41" s="87"/>
      <c r="IJO41" s="87"/>
      <c r="IJP41" s="87"/>
      <c r="IJQ41" s="87"/>
      <c r="IJR41" s="87"/>
      <c r="IJS41" s="87"/>
      <c r="IJT41" s="87"/>
      <c r="IJU41" s="87"/>
      <c r="IJV41" s="87"/>
      <c r="IJW41" s="87"/>
      <c r="IJX41" s="87"/>
      <c r="IJY41" s="87"/>
      <c r="IJZ41" s="87"/>
      <c r="IKA41" s="87"/>
      <c r="IKB41" s="87"/>
      <c r="IKC41" s="87"/>
      <c r="IKD41" s="87"/>
      <c r="IKE41" s="87"/>
      <c r="IKF41" s="87"/>
      <c r="IKG41" s="87"/>
      <c r="IKH41" s="87"/>
      <c r="IKI41" s="87"/>
      <c r="IKJ41" s="87"/>
      <c r="IKK41" s="87"/>
      <c r="IKL41" s="87"/>
      <c r="IKM41" s="87"/>
      <c r="IKN41" s="87"/>
      <c r="IKO41" s="87"/>
      <c r="IKP41" s="87"/>
      <c r="IKQ41" s="87"/>
      <c r="IKR41" s="87"/>
      <c r="IKS41" s="87"/>
      <c r="IKT41" s="87"/>
      <c r="IKU41" s="87"/>
      <c r="IKV41" s="87"/>
      <c r="IKW41" s="87"/>
      <c r="IKX41" s="87"/>
      <c r="IKY41" s="87"/>
      <c r="IKZ41" s="87"/>
      <c r="ILA41" s="87"/>
      <c r="ILB41" s="87"/>
      <c r="ILC41" s="87"/>
      <c r="ILD41" s="87"/>
      <c r="ILE41" s="87"/>
      <c r="ILF41" s="87"/>
      <c r="ILG41" s="87"/>
      <c r="ILH41" s="87"/>
      <c r="ILI41" s="87"/>
      <c r="ILJ41" s="87"/>
      <c r="ILK41" s="87"/>
      <c r="ILL41" s="87"/>
      <c r="ILM41" s="87"/>
      <c r="ILN41" s="87"/>
      <c r="ILO41" s="87"/>
      <c r="ILP41" s="87"/>
      <c r="ILQ41" s="87"/>
      <c r="ILR41" s="87"/>
      <c r="ILS41" s="87"/>
      <c r="ILT41" s="87"/>
      <c r="ILU41" s="87"/>
      <c r="ILV41" s="87"/>
      <c r="ILW41" s="87"/>
      <c r="ILX41" s="87"/>
      <c r="ILY41" s="87"/>
      <c r="ILZ41" s="87"/>
      <c r="IMA41" s="87"/>
      <c r="IMB41" s="87"/>
      <c r="IMC41" s="87"/>
      <c r="IMD41" s="87"/>
      <c r="IME41" s="87"/>
      <c r="IMF41" s="87"/>
      <c r="IMG41" s="87"/>
      <c r="IMH41" s="87"/>
      <c r="IMI41" s="87"/>
      <c r="IMJ41" s="87"/>
      <c r="IMK41" s="87"/>
      <c r="IML41" s="87"/>
      <c r="IMM41" s="87"/>
      <c r="IMN41" s="87"/>
      <c r="IMO41" s="87"/>
      <c r="IMP41" s="87"/>
      <c r="IMQ41" s="87"/>
      <c r="IMR41" s="87"/>
      <c r="IMS41" s="87"/>
      <c r="IMT41" s="87"/>
      <c r="IMU41" s="87"/>
      <c r="IMV41" s="87"/>
      <c r="IMW41" s="87"/>
      <c r="IMX41" s="87"/>
      <c r="IMY41" s="87"/>
      <c r="IMZ41" s="87"/>
      <c r="INA41" s="87"/>
      <c r="INB41" s="87"/>
      <c r="INC41" s="87"/>
      <c r="IND41" s="87"/>
      <c r="INE41" s="87"/>
      <c r="INF41" s="87"/>
      <c r="ING41" s="87"/>
      <c r="INH41" s="87"/>
      <c r="INI41" s="87"/>
      <c r="INJ41" s="87"/>
      <c r="INK41" s="87"/>
      <c r="INL41" s="87"/>
      <c r="INM41" s="87"/>
      <c r="INN41" s="87"/>
      <c r="INO41" s="87"/>
      <c r="INP41" s="87"/>
      <c r="INQ41" s="87"/>
      <c r="INR41" s="87"/>
      <c r="INS41" s="87"/>
      <c r="INT41" s="87"/>
      <c r="INU41" s="87"/>
      <c r="INV41" s="87"/>
      <c r="INW41" s="87"/>
      <c r="INX41" s="87"/>
      <c r="INY41" s="87"/>
      <c r="INZ41" s="87"/>
      <c r="IOA41" s="87"/>
      <c r="IOB41" s="87"/>
      <c r="IOC41" s="87"/>
      <c r="IOD41" s="87"/>
      <c r="IOE41" s="87"/>
      <c r="IOF41" s="87"/>
      <c r="IOG41" s="87"/>
      <c r="IOH41" s="87"/>
      <c r="IOI41" s="87"/>
      <c r="IOJ41" s="87"/>
      <c r="IOK41" s="87"/>
      <c r="IOL41" s="87"/>
      <c r="IOM41" s="87"/>
      <c r="ION41" s="87"/>
      <c r="IOO41" s="87"/>
      <c r="IOP41" s="87"/>
      <c r="IOQ41" s="87"/>
      <c r="IOR41" s="87"/>
      <c r="IOS41" s="87"/>
      <c r="IOT41" s="87"/>
      <c r="IOU41" s="87"/>
      <c r="IOV41" s="87"/>
      <c r="IOW41" s="87"/>
      <c r="IOX41" s="87"/>
      <c r="IOY41" s="87"/>
      <c r="IOZ41" s="87"/>
      <c r="IPA41" s="87"/>
      <c r="IPB41" s="87"/>
      <c r="IPC41" s="87"/>
      <c r="IPD41" s="87"/>
      <c r="IPE41" s="87"/>
      <c r="IPF41" s="87"/>
      <c r="IPG41" s="87"/>
      <c r="IPH41" s="87"/>
      <c r="IPI41" s="87"/>
      <c r="IPJ41" s="87"/>
      <c r="IPK41" s="87"/>
      <c r="IPL41" s="87"/>
      <c r="IPM41" s="87"/>
      <c r="IPN41" s="87"/>
      <c r="IPO41" s="87"/>
      <c r="IPP41" s="87"/>
      <c r="IPQ41" s="87"/>
      <c r="IPR41" s="87"/>
      <c r="IPS41" s="87"/>
      <c r="IPT41" s="87"/>
      <c r="IPU41" s="87"/>
      <c r="IPV41" s="87"/>
      <c r="IPW41" s="87"/>
      <c r="IPX41" s="87"/>
      <c r="IPY41" s="87"/>
      <c r="IPZ41" s="87"/>
      <c r="IQA41" s="87"/>
      <c r="IQB41" s="87"/>
      <c r="IQC41" s="87"/>
      <c r="IQD41" s="87"/>
      <c r="IQE41" s="87"/>
      <c r="IQF41" s="87"/>
      <c r="IQG41" s="87"/>
      <c r="IQH41" s="87"/>
      <c r="IQI41" s="87"/>
      <c r="IQJ41" s="87"/>
      <c r="IQK41" s="87"/>
      <c r="IQL41" s="87"/>
      <c r="IQM41" s="87"/>
      <c r="IQN41" s="87"/>
      <c r="IQO41" s="87"/>
      <c r="IQP41" s="87"/>
      <c r="IQQ41" s="87"/>
      <c r="IQR41" s="87"/>
      <c r="IQS41" s="87"/>
      <c r="IQT41" s="87"/>
      <c r="IQU41" s="87"/>
      <c r="IQV41" s="87"/>
      <c r="IQW41" s="87"/>
      <c r="IQX41" s="87"/>
      <c r="IQY41" s="87"/>
      <c r="IQZ41" s="87"/>
      <c r="IRA41" s="87"/>
      <c r="IRB41" s="87"/>
      <c r="IRC41" s="87"/>
      <c r="IRD41" s="87"/>
      <c r="IRE41" s="87"/>
      <c r="IRF41" s="87"/>
      <c r="IRG41" s="87"/>
      <c r="IRH41" s="87"/>
      <c r="IRI41" s="87"/>
      <c r="IRJ41" s="87"/>
      <c r="IRK41" s="87"/>
      <c r="IRL41" s="87"/>
      <c r="IRM41" s="87"/>
      <c r="IRN41" s="87"/>
      <c r="IRO41" s="87"/>
      <c r="IRP41" s="87"/>
      <c r="IRQ41" s="87"/>
      <c r="IRR41" s="87"/>
      <c r="IRS41" s="87"/>
      <c r="IRT41" s="87"/>
      <c r="IRU41" s="87"/>
      <c r="IRV41" s="87"/>
      <c r="IRW41" s="87"/>
      <c r="IRX41" s="87"/>
      <c r="IRY41" s="87"/>
      <c r="IRZ41" s="87"/>
      <c r="ISA41" s="87"/>
      <c r="ISB41" s="87"/>
      <c r="ISC41" s="87"/>
      <c r="ISD41" s="87"/>
      <c r="ISE41" s="87"/>
      <c r="ISF41" s="87"/>
      <c r="ISG41" s="87"/>
      <c r="ISH41" s="87"/>
      <c r="ISI41" s="87"/>
      <c r="ISJ41" s="87"/>
      <c r="ISK41" s="87"/>
      <c r="ISL41" s="87"/>
      <c r="ISM41" s="87"/>
      <c r="ISN41" s="87"/>
      <c r="ISO41" s="87"/>
      <c r="ISP41" s="87"/>
      <c r="ISQ41" s="87"/>
      <c r="ISR41" s="87"/>
      <c r="ISS41" s="87"/>
      <c r="IST41" s="87"/>
      <c r="ISU41" s="87"/>
      <c r="ISV41" s="87"/>
      <c r="ISW41" s="87"/>
      <c r="ISX41" s="87"/>
      <c r="ISY41" s="87"/>
      <c r="ISZ41" s="87"/>
      <c r="ITA41" s="87"/>
      <c r="ITB41" s="87"/>
      <c r="ITC41" s="87"/>
      <c r="ITD41" s="87"/>
      <c r="ITE41" s="87"/>
      <c r="ITF41" s="87"/>
      <c r="ITG41" s="87"/>
      <c r="ITH41" s="87"/>
      <c r="ITI41" s="87"/>
      <c r="ITJ41" s="87"/>
      <c r="ITK41" s="87"/>
      <c r="ITL41" s="87"/>
      <c r="ITM41" s="87"/>
      <c r="ITN41" s="87"/>
      <c r="ITO41" s="87"/>
      <c r="ITP41" s="87"/>
      <c r="ITQ41" s="87"/>
      <c r="ITR41" s="87"/>
      <c r="ITS41" s="87"/>
      <c r="ITT41" s="87"/>
      <c r="ITU41" s="87"/>
      <c r="ITV41" s="87"/>
      <c r="ITW41" s="87"/>
      <c r="ITX41" s="87"/>
      <c r="ITY41" s="87"/>
      <c r="ITZ41" s="87"/>
      <c r="IUA41" s="87"/>
      <c r="IUB41" s="87"/>
      <c r="IUC41" s="87"/>
      <c r="IUD41" s="87"/>
      <c r="IUE41" s="87"/>
      <c r="IUF41" s="87"/>
      <c r="IUG41" s="87"/>
      <c r="IUH41" s="87"/>
      <c r="IUI41" s="87"/>
      <c r="IUJ41" s="87"/>
      <c r="IUK41" s="87"/>
      <c r="IUL41" s="87"/>
      <c r="IUM41" s="87"/>
      <c r="IUN41" s="87"/>
      <c r="IUO41" s="87"/>
      <c r="IUP41" s="87"/>
      <c r="IUQ41" s="87"/>
      <c r="IUR41" s="87"/>
      <c r="IUS41" s="87"/>
      <c r="IUT41" s="87"/>
      <c r="IUU41" s="87"/>
      <c r="IUV41" s="87"/>
      <c r="IUW41" s="87"/>
      <c r="IUX41" s="87"/>
      <c r="IUY41" s="87"/>
      <c r="IUZ41" s="87"/>
      <c r="IVA41" s="87"/>
      <c r="IVB41" s="87"/>
      <c r="IVC41" s="87"/>
      <c r="IVD41" s="87"/>
      <c r="IVE41" s="87"/>
      <c r="IVF41" s="87"/>
      <c r="IVG41" s="87"/>
      <c r="IVH41" s="87"/>
      <c r="IVI41" s="87"/>
      <c r="IVJ41" s="87"/>
      <c r="IVK41" s="87"/>
      <c r="IVL41" s="87"/>
      <c r="IVM41" s="87"/>
      <c r="IVN41" s="87"/>
      <c r="IVO41" s="87"/>
      <c r="IVP41" s="87"/>
      <c r="IVQ41" s="87"/>
      <c r="IVR41" s="87"/>
      <c r="IVS41" s="87"/>
      <c r="IVT41" s="87"/>
      <c r="IVU41" s="87"/>
      <c r="IVV41" s="87"/>
      <c r="IVW41" s="87"/>
      <c r="IVX41" s="87"/>
      <c r="IVY41" s="87"/>
      <c r="IVZ41" s="87"/>
      <c r="IWA41" s="87"/>
      <c r="IWB41" s="87"/>
      <c r="IWC41" s="87"/>
      <c r="IWD41" s="87"/>
      <c r="IWE41" s="87"/>
      <c r="IWF41" s="87"/>
      <c r="IWG41" s="87"/>
      <c r="IWH41" s="87"/>
      <c r="IWI41" s="87"/>
      <c r="IWJ41" s="87"/>
      <c r="IWK41" s="87"/>
      <c r="IWL41" s="87"/>
      <c r="IWM41" s="87"/>
      <c r="IWN41" s="87"/>
      <c r="IWO41" s="87"/>
      <c r="IWP41" s="87"/>
      <c r="IWQ41" s="87"/>
      <c r="IWR41" s="87"/>
      <c r="IWS41" s="87"/>
      <c r="IWT41" s="87"/>
      <c r="IWU41" s="87"/>
      <c r="IWV41" s="87"/>
      <c r="IWW41" s="87"/>
      <c r="IWX41" s="87"/>
      <c r="IWY41" s="87"/>
      <c r="IWZ41" s="87"/>
      <c r="IXA41" s="87"/>
      <c r="IXB41" s="87"/>
      <c r="IXC41" s="87"/>
      <c r="IXD41" s="87"/>
      <c r="IXE41" s="87"/>
      <c r="IXF41" s="87"/>
      <c r="IXG41" s="87"/>
      <c r="IXH41" s="87"/>
      <c r="IXI41" s="87"/>
      <c r="IXJ41" s="87"/>
      <c r="IXK41" s="87"/>
      <c r="IXL41" s="87"/>
      <c r="IXM41" s="87"/>
      <c r="IXN41" s="87"/>
      <c r="IXO41" s="87"/>
      <c r="IXP41" s="87"/>
      <c r="IXQ41" s="87"/>
      <c r="IXR41" s="87"/>
      <c r="IXS41" s="87"/>
      <c r="IXT41" s="87"/>
      <c r="IXU41" s="87"/>
      <c r="IXV41" s="87"/>
      <c r="IXW41" s="87"/>
      <c r="IXX41" s="87"/>
      <c r="IXY41" s="87"/>
      <c r="IXZ41" s="87"/>
      <c r="IYA41" s="87"/>
      <c r="IYB41" s="87"/>
      <c r="IYC41" s="87"/>
      <c r="IYD41" s="87"/>
      <c r="IYE41" s="87"/>
      <c r="IYF41" s="87"/>
      <c r="IYG41" s="87"/>
      <c r="IYH41" s="87"/>
      <c r="IYI41" s="87"/>
      <c r="IYJ41" s="87"/>
      <c r="IYK41" s="87"/>
      <c r="IYL41" s="87"/>
      <c r="IYM41" s="87"/>
      <c r="IYN41" s="87"/>
      <c r="IYO41" s="87"/>
      <c r="IYP41" s="87"/>
      <c r="IYQ41" s="87"/>
      <c r="IYR41" s="87"/>
      <c r="IYS41" s="87"/>
      <c r="IYT41" s="87"/>
      <c r="IYU41" s="87"/>
      <c r="IYV41" s="87"/>
      <c r="IYW41" s="87"/>
      <c r="IYX41" s="87"/>
      <c r="IYY41" s="87"/>
      <c r="IYZ41" s="87"/>
      <c r="IZA41" s="87"/>
      <c r="IZB41" s="87"/>
      <c r="IZC41" s="87"/>
      <c r="IZD41" s="87"/>
      <c r="IZE41" s="87"/>
      <c r="IZF41" s="87"/>
      <c r="IZG41" s="87"/>
      <c r="IZH41" s="87"/>
      <c r="IZI41" s="87"/>
      <c r="IZJ41" s="87"/>
      <c r="IZK41" s="87"/>
      <c r="IZL41" s="87"/>
      <c r="IZM41" s="87"/>
      <c r="IZN41" s="87"/>
      <c r="IZO41" s="87"/>
      <c r="IZP41" s="87"/>
      <c r="IZQ41" s="87"/>
      <c r="IZR41" s="87"/>
      <c r="IZS41" s="87"/>
      <c r="IZT41" s="87"/>
      <c r="IZU41" s="87"/>
      <c r="IZV41" s="87"/>
      <c r="IZW41" s="87"/>
      <c r="IZX41" s="87"/>
      <c r="IZY41" s="87"/>
      <c r="IZZ41" s="87"/>
      <c r="JAA41" s="87"/>
      <c r="JAB41" s="87"/>
      <c r="JAC41" s="87"/>
      <c r="JAD41" s="87"/>
      <c r="JAE41" s="87"/>
      <c r="JAF41" s="87"/>
      <c r="JAG41" s="87"/>
      <c r="JAH41" s="87"/>
      <c r="JAI41" s="87"/>
      <c r="JAJ41" s="87"/>
      <c r="JAK41" s="87"/>
      <c r="JAL41" s="87"/>
      <c r="JAM41" s="87"/>
      <c r="JAN41" s="87"/>
      <c r="JAO41" s="87"/>
      <c r="JAP41" s="87"/>
      <c r="JAQ41" s="87"/>
      <c r="JAR41" s="87"/>
      <c r="JAS41" s="87"/>
      <c r="JAT41" s="87"/>
      <c r="JAU41" s="87"/>
      <c r="JAV41" s="87"/>
      <c r="JAW41" s="87"/>
      <c r="JAX41" s="87"/>
      <c r="JAY41" s="87"/>
      <c r="JAZ41" s="87"/>
      <c r="JBA41" s="87"/>
      <c r="JBB41" s="87"/>
      <c r="JBC41" s="87"/>
      <c r="JBD41" s="87"/>
      <c r="JBE41" s="87"/>
      <c r="JBF41" s="87"/>
      <c r="JBG41" s="87"/>
      <c r="JBH41" s="87"/>
      <c r="JBI41" s="87"/>
      <c r="JBJ41" s="87"/>
      <c r="JBK41" s="87"/>
      <c r="JBL41" s="87"/>
      <c r="JBM41" s="87"/>
      <c r="JBN41" s="87"/>
      <c r="JBO41" s="87"/>
      <c r="JBP41" s="87"/>
      <c r="JBQ41" s="87"/>
      <c r="JBR41" s="87"/>
      <c r="JBS41" s="87"/>
      <c r="JBT41" s="87"/>
      <c r="JBU41" s="87"/>
      <c r="JBV41" s="87"/>
      <c r="JBW41" s="87"/>
      <c r="JBX41" s="87"/>
      <c r="JBY41" s="87"/>
      <c r="JBZ41" s="87"/>
      <c r="JCA41" s="87"/>
      <c r="JCB41" s="87"/>
      <c r="JCC41" s="87"/>
      <c r="JCD41" s="87"/>
      <c r="JCE41" s="87"/>
      <c r="JCF41" s="87"/>
      <c r="JCG41" s="87"/>
      <c r="JCH41" s="87"/>
      <c r="JCI41" s="87"/>
      <c r="JCJ41" s="87"/>
      <c r="JCK41" s="87"/>
      <c r="JCL41" s="87"/>
      <c r="JCM41" s="87"/>
      <c r="JCN41" s="87"/>
      <c r="JCO41" s="87"/>
      <c r="JCP41" s="87"/>
      <c r="JCQ41" s="87"/>
      <c r="JCR41" s="87"/>
      <c r="JCS41" s="87"/>
      <c r="JCT41" s="87"/>
      <c r="JCU41" s="87"/>
      <c r="JCV41" s="87"/>
      <c r="JCW41" s="87"/>
      <c r="JCX41" s="87"/>
      <c r="JCY41" s="87"/>
      <c r="JCZ41" s="87"/>
      <c r="JDA41" s="87"/>
      <c r="JDB41" s="87"/>
      <c r="JDC41" s="87"/>
      <c r="JDD41" s="87"/>
      <c r="JDE41" s="87"/>
      <c r="JDF41" s="87"/>
      <c r="JDG41" s="87"/>
      <c r="JDH41" s="87"/>
      <c r="JDI41" s="87"/>
      <c r="JDJ41" s="87"/>
      <c r="JDK41" s="87"/>
      <c r="JDL41" s="87"/>
      <c r="JDM41" s="87"/>
      <c r="JDN41" s="87"/>
      <c r="JDO41" s="87"/>
      <c r="JDP41" s="87"/>
      <c r="JDQ41" s="87"/>
      <c r="JDR41" s="87"/>
      <c r="JDS41" s="87"/>
      <c r="JDT41" s="87"/>
      <c r="JDU41" s="87"/>
      <c r="JDV41" s="87"/>
      <c r="JDW41" s="87"/>
      <c r="JDX41" s="87"/>
      <c r="JDY41" s="87"/>
      <c r="JDZ41" s="87"/>
      <c r="JEA41" s="87"/>
      <c r="JEB41" s="87"/>
      <c r="JEC41" s="87"/>
      <c r="JED41" s="87"/>
      <c r="JEE41" s="87"/>
      <c r="JEF41" s="87"/>
      <c r="JEG41" s="87"/>
      <c r="JEH41" s="87"/>
      <c r="JEI41" s="87"/>
      <c r="JEJ41" s="87"/>
      <c r="JEK41" s="87"/>
      <c r="JEL41" s="87"/>
      <c r="JEM41" s="87"/>
      <c r="JEN41" s="87"/>
      <c r="JEO41" s="87"/>
      <c r="JEP41" s="87"/>
      <c r="JEQ41" s="87"/>
      <c r="JER41" s="87"/>
      <c r="JES41" s="87"/>
      <c r="JET41" s="87"/>
      <c r="JEU41" s="87"/>
      <c r="JEV41" s="87"/>
      <c r="JEW41" s="87"/>
      <c r="JEX41" s="87"/>
      <c r="JEY41" s="87"/>
      <c r="JEZ41" s="87"/>
      <c r="JFA41" s="87"/>
      <c r="JFB41" s="87"/>
      <c r="JFC41" s="87"/>
      <c r="JFD41" s="87"/>
      <c r="JFE41" s="87"/>
      <c r="JFF41" s="87"/>
      <c r="JFG41" s="87"/>
      <c r="JFH41" s="87"/>
      <c r="JFI41" s="87"/>
      <c r="JFJ41" s="87"/>
      <c r="JFK41" s="87"/>
      <c r="JFL41" s="87"/>
      <c r="JFM41" s="87"/>
      <c r="JFN41" s="87"/>
      <c r="JFO41" s="87"/>
      <c r="JFP41" s="87"/>
      <c r="JFQ41" s="87"/>
      <c r="JFR41" s="87"/>
      <c r="JFS41" s="87"/>
      <c r="JFT41" s="87"/>
      <c r="JFU41" s="87"/>
      <c r="JFV41" s="87"/>
      <c r="JFW41" s="87"/>
      <c r="JFX41" s="87"/>
      <c r="JFY41" s="87"/>
      <c r="JFZ41" s="87"/>
      <c r="JGA41" s="87"/>
      <c r="JGB41" s="87"/>
      <c r="JGC41" s="87"/>
      <c r="JGD41" s="87"/>
      <c r="JGE41" s="87"/>
      <c r="JGF41" s="87"/>
      <c r="JGG41" s="87"/>
      <c r="JGH41" s="87"/>
      <c r="JGI41" s="87"/>
      <c r="JGJ41" s="87"/>
      <c r="JGK41" s="87"/>
      <c r="JGL41" s="87"/>
      <c r="JGM41" s="87"/>
      <c r="JGN41" s="87"/>
      <c r="JGO41" s="87"/>
      <c r="JGP41" s="87"/>
      <c r="JGQ41" s="87"/>
      <c r="JGR41" s="87"/>
      <c r="JGS41" s="87"/>
      <c r="JGT41" s="87"/>
      <c r="JGU41" s="87"/>
      <c r="JGV41" s="87"/>
      <c r="JGW41" s="87"/>
      <c r="JGX41" s="87"/>
      <c r="JGY41" s="87"/>
      <c r="JGZ41" s="87"/>
      <c r="JHA41" s="87"/>
      <c r="JHB41" s="87"/>
      <c r="JHC41" s="87"/>
      <c r="JHD41" s="87"/>
      <c r="JHE41" s="87"/>
      <c r="JHF41" s="87"/>
      <c r="JHG41" s="87"/>
      <c r="JHH41" s="87"/>
      <c r="JHI41" s="87"/>
      <c r="JHJ41" s="87"/>
      <c r="JHK41" s="87"/>
      <c r="JHL41" s="87"/>
      <c r="JHM41" s="87"/>
      <c r="JHN41" s="87"/>
      <c r="JHO41" s="87"/>
      <c r="JHP41" s="87"/>
      <c r="JHQ41" s="87"/>
      <c r="JHR41" s="87"/>
      <c r="JHS41" s="87"/>
      <c r="JHT41" s="87"/>
      <c r="JHU41" s="87"/>
      <c r="JHV41" s="87"/>
      <c r="JHW41" s="87"/>
      <c r="JHX41" s="87"/>
      <c r="JHY41" s="87"/>
      <c r="JHZ41" s="87"/>
      <c r="JIA41" s="87"/>
      <c r="JIB41" s="87"/>
      <c r="JIC41" s="87"/>
      <c r="JID41" s="87"/>
      <c r="JIE41" s="87"/>
      <c r="JIF41" s="87"/>
      <c r="JIG41" s="87"/>
      <c r="JIH41" s="87"/>
      <c r="JII41" s="87"/>
      <c r="JIJ41" s="87"/>
      <c r="JIK41" s="87"/>
      <c r="JIL41" s="87"/>
      <c r="JIM41" s="87"/>
      <c r="JIN41" s="87"/>
      <c r="JIO41" s="87"/>
      <c r="JIP41" s="87"/>
      <c r="JIQ41" s="87"/>
      <c r="JIR41" s="87"/>
      <c r="JIS41" s="87"/>
      <c r="JIT41" s="87"/>
      <c r="JIU41" s="87"/>
      <c r="JIV41" s="87"/>
      <c r="JIW41" s="87"/>
      <c r="JIX41" s="87"/>
      <c r="JIY41" s="87"/>
      <c r="JIZ41" s="87"/>
      <c r="JJA41" s="87"/>
      <c r="JJB41" s="87"/>
      <c r="JJC41" s="87"/>
      <c r="JJD41" s="87"/>
      <c r="JJE41" s="87"/>
      <c r="JJF41" s="87"/>
      <c r="JJG41" s="87"/>
      <c r="JJH41" s="87"/>
      <c r="JJI41" s="87"/>
      <c r="JJJ41" s="87"/>
      <c r="JJK41" s="87"/>
      <c r="JJL41" s="87"/>
      <c r="JJM41" s="87"/>
      <c r="JJN41" s="87"/>
      <c r="JJO41" s="87"/>
      <c r="JJP41" s="87"/>
      <c r="JJQ41" s="87"/>
      <c r="JJR41" s="87"/>
      <c r="JJS41" s="87"/>
      <c r="JJT41" s="87"/>
      <c r="JJU41" s="87"/>
      <c r="JJV41" s="87"/>
      <c r="JJW41" s="87"/>
      <c r="JJX41" s="87"/>
      <c r="JJY41" s="87"/>
      <c r="JJZ41" s="87"/>
      <c r="JKA41" s="87"/>
      <c r="JKB41" s="87"/>
      <c r="JKC41" s="87"/>
      <c r="JKD41" s="87"/>
      <c r="JKE41" s="87"/>
      <c r="JKF41" s="87"/>
      <c r="JKG41" s="87"/>
      <c r="JKH41" s="87"/>
      <c r="JKI41" s="87"/>
      <c r="JKJ41" s="87"/>
      <c r="JKK41" s="87"/>
      <c r="JKL41" s="87"/>
      <c r="JKM41" s="87"/>
      <c r="JKN41" s="87"/>
      <c r="JKO41" s="87"/>
      <c r="JKP41" s="87"/>
      <c r="JKQ41" s="87"/>
      <c r="JKR41" s="87"/>
      <c r="JKS41" s="87"/>
      <c r="JKT41" s="87"/>
      <c r="JKU41" s="87"/>
      <c r="JKV41" s="87"/>
      <c r="JKW41" s="87"/>
      <c r="JKX41" s="87"/>
      <c r="JKY41" s="87"/>
      <c r="JKZ41" s="87"/>
      <c r="JLA41" s="87"/>
      <c r="JLB41" s="87"/>
      <c r="JLC41" s="87"/>
      <c r="JLD41" s="87"/>
      <c r="JLE41" s="87"/>
      <c r="JLF41" s="87"/>
      <c r="JLG41" s="87"/>
      <c r="JLH41" s="87"/>
      <c r="JLI41" s="87"/>
      <c r="JLJ41" s="87"/>
      <c r="JLK41" s="87"/>
      <c r="JLL41" s="87"/>
      <c r="JLM41" s="87"/>
      <c r="JLN41" s="87"/>
      <c r="JLO41" s="87"/>
      <c r="JLP41" s="87"/>
      <c r="JLQ41" s="87"/>
      <c r="JLR41" s="87"/>
      <c r="JLS41" s="87"/>
      <c r="JLT41" s="87"/>
      <c r="JLU41" s="87"/>
      <c r="JLV41" s="87"/>
      <c r="JLW41" s="87"/>
      <c r="JLX41" s="87"/>
      <c r="JLY41" s="87"/>
      <c r="JLZ41" s="87"/>
      <c r="JMA41" s="87"/>
      <c r="JMB41" s="87"/>
      <c r="JMC41" s="87"/>
      <c r="JMD41" s="87"/>
      <c r="JME41" s="87"/>
      <c r="JMF41" s="87"/>
      <c r="JMG41" s="87"/>
      <c r="JMH41" s="87"/>
      <c r="JMI41" s="87"/>
      <c r="JMJ41" s="87"/>
      <c r="JMK41" s="87"/>
      <c r="JML41" s="87"/>
      <c r="JMM41" s="87"/>
      <c r="JMN41" s="87"/>
      <c r="JMO41" s="87"/>
      <c r="JMP41" s="87"/>
      <c r="JMQ41" s="87"/>
      <c r="JMR41" s="87"/>
      <c r="JMS41" s="87"/>
      <c r="JMT41" s="87"/>
      <c r="JMU41" s="87"/>
      <c r="JMV41" s="87"/>
      <c r="JMW41" s="87"/>
      <c r="JMX41" s="87"/>
      <c r="JMY41" s="87"/>
      <c r="JMZ41" s="87"/>
      <c r="JNA41" s="87"/>
      <c r="JNB41" s="87"/>
      <c r="JNC41" s="87"/>
      <c r="JND41" s="87"/>
      <c r="JNE41" s="87"/>
      <c r="JNF41" s="87"/>
      <c r="JNG41" s="87"/>
      <c r="JNH41" s="87"/>
      <c r="JNI41" s="87"/>
      <c r="JNJ41" s="87"/>
      <c r="JNK41" s="87"/>
      <c r="JNL41" s="87"/>
      <c r="JNM41" s="87"/>
      <c r="JNN41" s="87"/>
      <c r="JNO41" s="87"/>
      <c r="JNP41" s="87"/>
      <c r="JNQ41" s="87"/>
      <c r="JNR41" s="87"/>
      <c r="JNS41" s="87"/>
      <c r="JNT41" s="87"/>
      <c r="JNU41" s="87"/>
      <c r="JNV41" s="87"/>
      <c r="JNW41" s="87"/>
      <c r="JNX41" s="87"/>
      <c r="JNY41" s="87"/>
      <c r="JNZ41" s="87"/>
      <c r="JOA41" s="87"/>
      <c r="JOB41" s="87"/>
      <c r="JOC41" s="87"/>
      <c r="JOD41" s="87"/>
      <c r="JOE41" s="87"/>
      <c r="JOF41" s="87"/>
      <c r="JOG41" s="87"/>
      <c r="JOH41" s="87"/>
      <c r="JOI41" s="87"/>
      <c r="JOJ41" s="87"/>
      <c r="JOK41" s="87"/>
      <c r="JOL41" s="87"/>
      <c r="JOM41" s="87"/>
      <c r="JON41" s="87"/>
      <c r="JOO41" s="87"/>
      <c r="JOP41" s="87"/>
      <c r="JOQ41" s="87"/>
      <c r="JOR41" s="87"/>
      <c r="JOS41" s="87"/>
      <c r="JOT41" s="87"/>
      <c r="JOU41" s="87"/>
      <c r="JOV41" s="87"/>
      <c r="JOW41" s="87"/>
      <c r="JOX41" s="87"/>
      <c r="JOY41" s="87"/>
      <c r="JOZ41" s="87"/>
      <c r="JPA41" s="87"/>
      <c r="JPB41" s="87"/>
      <c r="JPC41" s="87"/>
      <c r="JPD41" s="87"/>
      <c r="JPE41" s="87"/>
      <c r="JPF41" s="87"/>
      <c r="JPG41" s="87"/>
      <c r="JPH41" s="87"/>
      <c r="JPI41" s="87"/>
      <c r="JPJ41" s="87"/>
      <c r="JPK41" s="87"/>
      <c r="JPL41" s="87"/>
      <c r="JPM41" s="87"/>
      <c r="JPN41" s="87"/>
      <c r="JPO41" s="87"/>
      <c r="JPP41" s="87"/>
      <c r="JPQ41" s="87"/>
      <c r="JPR41" s="87"/>
      <c r="JPS41" s="87"/>
      <c r="JPT41" s="87"/>
      <c r="JPU41" s="87"/>
      <c r="JPV41" s="87"/>
      <c r="JPW41" s="87"/>
      <c r="JPX41" s="87"/>
      <c r="JPY41" s="87"/>
      <c r="JPZ41" s="87"/>
      <c r="JQA41" s="87"/>
      <c r="JQB41" s="87"/>
      <c r="JQC41" s="87"/>
      <c r="JQD41" s="87"/>
      <c r="JQE41" s="87"/>
      <c r="JQF41" s="87"/>
      <c r="JQG41" s="87"/>
      <c r="JQH41" s="87"/>
      <c r="JQI41" s="87"/>
      <c r="JQJ41" s="87"/>
      <c r="JQK41" s="87"/>
      <c r="JQL41" s="87"/>
      <c r="JQM41" s="87"/>
      <c r="JQN41" s="87"/>
      <c r="JQO41" s="87"/>
      <c r="JQP41" s="87"/>
      <c r="JQQ41" s="87"/>
      <c r="JQR41" s="87"/>
      <c r="JQS41" s="87"/>
      <c r="JQT41" s="87"/>
      <c r="JQU41" s="87"/>
      <c r="JQV41" s="87"/>
      <c r="JQW41" s="87"/>
      <c r="JQX41" s="87"/>
      <c r="JQY41" s="87"/>
      <c r="JQZ41" s="87"/>
      <c r="JRA41" s="87"/>
      <c r="JRB41" s="87"/>
      <c r="JRC41" s="87"/>
      <c r="JRD41" s="87"/>
      <c r="JRE41" s="87"/>
      <c r="JRF41" s="87"/>
      <c r="JRG41" s="87"/>
      <c r="JRH41" s="87"/>
      <c r="JRI41" s="87"/>
      <c r="JRJ41" s="87"/>
      <c r="JRK41" s="87"/>
      <c r="JRL41" s="87"/>
      <c r="JRM41" s="87"/>
      <c r="JRN41" s="87"/>
      <c r="JRO41" s="87"/>
      <c r="JRP41" s="87"/>
      <c r="JRQ41" s="87"/>
      <c r="JRR41" s="87"/>
      <c r="JRS41" s="87"/>
      <c r="JRT41" s="87"/>
      <c r="JRU41" s="87"/>
      <c r="JRV41" s="87"/>
      <c r="JRW41" s="87"/>
      <c r="JRX41" s="87"/>
      <c r="JRY41" s="87"/>
      <c r="JRZ41" s="87"/>
      <c r="JSA41" s="87"/>
      <c r="JSB41" s="87"/>
      <c r="JSC41" s="87"/>
      <c r="JSD41" s="87"/>
      <c r="JSE41" s="87"/>
      <c r="JSF41" s="87"/>
      <c r="JSG41" s="87"/>
      <c r="JSH41" s="87"/>
      <c r="JSI41" s="87"/>
      <c r="JSJ41" s="87"/>
      <c r="JSK41" s="87"/>
      <c r="JSL41" s="87"/>
      <c r="JSM41" s="87"/>
      <c r="JSN41" s="87"/>
      <c r="JSO41" s="87"/>
      <c r="JSP41" s="87"/>
      <c r="JSQ41" s="87"/>
      <c r="JSR41" s="87"/>
      <c r="JSS41" s="87"/>
      <c r="JST41" s="87"/>
      <c r="JSU41" s="87"/>
      <c r="JSV41" s="87"/>
      <c r="JSW41" s="87"/>
      <c r="JSX41" s="87"/>
      <c r="JSY41" s="87"/>
      <c r="JSZ41" s="87"/>
      <c r="JTA41" s="87"/>
      <c r="JTB41" s="87"/>
      <c r="JTC41" s="87"/>
      <c r="JTD41" s="87"/>
      <c r="JTE41" s="87"/>
      <c r="JTF41" s="87"/>
      <c r="JTG41" s="87"/>
      <c r="JTH41" s="87"/>
      <c r="JTI41" s="87"/>
      <c r="JTJ41" s="87"/>
      <c r="JTK41" s="87"/>
      <c r="JTL41" s="87"/>
      <c r="JTM41" s="87"/>
      <c r="JTN41" s="87"/>
      <c r="JTO41" s="87"/>
      <c r="JTP41" s="87"/>
      <c r="JTQ41" s="87"/>
      <c r="JTR41" s="87"/>
      <c r="JTS41" s="87"/>
      <c r="JTT41" s="87"/>
      <c r="JTU41" s="87"/>
      <c r="JTV41" s="87"/>
      <c r="JTW41" s="87"/>
      <c r="JTX41" s="87"/>
      <c r="JTY41" s="87"/>
      <c r="JTZ41" s="87"/>
      <c r="JUA41" s="87"/>
      <c r="JUB41" s="87"/>
      <c r="JUC41" s="87"/>
      <c r="JUD41" s="87"/>
      <c r="JUE41" s="87"/>
      <c r="JUF41" s="87"/>
      <c r="JUG41" s="87"/>
      <c r="JUH41" s="87"/>
      <c r="JUI41" s="87"/>
      <c r="JUJ41" s="87"/>
      <c r="JUK41" s="87"/>
      <c r="JUL41" s="87"/>
      <c r="JUM41" s="87"/>
      <c r="JUN41" s="87"/>
      <c r="JUO41" s="87"/>
      <c r="JUP41" s="87"/>
      <c r="JUQ41" s="87"/>
      <c r="JUR41" s="87"/>
      <c r="JUS41" s="87"/>
      <c r="JUT41" s="87"/>
      <c r="JUU41" s="87"/>
      <c r="JUV41" s="87"/>
      <c r="JUW41" s="87"/>
      <c r="JUX41" s="87"/>
      <c r="JUY41" s="87"/>
      <c r="JUZ41" s="87"/>
      <c r="JVA41" s="87"/>
      <c r="JVB41" s="87"/>
      <c r="JVC41" s="87"/>
      <c r="JVD41" s="87"/>
      <c r="JVE41" s="87"/>
      <c r="JVF41" s="87"/>
      <c r="JVG41" s="87"/>
      <c r="JVH41" s="87"/>
      <c r="JVI41" s="87"/>
      <c r="JVJ41" s="87"/>
      <c r="JVK41" s="87"/>
      <c r="JVL41" s="87"/>
      <c r="JVM41" s="87"/>
      <c r="JVN41" s="87"/>
      <c r="JVO41" s="87"/>
      <c r="JVP41" s="87"/>
      <c r="JVQ41" s="87"/>
      <c r="JVR41" s="87"/>
      <c r="JVS41" s="87"/>
      <c r="JVT41" s="87"/>
      <c r="JVU41" s="87"/>
      <c r="JVV41" s="87"/>
      <c r="JVW41" s="87"/>
      <c r="JVX41" s="87"/>
      <c r="JVY41" s="87"/>
      <c r="JVZ41" s="87"/>
      <c r="JWA41" s="87"/>
      <c r="JWB41" s="87"/>
      <c r="JWC41" s="87"/>
      <c r="JWD41" s="87"/>
      <c r="JWE41" s="87"/>
      <c r="JWF41" s="87"/>
      <c r="JWG41" s="87"/>
      <c r="JWH41" s="87"/>
      <c r="JWI41" s="87"/>
      <c r="JWJ41" s="87"/>
      <c r="JWK41" s="87"/>
      <c r="JWL41" s="87"/>
      <c r="JWM41" s="87"/>
      <c r="JWN41" s="87"/>
      <c r="JWO41" s="87"/>
      <c r="JWP41" s="87"/>
      <c r="JWQ41" s="87"/>
      <c r="JWR41" s="87"/>
      <c r="JWS41" s="87"/>
      <c r="JWT41" s="87"/>
      <c r="JWU41" s="87"/>
      <c r="JWV41" s="87"/>
      <c r="JWW41" s="87"/>
      <c r="JWX41" s="87"/>
      <c r="JWY41" s="87"/>
      <c r="JWZ41" s="87"/>
      <c r="JXA41" s="87"/>
      <c r="JXB41" s="87"/>
      <c r="JXC41" s="87"/>
      <c r="JXD41" s="87"/>
      <c r="JXE41" s="87"/>
      <c r="JXF41" s="87"/>
      <c r="JXG41" s="87"/>
      <c r="JXH41" s="87"/>
      <c r="JXI41" s="87"/>
      <c r="JXJ41" s="87"/>
      <c r="JXK41" s="87"/>
      <c r="JXL41" s="87"/>
      <c r="JXM41" s="87"/>
      <c r="JXN41" s="87"/>
      <c r="JXO41" s="87"/>
      <c r="JXP41" s="87"/>
      <c r="JXQ41" s="87"/>
      <c r="JXR41" s="87"/>
      <c r="JXS41" s="87"/>
      <c r="JXT41" s="87"/>
      <c r="JXU41" s="87"/>
      <c r="JXV41" s="87"/>
      <c r="JXW41" s="87"/>
      <c r="JXX41" s="87"/>
      <c r="JXY41" s="87"/>
      <c r="JXZ41" s="87"/>
      <c r="JYA41" s="87"/>
      <c r="JYB41" s="87"/>
      <c r="JYC41" s="87"/>
      <c r="JYD41" s="87"/>
      <c r="JYE41" s="87"/>
      <c r="JYF41" s="87"/>
      <c r="JYG41" s="87"/>
      <c r="JYH41" s="87"/>
      <c r="JYI41" s="87"/>
      <c r="JYJ41" s="87"/>
      <c r="JYK41" s="87"/>
      <c r="JYL41" s="87"/>
      <c r="JYM41" s="87"/>
      <c r="JYN41" s="87"/>
      <c r="JYO41" s="87"/>
      <c r="JYP41" s="87"/>
      <c r="JYQ41" s="87"/>
      <c r="JYR41" s="87"/>
      <c r="JYS41" s="87"/>
      <c r="JYT41" s="87"/>
      <c r="JYU41" s="87"/>
      <c r="JYV41" s="87"/>
      <c r="JYW41" s="87"/>
      <c r="JYX41" s="87"/>
      <c r="JYY41" s="87"/>
      <c r="JYZ41" s="87"/>
      <c r="JZA41" s="87"/>
      <c r="JZB41" s="87"/>
      <c r="JZC41" s="87"/>
      <c r="JZD41" s="87"/>
      <c r="JZE41" s="87"/>
      <c r="JZF41" s="87"/>
      <c r="JZG41" s="87"/>
      <c r="JZH41" s="87"/>
      <c r="JZI41" s="87"/>
      <c r="JZJ41" s="87"/>
      <c r="JZK41" s="87"/>
      <c r="JZL41" s="87"/>
      <c r="JZM41" s="87"/>
      <c r="JZN41" s="87"/>
      <c r="JZO41" s="87"/>
      <c r="JZP41" s="87"/>
      <c r="JZQ41" s="87"/>
      <c r="JZR41" s="87"/>
      <c r="JZS41" s="87"/>
      <c r="JZT41" s="87"/>
      <c r="JZU41" s="87"/>
      <c r="JZV41" s="87"/>
      <c r="JZW41" s="87"/>
      <c r="JZX41" s="87"/>
      <c r="JZY41" s="87"/>
      <c r="JZZ41" s="87"/>
      <c r="KAA41" s="87"/>
      <c r="KAB41" s="87"/>
      <c r="KAC41" s="87"/>
      <c r="KAD41" s="87"/>
      <c r="KAE41" s="87"/>
      <c r="KAF41" s="87"/>
      <c r="KAG41" s="87"/>
      <c r="KAH41" s="87"/>
      <c r="KAI41" s="87"/>
      <c r="KAJ41" s="87"/>
      <c r="KAK41" s="87"/>
      <c r="KAL41" s="87"/>
      <c r="KAM41" s="87"/>
      <c r="KAN41" s="87"/>
      <c r="KAO41" s="87"/>
      <c r="KAP41" s="87"/>
      <c r="KAQ41" s="87"/>
      <c r="KAR41" s="87"/>
      <c r="KAS41" s="87"/>
      <c r="KAT41" s="87"/>
      <c r="KAU41" s="87"/>
      <c r="KAV41" s="87"/>
      <c r="KAW41" s="87"/>
      <c r="KAX41" s="87"/>
      <c r="KAY41" s="87"/>
      <c r="KAZ41" s="87"/>
      <c r="KBA41" s="87"/>
      <c r="KBB41" s="87"/>
      <c r="KBC41" s="87"/>
      <c r="KBD41" s="87"/>
      <c r="KBE41" s="87"/>
      <c r="KBF41" s="87"/>
      <c r="KBG41" s="87"/>
      <c r="KBH41" s="87"/>
      <c r="KBI41" s="87"/>
      <c r="KBJ41" s="87"/>
      <c r="KBK41" s="87"/>
      <c r="KBL41" s="87"/>
      <c r="KBM41" s="87"/>
      <c r="KBN41" s="87"/>
      <c r="KBO41" s="87"/>
      <c r="KBP41" s="87"/>
      <c r="KBQ41" s="87"/>
      <c r="KBR41" s="87"/>
      <c r="KBS41" s="87"/>
      <c r="KBT41" s="87"/>
      <c r="KBU41" s="87"/>
      <c r="KBV41" s="87"/>
      <c r="KBW41" s="87"/>
      <c r="KBX41" s="87"/>
      <c r="KBY41" s="87"/>
      <c r="KBZ41" s="87"/>
      <c r="KCA41" s="87"/>
      <c r="KCB41" s="87"/>
      <c r="KCC41" s="87"/>
      <c r="KCD41" s="87"/>
      <c r="KCE41" s="87"/>
      <c r="KCF41" s="87"/>
      <c r="KCG41" s="87"/>
      <c r="KCH41" s="87"/>
      <c r="KCI41" s="87"/>
      <c r="KCJ41" s="87"/>
      <c r="KCK41" s="87"/>
      <c r="KCL41" s="87"/>
      <c r="KCM41" s="87"/>
      <c r="KCN41" s="87"/>
      <c r="KCO41" s="87"/>
      <c r="KCP41" s="87"/>
      <c r="KCQ41" s="87"/>
      <c r="KCR41" s="87"/>
      <c r="KCS41" s="87"/>
      <c r="KCT41" s="87"/>
      <c r="KCU41" s="87"/>
      <c r="KCV41" s="87"/>
      <c r="KCW41" s="87"/>
      <c r="KCX41" s="87"/>
      <c r="KCY41" s="87"/>
      <c r="KCZ41" s="87"/>
      <c r="KDA41" s="87"/>
      <c r="KDB41" s="87"/>
      <c r="KDC41" s="87"/>
      <c r="KDD41" s="87"/>
      <c r="KDE41" s="87"/>
      <c r="KDF41" s="87"/>
      <c r="KDG41" s="87"/>
      <c r="KDH41" s="87"/>
      <c r="KDI41" s="87"/>
      <c r="KDJ41" s="87"/>
      <c r="KDK41" s="87"/>
      <c r="KDL41" s="87"/>
      <c r="KDM41" s="87"/>
      <c r="KDN41" s="87"/>
      <c r="KDO41" s="87"/>
      <c r="KDP41" s="87"/>
      <c r="KDQ41" s="87"/>
      <c r="KDR41" s="87"/>
      <c r="KDS41" s="87"/>
      <c r="KDT41" s="87"/>
      <c r="KDU41" s="87"/>
      <c r="KDV41" s="87"/>
      <c r="KDW41" s="87"/>
      <c r="KDX41" s="87"/>
      <c r="KDY41" s="87"/>
      <c r="KDZ41" s="87"/>
      <c r="KEA41" s="87"/>
      <c r="KEB41" s="87"/>
      <c r="KEC41" s="87"/>
      <c r="KED41" s="87"/>
      <c r="KEE41" s="87"/>
      <c r="KEF41" s="87"/>
      <c r="KEG41" s="87"/>
      <c r="KEH41" s="87"/>
      <c r="KEI41" s="87"/>
      <c r="KEJ41" s="87"/>
      <c r="KEK41" s="87"/>
      <c r="KEL41" s="87"/>
      <c r="KEM41" s="87"/>
      <c r="KEN41" s="87"/>
      <c r="KEO41" s="87"/>
      <c r="KEP41" s="87"/>
      <c r="KEQ41" s="87"/>
      <c r="KER41" s="87"/>
      <c r="KES41" s="87"/>
      <c r="KET41" s="87"/>
      <c r="KEU41" s="87"/>
      <c r="KEV41" s="87"/>
      <c r="KEW41" s="87"/>
      <c r="KEX41" s="87"/>
      <c r="KEY41" s="87"/>
      <c r="KEZ41" s="87"/>
      <c r="KFA41" s="87"/>
      <c r="KFB41" s="87"/>
      <c r="KFC41" s="87"/>
      <c r="KFD41" s="87"/>
      <c r="KFE41" s="87"/>
      <c r="KFF41" s="87"/>
      <c r="KFG41" s="87"/>
      <c r="KFH41" s="87"/>
      <c r="KFI41" s="87"/>
      <c r="KFJ41" s="87"/>
      <c r="KFK41" s="87"/>
      <c r="KFL41" s="87"/>
      <c r="KFM41" s="87"/>
      <c r="KFN41" s="87"/>
      <c r="KFO41" s="87"/>
      <c r="KFP41" s="87"/>
      <c r="KFQ41" s="87"/>
      <c r="KFR41" s="87"/>
      <c r="KFS41" s="87"/>
      <c r="KFT41" s="87"/>
      <c r="KFU41" s="87"/>
      <c r="KFV41" s="87"/>
      <c r="KFW41" s="87"/>
      <c r="KFX41" s="87"/>
      <c r="KFY41" s="87"/>
      <c r="KFZ41" s="87"/>
      <c r="KGA41" s="87"/>
      <c r="KGB41" s="87"/>
      <c r="KGC41" s="87"/>
      <c r="KGD41" s="87"/>
      <c r="KGE41" s="87"/>
      <c r="KGF41" s="87"/>
      <c r="KGG41" s="87"/>
      <c r="KGH41" s="87"/>
      <c r="KGI41" s="87"/>
      <c r="KGJ41" s="87"/>
      <c r="KGK41" s="87"/>
      <c r="KGL41" s="87"/>
      <c r="KGM41" s="87"/>
      <c r="KGN41" s="87"/>
      <c r="KGO41" s="87"/>
      <c r="KGP41" s="87"/>
      <c r="KGQ41" s="87"/>
      <c r="KGR41" s="87"/>
      <c r="KGS41" s="87"/>
      <c r="KGT41" s="87"/>
      <c r="KGU41" s="87"/>
      <c r="KGV41" s="87"/>
      <c r="KGW41" s="87"/>
      <c r="KGX41" s="87"/>
      <c r="KGY41" s="87"/>
      <c r="KGZ41" s="87"/>
      <c r="KHA41" s="87"/>
      <c r="KHB41" s="87"/>
      <c r="KHC41" s="87"/>
      <c r="KHD41" s="87"/>
      <c r="KHE41" s="87"/>
      <c r="KHF41" s="87"/>
      <c r="KHG41" s="87"/>
      <c r="KHH41" s="87"/>
      <c r="KHI41" s="87"/>
      <c r="KHJ41" s="87"/>
      <c r="KHK41" s="87"/>
      <c r="KHL41" s="87"/>
      <c r="KHM41" s="87"/>
      <c r="KHN41" s="87"/>
      <c r="KHO41" s="87"/>
      <c r="KHP41" s="87"/>
      <c r="KHQ41" s="87"/>
      <c r="KHR41" s="87"/>
      <c r="KHS41" s="87"/>
      <c r="KHT41" s="87"/>
      <c r="KHU41" s="87"/>
      <c r="KHV41" s="87"/>
      <c r="KHW41" s="87"/>
      <c r="KHX41" s="87"/>
      <c r="KHY41" s="87"/>
      <c r="KHZ41" s="87"/>
      <c r="KIA41" s="87"/>
      <c r="KIB41" s="87"/>
      <c r="KIC41" s="87"/>
      <c r="KID41" s="87"/>
      <c r="KIE41" s="87"/>
      <c r="KIF41" s="87"/>
      <c r="KIG41" s="87"/>
      <c r="KIH41" s="87"/>
      <c r="KII41" s="87"/>
      <c r="KIJ41" s="87"/>
      <c r="KIK41" s="87"/>
      <c r="KIL41" s="87"/>
      <c r="KIM41" s="87"/>
      <c r="KIN41" s="87"/>
      <c r="KIO41" s="87"/>
      <c r="KIP41" s="87"/>
      <c r="KIQ41" s="87"/>
      <c r="KIR41" s="87"/>
      <c r="KIS41" s="87"/>
      <c r="KIT41" s="87"/>
      <c r="KIU41" s="87"/>
      <c r="KIV41" s="87"/>
      <c r="KIW41" s="87"/>
      <c r="KIX41" s="87"/>
      <c r="KIY41" s="87"/>
      <c r="KIZ41" s="87"/>
      <c r="KJA41" s="87"/>
      <c r="KJB41" s="87"/>
      <c r="KJC41" s="87"/>
      <c r="KJD41" s="87"/>
      <c r="KJE41" s="87"/>
      <c r="KJF41" s="87"/>
      <c r="KJG41" s="87"/>
      <c r="KJH41" s="87"/>
      <c r="KJI41" s="87"/>
      <c r="KJJ41" s="87"/>
      <c r="KJK41" s="87"/>
      <c r="KJL41" s="87"/>
      <c r="KJM41" s="87"/>
      <c r="KJN41" s="87"/>
      <c r="KJO41" s="87"/>
      <c r="KJP41" s="87"/>
      <c r="KJQ41" s="87"/>
      <c r="KJR41" s="87"/>
      <c r="KJS41" s="87"/>
      <c r="KJT41" s="87"/>
      <c r="KJU41" s="87"/>
      <c r="KJV41" s="87"/>
      <c r="KJW41" s="87"/>
      <c r="KJX41" s="87"/>
      <c r="KJY41" s="87"/>
      <c r="KJZ41" s="87"/>
      <c r="KKA41" s="87"/>
      <c r="KKB41" s="87"/>
      <c r="KKC41" s="87"/>
      <c r="KKD41" s="87"/>
      <c r="KKE41" s="87"/>
      <c r="KKF41" s="87"/>
      <c r="KKG41" s="87"/>
      <c r="KKH41" s="87"/>
      <c r="KKI41" s="87"/>
      <c r="KKJ41" s="87"/>
      <c r="KKK41" s="87"/>
      <c r="KKL41" s="87"/>
      <c r="KKM41" s="87"/>
      <c r="KKN41" s="87"/>
      <c r="KKO41" s="87"/>
      <c r="KKP41" s="87"/>
      <c r="KKQ41" s="87"/>
      <c r="KKR41" s="87"/>
      <c r="KKS41" s="87"/>
      <c r="KKT41" s="87"/>
      <c r="KKU41" s="87"/>
      <c r="KKV41" s="87"/>
      <c r="KKW41" s="87"/>
      <c r="KKX41" s="87"/>
      <c r="KKY41" s="87"/>
      <c r="KKZ41" s="87"/>
      <c r="KLA41" s="87"/>
      <c r="KLB41" s="87"/>
      <c r="KLC41" s="87"/>
      <c r="KLD41" s="87"/>
      <c r="KLE41" s="87"/>
      <c r="KLF41" s="87"/>
      <c r="KLG41" s="87"/>
      <c r="KLH41" s="87"/>
      <c r="KLI41" s="87"/>
      <c r="KLJ41" s="87"/>
      <c r="KLK41" s="87"/>
      <c r="KLL41" s="87"/>
      <c r="KLM41" s="87"/>
      <c r="KLN41" s="87"/>
      <c r="KLO41" s="87"/>
      <c r="KLP41" s="87"/>
      <c r="KLQ41" s="87"/>
      <c r="KLR41" s="87"/>
      <c r="KLS41" s="87"/>
      <c r="KLT41" s="87"/>
      <c r="KLU41" s="87"/>
      <c r="KLV41" s="87"/>
      <c r="KLW41" s="87"/>
      <c r="KLX41" s="87"/>
      <c r="KLY41" s="87"/>
      <c r="KLZ41" s="87"/>
      <c r="KMA41" s="87"/>
      <c r="KMB41" s="87"/>
      <c r="KMC41" s="87"/>
      <c r="KMD41" s="87"/>
      <c r="KME41" s="87"/>
      <c r="KMF41" s="87"/>
      <c r="KMG41" s="87"/>
      <c r="KMH41" s="87"/>
      <c r="KMI41" s="87"/>
      <c r="KMJ41" s="87"/>
      <c r="KMK41" s="87"/>
      <c r="KML41" s="87"/>
      <c r="KMM41" s="87"/>
      <c r="KMN41" s="87"/>
      <c r="KMO41" s="87"/>
      <c r="KMP41" s="87"/>
      <c r="KMQ41" s="87"/>
      <c r="KMR41" s="87"/>
      <c r="KMS41" s="87"/>
      <c r="KMT41" s="87"/>
      <c r="KMU41" s="87"/>
      <c r="KMV41" s="87"/>
      <c r="KMW41" s="87"/>
      <c r="KMX41" s="87"/>
      <c r="KMY41" s="87"/>
      <c r="KMZ41" s="87"/>
      <c r="KNA41" s="87"/>
      <c r="KNB41" s="87"/>
      <c r="KNC41" s="87"/>
      <c r="KND41" s="87"/>
      <c r="KNE41" s="87"/>
      <c r="KNF41" s="87"/>
      <c r="KNG41" s="87"/>
      <c r="KNH41" s="87"/>
      <c r="KNI41" s="87"/>
      <c r="KNJ41" s="87"/>
      <c r="KNK41" s="87"/>
      <c r="KNL41" s="87"/>
      <c r="KNM41" s="87"/>
      <c r="KNN41" s="87"/>
      <c r="KNO41" s="87"/>
      <c r="KNP41" s="87"/>
      <c r="KNQ41" s="87"/>
      <c r="KNR41" s="87"/>
      <c r="KNS41" s="87"/>
      <c r="KNT41" s="87"/>
      <c r="KNU41" s="87"/>
      <c r="KNV41" s="87"/>
      <c r="KNW41" s="87"/>
      <c r="KNX41" s="87"/>
      <c r="KNY41" s="87"/>
      <c r="KNZ41" s="87"/>
      <c r="KOA41" s="87"/>
      <c r="KOB41" s="87"/>
      <c r="KOC41" s="87"/>
      <c r="KOD41" s="87"/>
      <c r="KOE41" s="87"/>
      <c r="KOF41" s="87"/>
      <c r="KOG41" s="87"/>
      <c r="KOH41" s="87"/>
      <c r="KOI41" s="87"/>
      <c r="KOJ41" s="87"/>
      <c r="KOK41" s="87"/>
      <c r="KOL41" s="87"/>
      <c r="KOM41" s="87"/>
      <c r="KON41" s="87"/>
      <c r="KOO41" s="87"/>
      <c r="KOP41" s="87"/>
      <c r="KOQ41" s="87"/>
      <c r="KOR41" s="87"/>
      <c r="KOS41" s="87"/>
      <c r="KOT41" s="87"/>
      <c r="KOU41" s="87"/>
      <c r="KOV41" s="87"/>
      <c r="KOW41" s="87"/>
      <c r="KOX41" s="87"/>
      <c r="KOY41" s="87"/>
      <c r="KOZ41" s="87"/>
      <c r="KPA41" s="87"/>
      <c r="KPB41" s="87"/>
      <c r="KPC41" s="87"/>
      <c r="KPD41" s="87"/>
      <c r="KPE41" s="87"/>
      <c r="KPF41" s="87"/>
      <c r="KPG41" s="87"/>
      <c r="KPH41" s="87"/>
      <c r="KPI41" s="87"/>
      <c r="KPJ41" s="87"/>
      <c r="KPK41" s="87"/>
      <c r="KPL41" s="87"/>
      <c r="KPM41" s="87"/>
      <c r="KPN41" s="87"/>
      <c r="KPO41" s="87"/>
      <c r="KPP41" s="87"/>
      <c r="KPQ41" s="87"/>
      <c r="KPR41" s="87"/>
      <c r="KPS41" s="87"/>
      <c r="KPT41" s="87"/>
      <c r="KPU41" s="87"/>
      <c r="KPV41" s="87"/>
      <c r="KPW41" s="87"/>
      <c r="KPX41" s="87"/>
      <c r="KPY41" s="87"/>
      <c r="KPZ41" s="87"/>
      <c r="KQA41" s="87"/>
      <c r="KQB41" s="87"/>
      <c r="KQC41" s="87"/>
      <c r="KQD41" s="87"/>
      <c r="KQE41" s="87"/>
      <c r="KQF41" s="87"/>
      <c r="KQG41" s="87"/>
      <c r="KQH41" s="87"/>
      <c r="KQI41" s="87"/>
      <c r="KQJ41" s="87"/>
      <c r="KQK41" s="87"/>
      <c r="KQL41" s="87"/>
      <c r="KQM41" s="87"/>
      <c r="KQN41" s="87"/>
      <c r="KQO41" s="87"/>
      <c r="KQP41" s="87"/>
      <c r="KQQ41" s="87"/>
      <c r="KQR41" s="87"/>
      <c r="KQS41" s="87"/>
      <c r="KQT41" s="87"/>
      <c r="KQU41" s="87"/>
      <c r="KQV41" s="87"/>
      <c r="KQW41" s="87"/>
      <c r="KQX41" s="87"/>
      <c r="KQY41" s="87"/>
      <c r="KQZ41" s="87"/>
      <c r="KRA41" s="87"/>
      <c r="KRB41" s="87"/>
      <c r="KRC41" s="87"/>
      <c r="KRD41" s="87"/>
      <c r="KRE41" s="87"/>
      <c r="KRF41" s="87"/>
      <c r="KRG41" s="87"/>
      <c r="KRH41" s="87"/>
      <c r="KRI41" s="87"/>
      <c r="KRJ41" s="87"/>
      <c r="KRK41" s="87"/>
      <c r="KRL41" s="87"/>
      <c r="KRM41" s="87"/>
      <c r="KRN41" s="87"/>
      <c r="KRO41" s="87"/>
      <c r="KRP41" s="87"/>
      <c r="KRQ41" s="87"/>
      <c r="KRR41" s="87"/>
      <c r="KRS41" s="87"/>
      <c r="KRT41" s="87"/>
      <c r="KRU41" s="87"/>
      <c r="KRV41" s="87"/>
      <c r="KRW41" s="87"/>
      <c r="KRX41" s="87"/>
      <c r="KRY41" s="87"/>
      <c r="KRZ41" s="87"/>
      <c r="KSA41" s="87"/>
      <c r="KSB41" s="87"/>
      <c r="KSC41" s="87"/>
      <c r="KSD41" s="87"/>
      <c r="KSE41" s="87"/>
      <c r="KSF41" s="87"/>
      <c r="KSG41" s="87"/>
      <c r="KSH41" s="87"/>
      <c r="KSI41" s="87"/>
      <c r="KSJ41" s="87"/>
      <c r="KSK41" s="87"/>
      <c r="KSL41" s="87"/>
      <c r="KSM41" s="87"/>
      <c r="KSN41" s="87"/>
      <c r="KSO41" s="87"/>
      <c r="KSP41" s="87"/>
      <c r="KSQ41" s="87"/>
      <c r="KSR41" s="87"/>
      <c r="KSS41" s="87"/>
      <c r="KST41" s="87"/>
      <c r="KSU41" s="87"/>
      <c r="KSV41" s="87"/>
      <c r="KSW41" s="87"/>
      <c r="KSX41" s="87"/>
      <c r="KSY41" s="87"/>
      <c r="KSZ41" s="87"/>
      <c r="KTA41" s="87"/>
      <c r="KTB41" s="87"/>
      <c r="KTC41" s="87"/>
      <c r="KTD41" s="87"/>
      <c r="KTE41" s="87"/>
      <c r="KTF41" s="87"/>
      <c r="KTG41" s="87"/>
      <c r="KTH41" s="87"/>
      <c r="KTI41" s="87"/>
      <c r="KTJ41" s="87"/>
      <c r="KTK41" s="87"/>
      <c r="KTL41" s="87"/>
      <c r="KTM41" s="87"/>
      <c r="KTN41" s="87"/>
      <c r="KTO41" s="87"/>
      <c r="KTP41" s="87"/>
      <c r="KTQ41" s="87"/>
      <c r="KTR41" s="87"/>
      <c r="KTS41" s="87"/>
      <c r="KTT41" s="87"/>
      <c r="KTU41" s="87"/>
      <c r="KTV41" s="87"/>
      <c r="KTW41" s="87"/>
      <c r="KTX41" s="87"/>
      <c r="KTY41" s="87"/>
      <c r="KTZ41" s="87"/>
      <c r="KUA41" s="87"/>
      <c r="KUB41" s="87"/>
      <c r="KUC41" s="87"/>
      <c r="KUD41" s="87"/>
      <c r="KUE41" s="87"/>
      <c r="KUF41" s="87"/>
      <c r="KUG41" s="87"/>
      <c r="KUH41" s="87"/>
      <c r="KUI41" s="87"/>
      <c r="KUJ41" s="87"/>
      <c r="KUK41" s="87"/>
      <c r="KUL41" s="87"/>
      <c r="KUM41" s="87"/>
      <c r="KUN41" s="87"/>
      <c r="KUO41" s="87"/>
      <c r="KUP41" s="87"/>
      <c r="KUQ41" s="87"/>
      <c r="KUR41" s="87"/>
      <c r="KUS41" s="87"/>
      <c r="KUT41" s="87"/>
      <c r="KUU41" s="87"/>
      <c r="KUV41" s="87"/>
      <c r="KUW41" s="87"/>
      <c r="KUX41" s="87"/>
      <c r="KUY41" s="87"/>
      <c r="KUZ41" s="87"/>
      <c r="KVA41" s="87"/>
      <c r="KVB41" s="87"/>
      <c r="KVC41" s="87"/>
      <c r="KVD41" s="87"/>
      <c r="KVE41" s="87"/>
      <c r="KVF41" s="87"/>
      <c r="KVG41" s="87"/>
      <c r="KVH41" s="87"/>
      <c r="KVI41" s="87"/>
      <c r="KVJ41" s="87"/>
      <c r="KVK41" s="87"/>
      <c r="KVL41" s="87"/>
      <c r="KVM41" s="87"/>
      <c r="KVN41" s="87"/>
      <c r="KVO41" s="87"/>
      <c r="KVP41" s="87"/>
      <c r="KVQ41" s="87"/>
      <c r="KVR41" s="87"/>
      <c r="KVS41" s="87"/>
      <c r="KVT41" s="87"/>
      <c r="KVU41" s="87"/>
      <c r="KVV41" s="87"/>
      <c r="KVW41" s="87"/>
      <c r="KVX41" s="87"/>
      <c r="KVY41" s="87"/>
      <c r="KVZ41" s="87"/>
      <c r="KWA41" s="87"/>
      <c r="KWB41" s="87"/>
      <c r="KWC41" s="87"/>
      <c r="KWD41" s="87"/>
      <c r="KWE41" s="87"/>
      <c r="KWF41" s="87"/>
      <c r="KWG41" s="87"/>
      <c r="KWH41" s="87"/>
      <c r="KWI41" s="87"/>
      <c r="KWJ41" s="87"/>
      <c r="KWK41" s="87"/>
      <c r="KWL41" s="87"/>
      <c r="KWM41" s="87"/>
      <c r="KWN41" s="87"/>
      <c r="KWO41" s="87"/>
      <c r="KWP41" s="87"/>
      <c r="KWQ41" s="87"/>
      <c r="KWR41" s="87"/>
      <c r="KWS41" s="87"/>
      <c r="KWT41" s="87"/>
      <c r="KWU41" s="87"/>
      <c r="KWV41" s="87"/>
      <c r="KWW41" s="87"/>
      <c r="KWX41" s="87"/>
      <c r="KWY41" s="87"/>
      <c r="KWZ41" s="87"/>
      <c r="KXA41" s="87"/>
      <c r="KXB41" s="87"/>
      <c r="KXC41" s="87"/>
      <c r="KXD41" s="87"/>
      <c r="KXE41" s="87"/>
      <c r="KXF41" s="87"/>
      <c r="KXG41" s="87"/>
      <c r="KXH41" s="87"/>
      <c r="KXI41" s="87"/>
      <c r="KXJ41" s="87"/>
      <c r="KXK41" s="87"/>
      <c r="KXL41" s="87"/>
      <c r="KXM41" s="87"/>
      <c r="KXN41" s="87"/>
      <c r="KXO41" s="87"/>
      <c r="KXP41" s="87"/>
      <c r="KXQ41" s="87"/>
      <c r="KXR41" s="87"/>
      <c r="KXS41" s="87"/>
      <c r="KXT41" s="87"/>
      <c r="KXU41" s="87"/>
      <c r="KXV41" s="87"/>
      <c r="KXW41" s="87"/>
      <c r="KXX41" s="87"/>
      <c r="KXY41" s="87"/>
      <c r="KXZ41" s="87"/>
      <c r="KYA41" s="87"/>
      <c r="KYB41" s="87"/>
      <c r="KYC41" s="87"/>
      <c r="KYD41" s="87"/>
      <c r="KYE41" s="87"/>
      <c r="KYF41" s="87"/>
      <c r="KYG41" s="87"/>
      <c r="KYH41" s="87"/>
      <c r="KYI41" s="87"/>
      <c r="KYJ41" s="87"/>
      <c r="KYK41" s="87"/>
      <c r="KYL41" s="87"/>
      <c r="KYM41" s="87"/>
      <c r="KYN41" s="87"/>
      <c r="KYO41" s="87"/>
      <c r="KYP41" s="87"/>
      <c r="KYQ41" s="87"/>
      <c r="KYR41" s="87"/>
      <c r="KYS41" s="87"/>
      <c r="KYT41" s="87"/>
      <c r="KYU41" s="87"/>
      <c r="KYV41" s="87"/>
      <c r="KYW41" s="87"/>
      <c r="KYX41" s="87"/>
      <c r="KYY41" s="87"/>
      <c r="KYZ41" s="87"/>
      <c r="KZA41" s="87"/>
      <c r="KZB41" s="87"/>
      <c r="KZC41" s="87"/>
      <c r="KZD41" s="87"/>
      <c r="KZE41" s="87"/>
      <c r="KZF41" s="87"/>
      <c r="KZG41" s="87"/>
      <c r="KZH41" s="87"/>
      <c r="KZI41" s="87"/>
      <c r="KZJ41" s="87"/>
      <c r="KZK41" s="87"/>
      <c r="KZL41" s="87"/>
      <c r="KZM41" s="87"/>
      <c r="KZN41" s="87"/>
      <c r="KZO41" s="87"/>
      <c r="KZP41" s="87"/>
      <c r="KZQ41" s="87"/>
      <c r="KZR41" s="87"/>
      <c r="KZS41" s="87"/>
      <c r="KZT41" s="87"/>
      <c r="KZU41" s="87"/>
      <c r="KZV41" s="87"/>
      <c r="KZW41" s="87"/>
      <c r="KZX41" s="87"/>
      <c r="KZY41" s="87"/>
      <c r="KZZ41" s="87"/>
      <c r="LAA41" s="87"/>
      <c r="LAB41" s="87"/>
      <c r="LAC41" s="87"/>
      <c r="LAD41" s="87"/>
      <c r="LAE41" s="87"/>
      <c r="LAF41" s="87"/>
      <c r="LAG41" s="87"/>
      <c r="LAH41" s="87"/>
      <c r="LAI41" s="87"/>
      <c r="LAJ41" s="87"/>
      <c r="LAK41" s="87"/>
      <c r="LAL41" s="87"/>
      <c r="LAM41" s="87"/>
      <c r="LAN41" s="87"/>
      <c r="LAO41" s="87"/>
      <c r="LAP41" s="87"/>
      <c r="LAQ41" s="87"/>
      <c r="LAR41" s="87"/>
      <c r="LAS41" s="87"/>
      <c r="LAT41" s="87"/>
      <c r="LAU41" s="87"/>
      <c r="LAV41" s="87"/>
      <c r="LAW41" s="87"/>
      <c r="LAX41" s="87"/>
      <c r="LAY41" s="87"/>
      <c r="LAZ41" s="87"/>
      <c r="LBA41" s="87"/>
      <c r="LBB41" s="87"/>
      <c r="LBC41" s="87"/>
      <c r="LBD41" s="87"/>
      <c r="LBE41" s="87"/>
      <c r="LBF41" s="87"/>
      <c r="LBG41" s="87"/>
      <c r="LBH41" s="87"/>
      <c r="LBI41" s="87"/>
      <c r="LBJ41" s="87"/>
      <c r="LBK41" s="87"/>
      <c r="LBL41" s="87"/>
      <c r="LBM41" s="87"/>
      <c r="LBN41" s="87"/>
      <c r="LBO41" s="87"/>
      <c r="LBP41" s="87"/>
      <c r="LBQ41" s="87"/>
      <c r="LBR41" s="87"/>
      <c r="LBS41" s="87"/>
      <c r="LBT41" s="87"/>
      <c r="LBU41" s="87"/>
      <c r="LBV41" s="87"/>
      <c r="LBW41" s="87"/>
      <c r="LBX41" s="87"/>
      <c r="LBY41" s="87"/>
      <c r="LBZ41" s="87"/>
      <c r="LCA41" s="87"/>
      <c r="LCB41" s="87"/>
      <c r="LCC41" s="87"/>
      <c r="LCD41" s="87"/>
      <c r="LCE41" s="87"/>
      <c r="LCF41" s="87"/>
      <c r="LCG41" s="87"/>
      <c r="LCH41" s="87"/>
      <c r="LCI41" s="87"/>
      <c r="LCJ41" s="87"/>
      <c r="LCK41" s="87"/>
      <c r="LCL41" s="87"/>
      <c r="LCM41" s="87"/>
      <c r="LCN41" s="87"/>
      <c r="LCO41" s="87"/>
      <c r="LCP41" s="87"/>
      <c r="LCQ41" s="87"/>
      <c r="LCR41" s="87"/>
      <c r="LCS41" s="87"/>
      <c r="LCT41" s="87"/>
      <c r="LCU41" s="87"/>
      <c r="LCV41" s="87"/>
      <c r="LCW41" s="87"/>
      <c r="LCX41" s="87"/>
      <c r="LCY41" s="87"/>
      <c r="LCZ41" s="87"/>
      <c r="LDA41" s="87"/>
      <c r="LDB41" s="87"/>
      <c r="LDC41" s="87"/>
      <c r="LDD41" s="87"/>
      <c r="LDE41" s="87"/>
      <c r="LDF41" s="87"/>
      <c r="LDG41" s="87"/>
      <c r="LDH41" s="87"/>
      <c r="LDI41" s="87"/>
      <c r="LDJ41" s="87"/>
      <c r="LDK41" s="87"/>
      <c r="LDL41" s="87"/>
      <c r="LDM41" s="87"/>
      <c r="LDN41" s="87"/>
      <c r="LDO41" s="87"/>
      <c r="LDP41" s="87"/>
      <c r="LDQ41" s="87"/>
      <c r="LDR41" s="87"/>
      <c r="LDS41" s="87"/>
      <c r="LDT41" s="87"/>
      <c r="LDU41" s="87"/>
      <c r="LDV41" s="87"/>
      <c r="LDW41" s="87"/>
      <c r="LDX41" s="87"/>
      <c r="LDY41" s="87"/>
      <c r="LDZ41" s="87"/>
      <c r="LEA41" s="87"/>
      <c r="LEB41" s="87"/>
      <c r="LEC41" s="87"/>
      <c r="LED41" s="87"/>
      <c r="LEE41" s="87"/>
      <c r="LEF41" s="87"/>
      <c r="LEG41" s="87"/>
      <c r="LEH41" s="87"/>
      <c r="LEI41" s="87"/>
      <c r="LEJ41" s="87"/>
      <c r="LEK41" s="87"/>
      <c r="LEL41" s="87"/>
      <c r="LEM41" s="87"/>
      <c r="LEN41" s="87"/>
      <c r="LEO41" s="87"/>
      <c r="LEP41" s="87"/>
      <c r="LEQ41" s="87"/>
      <c r="LER41" s="87"/>
      <c r="LES41" s="87"/>
      <c r="LET41" s="87"/>
      <c r="LEU41" s="87"/>
      <c r="LEV41" s="87"/>
      <c r="LEW41" s="87"/>
      <c r="LEX41" s="87"/>
      <c r="LEY41" s="87"/>
      <c r="LEZ41" s="87"/>
      <c r="LFA41" s="87"/>
      <c r="LFB41" s="87"/>
      <c r="LFC41" s="87"/>
      <c r="LFD41" s="87"/>
      <c r="LFE41" s="87"/>
      <c r="LFF41" s="87"/>
      <c r="LFG41" s="87"/>
      <c r="LFH41" s="87"/>
      <c r="LFI41" s="87"/>
      <c r="LFJ41" s="87"/>
      <c r="LFK41" s="87"/>
      <c r="LFL41" s="87"/>
      <c r="LFM41" s="87"/>
      <c r="LFN41" s="87"/>
      <c r="LFO41" s="87"/>
      <c r="LFP41" s="87"/>
      <c r="LFQ41" s="87"/>
      <c r="LFR41" s="87"/>
      <c r="LFS41" s="87"/>
      <c r="LFT41" s="87"/>
      <c r="LFU41" s="87"/>
      <c r="LFV41" s="87"/>
      <c r="LFW41" s="87"/>
      <c r="LFX41" s="87"/>
      <c r="LFY41" s="87"/>
      <c r="LFZ41" s="87"/>
      <c r="LGA41" s="87"/>
      <c r="LGB41" s="87"/>
      <c r="LGC41" s="87"/>
      <c r="LGD41" s="87"/>
      <c r="LGE41" s="87"/>
      <c r="LGF41" s="87"/>
      <c r="LGG41" s="87"/>
      <c r="LGH41" s="87"/>
      <c r="LGI41" s="87"/>
      <c r="LGJ41" s="87"/>
      <c r="LGK41" s="87"/>
      <c r="LGL41" s="87"/>
      <c r="LGM41" s="87"/>
      <c r="LGN41" s="87"/>
      <c r="LGO41" s="87"/>
      <c r="LGP41" s="87"/>
      <c r="LGQ41" s="87"/>
      <c r="LGR41" s="87"/>
      <c r="LGS41" s="87"/>
      <c r="LGT41" s="87"/>
      <c r="LGU41" s="87"/>
      <c r="LGV41" s="87"/>
      <c r="LGW41" s="87"/>
      <c r="LGX41" s="87"/>
      <c r="LGY41" s="87"/>
      <c r="LGZ41" s="87"/>
      <c r="LHA41" s="87"/>
      <c r="LHB41" s="87"/>
      <c r="LHC41" s="87"/>
      <c r="LHD41" s="87"/>
      <c r="LHE41" s="87"/>
      <c r="LHF41" s="87"/>
      <c r="LHG41" s="87"/>
      <c r="LHH41" s="87"/>
      <c r="LHI41" s="87"/>
      <c r="LHJ41" s="87"/>
      <c r="LHK41" s="87"/>
      <c r="LHL41" s="87"/>
      <c r="LHM41" s="87"/>
      <c r="LHN41" s="87"/>
      <c r="LHO41" s="87"/>
      <c r="LHP41" s="87"/>
      <c r="LHQ41" s="87"/>
      <c r="LHR41" s="87"/>
      <c r="LHS41" s="87"/>
      <c r="LHT41" s="87"/>
      <c r="LHU41" s="87"/>
      <c r="LHV41" s="87"/>
      <c r="LHW41" s="87"/>
      <c r="LHX41" s="87"/>
      <c r="LHY41" s="87"/>
      <c r="LHZ41" s="87"/>
      <c r="LIA41" s="87"/>
      <c r="LIB41" s="87"/>
      <c r="LIC41" s="87"/>
      <c r="LID41" s="87"/>
      <c r="LIE41" s="87"/>
      <c r="LIF41" s="87"/>
      <c r="LIG41" s="87"/>
      <c r="LIH41" s="87"/>
      <c r="LII41" s="87"/>
      <c r="LIJ41" s="87"/>
      <c r="LIK41" s="87"/>
      <c r="LIL41" s="87"/>
      <c r="LIM41" s="87"/>
      <c r="LIN41" s="87"/>
      <c r="LIO41" s="87"/>
      <c r="LIP41" s="87"/>
      <c r="LIQ41" s="87"/>
      <c r="LIR41" s="87"/>
      <c r="LIS41" s="87"/>
      <c r="LIT41" s="87"/>
      <c r="LIU41" s="87"/>
      <c r="LIV41" s="87"/>
      <c r="LIW41" s="87"/>
      <c r="LIX41" s="87"/>
      <c r="LIY41" s="87"/>
      <c r="LIZ41" s="87"/>
      <c r="LJA41" s="87"/>
      <c r="LJB41" s="87"/>
      <c r="LJC41" s="87"/>
      <c r="LJD41" s="87"/>
      <c r="LJE41" s="87"/>
      <c r="LJF41" s="87"/>
      <c r="LJG41" s="87"/>
      <c r="LJH41" s="87"/>
      <c r="LJI41" s="87"/>
      <c r="LJJ41" s="87"/>
      <c r="LJK41" s="87"/>
      <c r="LJL41" s="87"/>
      <c r="LJM41" s="87"/>
      <c r="LJN41" s="87"/>
      <c r="LJO41" s="87"/>
      <c r="LJP41" s="87"/>
      <c r="LJQ41" s="87"/>
      <c r="LJR41" s="87"/>
      <c r="LJS41" s="87"/>
      <c r="LJT41" s="87"/>
      <c r="LJU41" s="87"/>
      <c r="LJV41" s="87"/>
      <c r="LJW41" s="87"/>
      <c r="LJX41" s="87"/>
      <c r="LJY41" s="87"/>
      <c r="LJZ41" s="87"/>
      <c r="LKA41" s="87"/>
      <c r="LKB41" s="87"/>
      <c r="LKC41" s="87"/>
      <c r="LKD41" s="87"/>
      <c r="LKE41" s="87"/>
      <c r="LKF41" s="87"/>
      <c r="LKG41" s="87"/>
      <c r="LKH41" s="87"/>
      <c r="LKI41" s="87"/>
      <c r="LKJ41" s="87"/>
      <c r="LKK41" s="87"/>
      <c r="LKL41" s="87"/>
      <c r="LKM41" s="87"/>
      <c r="LKN41" s="87"/>
      <c r="LKO41" s="87"/>
      <c r="LKP41" s="87"/>
      <c r="LKQ41" s="87"/>
      <c r="LKR41" s="87"/>
      <c r="LKS41" s="87"/>
      <c r="LKT41" s="87"/>
      <c r="LKU41" s="87"/>
      <c r="LKV41" s="87"/>
      <c r="LKW41" s="87"/>
      <c r="LKX41" s="87"/>
      <c r="LKY41" s="87"/>
      <c r="LKZ41" s="87"/>
      <c r="LLA41" s="87"/>
      <c r="LLB41" s="87"/>
      <c r="LLC41" s="87"/>
      <c r="LLD41" s="87"/>
      <c r="LLE41" s="87"/>
      <c r="LLF41" s="87"/>
      <c r="LLG41" s="87"/>
      <c r="LLH41" s="87"/>
      <c r="LLI41" s="87"/>
      <c r="LLJ41" s="87"/>
      <c r="LLK41" s="87"/>
      <c r="LLL41" s="87"/>
      <c r="LLM41" s="87"/>
      <c r="LLN41" s="87"/>
      <c r="LLO41" s="87"/>
      <c r="LLP41" s="87"/>
      <c r="LLQ41" s="87"/>
      <c r="LLR41" s="87"/>
      <c r="LLS41" s="87"/>
      <c r="LLT41" s="87"/>
      <c r="LLU41" s="87"/>
      <c r="LLV41" s="87"/>
      <c r="LLW41" s="87"/>
      <c r="LLX41" s="87"/>
      <c r="LLY41" s="87"/>
      <c r="LLZ41" s="87"/>
      <c r="LMA41" s="87"/>
      <c r="LMB41" s="87"/>
      <c r="LMC41" s="87"/>
      <c r="LMD41" s="87"/>
      <c r="LME41" s="87"/>
      <c r="LMF41" s="87"/>
      <c r="LMG41" s="87"/>
      <c r="LMH41" s="87"/>
      <c r="LMI41" s="87"/>
      <c r="LMJ41" s="87"/>
      <c r="LMK41" s="87"/>
      <c r="LML41" s="87"/>
      <c r="LMM41" s="87"/>
      <c r="LMN41" s="87"/>
      <c r="LMO41" s="87"/>
      <c r="LMP41" s="87"/>
      <c r="LMQ41" s="87"/>
      <c r="LMR41" s="87"/>
      <c r="LMS41" s="87"/>
      <c r="LMT41" s="87"/>
      <c r="LMU41" s="87"/>
      <c r="LMV41" s="87"/>
      <c r="LMW41" s="87"/>
      <c r="LMX41" s="87"/>
      <c r="LMY41" s="87"/>
      <c r="LMZ41" s="87"/>
      <c r="LNA41" s="87"/>
      <c r="LNB41" s="87"/>
      <c r="LNC41" s="87"/>
      <c r="LND41" s="87"/>
      <c r="LNE41" s="87"/>
      <c r="LNF41" s="87"/>
      <c r="LNG41" s="87"/>
      <c r="LNH41" s="87"/>
      <c r="LNI41" s="87"/>
      <c r="LNJ41" s="87"/>
      <c r="LNK41" s="87"/>
      <c r="LNL41" s="87"/>
      <c r="LNM41" s="87"/>
      <c r="LNN41" s="87"/>
      <c r="LNO41" s="87"/>
      <c r="LNP41" s="87"/>
      <c r="LNQ41" s="87"/>
      <c r="LNR41" s="87"/>
      <c r="LNS41" s="87"/>
      <c r="LNT41" s="87"/>
      <c r="LNU41" s="87"/>
      <c r="LNV41" s="87"/>
      <c r="LNW41" s="87"/>
      <c r="LNX41" s="87"/>
      <c r="LNY41" s="87"/>
      <c r="LNZ41" s="87"/>
      <c r="LOA41" s="87"/>
      <c r="LOB41" s="87"/>
      <c r="LOC41" s="87"/>
      <c r="LOD41" s="87"/>
      <c r="LOE41" s="87"/>
      <c r="LOF41" s="87"/>
      <c r="LOG41" s="87"/>
      <c r="LOH41" s="87"/>
      <c r="LOI41" s="87"/>
      <c r="LOJ41" s="87"/>
      <c r="LOK41" s="87"/>
      <c r="LOL41" s="87"/>
      <c r="LOM41" s="87"/>
      <c r="LON41" s="87"/>
      <c r="LOO41" s="87"/>
      <c r="LOP41" s="87"/>
      <c r="LOQ41" s="87"/>
      <c r="LOR41" s="87"/>
      <c r="LOS41" s="87"/>
      <c r="LOT41" s="87"/>
      <c r="LOU41" s="87"/>
      <c r="LOV41" s="87"/>
      <c r="LOW41" s="87"/>
      <c r="LOX41" s="87"/>
      <c r="LOY41" s="87"/>
      <c r="LOZ41" s="87"/>
      <c r="LPA41" s="87"/>
      <c r="LPB41" s="87"/>
      <c r="LPC41" s="87"/>
      <c r="LPD41" s="87"/>
      <c r="LPE41" s="87"/>
      <c r="LPF41" s="87"/>
      <c r="LPG41" s="87"/>
      <c r="LPH41" s="87"/>
      <c r="LPI41" s="87"/>
      <c r="LPJ41" s="87"/>
      <c r="LPK41" s="87"/>
      <c r="LPL41" s="87"/>
      <c r="LPM41" s="87"/>
      <c r="LPN41" s="87"/>
      <c r="LPO41" s="87"/>
      <c r="LPP41" s="87"/>
      <c r="LPQ41" s="87"/>
      <c r="LPR41" s="87"/>
      <c r="LPS41" s="87"/>
      <c r="LPT41" s="87"/>
      <c r="LPU41" s="87"/>
      <c r="LPV41" s="87"/>
      <c r="LPW41" s="87"/>
      <c r="LPX41" s="87"/>
      <c r="LPY41" s="87"/>
      <c r="LPZ41" s="87"/>
      <c r="LQA41" s="87"/>
      <c r="LQB41" s="87"/>
      <c r="LQC41" s="87"/>
      <c r="LQD41" s="87"/>
      <c r="LQE41" s="87"/>
      <c r="LQF41" s="87"/>
      <c r="LQG41" s="87"/>
      <c r="LQH41" s="87"/>
      <c r="LQI41" s="87"/>
      <c r="LQJ41" s="87"/>
      <c r="LQK41" s="87"/>
      <c r="LQL41" s="87"/>
      <c r="LQM41" s="87"/>
      <c r="LQN41" s="87"/>
      <c r="LQO41" s="87"/>
      <c r="LQP41" s="87"/>
      <c r="LQQ41" s="87"/>
      <c r="LQR41" s="87"/>
      <c r="LQS41" s="87"/>
      <c r="LQT41" s="87"/>
      <c r="LQU41" s="87"/>
      <c r="LQV41" s="87"/>
      <c r="LQW41" s="87"/>
      <c r="LQX41" s="87"/>
      <c r="LQY41" s="87"/>
      <c r="LQZ41" s="87"/>
      <c r="LRA41" s="87"/>
      <c r="LRB41" s="87"/>
      <c r="LRC41" s="87"/>
      <c r="LRD41" s="87"/>
      <c r="LRE41" s="87"/>
      <c r="LRF41" s="87"/>
      <c r="LRG41" s="87"/>
      <c r="LRH41" s="87"/>
      <c r="LRI41" s="87"/>
      <c r="LRJ41" s="87"/>
      <c r="LRK41" s="87"/>
      <c r="LRL41" s="87"/>
      <c r="LRM41" s="87"/>
      <c r="LRN41" s="87"/>
      <c r="LRO41" s="87"/>
      <c r="LRP41" s="87"/>
      <c r="LRQ41" s="87"/>
      <c r="LRR41" s="87"/>
      <c r="LRS41" s="87"/>
      <c r="LRT41" s="87"/>
      <c r="LRU41" s="87"/>
      <c r="LRV41" s="87"/>
      <c r="LRW41" s="87"/>
      <c r="LRX41" s="87"/>
      <c r="LRY41" s="87"/>
      <c r="LRZ41" s="87"/>
      <c r="LSA41" s="87"/>
      <c r="LSB41" s="87"/>
      <c r="LSC41" s="87"/>
      <c r="LSD41" s="87"/>
      <c r="LSE41" s="87"/>
      <c r="LSF41" s="87"/>
      <c r="LSG41" s="87"/>
      <c r="LSH41" s="87"/>
      <c r="LSI41" s="87"/>
      <c r="LSJ41" s="87"/>
      <c r="LSK41" s="87"/>
      <c r="LSL41" s="87"/>
      <c r="LSM41" s="87"/>
      <c r="LSN41" s="87"/>
      <c r="LSO41" s="87"/>
      <c r="LSP41" s="87"/>
      <c r="LSQ41" s="87"/>
      <c r="LSR41" s="87"/>
      <c r="LSS41" s="87"/>
      <c r="LST41" s="87"/>
      <c r="LSU41" s="87"/>
      <c r="LSV41" s="87"/>
      <c r="LSW41" s="87"/>
      <c r="LSX41" s="87"/>
      <c r="LSY41" s="87"/>
      <c r="LSZ41" s="87"/>
      <c r="LTA41" s="87"/>
      <c r="LTB41" s="87"/>
      <c r="LTC41" s="87"/>
      <c r="LTD41" s="87"/>
      <c r="LTE41" s="87"/>
      <c r="LTF41" s="87"/>
      <c r="LTG41" s="87"/>
      <c r="LTH41" s="87"/>
      <c r="LTI41" s="87"/>
      <c r="LTJ41" s="87"/>
      <c r="LTK41" s="87"/>
      <c r="LTL41" s="87"/>
      <c r="LTM41" s="87"/>
      <c r="LTN41" s="87"/>
      <c r="LTO41" s="87"/>
      <c r="LTP41" s="87"/>
      <c r="LTQ41" s="87"/>
      <c r="LTR41" s="87"/>
      <c r="LTS41" s="87"/>
      <c r="LTT41" s="87"/>
      <c r="LTU41" s="87"/>
      <c r="LTV41" s="87"/>
      <c r="LTW41" s="87"/>
      <c r="LTX41" s="87"/>
      <c r="LTY41" s="87"/>
      <c r="LTZ41" s="87"/>
      <c r="LUA41" s="87"/>
      <c r="LUB41" s="87"/>
      <c r="LUC41" s="87"/>
      <c r="LUD41" s="87"/>
      <c r="LUE41" s="87"/>
      <c r="LUF41" s="87"/>
      <c r="LUG41" s="87"/>
      <c r="LUH41" s="87"/>
      <c r="LUI41" s="87"/>
      <c r="LUJ41" s="87"/>
      <c r="LUK41" s="87"/>
      <c r="LUL41" s="87"/>
      <c r="LUM41" s="87"/>
      <c r="LUN41" s="87"/>
      <c r="LUO41" s="87"/>
      <c r="LUP41" s="87"/>
      <c r="LUQ41" s="87"/>
      <c r="LUR41" s="87"/>
      <c r="LUS41" s="87"/>
      <c r="LUT41" s="87"/>
      <c r="LUU41" s="87"/>
      <c r="LUV41" s="87"/>
      <c r="LUW41" s="87"/>
      <c r="LUX41" s="87"/>
      <c r="LUY41" s="87"/>
      <c r="LUZ41" s="87"/>
      <c r="LVA41" s="87"/>
      <c r="LVB41" s="87"/>
      <c r="LVC41" s="87"/>
      <c r="LVD41" s="87"/>
      <c r="LVE41" s="87"/>
      <c r="LVF41" s="87"/>
      <c r="LVG41" s="87"/>
      <c r="LVH41" s="87"/>
      <c r="LVI41" s="87"/>
      <c r="LVJ41" s="87"/>
      <c r="LVK41" s="87"/>
      <c r="LVL41" s="87"/>
      <c r="LVM41" s="87"/>
      <c r="LVN41" s="87"/>
      <c r="LVO41" s="87"/>
      <c r="LVP41" s="87"/>
      <c r="LVQ41" s="87"/>
      <c r="LVR41" s="87"/>
      <c r="LVS41" s="87"/>
      <c r="LVT41" s="87"/>
      <c r="LVU41" s="87"/>
      <c r="LVV41" s="87"/>
      <c r="LVW41" s="87"/>
      <c r="LVX41" s="87"/>
      <c r="LVY41" s="87"/>
      <c r="LVZ41" s="87"/>
      <c r="LWA41" s="87"/>
      <c r="LWB41" s="87"/>
      <c r="LWC41" s="87"/>
      <c r="LWD41" s="87"/>
      <c r="LWE41" s="87"/>
      <c r="LWF41" s="87"/>
      <c r="LWG41" s="87"/>
      <c r="LWH41" s="87"/>
      <c r="LWI41" s="87"/>
      <c r="LWJ41" s="87"/>
      <c r="LWK41" s="87"/>
      <c r="LWL41" s="87"/>
      <c r="LWM41" s="87"/>
      <c r="LWN41" s="87"/>
      <c r="LWO41" s="87"/>
      <c r="LWP41" s="87"/>
      <c r="LWQ41" s="87"/>
      <c r="LWR41" s="87"/>
      <c r="LWS41" s="87"/>
      <c r="LWT41" s="87"/>
      <c r="LWU41" s="87"/>
      <c r="LWV41" s="87"/>
      <c r="LWW41" s="87"/>
      <c r="LWX41" s="87"/>
      <c r="LWY41" s="87"/>
      <c r="LWZ41" s="87"/>
      <c r="LXA41" s="87"/>
      <c r="LXB41" s="87"/>
      <c r="LXC41" s="87"/>
      <c r="LXD41" s="87"/>
      <c r="LXE41" s="87"/>
      <c r="LXF41" s="87"/>
      <c r="LXG41" s="87"/>
      <c r="LXH41" s="87"/>
      <c r="LXI41" s="87"/>
      <c r="LXJ41" s="87"/>
      <c r="LXK41" s="87"/>
      <c r="LXL41" s="87"/>
      <c r="LXM41" s="87"/>
      <c r="LXN41" s="87"/>
      <c r="LXO41" s="87"/>
      <c r="LXP41" s="87"/>
      <c r="LXQ41" s="87"/>
      <c r="LXR41" s="87"/>
      <c r="LXS41" s="87"/>
      <c r="LXT41" s="87"/>
      <c r="LXU41" s="87"/>
      <c r="LXV41" s="87"/>
      <c r="LXW41" s="87"/>
      <c r="LXX41" s="87"/>
      <c r="LXY41" s="87"/>
      <c r="LXZ41" s="87"/>
      <c r="LYA41" s="87"/>
      <c r="LYB41" s="87"/>
      <c r="LYC41" s="87"/>
      <c r="LYD41" s="87"/>
      <c r="LYE41" s="87"/>
      <c r="LYF41" s="87"/>
      <c r="LYG41" s="87"/>
      <c r="LYH41" s="87"/>
      <c r="LYI41" s="87"/>
      <c r="LYJ41" s="87"/>
      <c r="LYK41" s="87"/>
      <c r="LYL41" s="87"/>
      <c r="LYM41" s="87"/>
      <c r="LYN41" s="87"/>
      <c r="LYO41" s="87"/>
      <c r="LYP41" s="87"/>
      <c r="LYQ41" s="87"/>
      <c r="LYR41" s="87"/>
      <c r="LYS41" s="87"/>
      <c r="LYT41" s="87"/>
      <c r="LYU41" s="87"/>
      <c r="LYV41" s="87"/>
      <c r="LYW41" s="87"/>
      <c r="LYX41" s="87"/>
      <c r="LYY41" s="87"/>
      <c r="LYZ41" s="87"/>
      <c r="LZA41" s="87"/>
      <c r="LZB41" s="87"/>
      <c r="LZC41" s="87"/>
      <c r="LZD41" s="87"/>
      <c r="LZE41" s="87"/>
      <c r="LZF41" s="87"/>
      <c r="LZG41" s="87"/>
      <c r="LZH41" s="87"/>
      <c r="LZI41" s="87"/>
      <c r="LZJ41" s="87"/>
      <c r="LZK41" s="87"/>
      <c r="LZL41" s="87"/>
      <c r="LZM41" s="87"/>
      <c r="LZN41" s="87"/>
      <c r="LZO41" s="87"/>
      <c r="LZP41" s="87"/>
      <c r="LZQ41" s="87"/>
      <c r="LZR41" s="87"/>
      <c r="LZS41" s="87"/>
      <c r="LZT41" s="87"/>
      <c r="LZU41" s="87"/>
      <c r="LZV41" s="87"/>
      <c r="LZW41" s="87"/>
      <c r="LZX41" s="87"/>
      <c r="LZY41" s="87"/>
      <c r="LZZ41" s="87"/>
      <c r="MAA41" s="87"/>
      <c r="MAB41" s="87"/>
      <c r="MAC41" s="87"/>
      <c r="MAD41" s="87"/>
      <c r="MAE41" s="87"/>
      <c r="MAF41" s="87"/>
      <c r="MAG41" s="87"/>
      <c r="MAH41" s="87"/>
      <c r="MAI41" s="87"/>
      <c r="MAJ41" s="87"/>
      <c r="MAK41" s="87"/>
      <c r="MAL41" s="87"/>
      <c r="MAM41" s="87"/>
      <c r="MAN41" s="87"/>
      <c r="MAO41" s="87"/>
      <c r="MAP41" s="87"/>
      <c r="MAQ41" s="87"/>
      <c r="MAR41" s="87"/>
      <c r="MAS41" s="87"/>
      <c r="MAT41" s="87"/>
      <c r="MAU41" s="87"/>
      <c r="MAV41" s="87"/>
      <c r="MAW41" s="87"/>
      <c r="MAX41" s="87"/>
      <c r="MAY41" s="87"/>
      <c r="MAZ41" s="87"/>
      <c r="MBA41" s="87"/>
      <c r="MBB41" s="87"/>
      <c r="MBC41" s="87"/>
      <c r="MBD41" s="87"/>
      <c r="MBE41" s="87"/>
      <c r="MBF41" s="87"/>
      <c r="MBG41" s="87"/>
      <c r="MBH41" s="87"/>
      <c r="MBI41" s="87"/>
      <c r="MBJ41" s="87"/>
      <c r="MBK41" s="87"/>
      <c r="MBL41" s="87"/>
      <c r="MBM41" s="87"/>
      <c r="MBN41" s="87"/>
      <c r="MBO41" s="87"/>
      <c r="MBP41" s="87"/>
      <c r="MBQ41" s="87"/>
      <c r="MBR41" s="87"/>
      <c r="MBS41" s="87"/>
      <c r="MBT41" s="87"/>
      <c r="MBU41" s="87"/>
      <c r="MBV41" s="87"/>
      <c r="MBW41" s="87"/>
      <c r="MBX41" s="87"/>
      <c r="MBY41" s="87"/>
      <c r="MBZ41" s="87"/>
      <c r="MCA41" s="87"/>
      <c r="MCB41" s="87"/>
      <c r="MCC41" s="87"/>
      <c r="MCD41" s="87"/>
      <c r="MCE41" s="87"/>
      <c r="MCF41" s="87"/>
      <c r="MCG41" s="87"/>
      <c r="MCH41" s="87"/>
      <c r="MCI41" s="87"/>
      <c r="MCJ41" s="87"/>
      <c r="MCK41" s="87"/>
      <c r="MCL41" s="87"/>
      <c r="MCM41" s="87"/>
      <c r="MCN41" s="87"/>
      <c r="MCO41" s="87"/>
      <c r="MCP41" s="87"/>
      <c r="MCQ41" s="87"/>
      <c r="MCR41" s="87"/>
      <c r="MCS41" s="87"/>
      <c r="MCT41" s="87"/>
      <c r="MCU41" s="87"/>
      <c r="MCV41" s="87"/>
      <c r="MCW41" s="87"/>
      <c r="MCX41" s="87"/>
      <c r="MCY41" s="87"/>
      <c r="MCZ41" s="87"/>
      <c r="MDA41" s="87"/>
      <c r="MDB41" s="87"/>
      <c r="MDC41" s="87"/>
      <c r="MDD41" s="87"/>
      <c r="MDE41" s="87"/>
      <c r="MDF41" s="87"/>
      <c r="MDG41" s="87"/>
      <c r="MDH41" s="87"/>
      <c r="MDI41" s="87"/>
      <c r="MDJ41" s="87"/>
      <c r="MDK41" s="87"/>
      <c r="MDL41" s="87"/>
      <c r="MDM41" s="87"/>
      <c r="MDN41" s="87"/>
      <c r="MDO41" s="87"/>
      <c r="MDP41" s="87"/>
      <c r="MDQ41" s="87"/>
      <c r="MDR41" s="87"/>
      <c r="MDS41" s="87"/>
      <c r="MDT41" s="87"/>
      <c r="MDU41" s="87"/>
      <c r="MDV41" s="87"/>
      <c r="MDW41" s="87"/>
      <c r="MDX41" s="87"/>
      <c r="MDY41" s="87"/>
      <c r="MDZ41" s="87"/>
      <c r="MEA41" s="87"/>
      <c r="MEB41" s="87"/>
      <c r="MEC41" s="87"/>
      <c r="MED41" s="87"/>
      <c r="MEE41" s="87"/>
      <c r="MEF41" s="87"/>
      <c r="MEG41" s="87"/>
      <c r="MEH41" s="87"/>
      <c r="MEI41" s="87"/>
      <c r="MEJ41" s="87"/>
      <c r="MEK41" s="87"/>
      <c r="MEL41" s="87"/>
      <c r="MEM41" s="87"/>
      <c r="MEN41" s="87"/>
      <c r="MEO41" s="87"/>
      <c r="MEP41" s="87"/>
      <c r="MEQ41" s="87"/>
      <c r="MER41" s="87"/>
      <c r="MES41" s="87"/>
      <c r="MET41" s="87"/>
      <c r="MEU41" s="87"/>
      <c r="MEV41" s="87"/>
      <c r="MEW41" s="87"/>
      <c r="MEX41" s="87"/>
      <c r="MEY41" s="87"/>
      <c r="MEZ41" s="87"/>
      <c r="MFA41" s="87"/>
      <c r="MFB41" s="87"/>
      <c r="MFC41" s="87"/>
      <c r="MFD41" s="87"/>
      <c r="MFE41" s="87"/>
      <c r="MFF41" s="87"/>
      <c r="MFG41" s="87"/>
      <c r="MFH41" s="87"/>
      <c r="MFI41" s="87"/>
      <c r="MFJ41" s="87"/>
      <c r="MFK41" s="87"/>
      <c r="MFL41" s="87"/>
      <c r="MFM41" s="87"/>
      <c r="MFN41" s="87"/>
      <c r="MFO41" s="87"/>
      <c r="MFP41" s="87"/>
      <c r="MFQ41" s="87"/>
      <c r="MFR41" s="87"/>
      <c r="MFS41" s="87"/>
      <c r="MFT41" s="87"/>
      <c r="MFU41" s="87"/>
      <c r="MFV41" s="87"/>
      <c r="MFW41" s="87"/>
      <c r="MFX41" s="87"/>
      <c r="MFY41" s="87"/>
      <c r="MFZ41" s="87"/>
      <c r="MGA41" s="87"/>
      <c r="MGB41" s="87"/>
      <c r="MGC41" s="87"/>
      <c r="MGD41" s="87"/>
      <c r="MGE41" s="87"/>
      <c r="MGF41" s="87"/>
      <c r="MGG41" s="87"/>
      <c r="MGH41" s="87"/>
      <c r="MGI41" s="87"/>
      <c r="MGJ41" s="87"/>
      <c r="MGK41" s="87"/>
      <c r="MGL41" s="87"/>
      <c r="MGM41" s="87"/>
      <c r="MGN41" s="87"/>
      <c r="MGO41" s="87"/>
      <c r="MGP41" s="87"/>
      <c r="MGQ41" s="87"/>
      <c r="MGR41" s="87"/>
      <c r="MGS41" s="87"/>
      <c r="MGT41" s="87"/>
      <c r="MGU41" s="87"/>
      <c r="MGV41" s="87"/>
      <c r="MGW41" s="87"/>
      <c r="MGX41" s="87"/>
      <c r="MGY41" s="87"/>
      <c r="MGZ41" s="87"/>
      <c r="MHA41" s="87"/>
      <c r="MHB41" s="87"/>
      <c r="MHC41" s="87"/>
      <c r="MHD41" s="87"/>
      <c r="MHE41" s="87"/>
      <c r="MHF41" s="87"/>
      <c r="MHG41" s="87"/>
      <c r="MHH41" s="87"/>
      <c r="MHI41" s="87"/>
      <c r="MHJ41" s="87"/>
      <c r="MHK41" s="87"/>
      <c r="MHL41" s="87"/>
      <c r="MHM41" s="87"/>
      <c r="MHN41" s="87"/>
      <c r="MHO41" s="87"/>
      <c r="MHP41" s="87"/>
      <c r="MHQ41" s="87"/>
      <c r="MHR41" s="87"/>
      <c r="MHS41" s="87"/>
      <c r="MHT41" s="87"/>
      <c r="MHU41" s="87"/>
      <c r="MHV41" s="87"/>
      <c r="MHW41" s="87"/>
      <c r="MHX41" s="87"/>
      <c r="MHY41" s="87"/>
      <c r="MHZ41" s="87"/>
      <c r="MIA41" s="87"/>
      <c r="MIB41" s="87"/>
      <c r="MIC41" s="87"/>
      <c r="MID41" s="87"/>
      <c r="MIE41" s="87"/>
      <c r="MIF41" s="87"/>
      <c r="MIG41" s="87"/>
      <c r="MIH41" s="87"/>
      <c r="MII41" s="87"/>
      <c r="MIJ41" s="87"/>
      <c r="MIK41" s="87"/>
      <c r="MIL41" s="87"/>
      <c r="MIM41" s="87"/>
      <c r="MIN41" s="87"/>
      <c r="MIO41" s="87"/>
      <c r="MIP41" s="87"/>
      <c r="MIQ41" s="87"/>
      <c r="MIR41" s="87"/>
      <c r="MIS41" s="87"/>
      <c r="MIT41" s="87"/>
      <c r="MIU41" s="87"/>
      <c r="MIV41" s="87"/>
      <c r="MIW41" s="87"/>
      <c r="MIX41" s="87"/>
      <c r="MIY41" s="87"/>
      <c r="MIZ41" s="87"/>
      <c r="MJA41" s="87"/>
      <c r="MJB41" s="87"/>
      <c r="MJC41" s="87"/>
      <c r="MJD41" s="87"/>
      <c r="MJE41" s="87"/>
      <c r="MJF41" s="87"/>
      <c r="MJG41" s="87"/>
      <c r="MJH41" s="87"/>
      <c r="MJI41" s="87"/>
      <c r="MJJ41" s="87"/>
      <c r="MJK41" s="87"/>
      <c r="MJL41" s="87"/>
      <c r="MJM41" s="87"/>
      <c r="MJN41" s="87"/>
      <c r="MJO41" s="87"/>
      <c r="MJP41" s="87"/>
      <c r="MJQ41" s="87"/>
      <c r="MJR41" s="87"/>
      <c r="MJS41" s="87"/>
      <c r="MJT41" s="87"/>
      <c r="MJU41" s="87"/>
      <c r="MJV41" s="87"/>
      <c r="MJW41" s="87"/>
      <c r="MJX41" s="87"/>
      <c r="MJY41" s="87"/>
      <c r="MJZ41" s="87"/>
      <c r="MKA41" s="87"/>
      <c r="MKB41" s="87"/>
      <c r="MKC41" s="87"/>
      <c r="MKD41" s="87"/>
      <c r="MKE41" s="87"/>
      <c r="MKF41" s="87"/>
      <c r="MKG41" s="87"/>
      <c r="MKH41" s="87"/>
      <c r="MKI41" s="87"/>
      <c r="MKJ41" s="87"/>
      <c r="MKK41" s="87"/>
      <c r="MKL41" s="87"/>
      <c r="MKM41" s="87"/>
      <c r="MKN41" s="87"/>
      <c r="MKO41" s="87"/>
      <c r="MKP41" s="87"/>
      <c r="MKQ41" s="87"/>
      <c r="MKR41" s="87"/>
      <c r="MKS41" s="87"/>
      <c r="MKT41" s="87"/>
      <c r="MKU41" s="87"/>
      <c r="MKV41" s="87"/>
      <c r="MKW41" s="87"/>
      <c r="MKX41" s="87"/>
      <c r="MKY41" s="87"/>
      <c r="MKZ41" s="87"/>
      <c r="MLA41" s="87"/>
      <c r="MLB41" s="87"/>
      <c r="MLC41" s="87"/>
      <c r="MLD41" s="87"/>
      <c r="MLE41" s="87"/>
      <c r="MLF41" s="87"/>
      <c r="MLG41" s="87"/>
      <c r="MLH41" s="87"/>
      <c r="MLI41" s="87"/>
      <c r="MLJ41" s="87"/>
      <c r="MLK41" s="87"/>
      <c r="MLL41" s="87"/>
      <c r="MLM41" s="87"/>
      <c r="MLN41" s="87"/>
      <c r="MLO41" s="87"/>
      <c r="MLP41" s="87"/>
      <c r="MLQ41" s="87"/>
      <c r="MLR41" s="87"/>
      <c r="MLS41" s="87"/>
      <c r="MLT41" s="87"/>
      <c r="MLU41" s="87"/>
      <c r="MLV41" s="87"/>
      <c r="MLW41" s="87"/>
      <c r="MLX41" s="87"/>
      <c r="MLY41" s="87"/>
      <c r="MLZ41" s="87"/>
      <c r="MMA41" s="87"/>
      <c r="MMB41" s="87"/>
      <c r="MMC41" s="87"/>
      <c r="MMD41" s="87"/>
      <c r="MME41" s="87"/>
      <c r="MMF41" s="87"/>
      <c r="MMG41" s="87"/>
      <c r="MMH41" s="87"/>
      <c r="MMI41" s="87"/>
      <c r="MMJ41" s="87"/>
      <c r="MMK41" s="87"/>
      <c r="MML41" s="87"/>
      <c r="MMM41" s="87"/>
      <c r="MMN41" s="87"/>
      <c r="MMO41" s="87"/>
      <c r="MMP41" s="87"/>
      <c r="MMQ41" s="87"/>
      <c r="MMR41" s="87"/>
      <c r="MMS41" s="87"/>
      <c r="MMT41" s="87"/>
      <c r="MMU41" s="87"/>
      <c r="MMV41" s="87"/>
      <c r="MMW41" s="87"/>
      <c r="MMX41" s="87"/>
      <c r="MMY41" s="87"/>
      <c r="MMZ41" s="87"/>
      <c r="MNA41" s="87"/>
      <c r="MNB41" s="87"/>
      <c r="MNC41" s="87"/>
      <c r="MND41" s="87"/>
      <c r="MNE41" s="87"/>
      <c r="MNF41" s="87"/>
      <c r="MNG41" s="87"/>
      <c r="MNH41" s="87"/>
      <c r="MNI41" s="87"/>
      <c r="MNJ41" s="87"/>
      <c r="MNK41" s="87"/>
      <c r="MNL41" s="87"/>
      <c r="MNM41" s="87"/>
      <c r="MNN41" s="87"/>
      <c r="MNO41" s="87"/>
      <c r="MNP41" s="87"/>
      <c r="MNQ41" s="87"/>
      <c r="MNR41" s="87"/>
      <c r="MNS41" s="87"/>
      <c r="MNT41" s="87"/>
      <c r="MNU41" s="87"/>
      <c r="MNV41" s="87"/>
      <c r="MNW41" s="87"/>
      <c r="MNX41" s="87"/>
      <c r="MNY41" s="87"/>
      <c r="MNZ41" s="87"/>
      <c r="MOA41" s="87"/>
      <c r="MOB41" s="87"/>
      <c r="MOC41" s="87"/>
      <c r="MOD41" s="87"/>
      <c r="MOE41" s="87"/>
      <c r="MOF41" s="87"/>
      <c r="MOG41" s="87"/>
      <c r="MOH41" s="87"/>
      <c r="MOI41" s="87"/>
      <c r="MOJ41" s="87"/>
      <c r="MOK41" s="87"/>
      <c r="MOL41" s="87"/>
      <c r="MOM41" s="87"/>
      <c r="MON41" s="87"/>
      <c r="MOO41" s="87"/>
      <c r="MOP41" s="87"/>
      <c r="MOQ41" s="87"/>
      <c r="MOR41" s="87"/>
      <c r="MOS41" s="87"/>
      <c r="MOT41" s="87"/>
      <c r="MOU41" s="87"/>
      <c r="MOV41" s="87"/>
      <c r="MOW41" s="87"/>
      <c r="MOX41" s="87"/>
      <c r="MOY41" s="87"/>
      <c r="MOZ41" s="87"/>
      <c r="MPA41" s="87"/>
      <c r="MPB41" s="87"/>
      <c r="MPC41" s="87"/>
      <c r="MPD41" s="87"/>
      <c r="MPE41" s="87"/>
      <c r="MPF41" s="87"/>
      <c r="MPG41" s="87"/>
      <c r="MPH41" s="87"/>
      <c r="MPI41" s="87"/>
      <c r="MPJ41" s="87"/>
      <c r="MPK41" s="87"/>
      <c r="MPL41" s="87"/>
      <c r="MPM41" s="87"/>
      <c r="MPN41" s="87"/>
      <c r="MPO41" s="87"/>
      <c r="MPP41" s="87"/>
      <c r="MPQ41" s="87"/>
      <c r="MPR41" s="87"/>
      <c r="MPS41" s="87"/>
      <c r="MPT41" s="87"/>
      <c r="MPU41" s="87"/>
      <c r="MPV41" s="87"/>
      <c r="MPW41" s="87"/>
      <c r="MPX41" s="87"/>
      <c r="MPY41" s="87"/>
      <c r="MPZ41" s="87"/>
      <c r="MQA41" s="87"/>
      <c r="MQB41" s="87"/>
      <c r="MQC41" s="87"/>
      <c r="MQD41" s="87"/>
      <c r="MQE41" s="87"/>
      <c r="MQF41" s="87"/>
      <c r="MQG41" s="87"/>
      <c r="MQH41" s="87"/>
      <c r="MQI41" s="87"/>
      <c r="MQJ41" s="87"/>
      <c r="MQK41" s="87"/>
      <c r="MQL41" s="87"/>
      <c r="MQM41" s="87"/>
      <c r="MQN41" s="87"/>
      <c r="MQO41" s="87"/>
      <c r="MQP41" s="87"/>
      <c r="MQQ41" s="87"/>
      <c r="MQR41" s="87"/>
      <c r="MQS41" s="87"/>
      <c r="MQT41" s="87"/>
      <c r="MQU41" s="87"/>
      <c r="MQV41" s="87"/>
      <c r="MQW41" s="87"/>
      <c r="MQX41" s="87"/>
      <c r="MQY41" s="87"/>
      <c r="MQZ41" s="87"/>
      <c r="MRA41" s="87"/>
      <c r="MRB41" s="87"/>
      <c r="MRC41" s="87"/>
      <c r="MRD41" s="87"/>
      <c r="MRE41" s="87"/>
      <c r="MRF41" s="87"/>
      <c r="MRG41" s="87"/>
      <c r="MRH41" s="87"/>
      <c r="MRI41" s="87"/>
      <c r="MRJ41" s="87"/>
      <c r="MRK41" s="87"/>
      <c r="MRL41" s="87"/>
      <c r="MRM41" s="87"/>
      <c r="MRN41" s="87"/>
      <c r="MRO41" s="87"/>
      <c r="MRP41" s="87"/>
      <c r="MRQ41" s="87"/>
      <c r="MRR41" s="87"/>
      <c r="MRS41" s="87"/>
      <c r="MRT41" s="87"/>
      <c r="MRU41" s="87"/>
      <c r="MRV41" s="87"/>
      <c r="MRW41" s="87"/>
      <c r="MRX41" s="87"/>
      <c r="MRY41" s="87"/>
      <c r="MRZ41" s="87"/>
      <c r="MSA41" s="87"/>
      <c r="MSB41" s="87"/>
      <c r="MSC41" s="87"/>
      <c r="MSD41" s="87"/>
      <c r="MSE41" s="87"/>
      <c r="MSF41" s="87"/>
      <c r="MSG41" s="87"/>
      <c r="MSH41" s="87"/>
      <c r="MSI41" s="87"/>
      <c r="MSJ41" s="87"/>
      <c r="MSK41" s="87"/>
      <c r="MSL41" s="87"/>
      <c r="MSM41" s="87"/>
      <c r="MSN41" s="87"/>
      <c r="MSO41" s="87"/>
      <c r="MSP41" s="87"/>
      <c r="MSQ41" s="87"/>
      <c r="MSR41" s="87"/>
      <c r="MSS41" s="87"/>
      <c r="MST41" s="87"/>
      <c r="MSU41" s="87"/>
      <c r="MSV41" s="87"/>
      <c r="MSW41" s="87"/>
      <c r="MSX41" s="87"/>
      <c r="MSY41" s="87"/>
      <c r="MSZ41" s="87"/>
      <c r="MTA41" s="87"/>
      <c r="MTB41" s="87"/>
      <c r="MTC41" s="87"/>
      <c r="MTD41" s="87"/>
      <c r="MTE41" s="87"/>
      <c r="MTF41" s="87"/>
      <c r="MTG41" s="87"/>
      <c r="MTH41" s="87"/>
      <c r="MTI41" s="87"/>
      <c r="MTJ41" s="87"/>
      <c r="MTK41" s="87"/>
      <c r="MTL41" s="87"/>
      <c r="MTM41" s="87"/>
      <c r="MTN41" s="87"/>
      <c r="MTO41" s="87"/>
      <c r="MTP41" s="87"/>
      <c r="MTQ41" s="87"/>
      <c r="MTR41" s="87"/>
      <c r="MTS41" s="87"/>
      <c r="MTT41" s="87"/>
      <c r="MTU41" s="87"/>
      <c r="MTV41" s="87"/>
      <c r="MTW41" s="87"/>
      <c r="MTX41" s="87"/>
      <c r="MTY41" s="87"/>
      <c r="MTZ41" s="87"/>
      <c r="MUA41" s="87"/>
      <c r="MUB41" s="87"/>
      <c r="MUC41" s="87"/>
      <c r="MUD41" s="87"/>
      <c r="MUE41" s="87"/>
      <c r="MUF41" s="87"/>
      <c r="MUG41" s="87"/>
      <c r="MUH41" s="87"/>
      <c r="MUI41" s="87"/>
      <c r="MUJ41" s="87"/>
      <c r="MUK41" s="87"/>
      <c r="MUL41" s="87"/>
      <c r="MUM41" s="87"/>
      <c r="MUN41" s="87"/>
      <c r="MUO41" s="87"/>
      <c r="MUP41" s="87"/>
      <c r="MUQ41" s="87"/>
      <c r="MUR41" s="87"/>
      <c r="MUS41" s="87"/>
      <c r="MUT41" s="87"/>
      <c r="MUU41" s="87"/>
      <c r="MUV41" s="87"/>
      <c r="MUW41" s="87"/>
      <c r="MUX41" s="87"/>
      <c r="MUY41" s="87"/>
      <c r="MUZ41" s="87"/>
      <c r="MVA41" s="87"/>
      <c r="MVB41" s="87"/>
      <c r="MVC41" s="87"/>
      <c r="MVD41" s="87"/>
      <c r="MVE41" s="87"/>
      <c r="MVF41" s="87"/>
      <c r="MVG41" s="87"/>
      <c r="MVH41" s="87"/>
      <c r="MVI41" s="87"/>
      <c r="MVJ41" s="87"/>
      <c r="MVK41" s="87"/>
      <c r="MVL41" s="87"/>
      <c r="MVM41" s="87"/>
      <c r="MVN41" s="87"/>
      <c r="MVO41" s="87"/>
      <c r="MVP41" s="87"/>
      <c r="MVQ41" s="87"/>
      <c r="MVR41" s="87"/>
      <c r="MVS41" s="87"/>
      <c r="MVT41" s="87"/>
      <c r="MVU41" s="87"/>
      <c r="MVV41" s="87"/>
      <c r="MVW41" s="87"/>
      <c r="MVX41" s="87"/>
      <c r="MVY41" s="87"/>
      <c r="MVZ41" s="87"/>
      <c r="MWA41" s="87"/>
      <c r="MWB41" s="87"/>
      <c r="MWC41" s="87"/>
      <c r="MWD41" s="87"/>
      <c r="MWE41" s="87"/>
      <c r="MWF41" s="87"/>
      <c r="MWG41" s="87"/>
      <c r="MWH41" s="87"/>
      <c r="MWI41" s="87"/>
      <c r="MWJ41" s="87"/>
      <c r="MWK41" s="87"/>
      <c r="MWL41" s="87"/>
      <c r="MWM41" s="87"/>
      <c r="MWN41" s="87"/>
      <c r="MWO41" s="87"/>
      <c r="MWP41" s="87"/>
      <c r="MWQ41" s="87"/>
      <c r="MWR41" s="87"/>
      <c r="MWS41" s="87"/>
      <c r="MWT41" s="87"/>
      <c r="MWU41" s="87"/>
      <c r="MWV41" s="87"/>
      <c r="MWW41" s="87"/>
      <c r="MWX41" s="87"/>
      <c r="MWY41" s="87"/>
      <c r="MWZ41" s="87"/>
      <c r="MXA41" s="87"/>
      <c r="MXB41" s="87"/>
      <c r="MXC41" s="87"/>
      <c r="MXD41" s="87"/>
      <c r="MXE41" s="87"/>
      <c r="MXF41" s="87"/>
      <c r="MXG41" s="87"/>
      <c r="MXH41" s="87"/>
      <c r="MXI41" s="87"/>
      <c r="MXJ41" s="87"/>
      <c r="MXK41" s="87"/>
      <c r="MXL41" s="87"/>
      <c r="MXM41" s="87"/>
      <c r="MXN41" s="87"/>
      <c r="MXO41" s="87"/>
      <c r="MXP41" s="87"/>
      <c r="MXQ41" s="87"/>
      <c r="MXR41" s="87"/>
      <c r="MXS41" s="87"/>
      <c r="MXT41" s="87"/>
      <c r="MXU41" s="87"/>
      <c r="MXV41" s="87"/>
      <c r="MXW41" s="87"/>
      <c r="MXX41" s="87"/>
      <c r="MXY41" s="87"/>
      <c r="MXZ41" s="87"/>
      <c r="MYA41" s="87"/>
      <c r="MYB41" s="87"/>
      <c r="MYC41" s="87"/>
      <c r="MYD41" s="87"/>
      <c r="MYE41" s="87"/>
      <c r="MYF41" s="87"/>
      <c r="MYG41" s="87"/>
      <c r="MYH41" s="87"/>
      <c r="MYI41" s="87"/>
      <c r="MYJ41" s="87"/>
      <c r="MYK41" s="87"/>
      <c r="MYL41" s="87"/>
      <c r="MYM41" s="87"/>
      <c r="MYN41" s="87"/>
      <c r="MYO41" s="87"/>
      <c r="MYP41" s="87"/>
      <c r="MYQ41" s="87"/>
      <c r="MYR41" s="87"/>
      <c r="MYS41" s="87"/>
      <c r="MYT41" s="87"/>
      <c r="MYU41" s="87"/>
      <c r="MYV41" s="87"/>
      <c r="MYW41" s="87"/>
      <c r="MYX41" s="87"/>
      <c r="MYY41" s="87"/>
      <c r="MYZ41" s="87"/>
      <c r="MZA41" s="87"/>
      <c r="MZB41" s="87"/>
      <c r="MZC41" s="87"/>
      <c r="MZD41" s="87"/>
      <c r="MZE41" s="87"/>
      <c r="MZF41" s="87"/>
      <c r="MZG41" s="87"/>
      <c r="MZH41" s="87"/>
      <c r="MZI41" s="87"/>
      <c r="MZJ41" s="87"/>
      <c r="MZK41" s="87"/>
      <c r="MZL41" s="87"/>
      <c r="MZM41" s="87"/>
      <c r="MZN41" s="87"/>
      <c r="MZO41" s="87"/>
      <c r="MZP41" s="87"/>
      <c r="MZQ41" s="87"/>
      <c r="MZR41" s="87"/>
      <c r="MZS41" s="87"/>
      <c r="MZT41" s="87"/>
      <c r="MZU41" s="87"/>
      <c r="MZV41" s="87"/>
      <c r="MZW41" s="87"/>
      <c r="MZX41" s="87"/>
      <c r="MZY41" s="87"/>
      <c r="MZZ41" s="87"/>
      <c r="NAA41" s="87"/>
      <c r="NAB41" s="87"/>
      <c r="NAC41" s="87"/>
      <c r="NAD41" s="87"/>
      <c r="NAE41" s="87"/>
      <c r="NAF41" s="87"/>
      <c r="NAG41" s="87"/>
      <c r="NAH41" s="87"/>
      <c r="NAI41" s="87"/>
      <c r="NAJ41" s="87"/>
      <c r="NAK41" s="87"/>
      <c r="NAL41" s="87"/>
      <c r="NAM41" s="87"/>
      <c r="NAN41" s="87"/>
      <c r="NAO41" s="87"/>
      <c r="NAP41" s="87"/>
      <c r="NAQ41" s="87"/>
      <c r="NAR41" s="87"/>
      <c r="NAS41" s="87"/>
      <c r="NAT41" s="87"/>
      <c r="NAU41" s="87"/>
      <c r="NAV41" s="87"/>
      <c r="NAW41" s="87"/>
      <c r="NAX41" s="87"/>
      <c r="NAY41" s="87"/>
      <c r="NAZ41" s="87"/>
      <c r="NBA41" s="87"/>
      <c r="NBB41" s="87"/>
      <c r="NBC41" s="87"/>
      <c r="NBD41" s="87"/>
      <c r="NBE41" s="87"/>
      <c r="NBF41" s="87"/>
      <c r="NBG41" s="87"/>
      <c r="NBH41" s="87"/>
      <c r="NBI41" s="87"/>
      <c r="NBJ41" s="87"/>
      <c r="NBK41" s="87"/>
      <c r="NBL41" s="87"/>
      <c r="NBM41" s="87"/>
      <c r="NBN41" s="87"/>
      <c r="NBO41" s="87"/>
      <c r="NBP41" s="87"/>
      <c r="NBQ41" s="87"/>
      <c r="NBR41" s="87"/>
      <c r="NBS41" s="87"/>
      <c r="NBT41" s="87"/>
      <c r="NBU41" s="87"/>
      <c r="NBV41" s="87"/>
      <c r="NBW41" s="87"/>
      <c r="NBX41" s="87"/>
      <c r="NBY41" s="87"/>
      <c r="NBZ41" s="87"/>
      <c r="NCA41" s="87"/>
      <c r="NCB41" s="87"/>
      <c r="NCC41" s="87"/>
      <c r="NCD41" s="87"/>
      <c r="NCE41" s="87"/>
      <c r="NCF41" s="87"/>
      <c r="NCG41" s="87"/>
      <c r="NCH41" s="87"/>
      <c r="NCI41" s="87"/>
      <c r="NCJ41" s="87"/>
      <c r="NCK41" s="87"/>
      <c r="NCL41" s="87"/>
      <c r="NCM41" s="87"/>
      <c r="NCN41" s="87"/>
      <c r="NCO41" s="87"/>
      <c r="NCP41" s="87"/>
      <c r="NCQ41" s="87"/>
      <c r="NCR41" s="87"/>
      <c r="NCS41" s="87"/>
      <c r="NCT41" s="87"/>
      <c r="NCU41" s="87"/>
      <c r="NCV41" s="87"/>
      <c r="NCW41" s="87"/>
      <c r="NCX41" s="87"/>
      <c r="NCY41" s="87"/>
      <c r="NCZ41" s="87"/>
      <c r="NDA41" s="87"/>
      <c r="NDB41" s="87"/>
      <c r="NDC41" s="87"/>
      <c r="NDD41" s="87"/>
      <c r="NDE41" s="87"/>
      <c r="NDF41" s="87"/>
      <c r="NDG41" s="87"/>
      <c r="NDH41" s="87"/>
      <c r="NDI41" s="87"/>
      <c r="NDJ41" s="87"/>
      <c r="NDK41" s="87"/>
      <c r="NDL41" s="87"/>
      <c r="NDM41" s="87"/>
      <c r="NDN41" s="87"/>
      <c r="NDO41" s="87"/>
      <c r="NDP41" s="87"/>
      <c r="NDQ41" s="87"/>
      <c r="NDR41" s="87"/>
      <c r="NDS41" s="87"/>
      <c r="NDT41" s="87"/>
      <c r="NDU41" s="87"/>
      <c r="NDV41" s="87"/>
      <c r="NDW41" s="87"/>
      <c r="NDX41" s="87"/>
      <c r="NDY41" s="87"/>
      <c r="NDZ41" s="87"/>
      <c r="NEA41" s="87"/>
      <c r="NEB41" s="87"/>
      <c r="NEC41" s="87"/>
      <c r="NED41" s="87"/>
      <c r="NEE41" s="87"/>
      <c r="NEF41" s="87"/>
      <c r="NEG41" s="87"/>
      <c r="NEH41" s="87"/>
      <c r="NEI41" s="87"/>
      <c r="NEJ41" s="87"/>
      <c r="NEK41" s="87"/>
      <c r="NEL41" s="87"/>
      <c r="NEM41" s="87"/>
      <c r="NEN41" s="87"/>
      <c r="NEO41" s="87"/>
      <c r="NEP41" s="87"/>
      <c r="NEQ41" s="87"/>
      <c r="NER41" s="87"/>
      <c r="NES41" s="87"/>
      <c r="NET41" s="87"/>
      <c r="NEU41" s="87"/>
      <c r="NEV41" s="87"/>
      <c r="NEW41" s="87"/>
      <c r="NEX41" s="87"/>
      <c r="NEY41" s="87"/>
      <c r="NEZ41" s="87"/>
      <c r="NFA41" s="87"/>
      <c r="NFB41" s="87"/>
      <c r="NFC41" s="87"/>
      <c r="NFD41" s="87"/>
      <c r="NFE41" s="87"/>
      <c r="NFF41" s="87"/>
      <c r="NFG41" s="87"/>
      <c r="NFH41" s="87"/>
      <c r="NFI41" s="87"/>
      <c r="NFJ41" s="87"/>
      <c r="NFK41" s="87"/>
      <c r="NFL41" s="87"/>
      <c r="NFM41" s="87"/>
      <c r="NFN41" s="87"/>
      <c r="NFO41" s="87"/>
      <c r="NFP41" s="87"/>
      <c r="NFQ41" s="87"/>
      <c r="NFR41" s="87"/>
      <c r="NFS41" s="87"/>
      <c r="NFT41" s="87"/>
      <c r="NFU41" s="87"/>
      <c r="NFV41" s="87"/>
      <c r="NFW41" s="87"/>
      <c r="NFX41" s="87"/>
      <c r="NFY41" s="87"/>
      <c r="NFZ41" s="87"/>
      <c r="NGA41" s="87"/>
      <c r="NGB41" s="87"/>
      <c r="NGC41" s="87"/>
      <c r="NGD41" s="87"/>
      <c r="NGE41" s="87"/>
      <c r="NGF41" s="87"/>
      <c r="NGG41" s="87"/>
      <c r="NGH41" s="87"/>
      <c r="NGI41" s="87"/>
      <c r="NGJ41" s="87"/>
      <c r="NGK41" s="87"/>
      <c r="NGL41" s="87"/>
      <c r="NGM41" s="87"/>
      <c r="NGN41" s="87"/>
      <c r="NGO41" s="87"/>
      <c r="NGP41" s="87"/>
      <c r="NGQ41" s="87"/>
      <c r="NGR41" s="87"/>
      <c r="NGS41" s="87"/>
      <c r="NGT41" s="87"/>
      <c r="NGU41" s="87"/>
      <c r="NGV41" s="87"/>
      <c r="NGW41" s="87"/>
      <c r="NGX41" s="87"/>
      <c r="NGY41" s="87"/>
      <c r="NGZ41" s="87"/>
      <c r="NHA41" s="87"/>
      <c r="NHB41" s="87"/>
      <c r="NHC41" s="87"/>
      <c r="NHD41" s="87"/>
      <c r="NHE41" s="87"/>
      <c r="NHF41" s="87"/>
      <c r="NHG41" s="87"/>
      <c r="NHH41" s="87"/>
      <c r="NHI41" s="87"/>
      <c r="NHJ41" s="87"/>
      <c r="NHK41" s="87"/>
      <c r="NHL41" s="87"/>
      <c r="NHM41" s="87"/>
      <c r="NHN41" s="87"/>
      <c r="NHO41" s="87"/>
      <c r="NHP41" s="87"/>
      <c r="NHQ41" s="87"/>
      <c r="NHR41" s="87"/>
      <c r="NHS41" s="87"/>
      <c r="NHT41" s="87"/>
      <c r="NHU41" s="87"/>
      <c r="NHV41" s="87"/>
      <c r="NHW41" s="87"/>
      <c r="NHX41" s="87"/>
      <c r="NHY41" s="87"/>
      <c r="NHZ41" s="87"/>
      <c r="NIA41" s="87"/>
      <c r="NIB41" s="87"/>
      <c r="NIC41" s="87"/>
      <c r="NID41" s="87"/>
      <c r="NIE41" s="87"/>
      <c r="NIF41" s="87"/>
      <c r="NIG41" s="87"/>
      <c r="NIH41" s="87"/>
      <c r="NII41" s="87"/>
      <c r="NIJ41" s="87"/>
      <c r="NIK41" s="87"/>
      <c r="NIL41" s="87"/>
      <c r="NIM41" s="87"/>
      <c r="NIN41" s="87"/>
      <c r="NIO41" s="87"/>
      <c r="NIP41" s="87"/>
      <c r="NIQ41" s="87"/>
      <c r="NIR41" s="87"/>
      <c r="NIS41" s="87"/>
      <c r="NIT41" s="87"/>
      <c r="NIU41" s="87"/>
      <c r="NIV41" s="87"/>
      <c r="NIW41" s="87"/>
      <c r="NIX41" s="87"/>
      <c r="NIY41" s="87"/>
      <c r="NIZ41" s="87"/>
      <c r="NJA41" s="87"/>
      <c r="NJB41" s="87"/>
      <c r="NJC41" s="87"/>
      <c r="NJD41" s="87"/>
      <c r="NJE41" s="87"/>
      <c r="NJF41" s="87"/>
      <c r="NJG41" s="87"/>
      <c r="NJH41" s="87"/>
      <c r="NJI41" s="87"/>
      <c r="NJJ41" s="87"/>
      <c r="NJK41" s="87"/>
      <c r="NJL41" s="87"/>
      <c r="NJM41" s="87"/>
      <c r="NJN41" s="87"/>
      <c r="NJO41" s="87"/>
      <c r="NJP41" s="87"/>
      <c r="NJQ41" s="87"/>
      <c r="NJR41" s="87"/>
      <c r="NJS41" s="87"/>
      <c r="NJT41" s="87"/>
      <c r="NJU41" s="87"/>
      <c r="NJV41" s="87"/>
      <c r="NJW41" s="87"/>
      <c r="NJX41" s="87"/>
      <c r="NJY41" s="87"/>
      <c r="NJZ41" s="87"/>
      <c r="NKA41" s="87"/>
      <c r="NKB41" s="87"/>
      <c r="NKC41" s="87"/>
      <c r="NKD41" s="87"/>
      <c r="NKE41" s="87"/>
      <c r="NKF41" s="87"/>
      <c r="NKG41" s="87"/>
      <c r="NKH41" s="87"/>
      <c r="NKI41" s="87"/>
      <c r="NKJ41" s="87"/>
      <c r="NKK41" s="87"/>
      <c r="NKL41" s="87"/>
      <c r="NKM41" s="87"/>
      <c r="NKN41" s="87"/>
      <c r="NKO41" s="87"/>
      <c r="NKP41" s="87"/>
      <c r="NKQ41" s="87"/>
      <c r="NKR41" s="87"/>
      <c r="NKS41" s="87"/>
      <c r="NKT41" s="87"/>
      <c r="NKU41" s="87"/>
      <c r="NKV41" s="87"/>
      <c r="NKW41" s="87"/>
      <c r="NKX41" s="87"/>
      <c r="NKY41" s="87"/>
      <c r="NKZ41" s="87"/>
      <c r="NLA41" s="87"/>
      <c r="NLB41" s="87"/>
      <c r="NLC41" s="87"/>
      <c r="NLD41" s="87"/>
      <c r="NLE41" s="87"/>
      <c r="NLF41" s="87"/>
      <c r="NLG41" s="87"/>
      <c r="NLH41" s="87"/>
      <c r="NLI41" s="87"/>
      <c r="NLJ41" s="87"/>
      <c r="NLK41" s="87"/>
      <c r="NLL41" s="87"/>
      <c r="NLM41" s="87"/>
      <c r="NLN41" s="87"/>
      <c r="NLO41" s="87"/>
      <c r="NLP41" s="87"/>
      <c r="NLQ41" s="87"/>
      <c r="NLR41" s="87"/>
      <c r="NLS41" s="87"/>
      <c r="NLT41" s="87"/>
      <c r="NLU41" s="87"/>
      <c r="NLV41" s="87"/>
      <c r="NLW41" s="87"/>
      <c r="NLX41" s="87"/>
      <c r="NLY41" s="87"/>
      <c r="NLZ41" s="87"/>
      <c r="NMA41" s="87"/>
      <c r="NMB41" s="87"/>
      <c r="NMC41" s="87"/>
      <c r="NMD41" s="87"/>
      <c r="NME41" s="87"/>
      <c r="NMF41" s="87"/>
      <c r="NMG41" s="87"/>
      <c r="NMH41" s="87"/>
      <c r="NMI41" s="87"/>
      <c r="NMJ41" s="87"/>
      <c r="NMK41" s="87"/>
      <c r="NML41" s="87"/>
      <c r="NMM41" s="87"/>
      <c r="NMN41" s="87"/>
      <c r="NMO41" s="87"/>
      <c r="NMP41" s="87"/>
      <c r="NMQ41" s="87"/>
      <c r="NMR41" s="87"/>
      <c r="NMS41" s="87"/>
      <c r="NMT41" s="87"/>
      <c r="NMU41" s="87"/>
      <c r="NMV41" s="87"/>
      <c r="NMW41" s="87"/>
      <c r="NMX41" s="87"/>
      <c r="NMY41" s="87"/>
      <c r="NMZ41" s="87"/>
      <c r="NNA41" s="87"/>
      <c r="NNB41" s="87"/>
      <c r="NNC41" s="87"/>
      <c r="NND41" s="87"/>
      <c r="NNE41" s="87"/>
      <c r="NNF41" s="87"/>
      <c r="NNG41" s="87"/>
      <c r="NNH41" s="87"/>
      <c r="NNI41" s="87"/>
      <c r="NNJ41" s="87"/>
      <c r="NNK41" s="87"/>
      <c r="NNL41" s="87"/>
      <c r="NNM41" s="87"/>
      <c r="NNN41" s="87"/>
      <c r="NNO41" s="87"/>
      <c r="NNP41" s="87"/>
      <c r="NNQ41" s="87"/>
      <c r="NNR41" s="87"/>
      <c r="NNS41" s="87"/>
      <c r="NNT41" s="87"/>
      <c r="NNU41" s="87"/>
      <c r="NNV41" s="87"/>
      <c r="NNW41" s="87"/>
      <c r="NNX41" s="87"/>
      <c r="NNY41" s="87"/>
      <c r="NNZ41" s="87"/>
      <c r="NOA41" s="87"/>
      <c r="NOB41" s="87"/>
      <c r="NOC41" s="87"/>
      <c r="NOD41" s="87"/>
      <c r="NOE41" s="87"/>
      <c r="NOF41" s="87"/>
      <c r="NOG41" s="87"/>
      <c r="NOH41" s="87"/>
      <c r="NOI41" s="87"/>
      <c r="NOJ41" s="87"/>
      <c r="NOK41" s="87"/>
      <c r="NOL41" s="87"/>
      <c r="NOM41" s="87"/>
      <c r="NON41" s="87"/>
      <c r="NOO41" s="87"/>
      <c r="NOP41" s="87"/>
      <c r="NOQ41" s="87"/>
      <c r="NOR41" s="87"/>
      <c r="NOS41" s="87"/>
      <c r="NOT41" s="87"/>
      <c r="NOU41" s="87"/>
      <c r="NOV41" s="87"/>
      <c r="NOW41" s="87"/>
      <c r="NOX41" s="87"/>
      <c r="NOY41" s="87"/>
      <c r="NOZ41" s="87"/>
      <c r="NPA41" s="87"/>
      <c r="NPB41" s="87"/>
      <c r="NPC41" s="87"/>
      <c r="NPD41" s="87"/>
      <c r="NPE41" s="87"/>
      <c r="NPF41" s="87"/>
      <c r="NPG41" s="87"/>
      <c r="NPH41" s="87"/>
      <c r="NPI41" s="87"/>
      <c r="NPJ41" s="87"/>
      <c r="NPK41" s="87"/>
      <c r="NPL41" s="87"/>
      <c r="NPM41" s="87"/>
      <c r="NPN41" s="87"/>
      <c r="NPO41" s="87"/>
      <c r="NPP41" s="87"/>
      <c r="NPQ41" s="87"/>
      <c r="NPR41" s="87"/>
      <c r="NPS41" s="87"/>
      <c r="NPT41" s="87"/>
      <c r="NPU41" s="87"/>
      <c r="NPV41" s="87"/>
      <c r="NPW41" s="87"/>
      <c r="NPX41" s="87"/>
      <c r="NPY41" s="87"/>
      <c r="NPZ41" s="87"/>
      <c r="NQA41" s="87"/>
      <c r="NQB41" s="87"/>
      <c r="NQC41" s="87"/>
      <c r="NQD41" s="87"/>
      <c r="NQE41" s="87"/>
      <c r="NQF41" s="87"/>
      <c r="NQG41" s="87"/>
      <c r="NQH41" s="87"/>
      <c r="NQI41" s="87"/>
      <c r="NQJ41" s="87"/>
      <c r="NQK41" s="87"/>
      <c r="NQL41" s="87"/>
      <c r="NQM41" s="87"/>
      <c r="NQN41" s="87"/>
      <c r="NQO41" s="87"/>
      <c r="NQP41" s="87"/>
      <c r="NQQ41" s="87"/>
      <c r="NQR41" s="87"/>
      <c r="NQS41" s="87"/>
      <c r="NQT41" s="87"/>
      <c r="NQU41" s="87"/>
      <c r="NQV41" s="87"/>
      <c r="NQW41" s="87"/>
      <c r="NQX41" s="87"/>
      <c r="NQY41" s="87"/>
      <c r="NQZ41" s="87"/>
      <c r="NRA41" s="87"/>
      <c r="NRB41" s="87"/>
      <c r="NRC41" s="87"/>
      <c r="NRD41" s="87"/>
      <c r="NRE41" s="87"/>
      <c r="NRF41" s="87"/>
      <c r="NRG41" s="87"/>
      <c r="NRH41" s="87"/>
      <c r="NRI41" s="87"/>
      <c r="NRJ41" s="87"/>
      <c r="NRK41" s="87"/>
      <c r="NRL41" s="87"/>
      <c r="NRM41" s="87"/>
      <c r="NRN41" s="87"/>
      <c r="NRO41" s="87"/>
      <c r="NRP41" s="87"/>
      <c r="NRQ41" s="87"/>
      <c r="NRR41" s="87"/>
      <c r="NRS41" s="87"/>
      <c r="NRT41" s="87"/>
      <c r="NRU41" s="87"/>
      <c r="NRV41" s="87"/>
      <c r="NRW41" s="87"/>
      <c r="NRX41" s="87"/>
      <c r="NRY41" s="87"/>
      <c r="NRZ41" s="87"/>
      <c r="NSA41" s="87"/>
      <c r="NSB41" s="87"/>
      <c r="NSC41" s="87"/>
      <c r="NSD41" s="87"/>
      <c r="NSE41" s="87"/>
      <c r="NSF41" s="87"/>
      <c r="NSG41" s="87"/>
      <c r="NSH41" s="87"/>
      <c r="NSI41" s="87"/>
      <c r="NSJ41" s="87"/>
      <c r="NSK41" s="87"/>
      <c r="NSL41" s="87"/>
      <c r="NSM41" s="87"/>
      <c r="NSN41" s="87"/>
      <c r="NSO41" s="87"/>
      <c r="NSP41" s="87"/>
      <c r="NSQ41" s="87"/>
      <c r="NSR41" s="87"/>
      <c r="NSS41" s="87"/>
      <c r="NST41" s="87"/>
      <c r="NSU41" s="87"/>
      <c r="NSV41" s="87"/>
      <c r="NSW41" s="87"/>
      <c r="NSX41" s="87"/>
      <c r="NSY41" s="87"/>
      <c r="NSZ41" s="87"/>
      <c r="NTA41" s="87"/>
      <c r="NTB41" s="87"/>
      <c r="NTC41" s="87"/>
      <c r="NTD41" s="87"/>
      <c r="NTE41" s="87"/>
      <c r="NTF41" s="87"/>
      <c r="NTG41" s="87"/>
      <c r="NTH41" s="87"/>
      <c r="NTI41" s="87"/>
      <c r="NTJ41" s="87"/>
      <c r="NTK41" s="87"/>
      <c r="NTL41" s="87"/>
      <c r="NTM41" s="87"/>
      <c r="NTN41" s="87"/>
      <c r="NTO41" s="87"/>
      <c r="NTP41" s="87"/>
      <c r="NTQ41" s="87"/>
      <c r="NTR41" s="87"/>
      <c r="NTS41" s="87"/>
      <c r="NTT41" s="87"/>
      <c r="NTU41" s="87"/>
      <c r="NTV41" s="87"/>
      <c r="NTW41" s="87"/>
      <c r="NTX41" s="87"/>
      <c r="NTY41" s="87"/>
      <c r="NTZ41" s="87"/>
      <c r="NUA41" s="87"/>
      <c r="NUB41" s="87"/>
      <c r="NUC41" s="87"/>
      <c r="NUD41" s="87"/>
      <c r="NUE41" s="87"/>
      <c r="NUF41" s="87"/>
      <c r="NUG41" s="87"/>
      <c r="NUH41" s="87"/>
      <c r="NUI41" s="87"/>
      <c r="NUJ41" s="87"/>
      <c r="NUK41" s="87"/>
      <c r="NUL41" s="87"/>
      <c r="NUM41" s="87"/>
      <c r="NUN41" s="87"/>
      <c r="NUO41" s="87"/>
      <c r="NUP41" s="87"/>
      <c r="NUQ41" s="87"/>
      <c r="NUR41" s="87"/>
      <c r="NUS41" s="87"/>
      <c r="NUT41" s="87"/>
      <c r="NUU41" s="87"/>
      <c r="NUV41" s="87"/>
      <c r="NUW41" s="87"/>
      <c r="NUX41" s="87"/>
      <c r="NUY41" s="87"/>
      <c r="NUZ41" s="87"/>
      <c r="NVA41" s="87"/>
      <c r="NVB41" s="87"/>
      <c r="NVC41" s="87"/>
      <c r="NVD41" s="87"/>
      <c r="NVE41" s="87"/>
      <c r="NVF41" s="87"/>
      <c r="NVG41" s="87"/>
      <c r="NVH41" s="87"/>
      <c r="NVI41" s="87"/>
      <c r="NVJ41" s="87"/>
      <c r="NVK41" s="87"/>
      <c r="NVL41" s="87"/>
      <c r="NVM41" s="87"/>
      <c r="NVN41" s="87"/>
      <c r="NVO41" s="87"/>
      <c r="NVP41" s="87"/>
      <c r="NVQ41" s="87"/>
      <c r="NVR41" s="87"/>
      <c r="NVS41" s="87"/>
      <c r="NVT41" s="87"/>
      <c r="NVU41" s="87"/>
      <c r="NVV41" s="87"/>
      <c r="NVW41" s="87"/>
      <c r="NVX41" s="87"/>
      <c r="NVY41" s="87"/>
      <c r="NVZ41" s="87"/>
      <c r="NWA41" s="87"/>
      <c r="NWB41" s="87"/>
      <c r="NWC41" s="87"/>
      <c r="NWD41" s="87"/>
      <c r="NWE41" s="87"/>
      <c r="NWF41" s="87"/>
      <c r="NWG41" s="87"/>
      <c r="NWH41" s="87"/>
      <c r="NWI41" s="87"/>
      <c r="NWJ41" s="87"/>
      <c r="NWK41" s="87"/>
      <c r="NWL41" s="87"/>
      <c r="NWM41" s="87"/>
      <c r="NWN41" s="87"/>
      <c r="NWO41" s="87"/>
      <c r="NWP41" s="87"/>
      <c r="NWQ41" s="87"/>
      <c r="NWR41" s="87"/>
      <c r="NWS41" s="87"/>
      <c r="NWT41" s="87"/>
      <c r="NWU41" s="87"/>
      <c r="NWV41" s="87"/>
      <c r="NWW41" s="87"/>
      <c r="NWX41" s="87"/>
      <c r="NWY41" s="87"/>
      <c r="NWZ41" s="87"/>
      <c r="NXA41" s="87"/>
      <c r="NXB41" s="87"/>
      <c r="NXC41" s="87"/>
      <c r="NXD41" s="87"/>
      <c r="NXE41" s="87"/>
      <c r="NXF41" s="87"/>
      <c r="NXG41" s="87"/>
      <c r="NXH41" s="87"/>
      <c r="NXI41" s="87"/>
      <c r="NXJ41" s="87"/>
      <c r="NXK41" s="87"/>
      <c r="NXL41" s="87"/>
      <c r="NXM41" s="87"/>
      <c r="NXN41" s="87"/>
      <c r="NXO41" s="87"/>
      <c r="NXP41" s="87"/>
      <c r="NXQ41" s="87"/>
      <c r="NXR41" s="87"/>
      <c r="NXS41" s="87"/>
      <c r="NXT41" s="87"/>
      <c r="NXU41" s="87"/>
      <c r="NXV41" s="87"/>
      <c r="NXW41" s="87"/>
      <c r="NXX41" s="87"/>
      <c r="NXY41" s="87"/>
      <c r="NXZ41" s="87"/>
      <c r="NYA41" s="87"/>
      <c r="NYB41" s="87"/>
      <c r="NYC41" s="87"/>
      <c r="NYD41" s="87"/>
      <c r="NYE41" s="87"/>
      <c r="NYF41" s="87"/>
      <c r="NYG41" s="87"/>
      <c r="NYH41" s="87"/>
      <c r="NYI41" s="87"/>
      <c r="NYJ41" s="87"/>
      <c r="NYK41" s="87"/>
      <c r="NYL41" s="87"/>
      <c r="NYM41" s="87"/>
      <c r="NYN41" s="87"/>
      <c r="NYO41" s="87"/>
      <c r="NYP41" s="87"/>
      <c r="NYQ41" s="87"/>
      <c r="NYR41" s="87"/>
      <c r="NYS41" s="87"/>
      <c r="NYT41" s="87"/>
      <c r="NYU41" s="87"/>
      <c r="NYV41" s="87"/>
      <c r="NYW41" s="87"/>
      <c r="NYX41" s="87"/>
      <c r="NYY41" s="87"/>
      <c r="NYZ41" s="87"/>
      <c r="NZA41" s="87"/>
      <c r="NZB41" s="87"/>
      <c r="NZC41" s="87"/>
      <c r="NZD41" s="87"/>
      <c r="NZE41" s="87"/>
      <c r="NZF41" s="87"/>
      <c r="NZG41" s="87"/>
      <c r="NZH41" s="87"/>
      <c r="NZI41" s="87"/>
      <c r="NZJ41" s="87"/>
      <c r="NZK41" s="87"/>
      <c r="NZL41" s="87"/>
      <c r="NZM41" s="87"/>
      <c r="NZN41" s="87"/>
      <c r="NZO41" s="87"/>
      <c r="NZP41" s="87"/>
      <c r="NZQ41" s="87"/>
      <c r="NZR41" s="87"/>
      <c r="NZS41" s="87"/>
      <c r="NZT41" s="87"/>
      <c r="NZU41" s="87"/>
      <c r="NZV41" s="87"/>
      <c r="NZW41" s="87"/>
      <c r="NZX41" s="87"/>
      <c r="NZY41" s="87"/>
      <c r="NZZ41" s="87"/>
      <c r="OAA41" s="87"/>
      <c r="OAB41" s="87"/>
      <c r="OAC41" s="87"/>
      <c r="OAD41" s="87"/>
      <c r="OAE41" s="87"/>
      <c r="OAF41" s="87"/>
      <c r="OAG41" s="87"/>
      <c r="OAH41" s="87"/>
      <c r="OAI41" s="87"/>
      <c r="OAJ41" s="87"/>
      <c r="OAK41" s="87"/>
      <c r="OAL41" s="87"/>
      <c r="OAM41" s="87"/>
      <c r="OAN41" s="87"/>
      <c r="OAO41" s="87"/>
      <c r="OAP41" s="87"/>
      <c r="OAQ41" s="87"/>
      <c r="OAR41" s="87"/>
      <c r="OAS41" s="87"/>
      <c r="OAT41" s="87"/>
      <c r="OAU41" s="87"/>
      <c r="OAV41" s="87"/>
      <c r="OAW41" s="87"/>
      <c r="OAX41" s="87"/>
      <c r="OAY41" s="87"/>
      <c r="OAZ41" s="87"/>
      <c r="OBA41" s="87"/>
      <c r="OBB41" s="87"/>
      <c r="OBC41" s="87"/>
      <c r="OBD41" s="87"/>
      <c r="OBE41" s="87"/>
      <c r="OBF41" s="87"/>
      <c r="OBG41" s="87"/>
      <c r="OBH41" s="87"/>
      <c r="OBI41" s="87"/>
      <c r="OBJ41" s="87"/>
      <c r="OBK41" s="87"/>
      <c r="OBL41" s="87"/>
      <c r="OBM41" s="87"/>
      <c r="OBN41" s="87"/>
      <c r="OBO41" s="87"/>
      <c r="OBP41" s="87"/>
      <c r="OBQ41" s="87"/>
      <c r="OBR41" s="87"/>
      <c r="OBS41" s="87"/>
      <c r="OBT41" s="87"/>
      <c r="OBU41" s="87"/>
      <c r="OBV41" s="87"/>
      <c r="OBW41" s="87"/>
      <c r="OBX41" s="87"/>
      <c r="OBY41" s="87"/>
      <c r="OBZ41" s="87"/>
      <c r="OCA41" s="87"/>
      <c r="OCB41" s="87"/>
      <c r="OCC41" s="87"/>
      <c r="OCD41" s="87"/>
      <c r="OCE41" s="87"/>
      <c r="OCF41" s="87"/>
      <c r="OCG41" s="87"/>
      <c r="OCH41" s="87"/>
      <c r="OCI41" s="87"/>
      <c r="OCJ41" s="87"/>
      <c r="OCK41" s="87"/>
      <c r="OCL41" s="87"/>
      <c r="OCM41" s="87"/>
      <c r="OCN41" s="87"/>
      <c r="OCO41" s="87"/>
      <c r="OCP41" s="87"/>
      <c r="OCQ41" s="87"/>
      <c r="OCR41" s="87"/>
      <c r="OCS41" s="87"/>
      <c r="OCT41" s="87"/>
      <c r="OCU41" s="87"/>
      <c r="OCV41" s="87"/>
      <c r="OCW41" s="87"/>
      <c r="OCX41" s="87"/>
      <c r="OCY41" s="87"/>
      <c r="OCZ41" s="87"/>
      <c r="ODA41" s="87"/>
      <c r="ODB41" s="87"/>
      <c r="ODC41" s="87"/>
      <c r="ODD41" s="87"/>
      <c r="ODE41" s="87"/>
      <c r="ODF41" s="87"/>
      <c r="ODG41" s="87"/>
      <c r="ODH41" s="87"/>
      <c r="ODI41" s="87"/>
      <c r="ODJ41" s="87"/>
      <c r="ODK41" s="87"/>
      <c r="ODL41" s="87"/>
      <c r="ODM41" s="87"/>
      <c r="ODN41" s="87"/>
      <c r="ODO41" s="87"/>
      <c r="ODP41" s="87"/>
      <c r="ODQ41" s="87"/>
      <c r="ODR41" s="87"/>
      <c r="ODS41" s="87"/>
      <c r="ODT41" s="87"/>
      <c r="ODU41" s="87"/>
      <c r="ODV41" s="87"/>
      <c r="ODW41" s="87"/>
      <c r="ODX41" s="87"/>
      <c r="ODY41" s="87"/>
      <c r="ODZ41" s="87"/>
      <c r="OEA41" s="87"/>
      <c r="OEB41" s="87"/>
      <c r="OEC41" s="87"/>
      <c r="OED41" s="87"/>
      <c r="OEE41" s="87"/>
      <c r="OEF41" s="87"/>
      <c r="OEG41" s="87"/>
      <c r="OEH41" s="87"/>
      <c r="OEI41" s="87"/>
      <c r="OEJ41" s="87"/>
      <c r="OEK41" s="87"/>
      <c r="OEL41" s="87"/>
      <c r="OEM41" s="87"/>
      <c r="OEN41" s="87"/>
      <c r="OEO41" s="87"/>
      <c r="OEP41" s="87"/>
      <c r="OEQ41" s="87"/>
      <c r="OER41" s="87"/>
      <c r="OES41" s="87"/>
      <c r="OET41" s="87"/>
      <c r="OEU41" s="87"/>
      <c r="OEV41" s="87"/>
      <c r="OEW41" s="87"/>
      <c r="OEX41" s="87"/>
      <c r="OEY41" s="87"/>
      <c r="OEZ41" s="87"/>
      <c r="OFA41" s="87"/>
      <c r="OFB41" s="87"/>
      <c r="OFC41" s="87"/>
      <c r="OFD41" s="87"/>
      <c r="OFE41" s="87"/>
      <c r="OFF41" s="87"/>
      <c r="OFG41" s="87"/>
      <c r="OFH41" s="87"/>
      <c r="OFI41" s="87"/>
      <c r="OFJ41" s="87"/>
      <c r="OFK41" s="87"/>
      <c r="OFL41" s="87"/>
      <c r="OFM41" s="87"/>
      <c r="OFN41" s="87"/>
      <c r="OFO41" s="87"/>
      <c r="OFP41" s="87"/>
      <c r="OFQ41" s="87"/>
      <c r="OFR41" s="87"/>
      <c r="OFS41" s="87"/>
      <c r="OFT41" s="87"/>
      <c r="OFU41" s="87"/>
      <c r="OFV41" s="87"/>
      <c r="OFW41" s="87"/>
      <c r="OFX41" s="87"/>
      <c r="OFY41" s="87"/>
      <c r="OFZ41" s="87"/>
      <c r="OGA41" s="87"/>
      <c r="OGB41" s="87"/>
      <c r="OGC41" s="87"/>
      <c r="OGD41" s="87"/>
      <c r="OGE41" s="87"/>
      <c r="OGF41" s="87"/>
      <c r="OGG41" s="87"/>
      <c r="OGH41" s="87"/>
      <c r="OGI41" s="87"/>
      <c r="OGJ41" s="87"/>
      <c r="OGK41" s="87"/>
      <c r="OGL41" s="87"/>
      <c r="OGM41" s="87"/>
      <c r="OGN41" s="87"/>
      <c r="OGO41" s="87"/>
      <c r="OGP41" s="87"/>
      <c r="OGQ41" s="87"/>
      <c r="OGR41" s="87"/>
      <c r="OGS41" s="87"/>
      <c r="OGT41" s="87"/>
      <c r="OGU41" s="87"/>
      <c r="OGV41" s="87"/>
      <c r="OGW41" s="87"/>
      <c r="OGX41" s="87"/>
      <c r="OGY41" s="87"/>
      <c r="OGZ41" s="87"/>
      <c r="OHA41" s="87"/>
      <c r="OHB41" s="87"/>
      <c r="OHC41" s="87"/>
      <c r="OHD41" s="87"/>
      <c r="OHE41" s="87"/>
      <c r="OHF41" s="87"/>
      <c r="OHG41" s="87"/>
      <c r="OHH41" s="87"/>
      <c r="OHI41" s="87"/>
      <c r="OHJ41" s="87"/>
      <c r="OHK41" s="87"/>
      <c r="OHL41" s="87"/>
      <c r="OHM41" s="87"/>
      <c r="OHN41" s="87"/>
      <c r="OHO41" s="87"/>
      <c r="OHP41" s="87"/>
      <c r="OHQ41" s="87"/>
      <c r="OHR41" s="87"/>
      <c r="OHS41" s="87"/>
      <c r="OHT41" s="87"/>
      <c r="OHU41" s="87"/>
      <c r="OHV41" s="87"/>
      <c r="OHW41" s="87"/>
      <c r="OHX41" s="87"/>
      <c r="OHY41" s="87"/>
      <c r="OHZ41" s="87"/>
      <c r="OIA41" s="87"/>
      <c r="OIB41" s="87"/>
      <c r="OIC41" s="87"/>
      <c r="OID41" s="87"/>
      <c r="OIE41" s="87"/>
      <c r="OIF41" s="87"/>
      <c r="OIG41" s="87"/>
      <c r="OIH41" s="87"/>
      <c r="OII41" s="87"/>
      <c r="OIJ41" s="87"/>
      <c r="OIK41" s="87"/>
      <c r="OIL41" s="87"/>
      <c r="OIM41" s="87"/>
      <c r="OIN41" s="87"/>
      <c r="OIO41" s="87"/>
      <c r="OIP41" s="87"/>
      <c r="OIQ41" s="87"/>
      <c r="OIR41" s="87"/>
      <c r="OIS41" s="87"/>
      <c r="OIT41" s="87"/>
      <c r="OIU41" s="87"/>
      <c r="OIV41" s="87"/>
      <c r="OIW41" s="87"/>
      <c r="OIX41" s="87"/>
      <c r="OIY41" s="87"/>
      <c r="OIZ41" s="87"/>
      <c r="OJA41" s="87"/>
      <c r="OJB41" s="87"/>
      <c r="OJC41" s="87"/>
      <c r="OJD41" s="87"/>
      <c r="OJE41" s="87"/>
      <c r="OJF41" s="87"/>
      <c r="OJG41" s="87"/>
      <c r="OJH41" s="87"/>
      <c r="OJI41" s="87"/>
      <c r="OJJ41" s="87"/>
      <c r="OJK41" s="87"/>
      <c r="OJL41" s="87"/>
      <c r="OJM41" s="87"/>
      <c r="OJN41" s="87"/>
      <c r="OJO41" s="87"/>
      <c r="OJP41" s="87"/>
      <c r="OJQ41" s="87"/>
      <c r="OJR41" s="87"/>
      <c r="OJS41" s="87"/>
      <c r="OJT41" s="87"/>
      <c r="OJU41" s="87"/>
      <c r="OJV41" s="87"/>
      <c r="OJW41" s="87"/>
      <c r="OJX41" s="87"/>
      <c r="OJY41" s="87"/>
      <c r="OJZ41" s="87"/>
      <c r="OKA41" s="87"/>
      <c r="OKB41" s="87"/>
      <c r="OKC41" s="87"/>
      <c r="OKD41" s="87"/>
      <c r="OKE41" s="87"/>
      <c r="OKF41" s="87"/>
      <c r="OKG41" s="87"/>
      <c r="OKH41" s="87"/>
      <c r="OKI41" s="87"/>
      <c r="OKJ41" s="87"/>
      <c r="OKK41" s="87"/>
      <c r="OKL41" s="87"/>
      <c r="OKM41" s="87"/>
      <c r="OKN41" s="87"/>
      <c r="OKO41" s="87"/>
      <c r="OKP41" s="87"/>
      <c r="OKQ41" s="87"/>
      <c r="OKR41" s="87"/>
      <c r="OKS41" s="87"/>
      <c r="OKT41" s="87"/>
      <c r="OKU41" s="87"/>
      <c r="OKV41" s="87"/>
      <c r="OKW41" s="87"/>
      <c r="OKX41" s="87"/>
      <c r="OKY41" s="87"/>
      <c r="OKZ41" s="87"/>
      <c r="OLA41" s="87"/>
      <c r="OLB41" s="87"/>
      <c r="OLC41" s="87"/>
      <c r="OLD41" s="87"/>
      <c r="OLE41" s="87"/>
      <c r="OLF41" s="87"/>
      <c r="OLG41" s="87"/>
      <c r="OLH41" s="87"/>
      <c r="OLI41" s="87"/>
      <c r="OLJ41" s="87"/>
      <c r="OLK41" s="87"/>
      <c r="OLL41" s="87"/>
      <c r="OLM41" s="87"/>
      <c r="OLN41" s="87"/>
      <c r="OLO41" s="87"/>
      <c r="OLP41" s="87"/>
      <c r="OLQ41" s="87"/>
      <c r="OLR41" s="87"/>
      <c r="OLS41" s="87"/>
      <c r="OLT41" s="87"/>
      <c r="OLU41" s="87"/>
      <c r="OLV41" s="87"/>
      <c r="OLW41" s="87"/>
      <c r="OLX41" s="87"/>
      <c r="OLY41" s="87"/>
      <c r="OLZ41" s="87"/>
      <c r="OMA41" s="87"/>
      <c r="OMB41" s="87"/>
      <c r="OMC41" s="87"/>
      <c r="OMD41" s="87"/>
      <c r="OME41" s="87"/>
      <c r="OMF41" s="87"/>
      <c r="OMG41" s="87"/>
      <c r="OMH41" s="87"/>
      <c r="OMI41" s="87"/>
      <c r="OMJ41" s="87"/>
      <c r="OMK41" s="87"/>
      <c r="OML41" s="87"/>
      <c r="OMM41" s="87"/>
      <c r="OMN41" s="87"/>
      <c r="OMO41" s="87"/>
      <c r="OMP41" s="87"/>
      <c r="OMQ41" s="87"/>
      <c r="OMR41" s="87"/>
      <c r="OMS41" s="87"/>
      <c r="OMT41" s="87"/>
      <c r="OMU41" s="87"/>
      <c r="OMV41" s="87"/>
      <c r="OMW41" s="87"/>
      <c r="OMX41" s="87"/>
      <c r="OMY41" s="87"/>
      <c r="OMZ41" s="87"/>
      <c r="ONA41" s="87"/>
      <c r="ONB41" s="87"/>
      <c r="ONC41" s="87"/>
      <c r="OND41" s="87"/>
      <c r="ONE41" s="87"/>
      <c r="ONF41" s="87"/>
      <c r="ONG41" s="87"/>
      <c r="ONH41" s="87"/>
      <c r="ONI41" s="87"/>
      <c r="ONJ41" s="87"/>
      <c r="ONK41" s="87"/>
      <c r="ONL41" s="87"/>
      <c r="ONM41" s="87"/>
      <c r="ONN41" s="87"/>
      <c r="ONO41" s="87"/>
      <c r="ONP41" s="87"/>
      <c r="ONQ41" s="87"/>
      <c r="ONR41" s="87"/>
      <c r="ONS41" s="87"/>
      <c r="ONT41" s="87"/>
      <c r="ONU41" s="87"/>
      <c r="ONV41" s="87"/>
      <c r="ONW41" s="87"/>
      <c r="ONX41" s="87"/>
      <c r="ONY41" s="87"/>
      <c r="ONZ41" s="87"/>
      <c r="OOA41" s="87"/>
      <c r="OOB41" s="87"/>
      <c r="OOC41" s="87"/>
      <c r="OOD41" s="87"/>
      <c r="OOE41" s="87"/>
      <c r="OOF41" s="87"/>
      <c r="OOG41" s="87"/>
      <c r="OOH41" s="87"/>
      <c r="OOI41" s="87"/>
      <c r="OOJ41" s="87"/>
      <c r="OOK41" s="87"/>
      <c r="OOL41" s="87"/>
      <c r="OOM41" s="87"/>
      <c r="OON41" s="87"/>
      <c r="OOO41" s="87"/>
      <c r="OOP41" s="87"/>
      <c r="OOQ41" s="87"/>
      <c r="OOR41" s="87"/>
      <c r="OOS41" s="87"/>
      <c r="OOT41" s="87"/>
      <c r="OOU41" s="87"/>
      <c r="OOV41" s="87"/>
      <c r="OOW41" s="87"/>
      <c r="OOX41" s="87"/>
      <c r="OOY41" s="87"/>
      <c r="OOZ41" s="87"/>
      <c r="OPA41" s="87"/>
      <c r="OPB41" s="87"/>
      <c r="OPC41" s="87"/>
      <c r="OPD41" s="87"/>
      <c r="OPE41" s="87"/>
      <c r="OPF41" s="87"/>
      <c r="OPG41" s="87"/>
      <c r="OPH41" s="87"/>
      <c r="OPI41" s="87"/>
      <c r="OPJ41" s="87"/>
      <c r="OPK41" s="87"/>
      <c r="OPL41" s="87"/>
      <c r="OPM41" s="87"/>
      <c r="OPN41" s="87"/>
      <c r="OPO41" s="87"/>
      <c r="OPP41" s="87"/>
      <c r="OPQ41" s="87"/>
      <c r="OPR41" s="87"/>
      <c r="OPS41" s="87"/>
      <c r="OPT41" s="87"/>
      <c r="OPU41" s="87"/>
      <c r="OPV41" s="87"/>
      <c r="OPW41" s="87"/>
      <c r="OPX41" s="87"/>
      <c r="OPY41" s="87"/>
      <c r="OPZ41" s="87"/>
      <c r="OQA41" s="87"/>
      <c r="OQB41" s="87"/>
      <c r="OQC41" s="87"/>
      <c r="OQD41" s="87"/>
      <c r="OQE41" s="87"/>
      <c r="OQF41" s="87"/>
      <c r="OQG41" s="87"/>
      <c r="OQH41" s="87"/>
      <c r="OQI41" s="87"/>
      <c r="OQJ41" s="87"/>
      <c r="OQK41" s="87"/>
      <c r="OQL41" s="87"/>
      <c r="OQM41" s="87"/>
      <c r="OQN41" s="87"/>
      <c r="OQO41" s="87"/>
      <c r="OQP41" s="87"/>
      <c r="OQQ41" s="87"/>
      <c r="OQR41" s="87"/>
      <c r="OQS41" s="87"/>
      <c r="OQT41" s="87"/>
      <c r="OQU41" s="87"/>
      <c r="OQV41" s="87"/>
      <c r="OQW41" s="87"/>
      <c r="OQX41" s="87"/>
      <c r="OQY41" s="87"/>
      <c r="OQZ41" s="87"/>
      <c r="ORA41" s="87"/>
      <c r="ORB41" s="87"/>
      <c r="ORC41" s="87"/>
      <c r="ORD41" s="87"/>
      <c r="ORE41" s="87"/>
      <c r="ORF41" s="87"/>
      <c r="ORG41" s="87"/>
      <c r="ORH41" s="87"/>
      <c r="ORI41" s="87"/>
      <c r="ORJ41" s="87"/>
      <c r="ORK41" s="87"/>
      <c r="ORL41" s="87"/>
      <c r="ORM41" s="87"/>
      <c r="ORN41" s="87"/>
      <c r="ORO41" s="87"/>
      <c r="ORP41" s="87"/>
      <c r="ORQ41" s="87"/>
      <c r="ORR41" s="87"/>
      <c r="ORS41" s="87"/>
      <c r="ORT41" s="87"/>
      <c r="ORU41" s="87"/>
      <c r="ORV41" s="87"/>
      <c r="ORW41" s="87"/>
      <c r="ORX41" s="87"/>
      <c r="ORY41" s="87"/>
      <c r="ORZ41" s="87"/>
      <c r="OSA41" s="87"/>
      <c r="OSB41" s="87"/>
      <c r="OSC41" s="87"/>
      <c r="OSD41" s="87"/>
      <c r="OSE41" s="87"/>
      <c r="OSF41" s="87"/>
      <c r="OSG41" s="87"/>
      <c r="OSH41" s="87"/>
      <c r="OSI41" s="87"/>
      <c r="OSJ41" s="87"/>
      <c r="OSK41" s="87"/>
      <c r="OSL41" s="87"/>
      <c r="OSM41" s="87"/>
      <c r="OSN41" s="87"/>
      <c r="OSO41" s="87"/>
      <c r="OSP41" s="87"/>
      <c r="OSQ41" s="87"/>
      <c r="OSR41" s="87"/>
      <c r="OSS41" s="87"/>
      <c r="OST41" s="87"/>
      <c r="OSU41" s="87"/>
      <c r="OSV41" s="87"/>
      <c r="OSW41" s="87"/>
      <c r="OSX41" s="87"/>
      <c r="OSY41" s="87"/>
      <c r="OSZ41" s="87"/>
      <c r="OTA41" s="87"/>
      <c r="OTB41" s="87"/>
      <c r="OTC41" s="87"/>
      <c r="OTD41" s="87"/>
      <c r="OTE41" s="87"/>
      <c r="OTF41" s="87"/>
      <c r="OTG41" s="87"/>
      <c r="OTH41" s="87"/>
      <c r="OTI41" s="87"/>
      <c r="OTJ41" s="87"/>
      <c r="OTK41" s="87"/>
      <c r="OTL41" s="87"/>
      <c r="OTM41" s="87"/>
      <c r="OTN41" s="87"/>
      <c r="OTO41" s="87"/>
      <c r="OTP41" s="87"/>
      <c r="OTQ41" s="87"/>
      <c r="OTR41" s="87"/>
      <c r="OTS41" s="87"/>
      <c r="OTT41" s="87"/>
      <c r="OTU41" s="87"/>
      <c r="OTV41" s="87"/>
      <c r="OTW41" s="87"/>
      <c r="OTX41" s="87"/>
      <c r="OTY41" s="87"/>
      <c r="OTZ41" s="87"/>
      <c r="OUA41" s="87"/>
      <c r="OUB41" s="87"/>
      <c r="OUC41" s="87"/>
      <c r="OUD41" s="87"/>
      <c r="OUE41" s="87"/>
      <c r="OUF41" s="87"/>
      <c r="OUG41" s="87"/>
      <c r="OUH41" s="87"/>
      <c r="OUI41" s="87"/>
      <c r="OUJ41" s="87"/>
      <c r="OUK41" s="87"/>
      <c r="OUL41" s="87"/>
      <c r="OUM41" s="87"/>
      <c r="OUN41" s="87"/>
      <c r="OUO41" s="87"/>
      <c r="OUP41" s="87"/>
      <c r="OUQ41" s="87"/>
      <c r="OUR41" s="87"/>
      <c r="OUS41" s="87"/>
      <c r="OUT41" s="87"/>
      <c r="OUU41" s="87"/>
      <c r="OUV41" s="87"/>
      <c r="OUW41" s="87"/>
      <c r="OUX41" s="87"/>
      <c r="OUY41" s="87"/>
      <c r="OUZ41" s="87"/>
      <c r="OVA41" s="87"/>
      <c r="OVB41" s="87"/>
      <c r="OVC41" s="87"/>
      <c r="OVD41" s="87"/>
      <c r="OVE41" s="87"/>
      <c r="OVF41" s="87"/>
      <c r="OVG41" s="87"/>
      <c r="OVH41" s="87"/>
      <c r="OVI41" s="87"/>
      <c r="OVJ41" s="87"/>
      <c r="OVK41" s="87"/>
      <c r="OVL41" s="87"/>
      <c r="OVM41" s="87"/>
      <c r="OVN41" s="87"/>
      <c r="OVO41" s="87"/>
      <c r="OVP41" s="87"/>
      <c r="OVQ41" s="87"/>
      <c r="OVR41" s="87"/>
      <c r="OVS41" s="87"/>
      <c r="OVT41" s="87"/>
      <c r="OVU41" s="87"/>
      <c r="OVV41" s="87"/>
      <c r="OVW41" s="87"/>
      <c r="OVX41" s="87"/>
      <c r="OVY41" s="87"/>
      <c r="OVZ41" s="87"/>
      <c r="OWA41" s="87"/>
      <c r="OWB41" s="87"/>
      <c r="OWC41" s="87"/>
      <c r="OWD41" s="87"/>
      <c r="OWE41" s="87"/>
      <c r="OWF41" s="87"/>
      <c r="OWG41" s="87"/>
      <c r="OWH41" s="87"/>
      <c r="OWI41" s="87"/>
      <c r="OWJ41" s="87"/>
      <c r="OWK41" s="87"/>
      <c r="OWL41" s="87"/>
      <c r="OWM41" s="87"/>
      <c r="OWN41" s="87"/>
      <c r="OWO41" s="87"/>
      <c r="OWP41" s="87"/>
      <c r="OWQ41" s="87"/>
      <c r="OWR41" s="87"/>
      <c r="OWS41" s="87"/>
      <c r="OWT41" s="87"/>
      <c r="OWU41" s="87"/>
      <c r="OWV41" s="87"/>
      <c r="OWW41" s="87"/>
      <c r="OWX41" s="87"/>
      <c r="OWY41" s="87"/>
      <c r="OWZ41" s="87"/>
      <c r="OXA41" s="87"/>
      <c r="OXB41" s="87"/>
      <c r="OXC41" s="87"/>
      <c r="OXD41" s="87"/>
      <c r="OXE41" s="87"/>
      <c r="OXF41" s="87"/>
      <c r="OXG41" s="87"/>
      <c r="OXH41" s="87"/>
      <c r="OXI41" s="87"/>
      <c r="OXJ41" s="87"/>
      <c r="OXK41" s="87"/>
      <c r="OXL41" s="87"/>
      <c r="OXM41" s="87"/>
      <c r="OXN41" s="87"/>
      <c r="OXO41" s="87"/>
      <c r="OXP41" s="87"/>
      <c r="OXQ41" s="87"/>
      <c r="OXR41" s="87"/>
      <c r="OXS41" s="87"/>
      <c r="OXT41" s="87"/>
      <c r="OXU41" s="87"/>
      <c r="OXV41" s="87"/>
      <c r="OXW41" s="87"/>
      <c r="OXX41" s="87"/>
      <c r="OXY41" s="87"/>
      <c r="OXZ41" s="87"/>
      <c r="OYA41" s="87"/>
      <c r="OYB41" s="87"/>
      <c r="OYC41" s="87"/>
      <c r="OYD41" s="87"/>
      <c r="OYE41" s="87"/>
      <c r="OYF41" s="87"/>
      <c r="OYG41" s="87"/>
      <c r="OYH41" s="87"/>
      <c r="OYI41" s="87"/>
      <c r="OYJ41" s="87"/>
      <c r="OYK41" s="87"/>
      <c r="OYL41" s="87"/>
      <c r="OYM41" s="87"/>
      <c r="OYN41" s="87"/>
      <c r="OYO41" s="87"/>
      <c r="OYP41" s="87"/>
      <c r="OYQ41" s="87"/>
      <c r="OYR41" s="87"/>
      <c r="OYS41" s="87"/>
      <c r="OYT41" s="87"/>
      <c r="OYU41" s="87"/>
      <c r="OYV41" s="87"/>
      <c r="OYW41" s="87"/>
      <c r="OYX41" s="87"/>
      <c r="OYY41" s="87"/>
      <c r="OYZ41" s="87"/>
      <c r="OZA41" s="87"/>
      <c r="OZB41" s="87"/>
      <c r="OZC41" s="87"/>
      <c r="OZD41" s="87"/>
      <c r="OZE41" s="87"/>
      <c r="OZF41" s="87"/>
      <c r="OZG41" s="87"/>
      <c r="OZH41" s="87"/>
      <c r="OZI41" s="87"/>
      <c r="OZJ41" s="87"/>
      <c r="OZK41" s="87"/>
      <c r="OZL41" s="87"/>
      <c r="OZM41" s="87"/>
      <c r="OZN41" s="87"/>
      <c r="OZO41" s="87"/>
      <c r="OZP41" s="87"/>
      <c r="OZQ41" s="87"/>
      <c r="OZR41" s="87"/>
      <c r="OZS41" s="87"/>
      <c r="OZT41" s="87"/>
      <c r="OZU41" s="87"/>
      <c r="OZV41" s="87"/>
      <c r="OZW41" s="87"/>
      <c r="OZX41" s="87"/>
      <c r="OZY41" s="87"/>
      <c r="OZZ41" s="87"/>
      <c r="PAA41" s="87"/>
      <c r="PAB41" s="87"/>
      <c r="PAC41" s="87"/>
      <c r="PAD41" s="87"/>
      <c r="PAE41" s="87"/>
      <c r="PAF41" s="87"/>
      <c r="PAG41" s="87"/>
      <c r="PAH41" s="87"/>
      <c r="PAI41" s="87"/>
      <c r="PAJ41" s="87"/>
      <c r="PAK41" s="87"/>
      <c r="PAL41" s="87"/>
      <c r="PAM41" s="87"/>
      <c r="PAN41" s="87"/>
      <c r="PAO41" s="87"/>
      <c r="PAP41" s="87"/>
      <c r="PAQ41" s="87"/>
      <c r="PAR41" s="87"/>
      <c r="PAS41" s="87"/>
      <c r="PAT41" s="87"/>
      <c r="PAU41" s="87"/>
      <c r="PAV41" s="87"/>
      <c r="PAW41" s="87"/>
      <c r="PAX41" s="87"/>
      <c r="PAY41" s="87"/>
      <c r="PAZ41" s="87"/>
      <c r="PBA41" s="87"/>
      <c r="PBB41" s="87"/>
      <c r="PBC41" s="87"/>
      <c r="PBD41" s="87"/>
      <c r="PBE41" s="87"/>
      <c r="PBF41" s="87"/>
      <c r="PBG41" s="87"/>
      <c r="PBH41" s="87"/>
      <c r="PBI41" s="87"/>
      <c r="PBJ41" s="87"/>
      <c r="PBK41" s="87"/>
      <c r="PBL41" s="87"/>
      <c r="PBM41" s="87"/>
      <c r="PBN41" s="87"/>
      <c r="PBO41" s="87"/>
      <c r="PBP41" s="87"/>
      <c r="PBQ41" s="87"/>
      <c r="PBR41" s="87"/>
      <c r="PBS41" s="87"/>
      <c r="PBT41" s="87"/>
      <c r="PBU41" s="87"/>
      <c r="PBV41" s="87"/>
      <c r="PBW41" s="87"/>
      <c r="PBX41" s="87"/>
      <c r="PBY41" s="87"/>
      <c r="PBZ41" s="87"/>
      <c r="PCA41" s="87"/>
      <c r="PCB41" s="87"/>
      <c r="PCC41" s="87"/>
      <c r="PCD41" s="87"/>
      <c r="PCE41" s="87"/>
      <c r="PCF41" s="87"/>
      <c r="PCG41" s="87"/>
      <c r="PCH41" s="87"/>
      <c r="PCI41" s="87"/>
      <c r="PCJ41" s="87"/>
      <c r="PCK41" s="87"/>
      <c r="PCL41" s="87"/>
      <c r="PCM41" s="87"/>
      <c r="PCN41" s="87"/>
      <c r="PCO41" s="87"/>
      <c r="PCP41" s="87"/>
      <c r="PCQ41" s="87"/>
      <c r="PCR41" s="87"/>
      <c r="PCS41" s="87"/>
      <c r="PCT41" s="87"/>
      <c r="PCU41" s="87"/>
      <c r="PCV41" s="87"/>
      <c r="PCW41" s="87"/>
      <c r="PCX41" s="87"/>
      <c r="PCY41" s="87"/>
      <c r="PCZ41" s="87"/>
      <c r="PDA41" s="87"/>
      <c r="PDB41" s="87"/>
      <c r="PDC41" s="87"/>
      <c r="PDD41" s="87"/>
      <c r="PDE41" s="87"/>
      <c r="PDF41" s="87"/>
      <c r="PDG41" s="87"/>
      <c r="PDH41" s="87"/>
      <c r="PDI41" s="87"/>
      <c r="PDJ41" s="87"/>
      <c r="PDK41" s="87"/>
      <c r="PDL41" s="87"/>
      <c r="PDM41" s="87"/>
      <c r="PDN41" s="87"/>
      <c r="PDO41" s="87"/>
      <c r="PDP41" s="87"/>
      <c r="PDQ41" s="87"/>
      <c r="PDR41" s="87"/>
      <c r="PDS41" s="87"/>
      <c r="PDT41" s="87"/>
      <c r="PDU41" s="87"/>
      <c r="PDV41" s="87"/>
      <c r="PDW41" s="87"/>
      <c r="PDX41" s="87"/>
      <c r="PDY41" s="87"/>
      <c r="PDZ41" s="87"/>
      <c r="PEA41" s="87"/>
      <c r="PEB41" s="87"/>
      <c r="PEC41" s="87"/>
      <c r="PED41" s="87"/>
      <c r="PEE41" s="87"/>
      <c r="PEF41" s="87"/>
      <c r="PEG41" s="87"/>
      <c r="PEH41" s="87"/>
      <c r="PEI41" s="87"/>
      <c r="PEJ41" s="87"/>
      <c r="PEK41" s="87"/>
      <c r="PEL41" s="87"/>
      <c r="PEM41" s="87"/>
      <c r="PEN41" s="87"/>
      <c r="PEO41" s="87"/>
      <c r="PEP41" s="87"/>
      <c r="PEQ41" s="87"/>
      <c r="PER41" s="87"/>
      <c r="PES41" s="87"/>
      <c r="PET41" s="87"/>
      <c r="PEU41" s="87"/>
      <c r="PEV41" s="87"/>
      <c r="PEW41" s="87"/>
      <c r="PEX41" s="87"/>
      <c r="PEY41" s="87"/>
      <c r="PEZ41" s="87"/>
      <c r="PFA41" s="87"/>
      <c r="PFB41" s="87"/>
      <c r="PFC41" s="87"/>
      <c r="PFD41" s="87"/>
      <c r="PFE41" s="87"/>
      <c r="PFF41" s="87"/>
      <c r="PFG41" s="87"/>
      <c r="PFH41" s="87"/>
      <c r="PFI41" s="87"/>
      <c r="PFJ41" s="87"/>
      <c r="PFK41" s="87"/>
      <c r="PFL41" s="87"/>
      <c r="PFM41" s="87"/>
      <c r="PFN41" s="87"/>
      <c r="PFO41" s="87"/>
      <c r="PFP41" s="87"/>
      <c r="PFQ41" s="87"/>
      <c r="PFR41" s="87"/>
      <c r="PFS41" s="87"/>
      <c r="PFT41" s="87"/>
      <c r="PFU41" s="87"/>
      <c r="PFV41" s="87"/>
      <c r="PFW41" s="87"/>
      <c r="PFX41" s="87"/>
      <c r="PFY41" s="87"/>
      <c r="PFZ41" s="87"/>
      <c r="PGA41" s="87"/>
      <c r="PGB41" s="87"/>
      <c r="PGC41" s="87"/>
      <c r="PGD41" s="87"/>
      <c r="PGE41" s="87"/>
      <c r="PGF41" s="87"/>
      <c r="PGG41" s="87"/>
      <c r="PGH41" s="87"/>
      <c r="PGI41" s="87"/>
      <c r="PGJ41" s="87"/>
      <c r="PGK41" s="87"/>
      <c r="PGL41" s="87"/>
      <c r="PGM41" s="87"/>
      <c r="PGN41" s="87"/>
      <c r="PGO41" s="87"/>
      <c r="PGP41" s="87"/>
      <c r="PGQ41" s="87"/>
      <c r="PGR41" s="87"/>
      <c r="PGS41" s="87"/>
      <c r="PGT41" s="87"/>
      <c r="PGU41" s="87"/>
      <c r="PGV41" s="87"/>
      <c r="PGW41" s="87"/>
      <c r="PGX41" s="87"/>
      <c r="PGY41" s="87"/>
      <c r="PGZ41" s="87"/>
      <c r="PHA41" s="87"/>
      <c r="PHB41" s="87"/>
      <c r="PHC41" s="87"/>
      <c r="PHD41" s="87"/>
      <c r="PHE41" s="87"/>
      <c r="PHF41" s="87"/>
      <c r="PHG41" s="87"/>
      <c r="PHH41" s="87"/>
      <c r="PHI41" s="87"/>
      <c r="PHJ41" s="87"/>
      <c r="PHK41" s="87"/>
      <c r="PHL41" s="87"/>
      <c r="PHM41" s="87"/>
      <c r="PHN41" s="87"/>
      <c r="PHO41" s="87"/>
      <c r="PHP41" s="87"/>
      <c r="PHQ41" s="87"/>
      <c r="PHR41" s="87"/>
      <c r="PHS41" s="87"/>
      <c r="PHT41" s="87"/>
      <c r="PHU41" s="87"/>
      <c r="PHV41" s="87"/>
      <c r="PHW41" s="87"/>
      <c r="PHX41" s="87"/>
      <c r="PHY41" s="87"/>
      <c r="PHZ41" s="87"/>
      <c r="PIA41" s="87"/>
      <c r="PIB41" s="87"/>
      <c r="PIC41" s="87"/>
      <c r="PID41" s="87"/>
      <c r="PIE41" s="87"/>
      <c r="PIF41" s="87"/>
      <c r="PIG41" s="87"/>
      <c r="PIH41" s="87"/>
      <c r="PII41" s="87"/>
      <c r="PIJ41" s="87"/>
      <c r="PIK41" s="87"/>
      <c r="PIL41" s="87"/>
      <c r="PIM41" s="87"/>
      <c r="PIN41" s="87"/>
      <c r="PIO41" s="87"/>
      <c r="PIP41" s="87"/>
      <c r="PIQ41" s="87"/>
      <c r="PIR41" s="87"/>
      <c r="PIS41" s="87"/>
      <c r="PIT41" s="87"/>
      <c r="PIU41" s="87"/>
      <c r="PIV41" s="87"/>
      <c r="PIW41" s="87"/>
      <c r="PIX41" s="87"/>
      <c r="PIY41" s="87"/>
      <c r="PIZ41" s="87"/>
      <c r="PJA41" s="87"/>
      <c r="PJB41" s="87"/>
      <c r="PJC41" s="87"/>
      <c r="PJD41" s="87"/>
      <c r="PJE41" s="87"/>
      <c r="PJF41" s="87"/>
      <c r="PJG41" s="87"/>
      <c r="PJH41" s="87"/>
      <c r="PJI41" s="87"/>
      <c r="PJJ41" s="87"/>
      <c r="PJK41" s="87"/>
      <c r="PJL41" s="87"/>
      <c r="PJM41" s="87"/>
      <c r="PJN41" s="87"/>
      <c r="PJO41" s="87"/>
      <c r="PJP41" s="87"/>
      <c r="PJQ41" s="87"/>
      <c r="PJR41" s="87"/>
      <c r="PJS41" s="87"/>
      <c r="PJT41" s="87"/>
      <c r="PJU41" s="87"/>
      <c r="PJV41" s="87"/>
      <c r="PJW41" s="87"/>
      <c r="PJX41" s="87"/>
      <c r="PJY41" s="87"/>
      <c r="PJZ41" s="87"/>
      <c r="PKA41" s="87"/>
      <c r="PKB41" s="87"/>
      <c r="PKC41" s="87"/>
      <c r="PKD41" s="87"/>
      <c r="PKE41" s="87"/>
      <c r="PKF41" s="87"/>
      <c r="PKG41" s="87"/>
      <c r="PKH41" s="87"/>
      <c r="PKI41" s="87"/>
      <c r="PKJ41" s="87"/>
      <c r="PKK41" s="87"/>
      <c r="PKL41" s="87"/>
      <c r="PKM41" s="87"/>
      <c r="PKN41" s="87"/>
      <c r="PKO41" s="87"/>
      <c r="PKP41" s="87"/>
      <c r="PKQ41" s="87"/>
      <c r="PKR41" s="87"/>
      <c r="PKS41" s="87"/>
      <c r="PKT41" s="87"/>
      <c r="PKU41" s="87"/>
      <c r="PKV41" s="87"/>
      <c r="PKW41" s="87"/>
      <c r="PKX41" s="87"/>
      <c r="PKY41" s="87"/>
      <c r="PKZ41" s="87"/>
      <c r="PLA41" s="87"/>
      <c r="PLB41" s="87"/>
      <c r="PLC41" s="87"/>
      <c r="PLD41" s="87"/>
      <c r="PLE41" s="87"/>
      <c r="PLF41" s="87"/>
      <c r="PLG41" s="87"/>
      <c r="PLH41" s="87"/>
      <c r="PLI41" s="87"/>
      <c r="PLJ41" s="87"/>
      <c r="PLK41" s="87"/>
      <c r="PLL41" s="87"/>
      <c r="PLM41" s="87"/>
      <c r="PLN41" s="87"/>
      <c r="PLO41" s="87"/>
      <c r="PLP41" s="87"/>
      <c r="PLQ41" s="87"/>
      <c r="PLR41" s="87"/>
      <c r="PLS41" s="87"/>
      <c r="PLT41" s="87"/>
      <c r="PLU41" s="87"/>
      <c r="PLV41" s="87"/>
      <c r="PLW41" s="87"/>
      <c r="PLX41" s="87"/>
      <c r="PLY41" s="87"/>
      <c r="PLZ41" s="87"/>
      <c r="PMA41" s="87"/>
      <c r="PMB41" s="87"/>
      <c r="PMC41" s="87"/>
      <c r="PMD41" s="87"/>
      <c r="PME41" s="87"/>
      <c r="PMF41" s="87"/>
      <c r="PMG41" s="87"/>
      <c r="PMH41" s="87"/>
      <c r="PMI41" s="87"/>
      <c r="PMJ41" s="87"/>
      <c r="PMK41" s="87"/>
      <c r="PML41" s="87"/>
      <c r="PMM41" s="87"/>
      <c r="PMN41" s="87"/>
      <c r="PMO41" s="87"/>
      <c r="PMP41" s="87"/>
      <c r="PMQ41" s="87"/>
      <c r="PMR41" s="87"/>
      <c r="PMS41" s="87"/>
      <c r="PMT41" s="87"/>
      <c r="PMU41" s="87"/>
      <c r="PMV41" s="87"/>
      <c r="PMW41" s="87"/>
      <c r="PMX41" s="87"/>
      <c r="PMY41" s="87"/>
      <c r="PMZ41" s="87"/>
      <c r="PNA41" s="87"/>
      <c r="PNB41" s="87"/>
      <c r="PNC41" s="87"/>
      <c r="PND41" s="87"/>
      <c r="PNE41" s="87"/>
      <c r="PNF41" s="87"/>
      <c r="PNG41" s="87"/>
      <c r="PNH41" s="87"/>
      <c r="PNI41" s="87"/>
      <c r="PNJ41" s="87"/>
      <c r="PNK41" s="87"/>
      <c r="PNL41" s="87"/>
      <c r="PNM41" s="87"/>
      <c r="PNN41" s="87"/>
      <c r="PNO41" s="87"/>
      <c r="PNP41" s="87"/>
      <c r="PNQ41" s="87"/>
      <c r="PNR41" s="87"/>
      <c r="PNS41" s="87"/>
      <c r="PNT41" s="87"/>
      <c r="PNU41" s="87"/>
      <c r="PNV41" s="87"/>
      <c r="PNW41" s="87"/>
      <c r="PNX41" s="87"/>
      <c r="PNY41" s="87"/>
      <c r="PNZ41" s="87"/>
      <c r="POA41" s="87"/>
      <c r="POB41" s="87"/>
      <c r="POC41" s="87"/>
      <c r="POD41" s="87"/>
      <c r="POE41" s="87"/>
      <c r="POF41" s="87"/>
      <c r="POG41" s="87"/>
      <c r="POH41" s="87"/>
      <c r="POI41" s="87"/>
      <c r="POJ41" s="87"/>
      <c r="POK41" s="87"/>
      <c r="POL41" s="87"/>
      <c r="POM41" s="87"/>
      <c r="PON41" s="87"/>
      <c r="POO41" s="87"/>
      <c r="POP41" s="87"/>
      <c r="POQ41" s="87"/>
      <c r="POR41" s="87"/>
      <c r="POS41" s="87"/>
      <c r="POT41" s="87"/>
      <c r="POU41" s="87"/>
      <c r="POV41" s="87"/>
      <c r="POW41" s="87"/>
      <c r="POX41" s="87"/>
      <c r="POY41" s="87"/>
      <c r="POZ41" s="87"/>
      <c r="PPA41" s="87"/>
      <c r="PPB41" s="87"/>
      <c r="PPC41" s="87"/>
      <c r="PPD41" s="87"/>
      <c r="PPE41" s="87"/>
      <c r="PPF41" s="87"/>
      <c r="PPG41" s="87"/>
      <c r="PPH41" s="87"/>
      <c r="PPI41" s="87"/>
      <c r="PPJ41" s="87"/>
      <c r="PPK41" s="87"/>
      <c r="PPL41" s="87"/>
      <c r="PPM41" s="87"/>
      <c r="PPN41" s="87"/>
      <c r="PPO41" s="87"/>
      <c r="PPP41" s="87"/>
      <c r="PPQ41" s="87"/>
      <c r="PPR41" s="87"/>
      <c r="PPS41" s="87"/>
      <c r="PPT41" s="87"/>
      <c r="PPU41" s="87"/>
      <c r="PPV41" s="87"/>
      <c r="PPW41" s="87"/>
      <c r="PPX41" s="87"/>
      <c r="PPY41" s="87"/>
      <c r="PPZ41" s="87"/>
      <c r="PQA41" s="87"/>
      <c r="PQB41" s="87"/>
      <c r="PQC41" s="87"/>
      <c r="PQD41" s="87"/>
      <c r="PQE41" s="87"/>
      <c r="PQF41" s="87"/>
      <c r="PQG41" s="87"/>
      <c r="PQH41" s="87"/>
      <c r="PQI41" s="87"/>
      <c r="PQJ41" s="87"/>
      <c r="PQK41" s="87"/>
      <c r="PQL41" s="87"/>
      <c r="PQM41" s="87"/>
      <c r="PQN41" s="87"/>
      <c r="PQO41" s="87"/>
      <c r="PQP41" s="87"/>
      <c r="PQQ41" s="87"/>
      <c r="PQR41" s="87"/>
      <c r="PQS41" s="87"/>
      <c r="PQT41" s="87"/>
      <c r="PQU41" s="87"/>
      <c r="PQV41" s="87"/>
      <c r="PQW41" s="87"/>
      <c r="PQX41" s="87"/>
      <c r="PQY41" s="87"/>
      <c r="PQZ41" s="87"/>
      <c r="PRA41" s="87"/>
      <c r="PRB41" s="87"/>
      <c r="PRC41" s="87"/>
      <c r="PRD41" s="87"/>
      <c r="PRE41" s="87"/>
      <c r="PRF41" s="87"/>
      <c r="PRG41" s="87"/>
      <c r="PRH41" s="87"/>
      <c r="PRI41" s="87"/>
      <c r="PRJ41" s="87"/>
      <c r="PRK41" s="87"/>
      <c r="PRL41" s="87"/>
      <c r="PRM41" s="87"/>
      <c r="PRN41" s="87"/>
      <c r="PRO41" s="87"/>
      <c r="PRP41" s="87"/>
      <c r="PRQ41" s="87"/>
      <c r="PRR41" s="87"/>
      <c r="PRS41" s="87"/>
      <c r="PRT41" s="87"/>
      <c r="PRU41" s="87"/>
      <c r="PRV41" s="87"/>
      <c r="PRW41" s="87"/>
      <c r="PRX41" s="87"/>
      <c r="PRY41" s="87"/>
      <c r="PRZ41" s="87"/>
      <c r="PSA41" s="87"/>
      <c r="PSB41" s="87"/>
      <c r="PSC41" s="87"/>
      <c r="PSD41" s="87"/>
      <c r="PSE41" s="87"/>
      <c r="PSF41" s="87"/>
      <c r="PSG41" s="87"/>
      <c r="PSH41" s="87"/>
      <c r="PSI41" s="87"/>
      <c r="PSJ41" s="87"/>
      <c r="PSK41" s="87"/>
      <c r="PSL41" s="87"/>
      <c r="PSM41" s="87"/>
      <c r="PSN41" s="87"/>
      <c r="PSO41" s="87"/>
      <c r="PSP41" s="87"/>
      <c r="PSQ41" s="87"/>
      <c r="PSR41" s="87"/>
      <c r="PSS41" s="87"/>
      <c r="PST41" s="87"/>
      <c r="PSU41" s="87"/>
      <c r="PSV41" s="87"/>
      <c r="PSW41" s="87"/>
      <c r="PSX41" s="87"/>
      <c r="PSY41" s="87"/>
      <c r="PSZ41" s="87"/>
      <c r="PTA41" s="87"/>
      <c r="PTB41" s="87"/>
      <c r="PTC41" s="87"/>
      <c r="PTD41" s="87"/>
      <c r="PTE41" s="87"/>
      <c r="PTF41" s="87"/>
      <c r="PTG41" s="87"/>
      <c r="PTH41" s="87"/>
      <c r="PTI41" s="87"/>
      <c r="PTJ41" s="87"/>
      <c r="PTK41" s="87"/>
      <c r="PTL41" s="87"/>
      <c r="PTM41" s="87"/>
      <c r="PTN41" s="87"/>
      <c r="PTO41" s="87"/>
      <c r="PTP41" s="87"/>
      <c r="PTQ41" s="87"/>
      <c r="PTR41" s="87"/>
      <c r="PTS41" s="87"/>
      <c r="PTT41" s="87"/>
      <c r="PTU41" s="87"/>
      <c r="PTV41" s="87"/>
      <c r="PTW41" s="87"/>
      <c r="PTX41" s="87"/>
      <c r="PTY41" s="87"/>
      <c r="PTZ41" s="87"/>
      <c r="PUA41" s="87"/>
      <c r="PUB41" s="87"/>
      <c r="PUC41" s="87"/>
      <c r="PUD41" s="87"/>
      <c r="PUE41" s="87"/>
      <c r="PUF41" s="87"/>
      <c r="PUG41" s="87"/>
      <c r="PUH41" s="87"/>
      <c r="PUI41" s="87"/>
      <c r="PUJ41" s="87"/>
      <c r="PUK41" s="87"/>
      <c r="PUL41" s="87"/>
      <c r="PUM41" s="87"/>
      <c r="PUN41" s="87"/>
      <c r="PUO41" s="87"/>
      <c r="PUP41" s="87"/>
      <c r="PUQ41" s="87"/>
      <c r="PUR41" s="87"/>
      <c r="PUS41" s="87"/>
      <c r="PUT41" s="87"/>
      <c r="PUU41" s="87"/>
      <c r="PUV41" s="87"/>
      <c r="PUW41" s="87"/>
      <c r="PUX41" s="87"/>
      <c r="PUY41" s="87"/>
      <c r="PUZ41" s="87"/>
      <c r="PVA41" s="87"/>
      <c r="PVB41" s="87"/>
      <c r="PVC41" s="87"/>
      <c r="PVD41" s="87"/>
      <c r="PVE41" s="87"/>
      <c r="PVF41" s="87"/>
      <c r="PVG41" s="87"/>
      <c r="PVH41" s="87"/>
      <c r="PVI41" s="87"/>
      <c r="PVJ41" s="87"/>
      <c r="PVK41" s="87"/>
      <c r="PVL41" s="87"/>
      <c r="PVM41" s="87"/>
      <c r="PVN41" s="87"/>
      <c r="PVO41" s="87"/>
      <c r="PVP41" s="87"/>
      <c r="PVQ41" s="87"/>
      <c r="PVR41" s="87"/>
      <c r="PVS41" s="87"/>
      <c r="PVT41" s="87"/>
      <c r="PVU41" s="87"/>
      <c r="PVV41" s="87"/>
      <c r="PVW41" s="87"/>
      <c r="PVX41" s="87"/>
      <c r="PVY41" s="87"/>
      <c r="PVZ41" s="87"/>
      <c r="PWA41" s="87"/>
      <c r="PWB41" s="87"/>
      <c r="PWC41" s="87"/>
      <c r="PWD41" s="87"/>
      <c r="PWE41" s="87"/>
      <c r="PWF41" s="87"/>
      <c r="PWG41" s="87"/>
      <c r="PWH41" s="87"/>
      <c r="PWI41" s="87"/>
      <c r="PWJ41" s="87"/>
      <c r="PWK41" s="87"/>
      <c r="PWL41" s="87"/>
      <c r="PWM41" s="87"/>
      <c r="PWN41" s="87"/>
      <c r="PWO41" s="87"/>
      <c r="PWP41" s="87"/>
      <c r="PWQ41" s="87"/>
      <c r="PWR41" s="87"/>
      <c r="PWS41" s="87"/>
      <c r="PWT41" s="87"/>
      <c r="PWU41" s="87"/>
      <c r="PWV41" s="87"/>
      <c r="PWW41" s="87"/>
      <c r="PWX41" s="87"/>
      <c r="PWY41" s="87"/>
      <c r="PWZ41" s="87"/>
      <c r="PXA41" s="87"/>
      <c r="PXB41" s="87"/>
      <c r="PXC41" s="87"/>
      <c r="PXD41" s="87"/>
      <c r="PXE41" s="87"/>
      <c r="PXF41" s="87"/>
      <c r="PXG41" s="87"/>
      <c r="PXH41" s="87"/>
      <c r="PXI41" s="87"/>
      <c r="PXJ41" s="87"/>
      <c r="PXK41" s="87"/>
      <c r="PXL41" s="87"/>
      <c r="PXM41" s="87"/>
      <c r="PXN41" s="87"/>
      <c r="PXO41" s="87"/>
      <c r="PXP41" s="87"/>
      <c r="PXQ41" s="87"/>
      <c r="PXR41" s="87"/>
      <c r="PXS41" s="87"/>
      <c r="PXT41" s="87"/>
      <c r="PXU41" s="87"/>
      <c r="PXV41" s="87"/>
      <c r="PXW41" s="87"/>
      <c r="PXX41" s="87"/>
      <c r="PXY41" s="87"/>
      <c r="PXZ41" s="87"/>
      <c r="PYA41" s="87"/>
      <c r="PYB41" s="87"/>
      <c r="PYC41" s="87"/>
      <c r="PYD41" s="87"/>
      <c r="PYE41" s="87"/>
      <c r="PYF41" s="87"/>
      <c r="PYG41" s="87"/>
      <c r="PYH41" s="87"/>
      <c r="PYI41" s="87"/>
      <c r="PYJ41" s="87"/>
      <c r="PYK41" s="87"/>
      <c r="PYL41" s="87"/>
      <c r="PYM41" s="87"/>
      <c r="PYN41" s="87"/>
      <c r="PYO41" s="87"/>
      <c r="PYP41" s="87"/>
      <c r="PYQ41" s="87"/>
      <c r="PYR41" s="87"/>
      <c r="PYS41" s="87"/>
      <c r="PYT41" s="87"/>
      <c r="PYU41" s="87"/>
      <c r="PYV41" s="87"/>
      <c r="PYW41" s="87"/>
      <c r="PYX41" s="87"/>
      <c r="PYY41" s="87"/>
      <c r="PYZ41" s="87"/>
      <c r="PZA41" s="87"/>
      <c r="PZB41" s="87"/>
      <c r="PZC41" s="87"/>
      <c r="PZD41" s="87"/>
      <c r="PZE41" s="87"/>
      <c r="PZF41" s="87"/>
      <c r="PZG41" s="87"/>
      <c r="PZH41" s="87"/>
      <c r="PZI41" s="87"/>
      <c r="PZJ41" s="87"/>
      <c r="PZK41" s="87"/>
      <c r="PZL41" s="87"/>
      <c r="PZM41" s="87"/>
      <c r="PZN41" s="87"/>
      <c r="PZO41" s="87"/>
      <c r="PZP41" s="87"/>
      <c r="PZQ41" s="87"/>
      <c r="PZR41" s="87"/>
      <c r="PZS41" s="87"/>
      <c r="PZT41" s="87"/>
      <c r="PZU41" s="87"/>
      <c r="PZV41" s="87"/>
      <c r="PZW41" s="87"/>
      <c r="PZX41" s="87"/>
      <c r="PZY41" s="87"/>
      <c r="PZZ41" s="87"/>
      <c r="QAA41" s="87"/>
      <c r="QAB41" s="87"/>
      <c r="QAC41" s="87"/>
      <c r="QAD41" s="87"/>
      <c r="QAE41" s="87"/>
      <c r="QAF41" s="87"/>
      <c r="QAG41" s="87"/>
      <c r="QAH41" s="87"/>
      <c r="QAI41" s="87"/>
      <c r="QAJ41" s="87"/>
      <c r="QAK41" s="87"/>
      <c r="QAL41" s="87"/>
      <c r="QAM41" s="87"/>
      <c r="QAN41" s="87"/>
      <c r="QAO41" s="87"/>
      <c r="QAP41" s="87"/>
      <c r="QAQ41" s="87"/>
      <c r="QAR41" s="87"/>
      <c r="QAS41" s="87"/>
      <c r="QAT41" s="87"/>
      <c r="QAU41" s="87"/>
      <c r="QAV41" s="87"/>
      <c r="QAW41" s="87"/>
      <c r="QAX41" s="87"/>
      <c r="QAY41" s="87"/>
      <c r="QAZ41" s="87"/>
      <c r="QBA41" s="87"/>
      <c r="QBB41" s="87"/>
      <c r="QBC41" s="87"/>
      <c r="QBD41" s="87"/>
      <c r="QBE41" s="87"/>
      <c r="QBF41" s="87"/>
      <c r="QBG41" s="87"/>
      <c r="QBH41" s="87"/>
      <c r="QBI41" s="87"/>
      <c r="QBJ41" s="87"/>
      <c r="QBK41" s="87"/>
      <c r="QBL41" s="87"/>
      <c r="QBM41" s="87"/>
      <c r="QBN41" s="87"/>
      <c r="QBO41" s="87"/>
      <c r="QBP41" s="87"/>
      <c r="QBQ41" s="87"/>
      <c r="QBR41" s="87"/>
      <c r="QBS41" s="87"/>
      <c r="QBT41" s="87"/>
      <c r="QBU41" s="87"/>
      <c r="QBV41" s="87"/>
      <c r="QBW41" s="87"/>
      <c r="QBX41" s="87"/>
      <c r="QBY41" s="87"/>
      <c r="QBZ41" s="87"/>
      <c r="QCA41" s="87"/>
      <c r="QCB41" s="87"/>
      <c r="QCC41" s="87"/>
      <c r="QCD41" s="87"/>
      <c r="QCE41" s="87"/>
      <c r="QCF41" s="87"/>
      <c r="QCG41" s="87"/>
      <c r="QCH41" s="87"/>
      <c r="QCI41" s="87"/>
      <c r="QCJ41" s="87"/>
      <c r="QCK41" s="87"/>
      <c r="QCL41" s="87"/>
      <c r="QCM41" s="87"/>
      <c r="QCN41" s="87"/>
      <c r="QCO41" s="87"/>
      <c r="QCP41" s="87"/>
      <c r="QCQ41" s="87"/>
      <c r="QCR41" s="87"/>
      <c r="QCS41" s="87"/>
      <c r="QCT41" s="87"/>
      <c r="QCU41" s="87"/>
      <c r="QCV41" s="87"/>
      <c r="QCW41" s="87"/>
      <c r="QCX41" s="87"/>
      <c r="QCY41" s="87"/>
      <c r="QCZ41" s="87"/>
      <c r="QDA41" s="87"/>
      <c r="QDB41" s="87"/>
      <c r="QDC41" s="87"/>
      <c r="QDD41" s="87"/>
      <c r="QDE41" s="87"/>
      <c r="QDF41" s="87"/>
      <c r="QDG41" s="87"/>
      <c r="QDH41" s="87"/>
      <c r="QDI41" s="87"/>
      <c r="QDJ41" s="87"/>
      <c r="QDK41" s="87"/>
      <c r="QDL41" s="87"/>
      <c r="QDM41" s="87"/>
      <c r="QDN41" s="87"/>
      <c r="QDO41" s="87"/>
      <c r="QDP41" s="87"/>
      <c r="QDQ41" s="87"/>
      <c r="QDR41" s="87"/>
      <c r="QDS41" s="87"/>
      <c r="QDT41" s="87"/>
      <c r="QDU41" s="87"/>
      <c r="QDV41" s="87"/>
      <c r="QDW41" s="87"/>
      <c r="QDX41" s="87"/>
      <c r="QDY41" s="87"/>
      <c r="QDZ41" s="87"/>
      <c r="QEA41" s="87"/>
      <c r="QEB41" s="87"/>
      <c r="QEC41" s="87"/>
      <c r="QED41" s="87"/>
      <c r="QEE41" s="87"/>
      <c r="QEF41" s="87"/>
      <c r="QEG41" s="87"/>
      <c r="QEH41" s="87"/>
      <c r="QEI41" s="87"/>
      <c r="QEJ41" s="87"/>
      <c r="QEK41" s="87"/>
      <c r="QEL41" s="87"/>
      <c r="QEM41" s="87"/>
      <c r="QEN41" s="87"/>
      <c r="QEO41" s="87"/>
      <c r="QEP41" s="87"/>
      <c r="QEQ41" s="87"/>
      <c r="QER41" s="87"/>
      <c r="QES41" s="87"/>
      <c r="QET41" s="87"/>
      <c r="QEU41" s="87"/>
      <c r="QEV41" s="87"/>
      <c r="QEW41" s="87"/>
      <c r="QEX41" s="87"/>
      <c r="QEY41" s="87"/>
      <c r="QEZ41" s="87"/>
      <c r="QFA41" s="87"/>
      <c r="QFB41" s="87"/>
      <c r="QFC41" s="87"/>
      <c r="QFD41" s="87"/>
      <c r="QFE41" s="87"/>
      <c r="QFF41" s="87"/>
      <c r="QFG41" s="87"/>
      <c r="QFH41" s="87"/>
      <c r="QFI41" s="87"/>
      <c r="QFJ41" s="87"/>
      <c r="QFK41" s="87"/>
      <c r="QFL41" s="87"/>
      <c r="QFM41" s="87"/>
      <c r="QFN41" s="87"/>
      <c r="QFO41" s="87"/>
      <c r="QFP41" s="87"/>
      <c r="QFQ41" s="87"/>
      <c r="QFR41" s="87"/>
      <c r="QFS41" s="87"/>
      <c r="QFT41" s="87"/>
      <c r="QFU41" s="87"/>
      <c r="QFV41" s="87"/>
      <c r="QFW41" s="87"/>
      <c r="QFX41" s="87"/>
      <c r="QFY41" s="87"/>
      <c r="QFZ41" s="87"/>
      <c r="QGA41" s="87"/>
      <c r="QGB41" s="87"/>
      <c r="QGC41" s="87"/>
      <c r="QGD41" s="87"/>
      <c r="QGE41" s="87"/>
      <c r="QGF41" s="87"/>
      <c r="QGG41" s="87"/>
      <c r="QGH41" s="87"/>
      <c r="QGI41" s="87"/>
      <c r="QGJ41" s="87"/>
      <c r="QGK41" s="87"/>
      <c r="QGL41" s="87"/>
      <c r="QGM41" s="87"/>
      <c r="QGN41" s="87"/>
      <c r="QGO41" s="87"/>
      <c r="QGP41" s="87"/>
      <c r="QGQ41" s="87"/>
      <c r="QGR41" s="87"/>
      <c r="QGS41" s="87"/>
      <c r="QGT41" s="87"/>
      <c r="QGU41" s="87"/>
      <c r="QGV41" s="87"/>
      <c r="QGW41" s="87"/>
      <c r="QGX41" s="87"/>
      <c r="QGY41" s="87"/>
      <c r="QGZ41" s="87"/>
      <c r="QHA41" s="87"/>
      <c r="QHB41" s="87"/>
      <c r="QHC41" s="87"/>
      <c r="QHD41" s="87"/>
      <c r="QHE41" s="87"/>
      <c r="QHF41" s="87"/>
      <c r="QHG41" s="87"/>
      <c r="QHH41" s="87"/>
      <c r="QHI41" s="87"/>
      <c r="QHJ41" s="87"/>
      <c r="QHK41" s="87"/>
      <c r="QHL41" s="87"/>
      <c r="QHM41" s="87"/>
      <c r="QHN41" s="87"/>
      <c r="QHO41" s="87"/>
      <c r="QHP41" s="87"/>
      <c r="QHQ41" s="87"/>
      <c r="QHR41" s="87"/>
      <c r="QHS41" s="87"/>
      <c r="QHT41" s="87"/>
      <c r="QHU41" s="87"/>
      <c r="QHV41" s="87"/>
      <c r="QHW41" s="87"/>
      <c r="QHX41" s="87"/>
      <c r="QHY41" s="87"/>
      <c r="QHZ41" s="87"/>
      <c r="QIA41" s="87"/>
      <c r="QIB41" s="87"/>
      <c r="QIC41" s="87"/>
      <c r="QID41" s="87"/>
      <c r="QIE41" s="87"/>
      <c r="QIF41" s="87"/>
      <c r="QIG41" s="87"/>
      <c r="QIH41" s="87"/>
      <c r="QII41" s="87"/>
      <c r="QIJ41" s="87"/>
      <c r="QIK41" s="87"/>
      <c r="QIL41" s="87"/>
      <c r="QIM41" s="87"/>
      <c r="QIN41" s="87"/>
      <c r="QIO41" s="87"/>
      <c r="QIP41" s="87"/>
      <c r="QIQ41" s="87"/>
      <c r="QIR41" s="87"/>
      <c r="QIS41" s="87"/>
      <c r="QIT41" s="87"/>
      <c r="QIU41" s="87"/>
      <c r="QIV41" s="87"/>
      <c r="QIW41" s="87"/>
      <c r="QIX41" s="87"/>
      <c r="QIY41" s="87"/>
      <c r="QIZ41" s="87"/>
      <c r="QJA41" s="87"/>
      <c r="QJB41" s="87"/>
      <c r="QJC41" s="87"/>
      <c r="QJD41" s="87"/>
      <c r="QJE41" s="87"/>
      <c r="QJF41" s="87"/>
      <c r="QJG41" s="87"/>
      <c r="QJH41" s="87"/>
      <c r="QJI41" s="87"/>
      <c r="QJJ41" s="87"/>
      <c r="QJK41" s="87"/>
      <c r="QJL41" s="87"/>
      <c r="QJM41" s="87"/>
      <c r="QJN41" s="87"/>
      <c r="QJO41" s="87"/>
      <c r="QJP41" s="87"/>
      <c r="QJQ41" s="87"/>
      <c r="QJR41" s="87"/>
      <c r="QJS41" s="87"/>
      <c r="QJT41" s="87"/>
      <c r="QJU41" s="87"/>
      <c r="QJV41" s="87"/>
      <c r="QJW41" s="87"/>
      <c r="QJX41" s="87"/>
      <c r="QJY41" s="87"/>
      <c r="QJZ41" s="87"/>
      <c r="QKA41" s="87"/>
      <c r="QKB41" s="87"/>
      <c r="QKC41" s="87"/>
      <c r="QKD41" s="87"/>
      <c r="QKE41" s="87"/>
      <c r="QKF41" s="87"/>
      <c r="QKG41" s="87"/>
      <c r="QKH41" s="87"/>
      <c r="QKI41" s="87"/>
      <c r="QKJ41" s="87"/>
      <c r="QKK41" s="87"/>
      <c r="QKL41" s="87"/>
      <c r="QKM41" s="87"/>
      <c r="QKN41" s="87"/>
      <c r="QKO41" s="87"/>
      <c r="QKP41" s="87"/>
      <c r="QKQ41" s="87"/>
      <c r="QKR41" s="87"/>
      <c r="QKS41" s="87"/>
      <c r="QKT41" s="87"/>
      <c r="QKU41" s="87"/>
      <c r="QKV41" s="87"/>
      <c r="QKW41" s="87"/>
      <c r="QKX41" s="87"/>
      <c r="QKY41" s="87"/>
      <c r="QKZ41" s="87"/>
      <c r="QLA41" s="87"/>
      <c r="QLB41" s="87"/>
      <c r="QLC41" s="87"/>
      <c r="QLD41" s="87"/>
      <c r="QLE41" s="87"/>
      <c r="QLF41" s="87"/>
      <c r="QLG41" s="87"/>
      <c r="QLH41" s="87"/>
      <c r="QLI41" s="87"/>
      <c r="QLJ41" s="87"/>
      <c r="QLK41" s="87"/>
      <c r="QLL41" s="87"/>
      <c r="QLM41" s="87"/>
      <c r="QLN41" s="87"/>
      <c r="QLO41" s="87"/>
      <c r="QLP41" s="87"/>
      <c r="QLQ41" s="87"/>
      <c r="QLR41" s="87"/>
      <c r="QLS41" s="87"/>
      <c r="QLT41" s="87"/>
      <c r="QLU41" s="87"/>
      <c r="QLV41" s="87"/>
      <c r="QLW41" s="87"/>
      <c r="QLX41" s="87"/>
      <c r="QLY41" s="87"/>
      <c r="QLZ41" s="87"/>
      <c r="QMA41" s="87"/>
      <c r="QMB41" s="87"/>
      <c r="QMC41" s="87"/>
      <c r="QMD41" s="87"/>
      <c r="QME41" s="87"/>
      <c r="QMF41" s="87"/>
      <c r="QMG41" s="87"/>
      <c r="QMH41" s="87"/>
      <c r="QMI41" s="87"/>
      <c r="QMJ41" s="87"/>
      <c r="QMK41" s="87"/>
      <c r="QML41" s="87"/>
      <c r="QMM41" s="87"/>
      <c r="QMN41" s="87"/>
      <c r="QMO41" s="87"/>
      <c r="QMP41" s="87"/>
      <c r="QMQ41" s="87"/>
      <c r="QMR41" s="87"/>
      <c r="QMS41" s="87"/>
      <c r="QMT41" s="87"/>
      <c r="QMU41" s="87"/>
      <c r="QMV41" s="87"/>
      <c r="QMW41" s="87"/>
      <c r="QMX41" s="87"/>
      <c r="QMY41" s="87"/>
      <c r="QMZ41" s="87"/>
      <c r="QNA41" s="87"/>
      <c r="QNB41" s="87"/>
      <c r="QNC41" s="87"/>
      <c r="QND41" s="87"/>
      <c r="QNE41" s="87"/>
      <c r="QNF41" s="87"/>
      <c r="QNG41" s="87"/>
      <c r="QNH41" s="87"/>
      <c r="QNI41" s="87"/>
      <c r="QNJ41" s="87"/>
      <c r="QNK41" s="87"/>
      <c r="QNL41" s="87"/>
      <c r="QNM41" s="87"/>
      <c r="QNN41" s="87"/>
      <c r="QNO41" s="87"/>
      <c r="QNP41" s="87"/>
      <c r="QNQ41" s="87"/>
      <c r="QNR41" s="87"/>
      <c r="QNS41" s="87"/>
      <c r="QNT41" s="87"/>
      <c r="QNU41" s="87"/>
      <c r="QNV41" s="87"/>
      <c r="QNW41" s="87"/>
      <c r="QNX41" s="87"/>
      <c r="QNY41" s="87"/>
      <c r="QNZ41" s="87"/>
      <c r="QOA41" s="87"/>
      <c r="QOB41" s="87"/>
      <c r="QOC41" s="87"/>
      <c r="QOD41" s="87"/>
      <c r="QOE41" s="87"/>
      <c r="QOF41" s="87"/>
      <c r="QOG41" s="87"/>
      <c r="QOH41" s="87"/>
      <c r="QOI41" s="87"/>
      <c r="QOJ41" s="87"/>
      <c r="QOK41" s="87"/>
      <c r="QOL41" s="87"/>
      <c r="QOM41" s="87"/>
      <c r="QON41" s="87"/>
      <c r="QOO41" s="87"/>
      <c r="QOP41" s="87"/>
      <c r="QOQ41" s="87"/>
      <c r="QOR41" s="87"/>
      <c r="QOS41" s="87"/>
      <c r="QOT41" s="87"/>
      <c r="QOU41" s="87"/>
      <c r="QOV41" s="87"/>
      <c r="QOW41" s="87"/>
      <c r="QOX41" s="87"/>
      <c r="QOY41" s="87"/>
      <c r="QOZ41" s="87"/>
      <c r="QPA41" s="87"/>
      <c r="QPB41" s="87"/>
      <c r="QPC41" s="87"/>
      <c r="QPD41" s="87"/>
      <c r="QPE41" s="87"/>
      <c r="QPF41" s="87"/>
      <c r="QPG41" s="87"/>
      <c r="QPH41" s="87"/>
      <c r="QPI41" s="87"/>
      <c r="QPJ41" s="87"/>
      <c r="QPK41" s="87"/>
      <c r="QPL41" s="87"/>
      <c r="QPM41" s="87"/>
      <c r="QPN41" s="87"/>
      <c r="QPO41" s="87"/>
      <c r="QPP41" s="87"/>
      <c r="QPQ41" s="87"/>
      <c r="QPR41" s="87"/>
      <c r="QPS41" s="87"/>
      <c r="QPT41" s="87"/>
      <c r="QPU41" s="87"/>
      <c r="QPV41" s="87"/>
      <c r="QPW41" s="87"/>
      <c r="QPX41" s="87"/>
      <c r="QPY41" s="87"/>
      <c r="QPZ41" s="87"/>
      <c r="QQA41" s="87"/>
      <c r="QQB41" s="87"/>
      <c r="QQC41" s="87"/>
      <c r="QQD41" s="87"/>
      <c r="QQE41" s="87"/>
      <c r="QQF41" s="87"/>
      <c r="QQG41" s="87"/>
      <c r="QQH41" s="87"/>
      <c r="QQI41" s="87"/>
      <c r="QQJ41" s="87"/>
      <c r="QQK41" s="87"/>
      <c r="QQL41" s="87"/>
      <c r="QQM41" s="87"/>
      <c r="QQN41" s="87"/>
      <c r="QQO41" s="87"/>
      <c r="QQP41" s="87"/>
      <c r="QQQ41" s="87"/>
      <c r="QQR41" s="87"/>
      <c r="QQS41" s="87"/>
      <c r="QQT41" s="87"/>
      <c r="QQU41" s="87"/>
      <c r="QQV41" s="87"/>
      <c r="QQW41" s="87"/>
      <c r="QQX41" s="87"/>
      <c r="QQY41" s="87"/>
      <c r="QQZ41" s="87"/>
      <c r="QRA41" s="87"/>
      <c r="QRB41" s="87"/>
      <c r="QRC41" s="87"/>
      <c r="QRD41" s="87"/>
      <c r="QRE41" s="87"/>
      <c r="QRF41" s="87"/>
      <c r="QRG41" s="87"/>
      <c r="QRH41" s="87"/>
      <c r="QRI41" s="87"/>
      <c r="QRJ41" s="87"/>
      <c r="QRK41" s="87"/>
      <c r="QRL41" s="87"/>
      <c r="QRM41" s="87"/>
      <c r="QRN41" s="87"/>
      <c r="QRO41" s="87"/>
      <c r="QRP41" s="87"/>
      <c r="QRQ41" s="87"/>
      <c r="QRR41" s="87"/>
      <c r="QRS41" s="87"/>
      <c r="QRT41" s="87"/>
      <c r="QRU41" s="87"/>
      <c r="QRV41" s="87"/>
      <c r="QRW41" s="87"/>
      <c r="QRX41" s="87"/>
      <c r="QRY41" s="87"/>
      <c r="QRZ41" s="87"/>
      <c r="QSA41" s="87"/>
      <c r="QSB41" s="87"/>
      <c r="QSC41" s="87"/>
      <c r="QSD41" s="87"/>
      <c r="QSE41" s="87"/>
      <c r="QSF41" s="87"/>
      <c r="QSG41" s="87"/>
      <c r="QSH41" s="87"/>
      <c r="QSI41" s="87"/>
      <c r="QSJ41" s="87"/>
      <c r="QSK41" s="87"/>
      <c r="QSL41" s="87"/>
      <c r="QSM41" s="87"/>
      <c r="QSN41" s="87"/>
      <c r="QSO41" s="87"/>
      <c r="QSP41" s="87"/>
      <c r="QSQ41" s="87"/>
      <c r="QSR41" s="87"/>
      <c r="QSS41" s="87"/>
      <c r="QST41" s="87"/>
      <c r="QSU41" s="87"/>
      <c r="QSV41" s="87"/>
      <c r="QSW41" s="87"/>
      <c r="QSX41" s="87"/>
      <c r="QSY41" s="87"/>
      <c r="QSZ41" s="87"/>
      <c r="QTA41" s="87"/>
      <c r="QTB41" s="87"/>
      <c r="QTC41" s="87"/>
      <c r="QTD41" s="87"/>
      <c r="QTE41" s="87"/>
      <c r="QTF41" s="87"/>
      <c r="QTG41" s="87"/>
      <c r="QTH41" s="87"/>
      <c r="QTI41" s="87"/>
      <c r="QTJ41" s="87"/>
      <c r="QTK41" s="87"/>
      <c r="QTL41" s="87"/>
      <c r="QTM41" s="87"/>
      <c r="QTN41" s="87"/>
      <c r="QTO41" s="87"/>
      <c r="QTP41" s="87"/>
      <c r="QTQ41" s="87"/>
      <c r="QTR41" s="87"/>
      <c r="QTS41" s="87"/>
      <c r="QTT41" s="87"/>
      <c r="QTU41" s="87"/>
      <c r="QTV41" s="87"/>
      <c r="QTW41" s="87"/>
      <c r="QTX41" s="87"/>
      <c r="QTY41" s="87"/>
      <c r="QTZ41" s="87"/>
      <c r="QUA41" s="87"/>
      <c r="QUB41" s="87"/>
      <c r="QUC41" s="87"/>
      <c r="QUD41" s="87"/>
      <c r="QUE41" s="87"/>
      <c r="QUF41" s="87"/>
      <c r="QUG41" s="87"/>
      <c r="QUH41" s="87"/>
      <c r="QUI41" s="87"/>
      <c r="QUJ41" s="87"/>
      <c r="QUK41" s="87"/>
      <c r="QUL41" s="87"/>
      <c r="QUM41" s="87"/>
      <c r="QUN41" s="87"/>
      <c r="QUO41" s="87"/>
      <c r="QUP41" s="87"/>
      <c r="QUQ41" s="87"/>
      <c r="QUR41" s="87"/>
      <c r="QUS41" s="87"/>
      <c r="QUT41" s="87"/>
      <c r="QUU41" s="87"/>
      <c r="QUV41" s="87"/>
      <c r="QUW41" s="87"/>
      <c r="QUX41" s="87"/>
      <c r="QUY41" s="87"/>
      <c r="QUZ41" s="87"/>
      <c r="QVA41" s="87"/>
      <c r="QVB41" s="87"/>
      <c r="QVC41" s="87"/>
      <c r="QVD41" s="87"/>
      <c r="QVE41" s="87"/>
      <c r="QVF41" s="87"/>
      <c r="QVG41" s="87"/>
      <c r="QVH41" s="87"/>
      <c r="QVI41" s="87"/>
      <c r="QVJ41" s="87"/>
      <c r="QVK41" s="87"/>
      <c r="QVL41" s="87"/>
      <c r="QVM41" s="87"/>
      <c r="QVN41" s="87"/>
      <c r="QVO41" s="87"/>
      <c r="QVP41" s="87"/>
      <c r="QVQ41" s="87"/>
      <c r="QVR41" s="87"/>
      <c r="QVS41" s="87"/>
      <c r="QVT41" s="87"/>
      <c r="QVU41" s="87"/>
      <c r="QVV41" s="87"/>
      <c r="QVW41" s="87"/>
      <c r="QVX41" s="87"/>
      <c r="QVY41" s="87"/>
      <c r="QVZ41" s="87"/>
      <c r="QWA41" s="87"/>
      <c r="QWB41" s="87"/>
      <c r="QWC41" s="87"/>
      <c r="QWD41" s="87"/>
      <c r="QWE41" s="87"/>
      <c r="QWF41" s="87"/>
      <c r="QWG41" s="87"/>
      <c r="QWH41" s="87"/>
      <c r="QWI41" s="87"/>
      <c r="QWJ41" s="87"/>
      <c r="QWK41" s="87"/>
      <c r="QWL41" s="87"/>
      <c r="QWM41" s="87"/>
      <c r="QWN41" s="87"/>
      <c r="QWO41" s="87"/>
      <c r="QWP41" s="87"/>
      <c r="QWQ41" s="87"/>
      <c r="QWR41" s="87"/>
      <c r="QWS41" s="87"/>
      <c r="QWT41" s="87"/>
      <c r="QWU41" s="87"/>
      <c r="QWV41" s="87"/>
      <c r="QWW41" s="87"/>
      <c r="QWX41" s="87"/>
      <c r="QWY41" s="87"/>
      <c r="QWZ41" s="87"/>
      <c r="QXA41" s="87"/>
      <c r="QXB41" s="87"/>
      <c r="QXC41" s="87"/>
      <c r="QXD41" s="87"/>
      <c r="QXE41" s="87"/>
      <c r="QXF41" s="87"/>
      <c r="QXG41" s="87"/>
      <c r="QXH41" s="87"/>
      <c r="QXI41" s="87"/>
      <c r="QXJ41" s="87"/>
      <c r="QXK41" s="87"/>
      <c r="QXL41" s="87"/>
      <c r="QXM41" s="87"/>
      <c r="QXN41" s="87"/>
      <c r="QXO41" s="87"/>
      <c r="QXP41" s="87"/>
      <c r="QXQ41" s="87"/>
      <c r="QXR41" s="87"/>
      <c r="QXS41" s="87"/>
      <c r="QXT41" s="87"/>
      <c r="QXU41" s="87"/>
      <c r="QXV41" s="87"/>
      <c r="QXW41" s="87"/>
      <c r="QXX41" s="87"/>
      <c r="QXY41" s="87"/>
      <c r="QXZ41" s="87"/>
      <c r="QYA41" s="87"/>
      <c r="QYB41" s="87"/>
      <c r="QYC41" s="87"/>
      <c r="QYD41" s="87"/>
      <c r="QYE41" s="87"/>
      <c r="QYF41" s="87"/>
      <c r="QYG41" s="87"/>
      <c r="QYH41" s="87"/>
      <c r="QYI41" s="87"/>
      <c r="QYJ41" s="87"/>
      <c r="QYK41" s="87"/>
      <c r="QYL41" s="87"/>
      <c r="QYM41" s="87"/>
      <c r="QYN41" s="87"/>
      <c r="QYO41" s="87"/>
      <c r="QYP41" s="87"/>
      <c r="QYQ41" s="87"/>
      <c r="QYR41" s="87"/>
      <c r="QYS41" s="87"/>
      <c r="QYT41" s="87"/>
      <c r="QYU41" s="87"/>
      <c r="QYV41" s="87"/>
      <c r="QYW41" s="87"/>
      <c r="QYX41" s="87"/>
      <c r="QYY41" s="87"/>
      <c r="QYZ41" s="87"/>
      <c r="QZA41" s="87"/>
      <c r="QZB41" s="87"/>
      <c r="QZC41" s="87"/>
      <c r="QZD41" s="87"/>
      <c r="QZE41" s="87"/>
      <c r="QZF41" s="87"/>
      <c r="QZG41" s="87"/>
      <c r="QZH41" s="87"/>
      <c r="QZI41" s="87"/>
      <c r="QZJ41" s="87"/>
      <c r="QZK41" s="87"/>
      <c r="QZL41" s="87"/>
      <c r="QZM41" s="87"/>
      <c r="QZN41" s="87"/>
      <c r="QZO41" s="87"/>
      <c r="QZP41" s="87"/>
      <c r="QZQ41" s="87"/>
      <c r="QZR41" s="87"/>
      <c r="QZS41" s="87"/>
      <c r="QZT41" s="87"/>
      <c r="QZU41" s="87"/>
      <c r="QZV41" s="87"/>
      <c r="QZW41" s="87"/>
      <c r="QZX41" s="87"/>
      <c r="QZY41" s="87"/>
      <c r="QZZ41" s="87"/>
      <c r="RAA41" s="87"/>
      <c r="RAB41" s="87"/>
      <c r="RAC41" s="87"/>
      <c r="RAD41" s="87"/>
      <c r="RAE41" s="87"/>
      <c r="RAF41" s="87"/>
      <c r="RAG41" s="87"/>
      <c r="RAH41" s="87"/>
      <c r="RAI41" s="87"/>
      <c r="RAJ41" s="87"/>
      <c r="RAK41" s="87"/>
      <c r="RAL41" s="87"/>
      <c r="RAM41" s="87"/>
      <c r="RAN41" s="87"/>
      <c r="RAO41" s="87"/>
      <c r="RAP41" s="87"/>
      <c r="RAQ41" s="87"/>
      <c r="RAR41" s="87"/>
      <c r="RAS41" s="87"/>
      <c r="RAT41" s="87"/>
      <c r="RAU41" s="87"/>
      <c r="RAV41" s="87"/>
      <c r="RAW41" s="87"/>
      <c r="RAX41" s="87"/>
      <c r="RAY41" s="87"/>
      <c r="RAZ41" s="87"/>
      <c r="RBA41" s="87"/>
      <c r="RBB41" s="87"/>
      <c r="RBC41" s="87"/>
      <c r="RBD41" s="87"/>
      <c r="RBE41" s="87"/>
      <c r="RBF41" s="87"/>
      <c r="RBG41" s="87"/>
      <c r="RBH41" s="87"/>
      <c r="RBI41" s="87"/>
      <c r="RBJ41" s="87"/>
      <c r="RBK41" s="87"/>
      <c r="RBL41" s="87"/>
      <c r="RBM41" s="87"/>
      <c r="RBN41" s="87"/>
      <c r="RBO41" s="87"/>
      <c r="RBP41" s="87"/>
      <c r="RBQ41" s="87"/>
      <c r="RBR41" s="87"/>
      <c r="RBS41" s="87"/>
      <c r="RBT41" s="87"/>
      <c r="RBU41" s="87"/>
      <c r="RBV41" s="87"/>
      <c r="RBW41" s="87"/>
      <c r="RBX41" s="87"/>
      <c r="RBY41" s="87"/>
      <c r="RBZ41" s="87"/>
      <c r="RCA41" s="87"/>
      <c r="RCB41" s="87"/>
      <c r="RCC41" s="87"/>
      <c r="RCD41" s="87"/>
      <c r="RCE41" s="87"/>
      <c r="RCF41" s="87"/>
      <c r="RCG41" s="87"/>
      <c r="RCH41" s="87"/>
      <c r="RCI41" s="87"/>
      <c r="RCJ41" s="87"/>
      <c r="RCK41" s="87"/>
      <c r="RCL41" s="87"/>
      <c r="RCM41" s="87"/>
      <c r="RCN41" s="87"/>
      <c r="RCO41" s="87"/>
      <c r="RCP41" s="87"/>
      <c r="RCQ41" s="87"/>
      <c r="RCR41" s="87"/>
      <c r="RCS41" s="87"/>
      <c r="RCT41" s="87"/>
      <c r="RCU41" s="87"/>
      <c r="RCV41" s="87"/>
      <c r="RCW41" s="87"/>
      <c r="RCX41" s="87"/>
      <c r="RCY41" s="87"/>
      <c r="RCZ41" s="87"/>
      <c r="RDA41" s="87"/>
      <c r="RDB41" s="87"/>
      <c r="RDC41" s="87"/>
      <c r="RDD41" s="87"/>
      <c r="RDE41" s="87"/>
      <c r="RDF41" s="87"/>
      <c r="RDG41" s="87"/>
      <c r="RDH41" s="87"/>
      <c r="RDI41" s="87"/>
      <c r="RDJ41" s="87"/>
      <c r="RDK41" s="87"/>
      <c r="RDL41" s="87"/>
      <c r="RDM41" s="87"/>
      <c r="RDN41" s="87"/>
      <c r="RDO41" s="87"/>
      <c r="RDP41" s="87"/>
      <c r="RDQ41" s="87"/>
      <c r="RDR41" s="87"/>
      <c r="RDS41" s="87"/>
      <c r="RDT41" s="87"/>
      <c r="RDU41" s="87"/>
      <c r="RDV41" s="87"/>
      <c r="RDW41" s="87"/>
      <c r="RDX41" s="87"/>
      <c r="RDY41" s="87"/>
      <c r="RDZ41" s="87"/>
      <c r="REA41" s="87"/>
      <c r="REB41" s="87"/>
      <c r="REC41" s="87"/>
      <c r="RED41" s="87"/>
      <c r="REE41" s="87"/>
      <c r="REF41" s="87"/>
      <c r="REG41" s="87"/>
      <c r="REH41" s="87"/>
      <c r="REI41" s="87"/>
      <c r="REJ41" s="87"/>
      <c r="REK41" s="87"/>
      <c r="REL41" s="87"/>
      <c r="REM41" s="87"/>
      <c r="REN41" s="87"/>
      <c r="REO41" s="87"/>
      <c r="REP41" s="87"/>
      <c r="REQ41" s="87"/>
      <c r="RER41" s="87"/>
      <c r="RES41" s="87"/>
      <c r="RET41" s="87"/>
      <c r="REU41" s="87"/>
      <c r="REV41" s="87"/>
      <c r="REW41" s="87"/>
      <c r="REX41" s="87"/>
      <c r="REY41" s="87"/>
      <c r="REZ41" s="87"/>
      <c r="RFA41" s="87"/>
      <c r="RFB41" s="87"/>
      <c r="RFC41" s="87"/>
      <c r="RFD41" s="87"/>
      <c r="RFE41" s="87"/>
      <c r="RFF41" s="87"/>
      <c r="RFG41" s="87"/>
      <c r="RFH41" s="87"/>
      <c r="RFI41" s="87"/>
      <c r="RFJ41" s="87"/>
      <c r="RFK41" s="87"/>
      <c r="RFL41" s="87"/>
      <c r="RFM41" s="87"/>
      <c r="RFN41" s="87"/>
      <c r="RFO41" s="87"/>
      <c r="RFP41" s="87"/>
      <c r="RFQ41" s="87"/>
      <c r="RFR41" s="87"/>
      <c r="RFS41" s="87"/>
      <c r="RFT41" s="87"/>
      <c r="RFU41" s="87"/>
      <c r="RFV41" s="87"/>
      <c r="RFW41" s="87"/>
      <c r="RFX41" s="87"/>
      <c r="RFY41" s="87"/>
      <c r="RFZ41" s="87"/>
      <c r="RGA41" s="87"/>
      <c r="RGB41" s="87"/>
      <c r="RGC41" s="87"/>
      <c r="RGD41" s="87"/>
      <c r="RGE41" s="87"/>
      <c r="RGF41" s="87"/>
      <c r="RGG41" s="87"/>
      <c r="RGH41" s="87"/>
      <c r="RGI41" s="87"/>
      <c r="RGJ41" s="87"/>
      <c r="RGK41" s="87"/>
      <c r="RGL41" s="87"/>
      <c r="RGM41" s="87"/>
      <c r="RGN41" s="87"/>
      <c r="RGO41" s="87"/>
      <c r="RGP41" s="87"/>
      <c r="RGQ41" s="87"/>
      <c r="RGR41" s="87"/>
      <c r="RGS41" s="87"/>
      <c r="RGT41" s="87"/>
      <c r="RGU41" s="87"/>
      <c r="RGV41" s="87"/>
      <c r="RGW41" s="87"/>
      <c r="RGX41" s="87"/>
      <c r="RGY41" s="87"/>
      <c r="RGZ41" s="87"/>
      <c r="RHA41" s="87"/>
      <c r="RHB41" s="87"/>
      <c r="RHC41" s="87"/>
      <c r="RHD41" s="87"/>
      <c r="RHE41" s="87"/>
      <c r="RHF41" s="87"/>
      <c r="RHG41" s="87"/>
      <c r="RHH41" s="87"/>
      <c r="RHI41" s="87"/>
      <c r="RHJ41" s="87"/>
      <c r="RHK41" s="87"/>
      <c r="RHL41" s="87"/>
      <c r="RHM41" s="87"/>
      <c r="RHN41" s="87"/>
      <c r="RHO41" s="87"/>
      <c r="RHP41" s="87"/>
      <c r="RHQ41" s="87"/>
      <c r="RHR41" s="87"/>
      <c r="RHS41" s="87"/>
      <c r="RHT41" s="87"/>
      <c r="RHU41" s="87"/>
      <c r="RHV41" s="87"/>
      <c r="RHW41" s="87"/>
      <c r="RHX41" s="87"/>
      <c r="RHY41" s="87"/>
      <c r="RHZ41" s="87"/>
      <c r="RIA41" s="87"/>
      <c r="RIB41" s="87"/>
      <c r="RIC41" s="87"/>
      <c r="RID41" s="87"/>
      <c r="RIE41" s="87"/>
      <c r="RIF41" s="87"/>
      <c r="RIG41" s="87"/>
      <c r="RIH41" s="87"/>
      <c r="RII41" s="87"/>
      <c r="RIJ41" s="87"/>
      <c r="RIK41" s="87"/>
      <c r="RIL41" s="87"/>
      <c r="RIM41" s="87"/>
      <c r="RIN41" s="87"/>
      <c r="RIO41" s="87"/>
      <c r="RIP41" s="87"/>
      <c r="RIQ41" s="87"/>
      <c r="RIR41" s="87"/>
      <c r="RIS41" s="87"/>
      <c r="RIT41" s="87"/>
      <c r="RIU41" s="87"/>
      <c r="RIV41" s="87"/>
      <c r="RIW41" s="87"/>
      <c r="RIX41" s="87"/>
      <c r="RIY41" s="87"/>
      <c r="RIZ41" s="87"/>
      <c r="RJA41" s="87"/>
      <c r="RJB41" s="87"/>
      <c r="RJC41" s="87"/>
      <c r="RJD41" s="87"/>
      <c r="RJE41" s="87"/>
      <c r="RJF41" s="87"/>
      <c r="RJG41" s="87"/>
      <c r="RJH41" s="87"/>
      <c r="RJI41" s="87"/>
      <c r="RJJ41" s="87"/>
      <c r="RJK41" s="87"/>
      <c r="RJL41" s="87"/>
      <c r="RJM41" s="87"/>
      <c r="RJN41" s="87"/>
      <c r="RJO41" s="87"/>
      <c r="RJP41" s="87"/>
      <c r="RJQ41" s="87"/>
      <c r="RJR41" s="87"/>
      <c r="RJS41" s="87"/>
      <c r="RJT41" s="87"/>
      <c r="RJU41" s="87"/>
      <c r="RJV41" s="87"/>
      <c r="RJW41" s="87"/>
      <c r="RJX41" s="87"/>
      <c r="RJY41" s="87"/>
      <c r="RJZ41" s="87"/>
      <c r="RKA41" s="87"/>
      <c r="RKB41" s="87"/>
      <c r="RKC41" s="87"/>
      <c r="RKD41" s="87"/>
      <c r="RKE41" s="87"/>
      <c r="RKF41" s="87"/>
      <c r="RKG41" s="87"/>
      <c r="RKH41" s="87"/>
      <c r="RKI41" s="87"/>
      <c r="RKJ41" s="87"/>
      <c r="RKK41" s="87"/>
      <c r="RKL41" s="87"/>
      <c r="RKM41" s="87"/>
      <c r="RKN41" s="87"/>
      <c r="RKO41" s="87"/>
      <c r="RKP41" s="87"/>
      <c r="RKQ41" s="87"/>
      <c r="RKR41" s="87"/>
      <c r="RKS41" s="87"/>
      <c r="RKT41" s="87"/>
      <c r="RKU41" s="87"/>
      <c r="RKV41" s="87"/>
      <c r="RKW41" s="87"/>
      <c r="RKX41" s="87"/>
      <c r="RKY41" s="87"/>
      <c r="RKZ41" s="87"/>
      <c r="RLA41" s="87"/>
      <c r="RLB41" s="87"/>
      <c r="RLC41" s="87"/>
      <c r="RLD41" s="87"/>
      <c r="RLE41" s="87"/>
      <c r="RLF41" s="87"/>
      <c r="RLG41" s="87"/>
      <c r="RLH41" s="87"/>
      <c r="RLI41" s="87"/>
      <c r="RLJ41" s="87"/>
      <c r="RLK41" s="87"/>
      <c r="RLL41" s="87"/>
      <c r="RLM41" s="87"/>
      <c r="RLN41" s="87"/>
      <c r="RLO41" s="87"/>
      <c r="RLP41" s="87"/>
      <c r="RLQ41" s="87"/>
      <c r="RLR41" s="87"/>
      <c r="RLS41" s="87"/>
      <c r="RLT41" s="87"/>
      <c r="RLU41" s="87"/>
      <c r="RLV41" s="87"/>
      <c r="RLW41" s="87"/>
      <c r="RLX41" s="87"/>
      <c r="RLY41" s="87"/>
      <c r="RLZ41" s="87"/>
      <c r="RMA41" s="87"/>
      <c r="RMB41" s="87"/>
      <c r="RMC41" s="87"/>
      <c r="RMD41" s="87"/>
      <c r="RME41" s="87"/>
      <c r="RMF41" s="87"/>
      <c r="RMG41" s="87"/>
      <c r="RMH41" s="87"/>
      <c r="RMI41" s="87"/>
      <c r="RMJ41" s="87"/>
      <c r="RMK41" s="87"/>
      <c r="RML41" s="87"/>
      <c r="RMM41" s="87"/>
      <c r="RMN41" s="87"/>
      <c r="RMO41" s="87"/>
      <c r="RMP41" s="87"/>
      <c r="RMQ41" s="87"/>
      <c r="RMR41" s="87"/>
      <c r="RMS41" s="87"/>
      <c r="RMT41" s="87"/>
      <c r="RMU41" s="87"/>
      <c r="RMV41" s="87"/>
      <c r="RMW41" s="87"/>
      <c r="RMX41" s="87"/>
      <c r="RMY41" s="87"/>
      <c r="RMZ41" s="87"/>
      <c r="RNA41" s="87"/>
      <c r="RNB41" s="87"/>
      <c r="RNC41" s="87"/>
      <c r="RND41" s="87"/>
      <c r="RNE41" s="87"/>
      <c r="RNF41" s="87"/>
      <c r="RNG41" s="87"/>
      <c r="RNH41" s="87"/>
      <c r="RNI41" s="87"/>
      <c r="RNJ41" s="87"/>
      <c r="RNK41" s="87"/>
      <c r="RNL41" s="87"/>
      <c r="RNM41" s="87"/>
      <c r="RNN41" s="87"/>
      <c r="RNO41" s="87"/>
      <c r="RNP41" s="87"/>
      <c r="RNQ41" s="87"/>
      <c r="RNR41" s="87"/>
      <c r="RNS41" s="87"/>
      <c r="RNT41" s="87"/>
      <c r="RNU41" s="87"/>
      <c r="RNV41" s="87"/>
      <c r="RNW41" s="87"/>
      <c r="RNX41" s="87"/>
      <c r="RNY41" s="87"/>
      <c r="RNZ41" s="87"/>
      <c r="ROA41" s="87"/>
      <c r="ROB41" s="87"/>
      <c r="ROC41" s="87"/>
      <c r="ROD41" s="87"/>
      <c r="ROE41" s="87"/>
      <c r="ROF41" s="87"/>
      <c r="ROG41" s="87"/>
      <c r="ROH41" s="87"/>
      <c r="ROI41" s="87"/>
      <c r="ROJ41" s="87"/>
      <c r="ROK41" s="87"/>
      <c r="ROL41" s="87"/>
      <c r="ROM41" s="87"/>
      <c r="RON41" s="87"/>
      <c r="ROO41" s="87"/>
      <c r="ROP41" s="87"/>
      <c r="ROQ41" s="87"/>
      <c r="ROR41" s="87"/>
      <c r="ROS41" s="87"/>
      <c r="ROT41" s="87"/>
      <c r="ROU41" s="87"/>
      <c r="ROV41" s="87"/>
      <c r="ROW41" s="87"/>
      <c r="ROX41" s="87"/>
      <c r="ROY41" s="87"/>
      <c r="ROZ41" s="87"/>
      <c r="RPA41" s="87"/>
      <c r="RPB41" s="87"/>
      <c r="RPC41" s="87"/>
      <c r="RPD41" s="87"/>
      <c r="RPE41" s="87"/>
      <c r="RPF41" s="87"/>
      <c r="RPG41" s="87"/>
      <c r="RPH41" s="87"/>
      <c r="RPI41" s="87"/>
      <c r="RPJ41" s="87"/>
      <c r="RPK41" s="87"/>
      <c r="RPL41" s="87"/>
      <c r="RPM41" s="87"/>
      <c r="RPN41" s="87"/>
      <c r="RPO41" s="87"/>
      <c r="RPP41" s="87"/>
      <c r="RPQ41" s="87"/>
      <c r="RPR41" s="87"/>
      <c r="RPS41" s="87"/>
      <c r="RPT41" s="87"/>
      <c r="RPU41" s="87"/>
      <c r="RPV41" s="87"/>
      <c r="RPW41" s="87"/>
      <c r="RPX41" s="87"/>
      <c r="RPY41" s="87"/>
      <c r="RPZ41" s="87"/>
      <c r="RQA41" s="87"/>
      <c r="RQB41" s="87"/>
      <c r="RQC41" s="87"/>
      <c r="RQD41" s="87"/>
      <c r="RQE41" s="87"/>
      <c r="RQF41" s="87"/>
      <c r="RQG41" s="87"/>
      <c r="RQH41" s="87"/>
      <c r="RQI41" s="87"/>
      <c r="RQJ41" s="87"/>
      <c r="RQK41" s="87"/>
      <c r="RQL41" s="87"/>
      <c r="RQM41" s="87"/>
      <c r="RQN41" s="87"/>
      <c r="RQO41" s="87"/>
      <c r="RQP41" s="87"/>
      <c r="RQQ41" s="87"/>
      <c r="RQR41" s="87"/>
      <c r="RQS41" s="87"/>
      <c r="RQT41" s="87"/>
      <c r="RQU41" s="87"/>
      <c r="RQV41" s="87"/>
      <c r="RQW41" s="87"/>
      <c r="RQX41" s="87"/>
      <c r="RQY41" s="87"/>
      <c r="RQZ41" s="87"/>
      <c r="RRA41" s="87"/>
      <c r="RRB41" s="87"/>
      <c r="RRC41" s="87"/>
      <c r="RRD41" s="87"/>
      <c r="RRE41" s="87"/>
      <c r="RRF41" s="87"/>
      <c r="RRG41" s="87"/>
      <c r="RRH41" s="87"/>
      <c r="RRI41" s="87"/>
      <c r="RRJ41" s="87"/>
      <c r="RRK41" s="87"/>
      <c r="RRL41" s="87"/>
      <c r="RRM41" s="87"/>
      <c r="RRN41" s="87"/>
      <c r="RRO41" s="87"/>
      <c r="RRP41" s="87"/>
      <c r="RRQ41" s="87"/>
      <c r="RRR41" s="87"/>
      <c r="RRS41" s="87"/>
      <c r="RRT41" s="87"/>
      <c r="RRU41" s="87"/>
      <c r="RRV41" s="87"/>
      <c r="RRW41" s="87"/>
      <c r="RRX41" s="87"/>
      <c r="RRY41" s="87"/>
      <c r="RRZ41" s="87"/>
      <c r="RSA41" s="87"/>
      <c r="RSB41" s="87"/>
      <c r="RSC41" s="87"/>
      <c r="RSD41" s="87"/>
      <c r="RSE41" s="87"/>
      <c r="RSF41" s="87"/>
      <c r="RSG41" s="87"/>
      <c r="RSH41" s="87"/>
      <c r="RSI41" s="87"/>
      <c r="RSJ41" s="87"/>
      <c r="RSK41" s="87"/>
      <c r="RSL41" s="87"/>
      <c r="RSM41" s="87"/>
      <c r="RSN41" s="87"/>
      <c r="RSO41" s="87"/>
      <c r="RSP41" s="87"/>
      <c r="RSQ41" s="87"/>
      <c r="RSR41" s="87"/>
      <c r="RSS41" s="87"/>
      <c r="RST41" s="87"/>
      <c r="RSU41" s="87"/>
      <c r="RSV41" s="87"/>
      <c r="RSW41" s="87"/>
      <c r="RSX41" s="87"/>
      <c r="RSY41" s="87"/>
      <c r="RSZ41" s="87"/>
      <c r="RTA41" s="87"/>
      <c r="RTB41" s="87"/>
      <c r="RTC41" s="87"/>
      <c r="RTD41" s="87"/>
      <c r="RTE41" s="87"/>
      <c r="RTF41" s="87"/>
      <c r="RTG41" s="87"/>
      <c r="RTH41" s="87"/>
      <c r="RTI41" s="87"/>
      <c r="RTJ41" s="87"/>
      <c r="RTK41" s="87"/>
      <c r="RTL41" s="87"/>
      <c r="RTM41" s="87"/>
      <c r="RTN41" s="87"/>
      <c r="RTO41" s="87"/>
      <c r="RTP41" s="87"/>
      <c r="RTQ41" s="87"/>
      <c r="RTR41" s="87"/>
      <c r="RTS41" s="87"/>
      <c r="RTT41" s="87"/>
      <c r="RTU41" s="87"/>
      <c r="RTV41" s="87"/>
      <c r="RTW41" s="87"/>
      <c r="RTX41" s="87"/>
      <c r="RTY41" s="87"/>
      <c r="RTZ41" s="87"/>
      <c r="RUA41" s="87"/>
      <c r="RUB41" s="87"/>
      <c r="RUC41" s="87"/>
      <c r="RUD41" s="87"/>
      <c r="RUE41" s="87"/>
      <c r="RUF41" s="87"/>
      <c r="RUG41" s="87"/>
      <c r="RUH41" s="87"/>
      <c r="RUI41" s="87"/>
      <c r="RUJ41" s="87"/>
      <c r="RUK41" s="87"/>
      <c r="RUL41" s="87"/>
      <c r="RUM41" s="87"/>
      <c r="RUN41" s="87"/>
      <c r="RUO41" s="87"/>
      <c r="RUP41" s="87"/>
      <c r="RUQ41" s="87"/>
      <c r="RUR41" s="87"/>
      <c r="RUS41" s="87"/>
      <c r="RUT41" s="87"/>
      <c r="RUU41" s="87"/>
      <c r="RUV41" s="87"/>
      <c r="RUW41" s="87"/>
      <c r="RUX41" s="87"/>
      <c r="RUY41" s="87"/>
      <c r="RUZ41" s="87"/>
      <c r="RVA41" s="87"/>
      <c r="RVB41" s="87"/>
      <c r="RVC41" s="87"/>
      <c r="RVD41" s="87"/>
      <c r="RVE41" s="87"/>
      <c r="RVF41" s="87"/>
      <c r="RVG41" s="87"/>
      <c r="RVH41" s="87"/>
      <c r="RVI41" s="87"/>
      <c r="RVJ41" s="87"/>
      <c r="RVK41" s="87"/>
      <c r="RVL41" s="87"/>
      <c r="RVM41" s="87"/>
      <c r="RVN41" s="87"/>
      <c r="RVO41" s="87"/>
      <c r="RVP41" s="87"/>
      <c r="RVQ41" s="87"/>
      <c r="RVR41" s="87"/>
      <c r="RVS41" s="87"/>
      <c r="RVT41" s="87"/>
      <c r="RVU41" s="87"/>
      <c r="RVV41" s="87"/>
      <c r="RVW41" s="87"/>
      <c r="RVX41" s="87"/>
      <c r="RVY41" s="87"/>
      <c r="RVZ41" s="87"/>
      <c r="RWA41" s="87"/>
      <c r="RWB41" s="87"/>
      <c r="RWC41" s="87"/>
      <c r="RWD41" s="87"/>
      <c r="RWE41" s="87"/>
      <c r="RWF41" s="87"/>
      <c r="RWG41" s="87"/>
      <c r="RWH41" s="87"/>
      <c r="RWI41" s="87"/>
      <c r="RWJ41" s="87"/>
      <c r="RWK41" s="87"/>
      <c r="RWL41" s="87"/>
      <c r="RWM41" s="87"/>
      <c r="RWN41" s="87"/>
      <c r="RWO41" s="87"/>
      <c r="RWP41" s="87"/>
      <c r="RWQ41" s="87"/>
      <c r="RWR41" s="87"/>
      <c r="RWS41" s="87"/>
      <c r="RWT41" s="87"/>
      <c r="RWU41" s="87"/>
      <c r="RWV41" s="87"/>
      <c r="RWW41" s="87"/>
      <c r="RWX41" s="87"/>
      <c r="RWY41" s="87"/>
      <c r="RWZ41" s="87"/>
      <c r="RXA41" s="87"/>
      <c r="RXB41" s="87"/>
      <c r="RXC41" s="87"/>
      <c r="RXD41" s="87"/>
      <c r="RXE41" s="87"/>
      <c r="RXF41" s="87"/>
      <c r="RXG41" s="87"/>
      <c r="RXH41" s="87"/>
      <c r="RXI41" s="87"/>
      <c r="RXJ41" s="87"/>
      <c r="RXK41" s="87"/>
      <c r="RXL41" s="87"/>
      <c r="RXM41" s="87"/>
      <c r="RXN41" s="87"/>
      <c r="RXO41" s="87"/>
      <c r="RXP41" s="87"/>
      <c r="RXQ41" s="87"/>
      <c r="RXR41" s="87"/>
      <c r="RXS41" s="87"/>
      <c r="RXT41" s="87"/>
      <c r="RXU41" s="87"/>
      <c r="RXV41" s="87"/>
      <c r="RXW41" s="87"/>
      <c r="RXX41" s="87"/>
      <c r="RXY41" s="87"/>
      <c r="RXZ41" s="87"/>
      <c r="RYA41" s="87"/>
      <c r="RYB41" s="87"/>
      <c r="RYC41" s="87"/>
      <c r="RYD41" s="87"/>
      <c r="RYE41" s="87"/>
      <c r="RYF41" s="87"/>
      <c r="RYG41" s="87"/>
      <c r="RYH41" s="87"/>
      <c r="RYI41" s="87"/>
      <c r="RYJ41" s="87"/>
      <c r="RYK41" s="87"/>
      <c r="RYL41" s="87"/>
      <c r="RYM41" s="87"/>
      <c r="RYN41" s="87"/>
      <c r="RYO41" s="87"/>
      <c r="RYP41" s="87"/>
      <c r="RYQ41" s="87"/>
      <c r="RYR41" s="87"/>
      <c r="RYS41" s="87"/>
      <c r="RYT41" s="87"/>
      <c r="RYU41" s="87"/>
      <c r="RYV41" s="87"/>
      <c r="RYW41" s="87"/>
      <c r="RYX41" s="87"/>
      <c r="RYY41" s="87"/>
      <c r="RYZ41" s="87"/>
      <c r="RZA41" s="87"/>
      <c r="RZB41" s="87"/>
      <c r="RZC41" s="87"/>
      <c r="RZD41" s="87"/>
      <c r="RZE41" s="87"/>
      <c r="RZF41" s="87"/>
      <c r="RZG41" s="87"/>
      <c r="RZH41" s="87"/>
      <c r="RZI41" s="87"/>
      <c r="RZJ41" s="87"/>
      <c r="RZK41" s="87"/>
      <c r="RZL41" s="87"/>
      <c r="RZM41" s="87"/>
      <c r="RZN41" s="87"/>
      <c r="RZO41" s="87"/>
      <c r="RZP41" s="87"/>
      <c r="RZQ41" s="87"/>
      <c r="RZR41" s="87"/>
      <c r="RZS41" s="87"/>
      <c r="RZT41" s="87"/>
      <c r="RZU41" s="87"/>
      <c r="RZV41" s="87"/>
      <c r="RZW41" s="87"/>
      <c r="RZX41" s="87"/>
      <c r="RZY41" s="87"/>
      <c r="RZZ41" s="87"/>
      <c r="SAA41" s="87"/>
      <c r="SAB41" s="87"/>
      <c r="SAC41" s="87"/>
      <c r="SAD41" s="87"/>
      <c r="SAE41" s="87"/>
      <c r="SAF41" s="87"/>
      <c r="SAG41" s="87"/>
      <c r="SAH41" s="87"/>
      <c r="SAI41" s="87"/>
      <c r="SAJ41" s="87"/>
      <c r="SAK41" s="87"/>
      <c r="SAL41" s="87"/>
      <c r="SAM41" s="87"/>
      <c r="SAN41" s="87"/>
      <c r="SAO41" s="87"/>
      <c r="SAP41" s="87"/>
      <c r="SAQ41" s="87"/>
      <c r="SAR41" s="87"/>
      <c r="SAS41" s="87"/>
      <c r="SAT41" s="87"/>
      <c r="SAU41" s="87"/>
      <c r="SAV41" s="87"/>
      <c r="SAW41" s="87"/>
      <c r="SAX41" s="87"/>
      <c r="SAY41" s="87"/>
      <c r="SAZ41" s="87"/>
      <c r="SBA41" s="87"/>
      <c r="SBB41" s="87"/>
      <c r="SBC41" s="87"/>
      <c r="SBD41" s="87"/>
      <c r="SBE41" s="87"/>
      <c r="SBF41" s="87"/>
      <c r="SBG41" s="87"/>
      <c r="SBH41" s="87"/>
      <c r="SBI41" s="87"/>
      <c r="SBJ41" s="87"/>
      <c r="SBK41" s="87"/>
      <c r="SBL41" s="87"/>
      <c r="SBM41" s="87"/>
      <c r="SBN41" s="87"/>
      <c r="SBO41" s="87"/>
      <c r="SBP41" s="87"/>
      <c r="SBQ41" s="87"/>
      <c r="SBR41" s="87"/>
      <c r="SBS41" s="87"/>
      <c r="SBT41" s="87"/>
      <c r="SBU41" s="87"/>
      <c r="SBV41" s="87"/>
      <c r="SBW41" s="87"/>
      <c r="SBX41" s="87"/>
      <c r="SBY41" s="87"/>
      <c r="SBZ41" s="87"/>
      <c r="SCA41" s="87"/>
      <c r="SCB41" s="87"/>
      <c r="SCC41" s="87"/>
      <c r="SCD41" s="87"/>
      <c r="SCE41" s="87"/>
      <c r="SCF41" s="87"/>
      <c r="SCG41" s="87"/>
      <c r="SCH41" s="87"/>
      <c r="SCI41" s="87"/>
      <c r="SCJ41" s="87"/>
      <c r="SCK41" s="87"/>
      <c r="SCL41" s="87"/>
      <c r="SCM41" s="87"/>
      <c r="SCN41" s="87"/>
      <c r="SCO41" s="87"/>
      <c r="SCP41" s="87"/>
      <c r="SCQ41" s="87"/>
      <c r="SCR41" s="87"/>
      <c r="SCS41" s="87"/>
      <c r="SCT41" s="87"/>
      <c r="SCU41" s="87"/>
      <c r="SCV41" s="87"/>
      <c r="SCW41" s="87"/>
      <c r="SCX41" s="87"/>
      <c r="SCY41" s="87"/>
      <c r="SCZ41" s="87"/>
      <c r="SDA41" s="87"/>
      <c r="SDB41" s="87"/>
      <c r="SDC41" s="87"/>
      <c r="SDD41" s="87"/>
      <c r="SDE41" s="87"/>
      <c r="SDF41" s="87"/>
      <c r="SDG41" s="87"/>
      <c r="SDH41" s="87"/>
      <c r="SDI41" s="87"/>
      <c r="SDJ41" s="87"/>
      <c r="SDK41" s="87"/>
      <c r="SDL41" s="87"/>
      <c r="SDM41" s="87"/>
      <c r="SDN41" s="87"/>
      <c r="SDO41" s="87"/>
      <c r="SDP41" s="87"/>
      <c r="SDQ41" s="87"/>
      <c r="SDR41" s="87"/>
      <c r="SDS41" s="87"/>
      <c r="SDT41" s="87"/>
      <c r="SDU41" s="87"/>
      <c r="SDV41" s="87"/>
      <c r="SDW41" s="87"/>
      <c r="SDX41" s="87"/>
      <c r="SDY41" s="87"/>
      <c r="SDZ41" s="87"/>
      <c r="SEA41" s="87"/>
      <c r="SEB41" s="87"/>
      <c r="SEC41" s="87"/>
      <c r="SED41" s="87"/>
      <c r="SEE41" s="87"/>
      <c r="SEF41" s="87"/>
      <c r="SEG41" s="87"/>
      <c r="SEH41" s="87"/>
      <c r="SEI41" s="87"/>
      <c r="SEJ41" s="87"/>
      <c r="SEK41" s="87"/>
      <c r="SEL41" s="87"/>
      <c r="SEM41" s="87"/>
      <c r="SEN41" s="87"/>
      <c r="SEO41" s="87"/>
      <c r="SEP41" s="87"/>
      <c r="SEQ41" s="87"/>
      <c r="SER41" s="87"/>
      <c r="SES41" s="87"/>
      <c r="SET41" s="87"/>
      <c r="SEU41" s="87"/>
      <c r="SEV41" s="87"/>
      <c r="SEW41" s="87"/>
      <c r="SEX41" s="87"/>
      <c r="SEY41" s="87"/>
      <c r="SEZ41" s="87"/>
      <c r="SFA41" s="87"/>
      <c r="SFB41" s="87"/>
      <c r="SFC41" s="87"/>
      <c r="SFD41" s="87"/>
      <c r="SFE41" s="87"/>
      <c r="SFF41" s="87"/>
      <c r="SFG41" s="87"/>
      <c r="SFH41" s="87"/>
      <c r="SFI41" s="87"/>
      <c r="SFJ41" s="87"/>
      <c r="SFK41" s="87"/>
      <c r="SFL41" s="87"/>
      <c r="SFM41" s="87"/>
      <c r="SFN41" s="87"/>
      <c r="SFO41" s="87"/>
      <c r="SFP41" s="87"/>
      <c r="SFQ41" s="87"/>
      <c r="SFR41" s="87"/>
      <c r="SFS41" s="87"/>
      <c r="SFT41" s="87"/>
      <c r="SFU41" s="87"/>
      <c r="SFV41" s="87"/>
      <c r="SFW41" s="87"/>
      <c r="SFX41" s="87"/>
      <c r="SFY41" s="87"/>
      <c r="SFZ41" s="87"/>
      <c r="SGA41" s="87"/>
      <c r="SGB41" s="87"/>
      <c r="SGC41" s="87"/>
      <c r="SGD41" s="87"/>
      <c r="SGE41" s="87"/>
      <c r="SGF41" s="87"/>
      <c r="SGG41" s="87"/>
      <c r="SGH41" s="87"/>
      <c r="SGI41" s="87"/>
      <c r="SGJ41" s="87"/>
      <c r="SGK41" s="87"/>
      <c r="SGL41" s="87"/>
      <c r="SGM41" s="87"/>
      <c r="SGN41" s="87"/>
      <c r="SGO41" s="87"/>
      <c r="SGP41" s="87"/>
      <c r="SGQ41" s="87"/>
      <c r="SGR41" s="87"/>
      <c r="SGS41" s="87"/>
      <c r="SGT41" s="87"/>
      <c r="SGU41" s="87"/>
      <c r="SGV41" s="87"/>
      <c r="SGW41" s="87"/>
      <c r="SGX41" s="87"/>
      <c r="SGY41" s="87"/>
      <c r="SGZ41" s="87"/>
      <c r="SHA41" s="87"/>
      <c r="SHB41" s="87"/>
      <c r="SHC41" s="87"/>
      <c r="SHD41" s="87"/>
      <c r="SHE41" s="87"/>
      <c r="SHF41" s="87"/>
      <c r="SHG41" s="87"/>
      <c r="SHH41" s="87"/>
      <c r="SHI41" s="87"/>
      <c r="SHJ41" s="87"/>
      <c r="SHK41" s="87"/>
      <c r="SHL41" s="87"/>
      <c r="SHM41" s="87"/>
      <c r="SHN41" s="87"/>
      <c r="SHO41" s="87"/>
      <c r="SHP41" s="87"/>
      <c r="SHQ41" s="87"/>
      <c r="SHR41" s="87"/>
      <c r="SHS41" s="87"/>
      <c r="SHT41" s="87"/>
      <c r="SHU41" s="87"/>
      <c r="SHV41" s="87"/>
      <c r="SHW41" s="87"/>
      <c r="SHX41" s="87"/>
      <c r="SHY41" s="87"/>
      <c r="SHZ41" s="87"/>
      <c r="SIA41" s="87"/>
      <c r="SIB41" s="87"/>
      <c r="SIC41" s="87"/>
      <c r="SID41" s="87"/>
      <c r="SIE41" s="87"/>
      <c r="SIF41" s="87"/>
      <c r="SIG41" s="87"/>
      <c r="SIH41" s="87"/>
      <c r="SII41" s="87"/>
      <c r="SIJ41" s="87"/>
      <c r="SIK41" s="87"/>
      <c r="SIL41" s="87"/>
      <c r="SIM41" s="87"/>
      <c r="SIN41" s="87"/>
      <c r="SIO41" s="87"/>
      <c r="SIP41" s="87"/>
      <c r="SIQ41" s="87"/>
      <c r="SIR41" s="87"/>
      <c r="SIS41" s="87"/>
      <c r="SIT41" s="87"/>
      <c r="SIU41" s="87"/>
      <c r="SIV41" s="87"/>
      <c r="SIW41" s="87"/>
      <c r="SIX41" s="87"/>
      <c r="SIY41" s="87"/>
      <c r="SIZ41" s="87"/>
      <c r="SJA41" s="87"/>
      <c r="SJB41" s="87"/>
      <c r="SJC41" s="87"/>
      <c r="SJD41" s="87"/>
      <c r="SJE41" s="87"/>
      <c r="SJF41" s="87"/>
      <c r="SJG41" s="87"/>
      <c r="SJH41" s="87"/>
      <c r="SJI41" s="87"/>
      <c r="SJJ41" s="87"/>
      <c r="SJK41" s="87"/>
      <c r="SJL41" s="87"/>
      <c r="SJM41" s="87"/>
      <c r="SJN41" s="87"/>
      <c r="SJO41" s="87"/>
      <c r="SJP41" s="87"/>
      <c r="SJQ41" s="87"/>
      <c r="SJR41" s="87"/>
      <c r="SJS41" s="87"/>
      <c r="SJT41" s="87"/>
      <c r="SJU41" s="87"/>
      <c r="SJV41" s="87"/>
      <c r="SJW41" s="87"/>
      <c r="SJX41" s="87"/>
      <c r="SJY41" s="87"/>
      <c r="SJZ41" s="87"/>
      <c r="SKA41" s="87"/>
      <c r="SKB41" s="87"/>
      <c r="SKC41" s="87"/>
      <c r="SKD41" s="87"/>
      <c r="SKE41" s="87"/>
      <c r="SKF41" s="87"/>
      <c r="SKG41" s="87"/>
      <c r="SKH41" s="87"/>
      <c r="SKI41" s="87"/>
      <c r="SKJ41" s="87"/>
      <c r="SKK41" s="87"/>
      <c r="SKL41" s="87"/>
      <c r="SKM41" s="87"/>
      <c r="SKN41" s="87"/>
      <c r="SKO41" s="87"/>
      <c r="SKP41" s="87"/>
      <c r="SKQ41" s="87"/>
      <c r="SKR41" s="87"/>
      <c r="SKS41" s="87"/>
      <c r="SKT41" s="87"/>
      <c r="SKU41" s="87"/>
      <c r="SKV41" s="87"/>
      <c r="SKW41" s="87"/>
      <c r="SKX41" s="87"/>
      <c r="SKY41" s="87"/>
      <c r="SKZ41" s="87"/>
      <c r="SLA41" s="87"/>
      <c r="SLB41" s="87"/>
      <c r="SLC41" s="87"/>
      <c r="SLD41" s="87"/>
      <c r="SLE41" s="87"/>
      <c r="SLF41" s="87"/>
      <c r="SLG41" s="87"/>
      <c r="SLH41" s="87"/>
      <c r="SLI41" s="87"/>
      <c r="SLJ41" s="87"/>
      <c r="SLK41" s="87"/>
      <c r="SLL41" s="87"/>
      <c r="SLM41" s="87"/>
      <c r="SLN41" s="87"/>
      <c r="SLO41" s="87"/>
      <c r="SLP41" s="87"/>
      <c r="SLQ41" s="87"/>
      <c r="SLR41" s="87"/>
      <c r="SLS41" s="87"/>
      <c r="SLT41" s="87"/>
      <c r="SLU41" s="87"/>
      <c r="SLV41" s="87"/>
      <c r="SLW41" s="87"/>
      <c r="SLX41" s="87"/>
      <c r="SLY41" s="87"/>
      <c r="SLZ41" s="87"/>
      <c r="SMA41" s="87"/>
      <c r="SMB41" s="87"/>
      <c r="SMC41" s="87"/>
      <c r="SMD41" s="87"/>
      <c r="SME41" s="87"/>
      <c r="SMF41" s="87"/>
      <c r="SMG41" s="87"/>
      <c r="SMH41" s="87"/>
      <c r="SMI41" s="87"/>
      <c r="SMJ41" s="87"/>
      <c r="SMK41" s="87"/>
      <c r="SML41" s="87"/>
      <c r="SMM41" s="87"/>
      <c r="SMN41" s="87"/>
      <c r="SMO41" s="87"/>
      <c r="SMP41" s="87"/>
      <c r="SMQ41" s="87"/>
      <c r="SMR41" s="87"/>
      <c r="SMS41" s="87"/>
      <c r="SMT41" s="87"/>
      <c r="SMU41" s="87"/>
      <c r="SMV41" s="87"/>
      <c r="SMW41" s="87"/>
      <c r="SMX41" s="87"/>
      <c r="SMY41" s="87"/>
      <c r="SMZ41" s="87"/>
      <c r="SNA41" s="87"/>
      <c r="SNB41" s="87"/>
      <c r="SNC41" s="87"/>
      <c r="SND41" s="87"/>
      <c r="SNE41" s="87"/>
      <c r="SNF41" s="87"/>
      <c r="SNG41" s="87"/>
      <c r="SNH41" s="87"/>
      <c r="SNI41" s="87"/>
      <c r="SNJ41" s="87"/>
      <c r="SNK41" s="87"/>
      <c r="SNL41" s="87"/>
      <c r="SNM41" s="87"/>
      <c r="SNN41" s="87"/>
      <c r="SNO41" s="87"/>
      <c r="SNP41" s="87"/>
      <c r="SNQ41" s="87"/>
      <c r="SNR41" s="87"/>
      <c r="SNS41" s="87"/>
      <c r="SNT41" s="87"/>
      <c r="SNU41" s="87"/>
      <c r="SNV41" s="87"/>
      <c r="SNW41" s="87"/>
      <c r="SNX41" s="87"/>
      <c r="SNY41" s="87"/>
      <c r="SNZ41" s="87"/>
      <c r="SOA41" s="87"/>
      <c r="SOB41" s="87"/>
      <c r="SOC41" s="87"/>
      <c r="SOD41" s="87"/>
      <c r="SOE41" s="87"/>
      <c r="SOF41" s="87"/>
      <c r="SOG41" s="87"/>
      <c r="SOH41" s="87"/>
      <c r="SOI41" s="87"/>
      <c r="SOJ41" s="87"/>
      <c r="SOK41" s="87"/>
      <c r="SOL41" s="87"/>
      <c r="SOM41" s="87"/>
      <c r="SON41" s="87"/>
      <c r="SOO41" s="87"/>
      <c r="SOP41" s="87"/>
      <c r="SOQ41" s="87"/>
      <c r="SOR41" s="87"/>
      <c r="SOS41" s="87"/>
      <c r="SOT41" s="87"/>
      <c r="SOU41" s="87"/>
      <c r="SOV41" s="87"/>
      <c r="SOW41" s="87"/>
      <c r="SOX41" s="87"/>
      <c r="SOY41" s="87"/>
      <c r="SOZ41" s="87"/>
      <c r="SPA41" s="87"/>
      <c r="SPB41" s="87"/>
      <c r="SPC41" s="87"/>
      <c r="SPD41" s="87"/>
      <c r="SPE41" s="87"/>
      <c r="SPF41" s="87"/>
      <c r="SPG41" s="87"/>
      <c r="SPH41" s="87"/>
      <c r="SPI41" s="87"/>
      <c r="SPJ41" s="87"/>
      <c r="SPK41" s="87"/>
      <c r="SPL41" s="87"/>
      <c r="SPM41" s="87"/>
      <c r="SPN41" s="87"/>
      <c r="SPO41" s="87"/>
      <c r="SPP41" s="87"/>
      <c r="SPQ41" s="87"/>
      <c r="SPR41" s="87"/>
      <c r="SPS41" s="87"/>
      <c r="SPT41" s="87"/>
      <c r="SPU41" s="87"/>
      <c r="SPV41" s="87"/>
      <c r="SPW41" s="87"/>
      <c r="SPX41" s="87"/>
      <c r="SPY41" s="87"/>
      <c r="SPZ41" s="87"/>
      <c r="SQA41" s="87"/>
      <c r="SQB41" s="87"/>
      <c r="SQC41" s="87"/>
      <c r="SQD41" s="87"/>
      <c r="SQE41" s="87"/>
      <c r="SQF41" s="87"/>
      <c r="SQG41" s="87"/>
      <c r="SQH41" s="87"/>
      <c r="SQI41" s="87"/>
      <c r="SQJ41" s="87"/>
      <c r="SQK41" s="87"/>
      <c r="SQL41" s="87"/>
      <c r="SQM41" s="87"/>
      <c r="SQN41" s="87"/>
      <c r="SQO41" s="87"/>
      <c r="SQP41" s="87"/>
      <c r="SQQ41" s="87"/>
      <c r="SQR41" s="87"/>
      <c r="SQS41" s="87"/>
      <c r="SQT41" s="87"/>
      <c r="SQU41" s="87"/>
      <c r="SQV41" s="87"/>
      <c r="SQW41" s="87"/>
      <c r="SQX41" s="87"/>
      <c r="SQY41" s="87"/>
      <c r="SQZ41" s="87"/>
      <c r="SRA41" s="87"/>
      <c r="SRB41" s="87"/>
      <c r="SRC41" s="87"/>
      <c r="SRD41" s="87"/>
      <c r="SRE41" s="87"/>
      <c r="SRF41" s="87"/>
      <c r="SRG41" s="87"/>
      <c r="SRH41" s="87"/>
      <c r="SRI41" s="87"/>
      <c r="SRJ41" s="87"/>
      <c r="SRK41" s="87"/>
      <c r="SRL41" s="87"/>
      <c r="SRM41" s="87"/>
      <c r="SRN41" s="87"/>
      <c r="SRO41" s="87"/>
      <c r="SRP41" s="87"/>
      <c r="SRQ41" s="87"/>
      <c r="SRR41" s="87"/>
      <c r="SRS41" s="87"/>
      <c r="SRT41" s="87"/>
      <c r="SRU41" s="87"/>
      <c r="SRV41" s="87"/>
      <c r="SRW41" s="87"/>
      <c r="SRX41" s="87"/>
      <c r="SRY41" s="87"/>
      <c r="SRZ41" s="87"/>
      <c r="SSA41" s="87"/>
      <c r="SSB41" s="87"/>
      <c r="SSC41" s="87"/>
      <c r="SSD41" s="87"/>
      <c r="SSE41" s="87"/>
      <c r="SSF41" s="87"/>
      <c r="SSG41" s="87"/>
      <c r="SSH41" s="87"/>
      <c r="SSI41" s="87"/>
      <c r="SSJ41" s="87"/>
      <c r="SSK41" s="87"/>
      <c r="SSL41" s="87"/>
      <c r="SSM41" s="87"/>
      <c r="SSN41" s="87"/>
      <c r="SSO41" s="87"/>
      <c r="SSP41" s="87"/>
      <c r="SSQ41" s="87"/>
      <c r="SSR41" s="87"/>
      <c r="SSS41" s="87"/>
      <c r="SST41" s="87"/>
      <c r="SSU41" s="87"/>
      <c r="SSV41" s="87"/>
      <c r="SSW41" s="87"/>
      <c r="SSX41" s="87"/>
      <c r="SSY41" s="87"/>
      <c r="SSZ41" s="87"/>
      <c r="STA41" s="87"/>
      <c r="STB41" s="87"/>
      <c r="STC41" s="87"/>
      <c r="STD41" s="87"/>
      <c r="STE41" s="87"/>
      <c r="STF41" s="87"/>
      <c r="STG41" s="87"/>
      <c r="STH41" s="87"/>
      <c r="STI41" s="87"/>
      <c r="STJ41" s="87"/>
      <c r="STK41" s="87"/>
      <c r="STL41" s="87"/>
      <c r="STM41" s="87"/>
      <c r="STN41" s="87"/>
      <c r="STO41" s="87"/>
      <c r="STP41" s="87"/>
      <c r="STQ41" s="87"/>
      <c r="STR41" s="87"/>
      <c r="STS41" s="87"/>
      <c r="STT41" s="87"/>
      <c r="STU41" s="87"/>
      <c r="STV41" s="87"/>
      <c r="STW41" s="87"/>
      <c r="STX41" s="87"/>
      <c r="STY41" s="87"/>
      <c r="STZ41" s="87"/>
      <c r="SUA41" s="87"/>
      <c r="SUB41" s="87"/>
      <c r="SUC41" s="87"/>
      <c r="SUD41" s="87"/>
      <c r="SUE41" s="87"/>
      <c r="SUF41" s="87"/>
      <c r="SUG41" s="87"/>
      <c r="SUH41" s="87"/>
      <c r="SUI41" s="87"/>
      <c r="SUJ41" s="87"/>
      <c r="SUK41" s="87"/>
      <c r="SUL41" s="87"/>
      <c r="SUM41" s="87"/>
      <c r="SUN41" s="87"/>
      <c r="SUO41" s="87"/>
      <c r="SUP41" s="87"/>
      <c r="SUQ41" s="87"/>
      <c r="SUR41" s="87"/>
      <c r="SUS41" s="87"/>
      <c r="SUT41" s="87"/>
      <c r="SUU41" s="87"/>
      <c r="SUV41" s="87"/>
      <c r="SUW41" s="87"/>
      <c r="SUX41" s="87"/>
      <c r="SUY41" s="87"/>
      <c r="SUZ41" s="87"/>
      <c r="SVA41" s="87"/>
      <c r="SVB41" s="87"/>
      <c r="SVC41" s="87"/>
      <c r="SVD41" s="87"/>
      <c r="SVE41" s="87"/>
      <c r="SVF41" s="87"/>
      <c r="SVG41" s="87"/>
      <c r="SVH41" s="87"/>
      <c r="SVI41" s="87"/>
      <c r="SVJ41" s="87"/>
      <c r="SVK41" s="87"/>
      <c r="SVL41" s="87"/>
      <c r="SVM41" s="87"/>
      <c r="SVN41" s="87"/>
      <c r="SVO41" s="87"/>
      <c r="SVP41" s="87"/>
      <c r="SVQ41" s="87"/>
      <c r="SVR41" s="87"/>
      <c r="SVS41" s="87"/>
      <c r="SVT41" s="87"/>
      <c r="SVU41" s="87"/>
      <c r="SVV41" s="87"/>
      <c r="SVW41" s="87"/>
      <c r="SVX41" s="87"/>
      <c r="SVY41" s="87"/>
      <c r="SVZ41" s="87"/>
      <c r="SWA41" s="87"/>
      <c r="SWB41" s="87"/>
      <c r="SWC41" s="87"/>
      <c r="SWD41" s="87"/>
      <c r="SWE41" s="87"/>
      <c r="SWF41" s="87"/>
      <c r="SWG41" s="87"/>
      <c r="SWH41" s="87"/>
      <c r="SWI41" s="87"/>
      <c r="SWJ41" s="87"/>
      <c r="SWK41" s="87"/>
      <c r="SWL41" s="87"/>
      <c r="SWM41" s="87"/>
      <c r="SWN41" s="87"/>
      <c r="SWO41" s="87"/>
      <c r="SWP41" s="87"/>
      <c r="SWQ41" s="87"/>
      <c r="SWR41" s="87"/>
      <c r="SWS41" s="87"/>
      <c r="SWT41" s="87"/>
      <c r="SWU41" s="87"/>
      <c r="SWV41" s="87"/>
      <c r="SWW41" s="87"/>
      <c r="SWX41" s="87"/>
      <c r="SWY41" s="87"/>
      <c r="SWZ41" s="87"/>
      <c r="SXA41" s="87"/>
      <c r="SXB41" s="87"/>
      <c r="SXC41" s="87"/>
      <c r="SXD41" s="87"/>
      <c r="SXE41" s="87"/>
      <c r="SXF41" s="87"/>
      <c r="SXG41" s="87"/>
      <c r="SXH41" s="87"/>
      <c r="SXI41" s="87"/>
      <c r="SXJ41" s="87"/>
      <c r="SXK41" s="87"/>
      <c r="SXL41" s="87"/>
      <c r="SXM41" s="87"/>
      <c r="SXN41" s="87"/>
      <c r="SXO41" s="87"/>
      <c r="SXP41" s="87"/>
      <c r="SXQ41" s="87"/>
      <c r="SXR41" s="87"/>
      <c r="SXS41" s="87"/>
      <c r="SXT41" s="87"/>
      <c r="SXU41" s="87"/>
      <c r="SXV41" s="87"/>
      <c r="SXW41" s="87"/>
      <c r="SXX41" s="87"/>
      <c r="SXY41" s="87"/>
      <c r="SXZ41" s="87"/>
      <c r="SYA41" s="87"/>
      <c r="SYB41" s="87"/>
      <c r="SYC41" s="87"/>
      <c r="SYD41" s="87"/>
      <c r="SYE41" s="87"/>
      <c r="SYF41" s="87"/>
      <c r="SYG41" s="87"/>
      <c r="SYH41" s="87"/>
      <c r="SYI41" s="87"/>
      <c r="SYJ41" s="87"/>
      <c r="SYK41" s="87"/>
      <c r="SYL41" s="87"/>
      <c r="SYM41" s="87"/>
      <c r="SYN41" s="87"/>
      <c r="SYO41" s="87"/>
      <c r="SYP41" s="87"/>
      <c r="SYQ41" s="87"/>
      <c r="SYR41" s="87"/>
      <c r="SYS41" s="87"/>
      <c r="SYT41" s="87"/>
      <c r="SYU41" s="87"/>
      <c r="SYV41" s="87"/>
      <c r="SYW41" s="87"/>
      <c r="SYX41" s="87"/>
      <c r="SYY41" s="87"/>
      <c r="SYZ41" s="87"/>
      <c r="SZA41" s="87"/>
      <c r="SZB41" s="87"/>
      <c r="SZC41" s="87"/>
      <c r="SZD41" s="87"/>
      <c r="SZE41" s="87"/>
      <c r="SZF41" s="87"/>
      <c r="SZG41" s="87"/>
      <c r="SZH41" s="87"/>
      <c r="SZI41" s="87"/>
      <c r="SZJ41" s="87"/>
      <c r="SZK41" s="87"/>
      <c r="SZL41" s="87"/>
      <c r="SZM41" s="87"/>
      <c r="SZN41" s="87"/>
      <c r="SZO41" s="87"/>
      <c r="SZP41" s="87"/>
      <c r="SZQ41" s="87"/>
      <c r="SZR41" s="87"/>
      <c r="SZS41" s="87"/>
      <c r="SZT41" s="87"/>
      <c r="SZU41" s="87"/>
      <c r="SZV41" s="87"/>
      <c r="SZW41" s="87"/>
      <c r="SZX41" s="87"/>
      <c r="SZY41" s="87"/>
      <c r="SZZ41" s="87"/>
      <c r="TAA41" s="87"/>
      <c r="TAB41" s="87"/>
      <c r="TAC41" s="87"/>
      <c r="TAD41" s="87"/>
      <c r="TAE41" s="87"/>
      <c r="TAF41" s="87"/>
      <c r="TAG41" s="87"/>
      <c r="TAH41" s="87"/>
      <c r="TAI41" s="87"/>
      <c r="TAJ41" s="87"/>
      <c r="TAK41" s="87"/>
      <c r="TAL41" s="87"/>
      <c r="TAM41" s="87"/>
      <c r="TAN41" s="87"/>
      <c r="TAO41" s="87"/>
      <c r="TAP41" s="87"/>
      <c r="TAQ41" s="87"/>
      <c r="TAR41" s="87"/>
      <c r="TAS41" s="87"/>
      <c r="TAT41" s="87"/>
      <c r="TAU41" s="87"/>
      <c r="TAV41" s="87"/>
      <c r="TAW41" s="87"/>
      <c r="TAX41" s="87"/>
      <c r="TAY41" s="87"/>
      <c r="TAZ41" s="87"/>
      <c r="TBA41" s="87"/>
      <c r="TBB41" s="87"/>
      <c r="TBC41" s="87"/>
      <c r="TBD41" s="87"/>
      <c r="TBE41" s="87"/>
      <c r="TBF41" s="87"/>
      <c r="TBG41" s="87"/>
      <c r="TBH41" s="87"/>
      <c r="TBI41" s="87"/>
      <c r="TBJ41" s="87"/>
      <c r="TBK41" s="87"/>
      <c r="TBL41" s="87"/>
      <c r="TBM41" s="87"/>
      <c r="TBN41" s="87"/>
      <c r="TBO41" s="87"/>
      <c r="TBP41" s="87"/>
      <c r="TBQ41" s="87"/>
      <c r="TBR41" s="87"/>
      <c r="TBS41" s="87"/>
      <c r="TBT41" s="87"/>
      <c r="TBU41" s="87"/>
      <c r="TBV41" s="87"/>
      <c r="TBW41" s="87"/>
      <c r="TBX41" s="87"/>
      <c r="TBY41" s="87"/>
      <c r="TBZ41" s="87"/>
      <c r="TCA41" s="87"/>
      <c r="TCB41" s="87"/>
      <c r="TCC41" s="87"/>
      <c r="TCD41" s="87"/>
      <c r="TCE41" s="87"/>
      <c r="TCF41" s="87"/>
      <c r="TCG41" s="87"/>
      <c r="TCH41" s="87"/>
      <c r="TCI41" s="87"/>
      <c r="TCJ41" s="87"/>
      <c r="TCK41" s="87"/>
      <c r="TCL41" s="87"/>
      <c r="TCM41" s="87"/>
      <c r="TCN41" s="87"/>
      <c r="TCO41" s="87"/>
      <c r="TCP41" s="87"/>
      <c r="TCQ41" s="87"/>
      <c r="TCR41" s="87"/>
      <c r="TCS41" s="87"/>
      <c r="TCT41" s="87"/>
      <c r="TCU41" s="87"/>
      <c r="TCV41" s="87"/>
      <c r="TCW41" s="87"/>
      <c r="TCX41" s="87"/>
      <c r="TCY41" s="87"/>
      <c r="TCZ41" s="87"/>
      <c r="TDA41" s="87"/>
      <c r="TDB41" s="87"/>
      <c r="TDC41" s="87"/>
      <c r="TDD41" s="87"/>
      <c r="TDE41" s="87"/>
      <c r="TDF41" s="87"/>
      <c r="TDG41" s="87"/>
      <c r="TDH41" s="87"/>
      <c r="TDI41" s="87"/>
      <c r="TDJ41" s="87"/>
      <c r="TDK41" s="87"/>
      <c r="TDL41" s="87"/>
      <c r="TDM41" s="87"/>
      <c r="TDN41" s="87"/>
      <c r="TDO41" s="87"/>
      <c r="TDP41" s="87"/>
      <c r="TDQ41" s="87"/>
      <c r="TDR41" s="87"/>
      <c r="TDS41" s="87"/>
      <c r="TDT41" s="87"/>
      <c r="TDU41" s="87"/>
      <c r="TDV41" s="87"/>
      <c r="TDW41" s="87"/>
      <c r="TDX41" s="87"/>
      <c r="TDY41" s="87"/>
      <c r="TDZ41" s="87"/>
      <c r="TEA41" s="87"/>
      <c r="TEB41" s="87"/>
      <c r="TEC41" s="87"/>
      <c r="TED41" s="87"/>
      <c r="TEE41" s="87"/>
      <c r="TEF41" s="87"/>
      <c r="TEG41" s="87"/>
      <c r="TEH41" s="87"/>
      <c r="TEI41" s="87"/>
      <c r="TEJ41" s="87"/>
      <c r="TEK41" s="87"/>
      <c r="TEL41" s="87"/>
      <c r="TEM41" s="87"/>
      <c r="TEN41" s="87"/>
      <c r="TEO41" s="87"/>
      <c r="TEP41" s="87"/>
      <c r="TEQ41" s="87"/>
      <c r="TER41" s="87"/>
      <c r="TES41" s="87"/>
      <c r="TET41" s="87"/>
      <c r="TEU41" s="87"/>
      <c r="TEV41" s="87"/>
      <c r="TEW41" s="87"/>
      <c r="TEX41" s="87"/>
      <c r="TEY41" s="87"/>
      <c r="TEZ41" s="87"/>
      <c r="TFA41" s="87"/>
      <c r="TFB41" s="87"/>
      <c r="TFC41" s="87"/>
      <c r="TFD41" s="87"/>
      <c r="TFE41" s="87"/>
      <c r="TFF41" s="87"/>
      <c r="TFG41" s="87"/>
      <c r="TFH41" s="87"/>
      <c r="TFI41" s="87"/>
      <c r="TFJ41" s="87"/>
      <c r="TFK41" s="87"/>
      <c r="TFL41" s="87"/>
      <c r="TFM41" s="87"/>
      <c r="TFN41" s="87"/>
      <c r="TFO41" s="87"/>
      <c r="TFP41" s="87"/>
      <c r="TFQ41" s="87"/>
      <c r="TFR41" s="87"/>
      <c r="TFS41" s="87"/>
      <c r="TFT41" s="87"/>
      <c r="TFU41" s="87"/>
      <c r="TFV41" s="87"/>
      <c r="TFW41" s="87"/>
      <c r="TFX41" s="87"/>
      <c r="TFY41" s="87"/>
      <c r="TFZ41" s="87"/>
      <c r="TGA41" s="87"/>
      <c r="TGB41" s="87"/>
      <c r="TGC41" s="87"/>
      <c r="TGD41" s="87"/>
      <c r="TGE41" s="87"/>
      <c r="TGF41" s="87"/>
      <c r="TGG41" s="87"/>
      <c r="TGH41" s="87"/>
      <c r="TGI41" s="87"/>
      <c r="TGJ41" s="87"/>
      <c r="TGK41" s="87"/>
      <c r="TGL41" s="87"/>
      <c r="TGM41" s="87"/>
      <c r="TGN41" s="87"/>
      <c r="TGO41" s="87"/>
      <c r="TGP41" s="87"/>
      <c r="TGQ41" s="87"/>
      <c r="TGR41" s="87"/>
      <c r="TGS41" s="87"/>
      <c r="TGT41" s="87"/>
      <c r="TGU41" s="87"/>
      <c r="TGV41" s="87"/>
      <c r="TGW41" s="87"/>
      <c r="TGX41" s="87"/>
      <c r="TGY41" s="87"/>
      <c r="TGZ41" s="87"/>
      <c r="THA41" s="87"/>
      <c r="THB41" s="87"/>
      <c r="THC41" s="87"/>
      <c r="THD41" s="87"/>
      <c r="THE41" s="87"/>
      <c r="THF41" s="87"/>
      <c r="THG41" s="87"/>
      <c r="THH41" s="87"/>
      <c r="THI41" s="87"/>
      <c r="THJ41" s="87"/>
      <c r="THK41" s="87"/>
      <c r="THL41" s="87"/>
      <c r="THM41" s="87"/>
      <c r="THN41" s="87"/>
      <c r="THO41" s="87"/>
      <c r="THP41" s="87"/>
      <c r="THQ41" s="87"/>
      <c r="THR41" s="87"/>
      <c r="THS41" s="87"/>
      <c r="THT41" s="87"/>
      <c r="THU41" s="87"/>
      <c r="THV41" s="87"/>
      <c r="THW41" s="87"/>
      <c r="THX41" s="87"/>
      <c r="THY41" s="87"/>
      <c r="THZ41" s="87"/>
      <c r="TIA41" s="87"/>
      <c r="TIB41" s="87"/>
      <c r="TIC41" s="87"/>
      <c r="TID41" s="87"/>
      <c r="TIE41" s="87"/>
      <c r="TIF41" s="87"/>
      <c r="TIG41" s="87"/>
      <c r="TIH41" s="87"/>
      <c r="TII41" s="87"/>
      <c r="TIJ41" s="87"/>
      <c r="TIK41" s="87"/>
      <c r="TIL41" s="87"/>
      <c r="TIM41" s="87"/>
      <c r="TIN41" s="87"/>
      <c r="TIO41" s="87"/>
      <c r="TIP41" s="87"/>
      <c r="TIQ41" s="87"/>
      <c r="TIR41" s="87"/>
      <c r="TIS41" s="87"/>
      <c r="TIT41" s="87"/>
      <c r="TIU41" s="87"/>
      <c r="TIV41" s="87"/>
      <c r="TIW41" s="87"/>
      <c r="TIX41" s="87"/>
      <c r="TIY41" s="87"/>
      <c r="TIZ41" s="87"/>
      <c r="TJA41" s="87"/>
      <c r="TJB41" s="87"/>
      <c r="TJC41" s="87"/>
      <c r="TJD41" s="87"/>
      <c r="TJE41" s="87"/>
      <c r="TJF41" s="87"/>
      <c r="TJG41" s="87"/>
      <c r="TJH41" s="87"/>
      <c r="TJI41" s="87"/>
      <c r="TJJ41" s="87"/>
      <c r="TJK41" s="87"/>
      <c r="TJL41" s="87"/>
      <c r="TJM41" s="87"/>
      <c r="TJN41" s="87"/>
      <c r="TJO41" s="87"/>
      <c r="TJP41" s="87"/>
      <c r="TJQ41" s="87"/>
      <c r="TJR41" s="87"/>
      <c r="TJS41" s="87"/>
      <c r="TJT41" s="87"/>
      <c r="TJU41" s="87"/>
      <c r="TJV41" s="87"/>
      <c r="TJW41" s="87"/>
      <c r="TJX41" s="87"/>
      <c r="TJY41" s="87"/>
      <c r="TJZ41" s="87"/>
      <c r="TKA41" s="87"/>
      <c r="TKB41" s="87"/>
      <c r="TKC41" s="87"/>
      <c r="TKD41" s="87"/>
      <c r="TKE41" s="87"/>
      <c r="TKF41" s="87"/>
      <c r="TKG41" s="87"/>
      <c r="TKH41" s="87"/>
      <c r="TKI41" s="87"/>
      <c r="TKJ41" s="87"/>
      <c r="TKK41" s="87"/>
      <c r="TKL41" s="87"/>
      <c r="TKM41" s="87"/>
      <c r="TKN41" s="87"/>
      <c r="TKO41" s="87"/>
      <c r="TKP41" s="87"/>
      <c r="TKQ41" s="87"/>
      <c r="TKR41" s="87"/>
      <c r="TKS41" s="87"/>
      <c r="TKT41" s="87"/>
      <c r="TKU41" s="87"/>
      <c r="TKV41" s="87"/>
      <c r="TKW41" s="87"/>
      <c r="TKX41" s="87"/>
      <c r="TKY41" s="87"/>
      <c r="TKZ41" s="87"/>
      <c r="TLA41" s="87"/>
      <c r="TLB41" s="87"/>
      <c r="TLC41" s="87"/>
      <c r="TLD41" s="87"/>
      <c r="TLE41" s="87"/>
      <c r="TLF41" s="87"/>
      <c r="TLG41" s="87"/>
      <c r="TLH41" s="87"/>
      <c r="TLI41" s="87"/>
      <c r="TLJ41" s="87"/>
      <c r="TLK41" s="87"/>
      <c r="TLL41" s="87"/>
      <c r="TLM41" s="87"/>
      <c r="TLN41" s="87"/>
      <c r="TLO41" s="87"/>
      <c r="TLP41" s="87"/>
      <c r="TLQ41" s="87"/>
      <c r="TLR41" s="87"/>
      <c r="TLS41" s="87"/>
      <c r="TLT41" s="87"/>
      <c r="TLU41" s="87"/>
      <c r="TLV41" s="87"/>
      <c r="TLW41" s="87"/>
      <c r="TLX41" s="87"/>
      <c r="TLY41" s="87"/>
      <c r="TLZ41" s="87"/>
      <c r="TMA41" s="87"/>
      <c r="TMB41" s="87"/>
      <c r="TMC41" s="87"/>
      <c r="TMD41" s="87"/>
      <c r="TME41" s="87"/>
      <c r="TMF41" s="87"/>
      <c r="TMG41" s="87"/>
      <c r="TMH41" s="87"/>
      <c r="TMI41" s="87"/>
      <c r="TMJ41" s="87"/>
      <c r="TMK41" s="87"/>
      <c r="TML41" s="87"/>
      <c r="TMM41" s="87"/>
      <c r="TMN41" s="87"/>
      <c r="TMO41" s="87"/>
      <c r="TMP41" s="87"/>
      <c r="TMQ41" s="87"/>
      <c r="TMR41" s="87"/>
      <c r="TMS41" s="87"/>
      <c r="TMT41" s="87"/>
      <c r="TMU41" s="87"/>
      <c r="TMV41" s="87"/>
      <c r="TMW41" s="87"/>
      <c r="TMX41" s="87"/>
      <c r="TMY41" s="87"/>
      <c r="TMZ41" s="87"/>
      <c r="TNA41" s="87"/>
      <c r="TNB41" s="87"/>
      <c r="TNC41" s="87"/>
      <c r="TND41" s="87"/>
      <c r="TNE41" s="87"/>
      <c r="TNF41" s="87"/>
      <c r="TNG41" s="87"/>
      <c r="TNH41" s="87"/>
      <c r="TNI41" s="87"/>
      <c r="TNJ41" s="87"/>
      <c r="TNK41" s="87"/>
      <c r="TNL41" s="87"/>
      <c r="TNM41" s="87"/>
      <c r="TNN41" s="87"/>
      <c r="TNO41" s="87"/>
      <c r="TNP41" s="87"/>
      <c r="TNQ41" s="87"/>
      <c r="TNR41" s="87"/>
      <c r="TNS41" s="87"/>
      <c r="TNT41" s="87"/>
      <c r="TNU41" s="87"/>
      <c r="TNV41" s="87"/>
      <c r="TNW41" s="87"/>
      <c r="TNX41" s="87"/>
      <c r="TNY41" s="87"/>
      <c r="TNZ41" s="87"/>
      <c r="TOA41" s="87"/>
      <c r="TOB41" s="87"/>
      <c r="TOC41" s="87"/>
      <c r="TOD41" s="87"/>
      <c r="TOE41" s="87"/>
      <c r="TOF41" s="87"/>
      <c r="TOG41" s="87"/>
      <c r="TOH41" s="87"/>
      <c r="TOI41" s="87"/>
      <c r="TOJ41" s="87"/>
      <c r="TOK41" s="87"/>
      <c r="TOL41" s="87"/>
      <c r="TOM41" s="87"/>
      <c r="TON41" s="87"/>
      <c r="TOO41" s="87"/>
      <c r="TOP41" s="87"/>
      <c r="TOQ41" s="87"/>
      <c r="TOR41" s="87"/>
      <c r="TOS41" s="87"/>
      <c r="TOT41" s="87"/>
      <c r="TOU41" s="87"/>
      <c r="TOV41" s="87"/>
      <c r="TOW41" s="87"/>
      <c r="TOX41" s="87"/>
      <c r="TOY41" s="87"/>
      <c r="TOZ41" s="87"/>
      <c r="TPA41" s="87"/>
      <c r="TPB41" s="87"/>
      <c r="TPC41" s="87"/>
      <c r="TPD41" s="87"/>
      <c r="TPE41" s="87"/>
      <c r="TPF41" s="87"/>
      <c r="TPG41" s="87"/>
      <c r="TPH41" s="87"/>
      <c r="TPI41" s="87"/>
      <c r="TPJ41" s="87"/>
      <c r="TPK41" s="87"/>
      <c r="TPL41" s="87"/>
      <c r="TPM41" s="87"/>
      <c r="TPN41" s="87"/>
      <c r="TPO41" s="87"/>
      <c r="TPP41" s="87"/>
      <c r="TPQ41" s="87"/>
      <c r="TPR41" s="87"/>
      <c r="TPS41" s="87"/>
      <c r="TPT41" s="87"/>
      <c r="TPU41" s="87"/>
      <c r="TPV41" s="87"/>
      <c r="TPW41" s="87"/>
      <c r="TPX41" s="87"/>
      <c r="TPY41" s="87"/>
      <c r="TPZ41" s="87"/>
      <c r="TQA41" s="87"/>
      <c r="TQB41" s="87"/>
      <c r="TQC41" s="87"/>
      <c r="TQD41" s="87"/>
      <c r="TQE41" s="87"/>
      <c r="TQF41" s="87"/>
      <c r="TQG41" s="87"/>
      <c r="TQH41" s="87"/>
      <c r="TQI41" s="87"/>
      <c r="TQJ41" s="87"/>
      <c r="TQK41" s="87"/>
      <c r="TQL41" s="87"/>
      <c r="TQM41" s="87"/>
      <c r="TQN41" s="87"/>
      <c r="TQO41" s="87"/>
      <c r="TQP41" s="87"/>
      <c r="TQQ41" s="87"/>
      <c r="TQR41" s="87"/>
      <c r="TQS41" s="87"/>
      <c r="TQT41" s="87"/>
      <c r="TQU41" s="87"/>
      <c r="TQV41" s="87"/>
      <c r="TQW41" s="87"/>
      <c r="TQX41" s="87"/>
      <c r="TQY41" s="87"/>
      <c r="TQZ41" s="87"/>
      <c r="TRA41" s="87"/>
      <c r="TRB41" s="87"/>
      <c r="TRC41" s="87"/>
      <c r="TRD41" s="87"/>
      <c r="TRE41" s="87"/>
      <c r="TRF41" s="87"/>
      <c r="TRG41" s="87"/>
      <c r="TRH41" s="87"/>
      <c r="TRI41" s="87"/>
      <c r="TRJ41" s="87"/>
      <c r="TRK41" s="87"/>
      <c r="TRL41" s="87"/>
      <c r="TRM41" s="87"/>
      <c r="TRN41" s="87"/>
      <c r="TRO41" s="87"/>
      <c r="TRP41" s="87"/>
      <c r="TRQ41" s="87"/>
      <c r="TRR41" s="87"/>
      <c r="TRS41" s="87"/>
      <c r="TRT41" s="87"/>
      <c r="TRU41" s="87"/>
      <c r="TRV41" s="87"/>
      <c r="TRW41" s="87"/>
      <c r="TRX41" s="87"/>
      <c r="TRY41" s="87"/>
      <c r="TRZ41" s="87"/>
      <c r="TSA41" s="87"/>
      <c r="TSB41" s="87"/>
      <c r="TSC41" s="87"/>
      <c r="TSD41" s="87"/>
      <c r="TSE41" s="87"/>
      <c r="TSF41" s="87"/>
      <c r="TSG41" s="87"/>
      <c r="TSH41" s="87"/>
      <c r="TSI41" s="87"/>
      <c r="TSJ41" s="87"/>
      <c r="TSK41" s="87"/>
      <c r="TSL41" s="87"/>
      <c r="TSM41" s="87"/>
      <c r="TSN41" s="87"/>
      <c r="TSO41" s="87"/>
      <c r="TSP41" s="87"/>
      <c r="TSQ41" s="87"/>
      <c r="TSR41" s="87"/>
      <c r="TSS41" s="87"/>
      <c r="TST41" s="87"/>
      <c r="TSU41" s="87"/>
      <c r="TSV41" s="87"/>
      <c r="TSW41" s="87"/>
      <c r="TSX41" s="87"/>
      <c r="TSY41" s="87"/>
      <c r="TSZ41" s="87"/>
      <c r="TTA41" s="87"/>
      <c r="TTB41" s="87"/>
      <c r="TTC41" s="87"/>
      <c r="TTD41" s="87"/>
      <c r="TTE41" s="87"/>
      <c r="TTF41" s="87"/>
      <c r="TTG41" s="87"/>
      <c r="TTH41" s="87"/>
      <c r="TTI41" s="87"/>
      <c r="TTJ41" s="87"/>
      <c r="TTK41" s="87"/>
      <c r="TTL41" s="87"/>
      <c r="TTM41" s="87"/>
      <c r="TTN41" s="87"/>
      <c r="TTO41" s="87"/>
      <c r="TTP41" s="87"/>
      <c r="TTQ41" s="87"/>
      <c r="TTR41" s="87"/>
      <c r="TTS41" s="87"/>
      <c r="TTT41" s="87"/>
      <c r="TTU41" s="87"/>
      <c r="TTV41" s="87"/>
      <c r="TTW41" s="87"/>
      <c r="TTX41" s="87"/>
      <c r="TTY41" s="87"/>
      <c r="TTZ41" s="87"/>
      <c r="TUA41" s="87"/>
      <c r="TUB41" s="87"/>
      <c r="TUC41" s="87"/>
      <c r="TUD41" s="87"/>
      <c r="TUE41" s="87"/>
      <c r="TUF41" s="87"/>
      <c r="TUG41" s="87"/>
      <c r="TUH41" s="87"/>
      <c r="TUI41" s="87"/>
      <c r="TUJ41" s="87"/>
      <c r="TUK41" s="87"/>
      <c r="TUL41" s="87"/>
      <c r="TUM41" s="87"/>
      <c r="TUN41" s="87"/>
      <c r="TUO41" s="87"/>
      <c r="TUP41" s="87"/>
      <c r="TUQ41" s="87"/>
      <c r="TUR41" s="87"/>
      <c r="TUS41" s="87"/>
      <c r="TUT41" s="87"/>
      <c r="TUU41" s="87"/>
      <c r="TUV41" s="87"/>
      <c r="TUW41" s="87"/>
      <c r="TUX41" s="87"/>
      <c r="TUY41" s="87"/>
      <c r="TUZ41" s="87"/>
      <c r="TVA41" s="87"/>
      <c r="TVB41" s="87"/>
      <c r="TVC41" s="87"/>
      <c r="TVD41" s="87"/>
      <c r="TVE41" s="87"/>
      <c r="TVF41" s="87"/>
      <c r="TVG41" s="87"/>
      <c r="TVH41" s="87"/>
      <c r="TVI41" s="87"/>
      <c r="TVJ41" s="87"/>
      <c r="TVK41" s="87"/>
      <c r="TVL41" s="87"/>
      <c r="TVM41" s="87"/>
      <c r="TVN41" s="87"/>
      <c r="TVO41" s="87"/>
      <c r="TVP41" s="87"/>
      <c r="TVQ41" s="87"/>
      <c r="TVR41" s="87"/>
      <c r="TVS41" s="87"/>
      <c r="TVT41" s="87"/>
      <c r="TVU41" s="87"/>
      <c r="TVV41" s="87"/>
      <c r="TVW41" s="87"/>
      <c r="TVX41" s="87"/>
      <c r="TVY41" s="87"/>
      <c r="TVZ41" s="87"/>
      <c r="TWA41" s="87"/>
      <c r="TWB41" s="87"/>
      <c r="TWC41" s="87"/>
      <c r="TWD41" s="87"/>
      <c r="TWE41" s="87"/>
      <c r="TWF41" s="87"/>
      <c r="TWG41" s="87"/>
      <c r="TWH41" s="87"/>
      <c r="TWI41" s="87"/>
      <c r="TWJ41" s="87"/>
      <c r="TWK41" s="87"/>
      <c r="TWL41" s="87"/>
      <c r="TWM41" s="87"/>
      <c r="TWN41" s="87"/>
      <c r="TWO41" s="87"/>
      <c r="TWP41" s="87"/>
      <c r="TWQ41" s="87"/>
      <c r="TWR41" s="87"/>
      <c r="TWS41" s="87"/>
      <c r="TWT41" s="87"/>
      <c r="TWU41" s="87"/>
      <c r="TWV41" s="87"/>
      <c r="TWW41" s="87"/>
      <c r="TWX41" s="87"/>
      <c r="TWY41" s="87"/>
      <c r="TWZ41" s="87"/>
      <c r="TXA41" s="87"/>
      <c r="TXB41" s="87"/>
      <c r="TXC41" s="87"/>
      <c r="TXD41" s="87"/>
      <c r="TXE41" s="87"/>
      <c r="TXF41" s="87"/>
      <c r="TXG41" s="87"/>
      <c r="TXH41" s="87"/>
      <c r="TXI41" s="87"/>
      <c r="TXJ41" s="87"/>
      <c r="TXK41" s="87"/>
      <c r="TXL41" s="87"/>
      <c r="TXM41" s="87"/>
      <c r="TXN41" s="87"/>
      <c r="TXO41" s="87"/>
      <c r="TXP41" s="87"/>
      <c r="TXQ41" s="87"/>
      <c r="TXR41" s="87"/>
      <c r="TXS41" s="87"/>
      <c r="TXT41" s="87"/>
      <c r="TXU41" s="87"/>
      <c r="TXV41" s="87"/>
      <c r="TXW41" s="87"/>
      <c r="TXX41" s="87"/>
      <c r="TXY41" s="87"/>
      <c r="TXZ41" s="87"/>
      <c r="TYA41" s="87"/>
      <c r="TYB41" s="87"/>
      <c r="TYC41" s="87"/>
      <c r="TYD41" s="87"/>
      <c r="TYE41" s="87"/>
      <c r="TYF41" s="87"/>
      <c r="TYG41" s="87"/>
      <c r="TYH41" s="87"/>
      <c r="TYI41" s="87"/>
      <c r="TYJ41" s="87"/>
      <c r="TYK41" s="87"/>
      <c r="TYL41" s="87"/>
      <c r="TYM41" s="87"/>
      <c r="TYN41" s="87"/>
      <c r="TYO41" s="87"/>
      <c r="TYP41" s="87"/>
      <c r="TYQ41" s="87"/>
      <c r="TYR41" s="87"/>
      <c r="TYS41" s="87"/>
      <c r="TYT41" s="87"/>
      <c r="TYU41" s="87"/>
      <c r="TYV41" s="87"/>
      <c r="TYW41" s="87"/>
      <c r="TYX41" s="87"/>
      <c r="TYY41" s="87"/>
      <c r="TYZ41" s="87"/>
      <c r="TZA41" s="87"/>
      <c r="TZB41" s="87"/>
      <c r="TZC41" s="87"/>
      <c r="TZD41" s="87"/>
      <c r="TZE41" s="87"/>
      <c r="TZF41" s="87"/>
      <c r="TZG41" s="87"/>
      <c r="TZH41" s="87"/>
      <c r="TZI41" s="87"/>
      <c r="TZJ41" s="87"/>
      <c r="TZK41" s="87"/>
      <c r="TZL41" s="87"/>
      <c r="TZM41" s="87"/>
      <c r="TZN41" s="87"/>
      <c r="TZO41" s="87"/>
      <c r="TZP41" s="87"/>
      <c r="TZQ41" s="87"/>
      <c r="TZR41" s="87"/>
      <c r="TZS41" s="87"/>
      <c r="TZT41" s="87"/>
      <c r="TZU41" s="87"/>
      <c r="TZV41" s="87"/>
      <c r="TZW41" s="87"/>
      <c r="TZX41" s="87"/>
      <c r="TZY41" s="87"/>
      <c r="TZZ41" s="87"/>
      <c r="UAA41" s="87"/>
      <c r="UAB41" s="87"/>
      <c r="UAC41" s="87"/>
      <c r="UAD41" s="87"/>
      <c r="UAE41" s="87"/>
      <c r="UAF41" s="87"/>
      <c r="UAG41" s="87"/>
      <c r="UAH41" s="87"/>
      <c r="UAI41" s="87"/>
      <c r="UAJ41" s="87"/>
      <c r="UAK41" s="87"/>
      <c r="UAL41" s="87"/>
      <c r="UAM41" s="87"/>
      <c r="UAN41" s="87"/>
      <c r="UAO41" s="87"/>
      <c r="UAP41" s="87"/>
      <c r="UAQ41" s="87"/>
      <c r="UAR41" s="87"/>
      <c r="UAS41" s="87"/>
      <c r="UAT41" s="87"/>
      <c r="UAU41" s="87"/>
      <c r="UAV41" s="87"/>
      <c r="UAW41" s="87"/>
      <c r="UAX41" s="87"/>
      <c r="UAY41" s="87"/>
      <c r="UAZ41" s="87"/>
      <c r="UBA41" s="87"/>
      <c r="UBB41" s="87"/>
      <c r="UBC41" s="87"/>
      <c r="UBD41" s="87"/>
      <c r="UBE41" s="87"/>
      <c r="UBF41" s="87"/>
      <c r="UBG41" s="87"/>
      <c r="UBH41" s="87"/>
      <c r="UBI41" s="87"/>
      <c r="UBJ41" s="87"/>
      <c r="UBK41" s="87"/>
      <c r="UBL41" s="87"/>
      <c r="UBM41" s="87"/>
      <c r="UBN41" s="87"/>
      <c r="UBO41" s="87"/>
      <c r="UBP41" s="87"/>
      <c r="UBQ41" s="87"/>
      <c r="UBR41" s="87"/>
      <c r="UBS41" s="87"/>
      <c r="UBT41" s="87"/>
      <c r="UBU41" s="87"/>
      <c r="UBV41" s="87"/>
      <c r="UBW41" s="87"/>
      <c r="UBX41" s="87"/>
      <c r="UBY41" s="87"/>
      <c r="UBZ41" s="87"/>
      <c r="UCA41" s="87"/>
      <c r="UCB41" s="87"/>
      <c r="UCC41" s="87"/>
      <c r="UCD41" s="87"/>
      <c r="UCE41" s="87"/>
      <c r="UCF41" s="87"/>
      <c r="UCG41" s="87"/>
      <c r="UCH41" s="87"/>
      <c r="UCI41" s="87"/>
      <c r="UCJ41" s="87"/>
      <c r="UCK41" s="87"/>
      <c r="UCL41" s="87"/>
      <c r="UCM41" s="87"/>
      <c r="UCN41" s="87"/>
      <c r="UCO41" s="87"/>
      <c r="UCP41" s="87"/>
      <c r="UCQ41" s="87"/>
      <c r="UCR41" s="87"/>
      <c r="UCS41" s="87"/>
      <c r="UCT41" s="87"/>
      <c r="UCU41" s="87"/>
      <c r="UCV41" s="87"/>
      <c r="UCW41" s="87"/>
      <c r="UCX41" s="87"/>
      <c r="UCY41" s="87"/>
      <c r="UCZ41" s="87"/>
      <c r="UDA41" s="87"/>
      <c r="UDB41" s="87"/>
      <c r="UDC41" s="87"/>
      <c r="UDD41" s="87"/>
      <c r="UDE41" s="87"/>
      <c r="UDF41" s="87"/>
      <c r="UDG41" s="87"/>
      <c r="UDH41" s="87"/>
      <c r="UDI41" s="87"/>
      <c r="UDJ41" s="87"/>
      <c r="UDK41" s="87"/>
      <c r="UDL41" s="87"/>
      <c r="UDM41" s="87"/>
      <c r="UDN41" s="87"/>
      <c r="UDO41" s="87"/>
      <c r="UDP41" s="87"/>
      <c r="UDQ41" s="87"/>
      <c r="UDR41" s="87"/>
      <c r="UDS41" s="87"/>
      <c r="UDT41" s="87"/>
      <c r="UDU41" s="87"/>
      <c r="UDV41" s="87"/>
      <c r="UDW41" s="87"/>
      <c r="UDX41" s="87"/>
      <c r="UDY41" s="87"/>
      <c r="UDZ41" s="87"/>
      <c r="UEA41" s="87"/>
      <c r="UEB41" s="87"/>
      <c r="UEC41" s="87"/>
      <c r="UED41" s="87"/>
      <c r="UEE41" s="87"/>
      <c r="UEF41" s="87"/>
      <c r="UEG41" s="87"/>
      <c r="UEH41" s="87"/>
      <c r="UEI41" s="87"/>
      <c r="UEJ41" s="87"/>
      <c r="UEK41" s="87"/>
      <c r="UEL41" s="87"/>
      <c r="UEM41" s="87"/>
      <c r="UEN41" s="87"/>
      <c r="UEO41" s="87"/>
      <c r="UEP41" s="87"/>
      <c r="UEQ41" s="87"/>
      <c r="UER41" s="87"/>
      <c r="UES41" s="87"/>
      <c r="UET41" s="87"/>
      <c r="UEU41" s="87"/>
      <c r="UEV41" s="87"/>
      <c r="UEW41" s="87"/>
      <c r="UEX41" s="87"/>
      <c r="UEY41" s="87"/>
      <c r="UEZ41" s="87"/>
      <c r="UFA41" s="87"/>
      <c r="UFB41" s="87"/>
      <c r="UFC41" s="87"/>
      <c r="UFD41" s="87"/>
      <c r="UFE41" s="87"/>
      <c r="UFF41" s="87"/>
      <c r="UFG41" s="87"/>
      <c r="UFH41" s="87"/>
      <c r="UFI41" s="87"/>
      <c r="UFJ41" s="87"/>
      <c r="UFK41" s="87"/>
      <c r="UFL41" s="87"/>
      <c r="UFM41" s="87"/>
      <c r="UFN41" s="87"/>
      <c r="UFO41" s="87"/>
      <c r="UFP41" s="87"/>
      <c r="UFQ41" s="87"/>
      <c r="UFR41" s="87"/>
      <c r="UFS41" s="87"/>
      <c r="UFT41" s="87"/>
      <c r="UFU41" s="87"/>
      <c r="UFV41" s="87"/>
      <c r="UFW41" s="87"/>
      <c r="UFX41" s="87"/>
      <c r="UFY41" s="87"/>
      <c r="UFZ41" s="87"/>
      <c r="UGA41" s="87"/>
      <c r="UGB41" s="87"/>
      <c r="UGC41" s="87"/>
      <c r="UGD41" s="87"/>
      <c r="UGE41" s="87"/>
      <c r="UGF41" s="87"/>
      <c r="UGG41" s="87"/>
      <c r="UGH41" s="87"/>
      <c r="UGI41" s="87"/>
      <c r="UGJ41" s="87"/>
      <c r="UGK41" s="87"/>
      <c r="UGL41" s="87"/>
      <c r="UGM41" s="87"/>
      <c r="UGN41" s="87"/>
      <c r="UGO41" s="87"/>
      <c r="UGP41" s="87"/>
      <c r="UGQ41" s="87"/>
      <c r="UGR41" s="87"/>
      <c r="UGS41" s="87"/>
      <c r="UGT41" s="87"/>
      <c r="UGU41" s="87"/>
      <c r="UGV41" s="87"/>
      <c r="UGW41" s="87"/>
      <c r="UGX41" s="87"/>
      <c r="UGY41" s="87"/>
      <c r="UGZ41" s="87"/>
      <c r="UHA41" s="87"/>
      <c r="UHB41" s="87"/>
      <c r="UHC41" s="87"/>
      <c r="UHD41" s="87"/>
      <c r="UHE41" s="87"/>
      <c r="UHF41" s="87"/>
      <c r="UHG41" s="87"/>
      <c r="UHH41" s="87"/>
      <c r="UHI41" s="87"/>
      <c r="UHJ41" s="87"/>
      <c r="UHK41" s="87"/>
      <c r="UHL41" s="87"/>
      <c r="UHM41" s="87"/>
      <c r="UHN41" s="87"/>
      <c r="UHO41" s="87"/>
      <c r="UHP41" s="87"/>
      <c r="UHQ41" s="87"/>
      <c r="UHR41" s="87"/>
      <c r="UHS41" s="87"/>
      <c r="UHT41" s="87"/>
      <c r="UHU41" s="87"/>
      <c r="UHV41" s="87"/>
      <c r="UHW41" s="87"/>
      <c r="UHX41" s="87"/>
      <c r="UHY41" s="87"/>
      <c r="UHZ41" s="87"/>
      <c r="UIA41" s="87"/>
      <c r="UIB41" s="87"/>
      <c r="UIC41" s="87"/>
      <c r="UID41" s="87"/>
      <c r="UIE41" s="87"/>
      <c r="UIF41" s="87"/>
      <c r="UIG41" s="87"/>
      <c r="UIH41" s="87"/>
      <c r="UII41" s="87"/>
      <c r="UIJ41" s="87"/>
      <c r="UIK41" s="87"/>
      <c r="UIL41" s="87"/>
      <c r="UIM41" s="87"/>
      <c r="UIN41" s="87"/>
      <c r="UIO41" s="87"/>
      <c r="UIP41" s="87"/>
      <c r="UIQ41" s="87"/>
      <c r="UIR41" s="87"/>
      <c r="UIS41" s="87"/>
      <c r="UIT41" s="87"/>
      <c r="UIU41" s="87"/>
      <c r="UIV41" s="87"/>
      <c r="UIW41" s="87"/>
      <c r="UIX41" s="87"/>
      <c r="UIY41" s="87"/>
      <c r="UIZ41" s="87"/>
      <c r="UJA41" s="87"/>
      <c r="UJB41" s="87"/>
      <c r="UJC41" s="87"/>
      <c r="UJD41" s="87"/>
      <c r="UJE41" s="87"/>
      <c r="UJF41" s="87"/>
      <c r="UJG41" s="87"/>
      <c r="UJH41" s="87"/>
      <c r="UJI41" s="87"/>
      <c r="UJJ41" s="87"/>
      <c r="UJK41" s="87"/>
      <c r="UJL41" s="87"/>
      <c r="UJM41" s="87"/>
      <c r="UJN41" s="87"/>
      <c r="UJO41" s="87"/>
      <c r="UJP41" s="87"/>
      <c r="UJQ41" s="87"/>
      <c r="UJR41" s="87"/>
      <c r="UJS41" s="87"/>
      <c r="UJT41" s="87"/>
      <c r="UJU41" s="87"/>
      <c r="UJV41" s="87"/>
      <c r="UJW41" s="87"/>
      <c r="UJX41" s="87"/>
      <c r="UJY41" s="87"/>
      <c r="UJZ41" s="87"/>
      <c r="UKA41" s="87"/>
      <c r="UKB41" s="87"/>
      <c r="UKC41" s="87"/>
      <c r="UKD41" s="87"/>
      <c r="UKE41" s="87"/>
      <c r="UKF41" s="87"/>
      <c r="UKG41" s="87"/>
      <c r="UKH41" s="87"/>
      <c r="UKI41" s="87"/>
      <c r="UKJ41" s="87"/>
      <c r="UKK41" s="87"/>
      <c r="UKL41" s="87"/>
      <c r="UKM41" s="87"/>
      <c r="UKN41" s="87"/>
      <c r="UKO41" s="87"/>
      <c r="UKP41" s="87"/>
      <c r="UKQ41" s="87"/>
      <c r="UKR41" s="87"/>
      <c r="UKS41" s="87"/>
      <c r="UKT41" s="87"/>
      <c r="UKU41" s="87"/>
      <c r="UKV41" s="87"/>
      <c r="UKW41" s="87"/>
      <c r="UKX41" s="87"/>
      <c r="UKY41" s="87"/>
      <c r="UKZ41" s="87"/>
      <c r="ULA41" s="87"/>
      <c r="ULB41" s="87"/>
      <c r="ULC41" s="87"/>
      <c r="ULD41" s="87"/>
      <c r="ULE41" s="87"/>
      <c r="ULF41" s="87"/>
      <c r="ULG41" s="87"/>
      <c r="ULH41" s="87"/>
      <c r="ULI41" s="87"/>
      <c r="ULJ41" s="87"/>
      <c r="ULK41" s="87"/>
      <c r="ULL41" s="87"/>
      <c r="ULM41" s="87"/>
      <c r="ULN41" s="87"/>
      <c r="ULO41" s="87"/>
      <c r="ULP41" s="87"/>
      <c r="ULQ41" s="87"/>
      <c r="ULR41" s="87"/>
      <c r="ULS41" s="87"/>
      <c r="ULT41" s="87"/>
      <c r="ULU41" s="87"/>
      <c r="ULV41" s="87"/>
      <c r="ULW41" s="87"/>
      <c r="ULX41" s="87"/>
      <c r="ULY41" s="87"/>
      <c r="ULZ41" s="87"/>
      <c r="UMA41" s="87"/>
      <c r="UMB41" s="87"/>
      <c r="UMC41" s="87"/>
      <c r="UMD41" s="87"/>
      <c r="UME41" s="87"/>
      <c r="UMF41" s="87"/>
      <c r="UMG41" s="87"/>
      <c r="UMH41" s="87"/>
      <c r="UMI41" s="87"/>
      <c r="UMJ41" s="87"/>
      <c r="UMK41" s="87"/>
      <c r="UML41" s="87"/>
      <c r="UMM41" s="87"/>
      <c r="UMN41" s="87"/>
      <c r="UMO41" s="87"/>
      <c r="UMP41" s="87"/>
      <c r="UMQ41" s="87"/>
      <c r="UMR41" s="87"/>
      <c r="UMS41" s="87"/>
      <c r="UMT41" s="87"/>
      <c r="UMU41" s="87"/>
      <c r="UMV41" s="87"/>
      <c r="UMW41" s="87"/>
      <c r="UMX41" s="87"/>
      <c r="UMY41" s="87"/>
      <c r="UMZ41" s="87"/>
      <c r="UNA41" s="87"/>
      <c r="UNB41" s="87"/>
      <c r="UNC41" s="87"/>
      <c r="UND41" s="87"/>
      <c r="UNE41" s="87"/>
      <c r="UNF41" s="87"/>
      <c r="UNG41" s="87"/>
      <c r="UNH41" s="87"/>
      <c r="UNI41" s="87"/>
      <c r="UNJ41" s="87"/>
      <c r="UNK41" s="87"/>
      <c r="UNL41" s="87"/>
      <c r="UNM41" s="87"/>
      <c r="UNN41" s="87"/>
      <c r="UNO41" s="87"/>
      <c r="UNP41" s="87"/>
      <c r="UNQ41" s="87"/>
      <c r="UNR41" s="87"/>
      <c r="UNS41" s="87"/>
      <c r="UNT41" s="87"/>
      <c r="UNU41" s="87"/>
      <c r="UNV41" s="87"/>
      <c r="UNW41" s="87"/>
      <c r="UNX41" s="87"/>
      <c r="UNY41" s="87"/>
      <c r="UNZ41" s="87"/>
      <c r="UOA41" s="87"/>
      <c r="UOB41" s="87"/>
      <c r="UOC41" s="87"/>
      <c r="UOD41" s="87"/>
      <c r="UOE41" s="87"/>
      <c r="UOF41" s="87"/>
      <c r="UOG41" s="87"/>
      <c r="UOH41" s="87"/>
      <c r="UOI41" s="87"/>
      <c r="UOJ41" s="87"/>
      <c r="UOK41" s="87"/>
      <c r="UOL41" s="87"/>
      <c r="UOM41" s="87"/>
      <c r="UON41" s="87"/>
      <c r="UOO41" s="87"/>
      <c r="UOP41" s="87"/>
      <c r="UOQ41" s="87"/>
      <c r="UOR41" s="87"/>
      <c r="UOS41" s="87"/>
      <c r="UOT41" s="87"/>
      <c r="UOU41" s="87"/>
      <c r="UOV41" s="87"/>
      <c r="UOW41" s="87"/>
      <c r="UOX41" s="87"/>
      <c r="UOY41" s="87"/>
      <c r="UOZ41" s="87"/>
      <c r="UPA41" s="87"/>
      <c r="UPB41" s="87"/>
      <c r="UPC41" s="87"/>
      <c r="UPD41" s="87"/>
      <c r="UPE41" s="87"/>
      <c r="UPF41" s="87"/>
      <c r="UPG41" s="87"/>
      <c r="UPH41" s="87"/>
      <c r="UPI41" s="87"/>
      <c r="UPJ41" s="87"/>
      <c r="UPK41" s="87"/>
      <c r="UPL41" s="87"/>
      <c r="UPM41" s="87"/>
      <c r="UPN41" s="87"/>
      <c r="UPO41" s="87"/>
      <c r="UPP41" s="87"/>
      <c r="UPQ41" s="87"/>
      <c r="UPR41" s="87"/>
      <c r="UPS41" s="87"/>
      <c r="UPT41" s="87"/>
      <c r="UPU41" s="87"/>
      <c r="UPV41" s="87"/>
      <c r="UPW41" s="87"/>
      <c r="UPX41" s="87"/>
      <c r="UPY41" s="87"/>
      <c r="UPZ41" s="87"/>
      <c r="UQA41" s="87"/>
      <c r="UQB41" s="87"/>
      <c r="UQC41" s="87"/>
      <c r="UQD41" s="87"/>
      <c r="UQE41" s="87"/>
      <c r="UQF41" s="87"/>
      <c r="UQG41" s="87"/>
      <c r="UQH41" s="87"/>
      <c r="UQI41" s="87"/>
      <c r="UQJ41" s="87"/>
      <c r="UQK41" s="87"/>
      <c r="UQL41" s="87"/>
      <c r="UQM41" s="87"/>
      <c r="UQN41" s="87"/>
      <c r="UQO41" s="87"/>
      <c r="UQP41" s="87"/>
      <c r="UQQ41" s="87"/>
      <c r="UQR41" s="87"/>
      <c r="UQS41" s="87"/>
      <c r="UQT41" s="87"/>
      <c r="UQU41" s="87"/>
      <c r="UQV41" s="87"/>
      <c r="UQW41" s="87"/>
      <c r="UQX41" s="87"/>
      <c r="UQY41" s="87"/>
      <c r="UQZ41" s="87"/>
      <c r="URA41" s="87"/>
      <c r="URB41" s="87"/>
      <c r="URC41" s="87"/>
      <c r="URD41" s="87"/>
      <c r="URE41" s="87"/>
      <c r="URF41" s="87"/>
      <c r="URG41" s="87"/>
      <c r="URH41" s="87"/>
      <c r="URI41" s="87"/>
      <c r="URJ41" s="87"/>
      <c r="URK41" s="87"/>
      <c r="URL41" s="87"/>
      <c r="URM41" s="87"/>
      <c r="URN41" s="87"/>
      <c r="URO41" s="87"/>
      <c r="URP41" s="87"/>
      <c r="URQ41" s="87"/>
      <c r="URR41" s="87"/>
      <c r="URS41" s="87"/>
      <c r="URT41" s="87"/>
      <c r="URU41" s="87"/>
      <c r="URV41" s="87"/>
      <c r="URW41" s="87"/>
      <c r="URX41" s="87"/>
      <c r="URY41" s="87"/>
      <c r="URZ41" s="87"/>
      <c r="USA41" s="87"/>
      <c r="USB41" s="87"/>
      <c r="USC41" s="87"/>
      <c r="USD41" s="87"/>
      <c r="USE41" s="87"/>
      <c r="USF41" s="87"/>
      <c r="USG41" s="87"/>
      <c r="USH41" s="87"/>
      <c r="USI41" s="87"/>
      <c r="USJ41" s="87"/>
      <c r="USK41" s="87"/>
      <c r="USL41" s="87"/>
      <c r="USM41" s="87"/>
      <c r="USN41" s="87"/>
      <c r="USO41" s="87"/>
      <c r="USP41" s="87"/>
      <c r="USQ41" s="87"/>
      <c r="USR41" s="87"/>
      <c r="USS41" s="87"/>
      <c r="UST41" s="87"/>
      <c r="USU41" s="87"/>
      <c r="USV41" s="87"/>
      <c r="USW41" s="87"/>
      <c r="USX41" s="87"/>
      <c r="USY41" s="87"/>
      <c r="USZ41" s="87"/>
      <c r="UTA41" s="87"/>
      <c r="UTB41" s="87"/>
      <c r="UTC41" s="87"/>
      <c r="UTD41" s="87"/>
      <c r="UTE41" s="87"/>
      <c r="UTF41" s="87"/>
      <c r="UTG41" s="87"/>
      <c r="UTH41" s="87"/>
      <c r="UTI41" s="87"/>
      <c r="UTJ41" s="87"/>
      <c r="UTK41" s="87"/>
      <c r="UTL41" s="87"/>
      <c r="UTM41" s="87"/>
      <c r="UTN41" s="87"/>
      <c r="UTO41" s="87"/>
      <c r="UTP41" s="87"/>
      <c r="UTQ41" s="87"/>
      <c r="UTR41" s="87"/>
      <c r="UTS41" s="87"/>
      <c r="UTT41" s="87"/>
      <c r="UTU41" s="87"/>
      <c r="UTV41" s="87"/>
      <c r="UTW41" s="87"/>
      <c r="UTX41" s="87"/>
      <c r="UTY41" s="87"/>
      <c r="UTZ41" s="87"/>
      <c r="UUA41" s="87"/>
      <c r="UUB41" s="87"/>
      <c r="UUC41" s="87"/>
      <c r="UUD41" s="87"/>
      <c r="UUE41" s="87"/>
      <c r="UUF41" s="87"/>
      <c r="UUG41" s="87"/>
      <c r="UUH41" s="87"/>
      <c r="UUI41" s="87"/>
      <c r="UUJ41" s="87"/>
      <c r="UUK41" s="87"/>
      <c r="UUL41" s="87"/>
      <c r="UUM41" s="87"/>
      <c r="UUN41" s="87"/>
      <c r="UUO41" s="87"/>
      <c r="UUP41" s="87"/>
      <c r="UUQ41" s="87"/>
      <c r="UUR41" s="87"/>
      <c r="UUS41" s="87"/>
      <c r="UUT41" s="87"/>
      <c r="UUU41" s="87"/>
      <c r="UUV41" s="87"/>
      <c r="UUW41" s="87"/>
      <c r="UUX41" s="87"/>
      <c r="UUY41" s="87"/>
      <c r="UUZ41" s="87"/>
      <c r="UVA41" s="87"/>
      <c r="UVB41" s="87"/>
      <c r="UVC41" s="87"/>
      <c r="UVD41" s="87"/>
      <c r="UVE41" s="87"/>
      <c r="UVF41" s="87"/>
      <c r="UVG41" s="87"/>
      <c r="UVH41" s="87"/>
      <c r="UVI41" s="87"/>
      <c r="UVJ41" s="87"/>
      <c r="UVK41" s="87"/>
      <c r="UVL41" s="87"/>
      <c r="UVM41" s="87"/>
      <c r="UVN41" s="87"/>
      <c r="UVO41" s="87"/>
      <c r="UVP41" s="87"/>
      <c r="UVQ41" s="87"/>
      <c r="UVR41" s="87"/>
      <c r="UVS41" s="87"/>
      <c r="UVT41" s="87"/>
      <c r="UVU41" s="87"/>
      <c r="UVV41" s="87"/>
      <c r="UVW41" s="87"/>
      <c r="UVX41" s="87"/>
      <c r="UVY41" s="87"/>
      <c r="UVZ41" s="87"/>
      <c r="UWA41" s="87"/>
      <c r="UWB41" s="87"/>
      <c r="UWC41" s="87"/>
      <c r="UWD41" s="87"/>
      <c r="UWE41" s="87"/>
      <c r="UWF41" s="87"/>
      <c r="UWG41" s="87"/>
      <c r="UWH41" s="87"/>
      <c r="UWI41" s="87"/>
      <c r="UWJ41" s="87"/>
      <c r="UWK41" s="87"/>
      <c r="UWL41" s="87"/>
      <c r="UWM41" s="87"/>
      <c r="UWN41" s="87"/>
      <c r="UWO41" s="87"/>
      <c r="UWP41" s="87"/>
      <c r="UWQ41" s="87"/>
      <c r="UWR41" s="87"/>
      <c r="UWS41" s="87"/>
      <c r="UWT41" s="87"/>
      <c r="UWU41" s="87"/>
      <c r="UWV41" s="87"/>
      <c r="UWW41" s="87"/>
      <c r="UWX41" s="87"/>
      <c r="UWY41" s="87"/>
      <c r="UWZ41" s="87"/>
      <c r="UXA41" s="87"/>
      <c r="UXB41" s="87"/>
      <c r="UXC41" s="87"/>
      <c r="UXD41" s="87"/>
      <c r="UXE41" s="87"/>
      <c r="UXF41" s="87"/>
      <c r="UXG41" s="87"/>
      <c r="UXH41" s="87"/>
      <c r="UXI41" s="87"/>
      <c r="UXJ41" s="87"/>
      <c r="UXK41" s="87"/>
      <c r="UXL41" s="87"/>
      <c r="UXM41" s="87"/>
      <c r="UXN41" s="87"/>
      <c r="UXO41" s="87"/>
      <c r="UXP41" s="87"/>
      <c r="UXQ41" s="87"/>
      <c r="UXR41" s="87"/>
      <c r="UXS41" s="87"/>
      <c r="UXT41" s="87"/>
      <c r="UXU41" s="87"/>
      <c r="UXV41" s="87"/>
      <c r="UXW41" s="87"/>
      <c r="UXX41" s="87"/>
      <c r="UXY41" s="87"/>
      <c r="UXZ41" s="87"/>
      <c r="UYA41" s="87"/>
      <c r="UYB41" s="87"/>
      <c r="UYC41" s="87"/>
      <c r="UYD41" s="87"/>
      <c r="UYE41" s="87"/>
      <c r="UYF41" s="87"/>
      <c r="UYG41" s="87"/>
      <c r="UYH41" s="87"/>
      <c r="UYI41" s="87"/>
      <c r="UYJ41" s="87"/>
      <c r="UYK41" s="87"/>
      <c r="UYL41" s="87"/>
      <c r="UYM41" s="87"/>
      <c r="UYN41" s="87"/>
      <c r="UYO41" s="87"/>
      <c r="UYP41" s="87"/>
      <c r="UYQ41" s="87"/>
      <c r="UYR41" s="87"/>
      <c r="UYS41" s="87"/>
      <c r="UYT41" s="87"/>
      <c r="UYU41" s="87"/>
      <c r="UYV41" s="87"/>
      <c r="UYW41" s="87"/>
      <c r="UYX41" s="87"/>
      <c r="UYY41" s="87"/>
      <c r="UYZ41" s="87"/>
      <c r="UZA41" s="87"/>
      <c r="UZB41" s="87"/>
      <c r="UZC41" s="87"/>
      <c r="UZD41" s="87"/>
      <c r="UZE41" s="87"/>
      <c r="UZF41" s="87"/>
      <c r="UZG41" s="87"/>
      <c r="UZH41" s="87"/>
      <c r="UZI41" s="87"/>
      <c r="UZJ41" s="87"/>
      <c r="UZK41" s="87"/>
      <c r="UZL41" s="87"/>
      <c r="UZM41" s="87"/>
      <c r="UZN41" s="87"/>
      <c r="UZO41" s="87"/>
      <c r="UZP41" s="87"/>
      <c r="UZQ41" s="87"/>
      <c r="UZR41" s="87"/>
      <c r="UZS41" s="87"/>
      <c r="UZT41" s="87"/>
      <c r="UZU41" s="87"/>
      <c r="UZV41" s="87"/>
      <c r="UZW41" s="87"/>
      <c r="UZX41" s="87"/>
      <c r="UZY41" s="87"/>
      <c r="UZZ41" s="87"/>
      <c r="VAA41" s="87"/>
      <c r="VAB41" s="87"/>
      <c r="VAC41" s="87"/>
      <c r="VAD41" s="87"/>
      <c r="VAE41" s="87"/>
      <c r="VAF41" s="87"/>
      <c r="VAG41" s="87"/>
      <c r="VAH41" s="87"/>
      <c r="VAI41" s="87"/>
      <c r="VAJ41" s="87"/>
      <c r="VAK41" s="87"/>
      <c r="VAL41" s="87"/>
      <c r="VAM41" s="87"/>
      <c r="VAN41" s="87"/>
      <c r="VAO41" s="87"/>
      <c r="VAP41" s="87"/>
      <c r="VAQ41" s="87"/>
      <c r="VAR41" s="87"/>
      <c r="VAS41" s="87"/>
      <c r="VAT41" s="87"/>
      <c r="VAU41" s="87"/>
      <c r="VAV41" s="87"/>
      <c r="VAW41" s="87"/>
      <c r="VAX41" s="87"/>
      <c r="VAY41" s="87"/>
      <c r="VAZ41" s="87"/>
      <c r="VBA41" s="87"/>
      <c r="VBB41" s="87"/>
      <c r="VBC41" s="87"/>
      <c r="VBD41" s="87"/>
      <c r="VBE41" s="87"/>
      <c r="VBF41" s="87"/>
      <c r="VBG41" s="87"/>
      <c r="VBH41" s="87"/>
      <c r="VBI41" s="87"/>
      <c r="VBJ41" s="87"/>
      <c r="VBK41" s="87"/>
      <c r="VBL41" s="87"/>
      <c r="VBM41" s="87"/>
      <c r="VBN41" s="87"/>
      <c r="VBO41" s="87"/>
      <c r="VBP41" s="87"/>
      <c r="VBQ41" s="87"/>
      <c r="VBR41" s="87"/>
      <c r="VBS41" s="87"/>
      <c r="VBT41" s="87"/>
      <c r="VBU41" s="87"/>
      <c r="VBV41" s="87"/>
      <c r="VBW41" s="87"/>
      <c r="VBX41" s="87"/>
      <c r="VBY41" s="87"/>
      <c r="VBZ41" s="87"/>
      <c r="VCA41" s="87"/>
      <c r="VCB41" s="87"/>
      <c r="VCC41" s="87"/>
      <c r="VCD41" s="87"/>
      <c r="VCE41" s="87"/>
      <c r="VCF41" s="87"/>
      <c r="VCG41" s="87"/>
      <c r="VCH41" s="87"/>
      <c r="VCI41" s="87"/>
      <c r="VCJ41" s="87"/>
      <c r="VCK41" s="87"/>
      <c r="VCL41" s="87"/>
      <c r="VCM41" s="87"/>
      <c r="VCN41" s="87"/>
      <c r="VCO41" s="87"/>
      <c r="VCP41" s="87"/>
      <c r="VCQ41" s="87"/>
      <c r="VCR41" s="87"/>
      <c r="VCS41" s="87"/>
      <c r="VCT41" s="87"/>
      <c r="VCU41" s="87"/>
      <c r="VCV41" s="87"/>
      <c r="VCW41" s="87"/>
      <c r="VCX41" s="87"/>
      <c r="VCY41" s="87"/>
      <c r="VCZ41" s="87"/>
      <c r="VDA41" s="87"/>
      <c r="VDB41" s="87"/>
      <c r="VDC41" s="87"/>
      <c r="VDD41" s="87"/>
      <c r="VDE41" s="87"/>
      <c r="VDF41" s="87"/>
      <c r="VDG41" s="87"/>
      <c r="VDH41" s="87"/>
      <c r="VDI41" s="87"/>
      <c r="VDJ41" s="87"/>
      <c r="VDK41" s="87"/>
      <c r="VDL41" s="87"/>
      <c r="VDM41" s="87"/>
      <c r="VDN41" s="87"/>
      <c r="VDO41" s="87"/>
      <c r="VDP41" s="87"/>
      <c r="VDQ41" s="87"/>
      <c r="VDR41" s="87"/>
      <c r="VDS41" s="87"/>
      <c r="VDT41" s="87"/>
      <c r="VDU41" s="87"/>
      <c r="VDV41" s="87"/>
      <c r="VDW41" s="87"/>
      <c r="VDX41" s="87"/>
      <c r="VDY41" s="87"/>
      <c r="VDZ41" s="87"/>
      <c r="VEA41" s="87"/>
      <c r="VEB41" s="87"/>
      <c r="VEC41" s="87"/>
      <c r="VED41" s="87"/>
      <c r="VEE41" s="87"/>
      <c r="VEF41" s="87"/>
      <c r="VEG41" s="87"/>
      <c r="VEH41" s="87"/>
      <c r="VEI41" s="87"/>
      <c r="VEJ41" s="87"/>
      <c r="VEK41" s="87"/>
      <c r="VEL41" s="87"/>
      <c r="VEM41" s="87"/>
      <c r="VEN41" s="87"/>
      <c r="VEO41" s="87"/>
      <c r="VEP41" s="87"/>
      <c r="VEQ41" s="87"/>
      <c r="VER41" s="87"/>
      <c r="VES41" s="87"/>
      <c r="VET41" s="87"/>
      <c r="VEU41" s="87"/>
      <c r="VEV41" s="87"/>
      <c r="VEW41" s="87"/>
      <c r="VEX41" s="87"/>
      <c r="VEY41" s="87"/>
      <c r="VEZ41" s="87"/>
      <c r="VFA41" s="87"/>
      <c r="VFB41" s="87"/>
      <c r="VFC41" s="87"/>
      <c r="VFD41" s="87"/>
      <c r="VFE41" s="87"/>
      <c r="VFF41" s="87"/>
      <c r="VFG41" s="87"/>
      <c r="VFH41" s="87"/>
      <c r="VFI41" s="87"/>
      <c r="VFJ41" s="87"/>
      <c r="VFK41" s="87"/>
      <c r="VFL41" s="87"/>
      <c r="VFM41" s="87"/>
      <c r="VFN41" s="87"/>
      <c r="VFO41" s="87"/>
      <c r="VFP41" s="87"/>
      <c r="VFQ41" s="87"/>
      <c r="VFR41" s="87"/>
      <c r="VFS41" s="87"/>
      <c r="VFT41" s="87"/>
      <c r="VFU41" s="87"/>
      <c r="VFV41" s="87"/>
      <c r="VFW41" s="87"/>
      <c r="VFX41" s="87"/>
      <c r="VFY41" s="87"/>
      <c r="VFZ41" s="87"/>
      <c r="VGA41" s="87"/>
      <c r="VGB41" s="87"/>
      <c r="VGC41" s="87"/>
      <c r="VGD41" s="87"/>
      <c r="VGE41" s="87"/>
      <c r="VGF41" s="87"/>
      <c r="VGG41" s="87"/>
      <c r="VGH41" s="87"/>
      <c r="VGI41" s="87"/>
      <c r="VGJ41" s="87"/>
      <c r="VGK41" s="87"/>
      <c r="VGL41" s="87"/>
      <c r="VGM41" s="87"/>
      <c r="VGN41" s="87"/>
      <c r="VGO41" s="87"/>
      <c r="VGP41" s="87"/>
      <c r="VGQ41" s="87"/>
      <c r="VGR41" s="87"/>
      <c r="VGS41" s="87"/>
      <c r="VGT41" s="87"/>
      <c r="VGU41" s="87"/>
      <c r="VGV41" s="87"/>
      <c r="VGW41" s="87"/>
      <c r="VGX41" s="87"/>
      <c r="VGY41" s="87"/>
      <c r="VGZ41" s="87"/>
      <c r="VHA41" s="87"/>
      <c r="VHB41" s="87"/>
      <c r="VHC41" s="87"/>
      <c r="VHD41" s="87"/>
      <c r="VHE41" s="87"/>
      <c r="VHF41" s="87"/>
      <c r="VHG41" s="87"/>
      <c r="VHH41" s="87"/>
      <c r="VHI41" s="87"/>
      <c r="VHJ41" s="87"/>
      <c r="VHK41" s="87"/>
      <c r="VHL41" s="87"/>
      <c r="VHM41" s="87"/>
      <c r="VHN41" s="87"/>
      <c r="VHO41" s="87"/>
      <c r="VHP41" s="87"/>
      <c r="VHQ41" s="87"/>
      <c r="VHR41" s="87"/>
      <c r="VHS41" s="87"/>
      <c r="VHT41" s="87"/>
      <c r="VHU41" s="87"/>
      <c r="VHV41" s="87"/>
      <c r="VHW41" s="87"/>
      <c r="VHX41" s="87"/>
      <c r="VHY41" s="87"/>
      <c r="VHZ41" s="87"/>
      <c r="VIA41" s="87"/>
      <c r="VIB41" s="87"/>
      <c r="VIC41" s="87"/>
      <c r="VID41" s="87"/>
      <c r="VIE41" s="87"/>
      <c r="VIF41" s="87"/>
      <c r="VIG41" s="87"/>
      <c r="VIH41" s="87"/>
      <c r="VII41" s="87"/>
      <c r="VIJ41" s="87"/>
      <c r="VIK41" s="87"/>
      <c r="VIL41" s="87"/>
      <c r="VIM41" s="87"/>
      <c r="VIN41" s="87"/>
      <c r="VIO41" s="87"/>
      <c r="VIP41" s="87"/>
      <c r="VIQ41" s="87"/>
      <c r="VIR41" s="87"/>
      <c r="VIS41" s="87"/>
      <c r="VIT41" s="87"/>
      <c r="VIU41" s="87"/>
      <c r="VIV41" s="87"/>
      <c r="VIW41" s="87"/>
      <c r="VIX41" s="87"/>
      <c r="VIY41" s="87"/>
      <c r="VIZ41" s="87"/>
      <c r="VJA41" s="87"/>
      <c r="VJB41" s="87"/>
      <c r="VJC41" s="87"/>
      <c r="VJD41" s="87"/>
      <c r="VJE41" s="87"/>
      <c r="VJF41" s="87"/>
      <c r="VJG41" s="87"/>
      <c r="VJH41" s="87"/>
      <c r="VJI41" s="87"/>
      <c r="VJJ41" s="87"/>
      <c r="VJK41" s="87"/>
      <c r="VJL41" s="87"/>
      <c r="VJM41" s="87"/>
      <c r="VJN41" s="87"/>
      <c r="VJO41" s="87"/>
      <c r="VJP41" s="87"/>
      <c r="VJQ41" s="87"/>
      <c r="VJR41" s="87"/>
      <c r="VJS41" s="87"/>
      <c r="VJT41" s="87"/>
      <c r="VJU41" s="87"/>
      <c r="VJV41" s="87"/>
      <c r="VJW41" s="87"/>
      <c r="VJX41" s="87"/>
      <c r="VJY41" s="87"/>
      <c r="VJZ41" s="87"/>
      <c r="VKA41" s="87"/>
      <c r="VKB41" s="87"/>
      <c r="VKC41" s="87"/>
      <c r="VKD41" s="87"/>
      <c r="VKE41" s="87"/>
      <c r="VKF41" s="87"/>
      <c r="VKG41" s="87"/>
      <c r="VKH41" s="87"/>
      <c r="VKI41" s="87"/>
      <c r="VKJ41" s="87"/>
      <c r="VKK41" s="87"/>
      <c r="VKL41" s="87"/>
      <c r="VKM41" s="87"/>
      <c r="VKN41" s="87"/>
      <c r="VKO41" s="87"/>
      <c r="VKP41" s="87"/>
      <c r="VKQ41" s="87"/>
      <c r="VKR41" s="87"/>
      <c r="VKS41" s="87"/>
      <c r="VKT41" s="87"/>
      <c r="VKU41" s="87"/>
      <c r="VKV41" s="87"/>
      <c r="VKW41" s="87"/>
      <c r="VKX41" s="87"/>
      <c r="VKY41" s="87"/>
      <c r="VKZ41" s="87"/>
      <c r="VLA41" s="87"/>
      <c r="VLB41" s="87"/>
      <c r="VLC41" s="87"/>
      <c r="VLD41" s="87"/>
      <c r="VLE41" s="87"/>
      <c r="VLF41" s="87"/>
      <c r="VLG41" s="87"/>
      <c r="VLH41" s="87"/>
      <c r="VLI41" s="87"/>
      <c r="VLJ41" s="87"/>
      <c r="VLK41" s="87"/>
      <c r="VLL41" s="87"/>
      <c r="VLM41" s="87"/>
      <c r="VLN41" s="87"/>
      <c r="VLO41" s="87"/>
      <c r="VLP41" s="87"/>
      <c r="VLQ41" s="87"/>
      <c r="VLR41" s="87"/>
      <c r="VLS41" s="87"/>
      <c r="VLT41" s="87"/>
      <c r="VLU41" s="87"/>
      <c r="VLV41" s="87"/>
      <c r="VLW41" s="87"/>
      <c r="VLX41" s="87"/>
      <c r="VLY41" s="87"/>
      <c r="VLZ41" s="87"/>
      <c r="VMA41" s="87"/>
      <c r="VMB41" s="87"/>
      <c r="VMC41" s="87"/>
      <c r="VMD41" s="87"/>
      <c r="VME41" s="87"/>
      <c r="VMF41" s="87"/>
      <c r="VMG41" s="87"/>
      <c r="VMH41" s="87"/>
      <c r="VMI41" s="87"/>
      <c r="VMJ41" s="87"/>
      <c r="VMK41" s="87"/>
      <c r="VML41" s="87"/>
      <c r="VMM41" s="87"/>
      <c r="VMN41" s="87"/>
      <c r="VMO41" s="87"/>
      <c r="VMP41" s="87"/>
      <c r="VMQ41" s="87"/>
      <c r="VMR41" s="87"/>
      <c r="VMS41" s="87"/>
      <c r="VMT41" s="87"/>
      <c r="VMU41" s="87"/>
      <c r="VMV41" s="87"/>
      <c r="VMW41" s="87"/>
      <c r="VMX41" s="87"/>
      <c r="VMY41" s="87"/>
      <c r="VMZ41" s="87"/>
      <c r="VNA41" s="87"/>
      <c r="VNB41" s="87"/>
      <c r="VNC41" s="87"/>
      <c r="VND41" s="87"/>
      <c r="VNE41" s="87"/>
      <c r="VNF41" s="87"/>
      <c r="VNG41" s="87"/>
      <c r="VNH41" s="87"/>
      <c r="VNI41" s="87"/>
      <c r="VNJ41" s="87"/>
      <c r="VNK41" s="87"/>
      <c r="VNL41" s="87"/>
      <c r="VNM41" s="87"/>
      <c r="VNN41" s="87"/>
      <c r="VNO41" s="87"/>
      <c r="VNP41" s="87"/>
      <c r="VNQ41" s="87"/>
      <c r="VNR41" s="87"/>
      <c r="VNS41" s="87"/>
      <c r="VNT41" s="87"/>
      <c r="VNU41" s="87"/>
      <c r="VNV41" s="87"/>
      <c r="VNW41" s="87"/>
      <c r="VNX41" s="87"/>
      <c r="VNY41" s="87"/>
      <c r="VNZ41" s="87"/>
      <c r="VOA41" s="87"/>
      <c r="VOB41" s="87"/>
      <c r="VOC41" s="87"/>
      <c r="VOD41" s="87"/>
      <c r="VOE41" s="87"/>
      <c r="VOF41" s="87"/>
      <c r="VOG41" s="87"/>
      <c r="VOH41" s="87"/>
      <c r="VOI41" s="87"/>
      <c r="VOJ41" s="87"/>
      <c r="VOK41" s="87"/>
      <c r="VOL41" s="87"/>
      <c r="VOM41" s="87"/>
      <c r="VON41" s="87"/>
      <c r="VOO41" s="87"/>
      <c r="VOP41" s="87"/>
      <c r="VOQ41" s="87"/>
      <c r="VOR41" s="87"/>
      <c r="VOS41" s="87"/>
      <c r="VOT41" s="87"/>
      <c r="VOU41" s="87"/>
      <c r="VOV41" s="87"/>
      <c r="VOW41" s="87"/>
      <c r="VOX41" s="87"/>
      <c r="VOY41" s="87"/>
      <c r="VOZ41" s="87"/>
      <c r="VPA41" s="87"/>
      <c r="VPB41" s="87"/>
      <c r="VPC41" s="87"/>
      <c r="VPD41" s="87"/>
      <c r="VPE41" s="87"/>
      <c r="VPF41" s="87"/>
      <c r="VPG41" s="87"/>
      <c r="VPH41" s="87"/>
      <c r="VPI41" s="87"/>
      <c r="VPJ41" s="87"/>
      <c r="VPK41" s="87"/>
      <c r="VPL41" s="87"/>
      <c r="VPM41" s="87"/>
      <c r="VPN41" s="87"/>
      <c r="VPO41" s="87"/>
      <c r="VPP41" s="87"/>
      <c r="VPQ41" s="87"/>
      <c r="VPR41" s="87"/>
      <c r="VPS41" s="87"/>
      <c r="VPT41" s="87"/>
      <c r="VPU41" s="87"/>
      <c r="VPV41" s="87"/>
      <c r="VPW41" s="87"/>
      <c r="VPX41" s="87"/>
      <c r="VPY41" s="87"/>
      <c r="VPZ41" s="87"/>
      <c r="VQA41" s="87"/>
      <c r="VQB41" s="87"/>
      <c r="VQC41" s="87"/>
      <c r="VQD41" s="87"/>
      <c r="VQE41" s="87"/>
      <c r="VQF41" s="87"/>
      <c r="VQG41" s="87"/>
      <c r="VQH41" s="87"/>
      <c r="VQI41" s="87"/>
      <c r="VQJ41" s="87"/>
      <c r="VQK41" s="87"/>
      <c r="VQL41" s="87"/>
      <c r="VQM41" s="87"/>
      <c r="VQN41" s="87"/>
      <c r="VQO41" s="87"/>
      <c r="VQP41" s="87"/>
      <c r="VQQ41" s="87"/>
      <c r="VQR41" s="87"/>
      <c r="VQS41" s="87"/>
      <c r="VQT41" s="87"/>
      <c r="VQU41" s="87"/>
      <c r="VQV41" s="87"/>
      <c r="VQW41" s="87"/>
      <c r="VQX41" s="87"/>
      <c r="VQY41" s="87"/>
      <c r="VQZ41" s="87"/>
      <c r="VRA41" s="87"/>
      <c r="VRB41" s="87"/>
      <c r="VRC41" s="87"/>
      <c r="VRD41" s="87"/>
      <c r="VRE41" s="87"/>
      <c r="VRF41" s="87"/>
      <c r="VRG41" s="87"/>
      <c r="VRH41" s="87"/>
      <c r="VRI41" s="87"/>
      <c r="VRJ41" s="87"/>
      <c r="VRK41" s="87"/>
      <c r="VRL41" s="87"/>
      <c r="VRM41" s="87"/>
      <c r="VRN41" s="87"/>
      <c r="VRO41" s="87"/>
      <c r="VRP41" s="87"/>
      <c r="VRQ41" s="87"/>
      <c r="VRR41" s="87"/>
      <c r="VRS41" s="87"/>
      <c r="VRT41" s="87"/>
      <c r="VRU41" s="87"/>
      <c r="VRV41" s="87"/>
      <c r="VRW41" s="87"/>
      <c r="VRX41" s="87"/>
      <c r="VRY41" s="87"/>
      <c r="VRZ41" s="87"/>
      <c r="VSA41" s="87"/>
      <c r="VSB41" s="87"/>
      <c r="VSC41" s="87"/>
      <c r="VSD41" s="87"/>
      <c r="VSE41" s="87"/>
      <c r="VSF41" s="87"/>
      <c r="VSG41" s="87"/>
      <c r="VSH41" s="87"/>
      <c r="VSI41" s="87"/>
      <c r="VSJ41" s="87"/>
      <c r="VSK41" s="87"/>
      <c r="VSL41" s="87"/>
      <c r="VSM41" s="87"/>
      <c r="VSN41" s="87"/>
      <c r="VSO41" s="87"/>
      <c r="VSP41" s="87"/>
      <c r="VSQ41" s="87"/>
      <c r="VSR41" s="87"/>
      <c r="VSS41" s="87"/>
      <c r="VST41" s="87"/>
      <c r="VSU41" s="87"/>
      <c r="VSV41" s="87"/>
      <c r="VSW41" s="87"/>
      <c r="VSX41" s="87"/>
      <c r="VSY41" s="87"/>
      <c r="VSZ41" s="87"/>
      <c r="VTA41" s="87"/>
      <c r="VTB41" s="87"/>
      <c r="VTC41" s="87"/>
      <c r="VTD41" s="87"/>
      <c r="VTE41" s="87"/>
      <c r="VTF41" s="87"/>
      <c r="VTG41" s="87"/>
      <c r="VTH41" s="87"/>
      <c r="VTI41" s="87"/>
      <c r="VTJ41" s="87"/>
      <c r="VTK41" s="87"/>
      <c r="VTL41" s="87"/>
      <c r="VTM41" s="87"/>
      <c r="VTN41" s="87"/>
      <c r="VTO41" s="87"/>
      <c r="VTP41" s="87"/>
      <c r="VTQ41" s="87"/>
      <c r="VTR41" s="87"/>
      <c r="VTS41" s="87"/>
      <c r="VTT41" s="87"/>
      <c r="VTU41" s="87"/>
      <c r="VTV41" s="87"/>
      <c r="VTW41" s="87"/>
      <c r="VTX41" s="87"/>
      <c r="VTY41" s="87"/>
      <c r="VTZ41" s="87"/>
      <c r="VUA41" s="87"/>
      <c r="VUB41" s="87"/>
      <c r="VUC41" s="87"/>
      <c r="VUD41" s="87"/>
      <c r="VUE41" s="87"/>
      <c r="VUF41" s="87"/>
      <c r="VUG41" s="87"/>
      <c r="VUH41" s="87"/>
      <c r="VUI41" s="87"/>
      <c r="VUJ41" s="87"/>
      <c r="VUK41" s="87"/>
      <c r="VUL41" s="87"/>
      <c r="VUM41" s="87"/>
      <c r="VUN41" s="87"/>
      <c r="VUO41" s="87"/>
      <c r="VUP41" s="87"/>
      <c r="VUQ41" s="87"/>
      <c r="VUR41" s="87"/>
      <c r="VUS41" s="87"/>
      <c r="VUT41" s="87"/>
      <c r="VUU41" s="87"/>
      <c r="VUV41" s="87"/>
      <c r="VUW41" s="87"/>
      <c r="VUX41" s="87"/>
      <c r="VUY41" s="87"/>
      <c r="VUZ41" s="87"/>
      <c r="VVA41" s="87"/>
      <c r="VVB41" s="87"/>
      <c r="VVC41" s="87"/>
      <c r="VVD41" s="87"/>
      <c r="VVE41" s="87"/>
      <c r="VVF41" s="87"/>
      <c r="VVG41" s="87"/>
      <c r="VVH41" s="87"/>
      <c r="VVI41" s="87"/>
      <c r="VVJ41" s="87"/>
      <c r="VVK41" s="87"/>
      <c r="VVL41" s="87"/>
      <c r="VVM41" s="87"/>
      <c r="VVN41" s="87"/>
      <c r="VVO41" s="87"/>
      <c r="VVP41" s="87"/>
      <c r="VVQ41" s="87"/>
      <c r="VVR41" s="87"/>
      <c r="VVS41" s="87"/>
      <c r="VVT41" s="87"/>
      <c r="VVU41" s="87"/>
      <c r="VVV41" s="87"/>
      <c r="VVW41" s="87"/>
      <c r="VVX41" s="87"/>
      <c r="VVY41" s="87"/>
      <c r="VVZ41" s="87"/>
      <c r="VWA41" s="87"/>
      <c r="VWB41" s="87"/>
      <c r="VWC41" s="87"/>
      <c r="VWD41" s="87"/>
      <c r="VWE41" s="87"/>
      <c r="VWF41" s="87"/>
      <c r="VWG41" s="87"/>
      <c r="VWH41" s="87"/>
      <c r="VWI41" s="87"/>
      <c r="VWJ41" s="87"/>
      <c r="VWK41" s="87"/>
      <c r="VWL41" s="87"/>
      <c r="VWM41" s="87"/>
      <c r="VWN41" s="87"/>
      <c r="VWO41" s="87"/>
      <c r="VWP41" s="87"/>
      <c r="VWQ41" s="87"/>
      <c r="VWR41" s="87"/>
      <c r="VWS41" s="87"/>
      <c r="VWT41" s="87"/>
      <c r="VWU41" s="87"/>
      <c r="VWV41" s="87"/>
      <c r="VWW41" s="87"/>
      <c r="VWX41" s="87"/>
      <c r="VWY41" s="87"/>
      <c r="VWZ41" s="87"/>
      <c r="VXA41" s="87"/>
      <c r="VXB41" s="87"/>
      <c r="VXC41" s="87"/>
      <c r="VXD41" s="87"/>
      <c r="VXE41" s="87"/>
      <c r="VXF41" s="87"/>
      <c r="VXG41" s="87"/>
      <c r="VXH41" s="87"/>
      <c r="VXI41" s="87"/>
      <c r="VXJ41" s="87"/>
      <c r="VXK41" s="87"/>
      <c r="VXL41" s="87"/>
      <c r="VXM41" s="87"/>
      <c r="VXN41" s="87"/>
      <c r="VXO41" s="87"/>
      <c r="VXP41" s="87"/>
      <c r="VXQ41" s="87"/>
      <c r="VXR41" s="87"/>
      <c r="VXS41" s="87"/>
      <c r="VXT41" s="87"/>
      <c r="VXU41" s="87"/>
      <c r="VXV41" s="87"/>
      <c r="VXW41" s="87"/>
      <c r="VXX41" s="87"/>
      <c r="VXY41" s="87"/>
      <c r="VXZ41" s="87"/>
      <c r="VYA41" s="87"/>
      <c r="VYB41" s="87"/>
      <c r="VYC41" s="87"/>
      <c r="VYD41" s="87"/>
      <c r="VYE41" s="87"/>
      <c r="VYF41" s="87"/>
      <c r="VYG41" s="87"/>
      <c r="VYH41" s="87"/>
      <c r="VYI41" s="87"/>
      <c r="VYJ41" s="87"/>
      <c r="VYK41" s="87"/>
      <c r="VYL41" s="87"/>
      <c r="VYM41" s="87"/>
      <c r="VYN41" s="87"/>
      <c r="VYO41" s="87"/>
      <c r="VYP41" s="87"/>
      <c r="VYQ41" s="87"/>
      <c r="VYR41" s="87"/>
      <c r="VYS41" s="87"/>
      <c r="VYT41" s="87"/>
      <c r="VYU41" s="87"/>
      <c r="VYV41" s="87"/>
      <c r="VYW41" s="87"/>
      <c r="VYX41" s="87"/>
      <c r="VYY41" s="87"/>
      <c r="VYZ41" s="87"/>
      <c r="VZA41" s="87"/>
      <c r="VZB41" s="87"/>
      <c r="VZC41" s="87"/>
      <c r="VZD41" s="87"/>
      <c r="VZE41" s="87"/>
      <c r="VZF41" s="87"/>
      <c r="VZG41" s="87"/>
      <c r="VZH41" s="87"/>
      <c r="VZI41" s="87"/>
      <c r="VZJ41" s="87"/>
      <c r="VZK41" s="87"/>
      <c r="VZL41" s="87"/>
      <c r="VZM41" s="87"/>
      <c r="VZN41" s="87"/>
      <c r="VZO41" s="87"/>
      <c r="VZP41" s="87"/>
      <c r="VZQ41" s="87"/>
      <c r="VZR41" s="87"/>
      <c r="VZS41" s="87"/>
      <c r="VZT41" s="87"/>
      <c r="VZU41" s="87"/>
      <c r="VZV41" s="87"/>
      <c r="VZW41" s="87"/>
      <c r="VZX41" s="87"/>
      <c r="VZY41" s="87"/>
      <c r="VZZ41" s="87"/>
      <c r="WAA41" s="87"/>
      <c r="WAB41" s="87"/>
      <c r="WAC41" s="87"/>
      <c r="WAD41" s="87"/>
      <c r="WAE41" s="87"/>
      <c r="WAF41" s="87"/>
      <c r="WAG41" s="87"/>
      <c r="WAH41" s="87"/>
      <c r="WAI41" s="87"/>
      <c r="WAJ41" s="87"/>
      <c r="WAK41" s="87"/>
      <c r="WAL41" s="87"/>
      <c r="WAM41" s="87"/>
      <c r="WAN41" s="87"/>
      <c r="WAO41" s="87"/>
      <c r="WAP41" s="87"/>
      <c r="WAQ41" s="87"/>
      <c r="WAR41" s="87"/>
      <c r="WAS41" s="87"/>
      <c r="WAT41" s="87"/>
      <c r="WAU41" s="87"/>
      <c r="WAV41" s="87"/>
      <c r="WAW41" s="87"/>
      <c r="WAX41" s="87"/>
      <c r="WAY41" s="87"/>
      <c r="WAZ41" s="87"/>
      <c r="WBA41" s="87"/>
      <c r="WBB41" s="87"/>
      <c r="WBC41" s="87"/>
      <c r="WBD41" s="87"/>
      <c r="WBE41" s="87"/>
      <c r="WBF41" s="87"/>
      <c r="WBG41" s="87"/>
      <c r="WBH41" s="87"/>
      <c r="WBI41" s="87"/>
      <c r="WBJ41" s="87"/>
      <c r="WBK41" s="87"/>
      <c r="WBL41" s="87"/>
      <c r="WBM41" s="87"/>
      <c r="WBN41" s="87"/>
      <c r="WBO41" s="87"/>
      <c r="WBP41" s="87"/>
      <c r="WBQ41" s="87"/>
      <c r="WBR41" s="87"/>
      <c r="WBS41" s="87"/>
      <c r="WBT41" s="87"/>
      <c r="WBU41" s="87"/>
      <c r="WBV41" s="87"/>
      <c r="WBW41" s="87"/>
      <c r="WBX41" s="87"/>
      <c r="WBY41" s="87"/>
      <c r="WBZ41" s="87"/>
      <c r="WCA41" s="87"/>
      <c r="WCB41" s="87"/>
      <c r="WCC41" s="87"/>
      <c r="WCD41" s="87"/>
      <c r="WCE41" s="87"/>
      <c r="WCF41" s="87"/>
      <c r="WCG41" s="87"/>
      <c r="WCH41" s="87"/>
      <c r="WCI41" s="87"/>
      <c r="WCJ41" s="87"/>
      <c r="WCK41" s="87"/>
      <c r="WCL41" s="87"/>
      <c r="WCM41" s="87"/>
      <c r="WCN41" s="87"/>
      <c r="WCO41" s="87"/>
      <c r="WCP41" s="87"/>
      <c r="WCQ41" s="87"/>
      <c r="WCR41" s="87"/>
      <c r="WCS41" s="87"/>
      <c r="WCT41" s="87"/>
      <c r="WCU41" s="87"/>
      <c r="WCV41" s="87"/>
      <c r="WCW41" s="87"/>
      <c r="WCX41" s="87"/>
      <c r="WCY41" s="87"/>
      <c r="WCZ41" s="87"/>
      <c r="WDA41" s="87"/>
      <c r="WDB41" s="87"/>
      <c r="WDC41" s="87"/>
      <c r="WDD41" s="87"/>
      <c r="WDE41" s="87"/>
      <c r="WDF41" s="87"/>
      <c r="WDG41" s="87"/>
      <c r="WDH41" s="87"/>
      <c r="WDI41" s="87"/>
      <c r="WDJ41" s="87"/>
      <c r="WDK41" s="87"/>
      <c r="WDL41" s="87"/>
      <c r="WDM41" s="87"/>
      <c r="WDN41" s="87"/>
      <c r="WDO41" s="87"/>
      <c r="WDP41" s="87"/>
      <c r="WDQ41" s="87"/>
      <c r="WDR41" s="87"/>
      <c r="WDS41" s="87"/>
      <c r="WDT41" s="87"/>
      <c r="WDU41" s="87"/>
      <c r="WDV41" s="87"/>
      <c r="WDW41" s="87"/>
      <c r="WDX41" s="87"/>
      <c r="WDY41" s="87"/>
      <c r="WDZ41" s="87"/>
      <c r="WEA41" s="87"/>
      <c r="WEB41" s="87"/>
      <c r="WEC41" s="87"/>
      <c r="WED41" s="87"/>
      <c r="WEE41" s="87"/>
      <c r="WEF41" s="87"/>
      <c r="WEG41" s="87"/>
      <c r="WEH41" s="87"/>
      <c r="WEI41" s="87"/>
      <c r="WEJ41" s="87"/>
      <c r="WEK41" s="87"/>
      <c r="WEL41" s="87"/>
      <c r="WEM41" s="87"/>
      <c r="WEN41" s="87"/>
      <c r="WEO41" s="87"/>
      <c r="WEP41" s="87"/>
      <c r="WEQ41" s="87"/>
      <c r="WER41" s="87"/>
      <c r="WES41" s="87"/>
      <c r="WET41" s="87"/>
      <c r="WEU41" s="87"/>
      <c r="WEV41" s="87"/>
      <c r="WEW41" s="87"/>
      <c r="WEX41" s="87"/>
      <c r="WEY41" s="87"/>
      <c r="WEZ41" s="87"/>
      <c r="WFA41" s="87"/>
      <c r="WFB41" s="87"/>
      <c r="WFC41" s="87"/>
      <c r="WFD41" s="87"/>
      <c r="WFE41" s="87"/>
      <c r="WFF41" s="87"/>
      <c r="WFG41" s="87"/>
      <c r="WFH41" s="87"/>
      <c r="WFI41" s="87"/>
      <c r="WFJ41" s="87"/>
      <c r="WFK41" s="87"/>
      <c r="WFL41" s="87"/>
      <c r="WFM41" s="87"/>
      <c r="WFN41" s="87"/>
      <c r="WFO41" s="87"/>
      <c r="WFP41" s="87"/>
      <c r="WFQ41" s="87"/>
      <c r="WFR41" s="87"/>
      <c r="WFS41" s="87"/>
      <c r="WFT41" s="87"/>
      <c r="WFU41" s="87"/>
      <c r="WFV41" s="87"/>
      <c r="WFW41" s="87"/>
      <c r="WFX41" s="87"/>
      <c r="WFY41" s="87"/>
      <c r="WFZ41" s="87"/>
      <c r="WGA41" s="87"/>
      <c r="WGB41" s="87"/>
      <c r="WGC41" s="87"/>
      <c r="WGD41" s="87"/>
      <c r="WGE41" s="87"/>
      <c r="WGF41" s="87"/>
      <c r="WGG41" s="87"/>
      <c r="WGH41" s="87"/>
      <c r="WGI41" s="87"/>
      <c r="WGJ41" s="87"/>
      <c r="WGK41" s="87"/>
      <c r="WGL41" s="87"/>
      <c r="WGM41" s="87"/>
      <c r="WGN41" s="87"/>
      <c r="WGO41" s="87"/>
      <c r="WGP41" s="87"/>
      <c r="WGQ41" s="87"/>
      <c r="WGR41" s="87"/>
      <c r="WGS41" s="87"/>
      <c r="WGT41" s="87"/>
      <c r="WGU41" s="87"/>
      <c r="WGV41" s="87"/>
      <c r="WGW41" s="87"/>
      <c r="WGX41" s="87"/>
      <c r="WGY41" s="87"/>
      <c r="WGZ41" s="87"/>
      <c r="WHA41" s="87"/>
      <c r="WHB41" s="87"/>
      <c r="WHC41" s="87"/>
      <c r="WHD41" s="87"/>
      <c r="WHE41" s="87"/>
      <c r="WHF41" s="87"/>
      <c r="WHG41" s="87"/>
      <c r="WHH41" s="87"/>
      <c r="WHI41" s="87"/>
      <c r="WHJ41" s="87"/>
      <c r="WHK41" s="87"/>
      <c r="WHL41" s="87"/>
      <c r="WHM41" s="87"/>
      <c r="WHN41" s="87"/>
      <c r="WHO41" s="87"/>
      <c r="WHP41" s="87"/>
      <c r="WHQ41" s="87"/>
      <c r="WHR41" s="87"/>
      <c r="WHS41" s="87"/>
      <c r="WHT41" s="87"/>
      <c r="WHU41" s="87"/>
      <c r="WHV41" s="87"/>
      <c r="WHW41" s="87"/>
      <c r="WHX41" s="87"/>
      <c r="WHY41" s="87"/>
      <c r="WHZ41" s="87"/>
      <c r="WIA41" s="87"/>
      <c r="WIB41" s="87"/>
      <c r="WIC41" s="87"/>
      <c r="WID41" s="87"/>
      <c r="WIE41" s="87"/>
      <c r="WIF41" s="87"/>
      <c r="WIG41" s="87"/>
      <c r="WIH41" s="87"/>
      <c r="WII41" s="87"/>
      <c r="WIJ41" s="87"/>
      <c r="WIK41" s="87"/>
      <c r="WIL41" s="87"/>
      <c r="WIM41" s="87"/>
      <c r="WIN41" s="87"/>
      <c r="WIO41" s="87"/>
      <c r="WIP41" s="87"/>
      <c r="WIQ41" s="87"/>
      <c r="WIR41" s="87"/>
      <c r="WIS41" s="87"/>
      <c r="WIT41" s="87"/>
      <c r="WIU41" s="87"/>
      <c r="WIV41" s="87"/>
      <c r="WIW41" s="87"/>
      <c r="WIX41" s="87"/>
      <c r="WIY41" s="87"/>
      <c r="WIZ41" s="87"/>
      <c r="WJA41" s="87"/>
      <c r="WJB41" s="87"/>
      <c r="WJC41" s="87"/>
      <c r="WJD41" s="87"/>
      <c r="WJE41" s="87"/>
      <c r="WJF41" s="87"/>
      <c r="WJG41" s="87"/>
      <c r="WJH41" s="87"/>
      <c r="WJI41" s="87"/>
      <c r="WJJ41" s="87"/>
      <c r="WJK41" s="87"/>
      <c r="WJL41" s="87"/>
      <c r="WJM41" s="87"/>
      <c r="WJN41" s="87"/>
      <c r="WJO41" s="87"/>
      <c r="WJP41" s="87"/>
      <c r="WJQ41" s="87"/>
      <c r="WJR41" s="87"/>
      <c r="WJS41" s="87"/>
      <c r="WJT41" s="87"/>
      <c r="WJU41" s="87"/>
      <c r="WJV41" s="87"/>
      <c r="WJW41" s="87"/>
      <c r="WJX41" s="87"/>
      <c r="WJY41" s="87"/>
      <c r="WJZ41" s="87"/>
      <c r="WKA41" s="87"/>
      <c r="WKB41" s="87"/>
      <c r="WKC41" s="87"/>
      <c r="WKD41" s="87"/>
      <c r="WKE41" s="87"/>
      <c r="WKF41" s="87"/>
      <c r="WKG41" s="87"/>
      <c r="WKH41" s="87"/>
      <c r="WKI41" s="87"/>
      <c r="WKJ41" s="87"/>
      <c r="WKK41" s="87"/>
      <c r="WKL41" s="87"/>
      <c r="WKM41" s="87"/>
      <c r="WKN41" s="87"/>
      <c r="WKO41" s="87"/>
      <c r="WKP41" s="87"/>
      <c r="WKQ41" s="87"/>
      <c r="WKR41" s="87"/>
      <c r="WKS41" s="87"/>
      <c r="WKT41" s="87"/>
      <c r="WKU41" s="87"/>
      <c r="WKV41" s="87"/>
      <c r="WKW41" s="87"/>
      <c r="WKX41" s="87"/>
      <c r="WKY41" s="87"/>
      <c r="WKZ41" s="87"/>
      <c r="WLA41" s="87"/>
      <c r="WLB41" s="87"/>
      <c r="WLC41" s="87"/>
      <c r="WLD41" s="87"/>
      <c r="WLE41" s="87"/>
      <c r="WLF41" s="87"/>
      <c r="WLG41" s="87"/>
      <c r="WLH41" s="87"/>
      <c r="WLI41" s="87"/>
      <c r="WLJ41" s="87"/>
      <c r="WLK41" s="87"/>
      <c r="WLL41" s="87"/>
      <c r="WLM41" s="87"/>
      <c r="WLN41" s="87"/>
      <c r="WLO41" s="87"/>
      <c r="WLP41" s="87"/>
      <c r="WLQ41" s="87"/>
      <c r="WLR41" s="87"/>
      <c r="WLS41" s="87"/>
      <c r="WLT41" s="87"/>
      <c r="WLU41" s="87"/>
      <c r="WLV41" s="87"/>
      <c r="WLW41" s="87"/>
      <c r="WLX41" s="87"/>
      <c r="WLY41" s="87"/>
      <c r="WLZ41" s="87"/>
      <c r="WMA41" s="87"/>
      <c r="WMB41" s="87"/>
      <c r="WMC41" s="87"/>
      <c r="WMD41" s="87"/>
      <c r="WME41" s="87"/>
      <c r="WMF41" s="87"/>
      <c r="WMG41" s="87"/>
      <c r="WMH41" s="87"/>
      <c r="WMI41" s="87"/>
      <c r="WMJ41" s="87"/>
      <c r="WMK41" s="87"/>
      <c r="WML41" s="87"/>
      <c r="WMM41" s="87"/>
      <c r="WMN41" s="87"/>
      <c r="WMO41" s="87"/>
      <c r="WMP41" s="87"/>
      <c r="WMQ41" s="87"/>
      <c r="WMR41" s="87"/>
      <c r="WMS41" s="87"/>
      <c r="WMT41" s="87"/>
      <c r="WMU41" s="87"/>
      <c r="WMV41" s="87"/>
      <c r="WMW41" s="87"/>
      <c r="WMX41" s="87"/>
      <c r="WMY41" s="87"/>
      <c r="WMZ41" s="87"/>
      <c r="WNA41" s="87"/>
      <c r="WNB41" s="87"/>
      <c r="WNC41" s="87"/>
      <c r="WND41" s="87"/>
      <c r="WNE41" s="87"/>
      <c r="WNF41" s="87"/>
      <c r="WNG41" s="87"/>
      <c r="WNH41" s="87"/>
      <c r="WNI41" s="87"/>
      <c r="WNJ41" s="87"/>
      <c r="WNK41" s="87"/>
      <c r="WNL41" s="87"/>
      <c r="WNM41" s="87"/>
      <c r="WNN41" s="87"/>
      <c r="WNO41" s="87"/>
      <c r="WNP41" s="87"/>
      <c r="WNQ41" s="87"/>
      <c r="WNR41" s="87"/>
      <c r="WNS41" s="87"/>
      <c r="WNT41" s="87"/>
      <c r="WNU41" s="87"/>
      <c r="WNV41" s="87"/>
      <c r="WNW41" s="87"/>
      <c r="WNX41" s="87"/>
      <c r="WNY41" s="87"/>
      <c r="WNZ41" s="87"/>
      <c r="WOA41" s="87"/>
      <c r="WOB41" s="87"/>
      <c r="WOC41" s="87"/>
      <c r="WOD41" s="87"/>
      <c r="WOE41" s="87"/>
      <c r="WOF41" s="87"/>
      <c r="WOG41" s="87"/>
      <c r="WOH41" s="87"/>
      <c r="WOI41" s="87"/>
      <c r="WOJ41" s="87"/>
      <c r="WOK41" s="87"/>
      <c r="WOL41" s="87"/>
      <c r="WOM41" s="87"/>
      <c r="WON41" s="87"/>
      <c r="WOO41" s="87"/>
      <c r="WOP41" s="87"/>
      <c r="WOQ41" s="87"/>
      <c r="WOR41" s="87"/>
      <c r="WOS41" s="87"/>
      <c r="WOT41" s="87"/>
      <c r="WOU41" s="87"/>
      <c r="WOV41" s="87"/>
      <c r="WOW41" s="87"/>
      <c r="WOX41" s="87"/>
      <c r="WOY41" s="87"/>
      <c r="WOZ41" s="87"/>
      <c r="WPA41" s="87"/>
      <c r="WPB41" s="87"/>
      <c r="WPC41" s="87"/>
      <c r="WPD41" s="87"/>
      <c r="WPE41" s="87"/>
      <c r="WPF41" s="87"/>
      <c r="WPG41" s="87"/>
      <c r="WPH41" s="87"/>
      <c r="WPI41" s="87"/>
      <c r="WPJ41" s="87"/>
      <c r="WPK41" s="87"/>
      <c r="WPL41" s="87"/>
      <c r="WPM41" s="87"/>
      <c r="WPN41" s="87"/>
      <c r="WPO41" s="87"/>
      <c r="WPP41" s="87"/>
      <c r="WPQ41" s="87"/>
      <c r="WPR41" s="87"/>
      <c r="WPS41" s="87"/>
      <c r="WPT41" s="87"/>
      <c r="WPU41" s="87"/>
      <c r="WPV41" s="87"/>
      <c r="WPW41" s="87"/>
      <c r="WPX41" s="87"/>
      <c r="WPY41" s="87"/>
      <c r="WPZ41" s="87"/>
      <c r="WQA41" s="87"/>
      <c r="WQB41" s="87"/>
      <c r="WQC41" s="87"/>
      <c r="WQD41" s="87"/>
      <c r="WQE41" s="87"/>
      <c r="WQF41" s="87"/>
      <c r="WQG41" s="87"/>
      <c r="WQH41" s="87"/>
      <c r="WQI41" s="87"/>
      <c r="WQJ41" s="87"/>
      <c r="WQK41" s="87"/>
      <c r="WQL41" s="87"/>
      <c r="WQM41" s="87"/>
      <c r="WQN41" s="87"/>
      <c r="WQO41" s="87"/>
      <c r="WQP41" s="87"/>
      <c r="WQQ41" s="87"/>
      <c r="WQR41" s="87"/>
      <c r="WQS41" s="87"/>
      <c r="WQT41" s="87"/>
      <c r="WQU41" s="87"/>
      <c r="WQV41" s="87"/>
      <c r="WQW41" s="87"/>
      <c r="WQX41" s="87"/>
      <c r="WQY41" s="87"/>
      <c r="WQZ41" s="87"/>
      <c r="WRA41" s="87"/>
      <c r="WRB41" s="87"/>
      <c r="WRC41" s="87"/>
      <c r="WRD41" s="87"/>
      <c r="WRE41" s="87"/>
      <c r="WRF41" s="87"/>
      <c r="WRG41" s="87"/>
      <c r="WRH41" s="87"/>
      <c r="WRI41" s="87"/>
      <c r="WRJ41" s="87"/>
      <c r="WRK41" s="87"/>
      <c r="WRL41" s="87"/>
      <c r="WRM41" s="87"/>
      <c r="WRN41" s="87"/>
      <c r="WRO41" s="87"/>
      <c r="WRP41" s="87"/>
      <c r="WRQ41" s="87"/>
      <c r="WRR41" s="87"/>
      <c r="WRS41" s="87"/>
      <c r="WRT41" s="87"/>
      <c r="WRU41" s="87"/>
      <c r="WRV41" s="87"/>
      <c r="WRW41" s="87"/>
      <c r="WRX41" s="87"/>
      <c r="WRY41" s="87"/>
      <c r="WRZ41" s="87"/>
      <c r="WSA41" s="87"/>
      <c r="WSB41" s="87"/>
      <c r="WSC41" s="87"/>
      <c r="WSD41" s="87"/>
      <c r="WSE41" s="87"/>
      <c r="WSF41" s="87"/>
      <c r="WSG41" s="87"/>
      <c r="WSH41" s="87"/>
      <c r="WSI41" s="87"/>
      <c r="WSJ41" s="87"/>
      <c r="WSK41" s="87"/>
      <c r="WSL41" s="87"/>
      <c r="WSM41" s="87"/>
      <c r="WSN41" s="87"/>
      <c r="WSO41" s="87"/>
      <c r="WSP41" s="87"/>
      <c r="WSQ41" s="87"/>
      <c r="WSR41" s="87"/>
      <c r="WSS41" s="87"/>
      <c r="WST41" s="87"/>
      <c r="WSU41" s="87"/>
      <c r="WSV41" s="87"/>
      <c r="WSW41" s="87"/>
      <c r="WSX41" s="87"/>
      <c r="WSY41" s="87"/>
      <c r="WSZ41" s="87"/>
      <c r="WTA41" s="87"/>
      <c r="WTB41" s="87"/>
      <c r="WTC41" s="87"/>
      <c r="WTD41" s="87"/>
      <c r="WTE41" s="87"/>
      <c r="WTF41" s="87"/>
      <c r="WTG41" s="87"/>
      <c r="WTH41" s="87"/>
      <c r="WTI41" s="87"/>
      <c r="WTJ41" s="87"/>
      <c r="WTK41" s="87"/>
      <c r="WTL41" s="87"/>
      <c r="WTM41" s="87"/>
      <c r="WTN41" s="87"/>
      <c r="WTO41" s="87"/>
      <c r="WTP41" s="87"/>
      <c r="WTQ41" s="87"/>
      <c r="WTR41" s="87"/>
      <c r="WTS41" s="87"/>
      <c r="WTT41" s="87"/>
      <c r="WTU41" s="87"/>
      <c r="WTV41" s="87"/>
      <c r="WTW41" s="87"/>
      <c r="WTX41" s="87"/>
      <c r="WTY41" s="87"/>
      <c r="WTZ41" s="87"/>
      <c r="WUA41" s="87"/>
      <c r="WUB41" s="87"/>
      <c r="WUC41" s="87"/>
      <c r="WUD41" s="87"/>
      <c r="WUE41" s="87"/>
      <c r="WUF41" s="87"/>
      <c r="WUG41" s="87"/>
      <c r="WUH41" s="87"/>
      <c r="WUI41" s="87"/>
      <c r="WUJ41" s="87"/>
      <c r="WUK41" s="87"/>
      <c r="WUL41" s="87"/>
      <c r="WUM41" s="87"/>
      <c r="WUN41" s="87"/>
      <c r="WUO41" s="87"/>
      <c r="WUP41" s="87"/>
      <c r="WUQ41" s="87"/>
      <c r="WUR41" s="87"/>
      <c r="WUS41" s="87"/>
      <c r="WUT41" s="87"/>
      <c r="WUU41" s="87"/>
      <c r="WUV41" s="87"/>
      <c r="WUW41" s="87"/>
      <c r="WUX41" s="87"/>
      <c r="WUY41" s="87"/>
      <c r="WUZ41" s="87"/>
      <c r="WVA41" s="87"/>
      <c r="WVB41" s="87"/>
      <c r="WVC41" s="87"/>
      <c r="WVD41" s="87"/>
      <c r="WVE41" s="87"/>
      <c r="WVF41" s="87"/>
      <c r="WVG41" s="87"/>
      <c r="WVH41" s="87"/>
      <c r="WVI41" s="87"/>
      <c r="WVJ41" s="87"/>
      <c r="WVK41" s="87"/>
      <c r="WVL41" s="87"/>
      <c r="WVM41" s="87"/>
      <c r="WVN41" s="87"/>
      <c r="WVO41" s="87"/>
      <c r="WVP41" s="87"/>
      <c r="WVQ41" s="87"/>
      <c r="WVR41" s="87"/>
      <c r="WVS41" s="87"/>
      <c r="WVT41" s="87"/>
      <c r="WVU41" s="87"/>
      <c r="WVV41" s="87"/>
      <c r="WVW41" s="87"/>
      <c r="WVX41" s="87"/>
      <c r="WVY41" s="87"/>
      <c r="WVZ41" s="87"/>
      <c r="WWA41" s="87"/>
      <c r="WWB41" s="87"/>
      <c r="WWC41" s="87"/>
      <c r="WWD41" s="87"/>
      <c r="WWE41" s="87"/>
      <c r="WWF41" s="87"/>
      <c r="WWG41" s="87"/>
      <c r="WWH41" s="87"/>
      <c r="WWI41" s="87"/>
      <c r="WWJ41" s="87"/>
      <c r="WWK41" s="87"/>
      <c r="WWL41" s="87"/>
      <c r="WWM41" s="87"/>
      <c r="WWN41" s="87"/>
      <c r="WWO41" s="87"/>
      <c r="WWP41" s="87"/>
      <c r="WWQ41" s="87"/>
      <c r="WWR41" s="87"/>
      <c r="WWS41" s="87"/>
      <c r="WWT41" s="87"/>
      <c r="WWU41" s="87"/>
      <c r="WWV41" s="87"/>
      <c r="WWW41" s="87"/>
      <c r="WWX41" s="87"/>
      <c r="WWY41" s="87"/>
      <c r="WWZ41" s="87"/>
      <c r="WXA41" s="87"/>
      <c r="WXB41" s="87"/>
      <c r="WXC41" s="87"/>
      <c r="WXD41" s="87"/>
      <c r="WXE41" s="87"/>
      <c r="WXF41" s="87"/>
      <c r="WXG41" s="87"/>
      <c r="WXH41" s="87"/>
      <c r="WXI41" s="87"/>
      <c r="WXJ41" s="87"/>
      <c r="WXK41" s="87"/>
      <c r="WXL41" s="87"/>
      <c r="WXM41" s="87"/>
      <c r="WXN41" s="87"/>
      <c r="WXO41" s="87"/>
      <c r="WXP41" s="87"/>
      <c r="WXQ41" s="87"/>
      <c r="WXR41" s="87"/>
      <c r="WXS41" s="87"/>
      <c r="WXT41" s="87"/>
      <c r="WXU41" s="87"/>
      <c r="WXV41" s="87"/>
      <c r="WXW41" s="87"/>
      <c r="WXX41" s="87"/>
      <c r="WXY41" s="87"/>
      <c r="WXZ41" s="87"/>
      <c r="WYA41" s="87"/>
      <c r="WYB41" s="87"/>
      <c r="WYC41" s="87"/>
      <c r="WYD41" s="87"/>
      <c r="WYE41" s="87"/>
      <c r="WYF41" s="87"/>
      <c r="WYG41" s="87"/>
      <c r="WYH41" s="87"/>
      <c r="WYI41" s="87"/>
      <c r="WYJ41" s="87"/>
      <c r="WYK41" s="87"/>
      <c r="WYL41" s="87"/>
      <c r="WYM41" s="87"/>
      <c r="WYN41" s="87"/>
      <c r="WYO41" s="87"/>
      <c r="WYP41" s="87"/>
      <c r="WYQ41" s="87"/>
      <c r="WYR41" s="87"/>
      <c r="WYS41" s="87"/>
      <c r="WYT41" s="87"/>
      <c r="WYU41" s="87"/>
      <c r="WYV41" s="87"/>
      <c r="WYW41" s="87"/>
      <c r="WYX41" s="87"/>
      <c r="WYY41" s="87"/>
      <c r="WYZ41" s="87"/>
      <c r="WZA41" s="87"/>
      <c r="WZB41" s="87"/>
      <c r="WZC41" s="87"/>
      <c r="WZD41" s="87"/>
      <c r="WZE41" s="87"/>
      <c r="WZF41" s="87"/>
      <c r="WZG41" s="87"/>
      <c r="WZH41" s="87"/>
      <c r="WZI41" s="87"/>
      <c r="WZJ41" s="87"/>
      <c r="WZK41" s="87"/>
      <c r="WZL41" s="87"/>
      <c r="WZM41" s="87"/>
      <c r="WZN41" s="87"/>
      <c r="WZO41" s="87"/>
      <c r="WZP41" s="87"/>
      <c r="WZQ41" s="87"/>
      <c r="WZR41" s="87"/>
      <c r="WZS41" s="87"/>
      <c r="WZT41" s="87"/>
      <c r="WZU41" s="87"/>
      <c r="WZV41" s="87"/>
      <c r="WZW41" s="87"/>
      <c r="WZX41" s="87"/>
      <c r="WZY41" s="87"/>
      <c r="WZZ41" s="87"/>
      <c r="XAA41" s="87"/>
      <c r="XAB41" s="87"/>
      <c r="XAC41" s="87"/>
      <c r="XAD41" s="87"/>
      <c r="XAE41" s="87"/>
      <c r="XAF41" s="87"/>
      <c r="XAG41" s="87"/>
      <c r="XAH41" s="87"/>
      <c r="XAI41" s="87"/>
      <c r="XAJ41" s="87"/>
      <c r="XAK41" s="87"/>
      <c r="XAL41" s="87"/>
      <c r="XAM41" s="87"/>
      <c r="XAN41" s="87"/>
      <c r="XAO41" s="87"/>
      <c r="XAP41" s="87"/>
      <c r="XAQ41" s="87"/>
      <c r="XAR41" s="87"/>
      <c r="XAS41" s="87"/>
      <c r="XAT41" s="87"/>
      <c r="XAU41" s="87"/>
      <c r="XAV41" s="87"/>
      <c r="XAW41" s="87"/>
      <c r="XAX41" s="87"/>
      <c r="XAY41" s="87"/>
      <c r="XAZ41" s="87"/>
      <c r="XBA41" s="87"/>
      <c r="XBB41" s="87"/>
      <c r="XBC41" s="87"/>
      <c r="XBD41" s="87"/>
      <c r="XBE41" s="87"/>
      <c r="XBF41" s="87"/>
      <c r="XBG41" s="87"/>
      <c r="XBH41" s="87"/>
      <c r="XBI41" s="87"/>
      <c r="XBJ41" s="87"/>
      <c r="XBK41" s="87"/>
      <c r="XBL41" s="87"/>
      <c r="XBM41" s="87"/>
      <c r="XBN41" s="87"/>
      <c r="XBO41" s="87"/>
      <c r="XBP41" s="87"/>
      <c r="XBQ41" s="87"/>
      <c r="XBR41" s="87"/>
      <c r="XBS41" s="87"/>
      <c r="XBT41" s="87"/>
      <c r="XBU41" s="87"/>
      <c r="XBV41" s="87"/>
      <c r="XBW41" s="87"/>
      <c r="XBX41" s="87"/>
      <c r="XBY41" s="87"/>
      <c r="XBZ41" s="87"/>
      <c r="XCA41" s="87"/>
      <c r="XCB41" s="87"/>
      <c r="XCC41" s="87"/>
      <c r="XCD41" s="87"/>
      <c r="XCE41" s="87"/>
      <c r="XCF41" s="87"/>
      <c r="XCG41" s="87"/>
      <c r="XCH41" s="87"/>
      <c r="XCI41" s="87"/>
      <c r="XCJ41" s="87"/>
      <c r="XCK41" s="87"/>
      <c r="XCL41" s="87"/>
      <c r="XCM41" s="87"/>
      <c r="XCN41" s="87"/>
      <c r="XCO41" s="87"/>
      <c r="XCP41" s="87"/>
      <c r="XCQ41" s="87"/>
      <c r="XCR41" s="87"/>
      <c r="XCS41" s="87"/>
      <c r="XCT41" s="87"/>
      <c r="XCU41" s="87"/>
      <c r="XCV41" s="87"/>
      <c r="XCW41" s="87"/>
      <c r="XCX41" s="87"/>
      <c r="XCY41" s="87"/>
      <c r="XCZ41" s="87"/>
      <c r="XDA41" s="87"/>
      <c r="XDB41" s="87"/>
      <c r="XDC41" s="87"/>
      <c r="XDD41" s="87"/>
      <c r="XDE41" s="87"/>
      <c r="XDF41" s="87"/>
      <c r="XDG41" s="87"/>
      <c r="XDH41" s="87"/>
      <c r="XDI41" s="87"/>
      <c r="XDJ41" s="87"/>
      <c r="XDK41" s="87"/>
      <c r="XDL41" s="87"/>
      <c r="XDM41" s="87"/>
      <c r="XDN41" s="87"/>
      <c r="XDO41" s="87"/>
      <c r="XDP41" s="87"/>
      <c r="XDQ41" s="87"/>
      <c r="XDR41" s="87"/>
      <c r="XDS41" s="87"/>
      <c r="XDT41" s="87"/>
      <c r="XDU41" s="87"/>
      <c r="XDV41" s="87"/>
      <c r="XDW41" s="87"/>
      <c r="XDX41" s="87"/>
      <c r="XDY41" s="87"/>
      <c r="XDZ41" s="87"/>
      <c r="XEA41" s="87"/>
      <c r="XEB41" s="87"/>
      <c r="XEC41" s="87"/>
      <c r="XED41" s="87"/>
      <c r="XEE41" s="87"/>
      <c r="XEF41" s="87"/>
      <c r="XEG41" s="87"/>
      <c r="XEH41" s="87"/>
      <c r="XEI41" s="87"/>
      <c r="XEJ41" s="87"/>
      <c r="XEK41" s="87"/>
      <c r="XEL41" s="87"/>
      <c r="XEM41" s="87"/>
      <c r="XEN41" s="87"/>
      <c r="XEO41" s="87"/>
      <c r="XEP41" s="87"/>
      <c r="XEQ41" s="87"/>
      <c r="XER41" s="87"/>
      <c r="XES41" s="87"/>
      <c r="XET41" s="87"/>
      <c r="XEU41" s="87"/>
      <c r="XEV41" s="87"/>
      <c r="XEW41" s="87"/>
      <c r="XEX41" s="87"/>
      <c r="XEY41" s="87"/>
      <c r="XEZ41" s="87"/>
      <c r="XFA41" s="87"/>
      <c r="XFB41" s="87"/>
    </row>
    <row r="42" spans="1:16382" s="73" customFormat="1" x14ac:dyDescent="0.2">
      <c r="B42" s="73" t="s">
        <v>181</v>
      </c>
    </row>
    <row r="43" spans="1:16382" s="82" customFormat="1" x14ac:dyDescent="0.2"/>
    <row r="44" spans="1:16382" s="82" customFormat="1" x14ac:dyDescent="0.2">
      <c r="B44" s="87" t="s">
        <v>214</v>
      </c>
    </row>
    <row r="45" spans="1:16382" s="82" customFormat="1" x14ac:dyDescent="0.2">
      <c r="B45" s="87" t="s">
        <v>81</v>
      </c>
    </row>
    <row r="46" spans="1:16382" s="82" customFormat="1" x14ac:dyDescent="0.2">
      <c r="B46" s="82" t="s">
        <v>82</v>
      </c>
      <c r="D46" s="82" t="s">
        <v>178</v>
      </c>
      <c r="F46" s="77">
        <f>SUM(H46:M46,O46)</f>
        <v>95725148.62607041</v>
      </c>
      <c r="H46" s="75">
        <v>2465174</v>
      </c>
      <c r="I46" s="75">
        <v>16928136.563447136</v>
      </c>
      <c r="J46" s="75">
        <v>46333290.144728497</v>
      </c>
      <c r="K46" s="75">
        <v>1276508.05</v>
      </c>
      <c r="L46" s="75">
        <v>25426608.941173863</v>
      </c>
      <c r="M46" s="75">
        <v>1153616.5443291811</v>
      </c>
      <c r="O46" s="75">
        <v>2141814.382391735</v>
      </c>
      <c r="Q46" s="133" t="s">
        <v>546</v>
      </c>
    </row>
    <row r="47" spans="1:16382" s="82" customFormat="1" x14ac:dyDescent="0.2">
      <c r="B47" s="82" t="s">
        <v>89</v>
      </c>
      <c r="D47" s="82" t="s">
        <v>178</v>
      </c>
      <c r="F47" s="77">
        <f t="shared" ref="F47:F48" si="4">SUM(H47:M47,O47)</f>
        <v>152888.5624012349</v>
      </c>
      <c r="H47" s="75">
        <v>6379</v>
      </c>
      <c r="I47" s="75">
        <v>13490.814479915811</v>
      </c>
      <c r="J47" s="75">
        <v>130603.19638106899</v>
      </c>
      <c r="K47" s="75">
        <v>0</v>
      </c>
      <c r="L47" s="75">
        <v>0</v>
      </c>
      <c r="M47" s="75">
        <v>2415.5515402501101</v>
      </c>
      <c r="O47" s="75">
        <v>0</v>
      </c>
      <c r="Q47" s="133" t="s">
        <v>547</v>
      </c>
    </row>
    <row r="48" spans="1:16382" s="82" customFormat="1" x14ac:dyDescent="0.2">
      <c r="B48" s="82" t="s">
        <v>83</v>
      </c>
      <c r="D48" s="82" t="s">
        <v>178</v>
      </c>
      <c r="F48" s="77">
        <f t="shared" si="4"/>
        <v>80153.53</v>
      </c>
      <c r="H48" s="75">
        <v>0</v>
      </c>
      <c r="I48" s="75">
        <v>0</v>
      </c>
      <c r="J48" s="75">
        <v>0</v>
      </c>
      <c r="K48" s="75">
        <v>80153.53</v>
      </c>
      <c r="L48" s="75">
        <v>0</v>
      </c>
      <c r="M48" s="75">
        <v>0</v>
      </c>
      <c r="O48" s="75">
        <v>0</v>
      </c>
      <c r="Q48" s="133" t="s">
        <v>548</v>
      </c>
    </row>
    <row r="49" spans="1:16382" s="82" customFormat="1" x14ac:dyDescent="0.2">
      <c r="Q49" s="133"/>
    </row>
    <row r="50" spans="1:16382" s="82" customFormat="1" x14ac:dyDescent="0.2">
      <c r="B50" s="87" t="s">
        <v>84</v>
      </c>
      <c r="Q50" s="133"/>
    </row>
    <row r="51" spans="1:16382" s="82" customFormat="1" x14ac:dyDescent="0.2">
      <c r="B51" s="82" t="s">
        <v>85</v>
      </c>
      <c r="D51" s="82" t="s">
        <v>178</v>
      </c>
      <c r="F51" s="77">
        <f>SUM(H51:M51,O51)</f>
        <v>11536.9110172648</v>
      </c>
      <c r="H51" s="75">
        <v>0</v>
      </c>
      <c r="I51" s="75">
        <v>0</v>
      </c>
      <c r="J51" s="75">
        <v>11536.9110172648</v>
      </c>
      <c r="K51" s="75">
        <v>0</v>
      </c>
      <c r="L51" s="75">
        <v>0</v>
      </c>
      <c r="M51" s="75">
        <v>0</v>
      </c>
      <c r="O51" s="75">
        <v>0</v>
      </c>
      <c r="Q51" s="133" t="s">
        <v>549</v>
      </c>
    </row>
    <row r="52" spans="1:16382" s="82" customFormat="1" x14ac:dyDescent="0.2">
      <c r="B52" s="82" t="s">
        <v>86</v>
      </c>
      <c r="D52" s="82" t="s">
        <v>178</v>
      </c>
      <c r="F52" s="77">
        <f t="shared" ref="F52:F54" si="5">SUM(H52:M52,O52)</f>
        <v>157642.75666022429</v>
      </c>
      <c r="H52" s="75">
        <v>565.20000000000005</v>
      </c>
      <c r="I52" s="75">
        <v>38713.33951473864</v>
      </c>
      <c r="J52" s="75">
        <v>0</v>
      </c>
      <c r="K52" s="75">
        <v>19184.189999999999</v>
      </c>
      <c r="L52" s="75">
        <v>99180.027145485656</v>
      </c>
      <c r="M52" s="75">
        <v>0</v>
      </c>
      <c r="O52" s="75">
        <v>0</v>
      </c>
      <c r="Q52" s="133" t="s">
        <v>703</v>
      </c>
    </row>
    <row r="53" spans="1:16382" s="82" customFormat="1" x14ac:dyDescent="0.2">
      <c r="B53" s="82" t="s">
        <v>87</v>
      </c>
      <c r="D53" s="82" t="s">
        <v>178</v>
      </c>
      <c r="F53" s="77">
        <f t="shared" si="5"/>
        <v>63054.108300784661</v>
      </c>
      <c r="H53" s="75">
        <v>0</v>
      </c>
      <c r="I53" s="75">
        <v>4091.7669436737283</v>
      </c>
      <c r="J53" s="75">
        <v>32767.411164128</v>
      </c>
      <c r="K53" s="75">
        <v>556.98</v>
      </c>
      <c r="L53" s="75">
        <v>25637.950192982931</v>
      </c>
      <c r="M53" s="75">
        <v>0</v>
      </c>
      <c r="O53" s="75">
        <v>0</v>
      </c>
      <c r="Q53" s="133" t="s">
        <v>704</v>
      </c>
    </row>
    <row r="54" spans="1:16382" s="82" customFormat="1" x14ac:dyDescent="0.2">
      <c r="B54" s="82" t="s">
        <v>88</v>
      </c>
      <c r="D54" s="82" t="s">
        <v>178</v>
      </c>
      <c r="F54" s="77">
        <f t="shared" si="5"/>
        <v>3251537.8175324099</v>
      </c>
      <c r="H54" s="75">
        <v>0</v>
      </c>
      <c r="I54" s="75">
        <v>94839.930507085926</v>
      </c>
      <c r="J54" s="75">
        <v>2885314.5358734182</v>
      </c>
      <c r="K54" s="75">
        <v>5646.99</v>
      </c>
      <c r="L54" s="75">
        <v>263687.52255359408</v>
      </c>
      <c r="M54" s="75">
        <v>2048.8385983119942</v>
      </c>
      <c r="O54" s="75">
        <v>0</v>
      </c>
      <c r="Q54" s="133" t="s">
        <v>550</v>
      </c>
    </row>
    <row r="55" spans="1:16382" s="82" customFormat="1" x14ac:dyDescent="0.2">
      <c r="A55" s="87"/>
      <c r="B55" s="87"/>
      <c r="C55" s="87"/>
      <c r="D55" s="87"/>
      <c r="E55" s="87"/>
      <c r="F55" s="87"/>
      <c r="G55" s="87"/>
      <c r="H55" s="87"/>
      <c r="I55" s="87"/>
      <c r="J55" s="87"/>
      <c r="K55" s="87"/>
      <c r="L55" s="87"/>
      <c r="M55" s="87"/>
      <c r="N55" s="87"/>
      <c r="O55" s="87"/>
      <c r="P55" s="87"/>
      <c r="Q55" s="87"/>
      <c r="R55" s="87"/>
      <c r="S55" s="87"/>
      <c r="T55" s="87"/>
      <c r="U55" s="87"/>
      <c r="V55" s="87"/>
      <c r="W55" s="87"/>
      <c r="X55" s="87"/>
      <c r="Y55" s="87"/>
      <c r="Z55" s="87"/>
      <c r="AA55" s="87"/>
      <c r="AB55" s="87"/>
      <c r="AC55" s="87"/>
      <c r="AD55" s="87"/>
      <c r="AE55" s="87"/>
      <c r="AF55" s="87"/>
      <c r="AG55" s="87"/>
      <c r="AH55" s="87"/>
      <c r="AI55" s="87"/>
      <c r="AJ55" s="87"/>
      <c r="AK55" s="87"/>
      <c r="AL55" s="87"/>
      <c r="AM55" s="87"/>
      <c r="AN55" s="87"/>
      <c r="AO55" s="87"/>
      <c r="AP55" s="87"/>
      <c r="AQ55" s="87"/>
      <c r="AR55" s="87"/>
      <c r="AS55" s="87"/>
      <c r="AT55" s="87"/>
      <c r="AU55" s="87"/>
      <c r="AV55" s="87"/>
      <c r="AW55" s="87"/>
      <c r="AX55" s="87"/>
      <c r="AY55" s="87"/>
      <c r="AZ55" s="87"/>
      <c r="BA55" s="87"/>
      <c r="BB55" s="87"/>
      <c r="BC55" s="87"/>
      <c r="BD55" s="87"/>
      <c r="BE55" s="87"/>
      <c r="BF55" s="87"/>
      <c r="BG55" s="87"/>
      <c r="BH55" s="87"/>
      <c r="BI55" s="87"/>
      <c r="BJ55" s="87"/>
      <c r="BK55" s="87"/>
      <c r="BL55" s="87"/>
      <c r="BM55" s="87"/>
      <c r="BN55" s="87"/>
      <c r="BO55" s="87"/>
      <c r="BP55" s="87"/>
      <c r="BQ55" s="87"/>
      <c r="BR55" s="87"/>
      <c r="BS55" s="87"/>
      <c r="BT55" s="87"/>
      <c r="BU55" s="87"/>
      <c r="BV55" s="87"/>
      <c r="BW55" s="87"/>
      <c r="BX55" s="87"/>
      <c r="BY55" s="87"/>
      <c r="BZ55" s="87"/>
      <c r="CA55" s="87"/>
      <c r="CB55" s="87"/>
      <c r="CC55" s="87"/>
      <c r="CD55" s="87"/>
      <c r="CE55" s="87"/>
      <c r="CF55" s="87"/>
      <c r="CG55" s="87"/>
      <c r="CH55" s="87"/>
      <c r="CI55" s="87"/>
      <c r="CJ55" s="87"/>
      <c r="CK55" s="87"/>
      <c r="CL55" s="87"/>
      <c r="CM55" s="87"/>
      <c r="CN55" s="87"/>
      <c r="CO55" s="87"/>
      <c r="CP55" s="87"/>
      <c r="CQ55" s="87"/>
      <c r="CR55" s="87"/>
      <c r="CS55" s="87"/>
      <c r="CT55" s="87"/>
      <c r="CU55" s="87"/>
      <c r="CV55" s="87"/>
      <c r="CW55" s="87"/>
      <c r="CX55" s="87"/>
      <c r="CY55" s="87"/>
      <c r="CZ55" s="87"/>
      <c r="DA55" s="87"/>
      <c r="DB55" s="87"/>
      <c r="DC55" s="87"/>
      <c r="DD55" s="87"/>
      <c r="DE55" s="87"/>
      <c r="DF55" s="87"/>
      <c r="DG55" s="87"/>
      <c r="DH55" s="87"/>
      <c r="DI55" s="87"/>
      <c r="DJ55" s="87"/>
      <c r="DK55" s="87"/>
      <c r="DL55" s="87"/>
      <c r="DM55" s="87"/>
      <c r="DN55" s="87"/>
      <c r="DO55" s="87"/>
      <c r="DP55" s="87"/>
      <c r="DQ55" s="87"/>
      <c r="DR55" s="87"/>
      <c r="DS55" s="87"/>
      <c r="DT55" s="87"/>
      <c r="DU55" s="87"/>
      <c r="DV55" s="87"/>
      <c r="DW55" s="87"/>
      <c r="DX55" s="87"/>
      <c r="DY55" s="87"/>
      <c r="DZ55" s="87"/>
      <c r="EA55" s="87"/>
      <c r="EB55" s="87"/>
      <c r="EC55" s="87"/>
      <c r="ED55" s="87"/>
      <c r="EE55" s="87"/>
      <c r="EF55" s="87"/>
      <c r="EG55" s="87"/>
      <c r="EH55" s="87"/>
      <c r="EI55" s="87"/>
      <c r="EJ55" s="87"/>
      <c r="EK55" s="87"/>
      <c r="EL55" s="87"/>
      <c r="EM55" s="87"/>
      <c r="EN55" s="87"/>
      <c r="EO55" s="87"/>
      <c r="EP55" s="87"/>
      <c r="EQ55" s="87"/>
      <c r="ER55" s="87"/>
      <c r="ES55" s="87"/>
      <c r="ET55" s="87"/>
      <c r="EU55" s="87"/>
      <c r="EV55" s="87"/>
      <c r="EW55" s="87"/>
      <c r="EX55" s="87"/>
      <c r="EY55" s="87"/>
      <c r="EZ55" s="87"/>
      <c r="FA55" s="87"/>
      <c r="FB55" s="87"/>
      <c r="FC55" s="87"/>
      <c r="FD55" s="87"/>
      <c r="FE55" s="87"/>
      <c r="FF55" s="87"/>
      <c r="FG55" s="87"/>
      <c r="FH55" s="87"/>
      <c r="FI55" s="87"/>
      <c r="FJ55" s="87"/>
      <c r="FK55" s="87"/>
      <c r="FL55" s="87"/>
      <c r="FM55" s="87"/>
      <c r="FN55" s="87"/>
      <c r="FO55" s="87"/>
      <c r="FP55" s="87"/>
      <c r="FQ55" s="87"/>
      <c r="FR55" s="87"/>
      <c r="FS55" s="87"/>
      <c r="FT55" s="87"/>
      <c r="FU55" s="87"/>
      <c r="FV55" s="87"/>
      <c r="FW55" s="87"/>
      <c r="FX55" s="87"/>
      <c r="FY55" s="87"/>
      <c r="FZ55" s="87"/>
      <c r="GA55" s="87"/>
      <c r="GB55" s="87"/>
      <c r="GC55" s="87"/>
      <c r="GD55" s="87"/>
      <c r="GE55" s="87"/>
      <c r="GF55" s="87"/>
      <c r="GG55" s="87"/>
      <c r="GH55" s="87"/>
      <c r="GI55" s="87"/>
      <c r="GJ55" s="87"/>
      <c r="GK55" s="87"/>
      <c r="GL55" s="87"/>
      <c r="GM55" s="87"/>
      <c r="GN55" s="87"/>
      <c r="GO55" s="87"/>
      <c r="GP55" s="87"/>
      <c r="GQ55" s="87"/>
      <c r="GR55" s="87"/>
      <c r="GS55" s="87"/>
      <c r="GT55" s="87"/>
      <c r="GU55" s="87"/>
      <c r="GV55" s="87"/>
      <c r="GW55" s="87"/>
      <c r="GX55" s="87"/>
      <c r="GY55" s="87"/>
      <c r="GZ55" s="87"/>
      <c r="HA55" s="87"/>
      <c r="HB55" s="87"/>
      <c r="HC55" s="87"/>
      <c r="HD55" s="87"/>
      <c r="HE55" s="87"/>
      <c r="HF55" s="87"/>
      <c r="HG55" s="87"/>
      <c r="HH55" s="87"/>
      <c r="HI55" s="87"/>
      <c r="HJ55" s="87"/>
      <c r="HK55" s="87"/>
      <c r="HL55" s="87"/>
      <c r="HM55" s="87"/>
      <c r="HN55" s="87"/>
      <c r="HO55" s="87"/>
      <c r="HP55" s="87"/>
      <c r="HQ55" s="87"/>
      <c r="HR55" s="87"/>
      <c r="HS55" s="87"/>
      <c r="HT55" s="87"/>
      <c r="HU55" s="87"/>
      <c r="HV55" s="87"/>
      <c r="HW55" s="87"/>
      <c r="HX55" s="87"/>
      <c r="HY55" s="87"/>
      <c r="HZ55" s="87"/>
      <c r="IA55" s="87"/>
      <c r="IB55" s="87"/>
      <c r="IC55" s="87"/>
      <c r="ID55" s="87"/>
      <c r="IE55" s="87"/>
      <c r="IF55" s="87"/>
      <c r="IG55" s="87"/>
      <c r="IH55" s="87"/>
      <c r="II55" s="87"/>
      <c r="IJ55" s="87"/>
      <c r="IK55" s="87"/>
      <c r="IL55" s="87"/>
      <c r="IM55" s="87"/>
      <c r="IN55" s="87"/>
      <c r="IO55" s="87"/>
      <c r="IP55" s="87"/>
      <c r="IQ55" s="87"/>
      <c r="IR55" s="87"/>
      <c r="IS55" s="87"/>
      <c r="IT55" s="87"/>
      <c r="IU55" s="87"/>
      <c r="IV55" s="87"/>
      <c r="IW55" s="87"/>
      <c r="IX55" s="87"/>
      <c r="IY55" s="87"/>
      <c r="IZ55" s="87"/>
      <c r="JA55" s="87"/>
      <c r="JB55" s="87"/>
      <c r="JC55" s="87"/>
      <c r="JD55" s="87"/>
      <c r="JE55" s="87"/>
      <c r="JF55" s="87"/>
      <c r="JG55" s="87"/>
      <c r="JH55" s="87"/>
      <c r="JI55" s="87"/>
      <c r="JJ55" s="87"/>
      <c r="JK55" s="87"/>
      <c r="JL55" s="87"/>
      <c r="JM55" s="87"/>
      <c r="JN55" s="87"/>
      <c r="JO55" s="87"/>
      <c r="JP55" s="87"/>
      <c r="JQ55" s="87"/>
      <c r="JR55" s="87"/>
      <c r="JS55" s="87"/>
      <c r="JT55" s="87"/>
      <c r="JU55" s="87"/>
      <c r="JV55" s="87"/>
      <c r="JW55" s="87"/>
      <c r="JX55" s="87"/>
      <c r="JY55" s="87"/>
      <c r="JZ55" s="87"/>
      <c r="KA55" s="87"/>
      <c r="KB55" s="87"/>
      <c r="KC55" s="87"/>
      <c r="KD55" s="87"/>
      <c r="KE55" s="87"/>
      <c r="KF55" s="87"/>
      <c r="KG55" s="87"/>
      <c r="KH55" s="87"/>
      <c r="KI55" s="87"/>
      <c r="KJ55" s="87"/>
      <c r="KK55" s="87"/>
      <c r="KL55" s="87"/>
      <c r="KM55" s="87"/>
      <c r="KN55" s="87"/>
      <c r="KO55" s="87"/>
      <c r="KP55" s="87"/>
      <c r="KQ55" s="87"/>
      <c r="KR55" s="87"/>
      <c r="KS55" s="87"/>
      <c r="KT55" s="87"/>
      <c r="KU55" s="87"/>
      <c r="KV55" s="87"/>
      <c r="KW55" s="87"/>
      <c r="KX55" s="87"/>
      <c r="KY55" s="87"/>
      <c r="KZ55" s="87"/>
      <c r="LA55" s="87"/>
      <c r="LB55" s="87"/>
      <c r="LC55" s="87"/>
      <c r="LD55" s="87"/>
      <c r="LE55" s="87"/>
      <c r="LF55" s="87"/>
      <c r="LG55" s="87"/>
      <c r="LH55" s="87"/>
      <c r="LI55" s="87"/>
      <c r="LJ55" s="87"/>
      <c r="LK55" s="87"/>
      <c r="LL55" s="87"/>
      <c r="LM55" s="87"/>
      <c r="LN55" s="87"/>
      <c r="LO55" s="87"/>
      <c r="LP55" s="87"/>
      <c r="LQ55" s="87"/>
      <c r="LR55" s="87"/>
      <c r="LS55" s="87"/>
      <c r="LT55" s="87"/>
      <c r="LU55" s="87"/>
      <c r="LV55" s="87"/>
      <c r="LW55" s="87"/>
      <c r="LX55" s="87"/>
      <c r="LY55" s="87"/>
      <c r="LZ55" s="87"/>
      <c r="MA55" s="87"/>
      <c r="MB55" s="87"/>
      <c r="MC55" s="87"/>
      <c r="MD55" s="87"/>
      <c r="ME55" s="87"/>
      <c r="MF55" s="87"/>
      <c r="MG55" s="87"/>
      <c r="MH55" s="87"/>
      <c r="MI55" s="87"/>
      <c r="MJ55" s="87"/>
      <c r="MK55" s="87"/>
      <c r="ML55" s="87"/>
      <c r="MM55" s="87"/>
      <c r="MN55" s="87"/>
      <c r="MO55" s="87"/>
      <c r="MP55" s="87"/>
      <c r="MQ55" s="87"/>
      <c r="MR55" s="87"/>
      <c r="MS55" s="87"/>
      <c r="MT55" s="87"/>
      <c r="MU55" s="87"/>
      <c r="MV55" s="87"/>
      <c r="MW55" s="87"/>
      <c r="MX55" s="87"/>
      <c r="MY55" s="87"/>
      <c r="MZ55" s="87"/>
      <c r="NA55" s="87"/>
      <c r="NB55" s="87"/>
      <c r="NC55" s="87"/>
      <c r="ND55" s="87"/>
      <c r="NE55" s="87"/>
      <c r="NF55" s="87"/>
      <c r="NG55" s="87"/>
      <c r="NH55" s="87"/>
      <c r="NI55" s="87"/>
      <c r="NJ55" s="87"/>
      <c r="NK55" s="87"/>
      <c r="NL55" s="87"/>
      <c r="NM55" s="87"/>
      <c r="NN55" s="87"/>
      <c r="NO55" s="87"/>
      <c r="NP55" s="87"/>
      <c r="NQ55" s="87"/>
      <c r="NR55" s="87"/>
      <c r="NS55" s="87"/>
      <c r="NT55" s="87"/>
      <c r="NU55" s="87"/>
      <c r="NV55" s="87"/>
      <c r="NW55" s="87"/>
      <c r="NX55" s="87"/>
      <c r="NY55" s="87"/>
      <c r="NZ55" s="87"/>
      <c r="OA55" s="87"/>
      <c r="OB55" s="87"/>
      <c r="OC55" s="87"/>
      <c r="OD55" s="87"/>
      <c r="OE55" s="87"/>
      <c r="OF55" s="87"/>
      <c r="OG55" s="87"/>
      <c r="OH55" s="87"/>
      <c r="OI55" s="87"/>
      <c r="OJ55" s="87"/>
      <c r="OK55" s="87"/>
      <c r="OL55" s="87"/>
      <c r="OM55" s="87"/>
      <c r="ON55" s="87"/>
      <c r="OO55" s="87"/>
      <c r="OP55" s="87"/>
      <c r="OQ55" s="87"/>
      <c r="OR55" s="87"/>
      <c r="OS55" s="87"/>
      <c r="OT55" s="87"/>
      <c r="OU55" s="87"/>
      <c r="OV55" s="87"/>
      <c r="OW55" s="87"/>
      <c r="OX55" s="87"/>
      <c r="OY55" s="87"/>
      <c r="OZ55" s="87"/>
      <c r="PA55" s="87"/>
      <c r="PB55" s="87"/>
      <c r="PC55" s="87"/>
      <c r="PD55" s="87"/>
      <c r="PE55" s="87"/>
      <c r="PF55" s="87"/>
      <c r="PG55" s="87"/>
      <c r="PH55" s="87"/>
      <c r="PI55" s="87"/>
      <c r="PJ55" s="87"/>
      <c r="PK55" s="87"/>
      <c r="PL55" s="87"/>
      <c r="PM55" s="87"/>
      <c r="PN55" s="87"/>
      <c r="PO55" s="87"/>
      <c r="PP55" s="87"/>
      <c r="PQ55" s="87"/>
      <c r="PR55" s="87"/>
      <c r="PS55" s="87"/>
      <c r="PT55" s="87"/>
      <c r="PU55" s="87"/>
      <c r="PV55" s="87"/>
      <c r="PW55" s="87"/>
      <c r="PX55" s="87"/>
      <c r="PY55" s="87"/>
      <c r="PZ55" s="87"/>
      <c r="QA55" s="87"/>
      <c r="QB55" s="87"/>
      <c r="QC55" s="87"/>
      <c r="QD55" s="87"/>
      <c r="QE55" s="87"/>
      <c r="QF55" s="87"/>
      <c r="QG55" s="87"/>
      <c r="QH55" s="87"/>
      <c r="QI55" s="87"/>
      <c r="QJ55" s="87"/>
      <c r="QK55" s="87"/>
      <c r="QL55" s="87"/>
      <c r="QM55" s="87"/>
      <c r="QN55" s="87"/>
      <c r="QO55" s="87"/>
      <c r="QP55" s="87"/>
      <c r="QQ55" s="87"/>
      <c r="QR55" s="87"/>
      <c r="QS55" s="87"/>
      <c r="QT55" s="87"/>
      <c r="QU55" s="87"/>
      <c r="QV55" s="87"/>
      <c r="QW55" s="87"/>
      <c r="QX55" s="87"/>
      <c r="QY55" s="87"/>
      <c r="QZ55" s="87"/>
      <c r="RA55" s="87"/>
      <c r="RB55" s="87"/>
      <c r="RC55" s="87"/>
      <c r="RD55" s="87"/>
      <c r="RE55" s="87"/>
      <c r="RF55" s="87"/>
      <c r="RG55" s="87"/>
      <c r="RH55" s="87"/>
      <c r="RI55" s="87"/>
      <c r="RJ55" s="87"/>
      <c r="RK55" s="87"/>
      <c r="RL55" s="87"/>
      <c r="RM55" s="87"/>
      <c r="RN55" s="87"/>
      <c r="RO55" s="87"/>
      <c r="RP55" s="87"/>
      <c r="RQ55" s="87"/>
      <c r="RR55" s="87"/>
      <c r="RS55" s="87"/>
      <c r="RT55" s="87"/>
      <c r="RU55" s="87"/>
      <c r="RV55" s="87"/>
      <c r="RW55" s="87"/>
      <c r="RX55" s="87"/>
      <c r="RY55" s="87"/>
      <c r="RZ55" s="87"/>
      <c r="SA55" s="87"/>
      <c r="SB55" s="87"/>
      <c r="SC55" s="87"/>
      <c r="SD55" s="87"/>
      <c r="SE55" s="87"/>
      <c r="SF55" s="87"/>
      <c r="SG55" s="87"/>
      <c r="SH55" s="87"/>
      <c r="SI55" s="87"/>
      <c r="SJ55" s="87"/>
      <c r="SK55" s="87"/>
      <c r="SL55" s="87"/>
      <c r="SM55" s="87"/>
      <c r="SN55" s="87"/>
      <c r="SO55" s="87"/>
      <c r="SP55" s="87"/>
      <c r="SQ55" s="87"/>
      <c r="SR55" s="87"/>
      <c r="SS55" s="87"/>
      <c r="ST55" s="87"/>
      <c r="SU55" s="87"/>
      <c r="SV55" s="87"/>
      <c r="SW55" s="87"/>
      <c r="SX55" s="87"/>
      <c r="SY55" s="87"/>
      <c r="SZ55" s="87"/>
      <c r="TA55" s="87"/>
      <c r="TB55" s="87"/>
      <c r="TC55" s="87"/>
      <c r="TD55" s="87"/>
      <c r="TE55" s="87"/>
      <c r="TF55" s="87"/>
      <c r="TG55" s="87"/>
      <c r="TH55" s="87"/>
      <c r="TI55" s="87"/>
      <c r="TJ55" s="87"/>
      <c r="TK55" s="87"/>
      <c r="TL55" s="87"/>
      <c r="TM55" s="87"/>
      <c r="TN55" s="87"/>
      <c r="TO55" s="87"/>
      <c r="TP55" s="87"/>
      <c r="TQ55" s="87"/>
      <c r="TR55" s="87"/>
      <c r="TS55" s="87"/>
      <c r="TT55" s="87"/>
      <c r="TU55" s="87"/>
      <c r="TV55" s="87"/>
      <c r="TW55" s="87"/>
      <c r="TX55" s="87"/>
      <c r="TY55" s="87"/>
      <c r="TZ55" s="87"/>
      <c r="UA55" s="87"/>
      <c r="UB55" s="87"/>
      <c r="UC55" s="87"/>
      <c r="UD55" s="87"/>
      <c r="UE55" s="87"/>
      <c r="UF55" s="87"/>
      <c r="UG55" s="87"/>
      <c r="UH55" s="87"/>
      <c r="UI55" s="87"/>
      <c r="UJ55" s="87"/>
      <c r="UK55" s="87"/>
      <c r="UL55" s="87"/>
      <c r="UM55" s="87"/>
      <c r="UN55" s="87"/>
      <c r="UO55" s="87"/>
      <c r="UP55" s="87"/>
      <c r="UQ55" s="87"/>
      <c r="UR55" s="87"/>
      <c r="US55" s="87"/>
      <c r="UT55" s="87"/>
      <c r="UU55" s="87"/>
      <c r="UV55" s="87"/>
      <c r="UW55" s="87"/>
      <c r="UX55" s="87"/>
      <c r="UY55" s="87"/>
      <c r="UZ55" s="87"/>
      <c r="VA55" s="87"/>
      <c r="VB55" s="87"/>
      <c r="VC55" s="87"/>
      <c r="VD55" s="87"/>
      <c r="VE55" s="87"/>
      <c r="VF55" s="87"/>
      <c r="VG55" s="87"/>
      <c r="VH55" s="87"/>
      <c r="VI55" s="87"/>
      <c r="VJ55" s="87"/>
      <c r="VK55" s="87"/>
      <c r="VL55" s="87"/>
      <c r="VM55" s="87"/>
      <c r="VN55" s="87"/>
      <c r="VO55" s="87"/>
      <c r="VP55" s="87"/>
      <c r="VQ55" s="87"/>
      <c r="VR55" s="87"/>
      <c r="VS55" s="87"/>
      <c r="VT55" s="87"/>
      <c r="VU55" s="87"/>
      <c r="VV55" s="87"/>
      <c r="VW55" s="87"/>
      <c r="VX55" s="87"/>
      <c r="VY55" s="87"/>
      <c r="VZ55" s="87"/>
      <c r="WA55" s="87"/>
      <c r="WB55" s="87"/>
      <c r="WC55" s="87"/>
      <c r="WD55" s="87"/>
      <c r="WE55" s="87"/>
      <c r="WF55" s="87"/>
      <c r="WG55" s="87"/>
      <c r="WH55" s="87"/>
      <c r="WI55" s="87"/>
      <c r="WJ55" s="87"/>
      <c r="WK55" s="87"/>
      <c r="WL55" s="87"/>
      <c r="WM55" s="87"/>
      <c r="WN55" s="87"/>
      <c r="WO55" s="87"/>
      <c r="WP55" s="87"/>
      <c r="WQ55" s="87"/>
      <c r="WR55" s="87"/>
      <c r="WS55" s="87"/>
      <c r="WT55" s="87"/>
      <c r="WU55" s="87"/>
      <c r="WV55" s="87"/>
      <c r="WW55" s="87"/>
      <c r="WX55" s="87"/>
      <c r="WY55" s="87"/>
      <c r="WZ55" s="87"/>
      <c r="XA55" s="87"/>
      <c r="XB55" s="87"/>
      <c r="XC55" s="87"/>
      <c r="XD55" s="87"/>
      <c r="XE55" s="87"/>
      <c r="XF55" s="87"/>
      <c r="XG55" s="87"/>
      <c r="XH55" s="87"/>
      <c r="XI55" s="87"/>
      <c r="XJ55" s="87"/>
      <c r="XK55" s="87"/>
      <c r="XL55" s="87"/>
      <c r="XM55" s="87"/>
      <c r="XN55" s="87"/>
      <c r="XO55" s="87"/>
      <c r="XP55" s="87"/>
      <c r="XQ55" s="87"/>
      <c r="XR55" s="87"/>
      <c r="XS55" s="87"/>
      <c r="XT55" s="87"/>
      <c r="XU55" s="87"/>
      <c r="XV55" s="87"/>
      <c r="XW55" s="87"/>
      <c r="XX55" s="87"/>
      <c r="XY55" s="87"/>
      <c r="XZ55" s="87"/>
      <c r="YA55" s="87"/>
      <c r="YB55" s="87"/>
      <c r="YC55" s="87"/>
      <c r="YD55" s="87"/>
      <c r="YE55" s="87"/>
      <c r="YF55" s="87"/>
      <c r="YG55" s="87"/>
      <c r="YH55" s="87"/>
      <c r="YI55" s="87"/>
      <c r="YJ55" s="87"/>
      <c r="YK55" s="87"/>
      <c r="YL55" s="87"/>
      <c r="YM55" s="87"/>
      <c r="YN55" s="87"/>
      <c r="YO55" s="87"/>
      <c r="YP55" s="87"/>
      <c r="YQ55" s="87"/>
      <c r="YR55" s="87"/>
      <c r="YS55" s="87"/>
      <c r="YT55" s="87"/>
      <c r="YU55" s="87"/>
      <c r="YV55" s="87"/>
      <c r="YW55" s="87"/>
      <c r="YX55" s="87"/>
      <c r="YY55" s="87"/>
      <c r="YZ55" s="87"/>
      <c r="ZA55" s="87"/>
      <c r="ZB55" s="87"/>
      <c r="ZC55" s="87"/>
      <c r="ZD55" s="87"/>
      <c r="ZE55" s="87"/>
      <c r="ZF55" s="87"/>
      <c r="ZG55" s="87"/>
      <c r="ZH55" s="87"/>
      <c r="ZI55" s="87"/>
      <c r="ZJ55" s="87"/>
      <c r="ZK55" s="87"/>
      <c r="ZL55" s="87"/>
      <c r="ZM55" s="87"/>
      <c r="ZN55" s="87"/>
      <c r="ZO55" s="87"/>
      <c r="ZP55" s="87"/>
      <c r="ZQ55" s="87"/>
      <c r="ZR55" s="87"/>
      <c r="ZS55" s="87"/>
      <c r="ZT55" s="87"/>
      <c r="ZU55" s="87"/>
      <c r="ZV55" s="87"/>
      <c r="ZW55" s="87"/>
      <c r="ZX55" s="87"/>
      <c r="ZY55" s="87"/>
      <c r="ZZ55" s="87"/>
      <c r="AAA55" s="87"/>
      <c r="AAB55" s="87"/>
      <c r="AAC55" s="87"/>
      <c r="AAD55" s="87"/>
      <c r="AAE55" s="87"/>
      <c r="AAF55" s="87"/>
      <c r="AAG55" s="87"/>
      <c r="AAH55" s="87"/>
      <c r="AAI55" s="87"/>
      <c r="AAJ55" s="87"/>
      <c r="AAK55" s="87"/>
      <c r="AAL55" s="87"/>
      <c r="AAM55" s="87"/>
      <c r="AAN55" s="87"/>
      <c r="AAO55" s="87"/>
      <c r="AAP55" s="87"/>
      <c r="AAQ55" s="87"/>
      <c r="AAR55" s="87"/>
      <c r="AAS55" s="87"/>
      <c r="AAT55" s="87"/>
      <c r="AAU55" s="87"/>
      <c r="AAV55" s="87"/>
      <c r="AAW55" s="87"/>
      <c r="AAX55" s="87"/>
      <c r="AAY55" s="87"/>
      <c r="AAZ55" s="87"/>
      <c r="ABA55" s="87"/>
      <c r="ABB55" s="87"/>
      <c r="ABC55" s="87"/>
      <c r="ABD55" s="87"/>
      <c r="ABE55" s="87"/>
      <c r="ABF55" s="87"/>
      <c r="ABG55" s="87"/>
      <c r="ABH55" s="87"/>
      <c r="ABI55" s="87"/>
      <c r="ABJ55" s="87"/>
      <c r="ABK55" s="87"/>
      <c r="ABL55" s="87"/>
      <c r="ABM55" s="87"/>
      <c r="ABN55" s="87"/>
      <c r="ABO55" s="87"/>
      <c r="ABP55" s="87"/>
      <c r="ABQ55" s="87"/>
      <c r="ABR55" s="87"/>
      <c r="ABS55" s="87"/>
      <c r="ABT55" s="87"/>
      <c r="ABU55" s="87"/>
      <c r="ABV55" s="87"/>
      <c r="ABW55" s="87"/>
      <c r="ABX55" s="87"/>
      <c r="ABY55" s="87"/>
      <c r="ABZ55" s="87"/>
      <c r="ACA55" s="87"/>
      <c r="ACB55" s="87"/>
      <c r="ACC55" s="87"/>
      <c r="ACD55" s="87"/>
      <c r="ACE55" s="87"/>
      <c r="ACF55" s="87"/>
      <c r="ACG55" s="87"/>
      <c r="ACH55" s="87"/>
      <c r="ACI55" s="87"/>
      <c r="ACJ55" s="87"/>
      <c r="ACK55" s="87"/>
      <c r="ACL55" s="87"/>
      <c r="ACM55" s="87"/>
      <c r="ACN55" s="87"/>
      <c r="ACO55" s="87"/>
      <c r="ACP55" s="87"/>
      <c r="ACQ55" s="87"/>
      <c r="ACR55" s="87"/>
      <c r="ACS55" s="87"/>
      <c r="ACT55" s="87"/>
      <c r="ACU55" s="87"/>
      <c r="ACV55" s="87"/>
      <c r="ACW55" s="87"/>
      <c r="ACX55" s="87"/>
      <c r="ACY55" s="87"/>
      <c r="ACZ55" s="87"/>
      <c r="ADA55" s="87"/>
      <c r="ADB55" s="87"/>
      <c r="ADC55" s="87"/>
      <c r="ADD55" s="87"/>
      <c r="ADE55" s="87"/>
      <c r="ADF55" s="87"/>
      <c r="ADG55" s="87"/>
      <c r="ADH55" s="87"/>
      <c r="ADI55" s="87"/>
      <c r="ADJ55" s="87"/>
      <c r="ADK55" s="87"/>
      <c r="ADL55" s="87"/>
      <c r="ADM55" s="87"/>
      <c r="ADN55" s="87"/>
      <c r="ADO55" s="87"/>
      <c r="ADP55" s="87"/>
      <c r="ADQ55" s="87"/>
      <c r="ADR55" s="87"/>
      <c r="ADS55" s="87"/>
      <c r="ADT55" s="87"/>
      <c r="ADU55" s="87"/>
      <c r="ADV55" s="87"/>
      <c r="ADW55" s="87"/>
      <c r="ADX55" s="87"/>
      <c r="ADY55" s="87"/>
      <c r="ADZ55" s="87"/>
      <c r="AEA55" s="87"/>
      <c r="AEB55" s="87"/>
      <c r="AEC55" s="87"/>
      <c r="AED55" s="87"/>
      <c r="AEE55" s="87"/>
      <c r="AEF55" s="87"/>
      <c r="AEG55" s="87"/>
      <c r="AEH55" s="87"/>
      <c r="AEI55" s="87"/>
      <c r="AEJ55" s="87"/>
      <c r="AEK55" s="87"/>
      <c r="AEL55" s="87"/>
      <c r="AEM55" s="87"/>
      <c r="AEN55" s="87"/>
      <c r="AEO55" s="87"/>
      <c r="AEP55" s="87"/>
      <c r="AEQ55" s="87"/>
      <c r="AER55" s="87"/>
      <c r="AES55" s="87"/>
      <c r="AET55" s="87"/>
      <c r="AEU55" s="87"/>
      <c r="AEV55" s="87"/>
      <c r="AEW55" s="87"/>
      <c r="AEX55" s="87"/>
      <c r="AEY55" s="87"/>
      <c r="AEZ55" s="87"/>
      <c r="AFA55" s="87"/>
      <c r="AFB55" s="87"/>
      <c r="AFC55" s="87"/>
      <c r="AFD55" s="87"/>
      <c r="AFE55" s="87"/>
      <c r="AFF55" s="87"/>
      <c r="AFG55" s="87"/>
      <c r="AFH55" s="87"/>
      <c r="AFI55" s="87"/>
      <c r="AFJ55" s="87"/>
      <c r="AFK55" s="87"/>
      <c r="AFL55" s="87"/>
      <c r="AFM55" s="87"/>
      <c r="AFN55" s="87"/>
      <c r="AFO55" s="87"/>
      <c r="AFP55" s="87"/>
      <c r="AFQ55" s="87"/>
      <c r="AFR55" s="87"/>
      <c r="AFS55" s="87"/>
      <c r="AFT55" s="87"/>
      <c r="AFU55" s="87"/>
      <c r="AFV55" s="87"/>
      <c r="AFW55" s="87"/>
      <c r="AFX55" s="87"/>
      <c r="AFY55" s="87"/>
      <c r="AFZ55" s="87"/>
      <c r="AGA55" s="87"/>
      <c r="AGB55" s="87"/>
      <c r="AGC55" s="87"/>
      <c r="AGD55" s="87"/>
      <c r="AGE55" s="87"/>
      <c r="AGF55" s="87"/>
      <c r="AGG55" s="87"/>
      <c r="AGH55" s="87"/>
      <c r="AGI55" s="87"/>
      <c r="AGJ55" s="87"/>
      <c r="AGK55" s="87"/>
      <c r="AGL55" s="87"/>
      <c r="AGM55" s="87"/>
      <c r="AGN55" s="87"/>
      <c r="AGO55" s="87"/>
      <c r="AGP55" s="87"/>
      <c r="AGQ55" s="87"/>
      <c r="AGR55" s="87"/>
      <c r="AGS55" s="87"/>
      <c r="AGT55" s="87"/>
      <c r="AGU55" s="87"/>
      <c r="AGV55" s="87"/>
      <c r="AGW55" s="87"/>
      <c r="AGX55" s="87"/>
      <c r="AGY55" s="87"/>
      <c r="AGZ55" s="87"/>
      <c r="AHA55" s="87"/>
      <c r="AHB55" s="87"/>
      <c r="AHC55" s="87"/>
      <c r="AHD55" s="87"/>
      <c r="AHE55" s="87"/>
      <c r="AHF55" s="87"/>
      <c r="AHG55" s="87"/>
      <c r="AHH55" s="87"/>
      <c r="AHI55" s="87"/>
      <c r="AHJ55" s="87"/>
      <c r="AHK55" s="87"/>
      <c r="AHL55" s="87"/>
      <c r="AHM55" s="87"/>
      <c r="AHN55" s="87"/>
      <c r="AHO55" s="87"/>
      <c r="AHP55" s="87"/>
      <c r="AHQ55" s="87"/>
      <c r="AHR55" s="87"/>
      <c r="AHS55" s="87"/>
      <c r="AHT55" s="87"/>
      <c r="AHU55" s="87"/>
      <c r="AHV55" s="87"/>
      <c r="AHW55" s="87"/>
      <c r="AHX55" s="87"/>
      <c r="AHY55" s="87"/>
      <c r="AHZ55" s="87"/>
      <c r="AIA55" s="87"/>
      <c r="AIB55" s="87"/>
      <c r="AIC55" s="87"/>
      <c r="AID55" s="87"/>
      <c r="AIE55" s="87"/>
      <c r="AIF55" s="87"/>
      <c r="AIG55" s="87"/>
      <c r="AIH55" s="87"/>
      <c r="AII55" s="87"/>
      <c r="AIJ55" s="87"/>
      <c r="AIK55" s="87"/>
      <c r="AIL55" s="87"/>
      <c r="AIM55" s="87"/>
      <c r="AIN55" s="87"/>
      <c r="AIO55" s="87"/>
      <c r="AIP55" s="87"/>
      <c r="AIQ55" s="87"/>
      <c r="AIR55" s="87"/>
      <c r="AIS55" s="87"/>
      <c r="AIT55" s="87"/>
      <c r="AIU55" s="87"/>
      <c r="AIV55" s="87"/>
      <c r="AIW55" s="87"/>
      <c r="AIX55" s="87"/>
      <c r="AIY55" s="87"/>
      <c r="AIZ55" s="87"/>
      <c r="AJA55" s="87"/>
      <c r="AJB55" s="87"/>
      <c r="AJC55" s="87"/>
      <c r="AJD55" s="87"/>
      <c r="AJE55" s="87"/>
      <c r="AJF55" s="87"/>
      <c r="AJG55" s="87"/>
      <c r="AJH55" s="87"/>
      <c r="AJI55" s="87"/>
      <c r="AJJ55" s="87"/>
      <c r="AJK55" s="87"/>
      <c r="AJL55" s="87"/>
      <c r="AJM55" s="87"/>
      <c r="AJN55" s="87"/>
      <c r="AJO55" s="87"/>
      <c r="AJP55" s="87"/>
      <c r="AJQ55" s="87"/>
      <c r="AJR55" s="87"/>
      <c r="AJS55" s="87"/>
      <c r="AJT55" s="87"/>
      <c r="AJU55" s="87"/>
      <c r="AJV55" s="87"/>
      <c r="AJW55" s="87"/>
      <c r="AJX55" s="87"/>
      <c r="AJY55" s="87"/>
      <c r="AJZ55" s="87"/>
      <c r="AKA55" s="87"/>
      <c r="AKB55" s="87"/>
      <c r="AKC55" s="87"/>
      <c r="AKD55" s="87"/>
      <c r="AKE55" s="87"/>
      <c r="AKF55" s="87"/>
      <c r="AKG55" s="87"/>
      <c r="AKH55" s="87"/>
      <c r="AKI55" s="87"/>
      <c r="AKJ55" s="87"/>
      <c r="AKK55" s="87"/>
      <c r="AKL55" s="87"/>
      <c r="AKM55" s="87"/>
      <c r="AKN55" s="87"/>
      <c r="AKO55" s="87"/>
      <c r="AKP55" s="87"/>
      <c r="AKQ55" s="87"/>
      <c r="AKR55" s="87"/>
      <c r="AKS55" s="87"/>
      <c r="AKT55" s="87"/>
      <c r="AKU55" s="87"/>
      <c r="AKV55" s="87"/>
      <c r="AKW55" s="87"/>
      <c r="AKX55" s="87"/>
      <c r="AKY55" s="87"/>
      <c r="AKZ55" s="87"/>
      <c r="ALA55" s="87"/>
      <c r="ALB55" s="87"/>
      <c r="ALC55" s="87"/>
      <c r="ALD55" s="87"/>
      <c r="ALE55" s="87"/>
      <c r="ALF55" s="87"/>
      <c r="ALG55" s="87"/>
      <c r="ALH55" s="87"/>
      <c r="ALI55" s="87"/>
      <c r="ALJ55" s="87"/>
      <c r="ALK55" s="87"/>
      <c r="ALL55" s="87"/>
      <c r="ALM55" s="87"/>
      <c r="ALN55" s="87"/>
      <c r="ALO55" s="87"/>
      <c r="ALP55" s="87"/>
      <c r="ALQ55" s="87"/>
      <c r="ALR55" s="87"/>
      <c r="ALS55" s="87"/>
      <c r="ALT55" s="87"/>
      <c r="ALU55" s="87"/>
      <c r="ALV55" s="87"/>
      <c r="ALW55" s="87"/>
      <c r="ALX55" s="87"/>
      <c r="ALY55" s="87"/>
      <c r="ALZ55" s="87"/>
      <c r="AMA55" s="87"/>
      <c r="AMB55" s="87"/>
      <c r="AMC55" s="87"/>
      <c r="AMD55" s="87"/>
      <c r="AME55" s="87"/>
      <c r="AMF55" s="87"/>
      <c r="AMG55" s="87"/>
      <c r="AMH55" s="87"/>
      <c r="AMI55" s="87"/>
      <c r="AMJ55" s="87"/>
      <c r="AMK55" s="87"/>
      <c r="AML55" s="87"/>
      <c r="AMM55" s="87"/>
      <c r="AMN55" s="87"/>
      <c r="AMO55" s="87"/>
      <c r="AMP55" s="87"/>
      <c r="AMQ55" s="87"/>
      <c r="AMR55" s="87"/>
      <c r="AMS55" s="87"/>
      <c r="AMT55" s="87"/>
      <c r="AMU55" s="87"/>
      <c r="AMV55" s="87"/>
      <c r="AMW55" s="87"/>
      <c r="AMX55" s="87"/>
      <c r="AMY55" s="87"/>
      <c r="AMZ55" s="87"/>
      <c r="ANA55" s="87"/>
      <c r="ANB55" s="87"/>
      <c r="ANC55" s="87"/>
      <c r="AND55" s="87"/>
      <c r="ANE55" s="87"/>
      <c r="ANF55" s="87"/>
      <c r="ANG55" s="87"/>
      <c r="ANH55" s="87"/>
      <c r="ANI55" s="87"/>
      <c r="ANJ55" s="87"/>
      <c r="ANK55" s="87"/>
      <c r="ANL55" s="87"/>
      <c r="ANM55" s="87"/>
      <c r="ANN55" s="87"/>
      <c r="ANO55" s="87"/>
      <c r="ANP55" s="87"/>
      <c r="ANQ55" s="87"/>
      <c r="ANR55" s="87"/>
      <c r="ANS55" s="87"/>
      <c r="ANT55" s="87"/>
      <c r="ANU55" s="87"/>
      <c r="ANV55" s="87"/>
      <c r="ANW55" s="87"/>
      <c r="ANX55" s="87"/>
      <c r="ANY55" s="87"/>
      <c r="ANZ55" s="87"/>
      <c r="AOA55" s="87"/>
      <c r="AOB55" s="87"/>
      <c r="AOC55" s="87"/>
      <c r="AOD55" s="87"/>
      <c r="AOE55" s="87"/>
      <c r="AOF55" s="87"/>
      <c r="AOG55" s="87"/>
      <c r="AOH55" s="87"/>
      <c r="AOI55" s="87"/>
      <c r="AOJ55" s="87"/>
      <c r="AOK55" s="87"/>
      <c r="AOL55" s="87"/>
      <c r="AOM55" s="87"/>
      <c r="AON55" s="87"/>
      <c r="AOO55" s="87"/>
      <c r="AOP55" s="87"/>
      <c r="AOQ55" s="87"/>
      <c r="AOR55" s="87"/>
      <c r="AOS55" s="87"/>
      <c r="AOT55" s="87"/>
      <c r="AOU55" s="87"/>
      <c r="AOV55" s="87"/>
      <c r="AOW55" s="87"/>
      <c r="AOX55" s="87"/>
      <c r="AOY55" s="87"/>
      <c r="AOZ55" s="87"/>
      <c r="APA55" s="87"/>
      <c r="APB55" s="87"/>
      <c r="APC55" s="87"/>
      <c r="APD55" s="87"/>
      <c r="APE55" s="87"/>
      <c r="APF55" s="87"/>
      <c r="APG55" s="87"/>
      <c r="APH55" s="87"/>
      <c r="API55" s="87"/>
      <c r="APJ55" s="87"/>
      <c r="APK55" s="87"/>
      <c r="APL55" s="87"/>
      <c r="APM55" s="87"/>
      <c r="APN55" s="87"/>
      <c r="APO55" s="87"/>
      <c r="APP55" s="87"/>
      <c r="APQ55" s="87"/>
      <c r="APR55" s="87"/>
      <c r="APS55" s="87"/>
      <c r="APT55" s="87"/>
      <c r="APU55" s="87"/>
      <c r="APV55" s="87"/>
      <c r="APW55" s="87"/>
      <c r="APX55" s="87"/>
      <c r="APY55" s="87"/>
      <c r="APZ55" s="87"/>
      <c r="AQA55" s="87"/>
      <c r="AQB55" s="87"/>
      <c r="AQC55" s="87"/>
      <c r="AQD55" s="87"/>
      <c r="AQE55" s="87"/>
      <c r="AQF55" s="87"/>
      <c r="AQG55" s="87"/>
      <c r="AQH55" s="87"/>
      <c r="AQI55" s="87"/>
      <c r="AQJ55" s="87"/>
      <c r="AQK55" s="87"/>
      <c r="AQL55" s="87"/>
      <c r="AQM55" s="87"/>
      <c r="AQN55" s="87"/>
      <c r="AQO55" s="87"/>
      <c r="AQP55" s="87"/>
      <c r="AQQ55" s="87"/>
      <c r="AQR55" s="87"/>
      <c r="AQS55" s="87"/>
      <c r="AQT55" s="87"/>
      <c r="AQU55" s="87"/>
      <c r="AQV55" s="87"/>
      <c r="AQW55" s="87"/>
      <c r="AQX55" s="87"/>
      <c r="AQY55" s="87"/>
      <c r="AQZ55" s="87"/>
      <c r="ARA55" s="87"/>
      <c r="ARB55" s="87"/>
      <c r="ARC55" s="87"/>
      <c r="ARD55" s="87"/>
      <c r="ARE55" s="87"/>
      <c r="ARF55" s="87"/>
      <c r="ARG55" s="87"/>
      <c r="ARH55" s="87"/>
      <c r="ARI55" s="87"/>
      <c r="ARJ55" s="87"/>
      <c r="ARK55" s="87"/>
      <c r="ARL55" s="87"/>
      <c r="ARM55" s="87"/>
      <c r="ARN55" s="87"/>
      <c r="ARO55" s="87"/>
      <c r="ARP55" s="87"/>
      <c r="ARQ55" s="87"/>
      <c r="ARR55" s="87"/>
      <c r="ARS55" s="87"/>
      <c r="ART55" s="87"/>
      <c r="ARU55" s="87"/>
      <c r="ARV55" s="87"/>
      <c r="ARW55" s="87"/>
      <c r="ARX55" s="87"/>
      <c r="ARY55" s="87"/>
      <c r="ARZ55" s="87"/>
      <c r="ASA55" s="87"/>
      <c r="ASB55" s="87"/>
      <c r="ASC55" s="87"/>
      <c r="ASD55" s="87"/>
      <c r="ASE55" s="87"/>
      <c r="ASF55" s="87"/>
      <c r="ASG55" s="87"/>
      <c r="ASH55" s="87"/>
      <c r="ASI55" s="87"/>
      <c r="ASJ55" s="87"/>
      <c r="ASK55" s="87"/>
      <c r="ASL55" s="87"/>
      <c r="ASM55" s="87"/>
      <c r="ASN55" s="87"/>
      <c r="ASO55" s="87"/>
      <c r="ASP55" s="87"/>
      <c r="ASQ55" s="87"/>
      <c r="ASR55" s="87"/>
      <c r="ASS55" s="87"/>
      <c r="AST55" s="87"/>
      <c r="ASU55" s="87"/>
      <c r="ASV55" s="87"/>
      <c r="ASW55" s="87"/>
      <c r="ASX55" s="87"/>
      <c r="ASY55" s="87"/>
      <c r="ASZ55" s="87"/>
      <c r="ATA55" s="87"/>
      <c r="ATB55" s="87"/>
      <c r="ATC55" s="87"/>
      <c r="ATD55" s="87"/>
      <c r="ATE55" s="87"/>
      <c r="ATF55" s="87"/>
      <c r="ATG55" s="87"/>
      <c r="ATH55" s="87"/>
      <c r="ATI55" s="87"/>
      <c r="ATJ55" s="87"/>
      <c r="ATK55" s="87"/>
      <c r="ATL55" s="87"/>
      <c r="ATM55" s="87"/>
      <c r="ATN55" s="87"/>
      <c r="ATO55" s="87"/>
      <c r="ATP55" s="87"/>
      <c r="ATQ55" s="87"/>
      <c r="ATR55" s="87"/>
      <c r="ATS55" s="87"/>
      <c r="ATT55" s="87"/>
      <c r="ATU55" s="87"/>
      <c r="ATV55" s="87"/>
      <c r="ATW55" s="87"/>
      <c r="ATX55" s="87"/>
      <c r="ATY55" s="87"/>
      <c r="ATZ55" s="87"/>
      <c r="AUA55" s="87"/>
      <c r="AUB55" s="87"/>
      <c r="AUC55" s="87"/>
      <c r="AUD55" s="87"/>
      <c r="AUE55" s="87"/>
      <c r="AUF55" s="87"/>
      <c r="AUG55" s="87"/>
      <c r="AUH55" s="87"/>
      <c r="AUI55" s="87"/>
      <c r="AUJ55" s="87"/>
      <c r="AUK55" s="87"/>
      <c r="AUL55" s="87"/>
      <c r="AUM55" s="87"/>
      <c r="AUN55" s="87"/>
      <c r="AUO55" s="87"/>
      <c r="AUP55" s="87"/>
      <c r="AUQ55" s="87"/>
      <c r="AUR55" s="87"/>
      <c r="AUS55" s="87"/>
      <c r="AUT55" s="87"/>
      <c r="AUU55" s="87"/>
      <c r="AUV55" s="87"/>
      <c r="AUW55" s="87"/>
      <c r="AUX55" s="87"/>
      <c r="AUY55" s="87"/>
      <c r="AUZ55" s="87"/>
      <c r="AVA55" s="87"/>
      <c r="AVB55" s="87"/>
      <c r="AVC55" s="87"/>
      <c r="AVD55" s="87"/>
      <c r="AVE55" s="87"/>
      <c r="AVF55" s="87"/>
      <c r="AVG55" s="87"/>
      <c r="AVH55" s="87"/>
      <c r="AVI55" s="87"/>
      <c r="AVJ55" s="87"/>
      <c r="AVK55" s="87"/>
      <c r="AVL55" s="87"/>
      <c r="AVM55" s="87"/>
      <c r="AVN55" s="87"/>
      <c r="AVO55" s="87"/>
      <c r="AVP55" s="87"/>
      <c r="AVQ55" s="87"/>
      <c r="AVR55" s="87"/>
      <c r="AVS55" s="87"/>
      <c r="AVT55" s="87"/>
      <c r="AVU55" s="87"/>
      <c r="AVV55" s="87"/>
      <c r="AVW55" s="87"/>
      <c r="AVX55" s="87"/>
      <c r="AVY55" s="87"/>
      <c r="AVZ55" s="87"/>
      <c r="AWA55" s="87"/>
      <c r="AWB55" s="87"/>
      <c r="AWC55" s="87"/>
      <c r="AWD55" s="87"/>
      <c r="AWE55" s="87"/>
      <c r="AWF55" s="87"/>
      <c r="AWG55" s="87"/>
      <c r="AWH55" s="87"/>
      <c r="AWI55" s="87"/>
      <c r="AWJ55" s="87"/>
      <c r="AWK55" s="87"/>
      <c r="AWL55" s="87"/>
      <c r="AWM55" s="87"/>
      <c r="AWN55" s="87"/>
      <c r="AWO55" s="87"/>
      <c r="AWP55" s="87"/>
      <c r="AWQ55" s="87"/>
      <c r="AWR55" s="87"/>
      <c r="AWS55" s="87"/>
      <c r="AWT55" s="87"/>
      <c r="AWU55" s="87"/>
      <c r="AWV55" s="87"/>
      <c r="AWW55" s="87"/>
      <c r="AWX55" s="87"/>
      <c r="AWY55" s="87"/>
      <c r="AWZ55" s="87"/>
      <c r="AXA55" s="87"/>
      <c r="AXB55" s="87"/>
      <c r="AXC55" s="87"/>
      <c r="AXD55" s="87"/>
      <c r="AXE55" s="87"/>
      <c r="AXF55" s="87"/>
      <c r="AXG55" s="87"/>
      <c r="AXH55" s="87"/>
      <c r="AXI55" s="87"/>
      <c r="AXJ55" s="87"/>
      <c r="AXK55" s="87"/>
      <c r="AXL55" s="87"/>
      <c r="AXM55" s="87"/>
      <c r="AXN55" s="87"/>
      <c r="AXO55" s="87"/>
      <c r="AXP55" s="87"/>
      <c r="AXQ55" s="87"/>
      <c r="AXR55" s="87"/>
      <c r="AXS55" s="87"/>
      <c r="AXT55" s="87"/>
      <c r="AXU55" s="87"/>
      <c r="AXV55" s="87"/>
      <c r="AXW55" s="87"/>
      <c r="AXX55" s="87"/>
      <c r="AXY55" s="87"/>
      <c r="AXZ55" s="87"/>
      <c r="AYA55" s="87"/>
      <c r="AYB55" s="87"/>
      <c r="AYC55" s="87"/>
      <c r="AYD55" s="87"/>
      <c r="AYE55" s="87"/>
      <c r="AYF55" s="87"/>
      <c r="AYG55" s="87"/>
      <c r="AYH55" s="87"/>
      <c r="AYI55" s="87"/>
      <c r="AYJ55" s="87"/>
      <c r="AYK55" s="87"/>
      <c r="AYL55" s="87"/>
      <c r="AYM55" s="87"/>
      <c r="AYN55" s="87"/>
      <c r="AYO55" s="87"/>
      <c r="AYP55" s="87"/>
      <c r="AYQ55" s="87"/>
      <c r="AYR55" s="87"/>
      <c r="AYS55" s="87"/>
      <c r="AYT55" s="87"/>
      <c r="AYU55" s="87"/>
      <c r="AYV55" s="87"/>
      <c r="AYW55" s="87"/>
      <c r="AYX55" s="87"/>
      <c r="AYY55" s="87"/>
      <c r="AYZ55" s="87"/>
      <c r="AZA55" s="87"/>
      <c r="AZB55" s="87"/>
      <c r="AZC55" s="87"/>
      <c r="AZD55" s="87"/>
      <c r="AZE55" s="87"/>
      <c r="AZF55" s="87"/>
      <c r="AZG55" s="87"/>
      <c r="AZH55" s="87"/>
      <c r="AZI55" s="87"/>
      <c r="AZJ55" s="87"/>
      <c r="AZK55" s="87"/>
      <c r="AZL55" s="87"/>
      <c r="AZM55" s="87"/>
      <c r="AZN55" s="87"/>
      <c r="AZO55" s="87"/>
      <c r="AZP55" s="87"/>
      <c r="AZQ55" s="87"/>
      <c r="AZR55" s="87"/>
      <c r="AZS55" s="87"/>
      <c r="AZT55" s="87"/>
      <c r="AZU55" s="87"/>
      <c r="AZV55" s="87"/>
      <c r="AZW55" s="87"/>
      <c r="AZX55" s="87"/>
      <c r="AZY55" s="87"/>
      <c r="AZZ55" s="87"/>
      <c r="BAA55" s="87"/>
      <c r="BAB55" s="87"/>
      <c r="BAC55" s="87"/>
      <c r="BAD55" s="87"/>
      <c r="BAE55" s="87"/>
      <c r="BAF55" s="87"/>
      <c r="BAG55" s="87"/>
      <c r="BAH55" s="87"/>
      <c r="BAI55" s="87"/>
      <c r="BAJ55" s="87"/>
      <c r="BAK55" s="87"/>
      <c r="BAL55" s="87"/>
      <c r="BAM55" s="87"/>
      <c r="BAN55" s="87"/>
      <c r="BAO55" s="87"/>
      <c r="BAP55" s="87"/>
      <c r="BAQ55" s="87"/>
      <c r="BAR55" s="87"/>
      <c r="BAS55" s="87"/>
      <c r="BAT55" s="87"/>
      <c r="BAU55" s="87"/>
      <c r="BAV55" s="87"/>
      <c r="BAW55" s="87"/>
      <c r="BAX55" s="87"/>
      <c r="BAY55" s="87"/>
      <c r="BAZ55" s="87"/>
      <c r="BBA55" s="87"/>
      <c r="BBB55" s="87"/>
      <c r="BBC55" s="87"/>
      <c r="BBD55" s="87"/>
      <c r="BBE55" s="87"/>
      <c r="BBF55" s="87"/>
      <c r="BBG55" s="87"/>
      <c r="BBH55" s="87"/>
      <c r="BBI55" s="87"/>
      <c r="BBJ55" s="87"/>
      <c r="BBK55" s="87"/>
      <c r="BBL55" s="87"/>
      <c r="BBM55" s="87"/>
      <c r="BBN55" s="87"/>
      <c r="BBO55" s="87"/>
      <c r="BBP55" s="87"/>
      <c r="BBQ55" s="87"/>
      <c r="BBR55" s="87"/>
      <c r="BBS55" s="87"/>
      <c r="BBT55" s="87"/>
      <c r="BBU55" s="87"/>
      <c r="BBV55" s="87"/>
      <c r="BBW55" s="87"/>
      <c r="BBX55" s="87"/>
      <c r="BBY55" s="87"/>
      <c r="BBZ55" s="87"/>
      <c r="BCA55" s="87"/>
      <c r="BCB55" s="87"/>
      <c r="BCC55" s="87"/>
      <c r="BCD55" s="87"/>
      <c r="BCE55" s="87"/>
      <c r="BCF55" s="87"/>
      <c r="BCG55" s="87"/>
      <c r="BCH55" s="87"/>
      <c r="BCI55" s="87"/>
      <c r="BCJ55" s="87"/>
      <c r="BCK55" s="87"/>
      <c r="BCL55" s="87"/>
      <c r="BCM55" s="87"/>
      <c r="BCN55" s="87"/>
      <c r="BCO55" s="87"/>
      <c r="BCP55" s="87"/>
      <c r="BCQ55" s="87"/>
      <c r="BCR55" s="87"/>
      <c r="BCS55" s="87"/>
      <c r="BCT55" s="87"/>
      <c r="BCU55" s="87"/>
      <c r="BCV55" s="87"/>
      <c r="BCW55" s="87"/>
      <c r="BCX55" s="87"/>
      <c r="BCY55" s="87"/>
      <c r="BCZ55" s="87"/>
      <c r="BDA55" s="87"/>
      <c r="BDB55" s="87"/>
      <c r="BDC55" s="87"/>
      <c r="BDD55" s="87"/>
      <c r="BDE55" s="87"/>
      <c r="BDF55" s="87"/>
      <c r="BDG55" s="87"/>
      <c r="BDH55" s="87"/>
      <c r="BDI55" s="87"/>
      <c r="BDJ55" s="87"/>
      <c r="BDK55" s="87"/>
      <c r="BDL55" s="87"/>
      <c r="BDM55" s="87"/>
      <c r="BDN55" s="87"/>
      <c r="BDO55" s="87"/>
      <c r="BDP55" s="87"/>
      <c r="BDQ55" s="87"/>
      <c r="BDR55" s="87"/>
      <c r="BDS55" s="87"/>
      <c r="BDT55" s="87"/>
      <c r="BDU55" s="87"/>
      <c r="BDV55" s="87"/>
      <c r="BDW55" s="87"/>
      <c r="BDX55" s="87"/>
      <c r="BDY55" s="87"/>
      <c r="BDZ55" s="87"/>
      <c r="BEA55" s="87"/>
      <c r="BEB55" s="87"/>
      <c r="BEC55" s="87"/>
      <c r="BED55" s="87"/>
      <c r="BEE55" s="87"/>
      <c r="BEF55" s="87"/>
      <c r="BEG55" s="87"/>
      <c r="BEH55" s="87"/>
      <c r="BEI55" s="87"/>
      <c r="BEJ55" s="87"/>
      <c r="BEK55" s="87"/>
      <c r="BEL55" s="87"/>
      <c r="BEM55" s="87"/>
      <c r="BEN55" s="87"/>
      <c r="BEO55" s="87"/>
      <c r="BEP55" s="87"/>
      <c r="BEQ55" s="87"/>
      <c r="BER55" s="87"/>
      <c r="BES55" s="87"/>
      <c r="BET55" s="87"/>
      <c r="BEU55" s="87"/>
      <c r="BEV55" s="87"/>
      <c r="BEW55" s="87"/>
      <c r="BEX55" s="87"/>
      <c r="BEY55" s="87"/>
      <c r="BEZ55" s="87"/>
      <c r="BFA55" s="87"/>
      <c r="BFB55" s="87"/>
      <c r="BFC55" s="87"/>
      <c r="BFD55" s="87"/>
      <c r="BFE55" s="87"/>
      <c r="BFF55" s="87"/>
      <c r="BFG55" s="87"/>
      <c r="BFH55" s="87"/>
      <c r="BFI55" s="87"/>
      <c r="BFJ55" s="87"/>
      <c r="BFK55" s="87"/>
      <c r="BFL55" s="87"/>
      <c r="BFM55" s="87"/>
      <c r="BFN55" s="87"/>
      <c r="BFO55" s="87"/>
      <c r="BFP55" s="87"/>
      <c r="BFQ55" s="87"/>
      <c r="BFR55" s="87"/>
      <c r="BFS55" s="87"/>
      <c r="BFT55" s="87"/>
      <c r="BFU55" s="87"/>
      <c r="BFV55" s="87"/>
      <c r="BFW55" s="87"/>
      <c r="BFX55" s="87"/>
      <c r="BFY55" s="87"/>
      <c r="BFZ55" s="87"/>
      <c r="BGA55" s="87"/>
      <c r="BGB55" s="87"/>
      <c r="BGC55" s="87"/>
      <c r="BGD55" s="87"/>
      <c r="BGE55" s="87"/>
      <c r="BGF55" s="87"/>
      <c r="BGG55" s="87"/>
      <c r="BGH55" s="87"/>
      <c r="BGI55" s="87"/>
      <c r="BGJ55" s="87"/>
      <c r="BGK55" s="87"/>
      <c r="BGL55" s="87"/>
      <c r="BGM55" s="87"/>
      <c r="BGN55" s="87"/>
      <c r="BGO55" s="87"/>
      <c r="BGP55" s="87"/>
      <c r="BGQ55" s="87"/>
      <c r="BGR55" s="87"/>
      <c r="BGS55" s="87"/>
      <c r="BGT55" s="87"/>
      <c r="BGU55" s="87"/>
      <c r="BGV55" s="87"/>
      <c r="BGW55" s="87"/>
      <c r="BGX55" s="87"/>
      <c r="BGY55" s="87"/>
      <c r="BGZ55" s="87"/>
      <c r="BHA55" s="87"/>
      <c r="BHB55" s="87"/>
      <c r="BHC55" s="87"/>
      <c r="BHD55" s="87"/>
      <c r="BHE55" s="87"/>
      <c r="BHF55" s="87"/>
      <c r="BHG55" s="87"/>
      <c r="BHH55" s="87"/>
      <c r="BHI55" s="87"/>
      <c r="BHJ55" s="87"/>
      <c r="BHK55" s="87"/>
      <c r="BHL55" s="87"/>
      <c r="BHM55" s="87"/>
      <c r="BHN55" s="87"/>
      <c r="BHO55" s="87"/>
      <c r="BHP55" s="87"/>
      <c r="BHQ55" s="87"/>
      <c r="BHR55" s="87"/>
      <c r="BHS55" s="87"/>
      <c r="BHT55" s="87"/>
      <c r="BHU55" s="87"/>
      <c r="BHV55" s="87"/>
      <c r="BHW55" s="87"/>
      <c r="BHX55" s="87"/>
      <c r="BHY55" s="87"/>
      <c r="BHZ55" s="87"/>
      <c r="BIA55" s="87"/>
      <c r="BIB55" s="87"/>
      <c r="BIC55" s="87"/>
      <c r="BID55" s="87"/>
      <c r="BIE55" s="87"/>
      <c r="BIF55" s="87"/>
      <c r="BIG55" s="87"/>
      <c r="BIH55" s="87"/>
      <c r="BII55" s="87"/>
      <c r="BIJ55" s="87"/>
      <c r="BIK55" s="87"/>
      <c r="BIL55" s="87"/>
      <c r="BIM55" s="87"/>
      <c r="BIN55" s="87"/>
      <c r="BIO55" s="87"/>
      <c r="BIP55" s="87"/>
      <c r="BIQ55" s="87"/>
      <c r="BIR55" s="87"/>
      <c r="BIS55" s="87"/>
      <c r="BIT55" s="87"/>
      <c r="BIU55" s="87"/>
      <c r="BIV55" s="87"/>
      <c r="BIW55" s="87"/>
      <c r="BIX55" s="87"/>
      <c r="BIY55" s="87"/>
      <c r="BIZ55" s="87"/>
      <c r="BJA55" s="87"/>
      <c r="BJB55" s="87"/>
      <c r="BJC55" s="87"/>
      <c r="BJD55" s="87"/>
      <c r="BJE55" s="87"/>
      <c r="BJF55" s="87"/>
      <c r="BJG55" s="87"/>
      <c r="BJH55" s="87"/>
      <c r="BJI55" s="87"/>
      <c r="BJJ55" s="87"/>
      <c r="BJK55" s="87"/>
      <c r="BJL55" s="87"/>
      <c r="BJM55" s="87"/>
      <c r="BJN55" s="87"/>
      <c r="BJO55" s="87"/>
      <c r="BJP55" s="87"/>
      <c r="BJQ55" s="87"/>
      <c r="BJR55" s="87"/>
      <c r="BJS55" s="87"/>
      <c r="BJT55" s="87"/>
      <c r="BJU55" s="87"/>
      <c r="BJV55" s="87"/>
      <c r="BJW55" s="87"/>
      <c r="BJX55" s="87"/>
      <c r="BJY55" s="87"/>
      <c r="BJZ55" s="87"/>
      <c r="BKA55" s="87"/>
      <c r="BKB55" s="87"/>
      <c r="BKC55" s="87"/>
      <c r="BKD55" s="87"/>
      <c r="BKE55" s="87"/>
      <c r="BKF55" s="87"/>
      <c r="BKG55" s="87"/>
      <c r="BKH55" s="87"/>
      <c r="BKI55" s="87"/>
      <c r="BKJ55" s="87"/>
      <c r="BKK55" s="87"/>
      <c r="BKL55" s="87"/>
      <c r="BKM55" s="87"/>
      <c r="BKN55" s="87"/>
      <c r="BKO55" s="87"/>
      <c r="BKP55" s="87"/>
      <c r="BKQ55" s="87"/>
      <c r="BKR55" s="87"/>
      <c r="BKS55" s="87"/>
      <c r="BKT55" s="87"/>
      <c r="BKU55" s="87"/>
      <c r="BKV55" s="87"/>
      <c r="BKW55" s="87"/>
      <c r="BKX55" s="87"/>
      <c r="BKY55" s="87"/>
      <c r="BKZ55" s="87"/>
      <c r="BLA55" s="87"/>
      <c r="BLB55" s="87"/>
      <c r="BLC55" s="87"/>
      <c r="BLD55" s="87"/>
      <c r="BLE55" s="87"/>
      <c r="BLF55" s="87"/>
      <c r="BLG55" s="87"/>
      <c r="BLH55" s="87"/>
      <c r="BLI55" s="87"/>
      <c r="BLJ55" s="87"/>
      <c r="BLK55" s="87"/>
      <c r="BLL55" s="87"/>
      <c r="BLM55" s="87"/>
      <c r="BLN55" s="87"/>
      <c r="BLO55" s="87"/>
      <c r="BLP55" s="87"/>
      <c r="BLQ55" s="87"/>
      <c r="BLR55" s="87"/>
      <c r="BLS55" s="87"/>
      <c r="BLT55" s="87"/>
      <c r="BLU55" s="87"/>
      <c r="BLV55" s="87"/>
      <c r="BLW55" s="87"/>
      <c r="BLX55" s="87"/>
      <c r="BLY55" s="87"/>
      <c r="BLZ55" s="87"/>
      <c r="BMA55" s="87"/>
      <c r="BMB55" s="87"/>
      <c r="BMC55" s="87"/>
      <c r="BMD55" s="87"/>
      <c r="BME55" s="87"/>
      <c r="BMF55" s="87"/>
      <c r="BMG55" s="87"/>
      <c r="BMH55" s="87"/>
      <c r="BMI55" s="87"/>
      <c r="BMJ55" s="87"/>
      <c r="BMK55" s="87"/>
      <c r="BML55" s="87"/>
      <c r="BMM55" s="87"/>
      <c r="BMN55" s="87"/>
      <c r="BMO55" s="87"/>
      <c r="BMP55" s="87"/>
      <c r="BMQ55" s="87"/>
      <c r="BMR55" s="87"/>
      <c r="BMS55" s="87"/>
      <c r="BMT55" s="87"/>
      <c r="BMU55" s="87"/>
      <c r="BMV55" s="87"/>
      <c r="BMW55" s="87"/>
      <c r="BMX55" s="87"/>
      <c r="BMY55" s="87"/>
      <c r="BMZ55" s="87"/>
      <c r="BNA55" s="87"/>
      <c r="BNB55" s="87"/>
      <c r="BNC55" s="87"/>
      <c r="BND55" s="87"/>
      <c r="BNE55" s="87"/>
      <c r="BNF55" s="87"/>
      <c r="BNG55" s="87"/>
      <c r="BNH55" s="87"/>
      <c r="BNI55" s="87"/>
      <c r="BNJ55" s="87"/>
      <c r="BNK55" s="87"/>
      <c r="BNL55" s="87"/>
      <c r="BNM55" s="87"/>
      <c r="BNN55" s="87"/>
      <c r="BNO55" s="87"/>
      <c r="BNP55" s="87"/>
      <c r="BNQ55" s="87"/>
      <c r="BNR55" s="87"/>
      <c r="BNS55" s="87"/>
      <c r="BNT55" s="87"/>
      <c r="BNU55" s="87"/>
      <c r="BNV55" s="87"/>
      <c r="BNW55" s="87"/>
      <c r="BNX55" s="87"/>
      <c r="BNY55" s="87"/>
      <c r="BNZ55" s="87"/>
      <c r="BOA55" s="87"/>
      <c r="BOB55" s="87"/>
      <c r="BOC55" s="87"/>
      <c r="BOD55" s="87"/>
      <c r="BOE55" s="87"/>
      <c r="BOF55" s="87"/>
      <c r="BOG55" s="87"/>
      <c r="BOH55" s="87"/>
      <c r="BOI55" s="87"/>
      <c r="BOJ55" s="87"/>
      <c r="BOK55" s="87"/>
      <c r="BOL55" s="87"/>
      <c r="BOM55" s="87"/>
      <c r="BON55" s="87"/>
      <c r="BOO55" s="87"/>
      <c r="BOP55" s="87"/>
      <c r="BOQ55" s="87"/>
      <c r="BOR55" s="87"/>
      <c r="BOS55" s="87"/>
      <c r="BOT55" s="87"/>
      <c r="BOU55" s="87"/>
      <c r="BOV55" s="87"/>
      <c r="BOW55" s="87"/>
      <c r="BOX55" s="87"/>
      <c r="BOY55" s="87"/>
      <c r="BOZ55" s="87"/>
      <c r="BPA55" s="87"/>
      <c r="BPB55" s="87"/>
      <c r="BPC55" s="87"/>
      <c r="BPD55" s="87"/>
      <c r="BPE55" s="87"/>
      <c r="BPF55" s="87"/>
      <c r="BPG55" s="87"/>
      <c r="BPH55" s="87"/>
      <c r="BPI55" s="87"/>
      <c r="BPJ55" s="87"/>
      <c r="BPK55" s="87"/>
      <c r="BPL55" s="87"/>
      <c r="BPM55" s="87"/>
      <c r="BPN55" s="87"/>
      <c r="BPO55" s="87"/>
      <c r="BPP55" s="87"/>
      <c r="BPQ55" s="87"/>
      <c r="BPR55" s="87"/>
      <c r="BPS55" s="87"/>
      <c r="BPT55" s="87"/>
      <c r="BPU55" s="87"/>
      <c r="BPV55" s="87"/>
      <c r="BPW55" s="87"/>
      <c r="BPX55" s="87"/>
      <c r="BPY55" s="87"/>
      <c r="BPZ55" s="87"/>
      <c r="BQA55" s="87"/>
      <c r="BQB55" s="87"/>
      <c r="BQC55" s="87"/>
      <c r="BQD55" s="87"/>
      <c r="BQE55" s="87"/>
      <c r="BQF55" s="87"/>
      <c r="BQG55" s="87"/>
      <c r="BQH55" s="87"/>
      <c r="BQI55" s="87"/>
      <c r="BQJ55" s="87"/>
      <c r="BQK55" s="87"/>
      <c r="BQL55" s="87"/>
      <c r="BQM55" s="87"/>
      <c r="BQN55" s="87"/>
      <c r="BQO55" s="87"/>
      <c r="BQP55" s="87"/>
      <c r="BQQ55" s="87"/>
      <c r="BQR55" s="87"/>
      <c r="BQS55" s="87"/>
      <c r="BQT55" s="87"/>
      <c r="BQU55" s="87"/>
      <c r="BQV55" s="87"/>
      <c r="BQW55" s="87"/>
      <c r="BQX55" s="87"/>
      <c r="BQY55" s="87"/>
      <c r="BQZ55" s="87"/>
      <c r="BRA55" s="87"/>
      <c r="BRB55" s="87"/>
      <c r="BRC55" s="87"/>
      <c r="BRD55" s="87"/>
      <c r="BRE55" s="87"/>
      <c r="BRF55" s="87"/>
      <c r="BRG55" s="87"/>
      <c r="BRH55" s="87"/>
      <c r="BRI55" s="87"/>
      <c r="BRJ55" s="87"/>
      <c r="BRK55" s="87"/>
      <c r="BRL55" s="87"/>
      <c r="BRM55" s="87"/>
      <c r="BRN55" s="87"/>
      <c r="BRO55" s="87"/>
      <c r="BRP55" s="87"/>
      <c r="BRQ55" s="87"/>
      <c r="BRR55" s="87"/>
      <c r="BRS55" s="87"/>
      <c r="BRT55" s="87"/>
      <c r="BRU55" s="87"/>
      <c r="BRV55" s="87"/>
      <c r="BRW55" s="87"/>
      <c r="BRX55" s="87"/>
      <c r="BRY55" s="87"/>
      <c r="BRZ55" s="87"/>
      <c r="BSA55" s="87"/>
      <c r="BSB55" s="87"/>
      <c r="BSC55" s="87"/>
      <c r="BSD55" s="87"/>
      <c r="BSE55" s="87"/>
      <c r="BSF55" s="87"/>
      <c r="BSG55" s="87"/>
      <c r="BSH55" s="87"/>
      <c r="BSI55" s="87"/>
      <c r="BSJ55" s="87"/>
      <c r="BSK55" s="87"/>
      <c r="BSL55" s="87"/>
      <c r="BSM55" s="87"/>
      <c r="BSN55" s="87"/>
      <c r="BSO55" s="87"/>
      <c r="BSP55" s="87"/>
      <c r="BSQ55" s="87"/>
      <c r="BSR55" s="87"/>
      <c r="BSS55" s="87"/>
      <c r="BST55" s="87"/>
      <c r="BSU55" s="87"/>
      <c r="BSV55" s="87"/>
      <c r="BSW55" s="87"/>
      <c r="BSX55" s="87"/>
      <c r="BSY55" s="87"/>
      <c r="BSZ55" s="87"/>
      <c r="BTA55" s="87"/>
      <c r="BTB55" s="87"/>
      <c r="BTC55" s="87"/>
      <c r="BTD55" s="87"/>
      <c r="BTE55" s="87"/>
      <c r="BTF55" s="87"/>
      <c r="BTG55" s="87"/>
      <c r="BTH55" s="87"/>
      <c r="BTI55" s="87"/>
      <c r="BTJ55" s="87"/>
      <c r="BTK55" s="87"/>
      <c r="BTL55" s="87"/>
      <c r="BTM55" s="87"/>
      <c r="BTN55" s="87"/>
      <c r="BTO55" s="87"/>
      <c r="BTP55" s="87"/>
      <c r="BTQ55" s="87"/>
      <c r="BTR55" s="87"/>
      <c r="BTS55" s="87"/>
      <c r="BTT55" s="87"/>
      <c r="BTU55" s="87"/>
      <c r="BTV55" s="87"/>
      <c r="BTW55" s="87"/>
      <c r="BTX55" s="87"/>
      <c r="BTY55" s="87"/>
      <c r="BTZ55" s="87"/>
      <c r="BUA55" s="87"/>
      <c r="BUB55" s="87"/>
      <c r="BUC55" s="87"/>
      <c r="BUD55" s="87"/>
      <c r="BUE55" s="87"/>
      <c r="BUF55" s="87"/>
      <c r="BUG55" s="87"/>
      <c r="BUH55" s="87"/>
      <c r="BUI55" s="87"/>
      <c r="BUJ55" s="87"/>
      <c r="BUK55" s="87"/>
      <c r="BUL55" s="87"/>
      <c r="BUM55" s="87"/>
      <c r="BUN55" s="87"/>
      <c r="BUO55" s="87"/>
      <c r="BUP55" s="87"/>
      <c r="BUQ55" s="87"/>
      <c r="BUR55" s="87"/>
      <c r="BUS55" s="87"/>
      <c r="BUT55" s="87"/>
      <c r="BUU55" s="87"/>
      <c r="BUV55" s="87"/>
      <c r="BUW55" s="87"/>
      <c r="BUX55" s="87"/>
      <c r="BUY55" s="87"/>
      <c r="BUZ55" s="87"/>
      <c r="BVA55" s="87"/>
      <c r="BVB55" s="87"/>
      <c r="BVC55" s="87"/>
      <c r="BVD55" s="87"/>
      <c r="BVE55" s="87"/>
      <c r="BVF55" s="87"/>
      <c r="BVG55" s="87"/>
      <c r="BVH55" s="87"/>
      <c r="BVI55" s="87"/>
      <c r="BVJ55" s="87"/>
      <c r="BVK55" s="87"/>
      <c r="BVL55" s="87"/>
      <c r="BVM55" s="87"/>
      <c r="BVN55" s="87"/>
      <c r="BVO55" s="87"/>
      <c r="BVP55" s="87"/>
      <c r="BVQ55" s="87"/>
      <c r="BVR55" s="87"/>
      <c r="BVS55" s="87"/>
      <c r="BVT55" s="87"/>
      <c r="BVU55" s="87"/>
      <c r="BVV55" s="87"/>
      <c r="BVW55" s="87"/>
      <c r="BVX55" s="87"/>
      <c r="BVY55" s="87"/>
      <c r="BVZ55" s="87"/>
      <c r="BWA55" s="87"/>
      <c r="BWB55" s="87"/>
      <c r="BWC55" s="87"/>
      <c r="BWD55" s="87"/>
      <c r="BWE55" s="87"/>
      <c r="BWF55" s="87"/>
      <c r="BWG55" s="87"/>
      <c r="BWH55" s="87"/>
      <c r="BWI55" s="87"/>
      <c r="BWJ55" s="87"/>
      <c r="BWK55" s="87"/>
      <c r="BWL55" s="87"/>
      <c r="BWM55" s="87"/>
      <c r="BWN55" s="87"/>
      <c r="BWO55" s="87"/>
      <c r="BWP55" s="87"/>
      <c r="BWQ55" s="87"/>
      <c r="BWR55" s="87"/>
      <c r="BWS55" s="87"/>
      <c r="BWT55" s="87"/>
      <c r="BWU55" s="87"/>
      <c r="BWV55" s="87"/>
      <c r="BWW55" s="87"/>
      <c r="BWX55" s="87"/>
      <c r="BWY55" s="87"/>
      <c r="BWZ55" s="87"/>
      <c r="BXA55" s="87"/>
      <c r="BXB55" s="87"/>
      <c r="BXC55" s="87"/>
      <c r="BXD55" s="87"/>
      <c r="BXE55" s="87"/>
      <c r="BXF55" s="87"/>
      <c r="BXG55" s="87"/>
      <c r="BXH55" s="87"/>
      <c r="BXI55" s="87"/>
      <c r="BXJ55" s="87"/>
      <c r="BXK55" s="87"/>
      <c r="BXL55" s="87"/>
      <c r="BXM55" s="87"/>
      <c r="BXN55" s="87"/>
      <c r="BXO55" s="87"/>
      <c r="BXP55" s="87"/>
      <c r="BXQ55" s="87"/>
      <c r="BXR55" s="87"/>
      <c r="BXS55" s="87"/>
      <c r="BXT55" s="87"/>
      <c r="BXU55" s="87"/>
      <c r="BXV55" s="87"/>
      <c r="BXW55" s="87"/>
      <c r="BXX55" s="87"/>
      <c r="BXY55" s="87"/>
      <c r="BXZ55" s="87"/>
      <c r="BYA55" s="87"/>
      <c r="BYB55" s="87"/>
      <c r="BYC55" s="87"/>
      <c r="BYD55" s="87"/>
      <c r="BYE55" s="87"/>
      <c r="BYF55" s="87"/>
      <c r="BYG55" s="87"/>
      <c r="BYH55" s="87"/>
      <c r="BYI55" s="87"/>
      <c r="BYJ55" s="87"/>
      <c r="BYK55" s="87"/>
      <c r="BYL55" s="87"/>
      <c r="BYM55" s="87"/>
      <c r="BYN55" s="87"/>
      <c r="BYO55" s="87"/>
      <c r="BYP55" s="87"/>
      <c r="BYQ55" s="87"/>
      <c r="BYR55" s="87"/>
      <c r="BYS55" s="87"/>
      <c r="BYT55" s="87"/>
      <c r="BYU55" s="87"/>
      <c r="BYV55" s="87"/>
      <c r="BYW55" s="87"/>
      <c r="BYX55" s="87"/>
      <c r="BYY55" s="87"/>
      <c r="BYZ55" s="87"/>
      <c r="BZA55" s="87"/>
      <c r="BZB55" s="87"/>
      <c r="BZC55" s="87"/>
      <c r="BZD55" s="87"/>
      <c r="BZE55" s="87"/>
      <c r="BZF55" s="87"/>
      <c r="BZG55" s="87"/>
      <c r="BZH55" s="87"/>
      <c r="BZI55" s="87"/>
      <c r="BZJ55" s="87"/>
      <c r="BZK55" s="87"/>
      <c r="BZL55" s="87"/>
      <c r="BZM55" s="87"/>
      <c r="BZN55" s="87"/>
      <c r="BZO55" s="87"/>
      <c r="BZP55" s="87"/>
      <c r="BZQ55" s="87"/>
      <c r="BZR55" s="87"/>
      <c r="BZS55" s="87"/>
      <c r="BZT55" s="87"/>
      <c r="BZU55" s="87"/>
      <c r="BZV55" s="87"/>
      <c r="BZW55" s="87"/>
      <c r="BZX55" s="87"/>
      <c r="BZY55" s="87"/>
      <c r="BZZ55" s="87"/>
      <c r="CAA55" s="87"/>
      <c r="CAB55" s="87"/>
      <c r="CAC55" s="87"/>
      <c r="CAD55" s="87"/>
      <c r="CAE55" s="87"/>
      <c r="CAF55" s="87"/>
      <c r="CAG55" s="87"/>
      <c r="CAH55" s="87"/>
      <c r="CAI55" s="87"/>
      <c r="CAJ55" s="87"/>
      <c r="CAK55" s="87"/>
      <c r="CAL55" s="87"/>
      <c r="CAM55" s="87"/>
      <c r="CAN55" s="87"/>
      <c r="CAO55" s="87"/>
      <c r="CAP55" s="87"/>
      <c r="CAQ55" s="87"/>
      <c r="CAR55" s="87"/>
      <c r="CAS55" s="87"/>
      <c r="CAT55" s="87"/>
      <c r="CAU55" s="87"/>
      <c r="CAV55" s="87"/>
      <c r="CAW55" s="87"/>
      <c r="CAX55" s="87"/>
      <c r="CAY55" s="87"/>
      <c r="CAZ55" s="87"/>
      <c r="CBA55" s="87"/>
      <c r="CBB55" s="87"/>
      <c r="CBC55" s="87"/>
      <c r="CBD55" s="87"/>
      <c r="CBE55" s="87"/>
      <c r="CBF55" s="87"/>
      <c r="CBG55" s="87"/>
      <c r="CBH55" s="87"/>
      <c r="CBI55" s="87"/>
      <c r="CBJ55" s="87"/>
      <c r="CBK55" s="87"/>
      <c r="CBL55" s="87"/>
      <c r="CBM55" s="87"/>
      <c r="CBN55" s="87"/>
      <c r="CBO55" s="87"/>
      <c r="CBP55" s="87"/>
      <c r="CBQ55" s="87"/>
      <c r="CBR55" s="87"/>
      <c r="CBS55" s="87"/>
      <c r="CBT55" s="87"/>
      <c r="CBU55" s="87"/>
      <c r="CBV55" s="87"/>
      <c r="CBW55" s="87"/>
      <c r="CBX55" s="87"/>
      <c r="CBY55" s="87"/>
      <c r="CBZ55" s="87"/>
      <c r="CCA55" s="87"/>
      <c r="CCB55" s="87"/>
      <c r="CCC55" s="87"/>
      <c r="CCD55" s="87"/>
      <c r="CCE55" s="87"/>
      <c r="CCF55" s="87"/>
      <c r="CCG55" s="87"/>
      <c r="CCH55" s="87"/>
      <c r="CCI55" s="87"/>
      <c r="CCJ55" s="87"/>
      <c r="CCK55" s="87"/>
      <c r="CCL55" s="87"/>
      <c r="CCM55" s="87"/>
      <c r="CCN55" s="87"/>
      <c r="CCO55" s="87"/>
      <c r="CCP55" s="87"/>
      <c r="CCQ55" s="87"/>
      <c r="CCR55" s="87"/>
      <c r="CCS55" s="87"/>
      <c r="CCT55" s="87"/>
      <c r="CCU55" s="87"/>
      <c r="CCV55" s="87"/>
      <c r="CCW55" s="87"/>
      <c r="CCX55" s="87"/>
      <c r="CCY55" s="87"/>
      <c r="CCZ55" s="87"/>
      <c r="CDA55" s="87"/>
      <c r="CDB55" s="87"/>
      <c r="CDC55" s="87"/>
      <c r="CDD55" s="87"/>
      <c r="CDE55" s="87"/>
      <c r="CDF55" s="87"/>
      <c r="CDG55" s="87"/>
      <c r="CDH55" s="87"/>
      <c r="CDI55" s="87"/>
      <c r="CDJ55" s="87"/>
      <c r="CDK55" s="87"/>
      <c r="CDL55" s="87"/>
      <c r="CDM55" s="87"/>
      <c r="CDN55" s="87"/>
      <c r="CDO55" s="87"/>
      <c r="CDP55" s="87"/>
      <c r="CDQ55" s="87"/>
      <c r="CDR55" s="87"/>
      <c r="CDS55" s="87"/>
      <c r="CDT55" s="87"/>
      <c r="CDU55" s="87"/>
      <c r="CDV55" s="87"/>
      <c r="CDW55" s="87"/>
      <c r="CDX55" s="87"/>
      <c r="CDY55" s="87"/>
      <c r="CDZ55" s="87"/>
      <c r="CEA55" s="87"/>
      <c r="CEB55" s="87"/>
      <c r="CEC55" s="87"/>
      <c r="CED55" s="87"/>
      <c r="CEE55" s="87"/>
      <c r="CEF55" s="87"/>
      <c r="CEG55" s="87"/>
      <c r="CEH55" s="87"/>
      <c r="CEI55" s="87"/>
      <c r="CEJ55" s="87"/>
      <c r="CEK55" s="87"/>
      <c r="CEL55" s="87"/>
      <c r="CEM55" s="87"/>
      <c r="CEN55" s="87"/>
      <c r="CEO55" s="87"/>
      <c r="CEP55" s="87"/>
      <c r="CEQ55" s="87"/>
      <c r="CER55" s="87"/>
      <c r="CES55" s="87"/>
      <c r="CET55" s="87"/>
      <c r="CEU55" s="87"/>
      <c r="CEV55" s="87"/>
      <c r="CEW55" s="87"/>
      <c r="CEX55" s="87"/>
      <c r="CEY55" s="87"/>
      <c r="CEZ55" s="87"/>
      <c r="CFA55" s="87"/>
      <c r="CFB55" s="87"/>
      <c r="CFC55" s="87"/>
      <c r="CFD55" s="87"/>
      <c r="CFE55" s="87"/>
      <c r="CFF55" s="87"/>
      <c r="CFG55" s="87"/>
      <c r="CFH55" s="87"/>
      <c r="CFI55" s="87"/>
      <c r="CFJ55" s="87"/>
      <c r="CFK55" s="87"/>
      <c r="CFL55" s="87"/>
      <c r="CFM55" s="87"/>
      <c r="CFN55" s="87"/>
      <c r="CFO55" s="87"/>
      <c r="CFP55" s="87"/>
      <c r="CFQ55" s="87"/>
      <c r="CFR55" s="87"/>
      <c r="CFS55" s="87"/>
      <c r="CFT55" s="87"/>
      <c r="CFU55" s="87"/>
      <c r="CFV55" s="87"/>
      <c r="CFW55" s="87"/>
      <c r="CFX55" s="87"/>
      <c r="CFY55" s="87"/>
      <c r="CFZ55" s="87"/>
      <c r="CGA55" s="87"/>
      <c r="CGB55" s="87"/>
      <c r="CGC55" s="87"/>
      <c r="CGD55" s="87"/>
      <c r="CGE55" s="87"/>
      <c r="CGF55" s="87"/>
      <c r="CGG55" s="87"/>
      <c r="CGH55" s="87"/>
      <c r="CGI55" s="87"/>
      <c r="CGJ55" s="87"/>
      <c r="CGK55" s="87"/>
      <c r="CGL55" s="87"/>
      <c r="CGM55" s="87"/>
      <c r="CGN55" s="87"/>
      <c r="CGO55" s="87"/>
      <c r="CGP55" s="87"/>
      <c r="CGQ55" s="87"/>
      <c r="CGR55" s="87"/>
      <c r="CGS55" s="87"/>
      <c r="CGT55" s="87"/>
      <c r="CGU55" s="87"/>
      <c r="CGV55" s="87"/>
      <c r="CGW55" s="87"/>
      <c r="CGX55" s="87"/>
      <c r="CGY55" s="87"/>
      <c r="CGZ55" s="87"/>
      <c r="CHA55" s="87"/>
      <c r="CHB55" s="87"/>
      <c r="CHC55" s="87"/>
      <c r="CHD55" s="87"/>
      <c r="CHE55" s="87"/>
      <c r="CHF55" s="87"/>
      <c r="CHG55" s="87"/>
      <c r="CHH55" s="87"/>
      <c r="CHI55" s="87"/>
      <c r="CHJ55" s="87"/>
      <c r="CHK55" s="87"/>
      <c r="CHL55" s="87"/>
      <c r="CHM55" s="87"/>
      <c r="CHN55" s="87"/>
      <c r="CHO55" s="87"/>
      <c r="CHP55" s="87"/>
      <c r="CHQ55" s="87"/>
      <c r="CHR55" s="87"/>
      <c r="CHS55" s="87"/>
      <c r="CHT55" s="87"/>
      <c r="CHU55" s="87"/>
      <c r="CHV55" s="87"/>
      <c r="CHW55" s="87"/>
      <c r="CHX55" s="87"/>
      <c r="CHY55" s="87"/>
      <c r="CHZ55" s="87"/>
      <c r="CIA55" s="87"/>
      <c r="CIB55" s="87"/>
      <c r="CIC55" s="87"/>
      <c r="CID55" s="87"/>
      <c r="CIE55" s="87"/>
      <c r="CIF55" s="87"/>
      <c r="CIG55" s="87"/>
      <c r="CIH55" s="87"/>
      <c r="CII55" s="87"/>
      <c r="CIJ55" s="87"/>
      <c r="CIK55" s="87"/>
      <c r="CIL55" s="87"/>
      <c r="CIM55" s="87"/>
      <c r="CIN55" s="87"/>
      <c r="CIO55" s="87"/>
      <c r="CIP55" s="87"/>
      <c r="CIQ55" s="87"/>
      <c r="CIR55" s="87"/>
      <c r="CIS55" s="87"/>
      <c r="CIT55" s="87"/>
      <c r="CIU55" s="87"/>
      <c r="CIV55" s="87"/>
      <c r="CIW55" s="87"/>
      <c r="CIX55" s="87"/>
      <c r="CIY55" s="87"/>
      <c r="CIZ55" s="87"/>
      <c r="CJA55" s="87"/>
      <c r="CJB55" s="87"/>
      <c r="CJC55" s="87"/>
      <c r="CJD55" s="87"/>
      <c r="CJE55" s="87"/>
      <c r="CJF55" s="87"/>
      <c r="CJG55" s="87"/>
      <c r="CJH55" s="87"/>
      <c r="CJI55" s="87"/>
      <c r="CJJ55" s="87"/>
      <c r="CJK55" s="87"/>
      <c r="CJL55" s="87"/>
      <c r="CJM55" s="87"/>
      <c r="CJN55" s="87"/>
      <c r="CJO55" s="87"/>
      <c r="CJP55" s="87"/>
      <c r="CJQ55" s="87"/>
      <c r="CJR55" s="87"/>
      <c r="CJS55" s="87"/>
      <c r="CJT55" s="87"/>
      <c r="CJU55" s="87"/>
      <c r="CJV55" s="87"/>
      <c r="CJW55" s="87"/>
      <c r="CJX55" s="87"/>
      <c r="CJY55" s="87"/>
      <c r="CJZ55" s="87"/>
      <c r="CKA55" s="87"/>
      <c r="CKB55" s="87"/>
      <c r="CKC55" s="87"/>
      <c r="CKD55" s="87"/>
      <c r="CKE55" s="87"/>
      <c r="CKF55" s="87"/>
      <c r="CKG55" s="87"/>
      <c r="CKH55" s="87"/>
      <c r="CKI55" s="87"/>
      <c r="CKJ55" s="87"/>
      <c r="CKK55" s="87"/>
      <c r="CKL55" s="87"/>
      <c r="CKM55" s="87"/>
      <c r="CKN55" s="87"/>
      <c r="CKO55" s="87"/>
      <c r="CKP55" s="87"/>
      <c r="CKQ55" s="87"/>
      <c r="CKR55" s="87"/>
      <c r="CKS55" s="87"/>
      <c r="CKT55" s="87"/>
      <c r="CKU55" s="87"/>
      <c r="CKV55" s="87"/>
      <c r="CKW55" s="87"/>
      <c r="CKX55" s="87"/>
      <c r="CKY55" s="87"/>
      <c r="CKZ55" s="87"/>
      <c r="CLA55" s="87"/>
      <c r="CLB55" s="87"/>
      <c r="CLC55" s="87"/>
      <c r="CLD55" s="87"/>
      <c r="CLE55" s="87"/>
      <c r="CLF55" s="87"/>
      <c r="CLG55" s="87"/>
      <c r="CLH55" s="87"/>
      <c r="CLI55" s="87"/>
      <c r="CLJ55" s="87"/>
      <c r="CLK55" s="87"/>
      <c r="CLL55" s="87"/>
      <c r="CLM55" s="87"/>
      <c r="CLN55" s="87"/>
      <c r="CLO55" s="87"/>
      <c r="CLP55" s="87"/>
      <c r="CLQ55" s="87"/>
      <c r="CLR55" s="87"/>
      <c r="CLS55" s="87"/>
      <c r="CLT55" s="87"/>
      <c r="CLU55" s="87"/>
      <c r="CLV55" s="87"/>
      <c r="CLW55" s="87"/>
      <c r="CLX55" s="87"/>
      <c r="CLY55" s="87"/>
      <c r="CLZ55" s="87"/>
      <c r="CMA55" s="87"/>
      <c r="CMB55" s="87"/>
      <c r="CMC55" s="87"/>
      <c r="CMD55" s="87"/>
      <c r="CME55" s="87"/>
      <c r="CMF55" s="87"/>
      <c r="CMG55" s="87"/>
      <c r="CMH55" s="87"/>
      <c r="CMI55" s="87"/>
      <c r="CMJ55" s="87"/>
      <c r="CMK55" s="87"/>
      <c r="CML55" s="87"/>
      <c r="CMM55" s="87"/>
      <c r="CMN55" s="87"/>
      <c r="CMO55" s="87"/>
      <c r="CMP55" s="87"/>
      <c r="CMQ55" s="87"/>
      <c r="CMR55" s="87"/>
      <c r="CMS55" s="87"/>
      <c r="CMT55" s="87"/>
      <c r="CMU55" s="87"/>
      <c r="CMV55" s="87"/>
      <c r="CMW55" s="87"/>
      <c r="CMX55" s="87"/>
      <c r="CMY55" s="87"/>
      <c r="CMZ55" s="87"/>
      <c r="CNA55" s="87"/>
      <c r="CNB55" s="87"/>
      <c r="CNC55" s="87"/>
      <c r="CND55" s="87"/>
      <c r="CNE55" s="87"/>
      <c r="CNF55" s="87"/>
      <c r="CNG55" s="87"/>
      <c r="CNH55" s="87"/>
      <c r="CNI55" s="87"/>
      <c r="CNJ55" s="87"/>
      <c r="CNK55" s="87"/>
      <c r="CNL55" s="87"/>
      <c r="CNM55" s="87"/>
      <c r="CNN55" s="87"/>
      <c r="CNO55" s="87"/>
      <c r="CNP55" s="87"/>
      <c r="CNQ55" s="87"/>
      <c r="CNR55" s="87"/>
      <c r="CNS55" s="87"/>
      <c r="CNT55" s="87"/>
      <c r="CNU55" s="87"/>
      <c r="CNV55" s="87"/>
      <c r="CNW55" s="87"/>
      <c r="CNX55" s="87"/>
      <c r="CNY55" s="87"/>
      <c r="CNZ55" s="87"/>
      <c r="COA55" s="87"/>
      <c r="COB55" s="87"/>
      <c r="COC55" s="87"/>
      <c r="COD55" s="87"/>
      <c r="COE55" s="87"/>
      <c r="COF55" s="87"/>
      <c r="COG55" s="87"/>
      <c r="COH55" s="87"/>
      <c r="COI55" s="87"/>
      <c r="COJ55" s="87"/>
      <c r="COK55" s="87"/>
      <c r="COL55" s="87"/>
      <c r="COM55" s="87"/>
      <c r="CON55" s="87"/>
      <c r="COO55" s="87"/>
      <c r="COP55" s="87"/>
      <c r="COQ55" s="87"/>
      <c r="COR55" s="87"/>
      <c r="COS55" s="87"/>
      <c r="COT55" s="87"/>
      <c r="COU55" s="87"/>
      <c r="COV55" s="87"/>
      <c r="COW55" s="87"/>
      <c r="COX55" s="87"/>
      <c r="COY55" s="87"/>
      <c r="COZ55" s="87"/>
      <c r="CPA55" s="87"/>
      <c r="CPB55" s="87"/>
      <c r="CPC55" s="87"/>
      <c r="CPD55" s="87"/>
      <c r="CPE55" s="87"/>
      <c r="CPF55" s="87"/>
      <c r="CPG55" s="87"/>
      <c r="CPH55" s="87"/>
      <c r="CPI55" s="87"/>
      <c r="CPJ55" s="87"/>
      <c r="CPK55" s="87"/>
      <c r="CPL55" s="87"/>
      <c r="CPM55" s="87"/>
      <c r="CPN55" s="87"/>
      <c r="CPO55" s="87"/>
      <c r="CPP55" s="87"/>
      <c r="CPQ55" s="87"/>
      <c r="CPR55" s="87"/>
      <c r="CPS55" s="87"/>
      <c r="CPT55" s="87"/>
      <c r="CPU55" s="87"/>
      <c r="CPV55" s="87"/>
      <c r="CPW55" s="87"/>
      <c r="CPX55" s="87"/>
      <c r="CPY55" s="87"/>
      <c r="CPZ55" s="87"/>
      <c r="CQA55" s="87"/>
      <c r="CQB55" s="87"/>
      <c r="CQC55" s="87"/>
      <c r="CQD55" s="87"/>
      <c r="CQE55" s="87"/>
      <c r="CQF55" s="87"/>
      <c r="CQG55" s="87"/>
      <c r="CQH55" s="87"/>
      <c r="CQI55" s="87"/>
      <c r="CQJ55" s="87"/>
      <c r="CQK55" s="87"/>
      <c r="CQL55" s="87"/>
      <c r="CQM55" s="87"/>
      <c r="CQN55" s="87"/>
      <c r="CQO55" s="87"/>
      <c r="CQP55" s="87"/>
      <c r="CQQ55" s="87"/>
      <c r="CQR55" s="87"/>
      <c r="CQS55" s="87"/>
      <c r="CQT55" s="87"/>
      <c r="CQU55" s="87"/>
      <c r="CQV55" s="87"/>
      <c r="CQW55" s="87"/>
      <c r="CQX55" s="87"/>
      <c r="CQY55" s="87"/>
      <c r="CQZ55" s="87"/>
      <c r="CRA55" s="87"/>
      <c r="CRB55" s="87"/>
      <c r="CRC55" s="87"/>
      <c r="CRD55" s="87"/>
      <c r="CRE55" s="87"/>
      <c r="CRF55" s="87"/>
      <c r="CRG55" s="87"/>
      <c r="CRH55" s="87"/>
      <c r="CRI55" s="87"/>
      <c r="CRJ55" s="87"/>
      <c r="CRK55" s="87"/>
      <c r="CRL55" s="87"/>
      <c r="CRM55" s="87"/>
      <c r="CRN55" s="87"/>
      <c r="CRO55" s="87"/>
      <c r="CRP55" s="87"/>
      <c r="CRQ55" s="87"/>
      <c r="CRR55" s="87"/>
      <c r="CRS55" s="87"/>
      <c r="CRT55" s="87"/>
      <c r="CRU55" s="87"/>
      <c r="CRV55" s="87"/>
      <c r="CRW55" s="87"/>
      <c r="CRX55" s="87"/>
      <c r="CRY55" s="87"/>
      <c r="CRZ55" s="87"/>
      <c r="CSA55" s="87"/>
      <c r="CSB55" s="87"/>
      <c r="CSC55" s="87"/>
      <c r="CSD55" s="87"/>
      <c r="CSE55" s="87"/>
      <c r="CSF55" s="87"/>
      <c r="CSG55" s="87"/>
      <c r="CSH55" s="87"/>
      <c r="CSI55" s="87"/>
      <c r="CSJ55" s="87"/>
      <c r="CSK55" s="87"/>
      <c r="CSL55" s="87"/>
      <c r="CSM55" s="87"/>
      <c r="CSN55" s="87"/>
      <c r="CSO55" s="87"/>
      <c r="CSP55" s="87"/>
      <c r="CSQ55" s="87"/>
      <c r="CSR55" s="87"/>
      <c r="CSS55" s="87"/>
      <c r="CST55" s="87"/>
      <c r="CSU55" s="87"/>
      <c r="CSV55" s="87"/>
      <c r="CSW55" s="87"/>
      <c r="CSX55" s="87"/>
      <c r="CSY55" s="87"/>
      <c r="CSZ55" s="87"/>
      <c r="CTA55" s="87"/>
      <c r="CTB55" s="87"/>
      <c r="CTC55" s="87"/>
      <c r="CTD55" s="87"/>
      <c r="CTE55" s="87"/>
      <c r="CTF55" s="87"/>
      <c r="CTG55" s="87"/>
      <c r="CTH55" s="87"/>
      <c r="CTI55" s="87"/>
      <c r="CTJ55" s="87"/>
      <c r="CTK55" s="87"/>
      <c r="CTL55" s="87"/>
      <c r="CTM55" s="87"/>
      <c r="CTN55" s="87"/>
      <c r="CTO55" s="87"/>
      <c r="CTP55" s="87"/>
      <c r="CTQ55" s="87"/>
      <c r="CTR55" s="87"/>
      <c r="CTS55" s="87"/>
      <c r="CTT55" s="87"/>
      <c r="CTU55" s="87"/>
      <c r="CTV55" s="87"/>
      <c r="CTW55" s="87"/>
      <c r="CTX55" s="87"/>
      <c r="CTY55" s="87"/>
      <c r="CTZ55" s="87"/>
      <c r="CUA55" s="87"/>
      <c r="CUB55" s="87"/>
      <c r="CUC55" s="87"/>
      <c r="CUD55" s="87"/>
      <c r="CUE55" s="87"/>
      <c r="CUF55" s="87"/>
      <c r="CUG55" s="87"/>
      <c r="CUH55" s="87"/>
      <c r="CUI55" s="87"/>
      <c r="CUJ55" s="87"/>
      <c r="CUK55" s="87"/>
      <c r="CUL55" s="87"/>
      <c r="CUM55" s="87"/>
      <c r="CUN55" s="87"/>
      <c r="CUO55" s="87"/>
      <c r="CUP55" s="87"/>
      <c r="CUQ55" s="87"/>
      <c r="CUR55" s="87"/>
      <c r="CUS55" s="87"/>
      <c r="CUT55" s="87"/>
      <c r="CUU55" s="87"/>
      <c r="CUV55" s="87"/>
      <c r="CUW55" s="87"/>
      <c r="CUX55" s="87"/>
      <c r="CUY55" s="87"/>
      <c r="CUZ55" s="87"/>
      <c r="CVA55" s="87"/>
      <c r="CVB55" s="87"/>
      <c r="CVC55" s="87"/>
      <c r="CVD55" s="87"/>
      <c r="CVE55" s="87"/>
      <c r="CVF55" s="87"/>
      <c r="CVG55" s="87"/>
      <c r="CVH55" s="87"/>
      <c r="CVI55" s="87"/>
      <c r="CVJ55" s="87"/>
      <c r="CVK55" s="87"/>
      <c r="CVL55" s="87"/>
      <c r="CVM55" s="87"/>
      <c r="CVN55" s="87"/>
      <c r="CVO55" s="87"/>
      <c r="CVP55" s="87"/>
      <c r="CVQ55" s="87"/>
      <c r="CVR55" s="87"/>
      <c r="CVS55" s="87"/>
      <c r="CVT55" s="87"/>
      <c r="CVU55" s="87"/>
      <c r="CVV55" s="87"/>
      <c r="CVW55" s="87"/>
      <c r="CVX55" s="87"/>
      <c r="CVY55" s="87"/>
      <c r="CVZ55" s="87"/>
      <c r="CWA55" s="87"/>
      <c r="CWB55" s="87"/>
      <c r="CWC55" s="87"/>
      <c r="CWD55" s="87"/>
      <c r="CWE55" s="87"/>
      <c r="CWF55" s="87"/>
      <c r="CWG55" s="87"/>
      <c r="CWH55" s="87"/>
      <c r="CWI55" s="87"/>
      <c r="CWJ55" s="87"/>
      <c r="CWK55" s="87"/>
      <c r="CWL55" s="87"/>
      <c r="CWM55" s="87"/>
      <c r="CWN55" s="87"/>
      <c r="CWO55" s="87"/>
      <c r="CWP55" s="87"/>
      <c r="CWQ55" s="87"/>
      <c r="CWR55" s="87"/>
      <c r="CWS55" s="87"/>
      <c r="CWT55" s="87"/>
      <c r="CWU55" s="87"/>
      <c r="CWV55" s="87"/>
      <c r="CWW55" s="87"/>
      <c r="CWX55" s="87"/>
      <c r="CWY55" s="87"/>
      <c r="CWZ55" s="87"/>
      <c r="CXA55" s="87"/>
      <c r="CXB55" s="87"/>
      <c r="CXC55" s="87"/>
      <c r="CXD55" s="87"/>
      <c r="CXE55" s="87"/>
      <c r="CXF55" s="87"/>
      <c r="CXG55" s="87"/>
      <c r="CXH55" s="87"/>
      <c r="CXI55" s="87"/>
      <c r="CXJ55" s="87"/>
      <c r="CXK55" s="87"/>
      <c r="CXL55" s="87"/>
      <c r="CXM55" s="87"/>
      <c r="CXN55" s="87"/>
      <c r="CXO55" s="87"/>
      <c r="CXP55" s="87"/>
      <c r="CXQ55" s="87"/>
      <c r="CXR55" s="87"/>
      <c r="CXS55" s="87"/>
      <c r="CXT55" s="87"/>
      <c r="CXU55" s="87"/>
      <c r="CXV55" s="87"/>
      <c r="CXW55" s="87"/>
      <c r="CXX55" s="87"/>
      <c r="CXY55" s="87"/>
      <c r="CXZ55" s="87"/>
      <c r="CYA55" s="87"/>
      <c r="CYB55" s="87"/>
      <c r="CYC55" s="87"/>
      <c r="CYD55" s="87"/>
      <c r="CYE55" s="87"/>
      <c r="CYF55" s="87"/>
      <c r="CYG55" s="87"/>
      <c r="CYH55" s="87"/>
      <c r="CYI55" s="87"/>
      <c r="CYJ55" s="87"/>
      <c r="CYK55" s="87"/>
      <c r="CYL55" s="87"/>
      <c r="CYM55" s="87"/>
      <c r="CYN55" s="87"/>
      <c r="CYO55" s="87"/>
      <c r="CYP55" s="87"/>
      <c r="CYQ55" s="87"/>
      <c r="CYR55" s="87"/>
      <c r="CYS55" s="87"/>
      <c r="CYT55" s="87"/>
      <c r="CYU55" s="87"/>
      <c r="CYV55" s="87"/>
      <c r="CYW55" s="87"/>
      <c r="CYX55" s="87"/>
      <c r="CYY55" s="87"/>
      <c r="CYZ55" s="87"/>
      <c r="CZA55" s="87"/>
      <c r="CZB55" s="87"/>
      <c r="CZC55" s="87"/>
      <c r="CZD55" s="87"/>
      <c r="CZE55" s="87"/>
      <c r="CZF55" s="87"/>
      <c r="CZG55" s="87"/>
      <c r="CZH55" s="87"/>
      <c r="CZI55" s="87"/>
      <c r="CZJ55" s="87"/>
      <c r="CZK55" s="87"/>
      <c r="CZL55" s="87"/>
      <c r="CZM55" s="87"/>
      <c r="CZN55" s="87"/>
      <c r="CZO55" s="87"/>
      <c r="CZP55" s="87"/>
      <c r="CZQ55" s="87"/>
      <c r="CZR55" s="87"/>
      <c r="CZS55" s="87"/>
      <c r="CZT55" s="87"/>
      <c r="CZU55" s="87"/>
      <c r="CZV55" s="87"/>
      <c r="CZW55" s="87"/>
      <c r="CZX55" s="87"/>
      <c r="CZY55" s="87"/>
      <c r="CZZ55" s="87"/>
      <c r="DAA55" s="87"/>
      <c r="DAB55" s="87"/>
      <c r="DAC55" s="87"/>
      <c r="DAD55" s="87"/>
      <c r="DAE55" s="87"/>
      <c r="DAF55" s="87"/>
      <c r="DAG55" s="87"/>
      <c r="DAH55" s="87"/>
      <c r="DAI55" s="87"/>
      <c r="DAJ55" s="87"/>
      <c r="DAK55" s="87"/>
      <c r="DAL55" s="87"/>
      <c r="DAM55" s="87"/>
      <c r="DAN55" s="87"/>
      <c r="DAO55" s="87"/>
      <c r="DAP55" s="87"/>
      <c r="DAQ55" s="87"/>
      <c r="DAR55" s="87"/>
      <c r="DAS55" s="87"/>
      <c r="DAT55" s="87"/>
      <c r="DAU55" s="87"/>
      <c r="DAV55" s="87"/>
      <c r="DAW55" s="87"/>
      <c r="DAX55" s="87"/>
      <c r="DAY55" s="87"/>
      <c r="DAZ55" s="87"/>
      <c r="DBA55" s="87"/>
      <c r="DBB55" s="87"/>
      <c r="DBC55" s="87"/>
      <c r="DBD55" s="87"/>
      <c r="DBE55" s="87"/>
      <c r="DBF55" s="87"/>
      <c r="DBG55" s="87"/>
      <c r="DBH55" s="87"/>
      <c r="DBI55" s="87"/>
      <c r="DBJ55" s="87"/>
      <c r="DBK55" s="87"/>
      <c r="DBL55" s="87"/>
      <c r="DBM55" s="87"/>
      <c r="DBN55" s="87"/>
      <c r="DBO55" s="87"/>
      <c r="DBP55" s="87"/>
      <c r="DBQ55" s="87"/>
      <c r="DBR55" s="87"/>
      <c r="DBS55" s="87"/>
      <c r="DBT55" s="87"/>
      <c r="DBU55" s="87"/>
      <c r="DBV55" s="87"/>
      <c r="DBW55" s="87"/>
      <c r="DBX55" s="87"/>
      <c r="DBY55" s="87"/>
      <c r="DBZ55" s="87"/>
      <c r="DCA55" s="87"/>
      <c r="DCB55" s="87"/>
      <c r="DCC55" s="87"/>
      <c r="DCD55" s="87"/>
      <c r="DCE55" s="87"/>
      <c r="DCF55" s="87"/>
      <c r="DCG55" s="87"/>
      <c r="DCH55" s="87"/>
      <c r="DCI55" s="87"/>
      <c r="DCJ55" s="87"/>
      <c r="DCK55" s="87"/>
      <c r="DCL55" s="87"/>
      <c r="DCM55" s="87"/>
      <c r="DCN55" s="87"/>
      <c r="DCO55" s="87"/>
      <c r="DCP55" s="87"/>
      <c r="DCQ55" s="87"/>
      <c r="DCR55" s="87"/>
      <c r="DCS55" s="87"/>
      <c r="DCT55" s="87"/>
      <c r="DCU55" s="87"/>
      <c r="DCV55" s="87"/>
      <c r="DCW55" s="87"/>
      <c r="DCX55" s="87"/>
      <c r="DCY55" s="87"/>
      <c r="DCZ55" s="87"/>
      <c r="DDA55" s="87"/>
      <c r="DDB55" s="87"/>
      <c r="DDC55" s="87"/>
      <c r="DDD55" s="87"/>
      <c r="DDE55" s="87"/>
      <c r="DDF55" s="87"/>
      <c r="DDG55" s="87"/>
      <c r="DDH55" s="87"/>
      <c r="DDI55" s="87"/>
      <c r="DDJ55" s="87"/>
      <c r="DDK55" s="87"/>
      <c r="DDL55" s="87"/>
      <c r="DDM55" s="87"/>
      <c r="DDN55" s="87"/>
      <c r="DDO55" s="87"/>
      <c r="DDP55" s="87"/>
      <c r="DDQ55" s="87"/>
      <c r="DDR55" s="87"/>
      <c r="DDS55" s="87"/>
      <c r="DDT55" s="87"/>
      <c r="DDU55" s="87"/>
      <c r="DDV55" s="87"/>
      <c r="DDW55" s="87"/>
      <c r="DDX55" s="87"/>
      <c r="DDY55" s="87"/>
      <c r="DDZ55" s="87"/>
      <c r="DEA55" s="87"/>
      <c r="DEB55" s="87"/>
      <c r="DEC55" s="87"/>
      <c r="DED55" s="87"/>
      <c r="DEE55" s="87"/>
      <c r="DEF55" s="87"/>
      <c r="DEG55" s="87"/>
      <c r="DEH55" s="87"/>
      <c r="DEI55" s="87"/>
      <c r="DEJ55" s="87"/>
      <c r="DEK55" s="87"/>
      <c r="DEL55" s="87"/>
      <c r="DEM55" s="87"/>
      <c r="DEN55" s="87"/>
      <c r="DEO55" s="87"/>
      <c r="DEP55" s="87"/>
      <c r="DEQ55" s="87"/>
      <c r="DER55" s="87"/>
      <c r="DES55" s="87"/>
      <c r="DET55" s="87"/>
      <c r="DEU55" s="87"/>
      <c r="DEV55" s="87"/>
      <c r="DEW55" s="87"/>
      <c r="DEX55" s="87"/>
      <c r="DEY55" s="87"/>
      <c r="DEZ55" s="87"/>
      <c r="DFA55" s="87"/>
      <c r="DFB55" s="87"/>
      <c r="DFC55" s="87"/>
      <c r="DFD55" s="87"/>
      <c r="DFE55" s="87"/>
      <c r="DFF55" s="87"/>
      <c r="DFG55" s="87"/>
      <c r="DFH55" s="87"/>
      <c r="DFI55" s="87"/>
      <c r="DFJ55" s="87"/>
      <c r="DFK55" s="87"/>
      <c r="DFL55" s="87"/>
      <c r="DFM55" s="87"/>
      <c r="DFN55" s="87"/>
      <c r="DFO55" s="87"/>
      <c r="DFP55" s="87"/>
      <c r="DFQ55" s="87"/>
      <c r="DFR55" s="87"/>
      <c r="DFS55" s="87"/>
      <c r="DFT55" s="87"/>
      <c r="DFU55" s="87"/>
      <c r="DFV55" s="87"/>
      <c r="DFW55" s="87"/>
      <c r="DFX55" s="87"/>
      <c r="DFY55" s="87"/>
      <c r="DFZ55" s="87"/>
      <c r="DGA55" s="87"/>
      <c r="DGB55" s="87"/>
      <c r="DGC55" s="87"/>
      <c r="DGD55" s="87"/>
      <c r="DGE55" s="87"/>
      <c r="DGF55" s="87"/>
      <c r="DGG55" s="87"/>
      <c r="DGH55" s="87"/>
      <c r="DGI55" s="87"/>
      <c r="DGJ55" s="87"/>
      <c r="DGK55" s="87"/>
      <c r="DGL55" s="87"/>
      <c r="DGM55" s="87"/>
      <c r="DGN55" s="87"/>
      <c r="DGO55" s="87"/>
      <c r="DGP55" s="87"/>
      <c r="DGQ55" s="87"/>
      <c r="DGR55" s="87"/>
      <c r="DGS55" s="87"/>
      <c r="DGT55" s="87"/>
      <c r="DGU55" s="87"/>
      <c r="DGV55" s="87"/>
      <c r="DGW55" s="87"/>
      <c r="DGX55" s="87"/>
      <c r="DGY55" s="87"/>
      <c r="DGZ55" s="87"/>
      <c r="DHA55" s="87"/>
      <c r="DHB55" s="87"/>
      <c r="DHC55" s="87"/>
      <c r="DHD55" s="87"/>
      <c r="DHE55" s="87"/>
      <c r="DHF55" s="87"/>
      <c r="DHG55" s="87"/>
      <c r="DHH55" s="87"/>
      <c r="DHI55" s="87"/>
      <c r="DHJ55" s="87"/>
      <c r="DHK55" s="87"/>
      <c r="DHL55" s="87"/>
      <c r="DHM55" s="87"/>
      <c r="DHN55" s="87"/>
      <c r="DHO55" s="87"/>
      <c r="DHP55" s="87"/>
      <c r="DHQ55" s="87"/>
      <c r="DHR55" s="87"/>
      <c r="DHS55" s="87"/>
      <c r="DHT55" s="87"/>
      <c r="DHU55" s="87"/>
      <c r="DHV55" s="87"/>
      <c r="DHW55" s="87"/>
      <c r="DHX55" s="87"/>
      <c r="DHY55" s="87"/>
      <c r="DHZ55" s="87"/>
      <c r="DIA55" s="87"/>
      <c r="DIB55" s="87"/>
      <c r="DIC55" s="87"/>
      <c r="DID55" s="87"/>
      <c r="DIE55" s="87"/>
      <c r="DIF55" s="87"/>
      <c r="DIG55" s="87"/>
      <c r="DIH55" s="87"/>
      <c r="DII55" s="87"/>
      <c r="DIJ55" s="87"/>
      <c r="DIK55" s="87"/>
      <c r="DIL55" s="87"/>
      <c r="DIM55" s="87"/>
      <c r="DIN55" s="87"/>
      <c r="DIO55" s="87"/>
      <c r="DIP55" s="87"/>
      <c r="DIQ55" s="87"/>
      <c r="DIR55" s="87"/>
      <c r="DIS55" s="87"/>
      <c r="DIT55" s="87"/>
      <c r="DIU55" s="87"/>
      <c r="DIV55" s="87"/>
      <c r="DIW55" s="87"/>
      <c r="DIX55" s="87"/>
      <c r="DIY55" s="87"/>
      <c r="DIZ55" s="87"/>
      <c r="DJA55" s="87"/>
      <c r="DJB55" s="87"/>
      <c r="DJC55" s="87"/>
      <c r="DJD55" s="87"/>
      <c r="DJE55" s="87"/>
      <c r="DJF55" s="87"/>
      <c r="DJG55" s="87"/>
      <c r="DJH55" s="87"/>
      <c r="DJI55" s="87"/>
      <c r="DJJ55" s="87"/>
      <c r="DJK55" s="87"/>
      <c r="DJL55" s="87"/>
      <c r="DJM55" s="87"/>
      <c r="DJN55" s="87"/>
      <c r="DJO55" s="87"/>
      <c r="DJP55" s="87"/>
      <c r="DJQ55" s="87"/>
      <c r="DJR55" s="87"/>
      <c r="DJS55" s="87"/>
      <c r="DJT55" s="87"/>
      <c r="DJU55" s="87"/>
      <c r="DJV55" s="87"/>
      <c r="DJW55" s="87"/>
      <c r="DJX55" s="87"/>
      <c r="DJY55" s="87"/>
      <c r="DJZ55" s="87"/>
      <c r="DKA55" s="87"/>
      <c r="DKB55" s="87"/>
      <c r="DKC55" s="87"/>
      <c r="DKD55" s="87"/>
      <c r="DKE55" s="87"/>
      <c r="DKF55" s="87"/>
      <c r="DKG55" s="87"/>
      <c r="DKH55" s="87"/>
      <c r="DKI55" s="87"/>
      <c r="DKJ55" s="87"/>
      <c r="DKK55" s="87"/>
      <c r="DKL55" s="87"/>
      <c r="DKM55" s="87"/>
      <c r="DKN55" s="87"/>
      <c r="DKO55" s="87"/>
      <c r="DKP55" s="87"/>
      <c r="DKQ55" s="87"/>
      <c r="DKR55" s="87"/>
      <c r="DKS55" s="87"/>
      <c r="DKT55" s="87"/>
      <c r="DKU55" s="87"/>
      <c r="DKV55" s="87"/>
      <c r="DKW55" s="87"/>
      <c r="DKX55" s="87"/>
      <c r="DKY55" s="87"/>
      <c r="DKZ55" s="87"/>
      <c r="DLA55" s="87"/>
      <c r="DLB55" s="87"/>
      <c r="DLC55" s="87"/>
      <c r="DLD55" s="87"/>
      <c r="DLE55" s="87"/>
      <c r="DLF55" s="87"/>
      <c r="DLG55" s="87"/>
      <c r="DLH55" s="87"/>
      <c r="DLI55" s="87"/>
      <c r="DLJ55" s="87"/>
      <c r="DLK55" s="87"/>
      <c r="DLL55" s="87"/>
      <c r="DLM55" s="87"/>
      <c r="DLN55" s="87"/>
      <c r="DLO55" s="87"/>
      <c r="DLP55" s="87"/>
      <c r="DLQ55" s="87"/>
      <c r="DLR55" s="87"/>
      <c r="DLS55" s="87"/>
      <c r="DLT55" s="87"/>
      <c r="DLU55" s="87"/>
      <c r="DLV55" s="87"/>
      <c r="DLW55" s="87"/>
      <c r="DLX55" s="87"/>
      <c r="DLY55" s="87"/>
      <c r="DLZ55" s="87"/>
      <c r="DMA55" s="87"/>
      <c r="DMB55" s="87"/>
      <c r="DMC55" s="87"/>
      <c r="DMD55" s="87"/>
      <c r="DME55" s="87"/>
      <c r="DMF55" s="87"/>
      <c r="DMG55" s="87"/>
      <c r="DMH55" s="87"/>
      <c r="DMI55" s="87"/>
      <c r="DMJ55" s="87"/>
      <c r="DMK55" s="87"/>
      <c r="DML55" s="87"/>
      <c r="DMM55" s="87"/>
      <c r="DMN55" s="87"/>
      <c r="DMO55" s="87"/>
      <c r="DMP55" s="87"/>
      <c r="DMQ55" s="87"/>
      <c r="DMR55" s="87"/>
      <c r="DMS55" s="87"/>
      <c r="DMT55" s="87"/>
      <c r="DMU55" s="87"/>
      <c r="DMV55" s="87"/>
      <c r="DMW55" s="87"/>
      <c r="DMX55" s="87"/>
      <c r="DMY55" s="87"/>
      <c r="DMZ55" s="87"/>
      <c r="DNA55" s="87"/>
      <c r="DNB55" s="87"/>
      <c r="DNC55" s="87"/>
      <c r="DND55" s="87"/>
      <c r="DNE55" s="87"/>
      <c r="DNF55" s="87"/>
      <c r="DNG55" s="87"/>
      <c r="DNH55" s="87"/>
      <c r="DNI55" s="87"/>
      <c r="DNJ55" s="87"/>
      <c r="DNK55" s="87"/>
      <c r="DNL55" s="87"/>
      <c r="DNM55" s="87"/>
      <c r="DNN55" s="87"/>
      <c r="DNO55" s="87"/>
      <c r="DNP55" s="87"/>
      <c r="DNQ55" s="87"/>
      <c r="DNR55" s="87"/>
      <c r="DNS55" s="87"/>
      <c r="DNT55" s="87"/>
      <c r="DNU55" s="87"/>
      <c r="DNV55" s="87"/>
      <c r="DNW55" s="87"/>
      <c r="DNX55" s="87"/>
      <c r="DNY55" s="87"/>
      <c r="DNZ55" s="87"/>
      <c r="DOA55" s="87"/>
      <c r="DOB55" s="87"/>
      <c r="DOC55" s="87"/>
      <c r="DOD55" s="87"/>
      <c r="DOE55" s="87"/>
      <c r="DOF55" s="87"/>
      <c r="DOG55" s="87"/>
      <c r="DOH55" s="87"/>
      <c r="DOI55" s="87"/>
      <c r="DOJ55" s="87"/>
      <c r="DOK55" s="87"/>
      <c r="DOL55" s="87"/>
      <c r="DOM55" s="87"/>
      <c r="DON55" s="87"/>
      <c r="DOO55" s="87"/>
      <c r="DOP55" s="87"/>
      <c r="DOQ55" s="87"/>
      <c r="DOR55" s="87"/>
      <c r="DOS55" s="87"/>
      <c r="DOT55" s="87"/>
      <c r="DOU55" s="87"/>
      <c r="DOV55" s="87"/>
      <c r="DOW55" s="87"/>
      <c r="DOX55" s="87"/>
      <c r="DOY55" s="87"/>
      <c r="DOZ55" s="87"/>
      <c r="DPA55" s="87"/>
      <c r="DPB55" s="87"/>
      <c r="DPC55" s="87"/>
      <c r="DPD55" s="87"/>
      <c r="DPE55" s="87"/>
      <c r="DPF55" s="87"/>
      <c r="DPG55" s="87"/>
      <c r="DPH55" s="87"/>
      <c r="DPI55" s="87"/>
      <c r="DPJ55" s="87"/>
      <c r="DPK55" s="87"/>
      <c r="DPL55" s="87"/>
      <c r="DPM55" s="87"/>
      <c r="DPN55" s="87"/>
      <c r="DPO55" s="87"/>
      <c r="DPP55" s="87"/>
      <c r="DPQ55" s="87"/>
      <c r="DPR55" s="87"/>
      <c r="DPS55" s="87"/>
      <c r="DPT55" s="87"/>
      <c r="DPU55" s="87"/>
      <c r="DPV55" s="87"/>
      <c r="DPW55" s="87"/>
      <c r="DPX55" s="87"/>
      <c r="DPY55" s="87"/>
      <c r="DPZ55" s="87"/>
      <c r="DQA55" s="87"/>
      <c r="DQB55" s="87"/>
      <c r="DQC55" s="87"/>
      <c r="DQD55" s="87"/>
      <c r="DQE55" s="87"/>
      <c r="DQF55" s="87"/>
      <c r="DQG55" s="87"/>
      <c r="DQH55" s="87"/>
      <c r="DQI55" s="87"/>
      <c r="DQJ55" s="87"/>
      <c r="DQK55" s="87"/>
      <c r="DQL55" s="87"/>
      <c r="DQM55" s="87"/>
      <c r="DQN55" s="87"/>
      <c r="DQO55" s="87"/>
      <c r="DQP55" s="87"/>
      <c r="DQQ55" s="87"/>
      <c r="DQR55" s="87"/>
      <c r="DQS55" s="87"/>
      <c r="DQT55" s="87"/>
      <c r="DQU55" s="87"/>
      <c r="DQV55" s="87"/>
      <c r="DQW55" s="87"/>
      <c r="DQX55" s="87"/>
      <c r="DQY55" s="87"/>
      <c r="DQZ55" s="87"/>
      <c r="DRA55" s="87"/>
      <c r="DRB55" s="87"/>
      <c r="DRC55" s="87"/>
      <c r="DRD55" s="87"/>
      <c r="DRE55" s="87"/>
      <c r="DRF55" s="87"/>
      <c r="DRG55" s="87"/>
      <c r="DRH55" s="87"/>
      <c r="DRI55" s="87"/>
      <c r="DRJ55" s="87"/>
      <c r="DRK55" s="87"/>
      <c r="DRL55" s="87"/>
      <c r="DRM55" s="87"/>
      <c r="DRN55" s="87"/>
      <c r="DRO55" s="87"/>
      <c r="DRP55" s="87"/>
      <c r="DRQ55" s="87"/>
      <c r="DRR55" s="87"/>
      <c r="DRS55" s="87"/>
      <c r="DRT55" s="87"/>
      <c r="DRU55" s="87"/>
      <c r="DRV55" s="87"/>
      <c r="DRW55" s="87"/>
      <c r="DRX55" s="87"/>
      <c r="DRY55" s="87"/>
      <c r="DRZ55" s="87"/>
      <c r="DSA55" s="87"/>
      <c r="DSB55" s="87"/>
      <c r="DSC55" s="87"/>
      <c r="DSD55" s="87"/>
      <c r="DSE55" s="87"/>
      <c r="DSF55" s="87"/>
      <c r="DSG55" s="87"/>
      <c r="DSH55" s="87"/>
      <c r="DSI55" s="87"/>
      <c r="DSJ55" s="87"/>
      <c r="DSK55" s="87"/>
      <c r="DSL55" s="87"/>
      <c r="DSM55" s="87"/>
      <c r="DSN55" s="87"/>
      <c r="DSO55" s="87"/>
      <c r="DSP55" s="87"/>
      <c r="DSQ55" s="87"/>
      <c r="DSR55" s="87"/>
      <c r="DSS55" s="87"/>
      <c r="DST55" s="87"/>
      <c r="DSU55" s="87"/>
      <c r="DSV55" s="87"/>
      <c r="DSW55" s="87"/>
      <c r="DSX55" s="87"/>
      <c r="DSY55" s="87"/>
      <c r="DSZ55" s="87"/>
      <c r="DTA55" s="87"/>
      <c r="DTB55" s="87"/>
      <c r="DTC55" s="87"/>
      <c r="DTD55" s="87"/>
      <c r="DTE55" s="87"/>
      <c r="DTF55" s="87"/>
      <c r="DTG55" s="87"/>
      <c r="DTH55" s="87"/>
      <c r="DTI55" s="87"/>
      <c r="DTJ55" s="87"/>
      <c r="DTK55" s="87"/>
      <c r="DTL55" s="87"/>
      <c r="DTM55" s="87"/>
      <c r="DTN55" s="87"/>
      <c r="DTO55" s="87"/>
      <c r="DTP55" s="87"/>
      <c r="DTQ55" s="87"/>
      <c r="DTR55" s="87"/>
      <c r="DTS55" s="87"/>
      <c r="DTT55" s="87"/>
      <c r="DTU55" s="87"/>
      <c r="DTV55" s="87"/>
      <c r="DTW55" s="87"/>
      <c r="DTX55" s="87"/>
      <c r="DTY55" s="87"/>
      <c r="DTZ55" s="87"/>
      <c r="DUA55" s="87"/>
      <c r="DUB55" s="87"/>
      <c r="DUC55" s="87"/>
      <c r="DUD55" s="87"/>
      <c r="DUE55" s="87"/>
      <c r="DUF55" s="87"/>
      <c r="DUG55" s="87"/>
      <c r="DUH55" s="87"/>
      <c r="DUI55" s="87"/>
      <c r="DUJ55" s="87"/>
      <c r="DUK55" s="87"/>
      <c r="DUL55" s="87"/>
      <c r="DUM55" s="87"/>
      <c r="DUN55" s="87"/>
      <c r="DUO55" s="87"/>
      <c r="DUP55" s="87"/>
      <c r="DUQ55" s="87"/>
      <c r="DUR55" s="87"/>
      <c r="DUS55" s="87"/>
      <c r="DUT55" s="87"/>
      <c r="DUU55" s="87"/>
      <c r="DUV55" s="87"/>
      <c r="DUW55" s="87"/>
      <c r="DUX55" s="87"/>
      <c r="DUY55" s="87"/>
      <c r="DUZ55" s="87"/>
      <c r="DVA55" s="87"/>
      <c r="DVB55" s="87"/>
      <c r="DVC55" s="87"/>
      <c r="DVD55" s="87"/>
      <c r="DVE55" s="87"/>
      <c r="DVF55" s="87"/>
      <c r="DVG55" s="87"/>
      <c r="DVH55" s="87"/>
      <c r="DVI55" s="87"/>
      <c r="DVJ55" s="87"/>
      <c r="DVK55" s="87"/>
      <c r="DVL55" s="87"/>
      <c r="DVM55" s="87"/>
      <c r="DVN55" s="87"/>
      <c r="DVO55" s="87"/>
      <c r="DVP55" s="87"/>
      <c r="DVQ55" s="87"/>
      <c r="DVR55" s="87"/>
      <c r="DVS55" s="87"/>
      <c r="DVT55" s="87"/>
      <c r="DVU55" s="87"/>
      <c r="DVV55" s="87"/>
      <c r="DVW55" s="87"/>
      <c r="DVX55" s="87"/>
      <c r="DVY55" s="87"/>
      <c r="DVZ55" s="87"/>
      <c r="DWA55" s="87"/>
      <c r="DWB55" s="87"/>
      <c r="DWC55" s="87"/>
      <c r="DWD55" s="87"/>
      <c r="DWE55" s="87"/>
      <c r="DWF55" s="87"/>
      <c r="DWG55" s="87"/>
      <c r="DWH55" s="87"/>
      <c r="DWI55" s="87"/>
      <c r="DWJ55" s="87"/>
      <c r="DWK55" s="87"/>
      <c r="DWL55" s="87"/>
      <c r="DWM55" s="87"/>
      <c r="DWN55" s="87"/>
      <c r="DWO55" s="87"/>
      <c r="DWP55" s="87"/>
      <c r="DWQ55" s="87"/>
      <c r="DWR55" s="87"/>
      <c r="DWS55" s="87"/>
      <c r="DWT55" s="87"/>
      <c r="DWU55" s="87"/>
      <c r="DWV55" s="87"/>
      <c r="DWW55" s="87"/>
      <c r="DWX55" s="87"/>
      <c r="DWY55" s="87"/>
      <c r="DWZ55" s="87"/>
      <c r="DXA55" s="87"/>
      <c r="DXB55" s="87"/>
      <c r="DXC55" s="87"/>
      <c r="DXD55" s="87"/>
      <c r="DXE55" s="87"/>
      <c r="DXF55" s="87"/>
      <c r="DXG55" s="87"/>
      <c r="DXH55" s="87"/>
      <c r="DXI55" s="87"/>
      <c r="DXJ55" s="87"/>
      <c r="DXK55" s="87"/>
      <c r="DXL55" s="87"/>
      <c r="DXM55" s="87"/>
      <c r="DXN55" s="87"/>
      <c r="DXO55" s="87"/>
      <c r="DXP55" s="87"/>
      <c r="DXQ55" s="87"/>
      <c r="DXR55" s="87"/>
      <c r="DXS55" s="87"/>
      <c r="DXT55" s="87"/>
      <c r="DXU55" s="87"/>
      <c r="DXV55" s="87"/>
      <c r="DXW55" s="87"/>
      <c r="DXX55" s="87"/>
      <c r="DXY55" s="87"/>
      <c r="DXZ55" s="87"/>
      <c r="DYA55" s="87"/>
      <c r="DYB55" s="87"/>
      <c r="DYC55" s="87"/>
      <c r="DYD55" s="87"/>
      <c r="DYE55" s="87"/>
      <c r="DYF55" s="87"/>
      <c r="DYG55" s="87"/>
      <c r="DYH55" s="87"/>
      <c r="DYI55" s="87"/>
      <c r="DYJ55" s="87"/>
      <c r="DYK55" s="87"/>
      <c r="DYL55" s="87"/>
      <c r="DYM55" s="87"/>
      <c r="DYN55" s="87"/>
      <c r="DYO55" s="87"/>
      <c r="DYP55" s="87"/>
      <c r="DYQ55" s="87"/>
      <c r="DYR55" s="87"/>
      <c r="DYS55" s="87"/>
      <c r="DYT55" s="87"/>
      <c r="DYU55" s="87"/>
      <c r="DYV55" s="87"/>
      <c r="DYW55" s="87"/>
      <c r="DYX55" s="87"/>
      <c r="DYY55" s="87"/>
      <c r="DYZ55" s="87"/>
      <c r="DZA55" s="87"/>
      <c r="DZB55" s="87"/>
      <c r="DZC55" s="87"/>
      <c r="DZD55" s="87"/>
      <c r="DZE55" s="87"/>
      <c r="DZF55" s="87"/>
      <c r="DZG55" s="87"/>
      <c r="DZH55" s="87"/>
      <c r="DZI55" s="87"/>
      <c r="DZJ55" s="87"/>
      <c r="DZK55" s="87"/>
      <c r="DZL55" s="87"/>
      <c r="DZM55" s="87"/>
      <c r="DZN55" s="87"/>
      <c r="DZO55" s="87"/>
      <c r="DZP55" s="87"/>
      <c r="DZQ55" s="87"/>
      <c r="DZR55" s="87"/>
      <c r="DZS55" s="87"/>
      <c r="DZT55" s="87"/>
      <c r="DZU55" s="87"/>
      <c r="DZV55" s="87"/>
      <c r="DZW55" s="87"/>
      <c r="DZX55" s="87"/>
      <c r="DZY55" s="87"/>
      <c r="DZZ55" s="87"/>
      <c r="EAA55" s="87"/>
      <c r="EAB55" s="87"/>
      <c r="EAC55" s="87"/>
      <c r="EAD55" s="87"/>
      <c r="EAE55" s="87"/>
      <c r="EAF55" s="87"/>
      <c r="EAG55" s="87"/>
      <c r="EAH55" s="87"/>
      <c r="EAI55" s="87"/>
      <c r="EAJ55" s="87"/>
      <c r="EAK55" s="87"/>
      <c r="EAL55" s="87"/>
      <c r="EAM55" s="87"/>
      <c r="EAN55" s="87"/>
      <c r="EAO55" s="87"/>
      <c r="EAP55" s="87"/>
      <c r="EAQ55" s="87"/>
      <c r="EAR55" s="87"/>
      <c r="EAS55" s="87"/>
      <c r="EAT55" s="87"/>
      <c r="EAU55" s="87"/>
      <c r="EAV55" s="87"/>
      <c r="EAW55" s="87"/>
      <c r="EAX55" s="87"/>
      <c r="EAY55" s="87"/>
      <c r="EAZ55" s="87"/>
      <c r="EBA55" s="87"/>
      <c r="EBB55" s="87"/>
      <c r="EBC55" s="87"/>
      <c r="EBD55" s="87"/>
      <c r="EBE55" s="87"/>
      <c r="EBF55" s="87"/>
      <c r="EBG55" s="87"/>
      <c r="EBH55" s="87"/>
      <c r="EBI55" s="87"/>
      <c r="EBJ55" s="87"/>
      <c r="EBK55" s="87"/>
      <c r="EBL55" s="87"/>
      <c r="EBM55" s="87"/>
      <c r="EBN55" s="87"/>
      <c r="EBO55" s="87"/>
      <c r="EBP55" s="87"/>
      <c r="EBQ55" s="87"/>
      <c r="EBR55" s="87"/>
      <c r="EBS55" s="87"/>
      <c r="EBT55" s="87"/>
      <c r="EBU55" s="87"/>
      <c r="EBV55" s="87"/>
      <c r="EBW55" s="87"/>
      <c r="EBX55" s="87"/>
      <c r="EBY55" s="87"/>
      <c r="EBZ55" s="87"/>
      <c r="ECA55" s="87"/>
      <c r="ECB55" s="87"/>
      <c r="ECC55" s="87"/>
      <c r="ECD55" s="87"/>
      <c r="ECE55" s="87"/>
      <c r="ECF55" s="87"/>
      <c r="ECG55" s="87"/>
      <c r="ECH55" s="87"/>
      <c r="ECI55" s="87"/>
      <c r="ECJ55" s="87"/>
      <c r="ECK55" s="87"/>
      <c r="ECL55" s="87"/>
      <c r="ECM55" s="87"/>
      <c r="ECN55" s="87"/>
      <c r="ECO55" s="87"/>
      <c r="ECP55" s="87"/>
      <c r="ECQ55" s="87"/>
      <c r="ECR55" s="87"/>
      <c r="ECS55" s="87"/>
      <c r="ECT55" s="87"/>
      <c r="ECU55" s="87"/>
      <c r="ECV55" s="87"/>
      <c r="ECW55" s="87"/>
      <c r="ECX55" s="87"/>
      <c r="ECY55" s="87"/>
      <c r="ECZ55" s="87"/>
      <c r="EDA55" s="87"/>
      <c r="EDB55" s="87"/>
      <c r="EDC55" s="87"/>
      <c r="EDD55" s="87"/>
      <c r="EDE55" s="87"/>
      <c r="EDF55" s="87"/>
      <c r="EDG55" s="87"/>
      <c r="EDH55" s="87"/>
      <c r="EDI55" s="87"/>
      <c r="EDJ55" s="87"/>
      <c r="EDK55" s="87"/>
      <c r="EDL55" s="87"/>
      <c r="EDM55" s="87"/>
      <c r="EDN55" s="87"/>
      <c r="EDO55" s="87"/>
      <c r="EDP55" s="87"/>
      <c r="EDQ55" s="87"/>
      <c r="EDR55" s="87"/>
      <c r="EDS55" s="87"/>
      <c r="EDT55" s="87"/>
      <c r="EDU55" s="87"/>
      <c r="EDV55" s="87"/>
      <c r="EDW55" s="87"/>
      <c r="EDX55" s="87"/>
      <c r="EDY55" s="87"/>
      <c r="EDZ55" s="87"/>
      <c r="EEA55" s="87"/>
      <c r="EEB55" s="87"/>
      <c r="EEC55" s="87"/>
      <c r="EED55" s="87"/>
      <c r="EEE55" s="87"/>
      <c r="EEF55" s="87"/>
      <c r="EEG55" s="87"/>
      <c r="EEH55" s="87"/>
      <c r="EEI55" s="87"/>
      <c r="EEJ55" s="87"/>
      <c r="EEK55" s="87"/>
      <c r="EEL55" s="87"/>
      <c r="EEM55" s="87"/>
      <c r="EEN55" s="87"/>
      <c r="EEO55" s="87"/>
      <c r="EEP55" s="87"/>
      <c r="EEQ55" s="87"/>
      <c r="EER55" s="87"/>
      <c r="EES55" s="87"/>
      <c r="EET55" s="87"/>
      <c r="EEU55" s="87"/>
      <c r="EEV55" s="87"/>
      <c r="EEW55" s="87"/>
      <c r="EEX55" s="87"/>
      <c r="EEY55" s="87"/>
      <c r="EEZ55" s="87"/>
      <c r="EFA55" s="87"/>
      <c r="EFB55" s="87"/>
      <c r="EFC55" s="87"/>
      <c r="EFD55" s="87"/>
      <c r="EFE55" s="87"/>
      <c r="EFF55" s="87"/>
      <c r="EFG55" s="87"/>
      <c r="EFH55" s="87"/>
      <c r="EFI55" s="87"/>
      <c r="EFJ55" s="87"/>
      <c r="EFK55" s="87"/>
      <c r="EFL55" s="87"/>
      <c r="EFM55" s="87"/>
      <c r="EFN55" s="87"/>
      <c r="EFO55" s="87"/>
      <c r="EFP55" s="87"/>
      <c r="EFQ55" s="87"/>
      <c r="EFR55" s="87"/>
      <c r="EFS55" s="87"/>
      <c r="EFT55" s="87"/>
      <c r="EFU55" s="87"/>
      <c r="EFV55" s="87"/>
      <c r="EFW55" s="87"/>
      <c r="EFX55" s="87"/>
      <c r="EFY55" s="87"/>
      <c r="EFZ55" s="87"/>
      <c r="EGA55" s="87"/>
      <c r="EGB55" s="87"/>
      <c r="EGC55" s="87"/>
      <c r="EGD55" s="87"/>
      <c r="EGE55" s="87"/>
      <c r="EGF55" s="87"/>
      <c r="EGG55" s="87"/>
      <c r="EGH55" s="87"/>
      <c r="EGI55" s="87"/>
      <c r="EGJ55" s="87"/>
      <c r="EGK55" s="87"/>
      <c r="EGL55" s="87"/>
      <c r="EGM55" s="87"/>
      <c r="EGN55" s="87"/>
      <c r="EGO55" s="87"/>
      <c r="EGP55" s="87"/>
      <c r="EGQ55" s="87"/>
      <c r="EGR55" s="87"/>
      <c r="EGS55" s="87"/>
      <c r="EGT55" s="87"/>
      <c r="EGU55" s="87"/>
      <c r="EGV55" s="87"/>
      <c r="EGW55" s="87"/>
      <c r="EGX55" s="87"/>
      <c r="EGY55" s="87"/>
      <c r="EGZ55" s="87"/>
      <c r="EHA55" s="87"/>
      <c r="EHB55" s="87"/>
      <c r="EHC55" s="87"/>
      <c r="EHD55" s="87"/>
      <c r="EHE55" s="87"/>
      <c r="EHF55" s="87"/>
      <c r="EHG55" s="87"/>
      <c r="EHH55" s="87"/>
      <c r="EHI55" s="87"/>
      <c r="EHJ55" s="87"/>
      <c r="EHK55" s="87"/>
      <c r="EHL55" s="87"/>
      <c r="EHM55" s="87"/>
      <c r="EHN55" s="87"/>
      <c r="EHO55" s="87"/>
      <c r="EHP55" s="87"/>
      <c r="EHQ55" s="87"/>
      <c r="EHR55" s="87"/>
      <c r="EHS55" s="87"/>
      <c r="EHT55" s="87"/>
      <c r="EHU55" s="87"/>
      <c r="EHV55" s="87"/>
      <c r="EHW55" s="87"/>
      <c r="EHX55" s="87"/>
      <c r="EHY55" s="87"/>
      <c r="EHZ55" s="87"/>
      <c r="EIA55" s="87"/>
      <c r="EIB55" s="87"/>
      <c r="EIC55" s="87"/>
      <c r="EID55" s="87"/>
      <c r="EIE55" s="87"/>
      <c r="EIF55" s="87"/>
      <c r="EIG55" s="87"/>
      <c r="EIH55" s="87"/>
      <c r="EII55" s="87"/>
      <c r="EIJ55" s="87"/>
      <c r="EIK55" s="87"/>
      <c r="EIL55" s="87"/>
      <c r="EIM55" s="87"/>
      <c r="EIN55" s="87"/>
      <c r="EIO55" s="87"/>
      <c r="EIP55" s="87"/>
      <c r="EIQ55" s="87"/>
      <c r="EIR55" s="87"/>
      <c r="EIS55" s="87"/>
      <c r="EIT55" s="87"/>
      <c r="EIU55" s="87"/>
      <c r="EIV55" s="87"/>
      <c r="EIW55" s="87"/>
      <c r="EIX55" s="87"/>
      <c r="EIY55" s="87"/>
      <c r="EIZ55" s="87"/>
      <c r="EJA55" s="87"/>
      <c r="EJB55" s="87"/>
      <c r="EJC55" s="87"/>
      <c r="EJD55" s="87"/>
      <c r="EJE55" s="87"/>
      <c r="EJF55" s="87"/>
      <c r="EJG55" s="87"/>
      <c r="EJH55" s="87"/>
      <c r="EJI55" s="87"/>
      <c r="EJJ55" s="87"/>
      <c r="EJK55" s="87"/>
      <c r="EJL55" s="87"/>
      <c r="EJM55" s="87"/>
      <c r="EJN55" s="87"/>
      <c r="EJO55" s="87"/>
      <c r="EJP55" s="87"/>
      <c r="EJQ55" s="87"/>
      <c r="EJR55" s="87"/>
      <c r="EJS55" s="87"/>
      <c r="EJT55" s="87"/>
      <c r="EJU55" s="87"/>
      <c r="EJV55" s="87"/>
      <c r="EJW55" s="87"/>
      <c r="EJX55" s="87"/>
      <c r="EJY55" s="87"/>
      <c r="EJZ55" s="87"/>
      <c r="EKA55" s="87"/>
      <c r="EKB55" s="87"/>
      <c r="EKC55" s="87"/>
      <c r="EKD55" s="87"/>
      <c r="EKE55" s="87"/>
      <c r="EKF55" s="87"/>
      <c r="EKG55" s="87"/>
      <c r="EKH55" s="87"/>
      <c r="EKI55" s="87"/>
      <c r="EKJ55" s="87"/>
      <c r="EKK55" s="87"/>
      <c r="EKL55" s="87"/>
      <c r="EKM55" s="87"/>
      <c r="EKN55" s="87"/>
      <c r="EKO55" s="87"/>
      <c r="EKP55" s="87"/>
      <c r="EKQ55" s="87"/>
      <c r="EKR55" s="87"/>
      <c r="EKS55" s="87"/>
      <c r="EKT55" s="87"/>
      <c r="EKU55" s="87"/>
      <c r="EKV55" s="87"/>
      <c r="EKW55" s="87"/>
      <c r="EKX55" s="87"/>
      <c r="EKY55" s="87"/>
      <c r="EKZ55" s="87"/>
      <c r="ELA55" s="87"/>
      <c r="ELB55" s="87"/>
      <c r="ELC55" s="87"/>
      <c r="ELD55" s="87"/>
      <c r="ELE55" s="87"/>
      <c r="ELF55" s="87"/>
      <c r="ELG55" s="87"/>
      <c r="ELH55" s="87"/>
      <c r="ELI55" s="87"/>
      <c r="ELJ55" s="87"/>
      <c r="ELK55" s="87"/>
      <c r="ELL55" s="87"/>
      <c r="ELM55" s="87"/>
      <c r="ELN55" s="87"/>
      <c r="ELO55" s="87"/>
      <c r="ELP55" s="87"/>
      <c r="ELQ55" s="87"/>
      <c r="ELR55" s="87"/>
      <c r="ELS55" s="87"/>
      <c r="ELT55" s="87"/>
      <c r="ELU55" s="87"/>
      <c r="ELV55" s="87"/>
      <c r="ELW55" s="87"/>
      <c r="ELX55" s="87"/>
      <c r="ELY55" s="87"/>
      <c r="ELZ55" s="87"/>
      <c r="EMA55" s="87"/>
      <c r="EMB55" s="87"/>
      <c r="EMC55" s="87"/>
      <c r="EMD55" s="87"/>
      <c r="EME55" s="87"/>
      <c r="EMF55" s="87"/>
      <c r="EMG55" s="87"/>
      <c r="EMH55" s="87"/>
      <c r="EMI55" s="87"/>
      <c r="EMJ55" s="87"/>
      <c r="EMK55" s="87"/>
      <c r="EML55" s="87"/>
      <c r="EMM55" s="87"/>
      <c r="EMN55" s="87"/>
      <c r="EMO55" s="87"/>
      <c r="EMP55" s="87"/>
      <c r="EMQ55" s="87"/>
      <c r="EMR55" s="87"/>
      <c r="EMS55" s="87"/>
      <c r="EMT55" s="87"/>
      <c r="EMU55" s="87"/>
      <c r="EMV55" s="87"/>
      <c r="EMW55" s="87"/>
      <c r="EMX55" s="87"/>
      <c r="EMY55" s="87"/>
      <c r="EMZ55" s="87"/>
      <c r="ENA55" s="87"/>
      <c r="ENB55" s="87"/>
      <c r="ENC55" s="87"/>
      <c r="END55" s="87"/>
      <c r="ENE55" s="87"/>
      <c r="ENF55" s="87"/>
      <c r="ENG55" s="87"/>
      <c r="ENH55" s="87"/>
      <c r="ENI55" s="87"/>
      <c r="ENJ55" s="87"/>
      <c r="ENK55" s="87"/>
      <c r="ENL55" s="87"/>
      <c r="ENM55" s="87"/>
      <c r="ENN55" s="87"/>
      <c r="ENO55" s="87"/>
      <c r="ENP55" s="87"/>
      <c r="ENQ55" s="87"/>
      <c r="ENR55" s="87"/>
      <c r="ENS55" s="87"/>
      <c r="ENT55" s="87"/>
      <c r="ENU55" s="87"/>
      <c r="ENV55" s="87"/>
      <c r="ENW55" s="87"/>
      <c r="ENX55" s="87"/>
      <c r="ENY55" s="87"/>
      <c r="ENZ55" s="87"/>
      <c r="EOA55" s="87"/>
      <c r="EOB55" s="87"/>
      <c r="EOC55" s="87"/>
      <c r="EOD55" s="87"/>
      <c r="EOE55" s="87"/>
      <c r="EOF55" s="87"/>
      <c r="EOG55" s="87"/>
      <c r="EOH55" s="87"/>
      <c r="EOI55" s="87"/>
      <c r="EOJ55" s="87"/>
      <c r="EOK55" s="87"/>
      <c r="EOL55" s="87"/>
      <c r="EOM55" s="87"/>
      <c r="EON55" s="87"/>
      <c r="EOO55" s="87"/>
      <c r="EOP55" s="87"/>
      <c r="EOQ55" s="87"/>
      <c r="EOR55" s="87"/>
      <c r="EOS55" s="87"/>
      <c r="EOT55" s="87"/>
      <c r="EOU55" s="87"/>
      <c r="EOV55" s="87"/>
      <c r="EOW55" s="87"/>
      <c r="EOX55" s="87"/>
      <c r="EOY55" s="87"/>
      <c r="EOZ55" s="87"/>
      <c r="EPA55" s="87"/>
      <c r="EPB55" s="87"/>
      <c r="EPC55" s="87"/>
      <c r="EPD55" s="87"/>
      <c r="EPE55" s="87"/>
      <c r="EPF55" s="87"/>
      <c r="EPG55" s="87"/>
      <c r="EPH55" s="87"/>
      <c r="EPI55" s="87"/>
      <c r="EPJ55" s="87"/>
      <c r="EPK55" s="87"/>
      <c r="EPL55" s="87"/>
      <c r="EPM55" s="87"/>
      <c r="EPN55" s="87"/>
      <c r="EPO55" s="87"/>
      <c r="EPP55" s="87"/>
      <c r="EPQ55" s="87"/>
      <c r="EPR55" s="87"/>
      <c r="EPS55" s="87"/>
      <c r="EPT55" s="87"/>
      <c r="EPU55" s="87"/>
      <c r="EPV55" s="87"/>
      <c r="EPW55" s="87"/>
      <c r="EPX55" s="87"/>
      <c r="EPY55" s="87"/>
      <c r="EPZ55" s="87"/>
      <c r="EQA55" s="87"/>
      <c r="EQB55" s="87"/>
      <c r="EQC55" s="87"/>
      <c r="EQD55" s="87"/>
      <c r="EQE55" s="87"/>
      <c r="EQF55" s="87"/>
      <c r="EQG55" s="87"/>
      <c r="EQH55" s="87"/>
      <c r="EQI55" s="87"/>
      <c r="EQJ55" s="87"/>
      <c r="EQK55" s="87"/>
      <c r="EQL55" s="87"/>
      <c r="EQM55" s="87"/>
      <c r="EQN55" s="87"/>
      <c r="EQO55" s="87"/>
      <c r="EQP55" s="87"/>
      <c r="EQQ55" s="87"/>
      <c r="EQR55" s="87"/>
      <c r="EQS55" s="87"/>
      <c r="EQT55" s="87"/>
      <c r="EQU55" s="87"/>
      <c r="EQV55" s="87"/>
      <c r="EQW55" s="87"/>
      <c r="EQX55" s="87"/>
      <c r="EQY55" s="87"/>
      <c r="EQZ55" s="87"/>
      <c r="ERA55" s="87"/>
      <c r="ERB55" s="87"/>
      <c r="ERC55" s="87"/>
      <c r="ERD55" s="87"/>
      <c r="ERE55" s="87"/>
      <c r="ERF55" s="87"/>
      <c r="ERG55" s="87"/>
      <c r="ERH55" s="87"/>
      <c r="ERI55" s="87"/>
      <c r="ERJ55" s="87"/>
      <c r="ERK55" s="87"/>
      <c r="ERL55" s="87"/>
      <c r="ERM55" s="87"/>
      <c r="ERN55" s="87"/>
      <c r="ERO55" s="87"/>
      <c r="ERP55" s="87"/>
      <c r="ERQ55" s="87"/>
      <c r="ERR55" s="87"/>
      <c r="ERS55" s="87"/>
      <c r="ERT55" s="87"/>
      <c r="ERU55" s="87"/>
      <c r="ERV55" s="87"/>
      <c r="ERW55" s="87"/>
      <c r="ERX55" s="87"/>
      <c r="ERY55" s="87"/>
      <c r="ERZ55" s="87"/>
      <c r="ESA55" s="87"/>
      <c r="ESB55" s="87"/>
      <c r="ESC55" s="87"/>
      <c r="ESD55" s="87"/>
      <c r="ESE55" s="87"/>
      <c r="ESF55" s="87"/>
      <c r="ESG55" s="87"/>
      <c r="ESH55" s="87"/>
      <c r="ESI55" s="87"/>
      <c r="ESJ55" s="87"/>
      <c r="ESK55" s="87"/>
      <c r="ESL55" s="87"/>
      <c r="ESM55" s="87"/>
      <c r="ESN55" s="87"/>
      <c r="ESO55" s="87"/>
      <c r="ESP55" s="87"/>
      <c r="ESQ55" s="87"/>
      <c r="ESR55" s="87"/>
      <c r="ESS55" s="87"/>
      <c r="EST55" s="87"/>
      <c r="ESU55" s="87"/>
      <c r="ESV55" s="87"/>
      <c r="ESW55" s="87"/>
      <c r="ESX55" s="87"/>
      <c r="ESY55" s="87"/>
      <c r="ESZ55" s="87"/>
      <c r="ETA55" s="87"/>
      <c r="ETB55" s="87"/>
      <c r="ETC55" s="87"/>
      <c r="ETD55" s="87"/>
      <c r="ETE55" s="87"/>
      <c r="ETF55" s="87"/>
      <c r="ETG55" s="87"/>
      <c r="ETH55" s="87"/>
      <c r="ETI55" s="87"/>
      <c r="ETJ55" s="87"/>
      <c r="ETK55" s="87"/>
      <c r="ETL55" s="87"/>
      <c r="ETM55" s="87"/>
      <c r="ETN55" s="87"/>
      <c r="ETO55" s="87"/>
      <c r="ETP55" s="87"/>
      <c r="ETQ55" s="87"/>
      <c r="ETR55" s="87"/>
      <c r="ETS55" s="87"/>
      <c r="ETT55" s="87"/>
      <c r="ETU55" s="87"/>
      <c r="ETV55" s="87"/>
      <c r="ETW55" s="87"/>
      <c r="ETX55" s="87"/>
      <c r="ETY55" s="87"/>
      <c r="ETZ55" s="87"/>
      <c r="EUA55" s="87"/>
      <c r="EUB55" s="87"/>
      <c r="EUC55" s="87"/>
      <c r="EUD55" s="87"/>
      <c r="EUE55" s="87"/>
      <c r="EUF55" s="87"/>
      <c r="EUG55" s="87"/>
      <c r="EUH55" s="87"/>
      <c r="EUI55" s="87"/>
      <c r="EUJ55" s="87"/>
      <c r="EUK55" s="87"/>
      <c r="EUL55" s="87"/>
      <c r="EUM55" s="87"/>
      <c r="EUN55" s="87"/>
      <c r="EUO55" s="87"/>
      <c r="EUP55" s="87"/>
      <c r="EUQ55" s="87"/>
      <c r="EUR55" s="87"/>
      <c r="EUS55" s="87"/>
      <c r="EUT55" s="87"/>
      <c r="EUU55" s="87"/>
      <c r="EUV55" s="87"/>
      <c r="EUW55" s="87"/>
      <c r="EUX55" s="87"/>
      <c r="EUY55" s="87"/>
      <c r="EUZ55" s="87"/>
      <c r="EVA55" s="87"/>
      <c r="EVB55" s="87"/>
      <c r="EVC55" s="87"/>
      <c r="EVD55" s="87"/>
      <c r="EVE55" s="87"/>
      <c r="EVF55" s="87"/>
      <c r="EVG55" s="87"/>
      <c r="EVH55" s="87"/>
      <c r="EVI55" s="87"/>
      <c r="EVJ55" s="87"/>
      <c r="EVK55" s="87"/>
      <c r="EVL55" s="87"/>
      <c r="EVM55" s="87"/>
      <c r="EVN55" s="87"/>
      <c r="EVO55" s="87"/>
      <c r="EVP55" s="87"/>
      <c r="EVQ55" s="87"/>
      <c r="EVR55" s="87"/>
      <c r="EVS55" s="87"/>
      <c r="EVT55" s="87"/>
      <c r="EVU55" s="87"/>
      <c r="EVV55" s="87"/>
      <c r="EVW55" s="87"/>
      <c r="EVX55" s="87"/>
      <c r="EVY55" s="87"/>
      <c r="EVZ55" s="87"/>
      <c r="EWA55" s="87"/>
      <c r="EWB55" s="87"/>
      <c r="EWC55" s="87"/>
      <c r="EWD55" s="87"/>
      <c r="EWE55" s="87"/>
      <c r="EWF55" s="87"/>
      <c r="EWG55" s="87"/>
      <c r="EWH55" s="87"/>
      <c r="EWI55" s="87"/>
      <c r="EWJ55" s="87"/>
      <c r="EWK55" s="87"/>
      <c r="EWL55" s="87"/>
      <c r="EWM55" s="87"/>
      <c r="EWN55" s="87"/>
      <c r="EWO55" s="87"/>
      <c r="EWP55" s="87"/>
      <c r="EWQ55" s="87"/>
      <c r="EWR55" s="87"/>
      <c r="EWS55" s="87"/>
      <c r="EWT55" s="87"/>
      <c r="EWU55" s="87"/>
      <c r="EWV55" s="87"/>
      <c r="EWW55" s="87"/>
      <c r="EWX55" s="87"/>
      <c r="EWY55" s="87"/>
      <c r="EWZ55" s="87"/>
      <c r="EXA55" s="87"/>
      <c r="EXB55" s="87"/>
      <c r="EXC55" s="87"/>
      <c r="EXD55" s="87"/>
      <c r="EXE55" s="87"/>
      <c r="EXF55" s="87"/>
      <c r="EXG55" s="87"/>
      <c r="EXH55" s="87"/>
      <c r="EXI55" s="87"/>
      <c r="EXJ55" s="87"/>
      <c r="EXK55" s="87"/>
      <c r="EXL55" s="87"/>
      <c r="EXM55" s="87"/>
      <c r="EXN55" s="87"/>
      <c r="EXO55" s="87"/>
      <c r="EXP55" s="87"/>
      <c r="EXQ55" s="87"/>
      <c r="EXR55" s="87"/>
      <c r="EXS55" s="87"/>
      <c r="EXT55" s="87"/>
      <c r="EXU55" s="87"/>
      <c r="EXV55" s="87"/>
      <c r="EXW55" s="87"/>
      <c r="EXX55" s="87"/>
      <c r="EXY55" s="87"/>
      <c r="EXZ55" s="87"/>
      <c r="EYA55" s="87"/>
      <c r="EYB55" s="87"/>
      <c r="EYC55" s="87"/>
      <c r="EYD55" s="87"/>
      <c r="EYE55" s="87"/>
      <c r="EYF55" s="87"/>
      <c r="EYG55" s="87"/>
      <c r="EYH55" s="87"/>
      <c r="EYI55" s="87"/>
      <c r="EYJ55" s="87"/>
      <c r="EYK55" s="87"/>
      <c r="EYL55" s="87"/>
      <c r="EYM55" s="87"/>
      <c r="EYN55" s="87"/>
      <c r="EYO55" s="87"/>
      <c r="EYP55" s="87"/>
      <c r="EYQ55" s="87"/>
      <c r="EYR55" s="87"/>
      <c r="EYS55" s="87"/>
      <c r="EYT55" s="87"/>
      <c r="EYU55" s="87"/>
      <c r="EYV55" s="87"/>
      <c r="EYW55" s="87"/>
      <c r="EYX55" s="87"/>
      <c r="EYY55" s="87"/>
      <c r="EYZ55" s="87"/>
      <c r="EZA55" s="87"/>
      <c r="EZB55" s="87"/>
      <c r="EZC55" s="87"/>
      <c r="EZD55" s="87"/>
      <c r="EZE55" s="87"/>
      <c r="EZF55" s="87"/>
      <c r="EZG55" s="87"/>
      <c r="EZH55" s="87"/>
      <c r="EZI55" s="87"/>
      <c r="EZJ55" s="87"/>
      <c r="EZK55" s="87"/>
      <c r="EZL55" s="87"/>
      <c r="EZM55" s="87"/>
      <c r="EZN55" s="87"/>
      <c r="EZO55" s="87"/>
      <c r="EZP55" s="87"/>
      <c r="EZQ55" s="87"/>
      <c r="EZR55" s="87"/>
      <c r="EZS55" s="87"/>
      <c r="EZT55" s="87"/>
      <c r="EZU55" s="87"/>
      <c r="EZV55" s="87"/>
      <c r="EZW55" s="87"/>
      <c r="EZX55" s="87"/>
      <c r="EZY55" s="87"/>
      <c r="EZZ55" s="87"/>
      <c r="FAA55" s="87"/>
      <c r="FAB55" s="87"/>
      <c r="FAC55" s="87"/>
      <c r="FAD55" s="87"/>
      <c r="FAE55" s="87"/>
      <c r="FAF55" s="87"/>
      <c r="FAG55" s="87"/>
      <c r="FAH55" s="87"/>
      <c r="FAI55" s="87"/>
      <c r="FAJ55" s="87"/>
      <c r="FAK55" s="87"/>
      <c r="FAL55" s="87"/>
      <c r="FAM55" s="87"/>
      <c r="FAN55" s="87"/>
      <c r="FAO55" s="87"/>
      <c r="FAP55" s="87"/>
      <c r="FAQ55" s="87"/>
      <c r="FAR55" s="87"/>
      <c r="FAS55" s="87"/>
      <c r="FAT55" s="87"/>
      <c r="FAU55" s="87"/>
      <c r="FAV55" s="87"/>
      <c r="FAW55" s="87"/>
      <c r="FAX55" s="87"/>
      <c r="FAY55" s="87"/>
      <c r="FAZ55" s="87"/>
      <c r="FBA55" s="87"/>
      <c r="FBB55" s="87"/>
      <c r="FBC55" s="87"/>
      <c r="FBD55" s="87"/>
      <c r="FBE55" s="87"/>
      <c r="FBF55" s="87"/>
      <c r="FBG55" s="87"/>
      <c r="FBH55" s="87"/>
      <c r="FBI55" s="87"/>
      <c r="FBJ55" s="87"/>
      <c r="FBK55" s="87"/>
      <c r="FBL55" s="87"/>
      <c r="FBM55" s="87"/>
      <c r="FBN55" s="87"/>
      <c r="FBO55" s="87"/>
      <c r="FBP55" s="87"/>
      <c r="FBQ55" s="87"/>
      <c r="FBR55" s="87"/>
      <c r="FBS55" s="87"/>
      <c r="FBT55" s="87"/>
      <c r="FBU55" s="87"/>
      <c r="FBV55" s="87"/>
      <c r="FBW55" s="87"/>
      <c r="FBX55" s="87"/>
      <c r="FBY55" s="87"/>
      <c r="FBZ55" s="87"/>
      <c r="FCA55" s="87"/>
      <c r="FCB55" s="87"/>
      <c r="FCC55" s="87"/>
      <c r="FCD55" s="87"/>
      <c r="FCE55" s="87"/>
      <c r="FCF55" s="87"/>
      <c r="FCG55" s="87"/>
      <c r="FCH55" s="87"/>
      <c r="FCI55" s="87"/>
      <c r="FCJ55" s="87"/>
      <c r="FCK55" s="87"/>
      <c r="FCL55" s="87"/>
      <c r="FCM55" s="87"/>
      <c r="FCN55" s="87"/>
      <c r="FCO55" s="87"/>
      <c r="FCP55" s="87"/>
      <c r="FCQ55" s="87"/>
      <c r="FCR55" s="87"/>
      <c r="FCS55" s="87"/>
      <c r="FCT55" s="87"/>
      <c r="FCU55" s="87"/>
      <c r="FCV55" s="87"/>
      <c r="FCW55" s="87"/>
      <c r="FCX55" s="87"/>
      <c r="FCY55" s="87"/>
      <c r="FCZ55" s="87"/>
      <c r="FDA55" s="87"/>
      <c r="FDB55" s="87"/>
      <c r="FDC55" s="87"/>
      <c r="FDD55" s="87"/>
      <c r="FDE55" s="87"/>
      <c r="FDF55" s="87"/>
      <c r="FDG55" s="87"/>
      <c r="FDH55" s="87"/>
      <c r="FDI55" s="87"/>
      <c r="FDJ55" s="87"/>
      <c r="FDK55" s="87"/>
      <c r="FDL55" s="87"/>
      <c r="FDM55" s="87"/>
      <c r="FDN55" s="87"/>
      <c r="FDO55" s="87"/>
      <c r="FDP55" s="87"/>
      <c r="FDQ55" s="87"/>
      <c r="FDR55" s="87"/>
      <c r="FDS55" s="87"/>
      <c r="FDT55" s="87"/>
      <c r="FDU55" s="87"/>
      <c r="FDV55" s="87"/>
      <c r="FDW55" s="87"/>
      <c r="FDX55" s="87"/>
      <c r="FDY55" s="87"/>
      <c r="FDZ55" s="87"/>
      <c r="FEA55" s="87"/>
      <c r="FEB55" s="87"/>
      <c r="FEC55" s="87"/>
      <c r="FED55" s="87"/>
      <c r="FEE55" s="87"/>
      <c r="FEF55" s="87"/>
      <c r="FEG55" s="87"/>
      <c r="FEH55" s="87"/>
      <c r="FEI55" s="87"/>
      <c r="FEJ55" s="87"/>
      <c r="FEK55" s="87"/>
      <c r="FEL55" s="87"/>
      <c r="FEM55" s="87"/>
      <c r="FEN55" s="87"/>
      <c r="FEO55" s="87"/>
      <c r="FEP55" s="87"/>
      <c r="FEQ55" s="87"/>
      <c r="FER55" s="87"/>
      <c r="FES55" s="87"/>
      <c r="FET55" s="87"/>
      <c r="FEU55" s="87"/>
      <c r="FEV55" s="87"/>
      <c r="FEW55" s="87"/>
      <c r="FEX55" s="87"/>
      <c r="FEY55" s="87"/>
      <c r="FEZ55" s="87"/>
      <c r="FFA55" s="87"/>
      <c r="FFB55" s="87"/>
      <c r="FFC55" s="87"/>
      <c r="FFD55" s="87"/>
      <c r="FFE55" s="87"/>
      <c r="FFF55" s="87"/>
      <c r="FFG55" s="87"/>
      <c r="FFH55" s="87"/>
      <c r="FFI55" s="87"/>
      <c r="FFJ55" s="87"/>
      <c r="FFK55" s="87"/>
      <c r="FFL55" s="87"/>
      <c r="FFM55" s="87"/>
      <c r="FFN55" s="87"/>
      <c r="FFO55" s="87"/>
      <c r="FFP55" s="87"/>
      <c r="FFQ55" s="87"/>
      <c r="FFR55" s="87"/>
      <c r="FFS55" s="87"/>
      <c r="FFT55" s="87"/>
      <c r="FFU55" s="87"/>
      <c r="FFV55" s="87"/>
      <c r="FFW55" s="87"/>
      <c r="FFX55" s="87"/>
      <c r="FFY55" s="87"/>
      <c r="FFZ55" s="87"/>
      <c r="FGA55" s="87"/>
      <c r="FGB55" s="87"/>
      <c r="FGC55" s="87"/>
      <c r="FGD55" s="87"/>
      <c r="FGE55" s="87"/>
      <c r="FGF55" s="87"/>
      <c r="FGG55" s="87"/>
      <c r="FGH55" s="87"/>
      <c r="FGI55" s="87"/>
      <c r="FGJ55" s="87"/>
      <c r="FGK55" s="87"/>
      <c r="FGL55" s="87"/>
      <c r="FGM55" s="87"/>
      <c r="FGN55" s="87"/>
      <c r="FGO55" s="87"/>
      <c r="FGP55" s="87"/>
      <c r="FGQ55" s="87"/>
      <c r="FGR55" s="87"/>
      <c r="FGS55" s="87"/>
      <c r="FGT55" s="87"/>
      <c r="FGU55" s="87"/>
      <c r="FGV55" s="87"/>
      <c r="FGW55" s="87"/>
      <c r="FGX55" s="87"/>
      <c r="FGY55" s="87"/>
      <c r="FGZ55" s="87"/>
      <c r="FHA55" s="87"/>
      <c r="FHB55" s="87"/>
      <c r="FHC55" s="87"/>
      <c r="FHD55" s="87"/>
      <c r="FHE55" s="87"/>
      <c r="FHF55" s="87"/>
      <c r="FHG55" s="87"/>
      <c r="FHH55" s="87"/>
      <c r="FHI55" s="87"/>
      <c r="FHJ55" s="87"/>
      <c r="FHK55" s="87"/>
      <c r="FHL55" s="87"/>
      <c r="FHM55" s="87"/>
      <c r="FHN55" s="87"/>
      <c r="FHO55" s="87"/>
      <c r="FHP55" s="87"/>
      <c r="FHQ55" s="87"/>
      <c r="FHR55" s="87"/>
      <c r="FHS55" s="87"/>
      <c r="FHT55" s="87"/>
      <c r="FHU55" s="87"/>
      <c r="FHV55" s="87"/>
      <c r="FHW55" s="87"/>
      <c r="FHX55" s="87"/>
      <c r="FHY55" s="87"/>
      <c r="FHZ55" s="87"/>
      <c r="FIA55" s="87"/>
      <c r="FIB55" s="87"/>
      <c r="FIC55" s="87"/>
      <c r="FID55" s="87"/>
      <c r="FIE55" s="87"/>
      <c r="FIF55" s="87"/>
      <c r="FIG55" s="87"/>
      <c r="FIH55" s="87"/>
      <c r="FII55" s="87"/>
      <c r="FIJ55" s="87"/>
      <c r="FIK55" s="87"/>
      <c r="FIL55" s="87"/>
      <c r="FIM55" s="87"/>
      <c r="FIN55" s="87"/>
      <c r="FIO55" s="87"/>
      <c r="FIP55" s="87"/>
      <c r="FIQ55" s="87"/>
      <c r="FIR55" s="87"/>
      <c r="FIS55" s="87"/>
      <c r="FIT55" s="87"/>
      <c r="FIU55" s="87"/>
      <c r="FIV55" s="87"/>
      <c r="FIW55" s="87"/>
      <c r="FIX55" s="87"/>
      <c r="FIY55" s="87"/>
      <c r="FIZ55" s="87"/>
      <c r="FJA55" s="87"/>
      <c r="FJB55" s="87"/>
      <c r="FJC55" s="87"/>
      <c r="FJD55" s="87"/>
      <c r="FJE55" s="87"/>
      <c r="FJF55" s="87"/>
      <c r="FJG55" s="87"/>
      <c r="FJH55" s="87"/>
      <c r="FJI55" s="87"/>
      <c r="FJJ55" s="87"/>
      <c r="FJK55" s="87"/>
      <c r="FJL55" s="87"/>
      <c r="FJM55" s="87"/>
      <c r="FJN55" s="87"/>
      <c r="FJO55" s="87"/>
      <c r="FJP55" s="87"/>
      <c r="FJQ55" s="87"/>
      <c r="FJR55" s="87"/>
      <c r="FJS55" s="87"/>
      <c r="FJT55" s="87"/>
      <c r="FJU55" s="87"/>
      <c r="FJV55" s="87"/>
      <c r="FJW55" s="87"/>
      <c r="FJX55" s="87"/>
      <c r="FJY55" s="87"/>
      <c r="FJZ55" s="87"/>
      <c r="FKA55" s="87"/>
      <c r="FKB55" s="87"/>
      <c r="FKC55" s="87"/>
      <c r="FKD55" s="87"/>
      <c r="FKE55" s="87"/>
      <c r="FKF55" s="87"/>
      <c r="FKG55" s="87"/>
      <c r="FKH55" s="87"/>
      <c r="FKI55" s="87"/>
      <c r="FKJ55" s="87"/>
      <c r="FKK55" s="87"/>
      <c r="FKL55" s="87"/>
      <c r="FKM55" s="87"/>
      <c r="FKN55" s="87"/>
      <c r="FKO55" s="87"/>
      <c r="FKP55" s="87"/>
      <c r="FKQ55" s="87"/>
      <c r="FKR55" s="87"/>
      <c r="FKS55" s="87"/>
      <c r="FKT55" s="87"/>
      <c r="FKU55" s="87"/>
      <c r="FKV55" s="87"/>
      <c r="FKW55" s="87"/>
      <c r="FKX55" s="87"/>
      <c r="FKY55" s="87"/>
      <c r="FKZ55" s="87"/>
      <c r="FLA55" s="87"/>
      <c r="FLB55" s="87"/>
      <c r="FLC55" s="87"/>
      <c r="FLD55" s="87"/>
      <c r="FLE55" s="87"/>
      <c r="FLF55" s="87"/>
      <c r="FLG55" s="87"/>
      <c r="FLH55" s="87"/>
      <c r="FLI55" s="87"/>
      <c r="FLJ55" s="87"/>
      <c r="FLK55" s="87"/>
      <c r="FLL55" s="87"/>
      <c r="FLM55" s="87"/>
      <c r="FLN55" s="87"/>
      <c r="FLO55" s="87"/>
      <c r="FLP55" s="87"/>
      <c r="FLQ55" s="87"/>
      <c r="FLR55" s="87"/>
      <c r="FLS55" s="87"/>
      <c r="FLT55" s="87"/>
      <c r="FLU55" s="87"/>
      <c r="FLV55" s="87"/>
      <c r="FLW55" s="87"/>
      <c r="FLX55" s="87"/>
      <c r="FLY55" s="87"/>
      <c r="FLZ55" s="87"/>
      <c r="FMA55" s="87"/>
      <c r="FMB55" s="87"/>
      <c r="FMC55" s="87"/>
      <c r="FMD55" s="87"/>
      <c r="FME55" s="87"/>
      <c r="FMF55" s="87"/>
      <c r="FMG55" s="87"/>
      <c r="FMH55" s="87"/>
      <c r="FMI55" s="87"/>
      <c r="FMJ55" s="87"/>
      <c r="FMK55" s="87"/>
      <c r="FML55" s="87"/>
      <c r="FMM55" s="87"/>
      <c r="FMN55" s="87"/>
      <c r="FMO55" s="87"/>
      <c r="FMP55" s="87"/>
      <c r="FMQ55" s="87"/>
      <c r="FMR55" s="87"/>
      <c r="FMS55" s="87"/>
      <c r="FMT55" s="87"/>
      <c r="FMU55" s="87"/>
      <c r="FMV55" s="87"/>
      <c r="FMW55" s="87"/>
      <c r="FMX55" s="87"/>
      <c r="FMY55" s="87"/>
      <c r="FMZ55" s="87"/>
      <c r="FNA55" s="87"/>
      <c r="FNB55" s="87"/>
      <c r="FNC55" s="87"/>
      <c r="FND55" s="87"/>
      <c r="FNE55" s="87"/>
      <c r="FNF55" s="87"/>
      <c r="FNG55" s="87"/>
      <c r="FNH55" s="87"/>
      <c r="FNI55" s="87"/>
      <c r="FNJ55" s="87"/>
      <c r="FNK55" s="87"/>
      <c r="FNL55" s="87"/>
      <c r="FNM55" s="87"/>
      <c r="FNN55" s="87"/>
      <c r="FNO55" s="87"/>
      <c r="FNP55" s="87"/>
      <c r="FNQ55" s="87"/>
      <c r="FNR55" s="87"/>
      <c r="FNS55" s="87"/>
      <c r="FNT55" s="87"/>
      <c r="FNU55" s="87"/>
      <c r="FNV55" s="87"/>
      <c r="FNW55" s="87"/>
      <c r="FNX55" s="87"/>
      <c r="FNY55" s="87"/>
      <c r="FNZ55" s="87"/>
      <c r="FOA55" s="87"/>
      <c r="FOB55" s="87"/>
      <c r="FOC55" s="87"/>
      <c r="FOD55" s="87"/>
      <c r="FOE55" s="87"/>
      <c r="FOF55" s="87"/>
      <c r="FOG55" s="87"/>
      <c r="FOH55" s="87"/>
      <c r="FOI55" s="87"/>
      <c r="FOJ55" s="87"/>
      <c r="FOK55" s="87"/>
      <c r="FOL55" s="87"/>
      <c r="FOM55" s="87"/>
      <c r="FON55" s="87"/>
      <c r="FOO55" s="87"/>
      <c r="FOP55" s="87"/>
      <c r="FOQ55" s="87"/>
      <c r="FOR55" s="87"/>
      <c r="FOS55" s="87"/>
      <c r="FOT55" s="87"/>
      <c r="FOU55" s="87"/>
      <c r="FOV55" s="87"/>
      <c r="FOW55" s="87"/>
      <c r="FOX55" s="87"/>
      <c r="FOY55" s="87"/>
      <c r="FOZ55" s="87"/>
      <c r="FPA55" s="87"/>
      <c r="FPB55" s="87"/>
      <c r="FPC55" s="87"/>
      <c r="FPD55" s="87"/>
      <c r="FPE55" s="87"/>
      <c r="FPF55" s="87"/>
      <c r="FPG55" s="87"/>
      <c r="FPH55" s="87"/>
      <c r="FPI55" s="87"/>
      <c r="FPJ55" s="87"/>
      <c r="FPK55" s="87"/>
      <c r="FPL55" s="87"/>
      <c r="FPM55" s="87"/>
      <c r="FPN55" s="87"/>
      <c r="FPO55" s="87"/>
      <c r="FPP55" s="87"/>
      <c r="FPQ55" s="87"/>
      <c r="FPR55" s="87"/>
      <c r="FPS55" s="87"/>
      <c r="FPT55" s="87"/>
      <c r="FPU55" s="87"/>
      <c r="FPV55" s="87"/>
      <c r="FPW55" s="87"/>
      <c r="FPX55" s="87"/>
      <c r="FPY55" s="87"/>
      <c r="FPZ55" s="87"/>
      <c r="FQA55" s="87"/>
      <c r="FQB55" s="87"/>
      <c r="FQC55" s="87"/>
      <c r="FQD55" s="87"/>
      <c r="FQE55" s="87"/>
      <c r="FQF55" s="87"/>
      <c r="FQG55" s="87"/>
      <c r="FQH55" s="87"/>
      <c r="FQI55" s="87"/>
      <c r="FQJ55" s="87"/>
      <c r="FQK55" s="87"/>
      <c r="FQL55" s="87"/>
      <c r="FQM55" s="87"/>
      <c r="FQN55" s="87"/>
      <c r="FQO55" s="87"/>
      <c r="FQP55" s="87"/>
      <c r="FQQ55" s="87"/>
      <c r="FQR55" s="87"/>
      <c r="FQS55" s="87"/>
      <c r="FQT55" s="87"/>
      <c r="FQU55" s="87"/>
      <c r="FQV55" s="87"/>
      <c r="FQW55" s="87"/>
      <c r="FQX55" s="87"/>
      <c r="FQY55" s="87"/>
      <c r="FQZ55" s="87"/>
      <c r="FRA55" s="87"/>
      <c r="FRB55" s="87"/>
      <c r="FRC55" s="87"/>
      <c r="FRD55" s="87"/>
      <c r="FRE55" s="87"/>
      <c r="FRF55" s="87"/>
      <c r="FRG55" s="87"/>
      <c r="FRH55" s="87"/>
      <c r="FRI55" s="87"/>
      <c r="FRJ55" s="87"/>
      <c r="FRK55" s="87"/>
      <c r="FRL55" s="87"/>
      <c r="FRM55" s="87"/>
      <c r="FRN55" s="87"/>
      <c r="FRO55" s="87"/>
      <c r="FRP55" s="87"/>
      <c r="FRQ55" s="87"/>
      <c r="FRR55" s="87"/>
      <c r="FRS55" s="87"/>
      <c r="FRT55" s="87"/>
      <c r="FRU55" s="87"/>
      <c r="FRV55" s="87"/>
      <c r="FRW55" s="87"/>
      <c r="FRX55" s="87"/>
      <c r="FRY55" s="87"/>
      <c r="FRZ55" s="87"/>
      <c r="FSA55" s="87"/>
      <c r="FSB55" s="87"/>
      <c r="FSC55" s="87"/>
      <c r="FSD55" s="87"/>
      <c r="FSE55" s="87"/>
      <c r="FSF55" s="87"/>
      <c r="FSG55" s="87"/>
      <c r="FSH55" s="87"/>
      <c r="FSI55" s="87"/>
      <c r="FSJ55" s="87"/>
      <c r="FSK55" s="87"/>
      <c r="FSL55" s="87"/>
      <c r="FSM55" s="87"/>
      <c r="FSN55" s="87"/>
      <c r="FSO55" s="87"/>
      <c r="FSP55" s="87"/>
      <c r="FSQ55" s="87"/>
      <c r="FSR55" s="87"/>
      <c r="FSS55" s="87"/>
      <c r="FST55" s="87"/>
      <c r="FSU55" s="87"/>
      <c r="FSV55" s="87"/>
      <c r="FSW55" s="87"/>
      <c r="FSX55" s="87"/>
      <c r="FSY55" s="87"/>
      <c r="FSZ55" s="87"/>
      <c r="FTA55" s="87"/>
      <c r="FTB55" s="87"/>
      <c r="FTC55" s="87"/>
      <c r="FTD55" s="87"/>
      <c r="FTE55" s="87"/>
      <c r="FTF55" s="87"/>
      <c r="FTG55" s="87"/>
      <c r="FTH55" s="87"/>
      <c r="FTI55" s="87"/>
      <c r="FTJ55" s="87"/>
      <c r="FTK55" s="87"/>
      <c r="FTL55" s="87"/>
      <c r="FTM55" s="87"/>
      <c r="FTN55" s="87"/>
      <c r="FTO55" s="87"/>
      <c r="FTP55" s="87"/>
      <c r="FTQ55" s="87"/>
      <c r="FTR55" s="87"/>
      <c r="FTS55" s="87"/>
      <c r="FTT55" s="87"/>
      <c r="FTU55" s="87"/>
      <c r="FTV55" s="87"/>
      <c r="FTW55" s="87"/>
      <c r="FTX55" s="87"/>
      <c r="FTY55" s="87"/>
      <c r="FTZ55" s="87"/>
      <c r="FUA55" s="87"/>
      <c r="FUB55" s="87"/>
      <c r="FUC55" s="87"/>
      <c r="FUD55" s="87"/>
      <c r="FUE55" s="87"/>
      <c r="FUF55" s="87"/>
      <c r="FUG55" s="87"/>
      <c r="FUH55" s="87"/>
      <c r="FUI55" s="87"/>
      <c r="FUJ55" s="87"/>
      <c r="FUK55" s="87"/>
      <c r="FUL55" s="87"/>
      <c r="FUM55" s="87"/>
      <c r="FUN55" s="87"/>
      <c r="FUO55" s="87"/>
      <c r="FUP55" s="87"/>
      <c r="FUQ55" s="87"/>
      <c r="FUR55" s="87"/>
      <c r="FUS55" s="87"/>
      <c r="FUT55" s="87"/>
      <c r="FUU55" s="87"/>
      <c r="FUV55" s="87"/>
      <c r="FUW55" s="87"/>
      <c r="FUX55" s="87"/>
      <c r="FUY55" s="87"/>
      <c r="FUZ55" s="87"/>
      <c r="FVA55" s="87"/>
      <c r="FVB55" s="87"/>
      <c r="FVC55" s="87"/>
      <c r="FVD55" s="87"/>
      <c r="FVE55" s="87"/>
      <c r="FVF55" s="87"/>
      <c r="FVG55" s="87"/>
      <c r="FVH55" s="87"/>
      <c r="FVI55" s="87"/>
      <c r="FVJ55" s="87"/>
      <c r="FVK55" s="87"/>
      <c r="FVL55" s="87"/>
      <c r="FVM55" s="87"/>
      <c r="FVN55" s="87"/>
      <c r="FVO55" s="87"/>
      <c r="FVP55" s="87"/>
      <c r="FVQ55" s="87"/>
      <c r="FVR55" s="87"/>
      <c r="FVS55" s="87"/>
      <c r="FVT55" s="87"/>
      <c r="FVU55" s="87"/>
      <c r="FVV55" s="87"/>
      <c r="FVW55" s="87"/>
      <c r="FVX55" s="87"/>
      <c r="FVY55" s="87"/>
      <c r="FVZ55" s="87"/>
      <c r="FWA55" s="87"/>
      <c r="FWB55" s="87"/>
      <c r="FWC55" s="87"/>
      <c r="FWD55" s="87"/>
      <c r="FWE55" s="87"/>
      <c r="FWF55" s="87"/>
      <c r="FWG55" s="87"/>
      <c r="FWH55" s="87"/>
      <c r="FWI55" s="87"/>
      <c r="FWJ55" s="87"/>
      <c r="FWK55" s="87"/>
      <c r="FWL55" s="87"/>
      <c r="FWM55" s="87"/>
      <c r="FWN55" s="87"/>
      <c r="FWO55" s="87"/>
      <c r="FWP55" s="87"/>
      <c r="FWQ55" s="87"/>
      <c r="FWR55" s="87"/>
      <c r="FWS55" s="87"/>
      <c r="FWT55" s="87"/>
      <c r="FWU55" s="87"/>
      <c r="FWV55" s="87"/>
      <c r="FWW55" s="87"/>
      <c r="FWX55" s="87"/>
      <c r="FWY55" s="87"/>
      <c r="FWZ55" s="87"/>
      <c r="FXA55" s="87"/>
      <c r="FXB55" s="87"/>
      <c r="FXC55" s="87"/>
      <c r="FXD55" s="87"/>
      <c r="FXE55" s="87"/>
      <c r="FXF55" s="87"/>
      <c r="FXG55" s="87"/>
      <c r="FXH55" s="87"/>
      <c r="FXI55" s="87"/>
      <c r="FXJ55" s="87"/>
      <c r="FXK55" s="87"/>
      <c r="FXL55" s="87"/>
      <c r="FXM55" s="87"/>
      <c r="FXN55" s="87"/>
      <c r="FXO55" s="87"/>
      <c r="FXP55" s="87"/>
      <c r="FXQ55" s="87"/>
      <c r="FXR55" s="87"/>
      <c r="FXS55" s="87"/>
      <c r="FXT55" s="87"/>
      <c r="FXU55" s="87"/>
      <c r="FXV55" s="87"/>
      <c r="FXW55" s="87"/>
      <c r="FXX55" s="87"/>
      <c r="FXY55" s="87"/>
      <c r="FXZ55" s="87"/>
      <c r="FYA55" s="87"/>
      <c r="FYB55" s="87"/>
      <c r="FYC55" s="87"/>
      <c r="FYD55" s="87"/>
      <c r="FYE55" s="87"/>
      <c r="FYF55" s="87"/>
      <c r="FYG55" s="87"/>
      <c r="FYH55" s="87"/>
      <c r="FYI55" s="87"/>
      <c r="FYJ55" s="87"/>
      <c r="FYK55" s="87"/>
      <c r="FYL55" s="87"/>
      <c r="FYM55" s="87"/>
      <c r="FYN55" s="87"/>
      <c r="FYO55" s="87"/>
      <c r="FYP55" s="87"/>
      <c r="FYQ55" s="87"/>
      <c r="FYR55" s="87"/>
      <c r="FYS55" s="87"/>
      <c r="FYT55" s="87"/>
      <c r="FYU55" s="87"/>
      <c r="FYV55" s="87"/>
      <c r="FYW55" s="87"/>
      <c r="FYX55" s="87"/>
      <c r="FYY55" s="87"/>
      <c r="FYZ55" s="87"/>
      <c r="FZA55" s="87"/>
      <c r="FZB55" s="87"/>
      <c r="FZC55" s="87"/>
      <c r="FZD55" s="87"/>
      <c r="FZE55" s="87"/>
      <c r="FZF55" s="87"/>
      <c r="FZG55" s="87"/>
      <c r="FZH55" s="87"/>
      <c r="FZI55" s="87"/>
      <c r="FZJ55" s="87"/>
      <c r="FZK55" s="87"/>
      <c r="FZL55" s="87"/>
      <c r="FZM55" s="87"/>
      <c r="FZN55" s="87"/>
      <c r="FZO55" s="87"/>
      <c r="FZP55" s="87"/>
      <c r="FZQ55" s="87"/>
      <c r="FZR55" s="87"/>
      <c r="FZS55" s="87"/>
      <c r="FZT55" s="87"/>
      <c r="FZU55" s="87"/>
      <c r="FZV55" s="87"/>
      <c r="FZW55" s="87"/>
      <c r="FZX55" s="87"/>
      <c r="FZY55" s="87"/>
      <c r="FZZ55" s="87"/>
      <c r="GAA55" s="87"/>
      <c r="GAB55" s="87"/>
      <c r="GAC55" s="87"/>
      <c r="GAD55" s="87"/>
      <c r="GAE55" s="87"/>
      <c r="GAF55" s="87"/>
      <c r="GAG55" s="87"/>
      <c r="GAH55" s="87"/>
      <c r="GAI55" s="87"/>
      <c r="GAJ55" s="87"/>
      <c r="GAK55" s="87"/>
      <c r="GAL55" s="87"/>
      <c r="GAM55" s="87"/>
      <c r="GAN55" s="87"/>
      <c r="GAO55" s="87"/>
      <c r="GAP55" s="87"/>
      <c r="GAQ55" s="87"/>
      <c r="GAR55" s="87"/>
      <c r="GAS55" s="87"/>
      <c r="GAT55" s="87"/>
      <c r="GAU55" s="87"/>
      <c r="GAV55" s="87"/>
      <c r="GAW55" s="87"/>
      <c r="GAX55" s="87"/>
      <c r="GAY55" s="87"/>
      <c r="GAZ55" s="87"/>
      <c r="GBA55" s="87"/>
      <c r="GBB55" s="87"/>
      <c r="GBC55" s="87"/>
      <c r="GBD55" s="87"/>
      <c r="GBE55" s="87"/>
      <c r="GBF55" s="87"/>
      <c r="GBG55" s="87"/>
      <c r="GBH55" s="87"/>
      <c r="GBI55" s="87"/>
      <c r="GBJ55" s="87"/>
      <c r="GBK55" s="87"/>
      <c r="GBL55" s="87"/>
      <c r="GBM55" s="87"/>
      <c r="GBN55" s="87"/>
      <c r="GBO55" s="87"/>
      <c r="GBP55" s="87"/>
      <c r="GBQ55" s="87"/>
      <c r="GBR55" s="87"/>
      <c r="GBS55" s="87"/>
      <c r="GBT55" s="87"/>
      <c r="GBU55" s="87"/>
      <c r="GBV55" s="87"/>
      <c r="GBW55" s="87"/>
      <c r="GBX55" s="87"/>
      <c r="GBY55" s="87"/>
      <c r="GBZ55" s="87"/>
      <c r="GCA55" s="87"/>
      <c r="GCB55" s="87"/>
      <c r="GCC55" s="87"/>
      <c r="GCD55" s="87"/>
      <c r="GCE55" s="87"/>
      <c r="GCF55" s="87"/>
      <c r="GCG55" s="87"/>
      <c r="GCH55" s="87"/>
      <c r="GCI55" s="87"/>
      <c r="GCJ55" s="87"/>
      <c r="GCK55" s="87"/>
      <c r="GCL55" s="87"/>
      <c r="GCM55" s="87"/>
      <c r="GCN55" s="87"/>
      <c r="GCO55" s="87"/>
      <c r="GCP55" s="87"/>
      <c r="GCQ55" s="87"/>
      <c r="GCR55" s="87"/>
      <c r="GCS55" s="87"/>
      <c r="GCT55" s="87"/>
      <c r="GCU55" s="87"/>
      <c r="GCV55" s="87"/>
      <c r="GCW55" s="87"/>
      <c r="GCX55" s="87"/>
      <c r="GCY55" s="87"/>
      <c r="GCZ55" s="87"/>
      <c r="GDA55" s="87"/>
      <c r="GDB55" s="87"/>
      <c r="GDC55" s="87"/>
      <c r="GDD55" s="87"/>
      <c r="GDE55" s="87"/>
      <c r="GDF55" s="87"/>
      <c r="GDG55" s="87"/>
      <c r="GDH55" s="87"/>
      <c r="GDI55" s="87"/>
      <c r="GDJ55" s="87"/>
      <c r="GDK55" s="87"/>
      <c r="GDL55" s="87"/>
      <c r="GDM55" s="87"/>
      <c r="GDN55" s="87"/>
      <c r="GDO55" s="87"/>
      <c r="GDP55" s="87"/>
      <c r="GDQ55" s="87"/>
      <c r="GDR55" s="87"/>
      <c r="GDS55" s="87"/>
      <c r="GDT55" s="87"/>
      <c r="GDU55" s="87"/>
      <c r="GDV55" s="87"/>
      <c r="GDW55" s="87"/>
      <c r="GDX55" s="87"/>
      <c r="GDY55" s="87"/>
      <c r="GDZ55" s="87"/>
      <c r="GEA55" s="87"/>
      <c r="GEB55" s="87"/>
      <c r="GEC55" s="87"/>
      <c r="GED55" s="87"/>
      <c r="GEE55" s="87"/>
      <c r="GEF55" s="87"/>
      <c r="GEG55" s="87"/>
      <c r="GEH55" s="87"/>
      <c r="GEI55" s="87"/>
      <c r="GEJ55" s="87"/>
      <c r="GEK55" s="87"/>
      <c r="GEL55" s="87"/>
      <c r="GEM55" s="87"/>
      <c r="GEN55" s="87"/>
      <c r="GEO55" s="87"/>
      <c r="GEP55" s="87"/>
      <c r="GEQ55" s="87"/>
      <c r="GER55" s="87"/>
      <c r="GES55" s="87"/>
      <c r="GET55" s="87"/>
      <c r="GEU55" s="87"/>
      <c r="GEV55" s="87"/>
      <c r="GEW55" s="87"/>
      <c r="GEX55" s="87"/>
      <c r="GEY55" s="87"/>
      <c r="GEZ55" s="87"/>
      <c r="GFA55" s="87"/>
      <c r="GFB55" s="87"/>
      <c r="GFC55" s="87"/>
      <c r="GFD55" s="87"/>
      <c r="GFE55" s="87"/>
      <c r="GFF55" s="87"/>
      <c r="GFG55" s="87"/>
      <c r="GFH55" s="87"/>
      <c r="GFI55" s="87"/>
      <c r="GFJ55" s="87"/>
      <c r="GFK55" s="87"/>
      <c r="GFL55" s="87"/>
      <c r="GFM55" s="87"/>
      <c r="GFN55" s="87"/>
      <c r="GFO55" s="87"/>
      <c r="GFP55" s="87"/>
      <c r="GFQ55" s="87"/>
      <c r="GFR55" s="87"/>
      <c r="GFS55" s="87"/>
      <c r="GFT55" s="87"/>
      <c r="GFU55" s="87"/>
      <c r="GFV55" s="87"/>
      <c r="GFW55" s="87"/>
      <c r="GFX55" s="87"/>
      <c r="GFY55" s="87"/>
      <c r="GFZ55" s="87"/>
      <c r="GGA55" s="87"/>
      <c r="GGB55" s="87"/>
      <c r="GGC55" s="87"/>
      <c r="GGD55" s="87"/>
      <c r="GGE55" s="87"/>
      <c r="GGF55" s="87"/>
      <c r="GGG55" s="87"/>
      <c r="GGH55" s="87"/>
      <c r="GGI55" s="87"/>
      <c r="GGJ55" s="87"/>
      <c r="GGK55" s="87"/>
      <c r="GGL55" s="87"/>
      <c r="GGM55" s="87"/>
      <c r="GGN55" s="87"/>
      <c r="GGO55" s="87"/>
      <c r="GGP55" s="87"/>
      <c r="GGQ55" s="87"/>
      <c r="GGR55" s="87"/>
      <c r="GGS55" s="87"/>
      <c r="GGT55" s="87"/>
      <c r="GGU55" s="87"/>
      <c r="GGV55" s="87"/>
      <c r="GGW55" s="87"/>
      <c r="GGX55" s="87"/>
      <c r="GGY55" s="87"/>
      <c r="GGZ55" s="87"/>
      <c r="GHA55" s="87"/>
      <c r="GHB55" s="87"/>
      <c r="GHC55" s="87"/>
      <c r="GHD55" s="87"/>
      <c r="GHE55" s="87"/>
      <c r="GHF55" s="87"/>
      <c r="GHG55" s="87"/>
      <c r="GHH55" s="87"/>
      <c r="GHI55" s="87"/>
      <c r="GHJ55" s="87"/>
      <c r="GHK55" s="87"/>
      <c r="GHL55" s="87"/>
      <c r="GHM55" s="87"/>
      <c r="GHN55" s="87"/>
      <c r="GHO55" s="87"/>
      <c r="GHP55" s="87"/>
      <c r="GHQ55" s="87"/>
      <c r="GHR55" s="87"/>
      <c r="GHS55" s="87"/>
      <c r="GHT55" s="87"/>
      <c r="GHU55" s="87"/>
      <c r="GHV55" s="87"/>
      <c r="GHW55" s="87"/>
      <c r="GHX55" s="87"/>
      <c r="GHY55" s="87"/>
      <c r="GHZ55" s="87"/>
      <c r="GIA55" s="87"/>
      <c r="GIB55" s="87"/>
      <c r="GIC55" s="87"/>
      <c r="GID55" s="87"/>
      <c r="GIE55" s="87"/>
      <c r="GIF55" s="87"/>
      <c r="GIG55" s="87"/>
      <c r="GIH55" s="87"/>
      <c r="GII55" s="87"/>
      <c r="GIJ55" s="87"/>
      <c r="GIK55" s="87"/>
      <c r="GIL55" s="87"/>
      <c r="GIM55" s="87"/>
      <c r="GIN55" s="87"/>
      <c r="GIO55" s="87"/>
      <c r="GIP55" s="87"/>
      <c r="GIQ55" s="87"/>
      <c r="GIR55" s="87"/>
      <c r="GIS55" s="87"/>
      <c r="GIT55" s="87"/>
      <c r="GIU55" s="87"/>
      <c r="GIV55" s="87"/>
      <c r="GIW55" s="87"/>
      <c r="GIX55" s="87"/>
      <c r="GIY55" s="87"/>
      <c r="GIZ55" s="87"/>
      <c r="GJA55" s="87"/>
      <c r="GJB55" s="87"/>
      <c r="GJC55" s="87"/>
      <c r="GJD55" s="87"/>
      <c r="GJE55" s="87"/>
      <c r="GJF55" s="87"/>
      <c r="GJG55" s="87"/>
      <c r="GJH55" s="87"/>
      <c r="GJI55" s="87"/>
      <c r="GJJ55" s="87"/>
      <c r="GJK55" s="87"/>
      <c r="GJL55" s="87"/>
      <c r="GJM55" s="87"/>
      <c r="GJN55" s="87"/>
      <c r="GJO55" s="87"/>
      <c r="GJP55" s="87"/>
      <c r="GJQ55" s="87"/>
      <c r="GJR55" s="87"/>
      <c r="GJS55" s="87"/>
      <c r="GJT55" s="87"/>
      <c r="GJU55" s="87"/>
      <c r="GJV55" s="87"/>
      <c r="GJW55" s="87"/>
      <c r="GJX55" s="87"/>
      <c r="GJY55" s="87"/>
      <c r="GJZ55" s="87"/>
      <c r="GKA55" s="87"/>
      <c r="GKB55" s="87"/>
      <c r="GKC55" s="87"/>
      <c r="GKD55" s="87"/>
      <c r="GKE55" s="87"/>
      <c r="GKF55" s="87"/>
      <c r="GKG55" s="87"/>
      <c r="GKH55" s="87"/>
      <c r="GKI55" s="87"/>
      <c r="GKJ55" s="87"/>
      <c r="GKK55" s="87"/>
      <c r="GKL55" s="87"/>
      <c r="GKM55" s="87"/>
      <c r="GKN55" s="87"/>
      <c r="GKO55" s="87"/>
      <c r="GKP55" s="87"/>
      <c r="GKQ55" s="87"/>
      <c r="GKR55" s="87"/>
      <c r="GKS55" s="87"/>
      <c r="GKT55" s="87"/>
      <c r="GKU55" s="87"/>
      <c r="GKV55" s="87"/>
      <c r="GKW55" s="87"/>
      <c r="GKX55" s="87"/>
      <c r="GKY55" s="87"/>
      <c r="GKZ55" s="87"/>
      <c r="GLA55" s="87"/>
      <c r="GLB55" s="87"/>
      <c r="GLC55" s="87"/>
      <c r="GLD55" s="87"/>
      <c r="GLE55" s="87"/>
      <c r="GLF55" s="87"/>
      <c r="GLG55" s="87"/>
      <c r="GLH55" s="87"/>
      <c r="GLI55" s="87"/>
      <c r="GLJ55" s="87"/>
      <c r="GLK55" s="87"/>
      <c r="GLL55" s="87"/>
      <c r="GLM55" s="87"/>
      <c r="GLN55" s="87"/>
      <c r="GLO55" s="87"/>
      <c r="GLP55" s="87"/>
      <c r="GLQ55" s="87"/>
      <c r="GLR55" s="87"/>
      <c r="GLS55" s="87"/>
      <c r="GLT55" s="87"/>
      <c r="GLU55" s="87"/>
      <c r="GLV55" s="87"/>
      <c r="GLW55" s="87"/>
      <c r="GLX55" s="87"/>
      <c r="GLY55" s="87"/>
      <c r="GLZ55" s="87"/>
      <c r="GMA55" s="87"/>
      <c r="GMB55" s="87"/>
      <c r="GMC55" s="87"/>
      <c r="GMD55" s="87"/>
      <c r="GME55" s="87"/>
      <c r="GMF55" s="87"/>
      <c r="GMG55" s="87"/>
      <c r="GMH55" s="87"/>
      <c r="GMI55" s="87"/>
      <c r="GMJ55" s="87"/>
      <c r="GMK55" s="87"/>
      <c r="GML55" s="87"/>
      <c r="GMM55" s="87"/>
      <c r="GMN55" s="87"/>
      <c r="GMO55" s="87"/>
      <c r="GMP55" s="87"/>
      <c r="GMQ55" s="87"/>
      <c r="GMR55" s="87"/>
      <c r="GMS55" s="87"/>
      <c r="GMT55" s="87"/>
      <c r="GMU55" s="87"/>
      <c r="GMV55" s="87"/>
      <c r="GMW55" s="87"/>
      <c r="GMX55" s="87"/>
      <c r="GMY55" s="87"/>
      <c r="GMZ55" s="87"/>
      <c r="GNA55" s="87"/>
      <c r="GNB55" s="87"/>
      <c r="GNC55" s="87"/>
      <c r="GND55" s="87"/>
      <c r="GNE55" s="87"/>
      <c r="GNF55" s="87"/>
      <c r="GNG55" s="87"/>
      <c r="GNH55" s="87"/>
      <c r="GNI55" s="87"/>
      <c r="GNJ55" s="87"/>
      <c r="GNK55" s="87"/>
      <c r="GNL55" s="87"/>
      <c r="GNM55" s="87"/>
      <c r="GNN55" s="87"/>
      <c r="GNO55" s="87"/>
      <c r="GNP55" s="87"/>
      <c r="GNQ55" s="87"/>
      <c r="GNR55" s="87"/>
      <c r="GNS55" s="87"/>
      <c r="GNT55" s="87"/>
      <c r="GNU55" s="87"/>
      <c r="GNV55" s="87"/>
      <c r="GNW55" s="87"/>
      <c r="GNX55" s="87"/>
      <c r="GNY55" s="87"/>
      <c r="GNZ55" s="87"/>
      <c r="GOA55" s="87"/>
      <c r="GOB55" s="87"/>
      <c r="GOC55" s="87"/>
      <c r="GOD55" s="87"/>
      <c r="GOE55" s="87"/>
      <c r="GOF55" s="87"/>
      <c r="GOG55" s="87"/>
      <c r="GOH55" s="87"/>
      <c r="GOI55" s="87"/>
      <c r="GOJ55" s="87"/>
      <c r="GOK55" s="87"/>
      <c r="GOL55" s="87"/>
      <c r="GOM55" s="87"/>
      <c r="GON55" s="87"/>
      <c r="GOO55" s="87"/>
      <c r="GOP55" s="87"/>
      <c r="GOQ55" s="87"/>
      <c r="GOR55" s="87"/>
      <c r="GOS55" s="87"/>
      <c r="GOT55" s="87"/>
      <c r="GOU55" s="87"/>
      <c r="GOV55" s="87"/>
      <c r="GOW55" s="87"/>
      <c r="GOX55" s="87"/>
      <c r="GOY55" s="87"/>
      <c r="GOZ55" s="87"/>
      <c r="GPA55" s="87"/>
      <c r="GPB55" s="87"/>
      <c r="GPC55" s="87"/>
      <c r="GPD55" s="87"/>
      <c r="GPE55" s="87"/>
      <c r="GPF55" s="87"/>
      <c r="GPG55" s="87"/>
      <c r="GPH55" s="87"/>
      <c r="GPI55" s="87"/>
      <c r="GPJ55" s="87"/>
      <c r="GPK55" s="87"/>
      <c r="GPL55" s="87"/>
      <c r="GPM55" s="87"/>
      <c r="GPN55" s="87"/>
      <c r="GPO55" s="87"/>
      <c r="GPP55" s="87"/>
      <c r="GPQ55" s="87"/>
      <c r="GPR55" s="87"/>
      <c r="GPS55" s="87"/>
      <c r="GPT55" s="87"/>
      <c r="GPU55" s="87"/>
      <c r="GPV55" s="87"/>
      <c r="GPW55" s="87"/>
      <c r="GPX55" s="87"/>
      <c r="GPY55" s="87"/>
      <c r="GPZ55" s="87"/>
      <c r="GQA55" s="87"/>
      <c r="GQB55" s="87"/>
      <c r="GQC55" s="87"/>
      <c r="GQD55" s="87"/>
      <c r="GQE55" s="87"/>
      <c r="GQF55" s="87"/>
      <c r="GQG55" s="87"/>
      <c r="GQH55" s="87"/>
      <c r="GQI55" s="87"/>
      <c r="GQJ55" s="87"/>
      <c r="GQK55" s="87"/>
      <c r="GQL55" s="87"/>
      <c r="GQM55" s="87"/>
      <c r="GQN55" s="87"/>
      <c r="GQO55" s="87"/>
      <c r="GQP55" s="87"/>
      <c r="GQQ55" s="87"/>
      <c r="GQR55" s="87"/>
      <c r="GQS55" s="87"/>
      <c r="GQT55" s="87"/>
      <c r="GQU55" s="87"/>
      <c r="GQV55" s="87"/>
      <c r="GQW55" s="87"/>
      <c r="GQX55" s="87"/>
      <c r="GQY55" s="87"/>
      <c r="GQZ55" s="87"/>
      <c r="GRA55" s="87"/>
      <c r="GRB55" s="87"/>
      <c r="GRC55" s="87"/>
      <c r="GRD55" s="87"/>
      <c r="GRE55" s="87"/>
      <c r="GRF55" s="87"/>
      <c r="GRG55" s="87"/>
      <c r="GRH55" s="87"/>
      <c r="GRI55" s="87"/>
      <c r="GRJ55" s="87"/>
      <c r="GRK55" s="87"/>
      <c r="GRL55" s="87"/>
      <c r="GRM55" s="87"/>
      <c r="GRN55" s="87"/>
      <c r="GRO55" s="87"/>
      <c r="GRP55" s="87"/>
      <c r="GRQ55" s="87"/>
      <c r="GRR55" s="87"/>
      <c r="GRS55" s="87"/>
      <c r="GRT55" s="87"/>
      <c r="GRU55" s="87"/>
      <c r="GRV55" s="87"/>
      <c r="GRW55" s="87"/>
      <c r="GRX55" s="87"/>
      <c r="GRY55" s="87"/>
      <c r="GRZ55" s="87"/>
      <c r="GSA55" s="87"/>
      <c r="GSB55" s="87"/>
      <c r="GSC55" s="87"/>
      <c r="GSD55" s="87"/>
      <c r="GSE55" s="87"/>
      <c r="GSF55" s="87"/>
      <c r="GSG55" s="87"/>
      <c r="GSH55" s="87"/>
      <c r="GSI55" s="87"/>
      <c r="GSJ55" s="87"/>
      <c r="GSK55" s="87"/>
      <c r="GSL55" s="87"/>
      <c r="GSM55" s="87"/>
      <c r="GSN55" s="87"/>
      <c r="GSO55" s="87"/>
      <c r="GSP55" s="87"/>
      <c r="GSQ55" s="87"/>
      <c r="GSR55" s="87"/>
      <c r="GSS55" s="87"/>
      <c r="GST55" s="87"/>
      <c r="GSU55" s="87"/>
      <c r="GSV55" s="87"/>
      <c r="GSW55" s="87"/>
      <c r="GSX55" s="87"/>
      <c r="GSY55" s="87"/>
      <c r="GSZ55" s="87"/>
      <c r="GTA55" s="87"/>
      <c r="GTB55" s="87"/>
      <c r="GTC55" s="87"/>
      <c r="GTD55" s="87"/>
      <c r="GTE55" s="87"/>
      <c r="GTF55" s="87"/>
      <c r="GTG55" s="87"/>
      <c r="GTH55" s="87"/>
      <c r="GTI55" s="87"/>
      <c r="GTJ55" s="87"/>
      <c r="GTK55" s="87"/>
      <c r="GTL55" s="87"/>
      <c r="GTM55" s="87"/>
      <c r="GTN55" s="87"/>
      <c r="GTO55" s="87"/>
      <c r="GTP55" s="87"/>
      <c r="GTQ55" s="87"/>
      <c r="GTR55" s="87"/>
      <c r="GTS55" s="87"/>
      <c r="GTT55" s="87"/>
      <c r="GTU55" s="87"/>
      <c r="GTV55" s="87"/>
      <c r="GTW55" s="87"/>
      <c r="GTX55" s="87"/>
      <c r="GTY55" s="87"/>
      <c r="GTZ55" s="87"/>
      <c r="GUA55" s="87"/>
      <c r="GUB55" s="87"/>
      <c r="GUC55" s="87"/>
      <c r="GUD55" s="87"/>
      <c r="GUE55" s="87"/>
      <c r="GUF55" s="87"/>
      <c r="GUG55" s="87"/>
      <c r="GUH55" s="87"/>
      <c r="GUI55" s="87"/>
      <c r="GUJ55" s="87"/>
      <c r="GUK55" s="87"/>
      <c r="GUL55" s="87"/>
      <c r="GUM55" s="87"/>
      <c r="GUN55" s="87"/>
      <c r="GUO55" s="87"/>
      <c r="GUP55" s="87"/>
      <c r="GUQ55" s="87"/>
      <c r="GUR55" s="87"/>
      <c r="GUS55" s="87"/>
      <c r="GUT55" s="87"/>
      <c r="GUU55" s="87"/>
      <c r="GUV55" s="87"/>
      <c r="GUW55" s="87"/>
      <c r="GUX55" s="87"/>
      <c r="GUY55" s="87"/>
      <c r="GUZ55" s="87"/>
      <c r="GVA55" s="87"/>
      <c r="GVB55" s="87"/>
      <c r="GVC55" s="87"/>
      <c r="GVD55" s="87"/>
      <c r="GVE55" s="87"/>
      <c r="GVF55" s="87"/>
      <c r="GVG55" s="87"/>
      <c r="GVH55" s="87"/>
      <c r="GVI55" s="87"/>
      <c r="GVJ55" s="87"/>
      <c r="GVK55" s="87"/>
      <c r="GVL55" s="87"/>
      <c r="GVM55" s="87"/>
      <c r="GVN55" s="87"/>
      <c r="GVO55" s="87"/>
      <c r="GVP55" s="87"/>
      <c r="GVQ55" s="87"/>
      <c r="GVR55" s="87"/>
      <c r="GVS55" s="87"/>
      <c r="GVT55" s="87"/>
      <c r="GVU55" s="87"/>
      <c r="GVV55" s="87"/>
      <c r="GVW55" s="87"/>
      <c r="GVX55" s="87"/>
      <c r="GVY55" s="87"/>
      <c r="GVZ55" s="87"/>
      <c r="GWA55" s="87"/>
      <c r="GWB55" s="87"/>
      <c r="GWC55" s="87"/>
      <c r="GWD55" s="87"/>
      <c r="GWE55" s="87"/>
      <c r="GWF55" s="87"/>
      <c r="GWG55" s="87"/>
      <c r="GWH55" s="87"/>
      <c r="GWI55" s="87"/>
      <c r="GWJ55" s="87"/>
      <c r="GWK55" s="87"/>
      <c r="GWL55" s="87"/>
      <c r="GWM55" s="87"/>
      <c r="GWN55" s="87"/>
      <c r="GWO55" s="87"/>
      <c r="GWP55" s="87"/>
      <c r="GWQ55" s="87"/>
      <c r="GWR55" s="87"/>
      <c r="GWS55" s="87"/>
      <c r="GWT55" s="87"/>
      <c r="GWU55" s="87"/>
      <c r="GWV55" s="87"/>
      <c r="GWW55" s="87"/>
      <c r="GWX55" s="87"/>
      <c r="GWY55" s="87"/>
      <c r="GWZ55" s="87"/>
      <c r="GXA55" s="87"/>
      <c r="GXB55" s="87"/>
      <c r="GXC55" s="87"/>
      <c r="GXD55" s="87"/>
      <c r="GXE55" s="87"/>
      <c r="GXF55" s="87"/>
      <c r="GXG55" s="87"/>
      <c r="GXH55" s="87"/>
      <c r="GXI55" s="87"/>
      <c r="GXJ55" s="87"/>
      <c r="GXK55" s="87"/>
      <c r="GXL55" s="87"/>
      <c r="GXM55" s="87"/>
      <c r="GXN55" s="87"/>
      <c r="GXO55" s="87"/>
      <c r="GXP55" s="87"/>
      <c r="GXQ55" s="87"/>
      <c r="GXR55" s="87"/>
      <c r="GXS55" s="87"/>
      <c r="GXT55" s="87"/>
      <c r="GXU55" s="87"/>
      <c r="GXV55" s="87"/>
      <c r="GXW55" s="87"/>
      <c r="GXX55" s="87"/>
      <c r="GXY55" s="87"/>
      <c r="GXZ55" s="87"/>
      <c r="GYA55" s="87"/>
      <c r="GYB55" s="87"/>
      <c r="GYC55" s="87"/>
      <c r="GYD55" s="87"/>
      <c r="GYE55" s="87"/>
      <c r="GYF55" s="87"/>
      <c r="GYG55" s="87"/>
      <c r="GYH55" s="87"/>
      <c r="GYI55" s="87"/>
      <c r="GYJ55" s="87"/>
      <c r="GYK55" s="87"/>
      <c r="GYL55" s="87"/>
      <c r="GYM55" s="87"/>
      <c r="GYN55" s="87"/>
      <c r="GYO55" s="87"/>
      <c r="GYP55" s="87"/>
      <c r="GYQ55" s="87"/>
      <c r="GYR55" s="87"/>
      <c r="GYS55" s="87"/>
      <c r="GYT55" s="87"/>
      <c r="GYU55" s="87"/>
      <c r="GYV55" s="87"/>
      <c r="GYW55" s="87"/>
      <c r="GYX55" s="87"/>
      <c r="GYY55" s="87"/>
      <c r="GYZ55" s="87"/>
      <c r="GZA55" s="87"/>
      <c r="GZB55" s="87"/>
      <c r="GZC55" s="87"/>
      <c r="GZD55" s="87"/>
      <c r="GZE55" s="87"/>
      <c r="GZF55" s="87"/>
      <c r="GZG55" s="87"/>
      <c r="GZH55" s="87"/>
      <c r="GZI55" s="87"/>
      <c r="GZJ55" s="87"/>
      <c r="GZK55" s="87"/>
      <c r="GZL55" s="87"/>
      <c r="GZM55" s="87"/>
      <c r="GZN55" s="87"/>
      <c r="GZO55" s="87"/>
      <c r="GZP55" s="87"/>
      <c r="GZQ55" s="87"/>
      <c r="GZR55" s="87"/>
      <c r="GZS55" s="87"/>
      <c r="GZT55" s="87"/>
      <c r="GZU55" s="87"/>
      <c r="GZV55" s="87"/>
      <c r="GZW55" s="87"/>
      <c r="GZX55" s="87"/>
      <c r="GZY55" s="87"/>
      <c r="GZZ55" s="87"/>
      <c r="HAA55" s="87"/>
      <c r="HAB55" s="87"/>
      <c r="HAC55" s="87"/>
      <c r="HAD55" s="87"/>
      <c r="HAE55" s="87"/>
      <c r="HAF55" s="87"/>
      <c r="HAG55" s="87"/>
      <c r="HAH55" s="87"/>
      <c r="HAI55" s="87"/>
      <c r="HAJ55" s="87"/>
      <c r="HAK55" s="87"/>
      <c r="HAL55" s="87"/>
      <c r="HAM55" s="87"/>
      <c r="HAN55" s="87"/>
      <c r="HAO55" s="87"/>
      <c r="HAP55" s="87"/>
      <c r="HAQ55" s="87"/>
      <c r="HAR55" s="87"/>
      <c r="HAS55" s="87"/>
      <c r="HAT55" s="87"/>
      <c r="HAU55" s="87"/>
      <c r="HAV55" s="87"/>
      <c r="HAW55" s="87"/>
      <c r="HAX55" s="87"/>
      <c r="HAY55" s="87"/>
      <c r="HAZ55" s="87"/>
      <c r="HBA55" s="87"/>
      <c r="HBB55" s="87"/>
      <c r="HBC55" s="87"/>
      <c r="HBD55" s="87"/>
      <c r="HBE55" s="87"/>
      <c r="HBF55" s="87"/>
      <c r="HBG55" s="87"/>
      <c r="HBH55" s="87"/>
      <c r="HBI55" s="87"/>
      <c r="HBJ55" s="87"/>
      <c r="HBK55" s="87"/>
      <c r="HBL55" s="87"/>
      <c r="HBM55" s="87"/>
      <c r="HBN55" s="87"/>
      <c r="HBO55" s="87"/>
      <c r="HBP55" s="87"/>
      <c r="HBQ55" s="87"/>
      <c r="HBR55" s="87"/>
      <c r="HBS55" s="87"/>
      <c r="HBT55" s="87"/>
      <c r="HBU55" s="87"/>
      <c r="HBV55" s="87"/>
      <c r="HBW55" s="87"/>
      <c r="HBX55" s="87"/>
      <c r="HBY55" s="87"/>
      <c r="HBZ55" s="87"/>
      <c r="HCA55" s="87"/>
      <c r="HCB55" s="87"/>
      <c r="HCC55" s="87"/>
      <c r="HCD55" s="87"/>
      <c r="HCE55" s="87"/>
      <c r="HCF55" s="87"/>
      <c r="HCG55" s="87"/>
      <c r="HCH55" s="87"/>
      <c r="HCI55" s="87"/>
      <c r="HCJ55" s="87"/>
      <c r="HCK55" s="87"/>
      <c r="HCL55" s="87"/>
      <c r="HCM55" s="87"/>
      <c r="HCN55" s="87"/>
      <c r="HCO55" s="87"/>
      <c r="HCP55" s="87"/>
      <c r="HCQ55" s="87"/>
      <c r="HCR55" s="87"/>
      <c r="HCS55" s="87"/>
      <c r="HCT55" s="87"/>
      <c r="HCU55" s="87"/>
      <c r="HCV55" s="87"/>
      <c r="HCW55" s="87"/>
      <c r="HCX55" s="87"/>
      <c r="HCY55" s="87"/>
      <c r="HCZ55" s="87"/>
      <c r="HDA55" s="87"/>
      <c r="HDB55" s="87"/>
      <c r="HDC55" s="87"/>
      <c r="HDD55" s="87"/>
      <c r="HDE55" s="87"/>
      <c r="HDF55" s="87"/>
      <c r="HDG55" s="87"/>
      <c r="HDH55" s="87"/>
      <c r="HDI55" s="87"/>
      <c r="HDJ55" s="87"/>
      <c r="HDK55" s="87"/>
      <c r="HDL55" s="87"/>
      <c r="HDM55" s="87"/>
      <c r="HDN55" s="87"/>
      <c r="HDO55" s="87"/>
      <c r="HDP55" s="87"/>
      <c r="HDQ55" s="87"/>
      <c r="HDR55" s="87"/>
      <c r="HDS55" s="87"/>
      <c r="HDT55" s="87"/>
      <c r="HDU55" s="87"/>
      <c r="HDV55" s="87"/>
      <c r="HDW55" s="87"/>
      <c r="HDX55" s="87"/>
      <c r="HDY55" s="87"/>
      <c r="HDZ55" s="87"/>
      <c r="HEA55" s="87"/>
      <c r="HEB55" s="87"/>
      <c r="HEC55" s="87"/>
      <c r="HED55" s="87"/>
      <c r="HEE55" s="87"/>
      <c r="HEF55" s="87"/>
      <c r="HEG55" s="87"/>
      <c r="HEH55" s="87"/>
      <c r="HEI55" s="87"/>
      <c r="HEJ55" s="87"/>
      <c r="HEK55" s="87"/>
      <c r="HEL55" s="87"/>
      <c r="HEM55" s="87"/>
      <c r="HEN55" s="87"/>
      <c r="HEO55" s="87"/>
      <c r="HEP55" s="87"/>
      <c r="HEQ55" s="87"/>
      <c r="HER55" s="87"/>
      <c r="HES55" s="87"/>
      <c r="HET55" s="87"/>
      <c r="HEU55" s="87"/>
      <c r="HEV55" s="87"/>
      <c r="HEW55" s="87"/>
      <c r="HEX55" s="87"/>
      <c r="HEY55" s="87"/>
      <c r="HEZ55" s="87"/>
      <c r="HFA55" s="87"/>
      <c r="HFB55" s="87"/>
      <c r="HFC55" s="87"/>
      <c r="HFD55" s="87"/>
      <c r="HFE55" s="87"/>
      <c r="HFF55" s="87"/>
      <c r="HFG55" s="87"/>
      <c r="HFH55" s="87"/>
      <c r="HFI55" s="87"/>
      <c r="HFJ55" s="87"/>
      <c r="HFK55" s="87"/>
      <c r="HFL55" s="87"/>
      <c r="HFM55" s="87"/>
      <c r="HFN55" s="87"/>
      <c r="HFO55" s="87"/>
      <c r="HFP55" s="87"/>
      <c r="HFQ55" s="87"/>
      <c r="HFR55" s="87"/>
      <c r="HFS55" s="87"/>
      <c r="HFT55" s="87"/>
      <c r="HFU55" s="87"/>
      <c r="HFV55" s="87"/>
      <c r="HFW55" s="87"/>
      <c r="HFX55" s="87"/>
      <c r="HFY55" s="87"/>
      <c r="HFZ55" s="87"/>
      <c r="HGA55" s="87"/>
      <c r="HGB55" s="87"/>
      <c r="HGC55" s="87"/>
      <c r="HGD55" s="87"/>
      <c r="HGE55" s="87"/>
      <c r="HGF55" s="87"/>
      <c r="HGG55" s="87"/>
      <c r="HGH55" s="87"/>
      <c r="HGI55" s="87"/>
      <c r="HGJ55" s="87"/>
      <c r="HGK55" s="87"/>
      <c r="HGL55" s="87"/>
      <c r="HGM55" s="87"/>
      <c r="HGN55" s="87"/>
      <c r="HGO55" s="87"/>
      <c r="HGP55" s="87"/>
      <c r="HGQ55" s="87"/>
      <c r="HGR55" s="87"/>
      <c r="HGS55" s="87"/>
      <c r="HGT55" s="87"/>
      <c r="HGU55" s="87"/>
      <c r="HGV55" s="87"/>
      <c r="HGW55" s="87"/>
      <c r="HGX55" s="87"/>
      <c r="HGY55" s="87"/>
      <c r="HGZ55" s="87"/>
      <c r="HHA55" s="87"/>
      <c r="HHB55" s="87"/>
      <c r="HHC55" s="87"/>
      <c r="HHD55" s="87"/>
      <c r="HHE55" s="87"/>
      <c r="HHF55" s="87"/>
      <c r="HHG55" s="87"/>
      <c r="HHH55" s="87"/>
      <c r="HHI55" s="87"/>
      <c r="HHJ55" s="87"/>
      <c r="HHK55" s="87"/>
      <c r="HHL55" s="87"/>
      <c r="HHM55" s="87"/>
      <c r="HHN55" s="87"/>
      <c r="HHO55" s="87"/>
      <c r="HHP55" s="87"/>
      <c r="HHQ55" s="87"/>
      <c r="HHR55" s="87"/>
      <c r="HHS55" s="87"/>
      <c r="HHT55" s="87"/>
      <c r="HHU55" s="87"/>
      <c r="HHV55" s="87"/>
      <c r="HHW55" s="87"/>
      <c r="HHX55" s="87"/>
      <c r="HHY55" s="87"/>
      <c r="HHZ55" s="87"/>
      <c r="HIA55" s="87"/>
      <c r="HIB55" s="87"/>
      <c r="HIC55" s="87"/>
      <c r="HID55" s="87"/>
      <c r="HIE55" s="87"/>
      <c r="HIF55" s="87"/>
      <c r="HIG55" s="87"/>
      <c r="HIH55" s="87"/>
      <c r="HII55" s="87"/>
      <c r="HIJ55" s="87"/>
      <c r="HIK55" s="87"/>
      <c r="HIL55" s="87"/>
      <c r="HIM55" s="87"/>
      <c r="HIN55" s="87"/>
      <c r="HIO55" s="87"/>
      <c r="HIP55" s="87"/>
      <c r="HIQ55" s="87"/>
      <c r="HIR55" s="87"/>
      <c r="HIS55" s="87"/>
      <c r="HIT55" s="87"/>
      <c r="HIU55" s="87"/>
      <c r="HIV55" s="87"/>
      <c r="HIW55" s="87"/>
      <c r="HIX55" s="87"/>
      <c r="HIY55" s="87"/>
      <c r="HIZ55" s="87"/>
      <c r="HJA55" s="87"/>
      <c r="HJB55" s="87"/>
      <c r="HJC55" s="87"/>
      <c r="HJD55" s="87"/>
      <c r="HJE55" s="87"/>
      <c r="HJF55" s="87"/>
      <c r="HJG55" s="87"/>
      <c r="HJH55" s="87"/>
      <c r="HJI55" s="87"/>
      <c r="HJJ55" s="87"/>
      <c r="HJK55" s="87"/>
      <c r="HJL55" s="87"/>
      <c r="HJM55" s="87"/>
      <c r="HJN55" s="87"/>
      <c r="HJO55" s="87"/>
      <c r="HJP55" s="87"/>
      <c r="HJQ55" s="87"/>
      <c r="HJR55" s="87"/>
      <c r="HJS55" s="87"/>
      <c r="HJT55" s="87"/>
      <c r="HJU55" s="87"/>
      <c r="HJV55" s="87"/>
      <c r="HJW55" s="87"/>
      <c r="HJX55" s="87"/>
      <c r="HJY55" s="87"/>
      <c r="HJZ55" s="87"/>
      <c r="HKA55" s="87"/>
      <c r="HKB55" s="87"/>
      <c r="HKC55" s="87"/>
      <c r="HKD55" s="87"/>
      <c r="HKE55" s="87"/>
      <c r="HKF55" s="87"/>
      <c r="HKG55" s="87"/>
      <c r="HKH55" s="87"/>
      <c r="HKI55" s="87"/>
      <c r="HKJ55" s="87"/>
      <c r="HKK55" s="87"/>
      <c r="HKL55" s="87"/>
      <c r="HKM55" s="87"/>
      <c r="HKN55" s="87"/>
      <c r="HKO55" s="87"/>
      <c r="HKP55" s="87"/>
      <c r="HKQ55" s="87"/>
      <c r="HKR55" s="87"/>
      <c r="HKS55" s="87"/>
      <c r="HKT55" s="87"/>
      <c r="HKU55" s="87"/>
      <c r="HKV55" s="87"/>
      <c r="HKW55" s="87"/>
      <c r="HKX55" s="87"/>
      <c r="HKY55" s="87"/>
      <c r="HKZ55" s="87"/>
      <c r="HLA55" s="87"/>
      <c r="HLB55" s="87"/>
      <c r="HLC55" s="87"/>
      <c r="HLD55" s="87"/>
      <c r="HLE55" s="87"/>
      <c r="HLF55" s="87"/>
      <c r="HLG55" s="87"/>
      <c r="HLH55" s="87"/>
      <c r="HLI55" s="87"/>
      <c r="HLJ55" s="87"/>
      <c r="HLK55" s="87"/>
      <c r="HLL55" s="87"/>
      <c r="HLM55" s="87"/>
      <c r="HLN55" s="87"/>
      <c r="HLO55" s="87"/>
      <c r="HLP55" s="87"/>
      <c r="HLQ55" s="87"/>
      <c r="HLR55" s="87"/>
      <c r="HLS55" s="87"/>
      <c r="HLT55" s="87"/>
      <c r="HLU55" s="87"/>
      <c r="HLV55" s="87"/>
      <c r="HLW55" s="87"/>
      <c r="HLX55" s="87"/>
      <c r="HLY55" s="87"/>
      <c r="HLZ55" s="87"/>
      <c r="HMA55" s="87"/>
      <c r="HMB55" s="87"/>
      <c r="HMC55" s="87"/>
      <c r="HMD55" s="87"/>
      <c r="HME55" s="87"/>
      <c r="HMF55" s="87"/>
      <c r="HMG55" s="87"/>
      <c r="HMH55" s="87"/>
      <c r="HMI55" s="87"/>
      <c r="HMJ55" s="87"/>
      <c r="HMK55" s="87"/>
      <c r="HML55" s="87"/>
      <c r="HMM55" s="87"/>
      <c r="HMN55" s="87"/>
      <c r="HMO55" s="87"/>
      <c r="HMP55" s="87"/>
      <c r="HMQ55" s="87"/>
      <c r="HMR55" s="87"/>
      <c r="HMS55" s="87"/>
      <c r="HMT55" s="87"/>
      <c r="HMU55" s="87"/>
      <c r="HMV55" s="87"/>
      <c r="HMW55" s="87"/>
      <c r="HMX55" s="87"/>
      <c r="HMY55" s="87"/>
      <c r="HMZ55" s="87"/>
      <c r="HNA55" s="87"/>
      <c r="HNB55" s="87"/>
      <c r="HNC55" s="87"/>
      <c r="HND55" s="87"/>
      <c r="HNE55" s="87"/>
      <c r="HNF55" s="87"/>
      <c r="HNG55" s="87"/>
      <c r="HNH55" s="87"/>
      <c r="HNI55" s="87"/>
      <c r="HNJ55" s="87"/>
      <c r="HNK55" s="87"/>
      <c r="HNL55" s="87"/>
      <c r="HNM55" s="87"/>
      <c r="HNN55" s="87"/>
      <c r="HNO55" s="87"/>
      <c r="HNP55" s="87"/>
      <c r="HNQ55" s="87"/>
      <c r="HNR55" s="87"/>
      <c r="HNS55" s="87"/>
      <c r="HNT55" s="87"/>
      <c r="HNU55" s="87"/>
      <c r="HNV55" s="87"/>
      <c r="HNW55" s="87"/>
      <c r="HNX55" s="87"/>
      <c r="HNY55" s="87"/>
      <c r="HNZ55" s="87"/>
      <c r="HOA55" s="87"/>
      <c r="HOB55" s="87"/>
      <c r="HOC55" s="87"/>
      <c r="HOD55" s="87"/>
      <c r="HOE55" s="87"/>
      <c r="HOF55" s="87"/>
      <c r="HOG55" s="87"/>
      <c r="HOH55" s="87"/>
      <c r="HOI55" s="87"/>
      <c r="HOJ55" s="87"/>
      <c r="HOK55" s="87"/>
      <c r="HOL55" s="87"/>
      <c r="HOM55" s="87"/>
      <c r="HON55" s="87"/>
      <c r="HOO55" s="87"/>
      <c r="HOP55" s="87"/>
      <c r="HOQ55" s="87"/>
      <c r="HOR55" s="87"/>
      <c r="HOS55" s="87"/>
      <c r="HOT55" s="87"/>
      <c r="HOU55" s="87"/>
      <c r="HOV55" s="87"/>
      <c r="HOW55" s="87"/>
      <c r="HOX55" s="87"/>
      <c r="HOY55" s="87"/>
      <c r="HOZ55" s="87"/>
      <c r="HPA55" s="87"/>
      <c r="HPB55" s="87"/>
      <c r="HPC55" s="87"/>
      <c r="HPD55" s="87"/>
      <c r="HPE55" s="87"/>
      <c r="HPF55" s="87"/>
      <c r="HPG55" s="87"/>
      <c r="HPH55" s="87"/>
      <c r="HPI55" s="87"/>
      <c r="HPJ55" s="87"/>
      <c r="HPK55" s="87"/>
      <c r="HPL55" s="87"/>
      <c r="HPM55" s="87"/>
      <c r="HPN55" s="87"/>
      <c r="HPO55" s="87"/>
      <c r="HPP55" s="87"/>
      <c r="HPQ55" s="87"/>
      <c r="HPR55" s="87"/>
      <c r="HPS55" s="87"/>
      <c r="HPT55" s="87"/>
      <c r="HPU55" s="87"/>
      <c r="HPV55" s="87"/>
      <c r="HPW55" s="87"/>
      <c r="HPX55" s="87"/>
      <c r="HPY55" s="87"/>
      <c r="HPZ55" s="87"/>
      <c r="HQA55" s="87"/>
      <c r="HQB55" s="87"/>
      <c r="HQC55" s="87"/>
      <c r="HQD55" s="87"/>
      <c r="HQE55" s="87"/>
      <c r="HQF55" s="87"/>
      <c r="HQG55" s="87"/>
      <c r="HQH55" s="87"/>
      <c r="HQI55" s="87"/>
      <c r="HQJ55" s="87"/>
      <c r="HQK55" s="87"/>
      <c r="HQL55" s="87"/>
      <c r="HQM55" s="87"/>
      <c r="HQN55" s="87"/>
      <c r="HQO55" s="87"/>
      <c r="HQP55" s="87"/>
      <c r="HQQ55" s="87"/>
      <c r="HQR55" s="87"/>
      <c r="HQS55" s="87"/>
      <c r="HQT55" s="87"/>
      <c r="HQU55" s="87"/>
      <c r="HQV55" s="87"/>
      <c r="HQW55" s="87"/>
      <c r="HQX55" s="87"/>
      <c r="HQY55" s="87"/>
      <c r="HQZ55" s="87"/>
      <c r="HRA55" s="87"/>
      <c r="HRB55" s="87"/>
      <c r="HRC55" s="87"/>
      <c r="HRD55" s="87"/>
      <c r="HRE55" s="87"/>
      <c r="HRF55" s="87"/>
      <c r="HRG55" s="87"/>
      <c r="HRH55" s="87"/>
      <c r="HRI55" s="87"/>
      <c r="HRJ55" s="87"/>
      <c r="HRK55" s="87"/>
      <c r="HRL55" s="87"/>
      <c r="HRM55" s="87"/>
      <c r="HRN55" s="87"/>
      <c r="HRO55" s="87"/>
      <c r="HRP55" s="87"/>
      <c r="HRQ55" s="87"/>
      <c r="HRR55" s="87"/>
      <c r="HRS55" s="87"/>
      <c r="HRT55" s="87"/>
      <c r="HRU55" s="87"/>
      <c r="HRV55" s="87"/>
      <c r="HRW55" s="87"/>
      <c r="HRX55" s="87"/>
      <c r="HRY55" s="87"/>
      <c r="HRZ55" s="87"/>
      <c r="HSA55" s="87"/>
      <c r="HSB55" s="87"/>
      <c r="HSC55" s="87"/>
      <c r="HSD55" s="87"/>
      <c r="HSE55" s="87"/>
      <c r="HSF55" s="87"/>
      <c r="HSG55" s="87"/>
      <c r="HSH55" s="87"/>
      <c r="HSI55" s="87"/>
      <c r="HSJ55" s="87"/>
      <c r="HSK55" s="87"/>
      <c r="HSL55" s="87"/>
      <c r="HSM55" s="87"/>
      <c r="HSN55" s="87"/>
      <c r="HSO55" s="87"/>
      <c r="HSP55" s="87"/>
      <c r="HSQ55" s="87"/>
      <c r="HSR55" s="87"/>
      <c r="HSS55" s="87"/>
      <c r="HST55" s="87"/>
      <c r="HSU55" s="87"/>
      <c r="HSV55" s="87"/>
      <c r="HSW55" s="87"/>
      <c r="HSX55" s="87"/>
      <c r="HSY55" s="87"/>
      <c r="HSZ55" s="87"/>
      <c r="HTA55" s="87"/>
      <c r="HTB55" s="87"/>
      <c r="HTC55" s="87"/>
      <c r="HTD55" s="87"/>
      <c r="HTE55" s="87"/>
      <c r="HTF55" s="87"/>
      <c r="HTG55" s="87"/>
      <c r="HTH55" s="87"/>
      <c r="HTI55" s="87"/>
      <c r="HTJ55" s="87"/>
      <c r="HTK55" s="87"/>
      <c r="HTL55" s="87"/>
      <c r="HTM55" s="87"/>
      <c r="HTN55" s="87"/>
      <c r="HTO55" s="87"/>
      <c r="HTP55" s="87"/>
      <c r="HTQ55" s="87"/>
      <c r="HTR55" s="87"/>
      <c r="HTS55" s="87"/>
      <c r="HTT55" s="87"/>
      <c r="HTU55" s="87"/>
      <c r="HTV55" s="87"/>
      <c r="HTW55" s="87"/>
      <c r="HTX55" s="87"/>
      <c r="HTY55" s="87"/>
      <c r="HTZ55" s="87"/>
      <c r="HUA55" s="87"/>
      <c r="HUB55" s="87"/>
      <c r="HUC55" s="87"/>
      <c r="HUD55" s="87"/>
      <c r="HUE55" s="87"/>
      <c r="HUF55" s="87"/>
      <c r="HUG55" s="87"/>
      <c r="HUH55" s="87"/>
      <c r="HUI55" s="87"/>
      <c r="HUJ55" s="87"/>
      <c r="HUK55" s="87"/>
      <c r="HUL55" s="87"/>
      <c r="HUM55" s="87"/>
      <c r="HUN55" s="87"/>
      <c r="HUO55" s="87"/>
      <c r="HUP55" s="87"/>
      <c r="HUQ55" s="87"/>
      <c r="HUR55" s="87"/>
      <c r="HUS55" s="87"/>
      <c r="HUT55" s="87"/>
      <c r="HUU55" s="87"/>
      <c r="HUV55" s="87"/>
      <c r="HUW55" s="87"/>
      <c r="HUX55" s="87"/>
      <c r="HUY55" s="87"/>
      <c r="HUZ55" s="87"/>
      <c r="HVA55" s="87"/>
      <c r="HVB55" s="87"/>
      <c r="HVC55" s="87"/>
      <c r="HVD55" s="87"/>
      <c r="HVE55" s="87"/>
      <c r="HVF55" s="87"/>
      <c r="HVG55" s="87"/>
      <c r="HVH55" s="87"/>
      <c r="HVI55" s="87"/>
      <c r="HVJ55" s="87"/>
      <c r="HVK55" s="87"/>
      <c r="HVL55" s="87"/>
      <c r="HVM55" s="87"/>
      <c r="HVN55" s="87"/>
      <c r="HVO55" s="87"/>
      <c r="HVP55" s="87"/>
      <c r="HVQ55" s="87"/>
      <c r="HVR55" s="87"/>
      <c r="HVS55" s="87"/>
      <c r="HVT55" s="87"/>
      <c r="HVU55" s="87"/>
      <c r="HVV55" s="87"/>
      <c r="HVW55" s="87"/>
      <c r="HVX55" s="87"/>
      <c r="HVY55" s="87"/>
      <c r="HVZ55" s="87"/>
      <c r="HWA55" s="87"/>
      <c r="HWB55" s="87"/>
      <c r="HWC55" s="87"/>
      <c r="HWD55" s="87"/>
      <c r="HWE55" s="87"/>
      <c r="HWF55" s="87"/>
      <c r="HWG55" s="87"/>
      <c r="HWH55" s="87"/>
      <c r="HWI55" s="87"/>
      <c r="HWJ55" s="87"/>
      <c r="HWK55" s="87"/>
      <c r="HWL55" s="87"/>
      <c r="HWM55" s="87"/>
      <c r="HWN55" s="87"/>
      <c r="HWO55" s="87"/>
      <c r="HWP55" s="87"/>
      <c r="HWQ55" s="87"/>
      <c r="HWR55" s="87"/>
      <c r="HWS55" s="87"/>
      <c r="HWT55" s="87"/>
      <c r="HWU55" s="87"/>
      <c r="HWV55" s="87"/>
      <c r="HWW55" s="87"/>
      <c r="HWX55" s="87"/>
      <c r="HWY55" s="87"/>
      <c r="HWZ55" s="87"/>
      <c r="HXA55" s="87"/>
      <c r="HXB55" s="87"/>
      <c r="HXC55" s="87"/>
      <c r="HXD55" s="87"/>
      <c r="HXE55" s="87"/>
      <c r="HXF55" s="87"/>
      <c r="HXG55" s="87"/>
      <c r="HXH55" s="87"/>
      <c r="HXI55" s="87"/>
      <c r="HXJ55" s="87"/>
      <c r="HXK55" s="87"/>
      <c r="HXL55" s="87"/>
      <c r="HXM55" s="87"/>
      <c r="HXN55" s="87"/>
      <c r="HXO55" s="87"/>
      <c r="HXP55" s="87"/>
      <c r="HXQ55" s="87"/>
      <c r="HXR55" s="87"/>
      <c r="HXS55" s="87"/>
      <c r="HXT55" s="87"/>
      <c r="HXU55" s="87"/>
      <c r="HXV55" s="87"/>
      <c r="HXW55" s="87"/>
      <c r="HXX55" s="87"/>
      <c r="HXY55" s="87"/>
      <c r="HXZ55" s="87"/>
      <c r="HYA55" s="87"/>
      <c r="HYB55" s="87"/>
      <c r="HYC55" s="87"/>
      <c r="HYD55" s="87"/>
      <c r="HYE55" s="87"/>
      <c r="HYF55" s="87"/>
      <c r="HYG55" s="87"/>
      <c r="HYH55" s="87"/>
      <c r="HYI55" s="87"/>
      <c r="HYJ55" s="87"/>
      <c r="HYK55" s="87"/>
      <c r="HYL55" s="87"/>
      <c r="HYM55" s="87"/>
      <c r="HYN55" s="87"/>
      <c r="HYO55" s="87"/>
      <c r="HYP55" s="87"/>
      <c r="HYQ55" s="87"/>
      <c r="HYR55" s="87"/>
      <c r="HYS55" s="87"/>
      <c r="HYT55" s="87"/>
      <c r="HYU55" s="87"/>
      <c r="HYV55" s="87"/>
      <c r="HYW55" s="87"/>
      <c r="HYX55" s="87"/>
      <c r="HYY55" s="87"/>
      <c r="HYZ55" s="87"/>
      <c r="HZA55" s="87"/>
      <c r="HZB55" s="87"/>
      <c r="HZC55" s="87"/>
      <c r="HZD55" s="87"/>
      <c r="HZE55" s="87"/>
      <c r="HZF55" s="87"/>
      <c r="HZG55" s="87"/>
      <c r="HZH55" s="87"/>
      <c r="HZI55" s="87"/>
      <c r="HZJ55" s="87"/>
      <c r="HZK55" s="87"/>
      <c r="HZL55" s="87"/>
      <c r="HZM55" s="87"/>
      <c r="HZN55" s="87"/>
      <c r="HZO55" s="87"/>
      <c r="HZP55" s="87"/>
      <c r="HZQ55" s="87"/>
      <c r="HZR55" s="87"/>
      <c r="HZS55" s="87"/>
      <c r="HZT55" s="87"/>
      <c r="HZU55" s="87"/>
      <c r="HZV55" s="87"/>
      <c r="HZW55" s="87"/>
      <c r="HZX55" s="87"/>
      <c r="HZY55" s="87"/>
      <c r="HZZ55" s="87"/>
      <c r="IAA55" s="87"/>
      <c r="IAB55" s="87"/>
      <c r="IAC55" s="87"/>
      <c r="IAD55" s="87"/>
      <c r="IAE55" s="87"/>
      <c r="IAF55" s="87"/>
      <c r="IAG55" s="87"/>
      <c r="IAH55" s="87"/>
      <c r="IAI55" s="87"/>
      <c r="IAJ55" s="87"/>
      <c r="IAK55" s="87"/>
      <c r="IAL55" s="87"/>
      <c r="IAM55" s="87"/>
      <c r="IAN55" s="87"/>
      <c r="IAO55" s="87"/>
      <c r="IAP55" s="87"/>
      <c r="IAQ55" s="87"/>
      <c r="IAR55" s="87"/>
      <c r="IAS55" s="87"/>
      <c r="IAT55" s="87"/>
      <c r="IAU55" s="87"/>
      <c r="IAV55" s="87"/>
      <c r="IAW55" s="87"/>
      <c r="IAX55" s="87"/>
      <c r="IAY55" s="87"/>
      <c r="IAZ55" s="87"/>
      <c r="IBA55" s="87"/>
      <c r="IBB55" s="87"/>
      <c r="IBC55" s="87"/>
      <c r="IBD55" s="87"/>
      <c r="IBE55" s="87"/>
      <c r="IBF55" s="87"/>
      <c r="IBG55" s="87"/>
      <c r="IBH55" s="87"/>
      <c r="IBI55" s="87"/>
      <c r="IBJ55" s="87"/>
      <c r="IBK55" s="87"/>
      <c r="IBL55" s="87"/>
      <c r="IBM55" s="87"/>
      <c r="IBN55" s="87"/>
      <c r="IBO55" s="87"/>
      <c r="IBP55" s="87"/>
      <c r="IBQ55" s="87"/>
      <c r="IBR55" s="87"/>
      <c r="IBS55" s="87"/>
      <c r="IBT55" s="87"/>
      <c r="IBU55" s="87"/>
      <c r="IBV55" s="87"/>
      <c r="IBW55" s="87"/>
      <c r="IBX55" s="87"/>
      <c r="IBY55" s="87"/>
      <c r="IBZ55" s="87"/>
      <c r="ICA55" s="87"/>
      <c r="ICB55" s="87"/>
      <c r="ICC55" s="87"/>
      <c r="ICD55" s="87"/>
      <c r="ICE55" s="87"/>
      <c r="ICF55" s="87"/>
      <c r="ICG55" s="87"/>
      <c r="ICH55" s="87"/>
      <c r="ICI55" s="87"/>
      <c r="ICJ55" s="87"/>
      <c r="ICK55" s="87"/>
      <c r="ICL55" s="87"/>
      <c r="ICM55" s="87"/>
      <c r="ICN55" s="87"/>
      <c r="ICO55" s="87"/>
      <c r="ICP55" s="87"/>
      <c r="ICQ55" s="87"/>
      <c r="ICR55" s="87"/>
      <c r="ICS55" s="87"/>
      <c r="ICT55" s="87"/>
      <c r="ICU55" s="87"/>
      <c r="ICV55" s="87"/>
      <c r="ICW55" s="87"/>
      <c r="ICX55" s="87"/>
      <c r="ICY55" s="87"/>
      <c r="ICZ55" s="87"/>
      <c r="IDA55" s="87"/>
      <c r="IDB55" s="87"/>
      <c r="IDC55" s="87"/>
      <c r="IDD55" s="87"/>
      <c r="IDE55" s="87"/>
      <c r="IDF55" s="87"/>
      <c r="IDG55" s="87"/>
      <c r="IDH55" s="87"/>
      <c r="IDI55" s="87"/>
      <c r="IDJ55" s="87"/>
      <c r="IDK55" s="87"/>
      <c r="IDL55" s="87"/>
      <c r="IDM55" s="87"/>
      <c r="IDN55" s="87"/>
      <c r="IDO55" s="87"/>
      <c r="IDP55" s="87"/>
      <c r="IDQ55" s="87"/>
      <c r="IDR55" s="87"/>
      <c r="IDS55" s="87"/>
      <c r="IDT55" s="87"/>
      <c r="IDU55" s="87"/>
      <c r="IDV55" s="87"/>
      <c r="IDW55" s="87"/>
      <c r="IDX55" s="87"/>
      <c r="IDY55" s="87"/>
      <c r="IDZ55" s="87"/>
      <c r="IEA55" s="87"/>
      <c r="IEB55" s="87"/>
      <c r="IEC55" s="87"/>
      <c r="IED55" s="87"/>
      <c r="IEE55" s="87"/>
      <c r="IEF55" s="87"/>
      <c r="IEG55" s="87"/>
      <c r="IEH55" s="87"/>
      <c r="IEI55" s="87"/>
      <c r="IEJ55" s="87"/>
      <c r="IEK55" s="87"/>
      <c r="IEL55" s="87"/>
      <c r="IEM55" s="87"/>
      <c r="IEN55" s="87"/>
      <c r="IEO55" s="87"/>
      <c r="IEP55" s="87"/>
      <c r="IEQ55" s="87"/>
      <c r="IER55" s="87"/>
      <c r="IES55" s="87"/>
      <c r="IET55" s="87"/>
      <c r="IEU55" s="87"/>
      <c r="IEV55" s="87"/>
      <c r="IEW55" s="87"/>
      <c r="IEX55" s="87"/>
      <c r="IEY55" s="87"/>
      <c r="IEZ55" s="87"/>
      <c r="IFA55" s="87"/>
      <c r="IFB55" s="87"/>
      <c r="IFC55" s="87"/>
      <c r="IFD55" s="87"/>
      <c r="IFE55" s="87"/>
      <c r="IFF55" s="87"/>
      <c r="IFG55" s="87"/>
      <c r="IFH55" s="87"/>
      <c r="IFI55" s="87"/>
      <c r="IFJ55" s="87"/>
      <c r="IFK55" s="87"/>
      <c r="IFL55" s="87"/>
      <c r="IFM55" s="87"/>
      <c r="IFN55" s="87"/>
      <c r="IFO55" s="87"/>
      <c r="IFP55" s="87"/>
      <c r="IFQ55" s="87"/>
      <c r="IFR55" s="87"/>
      <c r="IFS55" s="87"/>
      <c r="IFT55" s="87"/>
      <c r="IFU55" s="87"/>
      <c r="IFV55" s="87"/>
      <c r="IFW55" s="87"/>
      <c r="IFX55" s="87"/>
      <c r="IFY55" s="87"/>
      <c r="IFZ55" s="87"/>
      <c r="IGA55" s="87"/>
      <c r="IGB55" s="87"/>
      <c r="IGC55" s="87"/>
      <c r="IGD55" s="87"/>
      <c r="IGE55" s="87"/>
      <c r="IGF55" s="87"/>
      <c r="IGG55" s="87"/>
      <c r="IGH55" s="87"/>
      <c r="IGI55" s="87"/>
      <c r="IGJ55" s="87"/>
      <c r="IGK55" s="87"/>
      <c r="IGL55" s="87"/>
      <c r="IGM55" s="87"/>
      <c r="IGN55" s="87"/>
      <c r="IGO55" s="87"/>
      <c r="IGP55" s="87"/>
      <c r="IGQ55" s="87"/>
      <c r="IGR55" s="87"/>
      <c r="IGS55" s="87"/>
      <c r="IGT55" s="87"/>
      <c r="IGU55" s="87"/>
      <c r="IGV55" s="87"/>
      <c r="IGW55" s="87"/>
      <c r="IGX55" s="87"/>
      <c r="IGY55" s="87"/>
      <c r="IGZ55" s="87"/>
      <c r="IHA55" s="87"/>
      <c r="IHB55" s="87"/>
      <c r="IHC55" s="87"/>
      <c r="IHD55" s="87"/>
      <c r="IHE55" s="87"/>
      <c r="IHF55" s="87"/>
      <c r="IHG55" s="87"/>
      <c r="IHH55" s="87"/>
      <c r="IHI55" s="87"/>
      <c r="IHJ55" s="87"/>
      <c r="IHK55" s="87"/>
      <c r="IHL55" s="87"/>
      <c r="IHM55" s="87"/>
      <c r="IHN55" s="87"/>
      <c r="IHO55" s="87"/>
      <c r="IHP55" s="87"/>
      <c r="IHQ55" s="87"/>
      <c r="IHR55" s="87"/>
      <c r="IHS55" s="87"/>
      <c r="IHT55" s="87"/>
      <c r="IHU55" s="87"/>
      <c r="IHV55" s="87"/>
      <c r="IHW55" s="87"/>
      <c r="IHX55" s="87"/>
      <c r="IHY55" s="87"/>
      <c r="IHZ55" s="87"/>
      <c r="IIA55" s="87"/>
      <c r="IIB55" s="87"/>
      <c r="IIC55" s="87"/>
      <c r="IID55" s="87"/>
      <c r="IIE55" s="87"/>
      <c r="IIF55" s="87"/>
      <c r="IIG55" s="87"/>
      <c r="IIH55" s="87"/>
      <c r="III55" s="87"/>
      <c r="IIJ55" s="87"/>
      <c r="IIK55" s="87"/>
      <c r="IIL55" s="87"/>
      <c r="IIM55" s="87"/>
      <c r="IIN55" s="87"/>
      <c r="IIO55" s="87"/>
      <c r="IIP55" s="87"/>
      <c r="IIQ55" s="87"/>
      <c r="IIR55" s="87"/>
      <c r="IIS55" s="87"/>
      <c r="IIT55" s="87"/>
      <c r="IIU55" s="87"/>
      <c r="IIV55" s="87"/>
      <c r="IIW55" s="87"/>
      <c r="IIX55" s="87"/>
      <c r="IIY55" s="87"/>
      <c r="IIZ55" s="87"/>
      <c r="IJA55" s="87"/>
      <c r="IJB55" s="87"/>
      <c r="IJC55" s="87"/>
      <c r="IJD55" s="87"/>
      <c r="IJE55" s="87"/>
      <c r="IJF55" s="87"/>
      <c r="IJG55" s="87"/>
      <c r="IJH55" s="87"/>
      <c r="IJI55" s="87"/>
      <c r="IJJ55" s="87"/>
      <c r="IJK55" s="87"/>
      <c r="IJL55" s="87"/>
      <c r="IJM55" s="87"/>
      <c r="IJN55" s="87"/>
      <c r="IJO55" s="87"/>
      <c r="IJP55" s="87"/>
      <c r="IJQ55" s="87"/>
      <c r="IJR55" s="87"/>
      <c r="IJS55" s="87"/>
      <c r="IJT55" s="87"/>
      <c r="IJU55" s="87"/>
      <c r="IJV55" s="87"/>
      <c r="IJW55" s="87"/>
      <c r="IJX55" s="87"/>
      <c r="IJY55" s="87"/>
      <c r="IJZ55" s="87"/>
      <c r="IKA55" s="87"/>
      <c r="IKB55" s="87"/>
      <c r="IKC55" s="87"/>
      <c r="IKD55" s="87"/>
      <c r="IKE55" s="87"/>
      <c r="IKF55" s="87"/>
      <c r="IKG55" s="87"/>
      <c r="IKH55" s="87"/>
      <c r="IKI55" s="87"/>
      <c r="IKJ55" s="87"/>
      <c r="IKK55" s="87"/>
      <c r="IKL55" s="87"/>
      <c r="IKM55" s="87"/>
      <c r="IKN55" s="87"/>
      <c r="IKO55" s="87"/>
      <c r="IKP55" s="87"/>
      <c r="IKQ55" s="87"/>
      <c r="IKR55" s="87"/>
      <c r="IKS55" s="87"/>
      <c r="IKT55" s="87"/>
      <c r="IKU55" s="87"/>
      <c r="IKV55" s="87"/>
      <c r="IKW55" s="87"/>
      <c r="IKX55" s="87"/>
      <c r="IKY55" s="87"/>
      <c r="IKZ55" s="87"/>
      <c r="ILA55" s="87"/>
      <c r="ILB55" s="87"/>
      <c r="ILC55" s="87"/>
      <c r="ILD55" s="87"/>
      <c r="ILE55" s="87"/>
      <c r="ILF55" s="87"/>
      <c r="ILG55" s="87"/>
      <c r="ILH55" s="87"/>
      <c r="ILI55" s="87"/>
      <c r="ILJ55" s="87"/>
      <c r="ILK55" s="87"/>
      <c r="ILL55" s="87"/>
      <c r="ILM55" s="87"/>
      <c r="ILN55" s="87"/>
      <c r="ILO55" s="87"/>
      <c r="ILP55" s="87"/>
      <c r="ILQ55" s="87"/>
      <c r="ILR55" s="87"/>
      <c r="ILS55" s="87"/>
      <c r="ILT55" s="87"/>
      <c r="ILU55" s="87"/>
      <c r="ILV55" s="87"/>
      <c r="ILW55" s="87"/>
      <c r="ILX55" s="87"/>
      <c r="ILY55" s="87"/>
      <c r="ILZ55" s="87"/>
      <c r="IMA55" s="87"/>
      <c r="IMB55" s="87"/>
      <c r="IMC55" s="87"/>
      <c r="IMD55" s="87"/>
      <c r="IME55" s="87"/>
      <c r="IMF55" s="87"/>
      <c r="IMG55" s="87"/>
      <c r="IMH55" s="87"/>
      <c r="IMI55" s="87"/>
      <c r="IMJ55" s="87"/>
      <c r="IMK55" s="87"/>
      <c r="IML55" s="87"/>
      <c r="IMM55" s="87"/>
      <c r="IMN55" s="87"/>
      <c r="IMO55" s="87"/>
      <c r="IMP55" s="87"/>
      <c r="IMQ55" s="87"/>
      <c r="IMR55" s="87"/>
      <c r="IMS55" s="87"/>
      <c r="IMT55" s="87"/>
      <c r="IMU55" s="87"/>
      <c r="IMV55" s="87"/>
      <c r="IMW55" s="87"/>
      <c r="IMX55" s="87"/>
      <c r="IMY55" s="87"/>
      <c r="IMZ55" s="87"/>
      <c r="INA55" s="87"/>
      <c r="INB55" s="87"/>
      <c r="INC55" s="87"/>
      <c r="IND55" s="87"/>
      <c r="INE55" s="87"/>
      <c r="INF55" s="87"/>
      <c r="ING55" s="87"/>
      <c r="INH55" s="87"/>
      <c r="INI55" s="87"/>
      <c r="INJ55" s="87"/>
      <c r="INK55" s="87"/>
      <c r="INL55" s="87"/>
      <c r="INM55" s="87"/>
      <c r="INN55" s="87"/>
      <c r="INO55" s="87"/>
      <c r="INP55" s="87"/>
      <c r="INQ55" s="87"/>
      <c r="INR55" s="87"/>
      <c r="INS55" s="87"/>
      <c r="INT55" s="87"/>
      <c r="INU55" s="87"/>
      <c r="INV55" s="87"/>
      <c r="INW55" s="87"/>
      <c r="INX55" s="87"/>
      <c r="INY55" s="87"/>
      <c r="INZ55" s="87"/>
      <c r="IOA55" s="87"/>
      <c r="IOB55" s="87"/>
      <c r="IOC55" s="87"/>
      <c r="IOD55" s="87"/>
      <c r="IOE55" s="87"/>
      <c r="IOF55" s="87"/>
      <c r="IOG55" s="87"/>
      <c r="IOH55" s="87"/>
      <c r="IOI55" s="87"/>
      <c r="IOJ55" s="87"/>
      <c r="IOK55" s="87"/>
      <c r="IOL55" s="87"/>
      <c r="IOM55" s="87"/>
      <c r="ION55" s="87"/>
      <c r="IOO55" s="87"/>
      <c r="IOP55" s="87"/>
      <c r="IOQ55" s="87"/>
      <c r="IOR55" s="87"/>
      <c r="IOS55" s="87"/>
      <c r="IOT55" s="87"/>
      <c r="IOU55" s="87"/>
      <c r="IOV55" s="87"/>
      <c r="IOW55" s="87"/>
      <c r="IOX55" s="87"/>
      <c r="IOY55" s="87"/>
      <c r="IOZ55" s="87"/>
      <c r="IPA55" s="87"/>
      <c r="IPB55" s="87"/>
      <c r="IPC55" s="87"/>
      <c r="IPD55" s="87"/>
      <c r="IPE55" s="87"/>
      <c r="IPF55" s="87"/>
      <c r="IPG55" s="87"/>
      <c r="IPH55" s="87"/>
      <c r="IPI55" s="87"/>
      <c r="IPJ55" s="87"/>
      <c r="IPK55" s="87"/>
      <c r="IPL55" s="87"/>
      <c r="IPM55" s="87"/>
      <c r="IPN55" s="87"/>
      <c r="IPO55" s="87"/>
      <c r="IPP55" s="87"/>
      <c r="IPQ55" s="87"/>
      <c r="IPR55" s="87"/>
      <c r="IPS55" s="87"/>
      <c r="IPT55" s="87"/>
      <c r="IPU55" s="87"/>
      <c r="IPV55" s="87"/>
      <c r="IPW55" s="87"/>
      <c r="IPX55" s="87"/>
      <c r="IPY55" s="87"/>
      <c r="IPZ55" s="87"/>
      <c r="IQA55" s="87"/>
      <c r="IQB55" s="87"/>
      <c r="IQC55" s="87"/>
      <c r="IQD55" s="87"/>
      <c r="IQE55" s="87"/>
      <c r="IQF55" s="87"/>
      <c r="IQG55" s="87"/>
      <c r="IQH55" s="87"/>
      <c r="IQI55" s="87"/>
      <c r="IQJ55" s="87"/>
      <c r="IQK55" s="87"/>
      <c r="IQL55" s="87"/>
      <c r="IQM55" s="87"/>
      <c r="IQN55" s="87"/>
      <c r="IQO55" s="87"/>
      <c r="IQP55" s="87"/>
      <c r="IQQ55" s="87"/>
      <c r="IQR55" s="87"/>
      <c r="IQS55" s="87"/>
      <c r="IQT55" s="87"/>
      <c r="IQU55" s="87"/>
      <c r="IQV55" s="87"/>
      <c r="IQW55" s="87"/>
      <c r="IQX55" s="87"/>
      <c r="IQY55" s="87"/>
      <c r="IQZ55" s="87"/>
      <c r="IRA55" s="87"/>
      <c r="IRB55" s="87"/>
      <c r="IRC55" s="87"/>
      <c r="IRD55" s="87"/>
      <c r="IRE55" s="87"/>
      <c r="IRF55" s="87"/>
      <c r="IRG55" s="87"/>
      <c r="IRH55" s="87"/>
      <c r="IRI55" s="87"/>
      <c r="IRJ55" s="87"/>
      <c r="IRK55" s="87"/>
      <c r="IRL55" s="87"/>
      <c r="IRM55" s="87"/>
      <c r="IRN55" s="87"/>
      <c r="IRO55" s="87"/>
      <c r="IRP55" s="87"/>
      <c r="IRQ55" s="87"/>
      <c r="IRR55" s="87"/>
      <c r="IRS55" s="87"/>
      <c r="IRT55" s="87"/>
      <c r="IRU55" s="87"/>
      <c r="IRV55" s="87"/>
      <c r="IRW55" s="87"/>
      <c r="IRX55" s="87"/>
      <c r="IRY55" s="87"/>
      <c r="IRZ55" s="87"/>
      <c r="ISA55" s="87"/>
      <c r="ISB55" s="87"/>
      <c r="ISC55" s="87"/>
      <c r="ISD55" s="87"/>
      <c r="ISE55" s="87"/>
      <c r="ISF55" s="87"/>
      <c r="ISG55" s="87"/>
      <c r="ISH55" s="87"/>
      <c r="ISI55" s="87"/>
      <c r="ISJ55" s="87"/>
      <c r="ISK55" s="87"/>
      <c r="ISL55" s="87"/>
      <c r="ISM55" s="87"/>
      <c r="ISN55" s="87"/>
      <c r="ISO55" s="87"/>
      <c r="ISP55" s="87"/>
      <c r="ISQ55" s="87"/>
      <c r="ISR55" s="87"/>
      <c r="ISS55" s="87"/>
      <c r="IST55" s="87"/>
      <c r="ISU55" s="87"/>
      <c r="ISV55" s="87"/>
      <c r="ISW55" s="87"/>
      <c r="ISX55" s="87"/>
      <c r="ISY55" s="87"/>
      <c r="ISZ55" s="87"/>
      <c r="ITA55" s="87"/>
      <c r="ITB55" s="87"/>
      <c r="ITC55" s="87"/>
      <c r="ITD55" s="87"/>
      <c r="ITE55" s="87"/>
      <c r="ITF55" s="87"/>
      <c r="ITG55" s="87"/>
      <c r="ITH55" s="87"/>
      <c r="ITI55" s="87"/>
      <c r="ITJ55" s="87"/>
      <c r="ITK55" s="87"/>
      <c r="ITL55" s="87"/>
      <c r="ITM55" s="87"/>
      <c r="ITN55" s="87"/>
      <c r="ITO55" s="87"/>
      <c r="ITP55" s="87"/>
      <c r="ITQ55" s="87"/>
      <c r="ITR55" s="87"/>
      <c r="ITS55" s="87"/>
      <c r="ITT55" s="87"/>
      <c r="ITU55" s="87"/>
      <c r="ITV55" s="87"/>
      <c r="ITW55" s="87"/>
      <c r="ITX55" s="87"/>
      <c r="ITY55" s="87"/>
      <c r="ITZ55" s="87"/>
      <c r="IUA55" s="87"/>
      <c r="IUB55" s="87"/>
      <c r="IUC55" s="87"/>
      <c r="IUD55" s="87"/>
      <c r="IUE55" s="87"/>
      <c r="IUF55" s="87"/>
      <c r="IUG55" s="87"/>
      <c r="IUH55" s="87"/>
      <c r="IUI55" s="87"/>
      <c r="IUJ55" s="87"/>
      <c r="IUK55" s="87"/>
      <c r="IUL55" s="87"/>
      <c r="IUM55" s="87"/>
      <c r="IUN55" s="87"/>
      <c r="IUO55" s="87"/>
      <c r="IUP55" s="87"/>
      <c r="IUQ55" s="87"/>
      <c r="IUR55" s="87"/>
      <c r="IUS55" s="87"/>
      <c r="IUT55" s="87"/>
      <c r="IUU55" s="87"/>
      <c r="IUV55" s="87"/>
      <c r="IUW55" s="87"/>
      <c r="IUX55" s="87"/>
      <c r="IUY55" s="87"/>
      <c r="IUZ55" s="87"/>
      <c r="IVA55" s="87"/>
      <c r="IVB55" s="87"/>
      <c r="IVC55" s="87"/>
      <c r="IVD55" s="87"/>
      <c r="IVE55" s="87"/>
      <c r="IVF55" s="87"/>
      <c r="IVG55" s="87"/>
      <c r="IVH55" s="87"/>
      <c r="IVI55" s="87"/>
      <c r="IVJ55" s="87"/>
      <c r="IVK55" s="87"/>
      <c r="IVL55" s="87"/>
      <c r="IVM55" s="87"/>
      <c r="IVN55" s="87"/>
      <c r="IVO55" s="87"/>
      <c r="IVP55" s="87"/>
      <c r="IVQ55" s="87"/>
      <c r="IVR55" s="87"/>
      <c r="IVS55" s="87"/>
      <c r="IVT55" s="87"/>
      <c r="IVU55" s="87"/>
      <c r="IVV55" s="87"/>
      <c r="IVW55" s="87"/>
      <c r="IVX55" s="87"/>
      <c r="IVY55" s="87"/>
      <c r="IVZ55" s="87"/>
      <c r="IWA55" s="87"/>
      <c r="IWB55" s="87"/>
      <c r="IWC55" s="87"/>
      <c r="IWD55" s="87"/>
      <c r="IWE55" s="87"/>
      <c r="IWF55" s="87"/>
      <c r="IWG55" s="87"/>
      <c r="IWH55" s="87"/>
      <c r="IWI55" s="87"/>
      <c r="IWJ55" s="87"/>
      <c r="IWK55" s="87"/>
      <c r="IWL55" s="87"/>
      <c r="IWM55" s="87"/>
      <c r="IWN55" s="87"/>
      <c r="IWO55" s="87"/>
      <c r="IWP55" s="87"/>
      <c r="IWQ55" s="87"/>
      <c r="IWR55" s="87"/>
      <c r="IWS55" s="87"/>
      <c r="IWT55" s="87"/>
      <c r="IWU55" s="87"/>
      <c r="IWV55" s="87"/>
      <c r="IWW55" s="87"/>
      <c r="IWX55" s="87"/>
      <c r="IWY55" s="87"/>
      <c r="IWZ55" s="87"/>
      <c r="IXA55" s="87"/>
      <c r="IXB55" s="87"/>
      <c r="IXC55" s="87"/>
      <c r="IXD55" s="87"/>
      <c r="IXE55" s="87"/>
      <c r="IXF55" s="87"/>
      <c r="IXG55" s="87"/>
      <c r="IXH55" s="87"/>
      <c r="IXI55" s="87"/>
      <c r="IXJ55" s="87"/>
      <c r="IXK55" s="87"/>
      <c r="IXL55" s="87"/>
      <c r="IXM55" s="87"/>
      <c r="IXN55" s="87"/>
      <c r="IXO55" s="87"/>
      <c r="IXP55" s="87"/>
      <c r="IXQ55" s="87"/>
      <c r="IXR55" s="87"/>
      <c r="IXS55" s="87"/>
      <c r="IXT55" s="87"/>
      <c r="IXU55" s="87"/>
      <c r="IXV55" s="87"/>
      <c r="IXW55" s="87"/>
      <c r="IXX55" s="87"/>
      <c r="IXY55" s="87"/>
      <c r="IXZ55" s="87"/>
      <c r="IYA55" s="87"/>
      <c r="IYB55" s="87"/>
      <c r="IYC55" s="87"/>
      <c r="IYD55" s="87"/>
      <c r="IYE55" s="87"/>
      <c r="IYF55" s="87"/>
      <c r="IYG55" s="87"/>
      <c r="IYH55" s="87"/>
      <c r="IYI55" s="87"/>
      <c r="IYJ55" s="87"/>
      <c r="IYK55" s="87"/>
      <c r="IYL55" s="87"/>
      <c r="IYM55" s="87"/>
      <c r="IYN55" s="87"/>
      <c r="IYO55" s="87"/>
      <c r="IYP55" s="87"/>
      <c r="IYQ55" s="87"/>
      <c r="IYR55" s="87"/>
      <c r="IYS55" s="87"/>
      <c r="IYT55" s="87"/>
      <c r="IYU55" s="87"/>
      <c r="IYV55" s="87"/>
      <c r="IYW55" s="87"/>
      <c r="IYX55" s="87"/>
      <c r="IYY55" s="87"/>
      <c r="IYZ55" s="87"/>
      <c r="IZA55" s="87"/>
      <c r="IZB55" s="87"/>
      <c r="IZC55" s="87"/>
      <c r="IZD55" s="87"/>
      <c r="IZE55" s="87"/>
      <c r="IZF55" s="87"/>
      <c r="IZG55" s="87"/>
      <c r="IZH55" s="87"/>
      <c r="IZI55" s="87"/>
      <c r="IZJ55" s="87"/>
      <c r="IZK55" s="87"/>
      <c r="IZL55" s="87"/>
      <c r="IZM55" s="87"/>
      <c r="IZN55" s="87"/>
      <c r="IZO55" s="87"/>
      <c r="IZP55" s="87"/>
      <c r="IZQ55" s="87"/>
      <c r="IZR55" s="87"/>
      <c r="IZS55" s="87"/>
      <c r="IZT55" s="87"/>
      <c r="IZU55" s="87"/>
      <c r="IZV55" s="87"/>
      <c r="IZW55" s="87"/>
      <c r="IZX55" s="87"/>
      <c r="IZY55" s="87"/>
      <c r="IZZ55" s="87"/>
      <c r="JAA55" s="87"/>
      <c r="JAB55" s="87"/>
      <c r="JAC55" s="87"/>
      <c r="JAD55" s="87"/>
      <c r="JAE55" s="87"/>
      <c r="JAF55" s="87"/>
      <c r="JAG55" s="87"/>
      <c r="JAH55" s="87"/>
      <c r="JAI55" s="87"/>
      <c r="JAJ55" s="87"/>
      <c r="JAK55" s="87"/>
      <c r="JAL55" s="87"/>
      <c r="JAM55" s="87"/>
      <c r="JAN55" s="87"/>
      <c r="JAO55" s="87"/>
      <c r="JAP55" s="87"/>
      <c r="JAQ55" s="87"/>
      <c r="JAR55" s="87"/>
      <c r="JAS55" s="87"/>
      <c r="JAT55" s="87"/>
      <c r="JAU55" s="87"/>
      <c r="JAV55" s="87"/>
      <c r="JAW55" s="87"/>
      <c r="JAX55" s="87"/>
      <c r="JAY55" s="87"/>
      <c r="JAZ55" s="87"/>
      <c r="JBA55" s="87"/>
      <c r="JBB55" s="87"/>
      <c r="JBC55" s="87"/>
      <c r="JBD55" s="87"/>
      <c r="JBE55" s="87"/>
      <c r="JBF55" s="87"/>
      <c r="JBG55" s="87"/>
      <c r="JBH55" s="87"/>
      <c r="JBI55" s="87"/>
      <c r="JBJ55" s="87"/>
      <c r="JBK55" s="87"/>
      <c r="JBL55" s="87"/>
      <c r="JBM55" s="87"/>
      <c r="JBN55" s="87"/>
      <c r="JBO55" s="87"/>
      <c r="JBP55" s="87"/>
      <c r="JBQ55" s="87"/>
      <c r="JBR55" s="87"/>
      <c r="JBS55" s="87"/>
      <c r="JBT55" s="87"/>
      <c r="JBU55" s="87"/>
      <c r="JBV55" s="87"/>
      <c r="JBW55" s="87"/>
      <c r="JBX55" s="87"/>
      <c r="JBY55" s="87"/>
      <c r="JBZ55" s="87"/>
      <c r="JCA55" s="87"/>
      <c r="JCB55" s="87"/>
      <c r="JCC55" s="87"/>
      <c r="JCD55" s="87"/>
      <c r="JCE55" s="87"/>
      <c r="JCF55" s="87"/>
      <c r="JCG55" s="87"/>
      <c r="JCH55" s="87"/>
      <c r="JCI55" s="87"/>
      <c r="JCJ55" s="87"/>
      <c r="JCK55" s="87"/>
      <c r="JCL55" s="87"/>
      <c r="JCM55" s="87"/>
      <c r="JCN55" s="87"/>
      <c r="JCO55" s="87"/>
      <c r="JCP55" s="87"/>
      <c r="JCQ55" s="87"/>
      <c r="JCR55" s="87"/>
      <c r="JCS55" s="87"/>
      <c r="JCT55" s="87"/>
      <c r="JCU55" s="87"/>
      <c r="JCV55" s="87"/>
      <c r="JCW55" s="87"/>
      <c r="JCX55" s="87"/>
      <c r="JCY55" s="87"/>
      <c r="JCZ55" s="87"/>
      <c r="JDA55" s="87"/>
      <c r="JDB55" s="87"/>
      <c r="JDC55" s="87"/>
      <c r="JDD55" s="87"/>
      <c r="JDE55" s="87"/>
      <c r="JDF55" s="87"/>
      <c r="JDG55" s="87"/>
      <c r="JDH55" s="87"/>
      <c r="JDI55" s="87"/>
      <c r="JDJ55" s="87"/>
      <c r="JDK55" s="87"/>
      <c r="JDL55" s="87"/>
      <c r="JDM55" s="87"/>
      <c r="JDN55" s="87"/>
      <c r="JDO55" s="87"/>
      <c r="JDP55" s="87"/>
      <c r="JDQ55" s="87"/>
      <c r="JDR55" s="87"/>
      <c r="JDS55" s="87"/>
      <c r="JDT55" s="87"/>
      <c r="JDU55" s="87"/>
      <c r="JDV55" s="87"/>
      <c r="JDW55" s="87"/>
      <c r="JDX55" s="87"/>
      <c r="JDY55" s="87"/>
      <c r="JDZ55" s="87"/>
      <c r="JEA55" s="87"/>
      <c r="JEB55" s="87"/>
      <c r="JEC55" s="87"/>
      <c r="JED55" s="87"/>
      <c r="JEE55" s="87"/>
      <c r="JEF55" s="87"/>
      <c r="JEG55" s="87"/>
      <c r="JEH55" s="87"/>
      <c r="JEI55" s="87"/>
      <c r="JEJ55" s="87"/>
      <c r="JEK55" s="87"/>
      <c r="JEL55" s="87"/>
      <c r="JEM55" s="87"/>
      <c r="JEN55" s="87"/>
      <c r="JEO55" s="87"/>
      <c r="JEP55" s="87"/>
      <c r="JEQ55" s="87"/>
      <c r="JER55" s="87"/>
      <c r="JES55" s="87"/>
      <c r="JET55" s="87"/>
      <c r="JEU55" s="87"/>
      <c r="JEV55" s="87"/>
      <c r="JEW55" s="87"/>
      <c r="JEX55" s="87"/>
      <c r="JEY55" s="87"/>
      <c r="JEZ55" s="87"/>
      <c r="JFA55" s="87"/>
      <c r="JFB55" s="87"/>
      <c r="JFC55" s="87"/>
      <c r="JFD55" s="87"/>
      <c r="JFE55" s="87"/>
      <c r="JFF55" s="87"/>
      <c r="JFG55" s="87"/>
      <c r="JFH55" s="87"/>
      <c r="JFI55" s="87"/>
      <c r="JFJ55" s="87"/>
      <c r="JFK55" s="87"/>
      <c r="JFL55" s="87"/>
      <c r="JFM55" s="87"/>
      <c r="JFN55" s="87"/>
      <c r="JFO55" s="87"/>
      <c r="JFP55" s="87"/>
      <c r="JFQ55" s="87"/>
      <c r="JFR55" s="87"/>
      <c r="JFS55" s="87"/>
      <c r="JFT55" s="87"/>
      <c r="JFU55" s="87"/>
      <c r="JFV55" s="87"/>
      <c r="JFW55" s="87"/>
      <c r="JFX55" s="87"/>
      <c r="JFY55" s="87"/>
      <c r="JFZ55" s="87"/>
      <c r="JGA55" s="87"/>
      <c r="JGB55" s="87"/>
      <c r="JGC55" s="87"/>
      <c r="JGD55" s="87"/>
      <c r="JGE55" s="87"/>
      <c r="JGF55" s="87"/>
      <c r="JGG55" s="87"/>
      <c r="JGH55" s="87"/>
      <c r="JGI55" s="87"/>
      <c r="JGJ55" s="87"/>
      <c r="JGK55" s="87"/>
      <c r="JGL55" s="87"/>
      <c r="JGM55" s="87"/>
      <c r="JGN55" s="87"/>
      <c r="JGO55" s="87"/>
      <c r="JGP55" s="87"/>
      <c r="JGQ55" s="87"/>
      <c r="JGR55" s="87"/>
      <c r="JGS55" s="87"/>
      <c r="JGT55" s="87"/>
      <c r="JGU55" s="87"/>
      <c r="JGV55" s="87"/>
      <c r="JGW55" s="87"/>
      <c r="JGX55" s="87"/>
      <c r="JGY55" s="87"/>
      <c r="JGZ55" s="87"/>
      <c r="JHA55" s="87"/>
      <c r="JHB55" s="87"/>
      <c r="JHC55" s="87"/>
      <c r="JHD55" s="87"/>
      <c r="JHE55" s="87"/>
      <c r="JHF55" s="87"/>
      <c r="JHG55" s="87"/>
      <c r="JHH55" s="87"/>
      <c r="JHI55" s="87"/>
      <c r="JHJ55" s="87"/>
      <c r="JHK55" s="87"/>
      <c r="JHL55" s="87"/>
      <c r="JHM55" s="87"/>
      <c r="JHN55" s="87"/>
      <c r="JHO55" s="87"/>
      <c r="JHP55" s="87"/>
      <c r="JHQ55" s="87"/>
      <c r="JHR55" s="87"/>
      <c r="JHS55" s="87"/>
      <c r="JHT55" s="87"/>
      <c r="JHU55" s="87"/>
      <c r="JHV55" s="87"/>
      <c r="JHW55" s="87"/>
      <c r="JHX55" s="87"/>
      <c r="JHY55" s="87"/>
      <c r="JHZ55" s="87"/>
      <c r="JIA55" s="87"/>
      <c r="JIB55" s="87"/>
      <c r="JIC55" s="87"/>
      <c r="JID55" s="87"/>
      <c r="JIE55" s="87"/>
      <c r="JIF55" s="87"/>
      <c r="JIG55" s="87"/>
      <c r="JIH55" s="87"/>
      <c r="JII55" s="87"/>
      <c r="JIJ55" s="87"/>
      <c r="JIK55" s="87"/>
      <c r="JIL55" s="87"/>
      <c r="JIM55" s="87"/>
      <c r="JIN55" s="87"/>
      <c r="JIO55" s="87"/>
      <c r="JIP55" s="87"/>
      <c r="JIQ55" s="87"/>
      <c r="JIR55" s="87"/>
      <c r="JIS55" s="87"/>
      <c r="JIT55" s="87"/>
      <c r="JIU55" s="87"/>
      <c r="JIV55" s="87"/>
      <c r="JIW55" s="87"/>
      <c r="JIX55" s="87"/>
      <c r="JIY55" s="87"/>
      <c r="JIZ55" s="87"/>
      <c r="JJA55" s="87"/>
      <c r="JJB55" s="87"/>
      <c r="JJC55" s="87"/>
      <c r="JJD55" s="87"/>
      <c r="JJE55" s="87"/>
      <c r="JJF55" s="87"/>
      <c r="JJG55" s="87"/>
      <c r="JJH55" s="87"/>
      <c r="JJI55" s="87"/>
      <c r="JJJ55" s="87"/>
      <c r="JJK55" s="87"/>
      <c r="JJL55" s="87"/>
      <c r="JJM55" s="87"/>
      <c r="JJN55" s="87"/>
      <c r="JJO55" s="87"/>
      <c r="JJP55" s="87"/>
      <c r="JJQ55" s="87"/>
      <c r="JJR55" s="87"/>
      <c r="JJS55" s="87"/>
      <c r="JJT55" s="87"/>
      <c r="JJU55" s="87"/>
      <c r="JJV55" s="87"/>
      <c r="JJW55" s="87"/>
      <c r="JJX55" s="87"/>
      <c r="JJY55" s="87"/>
      <c r="JJZ55" s="87"/>
      <c r="JKA55" s="87"/>
      <c r="JKB55" s="87"/>
      <c r="JKC55" s="87"/>
      <c r="JKD55" s="87"/>
      <c r="JKE55" s="87"/>
      <c r="JKF55" s="87"/>
      <c r="JKG55" s="87"/>
      <c r="JKH55" s="87"/>
      <c r="JKI55" s="87"/>
      <c r="JKJ55" s="87"/>
      <c r="JKK55" s="87"/>
      <c r="JKL55" s="87"/>
      <c r="JKM55" s="87"/>
      <c r="JKN55" s="87"/>
      <c r="JKO55" s="87"/>
      <c r="JKP55" s="87"/>
      <c r="JKQ55" s="87"/>
      <c r="JKR55" s="87"/>
      <c r="JKS55" s="87"/>
      <c r="JKT55" s="87"/>
      <c r="JKU55" s="87"/>
      <c r="JKV55" s="87"/>
      <c r="JKW55" s="87"/>
      <c r="JKX55" s="87"/>
      <c r="JKY55" s="87"/>
      <c r="JKZ55" s="87"/>
      <c r="JLA55" s="87"/>
      <c r="JLB55" s="87"/>
      <c r="JLC55" s="87"/>
      <c r="JLD55" s="87"/>
      <c r="JLE55" s="87"/>
      <c r="JLF55" s="87"/>
      <c r="JLG55" s="87"/>
      <c r="JLH55" s="87"/>
      <c r="JLI55" s="87"/>
      <c r="JLJ55" s="87"/>
      <c r="JLK55" s="87"/>
      <c r="JLL55" s="87"/>
      <c r="JLM55" s="87"/>
      <c r="JLN55" s="87"/>
      <c r="JLO55" s="87"/>
      <c r="JLP55" s="87"/>
      <c r="JLQ55" s="87"/>
      <c r="JLR55" s="87"/>
      <c r="JLS55" s="87"/>
      <c r="JLT55" s="87"/>
      <c r="JLU55" s="87"/>
      <c r="JLV55" s="87"/>
      <c r="JLW55" s="87"/>
      <c r="JLX55" s="87"/>
      <c r="JLY55" s="87"/>
      <c r="JLZ55" s="87"/>
      <c r="JMA55" s="87"/>
      <c r="JMB55" s="87"/>
      <c r="JMC55" s="87"/>
      <c r="JMD55" s="87"/>
      <c r="JME55" s="87"/>
      <c r="JMF55" s="87"/>
      <c r="JMG55" s="87"/>
      <c r="JMH55" s="87"/>
      <c r="JMI55" s="87"/>
      <c r="JMJ55" s="87"/>
      <c r="JMK55" s="87"/>
      <c r="JML55" s="87"/>
      <c r="JMM55" s="87"/>
      <c r="JMN55" s="87"/>
      <c r="JMO55" s="87"/>
      <c r="JMP55" s="87"/>
      <c r="JMQ55" s="87"/>
      <c r="JMR55" s="87"/>
      <c r="JMS55" s="87"/>
      <c r="JMT55" s="87"/>
      <c r="JMU55" s="87"/>
      <c r="JMV55" s="87"/>
      <c r="JMW55" s="87"/>
      <c r="JMX55" s="87"/>
      <c r="JMY55" s="87"/>
      <c r="JMZ55" s="87"/>
      <c r="JNA55" s="87"/>
      <c r="JNB55" s="87"/>
      <c r="JNC55" s="87"/>
      <c r="JND55" s="87"/>
      <c r="JNE55" s="87"/>
      <c r="JNF55" s="87"/>
      <c r="JNG55" s="87"/>
      <c r="JNH55" s="87"/>
      <c r="JNI55" s="87"/>
      <c r="JNJ55" s="87"/>
      <c r="JNK55" s="87"/>
      <c r="JNL55" s="87"/>
      <c r="JNM55" s="87"/>
      <c r="JNN55" s="87"/>
      <c r="JNO55" s="87"/>
      <c r="JNP55" s="87"/>
      <c r="JNQ55" s="87"/>
      <c r="JNR55" s="87"/>
      <c r="JNS55" s="87"/>
      <c r="JNT55" s="87"/>
      <c r="JNU55" s="87"/>
      <c r="JNV55" s="87"/>
      <c r="JNW55" s="87"/>
      <c r="JNX55" s="87"/>
      <c r="JNY55" s="87"/>
      <c r="JNZ55" s="87"/>
      <c r="JOA55" s="87"/>
      <c r="JOB55" s="87"/>
      <c r="JOC55" s="87"/>
      <c r="JOD55" s="87"/>
      <c r="JOE55" s="87"/>
      <c r="JOF55" s="87"/>
      <c r="JOG55" s="87"/>
      <c r="JOH55" s="87"/>
      <c r="JOI55" s="87"/>
      <c r="JOJ55" s="87"/>
      <c r="JOK55" s="87"/>
      <c r="JOL55" s="87"/>
      <c r="JOM55" s="87"/>
      <c r="JON55" s="87"/>
      <c r="JOO55" s="87"/>
      <c r="JOP55" s="87"/>
      <c r="JOQ55" s="87"/>
      <c r="JOR55" s="87"/>
      <c r="JOS55" s="87"/>
      <c r="JOT55" s="87"/>
      <c r="JOU55" s="87"/>
      <c r="JOV55" s="87"/>
      <c r="JOW55" s="87"/>
      <c r="JOX55" s="87"/>
      <c r="JOY55" s="87"/>
      <c r="JOZ55" s="87"/>
      <c r="JPA55" s="87"/>
      <c r="JPB55" s="87"/>
      <c r="JPC55" s="87"/>
      <c r="JPD55" s="87"/>
      <c r="JPE55" s="87"/>
      <c r="JPF55" s="87"/>
      <c r="JPG55" s="87"/>
      <c r="JPH55" s="87"/>
      <c r="JPI55" s="87"/>
      <c r="JPJ55" s="87"/>
      <c r="JPK55" s="87"/>
      <c r="JPL55" s="87"/>
      <c r="JPM55" s="87"/>
      <c r="JPN55" s="87"/>
      <c r="JPO55" s="87"/>
      <c r="JPP55" s="87"/>
      <c r="JPQ55" s="87"/>
      <c r="JPR55" s="87"/>
      <c r="JPS55" s="87"/>
      <c r="JPT55" s="87"/>
      <c r="JPU55" s="87"/>
      <c r="JPV55" s="87"/>
      <c r="JPW55" s="87"/>
      <c r="JPX55" s="87"/>
      <c r="JPY55" s="87"/>
      <c r="JPZ55" s="87"/>
      <c r="JQA55" s="87"/>
      <c r="JQB55" s="87"/>
      <c r="JQC55" s="87"/>
      <c r="JQD55" s="87"/>
      <c r="JQE55" s="87"/>
      <c r="JQF55" s="87"/>
      <c r="JQG55" s="87"/>
      <c r="JQH55" s="87"/>
      <c r="JQI55" s="87"/>
      <c r="JQJ55" s="87"/>
      <c r="JQK55" s="87"/>
      <c r="JQL55" s="87"/>
      <c r="JQM55" s="87"/>
      <c r="JQN55" s="87"/>
      <c r="JQO55" s="87"/>
      <c r="JQP55" s="87"/>
      <c r="JQQ55" s="87"/>
      <c r="JQR55" s="87"/>
      <c r="JQS55" s="87"/>
      <c r="JQT55" s="87"/>
      <c r="JQU55" s="87"/>
      <c r="JQV55" s="87"/>
      <c r="JQW55" s="87"/>
      <c r="JQX55" s="87"/>
      <c r="JQY55" s="87"/>
      <c r="JQZ55" s="87"/>
      <c r="JRA55" s="87"/>
      <c r="JRB55" s="87"/>
      <c r="JRC55" s="87"/>
      <c r="JRD55" s="87"/>
      <c r="JRE55" s="87"/>
      <c r="JRF55" s="87"/>
      <c r="JRG55" s="87"/>
      <c r="JRH55" s="87"/>
      <c r="JRI55" s="87"/>
      <c r="JRJ55" s="87"/>
      <c r="JRK55" s="87"/>
      <c r="JRL55" s="87"/>
      <c r="JRM55" s="87"/>
      <c r="JRN55" s="87"/>
      <c r="JRO55" s="87"/>
      <c r="JRP55" s="87"/>
      <c r="JRQ55" s="87"/>
      <c r="JRR55" s="87"/>
      <c r="JRS55" s="87"/>
      <c r="JRT55" s="87"/>
      <c r="JRU55" s="87"/>
      <c r="JRV55" s="87"/>
      <c r="JRW55" s="87"/>
      <c r="JRX55" s="87"/>
      <c r="JRY55" s="87"/>
      <c r="JRZ55" s="87"/>
      <c r="JSA55" s="87"/>
      <c r="JSB55" s="87"/>
      <c r="JSC55" s="87"/>
      <c r="JSD55" s="87"/>
      <c r="JSE55" s="87"/>
      <c r="JSF55" s="87"/>
      <c r="JSG55" s="87"/>
      <c r="JSH55" s="87"/>
      <c r="JSI55" s="87"/>
      <c r="JSJ55" s="87"/>
      <c r="JSK55" s="87"/>
      <c r="JSL55" s="87"/>
      <c r="JSM55" s="87"/>
      <c r="JSN55" s="87"/>
      <c r="JSO55" s="87"/>
      <c r="JSP55" s="87"/>
      <c r="JSQ55" s="87"/>
      <c r="JSR55" s="87"/>
      <c r="JSS55" s="87"/>
      <c r="JST55" s="87"/>
      <c r="JSU55" s="87"/>
      <c r="JSV55" s="87"/>
      <c r="JSW55" s="87"/>
      <c r="JSX55" s="87"/>
      <c r="JSY55" s="87"/>
      <c r="JSZ55" s="87"/>
      <c r="JTA55" s="87"/>
      <c r="JTB55" s="87"/>
      <c r="JTC55" s="87"/>
      <c r="JTD55" s="87"/>
      <c r="JTE55" s="87"/>
      <c r="JTF55" s="87"/>
      <c r="JTG55" s="87"/>
      <c r="JTH55" s="87"/>
      <c r="JTI55" s="87"/>
      <c r="JTJ55" s="87"/>
      <c r="JTK55" s="87"/>
      <c r="JTL55" s="87"/>
      <c r="JTM55" s="87"/>
      <c r="JTN55" s="87"/>
      <c r="JTO55" s="87"/>
      <c r="JTP55" s="87"/>
      <c r="JTQ55" s="87"/>
      <c r="JTR55" s="87"/>
      <c r="JTS55" s="87"/>
      <c r="JTT55" s="87"/>
      <c r="JTU55" s="87"/>
      <c r="JTV55" s="87"/>
      <c r="JTW55" s="87"/>
      <c r="JTX55" s="87"/>
      <c r="JTY55" s="87"/>
      <c r="JTZ55" s="87"/>
      <c r="JUA55" s="87"/>
      <c r="JUB55" s="87"/>
      <c r="JUC55" s="87"/>
      <c r="JUD55" s="87"/>
      <c r="JUE55" s="87"/>
      <c r="JUF55" s="87"/>
      <c r="JUG55" s="87"/>
      <c r="JUH55" s="87"/>
      <c r="JUI55" s="87"/>
      <c r="JUJ55" s="87"/>
      <c r="JUK55" s="87"/>
      <c r="JUL55" s="87"/>
      <c r="JUM55" s="87"/>
      <c r="JUN55" s="87"/>
      <c r="JUO55" s="87"/>
      <c r="JUP55" s="87"/>
      <c r="JUQ55" s="87"/>
      <c r="JUR55" s="87"/>
      <c r="JUS55" s="87"/>
      <c r="JUT55" s="87"/>
      <c r="JUU55" s="87"/>
      <c r="JUV55" s="87"/>
      <c r="JUW55" s="87"/>
      <c r="JUX55" s="87"/>
      <c r="JUY55" s="87"/>
      <c r="JUZ55" s="87"/>
      <c r="JVA55" s="87"/>
      <c r="JVB55" s="87"/>
      <c r="JVC55" s="87"/>
      <c r="JVD55" s="87"/>
      <c r="JVE55" s="87"/>
      <c r="JVF55" s="87"/>
      <c r="JVG55" s="87"/>
      <c r="JVH55" s="87"/>
      <c r="JVI55" s="87"/>
      <c r="JVJ55" s="87"/>
      <c r="JVK55" s="87"/>
      <c r="JVL55" s="87"/>
      <c r="JVM55" s="87"/>
      <c r="JVN55" s="87"/>
      <c r="JVO55" s="87"/>
      <c r="JVP55" s="87"/>
      <c r="JVQ55" s="87"/>
      <c r="JVR55" s="87"/>
      <c r="JVS55" s="87"/>
      <c r="JVT55" s="87"/>
      <c r="JVU55" s="87"/>
      <c r="JVV55" s="87"/>
      <c r="JVW55" s="87"/>
      <c r="JVX55" s="87"/>
      <c r="JVY55" s="87"/>
      <c r="JVZ55" s="87"/>
      <c r="JWA55" s="87"/>
      <c r="JWB55" s="87"/>
      <c r="JWC55" s="87"/>
      <c r="JWD55" s="87"/>
      <c r="JWE55" s="87"/>
      <c r="JWF55" s="87"/>
      <c r="JWG55" s="87"/>
      <c r="JWH55" s="87"/>
      <c r="JWI55" s="87"/>
      <c r="JWJ55" s="87"/>
      <c r="JWK55" s="87"/>
      <c r="JWL55" s="87"/>
      <c r="JWM55" s="87"/>
      <c r="JWN55" s="87"/>
      <c r="JWO55" s="87"/>
      <c r="JWP55" s="87"/>
      <c r="JWQ55" s="87"/>
      <c r="JWR55" s="87"/>
      <c r="JWS55" s="87"/>
      <c r="JWT55" s="87"/>
      <c r="JWU55" s="87"/>
      <c r="JWV55" s="87"/>
      <c r="JWW55" s="87"/>
      <c r="JWX55" s="87"/>
      <c r="JWY55" s="87"/>
      <c r="JWZ55" s="87"/>
      <c r="JXA55" s="87"/>
      <c r="JXB55" s="87"/>
      <c r="JXC55" s="87"/>
      <c r="JXD55" s="87"/>
      <c r="JXE55" s="87"/>
      <c r="JXF55" s="87"/>
      <c r="JXG55" s="87"/>
      <c r="JXH55" s="87"/>
      <c r="JXI55" s="87"/>
      <c r="JXJ55" s="87"/>
      <c r="JXK55" s="87"/>
      <c r="JXL55" s="87"/>
      <c r="JXM55" s="87"/>
      <c r="JXN55" s="87"/>
      <c r="JXO55" s="87"/>
      <c r="JXP55" s="87"/>
      <c r="JXQ55" s="87"/>
      <c r="JXR55" s="87"/>
      <c r="JXS55" s="87"/>
      <c r="JXT55" s="87"/>
      <c r="JXU55" s="87"/>
      <c r="JXV55" s="87"/>
      <c r="JXW55" s="87"/>
      <c r="JXX55" s="87"/>
      <c r="JXY55" s="87"/>
      <c r="JXZ55" s="87"/>
      <c r="JYA55" s="87"/>
      <c r="JYB55" s="87"/>
      <c r="JYC55" s="87"/>
      <c r="JYD55" s="87"/>
      <c r="JYE55" s="87"/>
      <c r="JYF55" s="87"/>
      <c r="JYG55" s="87"/>
      <c r="JYH55" s="87"/>
      <c r="JYI55" s="87"/>
      <c r="JYJ55" s="87"/>
      <c r="JYK55" s="87"/>
      <c r="JYL55" s="87"/>
      <c r="JYM55" s="87"/>
      <c r="JYN55" s="87"/>
      <c r="JYO55" s="87"/>
      <c r="JYP55" s="87"/>
      <c r="JYQ55" s="87"/>
      <c r="JYR55" s="87"/>
      <c r="JYS55" s="87"/>
      <c r="JYT55" s="87"/>
      <c r="JYU55" s="87"/>
      <c r="JYV55" s="87"/>
      <c r="JYW55" s="87"/>
      <c r="JYX55" s="87"/>
      <c r="JYY55" s="87"/>
      <c r="JYZ55" s="87"/>
      <c r="JZA55" s="87"/>
      <c r="JZB55" s="87"/>
      <c r="JZC55" s="87"/>
      <c r="JZD55" s="87"/>
      <c r="JZE55" s="87"/>
      <c r="JZF55" s="87"/>
      <c r="JZG55" s="87"/>
      <c r="JZH55" s="87"/>
      <c r="JZI55" s="87"/>
      <c r="JZJ55" s="87"/>
      <c r="JZK55" s="87"/>
      <c r="JZL55" s="87"/>
      <c r="JZM55" s="87"/>
      <c r="JZN55" s="87"/>
      <c r="JZO55" s="87"/>
      <c r="JZP55" s="87"/>
      <c r="JZQ55" s="87"/>
      <c r="JZR55" s="87"/>
      <c r="JZS55" s="87"/>
      <c r="JZT55" s="87"/>
      <c r="JZU55" s="87"/>
      <c r="JZV55" s="87"/>
      <c r="JZW55" s="87"/>
      <c r="JZX55" s="87"/>
      <c r="JZY55" s="87"/>
      <c r="JZZ55" s="87"/>
      <c r="KAA55" s="87"/>
      <c r="KAB55" s="87"/>
      <c r="KAC55" s="87"/>
      <c r="KAD55" s="87"/>
      <c r="KAE55" s="87"/>
      <c r="KAF55" s="87"/>
      <c r="KAG55" s="87"/>
      <c r="KAH55" s="87"/>
      <c r="KAI55" s="87"/>
      <c r="KAJ55" s="87"/>
      <c r="KAK55" s="87"/>
      <c r="KAL55" s="87"/>
      <c r="KAM55" s="87"/>
      <c r="KAN55" s="87"/>
      <c r="KAO55" s="87"/>
      <c r="KAP55" s="87"/>
      <c r="KAQ55" s="87"/>
      <c r="KAR55" s="87"/>
      <c r="KAS55" s="87"/>
      <c r="KAT55" s="87"/>
      <c r="KAU55" s="87"/>
      <c r="KAV55" s="87"/>
      <c r="KAW55" s="87"/>
      <c r="KAX55" s="87"/>
      <c r="KAY55" s="87"/>
      <c r="KAZ55" s="87"/>
      <c r="KBA55" s="87"/>
      <c r="KBB55" s="87"/>
      <c r="KBC55" s="87"/>
      <c r="KBD55" s="87"/>
      <c r="KBE55" s="87"/>
      <c r="KBF55" s="87"/>
      <c r="KBG55" s="87"/>
      <c r="KBH55" s="87"/>
      <c r="KBI55" s="87"/>
      <c r="KBJ55" s="87"/>
      <c r="KBK55" s="87"/>
      <c r="KBL55" s="87"/>
      <c r="KBM55" s="87"/>
      <c r="KBN55" s="87"/>
      <c r="KBO55" s="87"/>
      <c r="KBP55" s="87"/>
      <c r="KBQ55" s="87"/>
      <c r="KBR55" s="87"/>
      <c r="KBS55" s="87"/>
      <c r="KBT55" s="87"/>
      <c r="KBU55" s="87"/>
      <c r="KBV55" s="87"/>
      <c r="KBW55" s="87"/>
      <c r="KBX55" s="87"/>
      <c r="KBY55" s="87"/>
      <c r="KBZ55" s="87"/>
      <c r="KCA55" s="87"/>
      <c r="KCB55" s="87"/>
      <c r="KCC55" s="87"/>
      <c r="KCD55" s="87"/>
      <c r="KCE55" s="87"/>
      <c r="KCF55" s="87"/>
      <c r="KCG55" s="87"/>
      <c r="KCH55" s="87"/>
      <c r="KCI55" s="87"/>
      <c r="KCJ55" s="87"/>
      <c r="KCK55" s="87"/>
      <c r="KCL55" s="87"/>
      <c r="KCM55" s="87"/>
      <c r="KCN55" s="87"/>
      <c r="KCO55" s="87"/>
      <c r="KCP55" s="87"/>
      <c r="KCQ55" s="87"/>
      <c r="KCR55" s="87"/>
      <c r="KCS55" s="87"/>
      <c r="KCT55" s="87"/>
      <c r="KCU55" s="87"/>
      <c r="KCV55" s="87"/>
      <c r="KCW55" s="87"/>
      <c r="KCX55" s="87"/>
      <c r="KCY55" s="87"/>
      <c r="KCZ55" s="87"/>
      <c r="KDA55" s="87"/>
      <c r="KDB55" s="87"/>
      <c r="KDC55" s="87"/>
      <c r="KDD55" s="87"/>
      <c r="KDE55" s="87"/>
      <c r="KDF55" s="87"/>
      <c r="KDG55" s="87"/>
      <c r="KDH55" s="87"/>
      <c r="KDI55" s="87"/>
      <c r="KDJ55" s="87"/>
      <c r="KDK55" s="87"/>
      <c r="KDL55" s="87"/>
      <c r="KDM55" s="87"/>
      <c r="KDN55" s="87"/>
      <c r="KDO55" s="87"/>
      <c r="KDP55" s="87"/>
      <c r="KDQ55" s="87"/>
      <c r="KDR55" s="87"/>
      <c r="KDS55" s="87"/>
      <c r="KDT55" s="87"/>
      <c r="KDU55" s="87"/>
      <c r="KDV55" s="87"/>
      <c r="KDW55" s="87"/>
      <c r="KDX55" s="87"/>
      <c r="KDY55" s="87"/>
      <c r="KDZ55" s="87"/>
      <c r="KEA55" s="87"/>
      <c r="KEB55" s="87"/>
      <c r="KEC55" s="87"/>
      <c r="KED55" s="87"/>
      <c r="KEE55" s="87"/>
      <c r="KEF55" s="87"/>
      <c r="KEG55" s="87"/>
      <c r="KEH55" s="87"/>
      <c r="KEI55" s="87"/>
      <c r="KEJ55" s="87"/>
      <c r="KEK55" s="87"/>
      <c r="KEL55" s="87"/>
      <c r="KEM55" s="87"/>
      <c r="KEN55" s="87"/>
      <c r="KEO55" s="87"/>
      <c r="KEP55" s="87"/>
      <c r="KEQ55" s="87"/>
      <c r="KER55" s="87"/>
      <c r="KES55" s="87"/>
      <c r="KET55" s="87"/>
      <c r="KEU55" s="87"/>
      <c r="KEV55" s="87"/>
      <c r="KEW55" s="87"/>
      <c r="KEX55" s="87"/>
      <c r="KEY55" s="87"/>
      <c r="KEZ55" s="87"/>
      <c r="KFA55" s="87"/>
      <c r="KFB55" s="87"/>
      <c r="KFC55" s="87"/>
      <c r="KFD55" s="87"/>
      <c r="KFE55" s="87"/>
      <c r="KFF55" s="87"/>
      <c r="KFG55" s="87"/>
      <c r="KFH55" s="87"/>
      <c r="KFI55" s="87"/>
      <c r="KFJ55" s="87"/>
      <c r="KFK55" s="87"/>
      <c r="KFL55" s="87"/>
      <c r="KFM55" s="87"/>
      <c r="KFN55" s="87"/>
      <c r="KFO55" s="87"/>
      <c r="KFP55" s="87"/>
      <c r="KFQ55" s="87"/>
      <c r="KFR55" s="87"/>
      <c r="KFS55" s="87"/>
      <c r="KFT55" s="87"/>
      <c r="KFU55" s="87"/>
      <c r="KFV55" s="87"/>
      <c r="KFW55" s="87"/>
      <c r="KFX55" s="87"/>
      <c r="KFY55" s="87"/>
      <c r="KFZ55" s="87"/>
      <c r="KGA55" s="87"/>
      <c r="KGB55" s="87"/>
      <c r="KGC55" s="87"/>
      <c r="KGD55" s="87"/>
      <c r="KGE55" s="87"/>
      <c r="KGF55" s="87"/>
      <c r="KGG55" s="87"/>
      <c r="KGH55" s="87"/>
      <c r="KGI55" s="87"/>
      <c r="KGJ55" s="87"/>
      <c r="KGK55" s="87"/>
      <c r="KGL55" s="87"/>
      <c r="KGM55" s="87"/>
      <c r="KGN55" s="87"/>
      <c r="KGO55" s="87"/>
      <c r="KGP55" s="87"/>
      <c r="KGQ55" s="87"/>
      <c r="KGR55" s="87"/>
      <c r="KGS55" s="87"/>
      <c r="KGT55" s="87"/>
      <c r="KGU55" s="87"/>
      <c r="KGV55" s="87"/>
      <c r="KGW55" s="87"/>
      <c r="KGX55" s="87"/>
      <c r="KGY55" s="87"/>
      <c r="KGZ55" s="87"/>
      <c r="KHA55" s="87"/>
      <c r="KHB55" s="87"/>
      <c r="KHC55" s="87"/>
      <c r="KHD55" s="87"/>
      <c r="KHE55" s="87"/>
      <c r="KHF55" s="87"/>
      <c r="KHG55" s="87"/>
      <c r="KHH55" s="87"/>
      <c r="KHI55" s="87"/>
      <c r="KHJ55" s="87"/>
      <c r="KHK55" s="87"/>
      <c r="KHL55" s="87"/>
      <c r="KHM55" s="87"/>
      <c r="KHN55" s="87"/>
      <c r="KHO55" s="87"/>
      <c r="KHP55" s="87"/>
      <c r="KHQ55" s="87"/>
      <c r="KHR55" s="87"/>
      <c r="KHS55" s="87"/>
      <c r="KHT55" s="87"/>
      <c r="KHU55" s="87"/>
      <c r="KHV55" s="87"/>
      <c r="KHW55" s="87"/>
      <c r="KHX55" s="87"/>
      <c r="KHY55" s="87"/>
      <c r="KHZ55" s="87"/>
      <c r="KIA55" s="87"/>
      <c r="KIB55" s="87"/>
      <c r="KIC55" s="87"/>
      <c r="KID55" s="87"/>
      <c r="KIE55" s="87"/>
      <c r="KIF55" s="87"/>
      <c r="KIG55" s="87"/>
      <c r="KIH55" s="87"/>
      <c r="KII55" s="87"/>
      <c r="KIJ55" s="87"/>
      <c r="KIK55" s="87"/>
      <c r="KIL55" s="87"/>
      <c r="KIM55" s="87"/>
      <c r="KIN55" s="87"/>
      <c r="KIO55" s="87"/>
      <c r="KIP55" s="87"/>
      <c r="KIQ55" s="87"/>
      <c r="KIR55" s="87"/>
      <c r="KIS55" s="87"/>
      <c r="KIT55" s="87"/>
      <c r="KIU55" s="87"/>
      <c r="KIV55" s="87"/>
      <c r="KIW55" s="87"/>
      <c r="KIX55" s="87"/>
      <c r="KIY55" s="87"/>
      <c r="KIZ55" s="87"/>
      <c r="KJA55" s="87"/>
      <c r="KJB55" s="87"/>
      <c r="KJC55" s="87"/>
      <c r="KJD55" s="87"/>
      <c r="KJE55" s="87"/>
      <c r="KJF55" s="87"/>
      <c r="KJG55" s="87"/>
      <c r="KJH55" s="87"/>
      <c r="KJI55" s="87"/>
      <c r="KJJ55" s="87"/>
      <c r="KJK55" s="87"/>
      <c r="KJL55" s="87"/>
      <c r="KJM55" s="87"/>
      <c r="KJN55" s="87"/>
      <c r="KJO55" s="87"/>
      <c r="KJP55" s="87"/>
      <c r="KJQ55" s="87"/>
      <c r="KJR55" s="87"/>
      <c r="KJS55" s="87"/>
      <c r="KJT55" s="87"/>
      <c r="KJU55" s="87"/>
      <c r="KJV55" s="87"/>
      <c r="KJW55" s="87"/>
      <c r="KJX55" s="87"/>
      <c r="KJY55" s="87"/>
      <c r="KJZ55" s="87"/>
      <c r="KKA55" s="87"/>
      <c r="KKB55" s="87"/>
      <c r="KKC55" s="87"/>
      <c r="KKD55" s="87"/>
      <c r="KKE55" s="87"/>
      <c r="KKF55" s="87"/>
      <c r="KKG55" s="87"/>
      <c r="KKH55" s="87"/>
      <c r="KKI55" s="87"/>
      <c r="KKJ55" s="87"/>
      <c r="KKK55" s="87"/>
      <c r="KKL55" s="87"/>
      <c r="KKM55" s="87"/>
      <c r="KKN55" s="87"/>
      <c r="KKO55" s="87"/>
      <c r="KKP55" s="87"/>
      <c r="KKQ55" s="87"/>
      <c r="KKR55" s="87"/>
      <c r="KKS55" s="87"/>
      <c r="KKT55" s="87"/>
      <c r="KKU55" s="87"/>
      <c r="KKV55" s="87"/>
      <c r="KKW55" s="87"/>
      <c r="KKX55" s="87"/>
      <c r="KKY55" s="87"/>
      <c r="KKZ55" s="87"/>
      <c r="KLA55" s="87"/>
      <c r="KLB55" s="87"/>
      <c r="KLC55" s="87"/>
      <c r="KLD55" s="87"/>
      <c r="KLE55" s="87"/>
      <c r="KLF55" s="87"/>
      <c r="KLG55" s="87"/>
      <c r="KLH55" s="87"/>
      <c r="KLI55" s="87"/>
      <c r="KLJ55" s="87"/>
      <c r="KLK55" s="87"/>
      <c r="KLL55" s="87"/>
      <c r="KLM55" s="87"/>
      <c r="KLN55" s="87"/>
      <c r="KLO55" s="87"/>
      <c r="KLP55" s="87"/>
      <c r="KLQ55" s="87"/>
      <c r="KLR55" s="87"/>
      <c r="KLS55" s="87"/>
      <c r="KLT55" s="87"/>
      <c r="KLU55" s="87"/>
      <c r="KLV55" s="87"/>
      <c r="KLW55" s="87"/>
      <c r="KLX55" s="87"/>
      <c r="KLY55" s="87"/>
      <c r="KLZ55" s="87"/>
      <c r="KMA55" s="87"/>
      <c r="KMB55" s="87"/>
      <c r="KMC55" s="87"/>
      <c r="KMD55" s="87"/>
      <c r="KME55" s="87"/>
      <c r="KMF55" s="87"/>
      <c r="KMG55" s="87"/>
      <c r="KMH55" s="87"/>
      <c r="KMI55" s="87"/>
      <c r="KMJ55" s="87"/>
      <c r="KMK55" s="87"/>
      <c r="KML55" s="87"/>
      <c r="KMM55" s="87"/>
      <c r="KMN55" s="87"/>
      <c r="KMO55" s="87"/>
      <c r="KMP55" s="87"/>
      <c r="KMQ55" s="87"/>
      <c r="KMR55" s="87"/>
      <c r="KMS55" s="87"/>
      <c r="KMT55" s="87"/>
      <c r="KMU55" s="87"/>
      <c r="KMV55" s="87"/>
      <c r="KMW55" s="87"/>
      <c r="KMX55" s="87"/>
      <c r="KMY55" s="87"/>
      <c r="KMZ55" s="87"/>
      <c r="KNA55" s="87"/>
      <c r="KNB55" s="87"/>
      <c r="KNC55" s="87"/>
      <c r="KND55" s="87"/>
      <c r="KNE55" s="87"/>
      <c r="KNF55" s="87"/>
      <c r="KNG55" s="87"/>
      <c r="KNH55" s="87"/>
      <c r="KNI55" s="87"/>
      <c r="KNJ55" s="87"/>
      <c r="KNK55" s="87"/>
      <c r="KNL55" s="87"/>
      <c r="KNM55" s="87"/>
      <c r="KNN55" s="87"/>
      <c r="KNO55" s="87"/>
      <c r="KNP55" s="87"/>
      <c r="KNQ55" s="87"/>
      <c r="KNR55" s="87"/>
      <c r="KNS55" s="87"/>
      <c r="KNT55" s="87"/>
      <c r="KNU55" s="87"/>
      <c r="KNV55" s="87"/>
      <c r="KNW55" s="87"/>
      <c r="KNX55" s="87"/>
      <c r="KNY55" s="87"/>
      <c r="KNZ55" s="87"/>
      <c r="KOA55" s="87"/>
      <c r="KOB55" s="87"/>
      <c r="KOC55" s="87"/>
      <c r="KOD55" s="87"/>
      <c r="KOE55" s="87"/>
      <c r="KOF55" s="87"/>
      <c r="KOG55" s="87"/>
      <c r="KOH55" s="87"/>
      <c r="KOI55" s="87"/>
      <c r="KOJ55" s="87"/>
      <c r="KOK55" s="87"/>
      <c r="KOL55" s="87"/>
      <c r="KOM55" s="87"/>
      <c r="KON55" s="87"/>
      <c r="KOO55" s="87"/>
      <c r="KOP55" s="87"/>
      <c r="KOQ55" s="87"/>
      <c r="KOR55" s="87"/>
      <c r="KOS55" s="87"/>
      <c r="KOT55" s="87"/>
      <c r="KOU55" s="87"/>
      <c r="KOV55" s="87"/>
      <c r="KOW55" s="87"/>
      <c r="KOX55" s="87"/>
      <c r="KOY55" s="87"/>
      <c r="KOZ55" s="87"/>
      <c r="KPA55" s="87"/>
      <c r="KPB55" s="87"/>
      <c r="KPC55" s="87"/>
      <c r="KPD55" s="87"/>
      <c r="KPE55" s="87"/>
      <c r="KPF55" s="87"/>
      <c r="KPG55" s="87"/>
      <c r="KPH55" s="87"/>
      <c r="KPI55" s="87"/>
      <c r="KPJ55" s="87"/>
      <c r="KPK55" s="87"/>
      <c r="KPL55" s="87"/>
      <c r="KPM55" s="87"/>
      <c r="KPN55" s="87"/>
      <c r="KPO55" s="87"/>
      <c r="KPP55" s="87"/>
      <c r="KPQ55" s="87"/>
      <c r="KPR55" s="87"/>
      <c r="KPS55" s="87"/>
      <c r="KPT55" s="87"/>
      <c r="KPU55" s="87"/>
      <c r="KPV55" s="87"/>
      <c r="KPW55" s="87"/>
      <c r="KPX55" s="87"/>
      <c r="KPY55" s="87"/>
      <c r="KPZ55" s="87"/>
      <c r="KQA55" s="87"/>
      <c r="KQB55" s="87"/>
      <c r="KQC55" s="87"/>
      <c r="KQD55" s="87"/>
      <c r="KQE55" s="87"/>
      <c r="KQF55" s="87"/>
      <c r="KQG55" s="87"/>
      <c r="KQH55" s="87"/>
      <c r="KQI55" s="87"/>
      <c r="KQJ55" s="87"/>
      <c r="KQK55" s="87"/>
      <c r="KQL55" s="87"/>
      <c r="KQM55" s="87"/>
      <c r="KQN55" s="87"/>
      <c r="KQO55" s="87"/>
      <c r="KQP55" s="87"/>
      <c r="KQQ55" s="87"/>
      <c r="KQR55" s="87"/>
      <c r="KQS55" s="87"/>
      <c r="KQT55" s="87"/>
      <c r="KQU55" s="87"/>
      <c r="KQV55" s="87"/>
      <c r="KQW55" s="87"/>
      <c r="KQX55" s="87"/>
      <c r="KQY55" s="87"/>
      <c r="KQZ55" s="87"/>
      <c r="KRA55" s="87"/>
      <c r="KRB55" s="87"/>
      <c r="KRC55" s="87"/>
      <c r="KRD55" s="87"/>
      <c r="KRE55" s="87"/>
      <c r="KRF55" s="87"/>
      <c r="KRG55" s="87"/>
      <c r="KRH55" s="87"/>
      <c r="KRI55" s="87"/>
      <c r="KRJ55" s="87"/>
      <c r="KRK55" s="87"/>
      <c r="KRL55" s="87"/>
      <c r="KRM55" s="87"/>
      <c r="KRN55" s="87"/>
      <c r="KRO55" s="87"/>
      <c r="KRP55" s="87"/>
      <c r="KRQ55" s="87"/>
      <c r="KRR55" s="87"/>
      <c r="KRS55" s="87"/>
      <c r="KRT55" s="87"/>
      <c r="KRU55" s="87"/>
      <c r="KRV55" s="87"/>
      <c r="KRW55" s="87"/>
      <c r="KRX55" s="87"/>
      <c r="KRY55" s="87"/>
      <c r="KRZ55" s="87"/>
      <c r="KSA55" s="87"/>
      <c r="KSB55" s="87"/>
      <c r="KSC55" s="87"/>
      <c r="KSD55" s="87"/>
      <c r="KSE55" s="87"/>
      <c r="KSF55" s="87"/>
      <c r="KSG55" s="87"/>
      <c r="KSH55" s="87"/>
      <c r="KSI55" s="87"/>
      <c r="KSJ55" s="87"/>
      <c r="KSK55" s="87"/>
      <c r="KSL55" s="87"/>
      <c r="KSM55" s="87"/>
      <c r="KSN55" s="87"/>
      <c r="KSO55" s="87"/>
      <c r="KSP55" s="87"/>
      <c r="KSQ55" s="87"/>
      <c r="KSR55" s="87"/>
      <c r="KSS55" s="87"/>
      <c r="KST55" s="87"/>
      <c r="KSU55" s="87"/>
      <c r="KSV55" s="87"/>
      <c r="KSW55" s="87"/>
      <c r="KSX55" s="87"/>
      <c r="KSY55" s="87"/>
      <c r="KSZ55" s="87"/>
      <c r="KTA55" s="87"/>
      <c r="KTB55" s="87"/>
      <c r="KTC55" s="87"/>
      <c r="KTD55" s="87"/>
      <c r="KTE55" s="87"/>
      <c r="KTF55" s="87"/>
      <c r="KTG55" s="87"/>
      <c r="KTH55" s="87"/>
      <c r="KTI55" s="87"/>
      <c r="KTJ55" s="87"/>
      <c r="KTK55" s="87"/>
      <c r="KTL55" s="87"/>
      <c r="KTM55" s="87"/>
      <c r="KTN55" s="87"/>
      <c r="KTO55" s="87"/>
      <c r="KTP55" s="87"/>
      <c r="KTQ55" s="87"/>
      <c r="KTR55" s="87"/>
      <c r="KTS55" s="87"/>
      <c r="KTT55" s="87"/>
      <c r="KTU55" s="87"/>
      <c r="KTV55" s="87"/>
      <c r="KTW55" s="87"/>
      <c r="KTX55" s="87"/>
      <c r="KTY55" s="87"/>
      <c r="KTZ55" s="87"/>
      <c r="KUA55" s="87"/>
      <c r="KUB55" s="87"/>
      <c r="KUC55" s="87"/>
      <c r="KUD55" s="87"/>
      <c r="KUE55" s="87"/>
      <c r="KUF55" s="87"/>
      <c r="KUG55" s="87"/>
      <c r="KUH55" s="87"/>
      <c r="KUI55" s="87"/>
      <c r="KUJ55" s="87"/>
      <c r="KUK55" s="87"/>
      <c r="KUL55" s="87"/>
      <c r="KUM55" s="87"/>
      <c r="KUN55" s="87"/>
      <c r="KUO55" s="87"/>
      <c r="KUP55" s="87"/>
      <c r="KUQ55" s="87"/>
      <c r="KUR55" s="87"/>
      <c r="KUS55" s="87"/>
      <c r="KUT55" s="87"/>
      <c r="KUU55" s="87"/>
      <c r="KUV55" s="87"/>
      <c r="KUW55" s="87"/>
      <c r="KUX55" s="87"/>
      <c r="KUY55" s="87"/>
      <c r="KUZ55" s="87"/>
      <c r="KVA55" s="87"/>
      <c r="KVB55" s="87"/>
      <c r="KVC55" s="87"/>
      <c r="KVD55" s="87"/>
      <c r="KVE55" s="87"/>
      <c r="KVF55" s="87"/>
      <c r="KVG55" s="87"/>
      <c r="KVH55" s="87"/>
      <c r="KVI55" s="87"/>
      <c r="KVJ55" s="87"/>
      <c r="KVK55" s="87"/>
      <c r="KVL55" s="87"/>
      <c r="KVM55" s="87"/>
      <c r="KVN55" s="87"/>
      <c r="KVO55" s="87"/>
      <c r="KVP55" s="87"/>
      <c r="KVQ55" s="87"/>
      <c r="KVR55" s="87"/>
      <c r="KVS55" s="87"/>
      <c r="KVT55" s="87"/>
      <c r="KVU55" s="87"/>
      <c r="KVV55" s="87"/>
      <c r="KVW55" s="87"/>
      <c r="KVX55" s="87"/>
      <c r="KVY55" s="87"/>
      <c r="KVZ55" s="87"/>
      <c r="KWA55" s="87"/>
      <c r="KWB55" s="87"/>
      <c r="KWC55" s="87"/>
      <c r="KWD55" s="87"/>
      <c r="KWE55" s="87"/>
      <c r="KWF55" s="87"/>
      <c r="KWG55" s="87"/>
      <c r="KWH55" s="87"/>
      <c r="KWI55" s="87"/>
      <c r="KWJ55" s="87"/>
      <c r="KWK55" s="87"/>
      <c r="KWL55" s="87"/>
      <c r="KWM55" s="87"/>
      <c r="KWN55" s="87"/>
      <c r="KWO55" s="87"/>
      <c r="KWP55" s="87"/>
      <c r="KWQ55" s="87"/>
      <c r="KWR55" s="87"/>
      <c r="KWS55" s="87"/>
      <c r="KWT55" s="87"/>
      <c r="KWU55" s="87"/>
      <c r="KWV55" s="87"/>
      <c r="KWW55" s="87"/>
      <c r="KWX55" s="87"/>
      <c r="KWY55" s="87"/>
      <c r="KWZ55" s="87"/>
      <c r="KXA55" s="87"/>
      <c r="KXB55" s="87"/>
      <c r="KXC55" s="87"/>
      <c r="KXD55" s="87"/>
      <c r="KXE55" s="87"/>
      <c r="KXF55" s="87"/>
      <c r="KXG55" s="87"/>
      <c r="KXH55" s="87"/>
      <c r="KXI55" s="87"/>
      <c r="KXJ55" s="87"/>
      <c r="KXK55" s="87"/>
      <c r="KXL55" s="87"/>
      <c r="KXM55" s="87"/>
      <c r="KXN55" s="87"/>
      <c r="KXO55" s="87"/>
      <c r="KXP55" s="87"/>
      <c r="KXQ55" s="87"/>
      <c r="KXR55" s="87"/>
      <c r="KXS55" s="87"/>
      <c r="KXT55" s="87"/>
      <c r="KXU55" s="87"/>
      <c r="KXV55" s="87"/>
      <c r="KXW55" s="87"/>
      <c r="KXX55" s="87"/>
      <c r="KXY55" s="87"/>
      <c r="KXZ55" s="87"/>
      <c r="KYA55" s="87"/>
      <c r="KYB55" s="87"/>
      <c r="KYC55" s="87"/>
      <c r="KYD55" s="87"/>
      <c r="KYE55" s="87"/>
      <c r="KYF55" s="87"/>
      <c r="KYG55" s="87"/>
      <c r="KYH55" s="87"/>
      <c r="KYI55" s="87"/>
      <c r="KYJ55" s="87"/>
      <c r="KYK55" s="87"/>
      <c r="KYL55" s="87"/>
      <c r="KYM55" s="87"/>
      <c r="KYN55" s="87"/>
      <c r="KYO55" s="87"/>
      <c r="KYP55" s="87"/>
      <c r="KYQ55" s="87"/>
      <c r="KYR55" s="87"/>
      <c r="KYS55" s="87"/>
      <c r="KYT55" s="87"/>
      <c r="KYU55" s="87"/>
      <c r="KYV55" s="87"/>
      <c r="KYW55" s="87"/>
      <c r="KYX55" s="87"/>
      <c r="KYY55" s="87"/>
      <c r="KYZ55" s="87"/>
      <c r="KZA55" s="87"/>
      <c r="KZB55" s="87"/>
      <c r="KZC55" s="87"/>
      <c r="KZD55" s="87"/>
      <c r="KZE55" s="87"/>
      <c r="KZF55" s="87"/>
      <c r="KZG55" s="87"/>
      <c r="KZH55" s="87"/>
      <c r="KZI55" s="87"/>
      <c r="KZJ55" s="87"/>
      <c r="KZK55" s="87"/>
      <c r="KZL55" s="87"/>
      <c r="KZM55" s="87"/>
      <c r="KZN55" s="87"/>
      <c r="KZO55" s="87"/>
      <c r="KZP55" s="87"/>
      <c r="KZQ55" s="87"/>
      <c r="KZR55" s="87"/>
      <c r="KZS55" s="87"/>
      <c r="KZT55" s="87"/>
      <c r="KZU55" s="87"/>
      <c r="KZV55" s="87"/>
      <c r="KZW55" s="87"/>
      <c r="KZX55" s="87"/>
      <c r="KZY55" s="87"/>
      <c r="KZZ55" s="87"/>
      <c r="LAA55" s="87"/>
      <c r="LAB55" s="87"/>
      <c r="LAC55" s="87"/>
      <c r="LAD55" s="87"/>
      <c r="LAE55" s="87"/>
      <c r="LAF55" s="87"/>
      <c r="LAG55" s="87"/>
      <c r="LAH55" s="87"/>
      <c r="LAI55" s="87"/>
      <c r="LAJ55" s="87"/>
      <c r="LAK55" s="87"/>
      <c r="LAL55" s="87"/>
      <c r="LAM55" s="87"/>
      <c r="LAN55" s="87"/>
      <c r="LAO55" s="87"/>
      <c r="LAP55" s="87"/>
      <c r="LAQ55" s="87"/>
      <c r="LAR55" s="87"/>
      <c r="LAS55" s="87"/>
      <c r="LAT55" s="87"/>
      <c r="LAU55" s="87"/>
      <c r="LAV55" s="87"/>
      <c r="LAW55" s="87"/>
      <c r="LAX55" s="87"/>
      <c r="LAY55" s="87"/>
      <c r="LAZ55" s="87"/>
      <c r="LBA55" s="87"/>
      <c r="LBB55" s="87"/>
      <c r="LBC55" s="87"/>
      <c r="LBD55" s="87"/>
      <c r="LBE55" s="87"/>
      <c r="LBF55" s="87"/>
      <c r="LBG55" s="87"/>
      <c r="LBH55" s="87"/>
      <c r="LBI55" s="87"/>
      <c r="LBJ55" s="87"/>
      <c r="LBK55" s="87"/>
      <c r="LBL55" s="87"/>
      <c r="LBM55" s="87"/>
      <c r="LBN55" s="87"/>
      <c r="LBO55" s="87"/>
      <c r="LBP55" s="87"/>
      <c r="LBQ55" s="87"/>
      <c r="LBR55" s="87"/>
      <c r="LBS55" s="87"/>
      <c r="LBT55" s="87"/>
      <c r="LBU55" s="87"/>
      <c r="LBV55" s="87"/>
      <c r="LBW55" s="87"/>
      <c r="LBX55" s="87"/>
      <c r="LBY55" s="87"/>
      <c r="LBZ55" s="87"/>
      <c r="LCA55" s="87"/>
      <c r="LCB55" s="87"/>
      <c r="LCC55" s="87"/>
      <c r="LCD55" s="87"/>
      <c r="LCE55" s="87"/>
      <c r="LCF55" s="87"/>
      <c r="LCG55" s="87"/>
      <c r="LCH55" s="87"/>
      <c r="LCI55" s="87"/>
      <c r="LCJ55" s="87"/>
      <c r="LCK55" s="87"/>
      <c r="LCL55" s="87"/>
      <c r="LCM55" s="87"/>
      <c r="LCN55" s="87"/>
      <c r="LCO55" s="87"/>
      <c r="LCP55" s="87"/>
      <c r="LCQ55" s="87"/>
      <c r="LCR55" s="87"/>
      <c r="LCS55" s="87"/>
      <c r="LCT55" s="87"/>
      <c r="LCU55" s="87"/>
      <c r="LCV55" s="87"/>
      <c r="LCW55" s="87"/>
      <c r="LCX55" s="87"/>
      <c r="LCY55" s="87"/>
      <c r="LCZ55" s="87"/>
      <c r="LDA55" s="87"/>
      <c r="LDB55" s="87"/>
      <c r="LDC55" s="87"/>
      <c r="LDD55" s="87"/>
      <c r="LDE55" s="87"/>
      <c r="LDF55" s="87"/>
      <c r="LDG55" s="87"/>
      <c r="LDH55" s="87"/>
      <c r="LDI55" s="87"/>
      <c r="LDJ55" s="87"/>
      <c r="LDK55" s="87"/>
      <c r="LDL55" s="87"/>
      <c r="LDM55" s="87"/>
      <c r="LDN55" s="87"/>
      <c r="LDO55" s="87"/>
      <c r="LDP55" s="87"/>
      <c r="LDQ55" s="87"/>
      <c r="LDR55" s="87"/>
      <c r="LDS55" s="87"/>
      <c r="LDT55" s="87"/>
      <c r="LDU55" s="87"/>
      <c r="LDV55" s="87"/>
      <c r="LDW55" s="87"/>
      <c r="LDX55" s="87"/>
      <c r="LDY55" s="87"/>
      <c r="LDZ55" s="87"/>
      <c r="LEA55" s="87"/>
      <c r="LEB55" s="87"/>
      <c r="LEC55" s="87"/>
      <c r="LED55" s="87"/>
      <c r="LEE55" s="87"/>
      <c r="LEF55" s="87"/>
      <c r="LEG55" s="87"/>
      <c r="LEH55" s="87"/>
      <c r="LEI55" s="87"/>
      <c r="LEJ55" s="87"/>
      <c r="LEK55" s="87"/>
      <c r="LEL55" s="87"/>
      <c r="LEM55" s="87"/>
      <c r="LEN55" s="87"/>
      <c r="LEO55" s="87"/>
      <c r="LEP55" s="87"/>
      <c r="LEQ55" s="87"/>
      <c r="LER55" s="87"/>
      <c r="LES55" s="87"/>
      <c r="LET55" s="87"/>
      <c r="LEU55" s="87"/>
      <c r="LEV55" s="87"/>
      <c r="LEW55" s="87"/>
      <c r="LEX55" s="87"/>
      <c r="LEY55" s="87"/>
      <c r="LEZ55" s="87"/>
      <c r="LFA55" s="87"/>
      <c r="LFB55" s="87"/>
      <c r="LFC55" s="87"/>
      <c r="LFD55" s="87"/>
      <c r="LFE55" s="87"/>
      <c r="LFF55" s="87"/>
      <c r="LFG55" s="87"/>
      <c r="LFH55" s="87"/>
      <c r="LFI55" s="87"/>
      <c r="LFJ55" s="87"/>
      <c r="LFK55" s="87"/>
      <c r="LFL55" s="87"/>
      <c r="LFM55" s="87"/>
      <c r="LFN55" s="87"/>
      <c r="LFO55" s="87"/>
      <c r="LFP55" s="87"/>
      <c r="LFQ55" s="87"/>
      <c r="LFR55" s="87"/>
      <c r="LFS55" s="87"/>
      <c r="LFT55" s="87"/>
      <c r="LFU55" s="87"/>
      <c r="LFV55" s="87"/>
      <c r="LFW55" s="87"/>
      <c r="LFX55" s="87"/>
      <c r="LFY55" s="87"/>
      <c r="LFZ55" s="87"/>
      <c r="LGA55" s="87"/>
      <c r="LGB55" s="87"/>
      <c r="LGC55" s="87"/>
      <c r="LGD55" s="87"/>
      <c r="LGE55" s="87"/>
      <c r="LGF55" s="87"/>
      <c r="LGG55" s="87"/>
      <c r="LGH55" s="87"/>
      <c r="LGI55" s="87"/>
      <c r="LGJ55" s="87"/>
      <c r="LGK55" s="87"/>
      <c r="LGL55" s="87"/>
      <c r="LGM55" s="87"/>
      <c r="LGN55" s="87"/>
      <c r="LGO55" s="87"/>
      <c r="LGP55" s="87"/>
      <c r="LGQ55" s="87"/>
      <c r="LGR55" s="87"/>
      <c r="LGS55" s="87"/>
      <c r="LGT55" s="87"/>
      <c r="LGU55" s="87"/>
      <c r="LGV55" s="87"/>
      <c r="LGW55" s="87"/>
      <c r="LGX55" s="87"/>
      <c r="LGY55" s="87"/>
      <c r="LGZ55" s="87"/>
      <c r="LHA55" s="87"/>
      <c r="LHB55" s="87"/>
      <c r="LHC55" s="87"/>
      <c r="LHD55" s="87"/>
      <c r="LHE55" s="87"/>
      <c r="LHF55" s="87"/>
      <c r="LHG55" s="87"/>
      <c r="LHH55" s="87"/>
      <c r="LHI55" s="87"/>
      <c r="LHJ55" s="87"/>
      <c r="LHK55" s="87"/>
      <c r="LHL55" s="87"/>
      <c r="LHM55" s="87"/>
      <c r="LHN55" s="87"/>
      <c r="LHO55" s="87"/>
      <c r="LHP55" s="87"/>
      <c r="LHQ55" s="87"/>
      <c r="LHR55" s="87"/>
      <c r="LHS55" s="87"/>
      <c r="LHT55" s="87"/>
      <c r="LHU55" s="87"/>
      <c r="LHV55" s="87"/>
      <c r="LHW55" s="87"/>
      <c r="LHX55" s="87"/>
      <c r="LHY55" s="87"/>
      <c r="LHZ55" s="87"/>
      <c r="LIA55" s="87"/>
      <c r="LIB55" s="87"/>
      <c r="LIC55" s="87"/>
      <c r="LID55" s="87"/>
      <c r="LIE55" s="87"/>
      <c r="LIF55" s="87"/>
      <c r="LIG55" s="87"/>
      <c r="LIH55" s="87"/>
      <c r="LII55" s="87"/>
      <c r="LIJ55" s="87"/>
      <c r="LIK55" s="87"/>
      <c r="LIL55" s="87"/>
      <c r="LIM55" s="87"/>
      <c r="LIN55" s="87"/>
      <c r="LIO55" s="87"/>
      <c r="LIP55" s="87"/>
      <c r="LIQ55" s="87"/>
      <c r="LIR55" s="87"/>
      <c r="LIS55" s="87"/>
      <c r="LIT55" s="87"/>
      <c r="LIU55" s="87"/>
      <c r="LIV55" s="87"/>
      <c r="LIW55" s="87"/>
      <c r="LIX55" s="87"/>
      <c r="LIY55" s="87"/>
      <c r="LIZ55" s="87"/>
      <c r="LJA55" s="87"/>
      <c r="LJB55" s="87"/>
      <c r="LJC55" s="87"/>
      <c r="LJD55" s="87"/>
      <c r="LJE55" s="87"/>
      <c r="LJF55" s="87"/>
      <c r="LJG55" s="87"/>
      <c r="LJH55" s="87"/>
      <c r="LJI55" s="87"/>
      <c r="LJJ55" s="87"/>
      <c r="LJK55" s="87"/>
      <c r="LJL55" s="87"/>
      <c r="LJM55" s="87"/>
      <c r="LJN55" s="87"/>
      <c r="LJO55" s="87"/>
      <c r="LJP55" s="87"/>
      <c r="LJQ55" s="87"/>
      <c r="LJR55" s="87"/>
      <c r="LJS55" s="87"/>
      <c r="LJT55" s="87"/>
      <c r="LJU55" s="87"/>
      <c r="LJV55" s="87"/>
      <c r="LJW55" s="87"/>
      <c r="LJX55" s="87"/>
      <c r="LJY55" s="87"/>
      <c r="LJZ55" s="87"/>
      <c r="LKA55" s="87"/>
      <c r="LKB55" s="87"/>
      <c r="LKC55" s="87"/>
      <c r="LKD55" s="87"/>
      <c r="LKE55" s="87"/>
      <c r="LKF55" s="87"/>
      <c r="LKG55" s="87"/>
      <c r="LKH55" s="87"/>
      <c r="LKI55" s="87"/>
      <c r="LKJ55" s="87"/>
      <c r="LKK55" s="87"/>
      <c r="LKL55" s="87"/>
      <c r="LKM55" s="87"/>
      <c r="LKN55" s="87"/>
      <c r="LKO55" s="87"/>
      <c r="LKP55" s="87"/>
      <c r="LKQ55" s="87"/>
      <c r="LKR55" s="87"/>
      <c r="LKS55" s="87"/>
      <c r="LKT55" s="87"/>
      <c r="LKU55" s="87"/>
      <c r="LKV55" s="87"/>
      <c r="LKW55" s="87"/>
      <c r="LKX55" s="87"/>
      <c r="LKY55" s="87"/>
      <c r="LKZ55" s="87"/>
      <c r="LLA55" s="87"/>
      <c r="LLB55" s="87"/>
      <c r="LLC55" s="87"/>
      <c r="LLD55" s="87"/>
      <c r="LLE55" s="87"/>
      <c r="LLF55" s="87"/>
      <c r="LLG55" s="87"/>
      <c r="LLH55" s="87"/>
      <c r="LLI55" s="87"/>
      <c r="LLJ55" s="87"/>
      <c r="LLK55" s="87"/>
      <c r="LLL55" s="87"/>
      <c r="LLM55" s="87"/>
      <c r="LLN55" s="87"/>
      <c r="LLO55" s="87"/>
      <c r="LLP55" s="87"/>
      <c r="LLQ55" s="87"/>
      <c r="LLR55" s="87"/>
      <c r="LLS55" s="87"/>
      <c r="LLT55" s="87"/>
      <c r="LLU55" s="87"/>
      <c r="LLV55" s="87"/>
      <c r="LLW55" s="87"/>
      <c r="LLX55" s="87"/>
      <c r="LLY55" s="87"/>
      <c r="LLZ55" s="87"/>
      <c r="LMA55" s="87"/>
      <c r="LMB55" s="87"/>
      <c r="LMC55" s="87"/>
      <c r="LMD55" s="87"/>
      <c r="LME55" s="87"/>
      <c r="LMF55" s="87"/>
      <c r="LMG55" s="87"/>
      <c r="LMH55" s="87"/>
      <c r="LMI55" s="87"/>
      <c r="LMJ55" s="87"/>
      <c r="LMK55" s="87"/>
      <c r="LML55" s="87"/>
      <c r="LMM55" s="87"/>
      <c r="LMN55" s="87"/>
      <c r="LMO55" s="87"/>
      <c r="LMP55" s="87"/>
      <c r="LMQ55" s="87"/>
      <c r="LMR55" s="87"/>
      <c r="LMS55" s="87"/>
      <c r="LMT55" s="87"/>
      <c r="LMU55" s="87"/>
      <c r="LMV55" s="87"/>
      <c r="LMW55" s="87"/>
      <c r="LMX55" s="87"/>
      <c r="LMY55" s="87"/>
      <c r="LMZ55" s="87"/>
      <c r="LNA55" s="87"/>
      <c r="LNB55" s="87"/>
      <c r="LNC55" s="87"/>
      <c r="LND55" s="87"/>
      <c r="LNE55" s="87"/>
      <c r="LNF55" s="87"/>
      <c r="LNG55" s="87"/>
      <c r="LNH55" s="87"/>
      <c r="LNI55" s="87"/>
      <c r="LNJ55" s="87"/>
      <c r="LNK55" s="87"/>
      <c r="LNL55" s="87"/>
      <c r="LNM55" s="87"/>
      <c r="LNN55" s="87"/>
      <c r="LNO55" s="87"/>
      <c r="LNP55" s="87"/>
      <c r="LNQ55" s="87"/>
      <c r="LNR55" s="87"/>
      <c r="LNS55" s="87"/>
      <c r="LNT55" s="87"/>
      <c r="LNU55" s="87"/>
      <c r="LNV55" s="87"/>
      <c r="LNW55" s="87"/>
      <c r="LNX55" s="87"/>
      <c r="LNY55" s="87"/>
      <c r="LNZ55" s="87"/>
      <c r="LOA55" s="87"/>
      <c r="LOB55" s="87"/>
      <c r="LOC55" s="87"/>
      <c r="LOD55" s="87"/>
      <c r="LOE55" s="87"/>
      <c r="LOF55" s="87"/>
      <c r="LOG55" s="87"/>
      <c r="LOH55" s="87"/>
      <c r="LOI55" s="87"/>
      <c r="LOJ55" s="87"/>
      <c r="LOK55" s="87"/>
      <c r="LOL55" s="87"/>
      <c r="LOM55" s="87"/>
      <c r="LON55" s="87"/>
      <c r="LOO55" s="87"/>
      <c r="LOP55" s="87"/>
      <c r="LOQ55" s="87"/>
      <c r="LOR55" s="87"/>
      <c r="LOS55" s="87"/>
      <c r="LOT55" s="87"/>
      <c r="LOU55" s="87"/>
      <c r="LOV55" s="87"/>
      <c r="LOW55" s="87"/>
      <c r="LOX55" s="87"/>
      <c r="LOY55" s="87"/>
      <c r="LOZ55" s="87"/>
      <c r="LPA55" s="87"/>
      <c r="LPB55" s="87"/>
      <c r="LPC55" s="87"/>
      <c r="LPD55" s="87"/>
      <c r="LPE55" s="87"/>
      <c r="LPF55" s="87"/>
      <c r="LPG55" s="87"/>
      <c r="LPH55" s="87"/>
      <c r="LPI55" s="87"/>
      <c r="LPJ55" s="87"/>
      <c r="LPK55" s="87"/>
      <c r="LPL55" s="87"/>
      <c r="LPM55" s="87"/>
      <c r="LPN55" s="87"/>
      <c r="LPO55" s="87"/>
      <c r="LPP55" s="87"/>
      <c r="LPQ55" s="87"/>
      <c r="LPR55" s="87"/>
      <c r="LPS55" s="87"/>
      <c r="LPT55" s="87"/>
      <c r="LPU55" s="87"/>
      <c r="LPV55" s="87"/>
      <c r="LPW55" s="87"/>
      <c r="LPX55" s="87"/>
      <c r="LPY55" s="87"/>
      <c r="LPZ55" s="87"/>
      <c r="LQA55" s="87"/>
      <c r="LQB55" s="87"/>
      <c r="LQC55" s="87"/>
      <c r="LQD55" s="87"/>
      <c r="LQE55" s="87"/>
      <c r="LQF55" s="87"/>
      <c r="LQG55" s="87"/>
      <c r="LQH55" s="87"/>
      <c r="LQI55" s="87"/>
      <c r="LQJ55" s="87"/>
      <c r="LQK55" s="87"/>
      <c r="LQL55" s="87"/>
      <c r="LQM55" s="87"/>
      <c r="LQN55" s="87"/>
      <c r="LQO55" s="87"/>
      <c r="LQP55" s="87"/>
      <c r="LQQ55" s="87"/>
      <c r="LQR55" s="87"/>
      <c r="LQS55" s="87"/>
      <c r="LQT55" s="87"/>
      <c r="LQU55" s="87"/>
      <c r="LQV55" s="87"/>
      <c r="LQW55" s="87"/>
      <c r="LQX55" s="87"/>
      <c r="LQY55" s="87"/>
      <c r="LQZ55" s="87"/>
      <c r="LRA55" s="87"/>
      <c r="LRB55" s="87"/>
      <c r="LRC55" s="87"/>
      <c r="LRD55" s="87"/>
      <c r="LRE55" s="87"/>
      <c r="LRF55" s="87"/>
      <c r="LRG55" s="87"/>
      <c r="LRH55" s="87"/>
      <c r="LRI55" s="87"/>
      <c r="LRJ55" s="87"/>
      <c r="LRK55" s="87"/>
      <c r="LRL55" s="87"/>
      <c r="LRM55" s="87"/>
      <c r="LRN55" s="87"/>
      <c r="LRO55" s="87"/>
      <c r="LRP55" s="87"/>
      <c r="LRQ55" s="87"/>
      <c r="LRR55" s="87"/>
      <c r="LRS55" s="87"/>
      <c r="LRT55" s="87"/>
      <c r="LRU55" s="87"/>
      <c r="LRV55" s="87"/>
      <c r="LRW55" s="87"/>
      <c r="LRX55" s="87"/>
      <c r="LRY55" s="87"/>
      <c r="LRZ55" s="87"/>
      <c r="LSA55" s="87"/>
      <c r="LSB55" s="87"/>
      <c r="LSC55" s="87"/>
      <c r="LSD55" s="87"/>
      <c r="LSE55" s="87"/>
      <c r="LSF55" s="87"/>
      <c r="LSG55" s="87"/>
      <c r="LSH55" s="87"/>
      <c r="LSI55" s="87"/>
      <c r="LSJ55" s="87"/>
      <c r="LSK55" s="87"/>
      <c r="LSL55" s="87"/>
      <c r="LSM55" s="87"/>
      <c r="LSN55" s="87"/>
      <c r="LSO55" s="87"/>
      <c r="LSP55" s="87"/>
      <c r="LSQ55" s="87"/>
      <c r="LSR55" s="87"/>
      <c r="LSS55" s="87"/>
      <c r="LST55" s="87"/>
      <c r="LSU55" s="87"/>
      <c r="LSV55" s="87"/>
      <c r="LSW55" s="87"/>
      <c r="LSX55" s="87"/>
      <c r="LSY55" s="87"/>
      <c r="LSZ55" s="87"/>
      <c r="LTA55" s="87"/>
      <c r="LTB55" s="87"/>
      <c r="LTC55" s="87"/>
      <c r="LTD55" s="87"/>
      <c r="LTE55" s="87"/>
      <c r="LTF55" s="87"/>
      <c r="LTG55" s="87"/>
      <c r="LTH55" s="87"/>
      <c r="LTI55" s="87"/>
      <c r="LTJ55" s="87"/>
      <c r="LTK55" s="87"/>
      <c r="LTL55" s="87"/>
      <c r="LTM55" s="87"/>
      <c r="LTN55" s="87"/>
      <c r="LTO55" s="87"/>
      <c r="LTP55" s="87"/>
      <c r="LTQ55" s="87"/>
      <c r="LTR55" s="87"/>
      <c r="LTS55" s="87"/>
      <c r="LTT55" s="87"/>
      <c r="LTU55" s="87"/>
      <c r="LTV55" s="87"/>
      <c r="LTW55" s="87"/>
      <c r="LTX55" s="87"/>
      <c r="LTY55" s="87"/>
      <c r="LTZ55" s="87"/>
      <c r="LUA55" s="87"/>
      <c r="LUB55" s="87"/>
      <c r="LUC55" s="87"/>
      <c r="LUD55" s="87"/>
      <c r="LUE55" s="87"/>
      <c r="LUF55" s="87"/>
      <c r="LUG55" s="87"/>
      <c r="LUH55" s="87"/>
      <c r="LUI55" s="87"/>
      <c r="LUJ55" s="87"/>
      <c r="LUK55" s="87"/>
      <c r="LUL55" s="87"/>
      <c r="LUM55" s="87"/>
      <c r="LUN55" s="87"/>
      <c r="LUO55" s="87"/>
      <c r="LUP55" s="87"/>
      <c r="LUQ55" s="87"/>
      <c r="LUR55" s="87"/>
      <c r="LUS55" s="87"/>
      <c r="LUT55" s="87"/>
      <c r="LUU55" s="87"/>
      <c r="LUV55" s="87"/>
      <c r="LUW55" s="87"/>
      <c r="LUX55" s="87"/>
      <c r="LUY55" s="87"/>
      <c r="LUZ55" s="87"/>
      <c r="LVA55" s="87"/>
      <c r="LVB55" s="87"/>
      <c r="LVC55" s="87"/>
      <c r="LVD55" s="87"/>
      <c r="LVE55" s="87"/>
      <c r="LVF55" s="87"/>
      <c r="LVG55" s="87"/>
      <c r="LVH55" s="87"/>
      <c r="LVI55" s="87"/>
      <c r="LVJ55" s="87"/>
      <c r="LVK55" s="87"/>
      <c r="LVL55" s="87"/>
      <c r="LVM55" s="87"/>
      <c r="LVN55" s="87"/>
      <c r="LVO55" s="87"/>
      <c r="LVP55" s="87"/>
      <c r="LVQ55" s="87"/>
      <c r="LVR55" s="87"/>
      <c r="LVS55" s="87"/>
      <c r="LVT55" s="87"/>
      <c r="LVU55" s="87"/>
      <c r="LVV55" s="87"/>
      <c r="LVW55" s="87"/>
      <c r="LVX55" s="87"/>
      <c r="LVY55" s="87"/>
      <c r="LVZ55" s="87"/>
      <c r="LWA55" s="87"/>
      <c r="LWB55" s="87"/>
      <c r="LWC55" s="87"/>
      <c r="LWD55" s="87"/>
      <c r="LWE55" s="87"/>
      <c r="LWF55" s="87"/>
      <c r="LWG55" s="87"/>
      <c r="LWH55" s="87"/>
      <c r="LWI55" s="87"/>
      <c r="LWJ55" s="87"/>
      <c r="LWK55" s="87"/>
      <c r="LWL55" s="87"/>
      <c r="LWM55" s="87"/>
      <c r="LWN55" s="87"/>
      <c r="LWO55" s="87"/>
      <c r="LWP55" s="87"/>
      <c r="LWQ55" s="87"/>
      <c r="LWR55" s="87"/>
      <c r="LWS55" s="87"/>
      <c r="LWT55" s="87"/>
      <c r="LWU55" s="87"/>
      <c r="LWV55" s="87"/>
      <c r="LWW55" s="87"/>
      <c r="LWX55" s="87"/>
      <c r="LWY55" s="87"/>
      <c r="LWZ55" s="87"/>
      <c r="LXA55" s="87"/>
      <c r="LXB55" s="87"/>
      <c r="LXC55" s="87"/>
      <c r="LXD55" s="87"/>
      <c r="LXE55" s="87"/>
      <c r="LXF55" s="87"/>
      <c r="LXG55" s="87"/>
      <c r="LXH55" s="87"/>
      <c r="LXI55" s="87"/>
      <c r="LXJ55" s="87"/>
      <c r="LXK55" s="87"/>
      <c r="LXL55" s="87"/>
      <c r="LXM55" s="87"/>
      <c r="LXN55" s="87"/>
      <c r="LXO55" s="87"/>
      <c r="LXP55" s="87"/>
      <c r="LXQ55" s="87"/>
      <c r="LXR55" s="87"/>
      <c r="LXS55" s="87"/>
      <c r="LXT55" s="87"/>
      <c r="LXU55" s="87"/>
      <c r="LXV55" s="87"/>
      <c r="LXW55" s="87"/>
      <c r="LXX55" s="87"/>
      <c r="LXY55" s="87"/>
      <c r="LXZ55" s="87"/>
      <c r="LYA55" s="87"/>
      <c r="LYB55" s="87"/>
      <c r="LYC55" s="87"/>
      <c r="LYD55" s="87"/>
      <c r="LYE55" s="87"/>
      <c r="LYF55" s="87"/>
      <c r="LYG55" s="87"/>
      <c r="LYH55" s="87"/>
      <c r="LYI55" s="87"/>
      <c r="LYJ55" s="87"/>
      <c r="LYK55" s="87"/>
      <c r="LYL55" s="87"/>
      <c r="LYM55" s="87"/>
      <c r="LYN55" s="87"/>
      <c r="LYO55" s="87"/>
      <c r="LYP55" s="87"/>
      <c r="LYQ55" s="87"/>
      <c r="LYR55" s="87"/>
      <c r="LYS55" s="87"/>
      <c r="LYT55" s="87"/>
      <c r="LYU55" s="87"/>
      <c r="LYV55" s="87"/>
      <c r="LYW55" s="87"/>
      <c r="LYX55" s="87"/>
      <c r="LYY55" s="87"/>
      <c r="LYZ55" s="87"/>
      <c r="LZA55" s="87"/>
      <c r="LZB55" s="87"/>
      <c r="LZC55" s="87"/>
      <c r="LZD55" s="87"/>
      <c r="LZE55" s="87"/>
      <c r="LZF55" s="87"/>
      <c r="LZG55" s="87"/>
      <c r="LZH55" s="87"/>
      <c r="LZI55" s="87"/>
      <c r="LZJ55" s="87"/>
      <c r="LZK55" s="87"/>
      <c r="LZL55" s="87"/>
      <c r="LZM55" s="87"/>
      <c r="LZN55" s="87"/>
      <c r="LZO55" s="87"/>
      <c r="LZP55" s="87"/>
      <c r="LZQ55" s="87"/>
      <c r="LZR55" s="87"/>
      <c r="LZS55" s="87"/>
      <c r="LZT55" s="87"/>
      <c r="LZU55" s="87"/>
      <c r="LZV55" s="87"/>
      <c r="LZW55" s="87"/>
      <c r="LZX55" s="87"/>
      <c r="LZY55" s="87"/>
      <c r="LZZ55" s="87"/>
      <c r="MAA55" s="87"/>
      <c r="MAB55" s="87"/>
      <c r="MAC55" s="87"/>
      <c r="MAD55" s="87"/>
      <c r="MAE55" s="87"/>
      <c r="MAF55" s="87"/>
      <c r="MAG55" s="87"/>
      <c r="MAH55" s="87"/>
      <c r="MAI55" s="87"/>
      <c r="MAJ55" s="87"/>
      <c r="MAK55" s="87"/>
      <c r="MAL55" s="87"/>
      <c r="MAM55" s="87"/>
      <c r="MAN55" s="87"/>
      <c r="MAO55" s="87"/>
      <c r="MAP55" s="87"/>
      <c r="MAQ55" s="87"/>
      <c r="MAR55" s="87"/>
      <c r="MAS55" s="87"/>
      <c r="MAT55" s="87"/>
      <c r="MAU55" s="87"/>
      <c r="MAV55" s="87"/>
      <c r="MAW55" s="87"/>
      <c r="MAX55" s="87"/>
      <c r="MAY55" s="87"/>
      <c r="MAZ55" s="87"/>
      <c r="MBA55" s="87"/>
      <c r="MBB55" s="87"/>
      <c r="MBC55" s="87"/>
      <c r="MBD55" s="87"/>
      <c r="MBE55" s="87"/>
      <c r="MBF55" s="87"/>
      <c r="MBG55" s="87"/>
      <c r="MBH55" s="87"/>
      <c r="MBI55" s="87"/>
      <c r="MBJ55" s="87"/>
      <c r="MBK55" s="87"/>
      <c r="MBL55" s="87"/>
      <c r="MBM55" s="87"/>
      <c r="MBN55" s="87"/>
      <c r="MBO55" s="87"/>
      <c r="MBP55" s="87"/>
      <c r="MBQ55" s="87"/>
      <c r="MBR55" s="87"/>
      <c r="MBS55" s="87"/>
      <c r="MBT55" s="87"/>
      <c r="MBU55" s="87"/>
      <c r="MBV55" s="87"/>
      <c r="MBW55" s="87"/>
      <c r="MBX55" s="87"/>
      <c r="MBY55" s="87"/>
      <c r="MBZ55" s="87"/>
      <c r="MCA55" s="87"/>
      <c r="MCB55" s="87"/>
      <c r="MCC55" s="87"/>
      <c r="MCD55" s="87"/>
      <c r="MCE55" s="87"/>
      <c r="MCF55" s="87"/>
      <c r="MCG55" s="87"/>
      <c r="MCH55" s="87"/>
      <c r="MCI55" s="87"/>
      <c r="MCJ55" s="87"/>
      <c r="MCK55" s="87"/>
      <c r="MCL55" s="87"/>
      <c r="MCM55" s="87"/>
      <c r="MCN55" s="87"/>
      <c r="MCO55" s="87"/>
      <c r="MCP55" s="87"/>
      <c r="MCQ55" s="87"/>
      <c r="MCR55" s="87"/>
      <c r="MCS55" s="87"/>
      <c r="MCT55" s="87"/>
      <c r="MCU55" s="87"/>
      <c r="MCV55" s="87"/>
      <c r="MCW55" s="87"/>
      <c r="MCX55" s="87"/>
      <c r="MCY55" s="87"/>
      <c r="MCZ55" s="87"/>
      <c r="MDA55" s="87"/>
      <c r="MDB55" s="87"/>
      <c r="MDC55" s="87"/>
      <c r="MDD55" s="87"/>
      <c r="MDE55" s="87"/>
      <c r="MDF55" s="87"/>
      <c r="MDG55" s="87"/>
      <c r="MDH55" s="87"/>
      <c r="MDI55" s="87"/>
      <c r="MDJ55" s="87"/>
      <c r="MDK55" s="87"/>
      <c r="MDL55" s="87"/>
      <c r="MDM55" s="87"/>
      <c r="MDN55" s="87"/>
      <c r="MDO55" s="87"/>
      <c r="MDP55" s="87"/>
      <c r="MDQ55" s="87"/>
      <c r="MDR55" s="87"/>
      <c r="MDS55" s="87"/>
      <c r="MDT55" s="87"/>
      <c r="MDU55" s="87"/>
      <c r="MDV55" s="87"/>
      <c r="MDW55" s="87"/>
      <c r="MDX55" s="87"/>
      <c r="MDY55" s="87"/>
      <c r="MDZ55" s="87"/>
      <c r="MEA55" s="87"/>
      <c r="MEB55" s="87"/>
      <c r="MEC55" s="87"/>
      <c r="MED55" s="87"/>
      <c r="MEE55" s="87"/>
      <c r="MEF55" s="87"/>
      <c r="MEG55" s="87"/>
      <c r="MEH55" s="87"/>
      <c r="MEI55" s="87"/>
      <c r="MEJ55" s="87"/>
      <c r="MEK55" s="87"/>
      <c r="MEL55" s="87"/>
      <c r="MEM55" s="87"/>
      <c r="MEN55" s="87"/>
      <c r="MEO55" s="87"/>
      <c r="MEP55" s="87"/>
      <c r="MEQ55" s="87"/>
      <c r="MER55" s="87"/>
      <c r="MES55" s="87"/>
      <c r="MET55" s="87"/>
      <c r="MEU55" s="87"/>
      <c r="MEV55" s="87"/>
      <c r="MEW55" s="87"/>
      <c r="MEX55" s="87"/>
      <c r="MEY55" s="87"/>
      <c r="MEZ55" s="87"/>
      <c r="MFA55" s="87"/>
      <c r="MFB55" s="87"/>
      <c r="MFC55" s="87"/>
      <c r="MFD55" s="87"/>
      <c r="MFE55" s="87"/>
      <c r="MFF55" s="87"/>
      <c r="MFG55" s="87"/>
      <c r="MFH55" s="87"/>
      <c r="MFI55" s="87"/>
      <c r="MFJ55" s="87"/>
      <c r="MFK55" s="87"/>
      <c r="MFL55" s="87"/>
      <c r="MFM55" s="87"/>
      <c r="MFN55" s="87"/>
      <c r="MFO55" s="87"/>
      <c r="MFP55" s="87"/>
      <c r="MFQ55" s="87"/>
      <c r="MFR55" s="87"/>
      <c r="MFS55" s="87"/>
      <c r="MFT55" s="87"/>
      <c r="MFU55" s="87"/>
      <c r="MFV55" s="87"/>
      <c r="MFW55" s="87"/>
      <c r="MFX55" s="87"/>
      <c r="MFY55" s="87"/>
      <c r="MFZ55" s="87"/>
      <c r="MGA55" s="87"/>
      <c r="MGB55" s="87"/>
      <c r="MGC55" s="87"/>
      <c r="MGD55" s="87"/>
      <c r="MGE55" s="87"/>
      <c r="MGF55" s="87"/>
      <c r="MGG55" s="87"/>
      <c r="MGH55" s="87"/>
      <c r="MGI55" s="87"/>
      <c r="MGJ55" s="87"/>
      <c r="MGK55" s="87"/>
      <c r="MGL55" s="87"/>
      <c r="MGM55" s="87"/>
      <c r="MGN55" s="87"/>
      <c r="MGO55" s="87"/>
      <c r="MGP55" s="87"/>
      <c r="MGQ55" s="87"/>
      <c r="MGR55" s="87"/>
      <c r="MGS55" s="87"/>
      <c r="MGT55" s="87"/>
      <c r="MGU55" s="87"/>
      <c r="MGV55" s="87"/>
      <c r="MGW55" s="87"/>
      <c r="MGX55" s="87"/>
      <c r="MGY55" s="87"/>
      <c r="MGZ55" s="87"/>
      <c r="MHA55" s="87"/>
      <c r="MHB55" s="87"/>
      <c r="MHC55" s="87"/>
      <c r="MHD55" s="87"/>
      <c r="MHE55" s="87"/>
      <c r="MHF55" s="87"/>
      <c r="MHG55" s="87"/>
      <c r="MHH55" s="87"/>
      <c r="MHI55" s="87"/>
      <c r="MHJ55" s="87"/>
      <c r="MHK55" s="87"/>
      <c r="MHL55" s="87"/>
      <c r="MHM55" s="87"/>
      <c r="MHN55" s="87"/>
      <c r="MHO55" s="87"/>
      <c r="MHP55" s="87"/>
      <c r="MHQ55" s="87"/>
      <c r="MHR55" s="87"/>
      <c r="MHS55" s="87"/>
      <c r="MHT55" s="87"/>
      <c r="MHU55" s="87"/>
      <c r="MHV55" s="87"/>
      <c r="MHW55" s="87"/>
      <c r="MHX55" s="87"/>
      <c r="MHY55" s="87"/>
      <c r="MHZ55" s="87"/>
      <c r="MIA55" s="87"/>
      <c r="MIB55" s="87"/>
      <c r="MIC55" s="87"/>
      <c r="MID55" s="87"/>
      <c r="MIE55" s="87"/>
      <c r="MIF55" s="87"/>
      <c r="MIG55" s="87"/>
      <c r="MIH55" s="87"/>
      <c r="MII55" s="87"/>
      <c r="MIJ55" s="87"/>
      <c r="MIK55" s="87"/>
      <c r="MIL55" s="87"/>
      <c r="MIM55" s="87"/>
      <c r="MIN55" s="87"/>
      <c r="MIO55" s="87"/>
      <c r="MIP55" s="87"/>
      <c r="MIQ55" s="87"/>
      <c r="MIR55" s="87"/>
      <c r="MIS55" s="87"/>
      <c r="MIT55" s="87"/>
      <c r="MIU55" s="87"/>
      <c r="MIV55" s="87"/>
      <c r="MIW55" s="87"/>
      <c r="MIX55" s="87"/>
      <c r="MIY55" s="87"/>
      <c r="MIZ55" s="87"/>
      <c r="MJA55" s="87"/>
      <c r="MJB55" s="87"/>
      <c r="MJC55" s="87"/>
      <c r="MJD55" s="87"/>
      <c r="MJE55" s="87"/>
      <c r="MJF55" s="87"/>
      <c r="MJG55" s="87"/>
      <c r="MJH55" s="87"/>
      <c r="MJI55" s="87"/>
      <c r="MJJ55" s="87"/>
      <c r="MJK55" s="87"/>
      <c r="MJL55" s="87"/>
      <c r="MJM55" s="87"/>
      <c r="MJN55" s="87"/>
      <c r="MJO55" s="87"/>
      <c r="MJP55" s="87"/>
      <c r="MJQ55" s="87"/>
      <c r="MJR55" s="87"/>
      <c r="MJS55" s="87"/>
      <c r="MJT55" s="87"/>
      <c r="MJU55" s="87"/>
      <c r="MJV55" s="87"/>
      <c r="MJW55" s="87"/>
      <c r="MJX55" s="87"/>
      <c r="MJY55" s="87"/>
      <c r="MJZ55" s="87"/>
      <c r="MKA55" s="87"/>
      <c r="MKB55" s="87"/>
      <c r="MKC55" s="87"/>
      <c r="MKD55" s="87"/>
      <c r="MKE55" s="87"/>
      <c r="MKF55" s="87"/>
      <c r="MKG55" s="87"/>
      <c r="MKH55" s="87"/>
      <c r="MKI55" s="87"/>
      <c r="MKJ55" s="87"/>
      <c r="MKK55" s="87"/>
      <c r="MKL55" s="87"/>
      <c r="MKM55" s="87"/>
      <c r="MKN55" s="87"/>
      <c r="MKO55" s="87"/>
      <c r="MKP55" s="87"/>
      <c r="MKQ55" s="87"/>
      <c r="MKR55" s="87"/>
      <c r="MKS55" s="87"/>
      <c r="MKT55" s="87"/>
      <c r="MKU55" s="87"/>
      <c r="MKV55" s="87"/>
      <c r="MKW55" s="87"/>
      <c r="MKX55" s="87"/>
      <c r="MKY55" s="87"/>
      <c r="MKZ55" s="87"/>
      <c r="MLA55" s="87"/>
      <c r="MLB55" s="87"/>
      <c r="MLC55" s="87"/>
      <c r="MLD55" s="87"/>
      <c r="MLE55" s="87"/>
      <c r="MLF55" s="87"/>
      <c r="MLG55" s="87"/>
      <c r="MLH55" s="87"/>
      <c r="MLI55" s="87"/>
      <c r="MLJ55" s="87"/>
      <c r="MLK55" s="87"/>
      <c r="MLL55" s="87"/>
      <c r="MLM55" s="87"/>
      <c r="MLN55" s="87"/>
      <c r="MLO55" s="87"/>
      <c r="MLP55" s="87"/>
      <c r="MLQ55" s="87"/>
      <c r="MLR55" s="87"/>
      <c r="MLS55" s="87"/>
      <c r="MLT55" s="87"/>
      <c r="MLU55" s="87"/>
      <c r="MLV55" s="87"/>
      <c r="MLW55" s="87"/>
      <c r="MLX55" s="87"/>
      <c r="MLY55" s="87"/>
      <c r="MLZ55" s="87"/>
      <c r="MMA55" s="87"/>
      <c r="MMB55" s="87"/>
      <c r="MMC55" s="87"/>
      <c r="MMD55" s="87"/>
      <c r="MME55" s="87"/>
      <c r="MMF55" s="87"/>
      <c r="MMG55" s="87"/>
      <c r="MMH55" s="87"/>
      <c r="MMI55" s="87"/>
      <c r="MMJ55" s="87"/>
      <c r="MMK55" s="87"/>
      <c r="MML55" s="87"/>
      <c r="MMM55" s="87"/>
      <c r="MMN55" s="87"/>
      <c r="MMO55" s="87"/>
      <c r="MMP55" s="87"/>
      <c r="MMQ55" s="87"/>
      <c r="MMR55" s="87"/>
      <c r="MMS55" s="87"/>
      <c r="MMT55" s="87"/>
      <c r="MMU55" s="87"/>
      <c r="MMV55" s="87"/>
      <c r="MMW55" s="87"/>
      <c r="MMX55" s="87"/>
      <c r="MMY55" s="87"/>
      <c r="MMZ55" s="87"/>
      <c r="MNA55" s="87"/>
      <c r="MNB55" s="87"/>
      <c r="MNC55" s="87"/>
      <c r="MND55" s="87"/>
      <c r="MNE55" s="87"/>
      <c r="MNF55" s="87"/>
      <c r="MNG55" s="87"/>
      <c r="MNH55" s="87"/>
      <c r="MNI55" s="87"/>
      <c r="MNJ55" s="87"/>
      <c r="MNK55" s="87"/>
      <c r="MNL55" s="87"/>
      <c r="MNM55" s="87"/>
      <c r="MNN55" s="87"/>
      <c r="MNO55" s="87"/>
      <c r="MNP55" s="87"/>
      <c r="MNQ55" s="87"/>
      <c r="MNR55" s="87"/>
      <c r="MNS55" s="87"/>
      <c r="MNT55" s="87"/>
      <c r="MNU55" s="87"/>
      <c r="MNV55" s="87"/>
      <c r="MNW55" s="87"/>
      <c r="MNX55" s="87"/>
      <c r="MNY55" s="87"/>
      <c r="MNZ55" s="87"/>
      <c r="MOA55" s="87"/>
      <c r="MOB55" s="87"/>
      <c r="MOC55" s="87"/>
      <c r="MOD55" s="87"/>
      <c r="MOE55" s="87"/>
      <c r="MOF55" s="87"/>
      <c r="MOG55" s="87"/>
      <c r="MOH55" s="87"/>
      <c r="MOI55" s="87"/>
      <c r="MOJ55" s="87"/>
      <c r="MOK55" s="87"/>
      <c r="MOL55" s="87"/>
      <c r="MOM55" s="87"/>
      <c r="MON55" s="87"/>
      <c r="MOO55" s="87"/>
      <c r="MOP55" s="87"/>
      <c r="MOQ55" s="87"/>
      <c r="MOR55" s="87"/>
      <c r="MOS55" s="87"/>
      <c r="MOT55" s="87"/>
      <c r="MOU55" s="87"/>
      <c r="MOV55" s="87"/>
      <c r="MOW55" s="87"/>
      <c r="MOX55" s="87"/>
      <c r="MOY55" s="87"/>
      <c r="MOZ55" s="87"/>
      <c r="MPA55" s="87"/>
      <c r="MPB55" s="87"/>
      <c r="MPC55" s="87"/>
      <c r="MPD55" s="87"/>
      <c r="MPE55" s="87"/>
      <c r="MPF55" s="87"/>
      <c r="MPG55" s="87"/>
      <c r="MPH55" s="87"/>
      <c r="MPI55" s="87"/>
      <c r="MPJ55" s="87"/>
      <c r="MPK55" s="87"/>
      <c r="MPL55" s="87"/>
      <c r="MPM55" s="87"/>
      <c r="MPN55" s="87"/>
      <c r="MPO55" s="87"/>
      <c r="MPP55" s="87"/>
      <c r="MPQ55" s="87"/>
      <c r="MPR55" s="87"/>
      <c r="MPS55" s="87"/>
      <c r="MPT55" s="87"/>
      <c r="MPU55" s="87"/>
      <c r="MPV55" s="87"/>
      <c r="MPW55" s="87"/>
      <c r="MPX55" s="87"/>
      <c r="MPY55" s="87"/>
      <c r="MPZ55" s="87"/>
      <c r="MQA55" s="87"/>
      <c r="MQB55" s="87"/>
      <c r="MQC55" s="87"/>
      <c r="MQD55" s="87"/>
      <c r="MQE55" s="87"/>
      <c r="MQF55" s="87"/>
      <c r="MQG55" s="87"/>
      <c r="MQH55" s="87"/>
      <c r="MQI55" s="87"/>
      <c r="MQJ55" s="87"/>
      <c r="MQK55" s="87"/>
      <c r="MQL55" s="87"/>
      <c r="MQM55" s="87"/>
      <c r="MQN55" s="87"/>
      <c r="MQO55" s="87"/>
      <c r="MQP55" s="87"/>
      <c r="MQQ55" s="87"/>
      <c r="MQR55" s="87"/>
      <c r="MQS55" s="87"/>
      <c r="MQT55" s="87"/>
      <c r="MQU55" s="87"/>
      <c r="MQV55" s="87"/>
      <c r="MQW55" s="87"/>
      <c r="MQX55" s="87"/>
      <c r="MQY55" s="87"/>
      <c r="MQZ55" s="87"/>
      <c r="MRA55" s="87"/>
      <c r="MRB55" s="87"/>
      <c r="MRC55" s="87"/>
      <c r="MRD55" s="87"/>
      <c r="MRE55" s="87"/>
      <c r="MRF55" s="87"/>
      <c r="MRG55" s="87"/>
      <c r="MRH55" s="87"/>
      <c r="MRI55" s="87"/>
      <c r="MRJ55" s="87"/>
      <c r="MRK55" s="87"/>
      <c r="MRL55" s="87"/>
      <c r="MRM55" s="87"/>
      <c r="MRN55" s="87"/>
      <c r="MRO55" s="87"/>
      <c r="MRP55" s="87"/>
      <c r="MRQ55" s="87"/>
      <c r="MRR55" s="87"/>
      <c r="MRS55" s="87"/>
      <c r="MRT55" s="87"/>
      <c r="MRU55" s="87"/>
      <c r="MRV55" s="87"/>
      <c r="MRW55" s="87"/>
      <c r="MRX55" s="87"/>
      <c r="MRY55" s="87"/>
      <c r="MRZ55" s="87"/>
      <c r="MSA55" s="87"/>
      <c r="MSB55" s="87"/>
      <c r="MSC55" s="87"/>
      <c r="MSD55" s="87"/>
      <c r="MSE55" s="87"/>
      <c r="MSF55" s="87"/>
      <c r="MSG55" s="87"/>
      <c r="MSH55" s="87"/>
      <c r="MSI55" s="87"/>
      <c r="MSJ55" s="87"/>
      <c r="MSK55" s="87"/>
      <c r="MSL55" s="87"/>
      <c r="MSM55" s="87"/>
      <c r="MSN55" s="87"/>
      <c r="MSO55" s="87"/>
      <c r="MSP55" s="87"/>
      <c r="MSQ55" s="87"/>
      <c r="MSR55" s="87"/>
      <c r="MSS55" s="87"/>
      <c r="MST55" s="87"/>
      <c r="MSU55" s="87"/>
      <c r="MSV55" s="87"/>
      <c r="MSW55" s="87"/>
      <c r="MSX55" s="87"/>
      <c r="MSY55" s="87"/>
      <c r="MSZ55" s="87"/>
      <c r="MTA55" s="87"/>
      <c r="MTB55" s="87"/>
      <c r="MTC55" s="87"/>
      <c r="MTD55" s="87"/>
      <c r="MTE55" s="87"/>
      <c r="MTF55" s="87"/>
      <c r="MTG55" s="87"/>
      <c r="MTH55" s="87"/>
      <c r="MTI55" s="87"/>
      <c r="MTJ55" s="87"/>
      <c r="MTK55" s="87"/>
      <c r="MTL55" s="87"/>
      <c r="MTM55" s="87"/>
      <c r="MTN55" s="87"/>
      <c r="MTO55" s="87"/>
      <c r="MTP55" s="87"/>
      <c r="MTQ55" s="87"/>
      <c r="MTR55" s="87"/>
      <c r="MTS55" s="87"/>
      <c r="MTT55" s="87"/>
      <c r="MTU55" s="87"/>
      <c r="MTV55" s="87"/>
      <c r="MTW55" s="87"/>
      <c r="MTX55" s="87"/>
      <c r="MTY55" s="87"/>
      <c r="MTZ55" s="87"/>
      <c r="MUA55" s="87"/>
      <c r="MUB55" s="87"/>
      <c r="MUC55" s="87"/>
      <c r="MUD55" s="87"/>
      <c r="MUE55" s="87"/>
      <c r="MUF55" s="87"/>
      <c r="MUG55" s="87"/>
      <c r="MUH55" s="87"/>
      <c r="MUI55" s="87"/>
      <c r="MUJ55" s="87"/>
      <c r="MUK55" s="87"/>
      <c r="MUL55" s="87"/>
      <c r="MUM55" s="87"/>
      <c r="MUN55" s="87"/>
      <c r="MUO55" s="87"/>
      <c r="MUP55" s="87"/>
      <c r="MUQ55" s="87"/>
      <c r="MUR55" s="87"/>
      <c r="MUS55" s="87"/>
      <c r="MUT55" s="87"/>
      <c r="MUU55" s="87"/>
      <c r="MUV55" s="87"/>
      <c r="MUW55" s="87"/>
      <c r="MUX55" s="87"/>
      <c r="MUY55" s="87"/>
      <c r="MUZ55" s="87"/>
      <c r="MVA55" s="87"/>
      <c r="MVB55" s="87"/>
      <c r="MVC55" s="87"/>
      <c r="MVD55" s="87"/>
      <c r="MVE55" s="87"/>
      <c r="MVF55" s="87"/>
      <c r="MVG55" s="87"/>
      <c r="MVH55" s="87"/>
      <c r="MVI55" s="87"/>
      <c r="MVJ55" s="87"/>
      <c r="MVK55" s="87"/>
      <c r="MVL55" s="87"/>
      <c r="MVM55" s="87"/>
      <c r="MVN55" s="87"/>
      <c r="MVO55" s="87"/>
      <c r="MVP55" s="87"/>
      <c r="MVQ55" s="87"/>
      <c r="MVR55" s="87"/>
      <c r="MVS55" s="87"/>
      <c r="MVT55" s="87"/>
      <c r="MVU55" s="87"/>
      <c r="MVV55" s="87"/>
      <c r="MVW55" s="87"/>
      <c r="MVX55" s="87"/>
      <c r="MVY55" s="87"/>
      <c r="MVZ55" s="87"/>
      <c r="MWA55" s="87"/>
      <c r="MWB55" s="87"/>
      <c r="MWC55" s="87"/>
      <c r="MWD55" s="87"/>
      <c r="MWE55" s="87"/>
      <c r="MWF55" s="87"/>
      <c r="MWG55" s="87"/>
      <c r="MWH55" s="87"/>
      <c r="MWI55" s="87"/>
      <c r="MWJ55" s="87"/>
      <c r="MWK55" s="87"/>
      <c r="MWL55" s="87"/>
      <c r="MWM55" s="87"/>
      <c r="MWN55" s="87"/>
      <c r="MWO55" s="87"/>
      <c r="MWP55" s="87"/>
      <c r="MWQ55" s="87"/>
      <c r="MWR55" s="87"/>
      <c r="MWS55" s="87"/>
      <c r="MWT55" s="87"/>
      <c r="MWU55" s="87"/>
      <c r="MWV55" s="87"/>
      <c r="MWW55" s="87"/>
      <c r="MWX55" s="87"/>
      <c r="MWY55" s="87"/>
      <c r="MWZ55" s="87"/>
      <c r="MXA55" s="87"/>
      <c r="MXB55" s="87"/>
      <c r="MXC55" s="87"/>
      <c r="MXD55" s="87"/>
      <c r="MXE55" s="87"/>
      <c r="MXF55" s="87"/>
      <c r="MXG55" s="87"/>
      <c r="MXH55" s="87"/>
      <c r="MXI55" s="87"/>
      <c r="MXJ55" s="87"/>
      <c r="MXK55" s="87"/>
      <c r="MXL55" s="87"/>
      <c r="MXM55" s="87"/>
      <c r="MXN55" s="87"/>
      <c r="MXO55" s="87"/>
      <c r="MXP55" s="87"/>
      <c r="MXQ55" s="87"/>
      <c r="MXR55" s="87"/>
      <c r="MXS55" s="87"/>
      <c r="MXT55" s="87"/>
      <c r="MXU55" s="87"/>
      <c r="MXV55" s="87"/>
      <c r="MXW55" s="87"/>
      <c r="MXX55" s="87"/>
      <c r="MXY55" s="87"/>
      <c r="MXZ55" s="87"/>
      <c r="MYA55" s="87"/>
      <c r="MYB55" s="87"/>
      <c r="MYC55" s="87"/>
      <c r="MYD55" s="87"/>
      <c r="MYE55" s="87"/>
      <c r="MYF55" s="87"/>
      <c r="MYG55" s="87"/>
      <c r="MYH55" s="87"/>
      <c r="MYI55" s="87"/>
      <c r="MYJ55" s="87"/>
      <c r="MYK55" s="87"/>
      <c r="MYL55" s="87"/>
      <c r="MYM55" s="87"/>
      <c r="MYN55" s="87"/>
      <c r="MYO55" s="87"/>
      <c r="MYP55" s="87"/>
      <c r="MYQ55" s="87"/>
      <c r="MYR55" s="87"/>
      <c r="MYS55" s="87"/>
      <c r="MYT55" s="87"/>
      <c r="MYU55" s="87"/>
      <c r="MYV55" s="87"/>
      <c r="MYW55" s="87"/>
      <c r="MYX55" s="87"/>
      <c r="MYY55" s="87"/>
      <c r="MYZ55" s="87"/>
      <c r="MZA55" s="87"/>
      <c r="MZB55" s="87"/>
      <c r="MZC55" s="87"/>
      <c r="MZD55" s="87"/>
      <c r="MZE55" s="87"/>
      <c r="MZF55" s="87"/>
      <c r="MZG55" s="87"/>
      <c r="MZH55" s="87"/>
      <c r="MZI55" s="87"/>
      <c r="MZJ55" s="87"/>
      <c r="MZK55" s="87"/>
      <c r="MZL55" s="87"/>
      <c r="MZM55" s="87"/>
      <c r="MZN55" s="87"/>
      <c r="MZO55" s="87"/>
      <c r="MZP55" s="87"/>
      <c r="MZQ55" s="87"/>
      <c r="MZR55" s="87"/>
      <c r="MZS55" s="87"/>
      <c r="MZT55" s="87"/>
      <c r="MZU55" s="87"/>
      <c r="MZV55" s="87"/>
      <c r="MZW55" s="87"/>
      <c r="MZX55" s="87"/>
      <c r="MZY55" s="87"/>
      <c r="MZZ55" s="87"/>
      <c r="NAA55" s="87"/>
      <c r="NAB55" s="87"/>
      <c r="NAC55" s="87"/>
      <c r="NAD55" s="87"/>
      <c r="NAE55" s="87"/>
      <c r="NAF55" s="87"/>
      <c r="NAG55" s="87"/>
      <c r="NAH55" s="87"/>
      <c r="NAI55" s="87"/>
      <c r="NAJ55" s="87"/>
      <c r="NAK55" s="87"/>
      <c r="NAL55" s="87"/>
      <c r="NAM55" s="87"/>
      <c r="NAN55" s="87"/>
      <c r="NAO55" s="87"/>
      <c r="NAP55" s="87"/>
      <c r="NAQ55" s="87"/>
      <c r="NAR55" s="87"/>
      <c r="NAS55" s="87"/>
      <c r="NAT55" s="87"/>
      <c r="NAU55" s="87"/>
      <c r="NAV55" s="87"/>
      <c r="NAW55" s="87"/>
      <c r="NAX55" s="87"/>
      <c r="NAY55" s="87"/>
      <c r="NAZ55" s="87"/>
      <c r="NBA55" s="87"/>
      <c r="NBB55" s="87"/>
      <c r="NBC55" s="87"/>
      <c r="NBD55" s="87"/>
      <c r="NBE55" s="87"/>
      <c r="NBF55" s="87"/>
      <c r="NBG55" s="87"/>
      <c r="NBH55" s="87"/>
      <c r="NBI55" s="87"/>
      <c r="NBJ55" s="87"/>
      <c r="NBK55" s="87"/>
      <c r="NBL55" s="87"/>
      <c r="NBM55" s="87"/>
      <c r="NBN55" s="87"/>
      <c r="NBO55" s="87"/>
      <c r="NBP55" s="87"/>
      <c r="NBQ55" s="87"/>
      <c r="NBR55" s="87"/>
      <c r="NBS55" s="87"/>
      <c r="NBT55" s="87"/>
      <c r="NBU55" s="87"/>
      <c r="NBV55" s="87"/>
      <c r="NBW55" s="87"/>
      <c r="NBX55" s="87"/>
      <c r="NBY55" s="87"/>
      <c r="NBZ55" s="87"/>
      <c r="NCA55" s="87"/>
      <c r="NCB55" s="87"/>
      <c r="NCC55" s="87"/>
      <c r="NCD55" s="87"/>
      <c r="NCE55" s="87"/>
      <c r="NCF55" s="87"/>
      <c r="NCG55" s="87"/>
      <c r="NCH55" s="87"/>
      <c r="NCI55" s="87"/>
      <c r="NCJ55" s="87"/>
      <c r="NCK55" s="87"/>
      <c r="NCL55" s="87"/>
      <c r="NCM55" s="87"/>
      <c r="NCN55" s="87"/>
      <c r="NCO55" s="87"/>
      <c r="NCP55" s="87"/>
      <c r="NCQ55" s="87"/>
      <c r="NCR55" s="87"/>
      <c r="NCS55" s="87"/>
      <c r="NCT55" s="87"/>
      <c r="NCU55" s="87"/>
      <c r="NCV55" s="87"/>
      <c r="NCW55" s="87"/>
      <c r="NCX55" s="87"/>
      <c r="NCY55" s="87"/>
      <c r="NCZ55" s="87"/>
      <c r="NDA55" s="87"/>
      <c r="NDB55" s="87"/>
      <c r="NDC55" s="87"/>
      <c r="NDD55" s="87"/>
      <c r="NDE55" s="87"/>
      <c r="NDF55" s="87"/>
      <c r="NDG55" s="87"/>
      <c r="NDH55" s="87"/>
      <c r="NDI55" s="87"/>
      <c r="NDJ55" s="87"/>
      <c r="NDK55" s="87"/>
      <c r="NDL55" s="87"/>
      <c r="NDM55" s="87"/>
      <c r="NDN55" s="87"/>
      <c r="NDO55" s="87"/>
      <c r="NDP55" s="87"/>
      <c r="NDQ55" s="87"/>
      <c r="NDR55" s="87"/>
      <c r="NDS55" s="87"/>
      <c r="NDT55" s="87"/>
      <c r="NDU55" s="87"/>
      <c r="NDV55" s="87"/>
      <c r="NDW55" s="87"/>
      <c r="NDX55" s="87"/>
      <c r="NDY55" s="87"/>
      <c r="NDZ55" s="87"/>
      <c r="NEA55" s="87"/>
      <c r="NEB55" s="87"/>
      <c r="NEC55" s="87"/>
      <c r="NED55" s="87"/>
      <c r="NEE55" s="87"/>
      <c r="NEF55" s="87"/>
      <c r="NEG55" s="87"/>
      <c r="NEH55" s="87"/>
      <c r="NEI55" s="87"/>
      <c r="NEJ55" s="87"/>
      <c r="NEK55" s="87"/>
      <c r="NEL55" s="87"/>
      <c r="NEM55" s="87"/>
      <c r="NEN55" s="87"/>
      <c r="NEO55" s="87"/>
      <c r="NEP55" s="87"/>
      <c r="NEQ55" s="87"/>
      <c r="NER55" s="87"/>
      <c r="NES55" s="87"/>
      <c r="NET55" s="87"/>
      <c r="NEU55" s="87"/>
      <c r="NEV55" s="87"/>
      <c r="NEW55" s="87"/>
      <c r="NEX55" s="87"/>
      <c r="NEY55" s="87"/>
      <c r="NEZ55" s="87"/>
      <c r="NFA55" s="87"/>
      <c r="NFB55" s="87"/>
      <c r="NFC55" s="87"/>
      <c r="NFD55" s="87"/>
      <c r="NFE55" s="87"/>
      <c r="NFF55" s="87"/>
      <c r="NFG55" s="87"/>
      <c r="NFH55" s="87"/>
      <c r="NFI55" s="87"/>
      <c r="NFJ55" s="87"/>
      <c r="NFK55" s="87"/>
      <c r="NFL55" s="87"/>
      <c r="NFM55" s="87"/>
      <c r="NFN55" s="87"/>
      <c r="NFO55" s="87"/>
      <c r="NFP55" s="87"/>
      <c r="NFQ55" s="87"/>
      <c r="NFR55" s="87"/>
      <c r="NFS55" s="87"/>
      <c r="NFT55" s="87"/>
      <c r="NFU55" s="87"/>
      <c r="NFV55" s="87"/>
      <c r="NFW55" s="87"/>
      <c r="NFX55" s="87"/>
      <c r="NFY55" s="87"/>
      <c r="NFZ55" s="87"/>
      <c r="NGA55" s="87"/>
      <c r="NGB55" s="87"/>
      <c r="NGC55" s="87"/>
      <c r="NGD55" s="87"/>
      <c r="NGE55" s="87"/>
      <c r="NGF55" s="87"/>
      <c r="NGG55" s="87"/>
      <c r="NGH55" s="87"/>
      <c r="NGI55" s="87"/>
      <c r="NGJ55" s="87"/>
      <c r="NGK55" s="87"/>
      <c r="NGL55" s="87"/>
      <c r="NGM55" s="87"/>
      <c r="NGN55" s="87"/>
      <c r="NGO55" s="87"/>
      <c r="NGP55" s="87"/>
      <c r="NGQ55" s="87"/>
      <c r="NGR55" s="87"/>
      <c r="NGS55" s="87"/>
      <c r="NGT55" s="87"/>
      <c r="NGU55" s="87"/>
      <c r="NGV55" s="87"/>
      <c r="NGW55" s="87"/>
      <c r="NGX55" s="87"/>
      <c r="NGY55" s="87"/>
      <c r="NGZ55" s="87"/>
      <c r="NHA55" s="87"/>
      <c r="NHB55" s="87"/>
      <c r="NHC55" s="87"/>
      <c r="NHD55" s="87"/>
      <c r="NHE55" s="87"/>
      <c r="NHF55" s="87"/>
      <c r="NHG55" s="87"/>
      <c r="NHH55" s="87"/>
      <c r="NHI55" s="87"/>
      <c r="NHJ55" s="87"/>
      <c r="NHK55" s="87"/>
      <c r="NHL55" s="87"/>
      <c r="NHM55" s="87"/>
      <c r="NHN55" s="87"/>
      <c r="NHO55" s="87"/>
      <c r="NHP55" s="87"/>
      <c r="NHQ55" s="87"/>
      <c r="NHR55" s="87"/>
      <c r="NHS55" s="87"/>
      <c r="NHT55" s="87"/>
      <c r="NHU55" s="87"/>
      <c r="NHV55" s="87"/>
      <c r="NHW55" s="87"/>
      <c r="NHX55" s="87"/>
      <c r="NHY55" s="87"/>
      <c r="NHZ55" s="87"/>
      <c r="NIA55" s="87"/>
      <c r="NIB55" s="87"/>
      <c r="NIC55" s="87"/>
      <c r="NID55" s="87"/>
      <c r="NIE55" s="87"/>
      <c r="NIF55" s="87"/>
      <c r="NIG55" s="87"/>
      <c r="NIH55" s="87"/>
      <c r="NII55" s="87"/>
      <c r="NIJ55" s="87"/>
      <c r="NIK55" s="87"/>
      <c r="NIL55" s="87"/>
      <c r="NIM55" s="87"/>
      <c r="NIN55" s="87"/>
      <c r="NIO55" s="87"/>
      <c r="NIP55" s="87"/>
      <c r="NIQ55" s="87"/>
      <c r="NIR55" s="87"/>
      <c r="NIS55" s="87"/>
      <c r="NIT55" s="87"/>
      <c r="NIU55" s="87"/>
      <c r="NIV55" s="87"/>
      <c r="NIW55" s="87"/>
      <c r="NIX55" s="87"/>
      <c r="NIY55" s="87"/>
      <c r="NIZ55" s="87"/>
      <c r="NJA55" s="87"/>
      <c r="NJB55" s="87"/>
      <c r="NJC55" s="87"/>
      <c r="NJD55" s="87"/>
      <c r="NJE55" s="87"/>
      <c r="NJF55" s="87"/>
      <c r="NJG55" s="87"/>
      <c r="NJH55" s="87"/>
      <c r="NJI55" s="87"/>
      <c r="NJJ55" s="87"/>
      <c r="NJK55" s="87"/>
      <c r="NJL55" s="87"/>
      <c r="NJM55" s="87"/>
      <c r="NJN55" s="87"/>
      <c r="NJO55" s="87"/>
      <c r="NJP55" s="87"/>
      <c r="NJQ55" s="87"/>
      <c r="NJR55" s="87"/>
      <c r="NJS55" s="87"/>
      <c r="NJT55" s="87"/>
      <c r="NJU55" s="87"/>
      <c r="NJV55" s="87"/>
      <c r="NJW55" s="87"/>
      <c r="NJX55" s="87"/>
      <c r="NJY55" s="87"/>
      <c r="NJZ55" s="87"/>
      <c r="NKA55" s="87"/>
      <c r="NKB55" s="87"/>
      <c r="NKC55" s="87"/>
      <c r="NKD55" s="87"/>
      <c r="NKE55" s="87"/>
      <c r="NKF55" s="87"/>
      <c r="NKG55" s="87"/>
      <c r="NKH55" s="87"/>
      <c r="NKI55" s="87"/>
      <c r="NKJ55" s="87"/>
      <c r="NKK55" s="87"/>
      <c r="NKL55" s="87"/>
      <c r="NKM55" s="87"/>
      <c r="NKN55" s="87"/>
      <c r="NKO55" s="87"/>
      <c r="NKP55" s="87"/>
      <c r="NKQ55" s="87"/>
      <c r="NKR55" s="87"/>
      <c r="NKS55" s="87"/>
      <c r="NKT55" s="87"/>
      <c r="NKU55" s="87"/>
      <c r="NKV55" s="87"/>
      <c r="NKW55" s="87"/>
      <c r="NKX55" s="87"/>
      <c r="NKY55" s="87"/>
      <c r="NKZ55" s="87"/>
      <c r="NLA55" s="87"/>
      <c r="NLB55" s="87"/>
      <c r="NLC55" s="87"/>
      <c r="NLD55" s="87"/>
      <c r="NLE55" s="87"/>
      <c r="NLF55" s="87"/>
      <c r="NLG55" s="87"/>
      <c r="NLH55" s="87"/>
      <c r="NLI55" s="87"/>
      <c r="NLJ55" s="87"/>
      <c r="NLK55" s="87"/>
      <c r="NLL55" s="87"/>
      <c r="NLM55" s="87"/>
      <c r="NLN55" s="87"/>
      <c r="NLO55" s="87"/>
      <c r="NLP55" s="87"/>
      <c r="NLQ55" s="87"/>
      <c r="NLR55" s="87"/>
      <c r="NLS55" s="87"/>
      <c r="NLT55" s="87"/>
      <c r="NLU55" s="87"/>
      <c r="NLV55" s="87"/>
      <c r="NLW55" s="87"/>
      <c r="NLX55" s="87"/>
      <c r="NLY55" s="87"/>
      <c r="NLZ55" s="87"/>
      <c r="NMA55" s="87"/>
      <c r="NMB55" s="87"/>
      <c r="NMC55" s="87"/>
      <c r="NMD55" s="87"/>
      <c r="NME55" s="87"/>
      <c r="NMF55" s="87"/>
      <c r="NMG55" s="87"/>
      <c r="NMH55" s="87"/>
      <c r="NMI55" s="87"/>
      <c r="NMJ55" s="87"/>
      <c r="NMK55" s="87"/>
      <c r="NML55" s="87"/>
      <c r="NMM55" s="87"/>
      <c r="NMN55" s="87"/>
      <c r="NMO55" s="87"/>
      <c r="NMP55" s="87"/>
      <c r="NMQ55" s="87"/>
      <c r="NMR55" s="87"/>
      <c r="NMS55" s="87"/>
      <c r="NMT55" s="87"/>
      <c r="NMU55" s="87"/>
      <c r="NMV55" s="87"/>
      <c r="NMW55" s="87"/>
      <c r="NMX55" s="87"/>
      <c r="NMY55" s="87"/>
      <c r="NMZ55" s="87"/>
      <c r="NNA55" s="87"/>
      <c r="NNB55" s="87"/>
      <c r="NNC55" s="87"/>
      <c r="NND55" s="87"/>
      <c r="NNE55" s="87"/>
      <c r="NNF55" s="87"/>
      <c r="NNG55" s="87"/>
      <c r="NNH55" s="87"/>
      <c r="NNI55" s="87"/>
      <c r="NNJ55" s="87"/>
      <c r="NNK55" s="87"/>
      <c r="NNL55" s="87"/>
      <c r="NNM55" s="87"/>
      <c r="NNN55" s="87"/>
      <c r="NNO55" s="87"/>
      <c r="NNP55" s="87"/>
      <c r="NNQ55" s="87"/>
      <c r="NNR55" s="87"/>
      <c r="NNS55" s="87"/>
      <c r="NNT55" s="87"/>
      <c r="NNU55" s="87"/>
      <c r="NNV55" s="87"/>
      <c r="NNW55" s="87"/>
      <c r="NNX55" s="87"/>
      <c r="NNY55" s="87"/>
      <c r="NNZ55" s="87"/>
      <c r="NOA55" s="87"/>
      <c r="NOB55" s="87"/>
      <c r="NOC55" s="87"/>
      <c r="NOD55" s="87"/>
      <c r="NOE55" s="87"/>
      <c r="NOF55" s="87"/>
      <c r="NOG55" s="87"/>
      <c r="NOH55" s="87"/>
      <c r="NOI55" s="87"/>
      <c r="NOJ55" s="87"/>
      <c r="NOK55" s="87"/>
      <c r="NOL55" s="87"/>
      <c r="NOM55" s="87"/>
      <c r="NON55" s="87"/>
      <c r="NOO55" s="87"/>
      <c r="NOP55" s="87"/>
      <c r="NOQ55" s="87"/>
      <c r="NOR55" s="87"/>
      <c r="NOS55" s="87"/>
      <c r="NOT55" s="87"/>
      <c r="NOU55" s="87"/>
      <c r="NOV55" s="87"/>
      <c r="NOW55" s="87"/>
      <c r="NOX55" s="87"/>
      <c r="NOY55" s="87"/>
      <c r="NOZ55" s="87"/>
      <c r="NPA55" s="87"/>
      <c r="NPB55" s="87"/>
      <c r="NPC55" s="87"/>
      <c r="NPD55" s="87"/>
      <c r="NPE55" s="87"/>
      <c r="NPF55" s="87"/>
      <c r="NPG55" s="87"/>
      <c r="NPH55" s="87"/>
      <c r="NPI55" s="87"/>
      <c r="NPJ55" s="87"/>
      <c r="NPK55" s="87"/>
      <c r="NPL55" s="87"/>
      <c r="NPM55" s="87"/>
      <c r="NPN55" s="87"/>
      <c r="NPO55" s="87"/>
      <c r="NPP55" s="87"/>
      <c r="NPQ55" s="87"/>
      <c r="NPR55" s="87"/>
      <c r="NPS55" s="87"/>
      <c r="NPT55" s="87"/>
      <c r="NPU55" s="87"/>
      <c r="NPV55" s="87"/>
      <c r="NPW55" s="87"/>
      <c r="NPX55" s="87"/>
      <c r="NPY55" s="87"/>
      <c r="NPZ55" s="87"/>
      <c r="NQA55" s="87"/>
      <c r="NQB55" s="87"/>
      <c r="NQC55" s="87"/>
      <c r="NQD55" s="87"/>
      <c r="NQE55" s="87"/>
      <c r="NQF55" s="87"/>
      <c r="NQG55" s="87"/>
      <c r="NQH55" s="87"/>
      <c r="NQI55" s="87"/>
      <c r="NQJ55" s="87"/>
      <c r="NQK55" s="87"/>
      <c r="NQL55" s="87"/>
      <c r="NQM55" s="87"/>
      <c r="NQN55" s="87"/>
      <c r="NQO55" s="87"/>
      <c r="NQP55" s="87"/>
      <c r="NQQ55" s="87"/>
      <c r="NQR55" s="87"/>
      <c r="NQS55" s="87"/>
      <c r="NQT55" s="87"/>
      <c r="NQU55" s="87"/>
      <c r="NQV55" s="87"/>
      <c r="NQW55" s="87"/>
      <c r="NQX55" s="87"/>
      <c r="NQY55" s="87"/>
      <c r="NQZ55" s="87"/>
      <c r="NRA55" s="87"/>
      <c r="NRB55" s="87"/>
      <c r="NRC55" s="87"/>
      <c r="NRD55" s="87"/>
      <c r="NRE55" s="87"/>
      <c r="NRF55" s="87"/>
      <c r="NRG55" s="87"/>
      <c r="NRH55" s="87"/>
      <c r="NRI55" s="87"/>
      <c r="NRJ55" s="87"/>
      <c r="NRK55" s="87"/>
      <c r="NRL55" s="87"/>
      <c r="NRM55" s="87"/>
      <c r="NRN55" s="87"/>
      <c r="NRO55" s="87"/>
      <c r="NRP55" s="87"/>
      <c r="NRQ55" s="87"/>
      <c r="NRR55" s="87"/>
      <c r="NRS55" s="87"/>
      <c r="NRT55" s="87"/>
      <c r="NRU55" s="87"/>
      <c r="NRV55" s="87"/>
      <c r="NRW55" s="87"/>
      <c r="NRX55" s="87"/>
      <c r="NRY55" s="87"/>
      <c r="NRZ55" s="87"/>
      <c r="NSA55" s="87"/>
      <c r="NSB55" s="87"/>
      <c r="NSC55" s="87"/>
      <c r="NSD55" s="87"/>
      <c r="NSE55" s="87"/>
      <c r="NSF55" s="87"/>
      <c r="NSG55" s="87"/>
      <c r="NSH55" s="87"/>
      <c r="NSI55" s="87"/>
      <c r="NSJ55" s="87"/>
      <c r="NSK55" s="87"/>
      <c r="NSL55" s="87"/>
      <c r="NSM55" s="87"/>
      <c r="NSN55" s="87"/>
      <c r="NSO55" s="87"/>
      <c r="NSP55" s="87"/>
      <c r="NSQ55" s="87"/>
      <c r="NSR55" s="87"/>
      <c r="NSS55" s="87"/>
      <c r="NST55" s="87"/>
      <c r="NSU55" s="87"/>
      <c r="NSV55" s="87"/>
      <c r="NSW55" s="87"/>
      <c r="NSX55" s="87"/>
      <c r="NSY55" s="87"/>
      <c r="NSZ55" s="87"/>
      <c r="NTA55" s="87"/>
      <c r="NTB55" s="87"/>
      <c r="NTC55" s="87"/>
      <c r="NTD55" s="87"/>
      <c r="NTE55" s="87"/>
      <c r="NTF55" s="87"/>
      <c r="NTG55" s="87"/>
      <c r="NTH55" s="87"/>
      <c r="NTI55" s="87"/>
      <c r="NTJ55" s="87"/>
      <c r="NTK55" s="87"/>
      <c r="NTL55" s="87"/>
      <c r="NTM55" s="87"/>
      <c r="NTN55" s="87"/>
      <c r="NTO55" s="87"/>
      <c r="NTP55" s="87"/>
      <c r="NTQ55" s="87"/>
      <c r="NTR55" s="87"/>
      <c r="NTS55" s="87"/>
      <c r="NTT55" s="87"/>
      <c r="NTU55" s="87"/>
      <c r="NTV55" s="87"/>
      <c r="NTW55" s="87"/>
      <c r="NTX55" s="87"/>
      <c r="NTY55" s="87"/>
      <c r="NTZ55" s="87"/>
      <c r="NUA55" s="87"/>
      <c r="NUB55" s="87"/>
      <c r="NUC55" s="87"/>
      <c r="NUD55" s="87"/>
      <c r="NUE55" s="87"/>
      <c r="NUF55" s="87"/>
      <c r="NUG55" s="87"/>
      <c r="NUH55" s="87"/>
      <c r="NUI55" s="87"/>
      <c r="NUJ55" s="87"/>
      <c r="NUK55" s="87"/>
      <c r="NUL55" s="87"/>
      <c r="NUM55" s="87"/>
      <c r="NUN55" s="87"/>
      <c r="NUO55" s="87"/>
      <c r="NUP55" s="87"/>
      <c r="NUQ55" s="87"/>
      <c r="NUR55" s="87"/>
      <c r="NUS55" s="87"/>
      <c r="NUT55" s="87"/>
      <c r="NUU55" s="87"/>
      <c r="NUV55" s="87"/>
      <c r="NUW55" s="87"/>
      <c r="NUX55" s="87"/>
      <c r="NUY55" s="87"/>
      <c r="NUZ55" s="87"/>
      <c r="NVA55" s="87"/>
      <c r="NVB55" s="87"/>
      <c r="NVC55" s="87"/>
      <c r="NVD55" s="87"/>
      <c r="NVE55" s="87"/>
      <c r="NVF55" s="87"/>
      <c r="NVG55" s="87"/>
      <c r="NVH55" s="87"/>
      <c r="NVI55" s="87"/>
      <c r="NVJ55" s="87"/>
      <c r="NVK55" s="87"/>
      <c r="NVL55" s="87"/>
      <c r="NVM55" s="87"/>
      <c r="NVN55" s="87"/>
      <c r="NVO55" s="87"/>
      <c r="NVP55" s="87"/>
      <c r="NVQ55" s="87"/>
      <c r="NVR55" s="87"/>
      <c r="NVS55" s="87"/>
      <c r="NVT55" s="87"/>
      <c r="NVU55" s="87"/>
      <c r="NVV55" s="87"/>
      <c r="NVW55" s="87"/>
      <c r="NVX55" s="87"/>
      <c r="NVY55" s="87"/>
      <c r="NVZ55" s="87"/>
      <c r="NWA55" s="87"/>
      <c r="NWB55" s="87"/>
      <c r="NWC55" s="87"/>
      <c r="NWD55" s="87"/>
      <c r="NWE55" s="87"/>
      <c r="NWF55" s="87"/>
      <c r="NWG55" s="87"/>
      <c r="NWH55" s="87"/>
      <c r="NWI55" s="87"/>
      <c r="NWJ55" s="87"/>
      <c r="NWK55" s="87"/>
      <c r="NWL55" s="87"/>
      <c r="NWM55" s="87"/>
      <c r="NWN55" s="87"/>
      <c r="NWO55" s="87"/>
      <c r="NWP55" s="87"/>
      <c r="NWQ55" s="87"/>
      <c r="NWR55" s="87"/>
      <c r="NWS55" s="87"/>
      <c r="NWT55" s="87"/>
      <c r="NWU55" s="87"/>
      <c r="NWV55" s="87"/>
      <c r="NWW55" s="87"/>
      <c r="NWX55" s="87"/>
      <c r="NWY55" s="87"/>
      <c r="NWZ55" s="87"/>
      <c r="NXA55" s="87"/>
      <c r="NXB55" s="87"/>
      <c r="NXC55" s="87"/>
      <c r="NXD55" s="87"/>
      <c r="NXE55" s="87"/>
      <c r="NXF55" s="87"/>
      <c r="NXG55" s="87"/>
      <c r="NXH55" s="87"/>
      <c r="NXI55" s="87"/>
      <c r="NXJ55" s="87"/>
      <c r="NXK55" s="87"/>
      <c r="NXL55" s="87"/>
      <c r="NXM55" s="87"/>
      <c r="NXN55" s="87"/>
      <c r="NXO55" s="87"/>
      <c r="NXP55" s="87"/>
      <c r="NXQ55" s="87"/>
      <c r="NXR55" s="87"/>
      <c r="NXS55" s="87"/>
      <c r="NXT55" s="87"/>
      <c r="NXU55" s="87"/>
      <c r="NXV55" s="87"/>
      <c r="NXW55" s="87"/>
      <c r="NXX55" s="87"/>
      <c r="NXY55" s="87"/>
      <c r="NXZ55" s="87"/>
      <c r="NYA55" s="87"/>
      <c r="NYB55" s="87"/>
      <c r="NYC55" s="87"/>
      <c r="NYD55" s="87"/>
      <c r="NYE55" s="87"/>
      <c r="NYF55" s="87"/>
      <c r="NYG55" s="87"/>
      <c r="NYH55" s="87"/>
      <c r="NYI55" s="87"/>
      <c r="NYJ55" s="87"/>
      <c r="NYK55" s="87"/>
      <c r="NYL55" s="87"/>
      <c r="NYM55" s="87"/>
      <c r="NYN55" s="87"/>
      <c r="NYO55" s="87"/>
      <c r="NYP55" s="87"/>
      <c r="NYQ55" s="87"/>
      <c r="NYR55" s="87"/>
      <c r="NYS55" s="87"/>
      <c r="NYT55" s="87"/>
      <c r="NYU55" s="87"/>
      <c r="NYV55" s="87"/>
      <c r="NYW55" s="87"/>
      <c r="NYX55" s="87"/>
      <c r="NYY55" s="87"/>
      <c r="NYZ55" s="87"/>
      <c r="NZA55" s="87"/>
      <c r="NZB55" s="87"/>
      <c r="NZC55" s="87"/>
      <c r="NZD55" s="87"/>
      <c r="NZE55" s="87"/>
      <c r="NZF55" s="87"/>
      <c r="NZG55" s="87"/>
      <c r="NZH55" s="87"/>
      <c r="NZI55" s="87"/>
      <c r="NZJ55" s="87"/>
      <c r="NZK55" s="87"/>
      <c r="NZL55" s="87"/>
      <c r="NZM55" s="87"/>
      <c r="NZN55" s="87"/>
      <c r="NZO55" s="87"/>
      <c r="NZP55" s="87"/>
      <c r="NZQ55" s="87"/>
      <c r="NZR55" s="87"/>
      <c r="NZS55" s="87"/>
      <c r="NZT55" s="87"/>
      <c r="NZU55" s="87"/>
      <c r="NZV55" s="87"/>
      <c r="NZW55" s="87"/>
      <c r="NZX55" s="87"/>
      <c r="NZY55" s="87"/>
      <c r="NZZ55" s="87"/>
      <c r="OAA55" s="87"/>
      <c r="OAB55" s="87"/>
      <c r="OAC55" s="87"/>
      <c r="OAD55" s="87"/>
      <c r="OAE55" s="87"/>
      <c r="OAF55" s="87"/>
      <c r="OAG55" s="87"/>
      <c r="OAH55" s="87"/>
      <c r="OAI55" s="87"/>
      <c r="OAJ55" s="87"/>
      <c r="OAK55" s="87"/>
      <c r="OAL55" s="87"/>
      <c r="OAM55" s="87"/>
      <c r="OAN55" s="87"/>
      <c r="OAO55" s="87"/>
      <c r="OAP55" s="87"/>
      <c r="OAQ55" s="87"/>
      <c r="OAR55" s="87"/>
      <c r="OAS55" s="87"/>
      <c r="OAT55" s="87"/>
      <c r="OAU55" s="87"/>
      <c r="OAV55" s="87"/>
      <c r="OAW55" s="87"/>
      <c r="OAX55" s="87"/>
      <c r="OAY55" s="87"/>
      <c r="OAZ55" s="87"/>
      <c r="OBA55" s="87"/>
      <c r="OBB55" s="87"/>
      <c r="OBC55" s="87"/>
      <c r="OBD55" s="87"/>
      <c r="OBE55" s="87"/>
      <c r="OBF55" s="87"/>
      <c r="OBG55" s="87"/>
      <c r="OBH55" s="87"/>
      <c r="OBI55" s="87"/>
      <c r="OBJ55" s="87"/>
      <c r="OBK55" s="87"/>
      <c r="OBL55" s="87"/>
      <c r="OBM55" s="87"/>
      <c r="OBN55" s="87"/>
      <c r="OBO55" s="87"/>
      <c r="OBP55" s="87"/>
      <c r="OBQ55" s="87"/>
      <c r="OBR55" s="87"/>
      <c r="OBS55" s="87"/>
      <c r="OBT55" s="87"/>
      <c r="OBU55" s="87"/>
      <c r="OBV55" s="87"/>
      <c r="OBW55" s="87"/>
      <c r="OBX55" s="87"/>
      <c r="OBY55" s="87"/>
      <c r="OBZ55" s="87"/>
      <c r="OCA55" s="87"/>
      <c r="OCB55" s="87"/>
      <c r="OCC55" s="87"/>
      <c r="OCD55" s="87"/>
      <c r="OCE55" s="87"/>
      <c r="OCF55" s="87"/>
      <c r="OCG55" s="87"/>
      <c r="OCH55" s="87"/>
      <c r="OCI55" s="87"/>
      <c r="OCJ55" s="87"/>
      <c r="OCK55" s="87"/>
      <c r="OCL55" s="87"/>
      <c r="OCM55" s="87"/>
      <c r="OCN55" s="87"/>
      <c r="OCO55" s="87"/>
      <c r="OCP55" s="87"/>
      <c r="OCQ55" s="87"/>
      <c r="OCR55" s="87"/>
      <c r="OCS55" s="87"/>
      <c r="OCT55" s="87"/>
      <c r="OCU55" s="87"/>
      <c r="OCV55" s="87"/>
      <c r="OCW55" s="87"/>
      <c r="OCX55" s="87"/>
      <c r="OCY55" s="87"/>
      <c r="OCZ55" s="87"/>
      <c r="ODA55" s="87"/>
      <c r="ODB55" s="87"/>
      <c r="ODC55" s="87"/>
      <c r="ODD55" s="87"/>
      <c r="ODE55" s="87"/>
      <c r="ODF55" s="87"/>
      <c r="ODG55" s="87"/>
      <c r="ODH55" s="87"/>
      <c r="ODI55" s="87"/>
      <c r="ODJ55" s="87"/>
      <c r="ODK55" s="87"/>
      <c r="ODL55" s="87"/>
      <c r="ODM55" s="87"/>
      <c r="ODN55" s="87"/>
      <c r="ODO55" s="87"/>
      <c r="ODP55" s="87"/>
      <c r="ODQ55" s="87"/>
      <c r="ODR55" s="87"/>
      <c r="ODS55" s="87"/>
      <c r="ODT55" s="87"/>
      <c r="ODU55" s="87"/>
      <c r="ODV55" s="87"/>
      <c r="ODW55" s="87"/>
      <c r="ODX55" s="87"/>
      <c r="ODY55" s="87"/>
      <c r="ODZ55" s="87"/>
      <c r="OEA55" s="87"/>
      <c r="OEB55" s="87"/>
      <c r="OEC55" s="87"/>
      <c r="OED55" s="87"/>
      <c r="OEE55" s="87"/>
      <c r="OEF55" s="87"/>
      <c r="OEG55" s="87"/>
      <c r="OEH55" s="87"/>
      <c r="OEI55" s="87"/>
      <c r="OEJ55" s="87"/>
      <c r="OEK55" s="87"/>
      <c r="OEL55" s="87"/>
      <c r="OEM55" s="87"/>
      <c r="OEN55" s="87"/>
      <c r="OEO55" s="87"/>
      <c r="OEP55" s="87"/>
      <c r="OEQ55" s="87"/>
      <c r="OER55" s="87"/>
      <c r="OES55" s="87"/>
      <c r="OET55" s="87"/>
      <c r="OEU55" s="87"/>
      <c r="OEV55" s="87"/>
      <c r="OEW55" s="87"/>
      <c r="OEX55" s="87"/>
      <c r="OEY55" s="87"/>
      <c r="OEZ55" s="87"/>
      <c r="OFA55" s="87"/>
      <c r="OFB55" s="87"/>
      <c r="OFC55" s="87"/>
      <c r="OFD55" s="87"/>
      <c r="OFE55" s="87"/>
      <c r="OFF55" s="87"/>
      <c r="OFG55" s="87"/>
      <c r="OFH55" s="87"/>
      <c r="OFI55" s="87"/>
      <c r="OFJ55" s="87"/>
      <c r="OFK55" s="87"/>
      <c r="OFL55" s="87"/>
      <c r="OFM55" s="87"/>
      <c r="OFN55" s="87"/>
      <c r="OFO55" s="87"/>
      <c r="OFP55" s="87"/>
      <c r="OFQ55" s="87"/>
      <c r="OFR55" s="87"/>
      <c r="OFS55" s="87"/>
      <c r="OFT55" s="87"/>
      <c r="OFU55" s="87"/>
      <c r="OFV55" s="87"/>
      <c r="OFW55" s="87"/>
      <c r="OFX55" s="87"/>
      <c r="OFY55" s="87"/>
      <c r="OFZ55" s="87"/>
      <c r="OGA55" s="87"/>
      <c r="OGB55" s="87"/>
      <c r="OGC55" s="87"/>
      <c r="OGD55" s="87"/>
      <c r="OGE55" s="87"/>
      <c r="OGF55" s="87"/>
      <c r="OGG55" s="87"/>
      <c r="OGH55" s="87"/>
      <c r="OGI55" s="87"/>
      <c r="OGJ55" s="87"/>
      <c r="OGK55" s="87"/>
      <c r="OGL55" s="87"/>
      <c r="OGM55" s="87"/>
      <c r="OGN55" s="87"/>
      <c r="OGO55" s="87"/>
      <c r="OGP55" s="87"/>
      <c r="OGQ55" s="87"/>
      <c r="OGR55" s="87"/>
      <c r="OGS55" s="87"/>
      <c r="OGT55" s="87"/>
      <c r="OGU55" s="87"/>
      <c r="OGV55" s="87"/>
      <c r="OGW55" s="87"/>
      <c r="OGX55" s="87"/>
      <c r="OGY55" s="87"/>
      <c r="OGZ55" s="87"/>
      <c r="OHA55" s="87"/>
      <c r="OHB55" s="87"/>
      <c r="OHC55" s="87"/>
      <c r="OHD55" s="87"/>
      <c r="OHE55" s="87"/>
      <c r="OHF55" s="87"/>
      <c r="OHG55" s="87"/>
      <c r="OHH55" s="87"/>
      <c r="OHI55" s="87"/>
      <c r="OHJ55" s="87"/>
      <c r="OHK55" s="87"/>
      <c r="OHL55" s="87"/>
      <c r="OHM55" s="87"/>
      <c r="OHN55" s="87"/>
      <c r="OHO55" s="87"/>
      <c r="OHP55" s="87"/>
      <c r="OHQ55" s="87"/>
      <c r="OHR55" s="87"/>
      <c r="OHS55" s="87"/>
      <c r="OHT55" s="87"/>
      <c r="OHU55" s="87"/>
      <c r="OHV55" s="87"/>
      <c r="OHW55" s="87"/>
      <c r="OHX55" s="87"/>
      <c r="OHY55" s="87"/>
      <c r="OHZ55" s="87"/>
      <c r="OIA55" s="87"/>
      <c r="OIB55" s="87"/>
      <c r="OIC55" s="87"/>
      <c r="OID55" s="87"/>
      <c r="OIE55" s="87"/>
      <c r="OIF55" s="87"/>
      <c r="OIG55" s="87"/>
      <c r="OIH55" s="87"/>
      <c r="OII55" s="87"/>
      <c r="OIJ55" s="87"/>
      <c r="OIK55" s="87"/>
      <c r="OIL55" s="87"/>
      <c r="OIM55" s="87"/>
      <c r="OIN55" s="87"/>
      <c r="OIO55" s="87"/>
      <c r="OIP55" s="87"/>
      <c r="OIQ55" s="87"/>
      <c r="OIR55" s="87"/>
      <c r="OIS55" s="87"/>
      <c r="OIT55" s="87"/>
      <c r="OIU55" s="87"/>
      <c r="OIV55" s="87"/>
      <c r="OIW55" s="87"/>
      <c r="OIX55" s="87"/>
      <c r="OIY55" s="87"/>
      <c r="OIZ55" s="87"/>
      <c r="OJA55" s="87"/>
      <c r="OJB55" s="87"/>
      <c r="OJC55" s="87"/>
      <c r="OJD55" s="87"/>
      <c r="OJE55" s="87"/>
      <c r="OJF55" s="87"/>
      <c r="OJG55" s="87"/>
      <c r="OJH55" s="87"/>
      <c r="OJI55" s="87"/>
      <c r="OJJ55" s="87"/>
      <c r="OJK55" s="87"/>
      <c r="OJL55" s="87"/>
      <c r="OJM55" s="87"/>
      <c r="OJN55" s="87"/>
      <c r="OJO55" s="87"/>
      <c r="OJP55" s="87"/>
      <c r="OJQ55" s="87"/>
      <c r="OJR55" s="87"/>
      <c r="OJS55" s="87"/>
      <c r="OJT55" s="87"/>
      <c r="OJU55" s="87"/>
      <c r="OJV55" s="87"/>
      <c r="OJW55" s="87"/>
      <c r="OJX55" s="87"/>
      <c r="OJY55" s="87"/>
      <c r="OJZ55" s="87"/>
      <c r="OKA55" s="87"/>
      <c r="OKB55" s="87"/>
      <c r="OKC55" s="87"/>
      <c r="OKD55" s="87"/>
      <c r="OKE55" s="87"/>
      <c r="OKF55" s="87"/>
      <c r="OKG55" s="87"/>
      <c r="OKH55" s="87"/>
      <c r="OKI55" s="87"/>
      <c r="OKJ55" s="87"/>
      <c r="OKK55" s="87"/>
      <c r="OKL55" s="87"/>
      <c r="OKM55" s="87"/>
      <c r="OKN55" s="87"/>
      <c r="OKO55" s="87"/>
      <c r="OKP55" s="87"/>
      <c r="OKQ55" s="87"/>
      <c r="OKR55" s="87"/>
      <c r="OKS55" s="87"/>
      <c r="OKT55" s="87"/>
      <c r="OKU55" s="87"/>
      <c r="OKV55" s="87"/>
      <c r="OKW55" s="87"/>
      <c r="OKX55" s="87"/>
      <c r="OKY55" s="87"/>
      <c r="OKZ55" s="87"/>
      <c r="OLA55" s="87"/>
      <c r="OLB55" s="87"/>
      <c r="OLC55" s="87"/>
      <c r="OLD55" s="87"/>
      <c r="OLE55" s="87"/>
      <c r="OLF55" s="87"/>
      <c r="OLG55" s="87"/>
      <c r="OLH55" s="87"/>
      <c r="OLI55" s="87"/>
      <c r="OLJ55" s="87"/>
      <c r="OLK55" s="87"/>
      <c r="OLL55" s="87"/>
      <c r="OLM55" s="87"/>
      <c r="OLN55" s="87"/>
      <c r="OLO55" s="87"/>
      <c r="OLP55" s="87"/>
      <c r="OLQ55" s="87"/>
      <c r="OLR55" s="87"/>
      <c r="OLS55" s="87"/>
      <c r="OLT55" s="87"/>
      <c r="OLU55" s="87"/>
      <c r="OLV55" s="87"/>
      <c r="OLW55" s="87"/>
      <c r="OLX55" s="87"/>
      <c r="OLY55" s="87"/>
      <c r="OLZ55" s="87"/>
      <c r="OMA55" s="87"/>
      <c r="OMB55" s="87"/>
      <c r="OMC55" s="87"/>
      <c r="OMD55" s="87"/>
      <c r="OME55" s="87"/>
      <c r="OMF55" s="87"/>
      <c r="OMG55" s="87"/>
      <c r="OMH55" s="87"/>
      <c r="OMI55" s="87"/>
      <c r="OMJ55" s="87"/>
      <c r="OMK55" s="87"/>
      <c r="OML55" s="87"/>
      <c r="OMM55" s="87"/>
      <c r="OMN55" s="87"/>
      <c r="OMO55" s="87"/>
      <c r="OMP55" s="87"/>
      <c r="OMQ55" s="87"/>
      <c r="OMR55" s="87"/>
      <c r="OMS55" s="87"/>
      <c r="OMT55" s="87"/>
      <c r="OMU55" s="87"/>
      <c r="OMV55" s="87"/>
      <c r="OMW55" s="87"/>
      <c r="OMX55" s="87"/>
      <c r="OMY55" s="87"/>
      <c r="OMZ55" s="87"/>
      <c r="ONA55" s="87"/>
      <c r="ONB55" s="87"/>
      <c r="ONC55" s="87"/>
      <c r="OND55" s="87"/>
      <c r="ONE55" s="87"/>
      <c r="ONF55" s="87"/>
      <c r="ONG55" s="87"/>
      <c r="ONH55" s="87"/>
      <c r="ONI55" s="87"/>
      <c r="ONJ55" s="87"/>
      <c r="ONK55" s="87"/>
      <c r="ONL55" s="87"/>
      <c r="ONM55" s="87"/>
      <c r="ONN55" s="87"/>
      <c r="ONO55" s="87"/>
      <c r="ONP55" s="87"/>
      <c r="ONQ55" s="87"/>
      <c r="ONR55" s="87"/>
      <c r="ONS55" s="87"/>
      <c r="ONT55" s="87"/>
      <c r="ONU55" s="87"/>
      <c r="ONV55" s="87"/>
      <c r="ONW55" s="87"/>
      <c r="ONX55" s="87"/>
      <c r="ONY55" s="87"/>
      <c r="ONZ55" s="87"/>
      <c r="OOA55" s="87"/>
      <c r="OOB55" s="87"/>
      <c r="OOC55" s="87"/>
      <c r="OOD55" s="87"/>
      <c r="OOE55" s="87"/>
      <c r="OOF55" s="87"/>
      <c r="OOG55" s="87"/>
      <c r="OOH55" s="87"/>
      <c r="OOI55" s="87"/>
      <c r="OOJ55" s="87"/>
      <c r="OOK55" s="87"/>
      <c r="OOL55" s="87"/>
      <c r="OOM55" s="87"/>
      <c r="OON55" s="87"/>
      <c r="OOO55" s="87"/>
      <c r="OOP55" s="87"/>
      <c r="OOQ55" s="87"/>
      <c r="OOR55" s="87"/>
      <c r="OOS55" s="87"/>
      <c r="OOT55" s="87"/>
      <c r="OOU55" s="87"/>
      <c r="OOV55" s="87"/>
      <c r="OOW55" s="87"/>
      <c r="OOX55" s="87"/>
      <c r="OOY55" s="87"/>
      <c r="OOZ55" s="87"/>
      <c r="OPA55" s="87"/>
      <c r="OPB55" s="87"/>
      <c r="OPC55" s="87"/>
      <c r="OPD55" s="87"/>
      <c r="OPE55" s="87"/>
      <c r="OPF55" s="87"/>
      <c r="OPG55" s="87"/>
      <c r="OPH55" s="87"/>
      <c r="OPI55" s="87"/>
      <c r="OPJ55" s="87"/>
      <c r="OPK55" s="87"/>
      <c r="OPL55" s="87"/>
      <c r="OPM55" s="87"/>
      <c r="OPN55" s="87"/>
      <c r="OPO55" s="87"/>
      <c r="OPP55" s="87"/>
      <c r="OPQ55" s="87"/>
      <c r="OPR55" s="87"/>
      <c r="OPS55" s="87"/>
      <c r="OPT55" s="87"/>
      <c r="OPU55" s="87"/>
      <c r="OPV55" s="87"/>
      <c r="OPW55" s="87"/>
      <c r="OPX55" s="87"/>
      <c r="OPY55" s="87"/>
      <c r="OPZ55" s="87"/>
      <c r="OQA55" s="87"/>
      <c r="OQB55" s="87"/>
      <c r="OQC55" s="87"/>
      <c r="OQD55" s="87"/>
      <c r="OQE55" s="87"/>
      <c r="OQF55" s="87"/>
      <c r="OQG55" s="87"/>
      <c r="OQH55" s="87"/>
      <c r="OQI55" s="87"/>
      <c r="OQJ55" s="87"/>
      <c r="OQK55" s="87"/>
      <c r="OQL55" s="87"/>
      <c r="OQM55" s="87"/>
      <c r="OQN55" s="87"/>
      <c r="OQO55" s="87"/>
      <c r="OQP55" s="87"/>
      <c r="OQQ55" s="87"/>
      <c r="OQR55" s="87"/>
      <c r="OQS55" s="87"/>
      <c r="OQT55" s="87"/>
      <c r="OQU55" s="87"/>
      <c r="OQV55" s="87"/>
      <c r="OQW55" s="87"/>
      <c r="OQX55" s="87"/>
      <c r="OQY55" s="87"/>
      <c r="OQZ55" s="87"/>
      <c r="ORA55" s="87"/>
      <c r="ORB55" s="87"/>
      <c r="ORC55" s="87"/>
      <c r="ORD55" s="87"/>
      <c r="ORE55" s="87"/>
      <c r="ORF55" s="87"/>
      <c r="ORG55" s="87"/>
      <c r="ORH55" s="87"/>
      <c r="ORI55" s="87"/>
      <c r="ORJ55" s="87"/>
      <c r="ORK55" s="87"/>
      <c r="ORL55" s="87"/>
      <c r="ORM55" s="87"/>
      <c r="ORN55" s="87"/>
      <c r="ORO55" s="87"/>
      <c r="ORP55" s="87"/>
      <c r="ORQ55" s="87"/>
      <c r="ORR55" s="87"/>
      <c r="ORS55" s="87"/>
      <c r="ORT55" s="87"/>
      <c r="ORU55" s="87"/>
      <c r="ORV55" s="87"/>
      <c r="ORW55" s="87"/>
      <c r="ORX55" s="87"/>
      <c r="ORY55" s="87"/>
      <c r="ORZ55" s="87"/>
      <c r="OSA55" s="87"/>
      <c r="OSB55" s="87"/>
      <c r="OSC55" s="87"/>
      <c r="OSD55" s="87"/>
      <c r="OSE55" s="87"/>
      <c r="OSF55" s="87"/>
      <c r="OSG55" s="87"/>
      <c r="OSH55" s="87"/>
      <c r="OSI55" s="87"/>
      <c r="OSJ55" s="87"/>
      <c r="OSK55" s="87"/>
      <c r="OSL55" s="87"/>
      <c r="OSM55" s="87"/>
      <c r="OSN55" s="87"/>
      <c r="OSO55" s="87"/>
      <c r="OSP55" s="87"/>
      <c r="OSQ55" s="87"/>
      <c r="OSR55" s="87"/>
      <c r="OSS55" s="87"/>
      <c r="OST55" s="87"/>
      <c r="OSU55" s="87"/>
      <c r="OSV55" s="87"/>
      <c r="OSW55" s="87"/>
      <c r="OSX55" s="87"/>
      <c r="OSY55" s="87"/>
      <c r="OSZ55" s="87"/>
      <c r="OTA55" s="87"/>
      <c r="OTB55" s="87"/>
      <c r="OTC55" s="87"/>
      <c r="OTD55" s="87"/>
      <c r="OTE55" s="87"/>
      <c r="OTF55" s="87"/>
      <c r="OTG55" s="87"/>
      <c r="OTH55" s="87"/>
      <c r="OTI55" s="87"/>
      <c r="OTJ55" s="87"/>
      <c r="OTK55" s="87"/>
      <c r="OTL55" s="87"/>
      <c r="OTM55" s="87"/>
      <c r="OTN55" s="87"/>
      <c r="OTO55" s="87"/>
      <c r="OTP55" s="87"/>
      <c r="OTQ55" s="87"/>
      <c r="OTR55" s="87"/>
      <c r="OTS55" s="87"/>
      <c r="OTT55" s="87"/>
      <c r="OTU55" s="87"/>
      <c r="OTV55" s="87"/>
      <c r="OTW55" s="87"/>
      <c r="OTX55" s="87"/>
      <c r="OTY55" s="87"/>
      <c r="OTZ55" s="87"/>
      <c r="OUA55" s="87"/>
      <c r="OUB55" s="87"/>
      <c r="OUC55" s="87"/>
      <c r="OUD55" s="87"/>
      <c r="OUE55" s="87"/>
      <c r="OUF55" s="87"/>
      <c r="OUG55" s="87"/>
      <c r="OUH55" s="87"/>
      <c r="OUI55" s="87"/>
      <c r="OUJ55" s="87"/>
      <c r="OUK55" s="87"/>
      <c r="OUL55" s="87"/>
      <c r="OUM55" s="87"/>
      <c r="OUN55" s="87"/>
      <c r="OUO55" s="87"/>
      <c r="OUP55" s="87"/>
      <c r="OUQ55" s="87"/>
      <c r="OUR55" s="87"/>
      <c r="OUS55" s="87"/>
      <c r="OUT55" s="87"/>
      <c r="OUU55" s="87"/>
      <c r="OUV55" s="87"/>
      <c r="OUW55" s="87"/>
      <c r="OUX55" s="87"/>
      <c r="OUY55" s="87"/>
      <c r="OUZ55" s="87"/>
      <c r="OVA55" s="87"/>
      <c r="OVB55" s="87"/>
      <c r="OVC55" s="87"/>
      <c r="OVD55" s="87"/>
      <c r="OVE55" s="87"/>
      <c r="OVF55" s="87"/>
      <c r="OVG55" s="87"/>
      <c r="OVH55" s="87"/>
      <c r="OVI55" s="87"/>
      <c r="OVJ55" s="87"/>
      <c r="OVK55" s="87"/>
      <c r="OVL55" s="87"/>
      <c r="OVM55" s="87"/>
      <c r="OVN55" s="87"/>
      <c r="OVO55" s="87"/>
      <c r="OVP55" s="87"/>
      <c r="OVQ55" s="87"/>
      <c r="OVR55" s="87"/>
      <c r="OVS55" s="87"/>
      <c r="OVT55" s="87"/>
      <c r="OVU55" s="87"/>
      <c r="OVV55" s="87"/>
      <c r="OVW55" s="87"/>
      <c r="OVX55" s="87"/>
      <c r="OVY55" s="87"/>
      <c r="OVZ55" s="87"/>
      <c r="OWA55" s="87"/>
      <c r="OWB55" s="87"/>
      <c r="OWC55" s="87"/>
      <c r="OWD55" s="87"/>
      <c r="OWE55" s="87"/>
      <c r="OWF55" s="87"/>
      <c r="OWG55" s="87"/>
      <c r="OWH55" s="87"/>
      <c r="OWI55" s="87"/>
      <c r="OWJ55" s="87"/>
      <c r="OWK55" s="87"/>
      <c r="OWL55" s="87"/>
      <c r="OWM55" s="87"/>
      <c r="OWN55" s="87"/>
      <c r="OWO55" s="87"/>
      <c r="OWP55" s="87"/>
      <c r="OWQ55" s="87"/>
      <c r="OWR55" s="87"/>
      <c r="OWS55" s="87"/>
      <c r="OWT55" s="87"/>
      <c r="OWU55" s="87"/>
      <c r="OWV55" s="87"/>
      <c r="OWW55" s="87"/>
      <c r="OWX55" s="87"/>
      <c r="OWY55" s="87"/>
      <c r="OWZ55" s="87"/>
      <c r="OXA55" s="87"/>
      <c r="OXB55" s="87"/>
      <c r="OXC55" s="87"/>
      <c r="OXD55" s="87"/>
      <c r="OXE55" s="87"/>
      <c r="OXF55" s="87"/>
      <c r="OXG55" s="87"/>
      <c r="OXH55" s="87"/>
      <c r="OXI55" s="87"/>
      <c r="OXJ55" s="87"/>
      <c r="OXK55" s="87"/>
      <c r="OXL55" s="87"/>
      <c r="OXM55" s="87"/>
      <c r="OXN55" s="87"/>
      <c r="OXO55" s="87"/>
      <c r="OXP55" s="87"/>
      <c r="OXQ55" s="87"/>
      <c r="OXR55" s="87"/>
      <c r="OXS55" s="87"/>
      <c r="OXT55" s="87"/>
      <c r="OXU55" s="87"/>
      <c r="OXV55" s="87"/>
      <c r="OXW55" s="87"/>
      <c r="OXX55" s="87"/>
      <c r="OXY55" s="87"/>
      <c r="OXZ55" s="87"/>
      <c r="OYA55" s="87"/>
      <c r="OYB55" s="87"/>
      <c r="OYC55" s="87"/>
      <c r="OYD55" s="87"/>
      <c r="OYE55" s="87"/>
      <c r="OYF55" s="87"/>
      <c r="OYG55" s="87"/>
      <c r="OYH55" s="87"/>
      <c r="OYI55" s="87"/>
      <c r="OYJ55" s="87"/>
      <c r="OYK55" s="87"/>
      <c r="OYL55" s="87"/>
      <c r="OYM55" s="87"/>
      <c r="OYN55" s="87"/>
      <c r="OYO55" s="87"/>
      <c r="OYP55" s="87"/>
      <c r="OYQ55" s="87"/>
      <c r="OYR55" s="87"/>
      <c r="OYS55" s="87"/>
      <c r="OYT55" s="87"/>
      <c r="OYU55" s="87"/>
      <c r="OYV55" s="87"/>
      <c r="OYW55" s="87"/>
      <c r="OYX55" s="87"/>
      <c r="OYY55" s="87"/>
      <c r="OYZ55" s="87"/>
      <c r="OZA55" s="87"/>
      <c r="OZB55" s="87"/>
      <c r="OZC55" s="87"/>
      <c r="OZD55" s="87"/>
      <c r="OZE55" s="87"/>
      <c r="OZF55" s="87"/>
      <c r="OZG55" s="87"/>
      <c r="OZH55" s="87"/>
      <c r="OZI55" s="87"/>
      <c r="OZJ55" s="87"/>
      <c r="OZK55" s="87"/>
      <c r="OZL55" s="87"/>
      <c r="OZM55" s="87"/>
      <c r="OZN55" s="87"/>
      <c r="OZO55" s="87"/>
      <c r="OZP55" s="87"/>
      <c r="OZQ55" s="87"/>
      <c r="OZR55" s="87"/>
      <c r="OZS55" s="87"/>
      <c r="OZT55" s="87"/>
      <c r="OZU55" s="87"/>
      <c r="OZV55" s="87"/>
      <c r="OZW55" s="87"/>
      <c r="OZX55" s="87"/>
      <c r="OZY55" s="87"/>
      <c r="OZZ55" s="87"/>
      <c r="PAA55" s="87"/>
      <c r="PAB55" s="87"/>
      <c r="PAC55" s="87"/>
      <c r="PAD55" s="87"/>
      <c r="PAE55" s="87"/>
      <c r="PAF55" s="87"/>
      <c r="PAG55" s="87"/>
      <c r="PAH55" s="87"/>
      <c r="PAI55" s="87"/>
      <c r="PAJ55" s="87"/>
      <c r="PAK55" s="87"/>
      <c r="PAL55" s="87"/>
      <c r="PAM55" s="87"/>
      <c r="PAN55" s="87"/>
      <c r="PAO55" s="87"/>
      <c r="PAP55" s="87"/>
      <c r="PAQ55" s="87"/>
      <c r="PAR55" s="87"/>
      <c r="PAS55" s="87"/>
      <c r="PAT55" s="87"/>
      <c r="PAU55" s="87"/>
      <c r="PAV55" s="87"/>
      <c r="PAW55" s="87"/>
      <c r="PAX55" s="87"/>
      <c r="PAY55" s="87"/>
      <c r="PAZ55" s="87"/>
      <c r="PBA55" s="87"/>
      <c r="PBB55" s="87"/>
      <c r="PBC55" s="87"/>
      <c r="PBD55" s="87"/>
      <c r="PBE55" s="87"/>
      <c r="PBF55" s="87"/>
      <c r="PBG55" s="87"/>
      <c r="PBH55" s="87"/>
      <c r="PBI55" s="87"/>
      <c r="PBJ55" s="87"/>
      <c r="PBK55" s="87"/>
      <c r="PBL55" s="87"/>
      <c r="PBM55" s="87"/>
      <c r="PBN55" s="87"/>
      <c r="PBO55" s="87"/>
      <c r="PBP55" s="87"/>
      <c r="PBQ55" s="87"/>
      <c r="PBR55" s="87"/>
      <c r="PBS55" s="87"/>
      <c r="PBT55" s="87"/>
      <c r="PBU55" s="87"/>
      <c r="PBV55" s="87"/>
      <c r="PBW55" s="87"/>
      <c r="PBX55" s="87"/>
      <c r="PBY55" s="87"/>
      <c r="PBZ55" s="87"/>
      <c r="PCA55" s="87"/>
      <c r="PCB55" s="87"/>
      <c r="PCC55" s="87"/>
      <c r="PCD55" s="87"/>
      <c r="PCE55" s="87"/>
      <c r="PCF55" s="87"/>
      <c r="PCG55" s="87"/>
      <c r="PCH55" s="87"/>
      <c r="PCI55" s="87"/>
      <c r="PCJ55" s="87"/>
      <c r="PCK55" s="87"/>
      <c r="PCL55" s="87"/>
      <c r="PCM55" s="87"/>
      <c r="PCN55" s="87"/>
      <c r="PCO55" s="87"/>
      <c r="PCP55" s="87"/>
      <c r="PCQ55" s="87"/>
      <c r="PCR55" s="87"/>
      <c r="PCS55" s="87"/>
      <c r="PCT55" s="87"/>
      <c r="PCU55" s="87"/>
      <c r="PCV55" s="87"/>
      <c r="PCW55" s="87"/>
      <c r="PCX55" s="87"/>
      <c r="PCY55" s="87"/>
      <c r="PCZ55" s="87"/>
      <c r="PDA55" s="87"/>
      <c r="PDB55" s="87"/>
      <c r="PDC55" s="87"/>
      <c r="PDD55" s="87"/>
      <c r="PDE55" s="87"/>
      <c r="PDF55" s="87"/>
      <c r="PDG55" s="87"/>
      <c r="PDH55" s="87"/>
      <c r="PDI55" s="87"/>
      <c r="PDJ55" s="87"/>
      <c r="PDK55" s="87"/>
      <c r="PDL55" s="87"/>
      <c r="PDM55" s="87"/>
      <c r="PDN55" s="87"/>
      <c r="PDO55" s="87"/>
      <c r="PDP55" s="87"/>
      <c r="PDQ55" s="87"/>
      <c r="PDR55" s="87"/>
      <c r="PDS55" s="87"/>
      <c r="PDT55" s="87"/>
      <c r="PDU55" s="87"/>
      <c r="PDV55" s="87"/>
      <c r="PDW55" s="87"/>
      <c r="PDX55" s="87"/>
      <c r="PDY55" s="87"/>
      <c r="PDZ55" s="87"/>
      <c r="PEA55" s="87"/>
      <c r="PEB55" s="87"/>
      <c r="PEC55" s="87"/>
      <c r="PED55" s="87"/>
      <c r="PEE55" s="87"/>
      <c r="PEF55" s="87"/>
      <c r="PEG55" s="87"/>
      <c r="PEH55" s="87"/>
      <c r="PEI55" s="87"/>
      <c r="PEJ55" s="87"/>
      <c r="PEK55" s="87"/>
      <c r="PEL55" s="87"/>
      <c r="PEM55" s="87"/>
      <c r="PEN55" s="87"/>
      <c r="PEO55" s="87"/>
      <c r="PEP55" s="87"/>
      <c r="PEQ55" s="87"/>
      <c r="PER55" s="87"/>
      <c r="PES55" s="87"/>
      <c r="PET55" s="87"/>
      <c r="PEU55" s="87"/>
      <c r="PEV55" s="87"/>
      <c r="PEW55" s="87"/>
      <c r="PEX55" s="87"/>
      <c r="PEY55" s="87"/>
      <c r="PEZ55" s="87"/>
      <c r="PFA55" s="87"/>
      <c r="PFB55" s="87"/>
      <c r="PFC55" s="87"/>
      <c r="PFD55" s="87"/>
      <c r="PFE55" s="87"/>
      <c r="PFF55" s="87"/>
      <c r="PFG55" s="87"/>
      <c r="PFH55" s="87"/>
      <c r="PFI55" s="87"/>
      <c r="PFJ55" s="87"/>
      <c r="PFK55" s="87"/>
      <c r="PFL55" s="87"/>
      <c r="PFM55" s="87"/>
      <c r="PFN55" s="87"/>
      <c r="PFO55" s="87"/>
      <c r="PFP55" s="87"/>
      <c r="PFQ55" s="87"/>
      <c r="PFR55" s="87"/>
      <c r="PFS55" s="87"/>
      <c r="PFT55" s="87"/>
      <c r="PFU55" s="87"/>
      <c r="PFV55" s="87"/>
      <c r="PFW55" s="87"/>
      <c r="PFX55" s="87"/>
      <c r="PFY55" s="87"/>
      <c r="PFZ55" s="87"/>
      <c r="PGA55" s="87"/>
      <c r="PGB55" s="87"/>
      <c r="PGC55" s="87"/>
      <c r="PGD55" s="87"/>
      <c r="PGE55" s="87"/>
      <c r="PGF55" s="87"/>
      <c r="PGG55" s="87"/>
      <c r="PGH55" s="87"/>
      <c r="PGI55" s="87"/>
      <c r="PGJ55" s="87"/>
      <c r="PGK55" s="87"/>
      <c r="PGL55" s="87"/>
      <c r="PGM55" s="87"/>
      <c r="PGN55" s="87"/>
      <c r="PGO55" s="87"/>
      <c r="PGP55" s="87"/>
      <c r="PGQ55" s="87"/>
      <c r="PGR55" s="87"/>
      <c r="PGS55" s="87"/>
      <c r="PGT55" s="87"/>
      <c r="PGU55" s="87"/>
      <c r="PGV55" s="87"/>
      <c r="PGW55" s="87"/>
      <c r="PGX55" s="87"/>
      <c r="PGY55" s="87"/>
      <c r="PGZ55" s="87"/>
      <c r="PHA55" s="87"/>
      <c r="PHB55" s="87"/>
      <c r="PHC55" s="87"/>
      <c r="PHD55" s="87"/>
      <c r="PHE55" s="87"/>
      <c r="PHF55" s="87"/>
      <c r="PHG55" s="87"/>
      <c r="PHH55" s="87"/>
      <c r="PHI55" s="87"/>
      <c r="PHJ55" s="87"/>
      <c r="PHK55" s="87"/>
      <c r="PHL55" s="87"/>
      <c r="PHM55" s="87"/>
      <c r="PHN55" s="87"/>
      <c r="PHO55" s="87"/>
      <c r="PHP55" s="87"/>
      <c r="PHQ55" s="87"/>
      <c r="PHR55" s="87"/>
      <c r="PHS55" s="87"/>
      <c r="PHT55" s="87"/>
      <c r="PHU55" s="87"/>
      <c r="PHV55" s="87"/>
      <c r="PHW55" s="87"/>
      <c r="PHX55" s="87"/>
      <c r="PHY55" s="87"/>
      <c r="PHZ55" s="87"/>
      <c r="PIA55" s="87"/>
      <c r="PIB55" s="87"/>
      <c r="PIC55" s="87"/>
      <c r="PID55" s="87"/>
      <c r="PIE55" s="87"/>
      <c r="PIF55" s="87"/>
      <c r="PIG55" s="87"/>
      <c r="PIH55" s="87"/>
      <c r="PII55" s="87"/>
      <c r="PIJ55" s="87"/>
      <c r="PIK55" s="87"/>
      <c r="PIL55" s="87"/>
      <c r="PIM55" s="87"/>
      <c r="PIN55" s="87"/>
      <c r="PIO55" s="87"/>
      <c r="PIP55" s="87"/>
      <c r="PIQ55" s="87"/>
      <c r="PIR55" s="87"/>
      <c r="PIS55" s="87"/>
      <c r="PIT55" s="87"/>
      <c r="PIU55" s="87"/>
      <c r="PIV55" s="87"/>
      <c r="PIW55" s="87"/>
      <c r="PIX55" s="87"/>
      <c r="PIY55" s="87"/>
      <c r="PIZ55" s="87"/>
      <c r="PJA55" s="87"/>
      <c r="PJB55" s="87"/>
      <c r="PJC55" s="87"/>
      <c r="PJD55" s="87"/>
      <c r="PJE55" s="87"/>
      <c r="PJF55" s="87"/>
      <c r="PJG55" s="87"/>
      <c r="PJH55" s="87"/>
      <c r="PJI55" s="87"/>
      <c r="PJJ55" s="87"/>
      <c r="PJK55" s="87"/>
      <c r="PJL55" s="87"/>
      <c r="PJM55" s="87"/>
      <c r="PJN55" s="87"/>
      <c r="PJO55" s="87"/>
      <c r="PJP55" s="87"/>
      <c r="PJQ55" s="87"/>
      <c r="PJR55" s="87"/>
      <c r="PJS55" s="87"/>
      <c r="PJT55" s="87"/>
      <c r="PJU55" s="87"/>
      <c r="PJV55" s="87"/>
      <c r="PJW55" s="87"/>
      <c r="PJX55" s="87"/>
      <c r="PJY55" s="87"/>
      <c r="PJZ55" s="87"/>
      <c r="PKA55" s="87"/>
      <c r="PKB55" s="87"/>
      <c r="PKC55" s="87"/>
      <c r="PKD55" s="87"/>
      <c r="PKE55" s="87"/>
      <c r="PKF55" s="87"/>
      <c r="PKG55" s="87"/>
      <c r="PKH55" s="87"/>
      <c r="PKI55" s="87"/>
      <c r="PKJ55" s="87"/>
      <c r="PKK55" s="87"/>
      <c r="PKL55" s="87"/>
      <c r="PKM55" s="87"/>
      <c r="PKN55" s="87"/>
      <c r="PKO55" s="87"/>
      <c r="PKP55" s="87"/>
      <c r="PKQ55" s="87"/>
      <c r="PKR55" s="87"/>
      <c r="PKS55" s="87"/>
      <c r="PKT55" s="87"/>
      <c r="PKU55" s="87"/>
      <c r="PKV55" s="87"/>
      <c r="PKW55" s="87"/>
      <c r="PKX55" s="87"/>
      <c r="PKY55" s="87"/>
      <c r="PKZ55" s="87"/>
      <c r="PLA55" s="87"/>
      <c r="PLB55" s="87"/>
      <c r="PLC55" s="87"/>
      <c r="PLD55" s="87"/>
      <c r="PLE55" s="87"/>
      <c r="PLF55" s="87"/>
      <c r="PLG55" s="87"/>
      <c r="PLH55" s="87"/>
      <c r="PLI55" s="87"/>
      <c r="PLJ55" s="87"/>
      <c r="PLK55" s="87"/>
      <c r="PLL55" s="87"/>
      <c r="PLM55" s="87"/>
      <c r="PLN55" s="87"/>
      <c r="PLO55" s="87"/>
      <c r="PLP55" s="87"/>
      <c r="PLQ55" s="87"/>
      <c r="PLR55" s="87"/>
      <c r="PLS55" s="87"/>
      <c r="PLT55" s="87"/>
      <c r="PLU55" s="87"/>
      <c r="PLV55" s="87"/>
      <c r="PLW55" s="87"/>
      <c r="PLX55" s="87"/>
      <c r="PLY55" s="87"/>
      <c r="PLZ55" s="87"/>
      <c r="PMA55" s="87"/>
      <c r="PMB55" s="87"/>
      <c r="PMC55" s="87"/>
      <c r="PMD55" s="87"/>
      <c r="PME55" s="87"/>
      <c r="PMF55" s="87"/>
      <c r="PMG55" s="87"/>
      <c r="PMH55" s="87"/>
      <c r="PMI55" s="87"/>
      <c r="PMJ55" s="87"/>
      <c r="PMK55" s="87"/>
      <c r="PML55" s="87"/>
      <c r="PMM55" s="87"/>
      <c r="PMN55" s="87"/>
      <c r="PMO55" s="87"/>
      <c r="PMP55" s="87"/>
      <c r="PMQ55" s="87"/>
      <c r="PMR55" s="87"/>
      <c r="PMS55" s="87"/>
      <c r="PMT55" s="87"/>
      <c r="PMU55" s="87"/>
      <c r="PMV55" s="87"/>
      <c r="PMW55" s="87"/>
      <c r="PMX55" s="87"/>
      <c r="PMY55" s="87"/>
      <c r="PMZ55" s="87"/>
      <c r="PNA55" s="87"/>
      <c r="PNB55" s="87"/>
      <c r="PNC55" s="87"/>
      <c r="PND55" s="87"/>
      <c r="PNE55" s="87"/>
      <c r="PNF55" s="87"/>
      <c r="PNG55" s="87"/>
      <c r="PNH55" s="87"/>
      <c r="PNI55" s="87"/>
      <c r="PNJ55" s="87"/>
      <c r="PNK55" s="87"/>
      <c r="PNL55" s="87"/>
      <c r="PNM55" s="87"/>
      <c r="PNN55" s="87"/>
      <c r="PNO55" s="87"/>
      <c r="PNP55" s="87"/>
      <c r="PNQ55" s="87"/>
      <c r="PNR55" s="87"/>
      <c r="PNS55" s="87"/>
      <c r="PNT55" s="87"/>
      <c r="PNU55" s="87"/>
      <c r="PNV55" s="87"/>
      <c r="PNW55" s="87"/>
      <c r="PNX55" s="87"/>
      <c r="PNY55" s="87"/>
      <c r="PNZ55" s="87"/>
      <c r="POA55" s="87"/>
      <c r="POB55" s="87"/>
      <c r="POC55" s="87"/>
      <c r="POD55" s="87"/>
      <c r="POE55" s="87"/>
      <c r="POF55" s="87"/>
      <c r="POG55" s="87"/>
      <c r="POH55" s="87"/>
      <c r="POI55" s="87"/>
      <c r="POJ55" s="87"/>
      <c r="POK55" s="87"/>
      <c r="POL55" s="87"/>
      <c r="POM55" s="87"/>
      <c r="PON55" s="87"/>
      <c r="POO55" s="87"/>
      <c r="POP55" s="87"/>
      <c r="POQ55" s="87"/>
      <c r="POR55" s="87"/>
      <c r="POS55" s="87"/>
      <c r="POT55" s="87"/>
      <c r="POU55" s="87"/>
      <c r="POV55" s="87"/>
      <c r="POW55" s="87"/>
      <c r="POX55" s="87"/>
      <c r="POY55" s="87"/>
      <c r="POZ55" s="87"/>
      <c r="PPA55" s="87"/>
      <c r="PPB55" s="87"/>
      <c r="PPC55" s="87"/>
      <c r="PPD55" s="87"/>
      <c r="PPE55" s="87"/>
      <c r="PPF55" s="87"/>
      <c r="PPG55" s="87"/>
      <c r="PPH55" s="87"/>
      <c r="PPI55" s="87"/>
      <c r="PPJ55" s="87"/>
      <c r="PPK55" s="87"/>
      <c r="PPL55" s="87"/>
      <c r="PPM55" s="87"/>
      <c r="PPN55" s="87"/>
      <c r="PPO55" s="87"/>
      <c r="PPP55" s="87"/>
      <c r="PPQ55" s="87"/>
      <c r="PPR55" s="87"/>
      <c r="PPS55" s="87"/>
      <c r="PPT55" s="87"/>
      <c r="PPU55" s="87"/>
      <c r="PPV55" s="87"/>
      <c r="PPW55" s="87"/>
      <c r="PPX55" s="87"/>
      <c r="PPY55" s="87"/>
      <c r="PPZ55" s="87"/>
      <c r="PQA55" s="87"/>
      <c r="PQB55" s="87"/>
      <c r="PQC55" s="87"/>
      <c r="PQD55" s="87"/>
      <c r="PQE55" s="87"/>
      <c r="PQF55" s="87"/>
      <c r="PQG55" s="87"/>
      <c r="PQH55" s="87"/>
      <c r="PQI55" s="87"/>
      <c r="PQJ55" s="87"/>
      <c r="PQK55" s="87"/>
      <c r="PQL55" s="87"/>
      <c r="PQM55" s="87"/>
      <c r="PQN55" s="87"/>
      <c r="PQO55" s="87"/>
      <c r="PQP55" s="87"/>
      <c r="PQQ55" s="87"/>
      <c r="PQR55" s="87"/>
      <c r="PQS55" s="87"/>
      <c r="PQT55" s="87"/>
      <c r="PQU55" s="87"/>
      <c r="PQV55" s="87"/>
      <c r="PQW55" s="87"/>
      <c r="PQX55" s="87"/>
      <c r="PQY55" s="87"/>
      <c r="PQZ55" s="87"/>
      <c r="PRA55" s="87"/>
      <c r="PRB55" s="87"/>
      <c r="PRC55" s="87"/>
      <c r="PRD55" s="87"/>
      <c r="PRE55" s="87"/>
      <c r="PRF55" s="87"/>
      <c r="PRG55" s="87"/>
      <c r="PRH55" s="87"/>
      <c r="PRI55" s="87"/>
      <c r="PRJ55" s="87"/>
      <c r="PRK55" s="87"/>
      <c r="PRL55" s="87"/>
      <c r="PRM55" s="87"/>
      <c r="PRN55" s="87"/>
      <c r="PRO55" s="87"/>
      <c r="PRP55" s="87"/>
      <c r="PRQ55" s="87"/>
      <c r="PRR55" s="87"/>
      <c r="PRS55" s="87"/>
      <c r="PRT55" s="87"/>
      <c r="PRU55" s="87"/>
      <c r="PRV55" s="87"/>
      <c r="PRW55" s="87"/>
      <c r="PRX55" s="87"/>
      <c r="PRY55" s="87"/>
      <c r="PRZ55" s="87"/>
      <c r="PSA55" s="87"/>
      <c r="PSB55" s="87"/>
      <c r="PSC55" s="87"/>
      <c r="PSD55" s="87"/>
      <c r="PSE55" s="87"/>
      <c r="PSF55" s="87"/>
      <c r="PSG55" s="87"/>
      <c r="PSH55" s="87"/>
      <c r="PSI55" s="87"/>
      <c r="PSJ55" s="87"/>
      <c r="PSK55" s="87"/>
      <c r="PSL55" s="87"/>
      <c r="PSM55" s="87"/>
      <c r="PSN55" s="87"/>
      <c r="PSO55" s="87"/>
      <c r="PSP55" s="87"/>
      <c r="PSQ55" s="87"/>
      <c r="PSR55" s="87"/>
      <c r="PSS55" s="87"/>
      <c r="PST55" s="87"/>
      <c r="PSU55" s="87"/>
      <c r="PSV55" s="87"/>
      <c r="PSW55" s="87"/>
      <c r="PSX55" s="87"/>
      <c r="PSY55" s="87"/>
      <c r="PSZ55" s="87"/>
      <c r="PTA55" s="87"/>
      <c r="PTB55" s="87"/>
      <c r="PTC55" s="87"/>
      <c r="PTD55" s="87"/>
      <c r="PTE55" s="87"/>
      <c r="PTF55" s="87"/>
      <c r="PTG55" s="87"/>
      <c r="PTH55" s="87"/>
      <c r="PTI55" s="87"/>
      <c r="PTJ55" s="87"/>
      <c r="PTK55" s="87"/>
      <c r="PTL55" s="87"/>
      <c r="PTM55" s="87"/>
      <c r="PTN55" s="87"/>
      <c r="PTO55" s="87"/>
      <c r="PTP55" s="87"/>
      <c r="PTQ55" s="87"/>
      <c r="PTR55" s="87"/>
      <c r="PTS55" s="87"/>
      <c r="PTT55" s="87"/>
      <c r="PTU55" s="87"/>
      <c r="PTV55" s="87"/>
      <c r="PTW55" s="87"/>
      <c r="PTX55" s="87"/>
      <c r="PTY55" s="87"/>
      <c r="PTZ55" s="87"/>
      <c r="PUA55" s="87"/>
      <c r="PUB55" s="87"/>
      <c r="PUC55" s="87"/>
      <c r="PUD55" s="87"/>
      <c r="PUE55" s="87"/>
      <c r="PUF55" s="87"/>
      <c r="PUG55" s="87"/>
      <c r="PUH55" s="87"/>
      <c r="PUI55" s="87"/>
      <c r="PUJ55" s="87"/>
      <c r="PUK55" s="87"/>
      <c r="PUL55" s="87"/>
      <c r="PUM55" s="87"/>
      <c r="PUN55" s="87"/>
      <c r="PUO55" s="87"/>
      <c r="PUP55" s="87"/>
      <c r="PUQ55" s="87"/>
      <c r="PUR55" s="87"/>
      <c r="PUS55" s="87"/>
      <c r="PUT55" s="87"/>
      <c r="PUU55" s="87"/>
      <c r="PUV55" s="87"/>
      <c r="PUW55" s="87"/>
      <c r="PUX55" s="87"/>
      <c r="PUY55" s="87"/>
      <c r="PUZ55" s="87"/>
      <c r="PVA55" s="87"/>
      <c r="PVB55" s="87"/>
      <c r="PVC55" s="87"/>
      <c r="PVD55" s="87"/>
      <c r="PVE55" s="87"/>
      <c r="PVF55" s="87"/>
      <c r="PVG55" s="87"/>
      <c r="PVH55" s="87"/>
      <c r="PVI55" s="87"/>
      <c r="PVJ55" s="87"/>
      <c r="PVK55" s="87"/>
      <c r="PVL55" s="87"/>
      <c r="PVM55" s="87"/>
      <c r="PVN55" s="87"/>
      <c r="PVO55" s="87"/>
      <c r="PVP55" s="87"/>
      <c r="PVQ55" s="87"/>
      <c r="PVR55" s="87"/>
      <c r="PVS55" s="87"/>
      <c r="PVT55" s="87"/>
      <c r="PVU55" s="87"/>
      <c r="PVV55" s="87"/>
      <c r="PVW55" s="87"/>
      <c r="PVX55" s="87"/>
      <c r="PVY55" s="87"/>
      <c r="PVZ55" s="87"/>
      <c r="PWA55" s="87"/>
      <c r="PWB55" s="87"/>
      <c r="PWC55" s="87"/>
      <c r="PWD55" s="87"/>
      <c r="PWE55" s="87"/>
      <c r="PWF55" s="87"/>
      <c r="PWG55" s="87"/>
      <c r="PWH55" s="87"/>
      <c r="PWI55" s="87"/>
      <c r="PWJ55" s="87"/>
      <c r="PWK55" s="87"/>
      <c r="PWL55" s="87"/>
      <c r="PWM55" s="87"/>
      <c r="PWN55" s="87"/>
      <c r="PWO55" s="87"/>
      <c r="PWP55" s="87"/>
      <c r="PWQ55" s="87"/>
      <c r="PWR55" s="87"/>
      <c r="PWS55" s="87"/>
      <c r="PWT55" s="87"/>
      <c r="PWU55" s="87"/>
      <c r="PWV55" s="87"/>
      <c r="PWW55" s="87"/>
      <c r="PWX55" s="87"/>
      <c r="PWY55" s="87"/>
      <c r="PWZ55" s="87"/>
      <c r="PXA55" s="87"/>
      <c r="PXB55" s="87"/>
      <c r="PXC55" s="87"/>
      <c r="PXD55" s="87"/>
      <c r="PXE55" s="87"/>
      <c r="PXF55" s="87"/>
      <c r="PXG55" s="87"/>
      <c r="PXH55" s="87"/>
      <c r="PXI55" s="87"/>
      <c r="PXJ55" s="87"/>
      <c r="PXK55" s="87"/>
      <c r="PXL55" s="87"/>
      <c r="PXM55" s="87"/>
      <c r="PXN55" s="87"/>
      <c r="PXO55" s="87"/>
      <c r="PXP55" s="87"/>
      <c r="PXQ55" s="87"/>
      <c r="PXR55" s="87"/>
      <c r="PXS55" s="87"/>
      <c r="PXT55" s="87"/>
      <c r="PXU55" s="87"/>
      <c r="PXV55" s="87"/>
      <c r="PXW55" s="87"/>
      <c r="PXX55" s="87"/>
      <c r="PXY55" s="87"/>
      <c r="PXZ55" s="87"/>
      <c r="PYA55" s="87"/>
      <c r="PYB55" s="87"/>
      <c r="PYC55" s="87"/>
      <c r="PYD55" s="87"/>
      <c r="PYE55" s="87"/>
      <c r="PYF55" s="87"/>
      <c r="PYG55" s="87"/>
      <c r="PYH55" s="87"/>
      <c r="PYI55" s="87"/>
      <c r="PYJ55" s="87"/>
      <c r="PYK55" s="87"/>
      <c r="PYL55" s="87"/>
      <c r="PYM55" s="87"/>
      <c r="PYN55" s="87"/>
      <c r="PYO55" s="87"/>
      <c r="PYP55" s="87"/>
      <c r="PYQ55" s="87"/>
      <c r="PYR55" s="87"/>
      <c r="PYS55" s="87"/>
      <c r="PYT55" s="87"/>
      <c r="PYU55" s="87"/>
      <c r="PYV55" s="87"/>
      <c r="PYW55" s="87"/>
      <c r="PYX55" s="87"/>
      <c r="PYY55" s="87"/>
      <c r="PYZ55" s="87"/>
      <c r="PZA55" s="87"/>
      <c r="PZB55" s="87"/>
      <c r="PZC55" s="87"/>
      <c r="PZD55" s="87"/>
      <c r="PZE55" s="87"/>
      <c r="PZF55" s="87"/>
      <c r="PZG55" s="87"/>
      <c r="PZH55" s="87"/>
      <c r="PZI55" s="87"/>
      <c r="PZJ55" s="87"/>
      <c r="PZK55" s="87"/>
      <c r="PZL55" s="87"/>
      <c r="PZM55" s="87"/>
      <c r="PZN55" s="87"/>
      <c r="PZO55" s="87"/>
      <c r="PZP55" s="87"/>
      <c r="PZQ55" s="87"/>
      <c r="PZR55" s="87"/>
      <c r="PZS55" s="87"/>
      <c r="PZT55" s="87"/>
      <c r="PZU55" s="87"/>
      <c r="PZV55" s="87"/>
      <c r="PZW55" s="87"/>
      <c r="PZX55" s="87"/>
      <c r="PZY55" s="87"/>
      <c r="PZZ55" s="87"/>
      <c r="QAA55" s="87"/>
      <c r="QAB55" s="87"/>
      <c r="QAC55" s="87"/>
      <c r="QAD55" s="87"/>
      <c r="QAE55" s="87"/>
      <c r="QAF55" s="87"/>
      <c r="QAG55" s="87"/>
      <c r="QAH55" s="87"/>
      <c r="QAI55" s="87"/>
      <c r="QAJ55" s="87"/>
      <c r="QAK55" s="87"/>
      <c r="QAL55" s="87"/>
      <c r="QAM55" s="87"/>
      <c r="QAN55" s="87"/>
      <c r="QAO55" s="87"/>
      <c r="QAP55" s="87"/>
      <c r="QAQ55" s="87"/>
      <c r="QAR55" s="87"/>
      <c r="QAS55" s="87"/>
      <c r="QAT55" s="87"/>
      <c r="QAU55" s="87"/>
      <c r="QAV55" s="87"/>
      <c r="QAW55" s="87"/>
      <c r="QAX55" s="87"/>
      <c r="QAY55" s="87"/>
      <c r="QAZ55" s="87"/>
      <c r="QBA55" s="87"/>
      <c r="QBB55" s="87"/>
      <c r="QBC55" s="87"/>
      <c r="QBD55" s="87"/>
      <c r="QBE55" s="87"/>
      <c r="QBF55" s="87"/>
      <c r="QBG55" s="87"/>
      <c r="QBH55" s="87"/>
      <c r="QBI55" s="87"/>
      <c r="QBJ55" s="87"/>
      <c r="QBK55" s="87"/>
      <c r="QBL55" s="87"/>
      <c r="QBM55" s="87"/>
      <c r="QBN55" s="87"/>
      <c r="QBO55" s="87"/>
      <c r="QBP55" s="87"/>
      <c r="QBQ55" s="87"/>
      <c r="QBR55" s="87"/>
      <c r="QBS55" s="87"/>
      <c r="QBT55" s="87"/>
      <c r="QBU55" s="87"/>
      <c r="QBV55" s="87"/>
      <c r="QBW55" s="87"/>
      <c r="QBX55" s="87"/>
      <c r="QBY55" s="87"/>
      <c r="QBZ55" s="87"/>
      <c r="QCA55" s="87"/>
      <c r="QCB55" s="87"/>
      <c r="QCC55" s="87"/>
      <c r="QCD55" s="87"/>
      <c r="QCE55" s="87"/>
      <c r="QCF55" s="87"/>
      <c r="QCG55" s="87"/>
      <c r="QCH55" s="87"/>
      <c r="QCI55" s="87"/>
      <c r="QCJ55" s="87"/>
      <c r="QCK55" s="87"/>
      <c r="QCL55" s="87"/>
      <c r="QCM55" s="87"/>
      <c r="QCN55" s="87"/>
      <c r="QCO55" s="87"/>
      <c r="QCP55" s="87"/>
      <c r="QCQ55" s="87"/>
      <c r="QCR55" s="87"/>
      <c r="QCS55" s="87"/>
      <c r="QCT55" s="87"/>
      <c r="QCU55" s="87"/>
      <c r="QCV55" s="87"/>
      <c r="QCW55" s="87"/>
      <c r="QCX55" s="87"/>
      <c r="QCY55" s="87"/>
      <c r="QCZ55" s="87"/>
      <c r="QDA55" s="87"/>
      <c r="QDB55" s="87"/>
      <c r="QDC55" s="87"/>
      <c r="QDD55" s="87"/>
      <c r="QDE55" s="87"/>
      <c r="QDF55" s="87"/>
      <c r="QDG55" s="87"/>
      <c r="QDH55" s="87"/>
      <c r="QDI55" s="87"/>
      <c r="QDJ55" s="87"/>
      <c r="QDK55" s="87"/>
      <c r="QDL55" s="87"/>
      <c r="QDM55" s="87"/>
      <c r="QDN55" s="87"/>
      <c r="QDO55" s="87"/>
      <c r="QDP55" s="87"/>
      <c r="QDQ55" s="87"/>
      <c r="QDR55" s="87"/>
      <c r="QDS55" s="87"/>
      <c r="QDT55" s="87"/>
      <c r="QDU55" s="87"/>
      <c r="QDV55" s="87"/>
      <c r="QDW55" s="87"/>
      <c r="QDX55" s="87"/>
      <c r="QDY55" s="87"/>
      <c r="QDZ55" s="87"/>
      <c r="QEA55" s="87"/>
      <c r="QEB55" s="87"/>
      <c r="QEC55" s="87"/>
      <c r="QED55" s="87"/>
      <c r="QEE55" s="87"/>
      <c r="QEF55" s="87"/>
      <c r="QEG55" s="87"/>
      <c r="QEH55" s="87"/>
      <c r="QEI55" s="87"/>
      <c r="QEJ55" s="87"/>
      <c r="QEK55" s="87"/>
      <c r="QEL55" s="87"/>
      <c r="QEM55" s="87"/>
      <c r="QEN55" s="87"/>
      <c r="QEO55" s="87"/>
      <c r="QEP55" s="87"/>
      <c r="QEQ55" s="87"/>
      <c r="QER55" s="87"/>
      <c r="QES55" s="87"/>
      <c r="QET55" s="87"/>
      <c r="QEU55" s="87"/>
      <c r="QEV55" s="87"/>
      <c r="QEW55" s="87"/>
      <c r="QEX55" s="87"/>
      <c r="QEY55" s="87"/>
      <c r="QEZ55" s="87"/>
      <c r="QFA55" s="87"/>
      <c r="QFB55" s="87"/>
      <c r="QFC55" s="87"/>
      <c r="QFD55" s="87"/>
      <c r="QFE55" s="87"/>
      <c r="QFF55" s="87"/>
      <c r="QFG55" s="87"/>
      <c r="QFH55" s="87"/>
      <c r="QFI55" s="87"/>
      <c r="QFJ55" s="87"/>
      <c r="QFK55" s="87"/>
      <c r="QFL55" s="87"/>
      <c r="QFM55" s="87"/>
      <c r="QFN55" s="87"/>
      <c r="QFO55" s="87"/>
      <c r="QFP55" s="87"/>
      <c r="QFQ55" s="87"/>
      <c r="QFR55" s="87"/>
      <c r="QFS55" s="87"/>
      <c r="QFT55" s="87"/>
      <c r="QFU55" s="87"/>
      <c r="QFV55" s="87"/>
      <c r="QFW55" s="87"/>
      <c r="QFX55" s="87"/>
      <c r="QFY55" s="87"/>
      <c r="QFZ55" s="87"/>
      <c r="QGA55" s="87"/>
      <c r="QGB55" s="87"/>
      <c r="QGC55" s="87"/>
      <c r="QGD55" s="87"/>
      <c r="QGE55" s="87"/>
      <c r="QGF55" s="87"/>
      <c r="QGG55" s="87"/>
      <c r="QGH55" s="87"/>
      <c r="QGI55" s="87"/>
      <c r="QGJ55" s="87"/>
      <c r="QGK55" s="87"/>
      <c r="QGL55" s="87"/>
      <c r="QGM55" s="87"/>
      <c r="QGN55" s="87"/>
      <c r="QGO55" s="87"/>
      <c r="QGP55" s="87"/>
      <c r="QGQ55" s="87"/>
      <c r="QGR55" s="87"/>
      <c r="QGS55" s="87"/>
      <c r="QGT55" s="87"/>
      <c r="QGU55" s="87"/>
      <c r="QGV55" s="87"/>
      <c r="QGW55" s="87"/>
      <c r="QGX55" s="87"/>
      <c r="QGY55" s="87"/>
      <c r="QGZ55" s="87"/>
      <c r="QHA55" s="87"/>
      <c r="QHB55" s="87"/>
      <c r="QHC55" s="87"/>
      <c r="QHD55" s="87"/>
      <c r="QHE55" s="87"/>
      <c r="QHF55" s="87"/>
      <c r="QHG55" s="87"/>
      <c r="QHH55" s="87"/>
      <c r="QHI55" s="87"/>
      <c r="QHJ55" s="87"/>
      <c r="QHK55" s="87"/>
      <c r="QHL55" s="87"/>
      <c r="QHM55" s="87"/>
      <c r="QHN55" s="87"/>
      <c r="QHO55" s="87"/>
      <c r="QHP55" s="87"/>
      <c r="QHQ55" s="87"/>
      <c r="QHR55" s="87"/>
      <c r="QHS55" s="87"/>
      <c r="QHT55" s="87"/>
      <c r="QHU55" s="87"/>
      <c r="QHV55" s="87"/>
      <c r="QHW55" s="87"/>
      <c r="QHX55" s="87"/>
      <c r="QHY55" s="87"/>
      <c r="QHZ55" s="87"/>
      <c r="QIA55" s="87"/>
      <c r="QIB55" s="87"/>
      <c r="QIC55" s="87"/>
      <c r="QID55" s="87"/>
      <c r="QIE55" s="87"/>
      <c r="QIF55" s="87"/>
      <c r="QIG55" s="87"/>
      <c r="QIH55" s="87"/>
      <c r="QII55" s="87"/>
      <c r="QIJ55" s="87"/>
      <c r="QIK55" s="87"/>
      <c r="QIL55" s="87"/>
      <c r="QIM55" s="87"/>
      <c r="QIN55" s="87"/>
      <c r="QIO55" s="87"/>
      <c r="QIP55" s="87"/>
      <c r="QIQ55" s="87"/>
      <c r="QIR55" s="87"/>
      <c r="QIS55" s="87"/>
      <c r="QIT55" s="87"/>
      <c r="QIU55" s="87"/>
      <c r="QIV55" s="87"/>
      <c r="QIW55" s="87"/>
      <c r="QIX55" s="87"/>
      <c r="QIY55" s="87"/>
      <c r="QIZ55" s="87"/>
      <c r="QJA55" s="87"/>
      <c r="QJB55" s="87"/>
      <c r="QJC55" s="87"/>
      <c r="QJD55" s="87"/>
      <c r="QJE55" s="87"/>
      <c r="QJF55" s="87"/>
      <c r="QJG55" s="87"/>
      <c r="QJH55" s="87"/>
      <c r="QJI55" s="87"/>
      <c r="QJJ55" s="87"/>
      <c r="QJK55" s="87"/>
      <c r="QJL55" s="87"/>
      <c r="QJM55" s="87"/>
      <c r="QJN55" s="87"/>
      <c r="QJO55" s="87"/>
      <c r="QJP55" s="87"/>
      <c r="QJQ55" s="87"/>
      <c r="QJR55" s="87"/>
      <c r="QJS55" s="87"/>
      <c r="QJT55" s="87"/>
      <c r="QJU55" s="87"/>
      <c r="QJV55" s="87"/>
      <c r="QJW55" s="87"/>
      <c r="QJX55" s="87"/>
      <c r="QJY55" s="87"/>
      <c r="QJZ55" s="87"/>
      <c r="QKA55" s="87"/>
      <c r="QKB55" s="87"/>
      <c r="QKC55" s="87"/>
      <c r="QKD55" s="87"/>
      <c r="QKE55" s="87"/>
      <c r="QKF55" s="87"/>
      <c r="QKG55" s="87"/>
      <c r="QKH55" s="87"/>
      <c r="QKI55" s="87"/>
      <c r="QKJ55" s="87"/>
      <c r="QKK55" s="87"/>
      <c r="QKL55" s="87"/>
      <c r="QKM55" s="87"/>
      <c r="QKN55" s="87"/>
      <c r="QKO55" s="87"/>
      <c r="QKP55" s="87"/>
      <c r="QKQ55" s="87"/>
      <c r="QKR55" s="87"/>
      <c r="QKS55" s="87"/>
      <c r="QKT55" s="87"/>
      <c r="QKU55" s="87"/>
      <c r="QKV55" s="87"/>
      <c r="QKW55" s="87"/>
      <c r="QKX55" s="87"/>
      <c r="QKY55" s="87"/>
      <c r="QKZ55" s="87"/>
      <c r="QLA55" s="87"/>
      <c r="QLB55" s="87"/>
      <c r="QLC55" s="87"/>
      <c r="QLD55" s="87"/>
      <c r="QLE55" s="87"/>
      <c r="QLF55" s="87"/>
      <c r="QLG55" s="87"/>
      <c r="QLH55" s="87"/>
      <c r="QLI55" s="87"/>
      <c r="QLJ55" s="87"/>
      <c r="QLK55" s="87"/>
      <c r="QLL55" s="87"/>
      <c r="QLM55" s="87"/>
      <c r="QLN55" s="87"/>
      <c r="QLO55" s="87"/>
      <c r="QLP55" s="87"/>
      <c r="QLQ55" s="87"/>
      <c r="QLR55" s="87"/>
      <c r="QLS55" s="87"/>
      <c r="QLT55" s="87"/>
      <c r="QLU55" s="87"/>
      <c r="QLV55" s="87"/>
      <c r="QLW55" s="87"/>
      <c r="QLX55" s="87"/>
      <c r="QLY55" s="87"/>
      <c r="QLZ55" s="87"/>
      <c r="QMA55" s="87"/>
      <c r="QMB55" s="87"/>
      <c r="QMC55" s="87"/>
      <c r="QMD55" s="87"/>
      <c r="QME55" s="87"/>
      <c r="QMF55" s="87"/>
      <c r="QMG55" s="87"/>
      <c r="QMH55" s="87"/>
      <c r="QMI55" s="87"/>
      <c r="QMJ55" s="87"/>
      <c r="QMK55" s="87"/>
      <c r="QML55" s="87"/>
      <c r="QMM55" s="87"/>
      <c r="QMN55" s="87"/>
      <c r="QMO55" s="87"/>
      <c r="QMP55" s="87"/>
      <c r="QMQ55" s="87"/>
      <c r="QMR55" s="87"/>
      <c r="QMS55" s="87"/>
      <c r="QMT55" s="87"/>
      <c r="QMU55" s="87"/>
      <c r="QMV55" s="87"/>
      <c r="QMW55" s="87"/>
      <c r="QMX55" s="87"/>
      <c r="QMY55" s="87"/>
      <c r="QMZ55" s="87"/>
      <c r="QNA55" s="87"/>
      <c r="QNB55" s="87"/>
      <c r="QNC55" s="87"/>
      <c r="QND55" s="87"/>
      <c r="QNE55" s="87"/>
      <c r="QNF55" s="87"/>
      <c r="QNG55" s="87"/>
      <c r="QNH55" s="87"/>
      <c r="QNI55" s="87"/>
      <c r="QNJ55" s="87"/>
      <c r="QNK55" s="87"/>
      <c r="QNL55" s="87"/>
      <c r="QNM55" s="87"/>
      <c r="QNN55" s="87"/>
      <c r="QNO55" s="87"/>
      <c r="QNP55" s="87"/>
      <c r="QNQ55" s="87"/>
      <c r="QNR55" s="87"/>
      <c r="QNS55" s="87"/>
      <c r="QNT55" s="87"/>
      <c r="QNU55" s="87"/>
      <c r="QNV55" s="87"/>
      <c r="QNW55" s="87"/>
      <c r="QNX55" s="87"/>
      <c r="QNY55" s="87"/>
      <c r="QNZ55" s="87"/>
      <c r="QOA55" s="87"/>
      <c r="QOB55" s="87"/>
      <c r="QOC55" s="87"/>
      <c r="QOD55" s="87"/>
      <c r="QOE55" s="87"/>
      <c r="QOF55" s="87"/>
      <c r="QOG55" s="87"/>
      <c r="QOH55" s="87"/>
      <c r="QOI55" s="87"/>
      <c r="QOJ55" s="87"/>
      <c r="QOK55" s="87"/>
      <c r="QOL55" s="87"/>
      <c r="QOM55" s="87"/>
      <c r="QON55" s="87"/>
      <c r="QOO55" s="87"/>
      <c r="QOP55" s="87"/>
      <c r="QOQ55" s="87"/>
      <c r="QOR55" s="87"/>
      <c r="QOS55" s="87"/>
      <c r="QOT55" s="87"/>
      <c r="QOU55" s="87"/>
      <c r="QOV55" s="87"/>
      <c r="QOW55" s="87"/>
      <c r="QOX55" s="87"/>
      <c r="QOY55" s="87"/>
      <c r="QOZ55" s="87"/>
      <c r="QPA55" s="87"/>
      <c r="QPB55" s="87"/>
      <c r="QPC55" s="87"/>
      <c r="QPD55" s="87"/>
      <c r="QPE55" s="87"/>
      <c r="QPF55" s="87"/>
      <c r="QPG55" s="87"/>
      <c r="QPH55" s="87"/>
      <c r="QPI55" s="87"/>
      <c r="QPJ55" s="87"/>
      <c r="QPK55" s="87"/>
      <c r="QPL55" s="87"/>
      <c r="QPM55" s="87"/>
      <c r="QPN55" s="87"/>
      <c r="QPO55" s="87"/>
      <c r="QPP55" s="87"/>
      <c r="QPQ55" s="87"/>
      <c r="QPR55" s="87"/>
      <c r="QPS55" s="87"/>
      <c r="QPT55" s="87"/>
      <c r="QPU55" s="87"/>
      <c r="QPV55" s="87"/>
      <c r="QPW55" s="87"/>
      <c r="QPX55" s="87"/>
      <c r="QPY55" s="87"/>
      <c r="QPZ55" s="87"/>
      <c r="QQA55" s="87"/>
      <c r="QQB55" s="87"/>
      <c r="QQC55" s="87"/>
      <c r="QQD55" s="87"/>
      <c r="QQE55" s="87"/>
      <c r="QQF55" s="87"/>
      <c r="QQG55" s="87"/>
      <c r="QQH55" s="87"/>
      <c r="QQI55" s="87"/>
      <c r="QQJ55" s="87"/>
      <c r="QQK55" s="87"/>
      <c r="QQL55" s="87"/>
      <c r="QQM55" s="87"/>
      <c r="QQN55" s="87"/>
      <c r="QQO55" s="87"/>
      <c r="QQP55" s="87"/>
      <c r="QQQ55" s="87"/>
      <c r="QQR55" s="87"/>
      <c r="QQS55" s="87"/>
      <c r="QQT55" s="87"/>
      <c r="QQU55" s="87"/>
      <c r="QQV55" s="87"/>
      <c r="QQW55" s="87"/>
      <c r="QQX55" s="87"/>
      <c r="QQY55" s="87"/>
      <c r="QQZ55" s="87"/>
      <c r="QRA55" s="87"/>
      <c r="QRB55" s="87"/>
      <c r="QRC55" s="87"/>
      <c r="QRD55" s="87"/>
      <c r="QRE55" s="87"/>
      <c r="QRF55" s="87"/>
      <c r="QRG55" s="87"/>
      <c r="QRH55" s="87"/>
      <c r="QRI55" s="87"/>
      <c r="QRJ55" s="87"/>
      <c r="QRK55" s="87"/>
      <c r="QRL55" s="87"/>
      <c r="QRM55" s="87"/>
      <c r="QRN55" s="87"/>
      <c r="QRO55" s="87"/>
      <c r="QRP55" s="87"/>
      <c r="QRQ55" s="87"/>
      <c r="QRR55" s="87"/>
      <c r="QRS55" s="87"/>
      <c r="QRT55" s="87"/>
      <c r="QRU55" s="87"/>
      <c r="QRV55" s="87"/>
      <c r="QRW55" s="87"/>
      <c r="QRX55" s="87"/>
      <c r="QRY55" s="87"/>
      <c r="QRZ55" s="87"/>
      <c r="QSA55" s="87"/>
      <c r="QSB55" s="87"/>
      <c r="QSC55" s="87"/>
      <c r="QSD55" s="87"/>
      <c r="QSE55" s="87"/>
      <c r="QSF55" s="87"/>
      <c r="QSG55" s="87"/>
      <c r="QSH55" s="87"/>
      <c r="QSI55" s="87"/>
      <c r="QSJ55" s="87"/>
      <c r="QSK55" s="87"/>
      <c r="QSL55" s="87"/>
      <c r="QSM55" s="87"/>
      <c r="QSN55" s="87"/>
      <c r="QSO55" s="87"/>
      <c r="QSP55" s="87"/>
      <c r="QSQ55" s="87"/>
      <c r="QSR55" s="87"/>
      <c r="QSS55" s="87"/>
      <c r="QST55" s="87"/>
      <c r="QSU55" s="87"/>
      <c r="QSV55" s="87"/>
      <c r="QSW55" s="87"/>
      <c r="QSX55" s="87"/>
      <c r="QSY55" s="87"/>
      <c r="QSZ55" s="87"/>
      <c r="QTA55" s="87"/>
      <c r="QTB55" s="87"/>
      <c r="QTC55" s="87"/>
      <c r="QTD55" s="87"/>
      <c r="QTE55" s="87"/>
      <c r="QTF55" s="87"/>
      <c r="QTG55" s="87"/>
      <c r="QTH55" s="87"/>
      <c r="QTI55" s="87"/>
      <c r="QTJ55" s="87"/>
      <c r="QTK55" s="87"/>
      <c r="QTL55" s="87"/>
      <c r="QTM55" s="87"/>
      <c r="QTN55" s="87"/>
      <c r="QTO55" s="87"/>
      <c r="QTP55" s="87"/>
      <c r="QTQ55" s="87"/>
      <c r="QTR55" s="87"/>
      <c r="QTS55" s="87"/>
      <c r="QTT55" s="87"/>
      <c r="QTU55" s="87"/>
      <c r="QTV55" s="87"/>
      <c r="QTW55" s="87"/>
      <c r="QTX55" s="87"/>
      <c r="QTY55" s="87"/>
      <c r="QTZ55" s="87"/>
      <c r="QUA55" s="87"/>
      <c r="QUB55" s="87"/>
      <c r="QUC55" s="87"/>
      <c r="QUD55" s="87"/>
      <c r="QUE55" s="87"/>
      <c r="QUF55" s="87"/>
      <c r="QUG55" s="87"/>
      <c r="QUH55" s="87"/>
      <c r="QUI55" s="87"/>
      <c r="QUJ55" s="87"/>
      <c r="QUK55" s="87"/>
      <c r="QUL55" s="87"/>
      <c r="QUM55" s="87"/>
      <c r="QUN55" s="87"/>
      <c r="QUO55" s="87"/>
      <c r="QUP55" s="87"/>
      <c r="QUQ55" s="87"/>
      <c r="QUR55" s="87"/>
      <c r="QUS55" s="87"/>
      <c r="QUT55" s="87"/>
      <c r="QUU55" s="87"/>
      <c r="QUV55" s="87"/>
      <c r="QUW55" s="87"/>
      <c r="QUX55" s="87"/>
      <c r="QUY55" s="87"/>
      <c r="QUZ55" s="87"/>
      <c r="QVA55" s="87"/>
      <c r="QVB55" s="87"/>
      <c r="QVC55" s="87"/>
      <c r="QVD55" s="87"/>
      <c r="QVE55" s="87"/>
      <c r="QVF55" s="87"/>
      <c r="QVG55" s="87"/>
      <c r="QVH55" s="87"/>
      <c r="QVI55" s="87"/>
      <c r="QVJ55" s="87"/>
      <c r="QVK55" s="87"/>
      <c r="QVL55" s="87"/>
      <c r="QVM55" s="87"/>
      <c r="QVN55" s="87"/>
      <c r="QVO55" s="87"/>
      <c r="QVP55" s="87"/>
      <c r="QVQ55" s="87"/>
      <c r="QVR55" s="87"/>
      <c r="QVS55" s="87"/>
      <c r="QVT55" s="87"/>
      <c r="QVU55" s="87"/>
      <c r="QVV55" s="87"/>
      <c r="QVW55" s="87"/>
      <c r="QVX55" s="87"/>
      <c r="QVY55" s="87"/>
      <c r="QVZ55" s="87"/>
      <c r="QWA55" s="87"/>
      <c r="QWB55" s="87"/>
      <c r="QWC55" s="87"/>
      <c r="QWD55" s="87"/>
      <c r="QWE55" s="87"/>
      <c r="QWF55" s="87"/>
      <c r="QWG55" s="87"/>
      <c r="QWH55" s="87"/>
      <c r="QWI55" s="87"/>
      <c r="QWJ55" s="87"/>
      <c r="QWK55" s="87"/>
      <c r="QWL55" s="87"/>
      <c r="QWM55" s="87"/>
      <c r="QWN55" s="87"/>
      <c r="QWO55" s="87"/>
      <c r="QWP55" s="87"/>
      <c r="QWQ55" s="87"/>
      <c r="QWR55" s="87"/>
      <c r="QWS55" s="87"/>
      <c r="QWT55" s="87"/>
      <c r="QWU55" s="87"/>
      <c r="QWV55" s="87"/>
      <c r="QWW55" s="87"/>
      <c r="QWX55" s="87"/>
      <c r="QWY55" s="87"/>
      <c r="QWZ55" s="87"/>
      <c r="QXA55" s="87"/>
      <c r="QXB55" s="87"/>
      <c r="QXC55" s="87"/>
      <c r="QXD55" s="87"/>
      <c r="QXE55" s="87"/>
      <c r="QXF55" s="87"/>
      <c r="QXG55" s="87"/>
      <c r="QXH55" s="87"/>
      <c r="QXI55" s="87"/>
      <c r="QXJ55" s="87"/>
      <c r="QXK55" s="87"/>
      <c r="QXL55" s="87"/>
      <c r="QXM55" s="87"/>
      <c r="QXN55" s="87"/>
      <c r="QXO55" s="87"/>
      <c r="QXP55" s="87"/>
      <c r="QXQ55" s="87"/>
      <c r="QXR55" s="87"/>
      <c r="QXS55" s="87"/>
      <c r="QXT55" s="87"/>
      <c r="QXU55" s="87"/>
      <c r="QXV55" s="87"/>
      <c r="QXW55" s="87"/>
      <c r="QXX55" s="87"/>
      <c r="QXY55" s="87"/>
      <c r="QXZ55" s="87"/>
      <c r="QYA55" s="87"/>
      <c r="QYB55" s="87"/>
      <c r="QYC55" s="87"/>
      <c r="QYD55" s="87"/>
      <c r="QYE55" s="87"/>
      <c r="QYF55" s="87"/>
      <c r="QYG55" s="87"/>
      <c r="QYH55" s="87"/>
      <c r="QYI55" s="87"/>
      <c r="QYJ55" s="87"/>
      <c r="QYK55" s="87"/>
      <c r="QYL55" s="87"/>
      <c r="QYM55" s="87"/>
      <c r="QYN55" s="87"/>
      <c r="QYO55" s="87"/>
      <c r="QYP55" s="87"/>
      <c r="QYQ55" s="87"/>
      <c r="QYR55" s="87"/>
      <c r="QYS55" s="87"/>
      <c r="QYT55" s="87"/>
      <c r="QYU55" s="87"/>
      <c r="QYV55" s="87"/>
      <c r="QYW55" s="87"/>
      <c r="QYX55" s="87"/>
      <c r="QYY55" s="87"/>
      <c r="QYZ55" s="87"/>
      <c r="QZA55" s="87"/>
      <c r="QZB55" s="87"/>
      <c r="QZC55" s="87"/>
      <c r="QZD55" s="87"/>
      <c r="QZE55" s="87"/>
      <c r="QZF55" s="87"/>
      <c r="QZG55" s="87"/>
      <c r="QZH55" s="87"/>
      <c r="QZI55" s="87"/>
      <c r="QZJ55" s="87"/>
      <c r="QZK55" s="87"/>
      <c r="QZL55" s="87"/>
      <c r="QZM55" s="87"/>
      <c r="QZN55" s="87"/>
      <c r="QZO55" s="87"/>
      <c r="QZP55" s="87"/>
      <c r="QZQ55" s="87"/>
      <c r="QZR55" s="87"/>
      <c r="QZS55" s="87"/>
      <c r="QZT55" s="87"/>
      <c r="QZU55" s="87"/>
      <c r="QZV55" s="87"/>
      <c r="QZW55" s="87"/>
      <c r="QZX55" s="87"/>
      <c r="QZY55" s="87"/>
      <c r="QZZ55" s="87"/>
      <c r="RAA55" s="87"/>
      <c r="RAB55" s="87"/>
      <c r="RAC55" s="87"/>
      <c r="RAD55" s="87"/>
      <c r="RAE55" s="87"/>
      <c r="RAF55" s="87"/>
      <c r="RAG55" s="87"/>
      <c r="RAH55" s="87"/>
      <c r="RAI55" s="87"/>
      <c r="RAJ55" s="87"/>
      <c r="RAK55" s="87"/>
      <c r="RAL55" s="87"/>
      <c r="RAM55" s="87"/>
      <c r="RAN55" s="87"/>
      <c r="RAO55" s="87"/>
      <c r="RAP55" s="87"/>
      <c r="RAQ55" s="87"/>
      <c r="RAR55" s="87"/>
      <c r="RAS55" s="87"/>
      <c r="RAT55" s="87"/>
      <c r="RAU55" s="87"/>
      <c r="RAV55" s="87"/>
      <c r="RAW55" s="87"/>
      <c r="RAX55" s="87"/>
      <c r="RAY55" s="87"/>
      <c r="RAZ55" s="87"/>
      <c r="RBA55" s="87"/>
      <c r="RBB55" s="87"/>
      <c r="RBC55" s="87"/>
      <c r="RBD55" s="87"/>
      <c r="RBE55" s="87"/>
      <c r="RBF55" s="87"/>
      <c r="RBG55" s="87"/>
      <c r="RBH55" s="87"/>
      <c r="RBI55" s="87"/>
      <c r="RBJ55" s="87"/>
      <c r="RBK55" s="87"/>
      <c r="RBL55" s="87"/>
      <c r="RBM55" s="87"/>
      <c r="RBN55" s="87"/>
      <c r="RBO55" s="87"/>
      <c r="RBP55" s="87"/>
      <c r="RBQ55" s="87"/>
      <c r="RBR55" s="87"/>
      <c r="RBS55" s="87"/>
      <c r="RBT55" s="87"/>
      <c r="RBU55" s="87"/>
      <c r="RBV55" s="87"/>
      <c r="RBW55" s="87"/>
      <c r="RBX55" s="87"/>
      <c r="RBY55" s="87"/>
      <c r="RBZ55" s="87"/>
      <c r="RCA55" s="87"/>
      <c r="RCB55" s="87"/>
      <c r="RCC55" s="87"/>
      <c r="RCD55" s="87"/>
      <c r="RCE55" s="87"/>
      <c r="RCF55" s="87"/>
      <c r="RCG55" s="87"/>
      <c r="RCH55" s="87"/>
      <c r="RCI55" s="87"/>
      <c r="RCJ55" s="87"/>
      <c r="RCK55" s="87"/>
      <c r="RCL55" s="87"/>
      <c r="RCM55" s="87"/>
      <c r="RCN55" s="87"/>
      <c r="RCO55" s="87"/>
      <c r="RCP55" s="87"/>
      <c r="RCQ55" s="87"/>
      <c r="RCR55" s="87"/>
      <c r="RCS55" s="87"/>
      <c r="RCT55" s="87"/>
      <c r="RCU55" s="87"/>
      <c r="RCV55" s="87"/>
      <c r="RCW55" s="87"/>
      <c r="RCX55" s="87"/>
      <c r="RCY55" s="87"/>
      <c r="RCZ55" s="87"/>
      <c r="RDA55" s="87"/>
      <c r="RDB55" s="87"/>
      <c r="RDC55" s="87"/>
      <c r="RDD55" s="87"/>
      <c r="RDE55" s="87"/>
      <c r="RDF55" s="87"/>
      <c r="RDG55" s="87"/>
      <c r="RDH55" s="87"/>
      <c r="RDI55" s="87"/>
      <c r="RDJ55" s="87"/>
      <c r="RDK55" s="87"/>
      <c r="RDL55" s="87"/>
      <c r="RDM55" s="87"/>
      <c r="RDN55" s="87"/>
      <c r="RDO55" s="87"/>
      <c r="RDP55" s="87"/>
      <c r="RDQ55" s="87"/>
      <c r="RDR55" s="87"/>
      <c r="RDS55" s="87"/>
      <c r="RDT55" s="87"/>
      <c r="RDU55" s="87"/>
      <c r="RDV55" s="87"/>
      <c r="RDW55" s="87"/>
      <c r="RDX55" s="87"/>
      <c r="RDY55" s="87"/>
      <c r="RDZ55" s="87"/>
      <c r="REA55" s="87"/>
      <c r="REB55" s="87"/>
      <c r="REC55" s="87"/>
      <c r="RED55" s="87"/>
      <c r="REE55" s="87"/>
      <c r="REF55" s="87"/>
      <c r="REG55" s="87"/>
      <c r="REH55" s="87"/>
      <c r="REI55" s="87"/>
      <c r="REJ55" s="87"/>
      <c r="REK55" s="87"/>
      <c r="REL55" s="87"/>
      <c r="REM55" s="87"/>
      <c r="REN55" s="87"/>
      <c r="REO55" s="87"/>
      <c r="REP55" s="87"/>
      <c r="REQ55" s="87"/>
      <c r="RER55" s="87"/>
      <c r="RES55" s="87"/>
      <c r="RET55" s="87"/>
      <c r="REU55" s="87"/>
      <c r="REV55" s="87"/>
      <c r="REW55" s="87"/>
      <c r="REX55" s="87"/>
      <c r="REY55" s="87"/>
      <c r="REZ55" s="87"/>
      <c r="RFA55" s="87"/>
      <c r="RFB55" s="87"/>
      <c r="RFC55" s="87"/>
      <c r="RFD55" s="87"/>
      <c r="RFE55" s="87"/>
      <c r="RFF55" s="87"/>
      <c r="RFG55" s="87"/>
      <c r="RFH55" s="87"/>
      <c r="RFI55" s="87"/>
      <c r="RFJ55" s="87"/>
      <c r="RFK55" s="87"/>
      <c r="RFL55" s="87"/>
      <c r="RFM55" s="87"/>
      <c r="RFN55" s="87"/>
      <c r="RFO55" s="87"/>
      <c r="RFP55" s="87"/>
      <c r="RFQ55" s="87"/>
      <c r="RFR55" s="87"/>
      <c r="RFS55" s="87"/>
      <c r="RFT55" s="87"/>
      <c r="RFU55" s="87"/>
      <c r="RFV55" s="87"/>
      <c r="RFW55" s="87"/>
      <c r="RFX55" s="87"/>
      <c r="RFY55" s="87"/>
      <c r="RFZ55" s="87"/>
      <c r="RGA55" s="87"/>
      <c r="RGB55" s="87"/>
      <c r="RGC55" s="87"/>
      <c r="RGD55" s="87"/>
      <c r="RGE55" s="87"/>
      <c r="RGF55" s="87"/>
      <c r="RGG55" s="87"/>
      <c r="RGH55" s="87"/>
      <c r="RGI55" s="87"/>
      <c r="RGJ55" s="87"/>
      <c r="RGK55" s="87"/>
      <c r="RGL55" s="87"/>
      <c r="RGM55" s="87"/>
      <c r="RGN55" s="87"/>
      <c r="RGO55" s="87"/>
      <c r="RGP55" s="87"/>
      <c r="RGQ55" s="87"/>
      <c r="RGR55" s="87"/>
      <c r="RGS55" s="87"/>
      <c r="RGT55" s="87"/>
      <c r="RGU55" s="87"/>
      <c r="RGV55" s="87"/>
      <c r="RGW55" s="87"/>
      <c r="RGX55" s="87"/>
      <c r="RGY55" s="87"/>
      <c r="RGZ55" s="87"/>
      <c r="RHA55" s="87"/>
      <c r="RHB55" s="87"/>
      <c r="RHC55" s="87"/>
      <c r="RHD55" s="87"/>
      <c r="RHE55" s="87"/>
      <c r="RHF55" s="87"/>
      <c r="RHG55" s="87"/>
      <c r="RHH55" s="87"/>
      <c r="RHI55" s="87"/>
      <c r="RHJ55" s="87"/>
      <c r="RHK55" s="87"/>
      <c r="RHL55" s="87"/>
      <c r="RHM55" s="87"/>
      <c r="RHN55" s="87"/>
      <c r="RHO55" s="87"/>
      <c r="RHP55" s="87"/>
      <c r="RHQ55" s="87"/>
      <c r="RHR55" s="87"/>
      <c r="RHS55" s="87"/>
      <c r="RHT55" s="87"/>
      <c r="RHU55" s="87"/>
      <c r="RHV55" s="87"/>
      <c r="RHW55" s="87"/>
      <c r="RHX55" s="87"/>
      <c r="RHY55" s="87"/>
      <c r="RHZ55" s="87"/>
      <c r="RIA55" s="87"/>
      <c r="RIB55" s="87"/>
      <c r="RIC55" s="87"/>
      <c r="RID55" s="87"/>
      <c r="RIE55" s="87"/>
      <c r="RIF55" s="87"/>
      <c r="RIG55" s="87"/>
      <c r="RIH55" s="87"/>
      <c r="RII55" s="87"/>
      <c r="RIJ55" s="87"/>
      <c r="RIK55" s="87"/>
      <c r="RIL55" s="87"/>
      <c r="RIM55" s="87"/>
      <c r="RIN55" s="87"/>
      <c r="RIO55" s="87"/>
      <c r="RIP55" s="87"/>
      <c r="RIQ55" s="87"/>
      <c r="RIR55" s="87"/>
      <c r="RIS55" s="87"/>
      <c r="RIT55" s="87"/>
      <c r="RIU55" s="87"/>
      <c r="RIV55" s="87"/>
      <c r="RIW55" s="87"/>
      <c r="RIX55" s="87"/>
      <c r="RIY55" s="87"/>
      <c r="RIZ55" s="87"/>
      <c r="RJA55" s="87"/>
      <c r="RJB55" s="87"/>
      <c r="RJC55" s="87"/>
      <c r="RJD55" s="87"/>
      <c r="RJE55" s="87"/>
      <c r="RJF55" s="87"/>
      <c r="RJG55" s="87"/>
      <c r="RJH55" s="87"/>
      <c r="RJI55" s="87"/>
      <c r="RJJ55" s="87"/>
      <c r="RJK55" s="87"/>
      <c r="RJL55" s="87"/>
      <c r="RJM55" s="87"/>
      <c r="RJN55" s="87"/>
      <c r="RJO55" s="87"/>
      <c r="RJP55" s="87"/>
      <c r="RJQ55" s="87"/>
      <c r="RJR55" s="87"/>
      <c r="RJS55" s="87"/>
      <c r="RJT55" s="87"/>
      <c r="RJU55" s="87"/>
      <c r="RJV55" s="87"/>
      <c r="RJW55" s="87"/>
      <c r="RJX55" s="87"/>
      <c r="RJY55" s="87"/>
      <c r="RJZ55" s="87"/>
      <c r="RKA55" s="87"/>
      <c r="RKB55" s="87"/>
      <c r="RKC55" s="87"/>
      <c r="RKD55" s="87"/>
      <c r="RKE55" s="87"/>
      <c r="RKF55" s="87"/>
      <c r="RKG55" s="87"/>
      <c r="RKH55" s="87"/>
      <c r="RKI55" s="87"/>
      <c r="RKJ55" s="87"/>
      <c r="RKK55" s="87"/>
      <c r="RKL55" s="87"/>
      <c r="RKM55" s="87"/>
      <c r="RKN55" s="87"/>
      <c r="RKO55" s="87"/>
      <c r="RKP55" s="87"/>
      <c r="RKQ55" s="87"/>
      <c r="RKR55" s="87"/>
      <c r="RKS55" s="87"/>
      <c r="RKT55" s="87"/>
      <c r="RKU55" s="87"/>
      <c r="RKV55" s="87"/>
      <c r="RKW55" s="87"/>
      <c r="RKX55" s="87"/>
      <c r="RKY55" s="87"/>
      <c r="RKZ55" s="87"/>
      <c r="RLA55" s="87"/>
      <c r="RLB55" s="87"/>
      <c r="RLC55" s="87"/>
      <c r="RLD55" s="87"/>
      <c r="RLE55" s="87"/>
      <c r="RLF55" s="87"/>
      <c r="RLG55" s="87"/>
      <c r="RLH55" s="87"/>
      <c r="RLI55" s="87"/>
      <c r="RLJ55" s="87"/>
      <c r="RLK55" s="87"/>
      <c r="RLL55" s="87"/>
      <c r="RLM55" s="87"/>
      <c r="RLN55" s="87"/>
      <c r="RLO55" s="87"/>
      <c r="RLP55" s="87"/>
      <c r="RLQ55" s="87"/>
      <c r="RLR55" s="87"/>
      <c r="RLS55" s="87"/>
      <c r="RLT55" s="87"/>
      <c r="RLU55" s="87"/>
      <c r="RLV55" s="87"/>
      <c r="RLW55" s="87"/>
      <c r="RLX55" s="87"/>
      <c r="RLY55" s="87"/>
      <c r="RLZ55" s="87"/>
      <c r="RMA55" s="87"/>
      <c r="RMB55" s="87"/>
      <c r="RMC55" s="87"/>
      <c r="RMD55" s="87"/>
      <c r="RME55" s="87"/>
      <c r="RMF55" s="87"/>
      <c r="RMG55" s="87"/>
      <c r="RMH55" s="87"/>
      <c r="RMI55" s="87"/>
      <c r="RMJ55" s="87"/>
      <c r="RMK55" s="87"/>
      <c r="RML55" s="87"/>
      <c r="RMM55" s="87"/>
      <c r="RMN55" s="87"/>
      <c r="RMO55" s="87"/>
      <c r="RMP55" s="87"/>
      <c r="RMQ55" s="87"/>
      <c r="RMR55" s="87"/>
      <c r="RMS55" s="87"/>
      <c r="RMT55" s="87"/>
      <c r="RMU55" s="87"/>
      <c r="RMV55" s="87"/>
      <c r="RMW55" s="87"/>
      <c r="RMX55" s="87"/>
      <c r="RMY55" s="87"/>
      <c r="RMZ55" s="87"/>
      <c r="RNA55" s="87"/>
      <c r="RNB55" s="87"/>
      <c r="RNC55" s="87"/>
      <c r="RND55" s="87"/>
      <c r="RNE55" s="87"/>
      <c r="RNF55" s="87"/>
      <c r="RNG55" s="87"/>
      <c r="RNH55" s="87"/>
      <c r="RNI55" s="87"/>
      <c r="RNJ55" s="87"/>
      <c r="RNK55" s="87"/>
      <c r="RNL55" s="87"/>
      <c r="RNM55" s="87"/>
      <c r="RNN55" s="87"/>
      <c r="RNO55" s="87"/>
      <c r="RNP55" s="87"/>
      <c r="RNQ55" s="87"/>
      <c r="RNR55" s="87"/>
      <c r="RNS55" s="87"/>
      <c r="RNT55" s="87"/>
      <c r="RNU55" s="87"/>
      <c r="RNV55" s="87"/>
      <c r="RNW55" s="87"/>
      <c r="RNX55" s="87"/>
      <c r="RNY55" s="87"/>
      <c r="RNZ55" s="87"/>
      <c r="ROA55" s="87"/>
      <c r="ROB55" s="87"/>
      <c r="ROC55" s="87"/>
      <c r="ROD55" s="87"/>
      <c r="ROE55" s="87"/>
      <c r="ROF55" s="87"/>
      <c r="ROG55" s="87"/>
      <c r="ROH55" s="87"/>
      <c r="ROI55" s="87"/>
      <c r="ROJ55" s="87"/>
      <c r="ROK55" s="87"/>
      <c r="ROL55" s="87"/>
      <c r="ROM55" s="87"/>
      <c r="RON55" s="87"/>
      <c r="ROO55" s="87"/>
      <c r="ROP55" s="87"/>
      <c r="ROQ55" s="87"/>
      <c r="ROR55" s="87"/>
      <c r="ROS55" s="87"/>
      <c r="ROT55" s="87"/>
      <c r="ROU55" s="87"/>
      <c r="ROV55" s="87"/>
      <c r="ROW55" s="87"/>
      <c r="ROX55" s="87"/>
      <c r="ROY55" s="87"/>
      <c r="ROZ55" s="87"/>
      <c r="RPA55" s="87"/>
      <c r="RPB55" s="87"/>
      <c r="RPC55" s="87"/>
      <c r="RPD55" s="87"/>
      <c r="RPE55" s="87"/>
      <c r="RPF55" s="87"/>
      <c r="RPG55" s="87"/>
      <c r="RPH55" s="87"/>
      <c r="RPI55" s="87"/>
      <c r="RPJ55" s="87"/>
      <c r="RPK55" s="87"/>
      <c r="RPL55" s="87"/>
      <c r="RPM55" s="87"/>
      <c r="RPN55" s="87"/>
      <c r="RPO55" s="87"/>
      <c r="RPP55" s="87"/>
      <c r="RPQ55" s="87"/>
      <c r="RPR55" s="87"/>
      <c r="RPS55" s="87"/>
      <c r="RPT55" s="87"/>
      <c r="RPU55" s="87"/>
      <c r="RPV55" s="87"/>
      <c r="RPW55" s="87"/>
      <c r="RPX55" s="87"/>
      <c r="RPY55" s="87"/>
      <c r="RPZ55" s="87"/>
      <c r="RQA55" s="87"/>
      <c r="RQB55" s="87"/>
      <c r="RQC55" s="87"/>
      <c r="RQD55" s="87"/>
      <c r="RQE55" s="87"/>
      <c r="RQF55" s="87"/>
      <c r="RQG55" s="87"/>
      <c r="RQH55" s="87"/>
      <c r="RQI55" s="87"/>
      <c r="RQJ55" s="87"/>
      <c r="RQK55" s="87"/>
      <c r="RQL55" s="87"/>
      <c r="RQM55" s="87"/>
      <c r="RQN55" s="87"/>
      <c r="RQO55" s="87"/>
      <c r="RQP55" s="87"/>
      <c r="RQQ55" s="87"/>
      <c r="RQR55" s="87"/>
      <c r="RQS55" s="87"/>
      <c r="RQT55" s="87"/>
      <c r="RQU55" s="87"/>
      <c r="RQV55" s="87"/>
      <c r="RQW55" s="87"/>
      <c r="RQX55" s="87"/>
      <c r="RQY55" s="87"/>
      <c r="RQZ55" s="87"/>
      <c r="RRA55" s="87"/>
      <c r="RRB55" s="87"/>
      <c r="RRC55" s="87"/>
      <c r="RRD55" s="87"/>
      <c r="RRE55" s="87"/>
      <c r="RRF55" s="87"/>
      <c r="RRG55" s="87"/>
      <c r="RRH55" s="87"/>
      <c r="RRI55" s="87"/>
      <c r="RRJ55" s="87"/>
      <c r="RRK55" s="87"/>
      <c r="RRL55" s="87"/>
      <c r="RRM55" s="87"/>
      <c r="RRN55" s="87"/>
      <c r="RRO55" s="87"/>
      <c r="RRP55" s="87"/>
      <c r="RRQ55" s="87"/>
      <c r="RRR55" s="87"/>
      <c r="RRS55" s="87"/>
      <c r="RRT55" s="87"/>
      <c r="RRU55" s="87"/>
      <c r="RRV55" s="87"/>
      <c r="RRW55" s="87"/>
      <c r="RRX55" s="87"/>
      <c r="RRY55" s="87"/>
      <c r="RRZ55" s="87"/>
      <c r="RSA55" s="87"/>
      <c r="RSB55" s="87"/>
      <c r="RSC55" s="87"/>
      <c r="RSD55" s="87"/>
      <c r="RSE55" s="87"/>
      <c r="RSF55" s="87"/>
      <c r="RSG55" s="87"/>
      <c r="RSH55" s="87"/>
      <c r="RSI55" s="87"/>
      <c r="RSJ55" s="87"/>
      <c r="RSK55" s="87"/>
      <c r="RSL55" s="87"/>
      <c r="RSM55" s="87"/>
      <c r="RSN55" s="87"/>
      <c r="RSO55" s="87"/>
      <c r="RSP55" s="87"/>
      <c r="RSQ55" s="87"/>
      <c r="RSR55" s="87"/>
      <c r="RSS55" s="87"/>
      <c r="RST55" s="87"/>
      <c r="RSU55" s="87"/>
      <c r="RSV55" s="87"/>
      <c r="RSW55" s="87"/>
      <c r="RSX55" s="87"/>
      <c r="RSY55" s="87"/>
      <c r="RSZ55" s="87"/>
      <c r="RTA55" s="87"/>
      <c r="RTB55" s="87"/>
      <c r="RTC55" s="87"/>
      <c r="RTD55" s="87"/>
      <c r="RTE55" s="87"/>
      <c r="RTF55" s="87"/>
      <c r="RTG55" s="87"/>
      <c r="RTH55" s="87"/>
      <c r="RTI55" s="87"/>
      <c r="RTJ55" s="87"/>
      <c r="RTK55" s="87"/>
      <c r="RTL55" s="87"/>
      <c r="RTM55" s="87"/>
      <c r="RTN55" s="87"/>
      <c r="RTO55" s="87"/>
      <c r="RTP55" s="87"/>
      <c r="RTQ55" s="87"/>
      <c r="RTR55" s="87"/>
      <c r="RTS55" s="87"/>
      <c r="RTT55" s="87"/>
      <c r="RTU55" s="87"/>
      <c r="RTV55" s="87"/>
      <c r="RTW55" s="87"/>
      <c r="RTX55" s="87"/>
      <c r="RTY55" s="87"/>
      <c r="RTZ55" s="87"/>
      <c r="RUA55" s="87"/>
      <c r="RUB55" s="87"/>
      <c r="RUC55" s="87"/>
      <c r="RUD55" s="87"/>
      <c r="RUE55" s="87"/>
      <c r="RUF55" s="87"/>
      <c r="RUG55" s="87"/>
      <c r="RUH55" s="87"/>
      <c r="RUI55" s="87"/>
      <c r="RUJ55" s="87"/>
      <c r="RUK55" s="87"/>
      <c r="RUL55" s="87"/>
      <c r="RUM55" s="87"/>
      <c r="RUN55" s="87"/>
      <c r="RUO55" s="87"/>
      <c r="RUP55" s="87"/>
      <c r="RUQ55" s="87"/>
      <c r="RUR55" s="87"/>
      <c r="RUS55" s="87"/>
      <c r="RUT55" s="87"/>
      <c r="RUU55" s="87"/>
      <c r="RUV55" s="87"/>
      <c r="RUW55" s="87"/>
      <c r="RUX55" s="87"/>
      <c r="RUY55" s="87"/>
      <c r="RUZ55" s="87"/>
      <c r="RVA55" s="87"/>
      <c r="RVB55" s="87"/>
      <c r="RVC55" s="87"/>
      <c r="RVD55" s="87"/>
      <c r="RVE55" s="87"/>
      <c r="RVF55" s="87"/>
      <c r="RVG55" s="87"/>
      <c r="RVH55" s="87"/>
      <c r="RVI55" s="87"/>
      <c r="RVJ55" s="87"/>
      <c r="RVK55" s="87"/>
      <c r="RVL55" s="87"/>
      <c r="RVM55" s="87"/>
      <c r="RVN55" s="87"/>
      <c r="RVO55" s="87"/>
      <c r="RVP55" s="87"/>
      <c r="RVQ55" s="87"/>
      <c r="RVR55" s="87"/>
      <c r="RVS55" s="87"/>
      <c r="RVT55" s="87"/>
      <c r="RVU55" s="87"/>
      <c r="RVV55" s="87"/>
      <c r="RVW55" s="87"/>
      <c r="RVX55" s="87"/>
      <c r="RVY55" s="87"/>
      <c r="RVZ55" s="87"/>
      <c r="RWA55" s="87"/>
      <c r="RWB55" s="87"/>
      <c r="RWC55" s="87"/>
      <c r="RWD55" s="87"/>
      <c r="RWE55" s="87"/>
      <c r="RWF55" s="87"/>
      <c r="RWG55" s="87"/>
      <c r="RWH55" s="87"/>
      <c r="RWI55" s="87"/>
      <c r="RWJ55" s="87"/>
      <c r="RWK55" s="87"/>
      <c r="RWL55" s="87"/>
      <c r="RWM55" s="87"/>
      <c r="RWN55" s="87"/>
      <c r="RWO55" s="87"/>
      <c r="RWP55" s="87"/>
      <c r="RWQ55" s="87"/>
      <c r="RWR55" s="87"/>
      <c r="RWS55" s="87"/>
      <c r="RWT55" s="87"/>
      <c r="RWU55" s="87"/>
      <c r="RWV55" s="87"/>
      <c r="RWW55" s="87"/>
      <c r="RWX55" s="87"/>
      <c r="RWY55" s="87"/>
      <c r="RWZ55" s="87"/>
      <c r="RXA55" s="87"/>
      <c r="RXB55" s="87"/>
      <c r="RXC55" s="87"/>
      <c r="RXD55" s="87"/>
      <c r="RXE55" s="87"/>
      <c r="RXF55" s="87"/>
      <c r="RXG55" s="87"/>
      <c r="RXH55" s="87"/>
      <c r="RXI55" s="87"/>
      <c r="RXJ55" s="87"/>
      <c r="RXK55" s="87"/>
      <c r="RXL55" s="87"/>
      <c r="RXM55" s="87"/>
      <c r="RXN55" s="87"/>
      <c r="RXO55" s="87"/>
      <c r="RXP55" s="87"/>
      <c r="RXQ55" s="87"/>
      <c r="RXR55" s="87"/>
      <c r="RXS55" s="87"/>
      <c r="RXT55" s="87"/>
      <c r="RXU55" s="87"/>
      <c r="RXV55" s="87"/>
      <c r="RXW55" s="87"/>
      <c r="RXX55" s="87"/>
      <c r="RXY55" s="87"/>
      <c r="RXZ55" s="87"/>
      <c r="RYA55" s="87"/>
      <c r="RYB55" s="87"/>
      <c r="RYC55" s="87"/>
      <c r="RYD55" s="87"/>
      <c r="RYE55" s="87"/>
      <c r="RYF55" s="87"/>
      <c r="RYG55" s="87"/>
      <c r="RYH55" s="87"/>
      <c r="RYI55" s="87"/>
      <c r="RYJ55" s="87"/>
      <c r="RYK55" s="87"/>
      <c r="RYL55" s="87"/>
      <c r="RYM55" s="87"/>
      <c r="RYN55" s="87"/>
      <c r="RYO55" s="87"/>
      <c r="RYP55" s="87"/>
      <c r="RYQ55" s="87"/>
      <c r="RYR55" s="87"/>
      <c r="RYS55" s="87"/>
      <c r="RYT55" s="87"/>
      <c r="RYU55" s="87"/>
      <c r="RYV55" s="87"/>
      <c r="RYW55" s="87"/>
      <c r="RYX55" s="87"/>
      <c r="RYY55" s="87"/>
      <c r="RYZ55" s="87"/>
      <c r="RZA55" s="87"/>
      <c r="RZB55" s="87"/>
      <c r="RZC55" s="87"/>
      <c r="RZD55" s="87"/>
      <c r="RZE55" s="87"/>
      <c r="RZF55" s="87"/>
      <c r="RZG55" s="87"/>
      <c r="RZH55" s="87"/>
      <c r="RZI55" s="87"/>
      <c r="RZJ55" s="87"/>
      <c r="RZK55" s="87"/>
      <c r="RZL55" s="87"/>
      <c r="RZM55" s="87"/>
      <c r="RZN55" s="87"/>
      <c r="RZO55" s="87"/>
      <c r="RZP55" s="87"/>
      <c r="RZQ55" s="87"/>
      <c r="RZR55" s="87"/>
      <c r="RZS55" s="87"/>
      <c r="RZT55" s="87"/>
      <c r="RZU55" s="87"/>
      <c r="RZV55" s="87"/>
      <c r="RZW55" s="87"/>
      <c r="RZX55" s="87"/>
      <c r="RZY55" s="87"/>
      <c r="RZZ55" s="87"/>
      <c r="SAA55" s="87"/>
      <c r="SAB55" s="87"/>
      <c r="SAC55" s="87"/>
      <c r="SAD55" s="87"/>
      <c r="SAE55" s="87"/>
      <c r="SAF55" s="87"/>
      <c r="SAG55" s="87"/>
      <c r="SAH55" s="87"/>
      <c r="SAI55" s="87"/>
      <c r="SAJ55" s="87"/>
      <c r="SAK55" s="87"/>
      <c r="SAL55" s="87"/>
      <c r="SAM55" s="87"/>
      <c r="SAN55" s="87"/>
      <c r="SAO55" s="87"/>
      <c r="SAP55" s="87"/>
      <c r="SAQ55" s="87"/>
      <c r="SAR55" s="87"/>
      <c r="SAS55" s="87"/>
      <c r="SAT55" s="87"/>
      <c r="SAU55" s="87"/>
      <c r="SAV55" s="87"/>
      <c r="SAW55" s="87"/>
      <c r="SAX55" s="87"/>
      <c r="SAY55" s="87"/>
      <c r="SAZ55" s="87"/>
      <c r="SBA55" s="87"/>
      <c r="SBB55" s="87"/>
      <c r="SBC55" s="87"/>
      <c r="SBD55" s="87"/>
      <c r="SBE55" s="87"/>
      <c r="SBF55" s="87"/>
      <c r="SBG55" s="87"/>
      <c r="SBH55" s="87"/>
      <c r="SBI55" s="87"/>
      <c r="SBJ55" s="87"/>
      <c r="SBK55" s="87"/>
      <c r="SBL55" s="87"/>
      <c r="SBM55" s="87"/>
      <c r="SBN55" s="87"/>
      <c r="SBO55" s="87"/>
      <c r="SBP55" s="87"/>
      <c r="SBQ55" s="87"/>
      <c r="SBR55" s="87"/>
      <c r="SBS55" s="87"/>
      <c r="SBT55" s="87"/>
      <c r="SBU55" s="87"/>
      <c r="SBV55" s="87"/>
      <c r="SBW55" s="87"/>
      <c r="SBX55" s="87"/>
      <c r="SBY55" s="87"/>
      <c r="SBZ55" s="87"/>
      <c r="SCA55" s="87"/>
      <c r="SCB55" s="87"/>
      <c r="SCC55" s="87"/>
      <c r="SCD55" s="87"/>
      <c r="SCE55" s="87"/>
      <c r="SCF55" s="87"/>
      <c r="SCG55" s="87"/>
      <c r="SCH55" s="87"/>
      <c r="SCI55" s="87"/>
      <c r="SCJ55" s="87"/>
      <c r="SCK55" s="87"/>
      <c r="SCL55" s="87"/>
      <c r="SCM55" s="87"/>
      <c r="SCN55" s="87"/>
      <c r="SCO55" s="87"/>
      <c r="SCP55" s="87"/>
      <c r="SCQ55" s="87"/>
      <c r="SCR55" s="87"/>
      <c r="SCS55" s="87"/>
      <c r="SCT55" s="87"/>
      <c r="SCU55" s="87"/>
      <c r="SCV55" s="87"/>
      <c r="SCW55" s="87"/>
      <c r="SCX55" s="87"/>
      <c r="SCY55" s="87"/>
      <c r="SCZ55" s="87"/>
      <c r="SDA55" s="87"/>
      <c r="SDB55" s="87"/>
      <c r="SDC55" s="87"/>
      <c r="SDD55" s="87"/>
      <c r="SDE55" s="87"/>
      <c r="SDF55" s="87"/>
      <c r="SDG55" s="87"/>
      <c r="SDH55" s="87"/>
      <c r="SDI55" s="87"/>
      <c r="SDJ55" s="87"/>
      <c r="SDK55" s="87"/>
      <c r="SDL55" s="87"/>
      <c r="SDM55" s="87"/>
      <c r="SDN55" s="87"/>
      <c r="SDO55" s="87"/>
      <c r="SDP55" s="87"/>
      <c r="SDQ55" s="87"/>
      <c r="SDR55" s="87"/>
      <c r="SDS55" s="87"/>
      <c r="SDT55" s="87"/>
      <c r="SDU55" s="87"/>
      <c r="SDV55" s="87"/>
      <c r="SDW55" s="87"/>
      <c r="SDX55" s="87"/>
      <c r="SDY55" s="87"/>
      <c r="SDZ55" s="87"/>
      <c r="SEA55" s="87"/>
      <c r="SEB55" s="87"/>
      <c r="SEC55" s="87"/>
      <c r="SED55" s="87"/>
      <c r="SEE55" s="87"/>
      <c r="SEF55" s="87"/>
      <c r="SEG55" s="87"/>
      <c r="SEH55" s="87"/>
      <c r="SEI55" s="87"/>
      <c r="SEJ55" s="87"/>
      <c r="SEK55" s="87"/>
      <c r="SEL55" s="87"/>
      <c r="SEM55" s="87"/>
      <c r="SEN55" s="87"/>
      <c r="SEO55" s="87"/>
      <c r="SEP55" s="87"/>
      <c r="SEQ55" s="87"/>
      <c r="SER55" s="87"/>
      <c r="SES55" s="87"/>
      <c r="SET55" s="87"/>
      <c r="SEU55" s="87"/>
      <c r="SEV55" s="87"/>
      <c r="SEW55" s="87"/>
      <c r="SEX55" s="87"/>
      <c r="SEY55" s="87"/>
      <c r="SEZ55" s="87"/>
      <c r="SFA55" s="87"/>
      <c r="SFB55" s="87"/>
      <c r="SFC55" s="87"/>
      <c r="SFD55" s="87"/>
      <c r="SFE55" s="87"/>
      <c r="SFF55" s="87"/>
      <c r="SFG55" s="87"/>
      <c r="SFH55" s="87"/>
      <c r="SFI55" s="87"/>
      <c r="SFJ55" s="87"/>
      <c r="SFK55" s="87"/>
      <c r="SFL55" s="87"/>
      <c r="SFM55" s="87"/>
      <c r="SFN55" s="87"/>
      <c r="SFO55" s="87"/>
      <c r="SFP55" s="87"/>
      <c r="SFQ55" s="87"/>
      <c r="SFR55" s="87"/>
      <c r="SFS55" s="87"/>
      <c r="SFT55" s="87"/>
      <c r="SFU55" s="87"/>
      <c r="SFV55" s="87"/>
      <c r="SFW55" s="87"/>
      <c r="SFX55" s="87"/>
      <c r="SFY55" s="87"/>
      <c r="SFZ55" s="87"/>
      <c r="SGA55" s="87"/>
      <c r="SGB55" s="87"/>
      <c r="SGC55" s="87"/>
      <c r="SGD55" s="87"/>
      <c r="SGE55" s="87"/>
      <c r="SGF55" s="87"/>
      <c r="SGG55" s="87"/>
      <c r="SGH55" s="87"/>
      <c r="SGI55" s="87"/>
      <c r="SGJ55" s="87"/>
      <c r="SGK55" s="87"/>
      <c r="SGL55" s="87"/>
      <c r="SGM55" s="87"/>
      <c r="SGN55" s="87"/>
      <c r="SGO55" s="87"/>
      <c r="SGP55" s="87"/>
      <c r="SGQ55" s="87"/>
      <c r="SGR55" s="87"/>
      <c r="SGS55" s="87"/>
      <c r="SGT55" s="87"/>
      <c r="SGU55" s="87"/>
      <c r="SGV55" s="87"/>
      <c r="SGW55" s="87"/>
      <c r="SGX55" s="87"/>
      <c r="SGY55" s="87"/>
      <c r="SGZ55" s="87"/>
      <c r="SHA55" s="87"/>
      <c r="SHB55" s="87"/>
      <c r="SHC55" s="87"/>
      <c r="SHD55" s="87"/>
      <c r="SHE55" s="87"/>
      <c r="SHF55" s="87"/>
      <c r="SHG55" s="87"/>
      <c r="SHH55" s="87"/>
      <c r="SHI55" s="87"/>
      <c r="SHJ55" s="87"/>
      <c r="SHK55" s="87"/>
      <c r="SHL55" s="87"/>
      <c r="SHM55" s="87"/>
      <c r="SHN55" s="87"/>
      <c r="SHO55" s="87"/>
      <c r="SHP55" s="87"/>
      <c r="SHQ55" s="87"/>
      <c r="SHR55" s="87"/>
      <c r="SHS55" s="87"/>
      <c r="SHT55" s="87"/>
      <c r="SHU55" s="87"/>
      <c r="SHV55" s="87"/>
      <c r="SHW55" s="87"/>
      <c r="SHX55" s="87"/>
      <c r="SHY55" s="87"/>
      <c r="SHZ55" s="87"/>
      <c r="SIA55" s="87"/>
      <c r="SIB55" s="87"/>
      <c r="SIC55" s="87"/>
      <c r="SID55" s="87"/>
      <c r="SIE55" s="87"/>
      <c r="SIF55" s="87"/>
      <c r="SIG55" s="87"/>
      <c r="SIH55" s="87"/>
      <c r="SII55" s="87"/>
      <c r="SIJ55" s="87"/>
      <c r="SIK55" s="87"/>
      <c r="SIL55" s="87"/>
      <c r="SIM55" s="87"/>
      <c r="SIN55" s="87"/>
      <c r="SIO55" s="87"/>
      <c r="SIP55" s="87"/>
      <c r="SIQ55" s="87"/>
      <c r="SIR55" s="87"/>
      <c r="SIS55" s="87"/>
      <c r="SIT55" s="87"/>
      <c r="SIU55" s="87"/>
      <c r="SIV55" s="87"/>
      <c r="SIW55" s="87"/>
      <c r="SIX55" s="87"/>
      <c r="SIY55" s="87"/>
      <c r="SIZ55" s="87"/>
      <c r="SJA55" s="87"/>
      <c r="SJB55" s="87"/>
      <c r="SJC55" s="87"/>
      <c r="SJD55" s="87"/>
      <c r="SJE55" s="87"/>
      <c r="SJF55" s="87"/>
      <c r="SJG55" s="87"/>
      <c r="SJH55" s="87"/>
      <c r="SJI55" s="87"/>
      <c r="SJJ55" s="87"/>
      <c r="SJK55" s="87"/>
      <c r="SJL55" s="87"/>
      <c r="SJM55" s="87"/>
      <c r="SJN55" s="87"/>
      <c r="SJO55" s="87"/>
      <c r="SJP55" s="87"/>
      <c r="SJQ55" s="87"/>
      <c r="SJR55" s="87"/>
      <c r="SJS55" s="87"/>
      <c r="SJT55" s="87"/>
      <c r="SJU55" s="87"/>
      <c r="SJV55" s="87"/>
      <c r="SJW55" s="87"/>
      <c r="SJX55" s="87"/>
      <c r="SJY55" s="87"/>
      <c r="SJZ55" s="87"/>
      <c r="SKA55" s="87"/>
      <c r="SKB55" s="87"/>
      <c r="SKC55" s="87"/>
      <c r="SKD55" s="87"/>
      <c r="SKE55" s="87"/>
      <c r="SKF55" s="87"/>
      <c r="SKG55" s="87"/>
      <c r="SKH55" s="87"/>
      <c r="SKI55" s="87"/>
      <c r="SKJ55" s="87"/>
      <c r="SKK55" s="87"/>
      <c r="SKL55" s="87"/>
      <c r="SKM55" s="87"/>
      <c r="SKN55" s="87"/>
      <c r="SKO55" s="87"/>
      <c r="SKP55" s="87"/>
      <c r="SKQ55" s="87"/>
      <c r="SKR55" s="87"/>
      <c r="SKS55" s="87"/>
      <c r="SKT55" s="87"/>
      <c r="SKU55" s="87"/>
      <c r="SKV55" s="87"/>
      <c r="SKW55" s="87"/>
      <c r="SKX55" s="87"/>
      <c r="SKY55" s="87"/>
      <c r="SKZ55" s="87"/>
      <c r="SLA55" s="87"/>
      <c r="SLB55" s="87"/>
      <c r="SLC55" s="87"/>
      <c r="SLD55" s="87"/>
      <c r="SLE55" s="87"/>
      <c r="SLF55" s="87"/>
      <c r="SLG55" s="87"/>
      <c r="SLH55" s="87"/>
      <c r="SLI55" s="87"/>
      <c r="SLJ55" s="87"/>
      <c r="SLK55" s="87"/>
      <c r="SLL55" s="87"/>
      <c r="SLM55" s="87"/>
      <c r="SLN55" s="87"/>
      <c r="SLO55" s="87"/>
      <c r="SLP55" s="87"/>
      <c r="SLQ55" s="87"/>
      <c r="SLR55" s="87"/>
      <c r="SLS55" s="87"/>
      <c r="SLT55" s="87"/>
      <c r="SLU55" s="87"/>
      <c r="SLV55" s="87"/>
      <c r="SLW55" s="87"/>
      <c r="SLX55" s="87"/>
      <c r="SLY55" s="87"/>
      <c r="SLZ55" s="87"/>
      <c r="SMA55" s="87"/>
      <c r="SMB55" s="87"/>
      <c r="SMC55" s="87"/>
      <c r="SMD55" s="87"/>
      <c r="SME55" s="87"/>
      <c r="SMF55" s="87"/>
      <c r="SMG55" s="87"/>
      <c r="SMH55" s="87"/>
      <c r="SMI55" s="87"/>
      <c r="SMJ55" s="87"/>
      <c r="SMK55" s="87"/>
      <c r="SML55" s="87"/>
      <c r="SMM55" s="87"/>
      <c r="SMN55" s="87"/>
      <c r="SMO55" s="87"/>
      <c r="SMP55" s="87"/>
      <c r="SMQ55" s="87"/>
      <c r="SMR55" s="87"/>
      <c r="SMS55" s="87"/>
      <c r="SMT55" s="87"/>
      <c r="SMU55" s="87"/>
      <c r="SMV55" s="87"/>
      <c r="SMW55" s="87"/>
      <c r="SMX55" s="87"/>
      <c r="SMY55" s="87"/>
      <c r="SMZ55" s="87"/>
      <c r="SNA55" s="87"/>
      <c r="SNB55" s="87"/>
      <c r="SNC55" s="87"/>
      <c r="SND55" s="87"/>
      <c r="SNE55" s="87"/>
      <c r="SNF55" s="87"/>
      <c r="SNG55" s="87"/>
      <c r="SNH55" s="87"/>
      <c r="SNI55" s="87"/>
      <c r="SNJ55" s="87"/>
      <c r="SNK55" s="87"/>
      <c r="SNL55" s="87"/>
      <c r="SNM55" s="87"/>
      <c r="SNN55" s="87"/>
      <c r="SNO55" s="87"/>
      <c r="SNP55" s="87"/>
      <c r="SNQ55" s="87"/>
      <c r="SNR55" s="87"/>
      <c r="SNS55" s="87"/>
      <c r="SNT55" s="87"/>
      <c r="SNU55" s="87"/>
      <c r="SNV55" s="87"/>
      <c r="SNW55" s="87"/>
      <c r="SNX55" s="87"/>
      <c r="SNY55" s="87"/>
      <c r="SNZ55" s="87"/>
      <c r="SOA55" s="87"/>
      <c r="SOB55" s="87"/>
      <c r="SOC55" s="87"/>
      <c r="SOD55" s="87"/>
      <c r="SOE55" s="87"/>
      <c r="SOF55" s="87"/>
      <c r="SOG55" s="87"/>
      <c r="SOH55" s="87"/>
      <c r="SOI55" s="87"/>
      <c r="SOJ55" s="87"/>
      <c r="SOK55" s="87"/>
      <c r="SOL55" s="87"/>
      <c r="SOM55" s="87"/>
      <c r="SON55" s="87"/>
      <c r="SOO55" s="87"/>
      <c r="SOP55" s="87"/>
      <c r="SOQ55" s="87"/>
      <c r="SOR55" s="87"/>
      <c r="SOS55" s="87"/>
      <c r="SOT55" s="87"/>
      <c r="SOU55" s="87"/>
      <c r="SOV55" s="87"/>
      <c r="SOW55" s="87"/>
      <c r="SOX55" s="87"/>
      <c r="SOY55" s="87"/>
      <c r="SOZ55" s="87"/>
      <c r="SPA55" s="87"/>
      <c r="SPB55" s="87"/>
      <c r="SPC55" s="87"/>
      <c r="SPD55" s="87"/>
      <c r="SPE55" s="87"/>
      <c r="SPF55" s="87"/>
      <c r="SPG55" s="87"/>
      <c r="SPH55" s="87"/>
      <c r="SPI55" s="87"/>
      <c r="SPJ55" s="87"/>
      <c r="SPK55" s="87"/>
      <c r="SPL55" s="87"/>
      <c r="SPM55" s="87"/>
      <c r="SPN55" s="87"/>
      <c r="SPO55" s="87"/>
      <c r="SPP55" s="87"/>
      <c r="SPQ55" s="87"/>
      <c r="SPR55" s="87"/>
      <c r="SPS55" s="87"/>
      <c r="SPT55" s="87"/>
      <c r="SPU55" s="87"/>
      <c r="SPV55" s="87"/>
      <c r="SPW55" s="87"/>
      <c r="SPX55" s="87"/>
      <c r="SPY55" s="87"/>
      <c r="SPZ55" s="87"/>
      <c r="SQA55" s="87"/>
      <c r="SQB55" s="87"/>
      <c r="SQC55" s="87"/>
      <c r="SQD55" s="87"/>
      <c r="SQE55" s="87"/>
      <c r="SQF55" s="87"/>
      <c r="SQG55" s="87"/>
      <c r="SQH55" s="87"/>
      <c r="SQI55" s="87"/>
      <c r="SQJ55" s="87"/>
      <c r="SQK55" s="87"/>
      <c r="SQL55" s="87"/>
      <c r="SQM55" s="87"/>
      <c r="SQN55" s="87"/>
      <c r="SQO55" s="87"/>
      <c r="SQP55" s="87"/>
      <c r="SQQ55" s="87"/>
      <c r="SQR55" s="87"/>
      <c r="SQS55" s="87"/>
      <c r="SQT55" s="87"/>
      <c r="SQU55" s="87"/>
      <c r="SQV55" s="87"/>
      <c r="SQW55" s="87"/>
      <c r="SQX55" s="87"/>
      <c r="SQY55" s="87"/>
      <c r="SQZ55" s="87"/>
      <c r="SRA55" s="87"/>
      <c r="SRB55" s="87"/>
      <c r="SRC55" s="87"/>
      <c r="SRD55" s="87"/>
      <c r="SRE55" s="87"/>
      <c r="SRF55" s="87"/>
      <c r="SRG55" s="87"/>
      <c r="SRH55" s="87"/>
      <c r="SRI55" s="87"/>
      <c r="SRJ55" s="87"/>
      <c r="SRK55" s="87"/>
      <c r="SRL55" s="87"/>
      <c r="SRM55" s="87"/>
      <c r="SRN55" s="87"/>
      <c r="SRO55" s="87"/>
      <c r="SRP55" s="87"/>
      <c r="SRQ55" s="87"/>
      <c r="SRR55" s="87"/>
      <c r="SRS55" s="87"/>
      <c r="SRT55" s="87"/>
      <c r="SRU55" s="87"/>
      <c r="SRV55" s="87"/>
      <c r="SRW55" s="87"/>
      <c r="SRX55" s="87"/>
      <c r="SRY55" s="87"/>
      <c r="SRZ55" s="87"/>
      <c r="SSA55" s="87"/>
      <c r="SSB55" s="87"/>
      <c r="SSC55" s="87"/>
      <c r="SSD55" s="87"/>
      <c r="SSE55" s="87"/>
      <c r="SSF55" s="87"/>
      <c r="SSG55" s="87"/>
      <c r="SSH55" s="87"/>
      <c r="SSI55" s="87"/>
      <c r="SSJ55" s="87"/>
      <c r="SSK55" s="87"/>
      <c r="SSL55" s="87"/>
      <c r="SSM55" s="87"/>
      <c r="SSN55" s="87"/>
      <c r="SSO55" s="87"/>
      <c r="SSP55" s="87"/>
      <c r="SSQ55" s="87"/>
      <c r="SSR55" s="87"/>
      <c r="SSS55" s="87"/>
      <c r="SST55" s="87"/>
      <c r="SSU55" s="87"/>
      <c r="SSV55" s="87"/>
      <c r="SSW55" s="87"/>
      <c r="SSX55" s="87"/>
      <c r="SSY55" s="87"/>
      <c r="SSZ55" s="87"/>
      <c r="STA55" s="87"/>
      <c r="STB55" s="87"/>
      <c r="STC55" s="87"/>
      <c r="STD55" s="87"/>
      <c r="STE55" s="87"/>
      <c r="STF55" s="87"/>
      <c r="STG55" s="87"/>
      <c r="STH55" s="87"/>
      <c r="STI55" s="87"/>
      <c r="STJ55" s="87"/>
      <c r="STK55" s="87"/>
      <c r="STL55" s="87"/>
      <c r="STM55" s="87"/>
      <c r="STN55" s="87"/>
      <c r="STO55" s="87"/>
      <c r="STP55" s="87"/>
      <c r="STQ55" s="87"/>
      <c r="STR55" s="87"/>
      <c r="STS55" s="87"/>
      <c r="STT55" s="87"/>
      <c r="STU55" s="87"/>
      <c r="STV55" s="87"/>
      <c r="STW55" s="87"/>
      <c r="STX55" s="87"/>
      <c r="STY55" s="87"/>
      <c r="STZ55" s="87"/>
      <c r="SUA55" s="87"/>
      <c r="SUB55" s="87"/>
      <c r="SUC55" s="87"/>
      <c r="SUD55" s="87"/>
      <c r="SUE55" s="87"/>
      <c r="SUF55" s="87"/>
      <c r="SUG55" s="87"/>
      <c r="SUH55" s="87"/>
      <c r="SUI55" s="87"/>
      <c r="SUJ55" s="87"/>
      <c r="SUK55" s="87"/>
      <c r="SUL55" s="87"/>
      <c r="SUM55" s="87"/>
      <c r="SUN55" s="87"/>
      <c r="SUO55" s="87"/>
      <c r="SUP55" s="87"/>
      <c r="SUQ55" s="87"/>
      <c r="SUR55" s="87"/>
      <c r="SUS55" s="87"/>
      <c r="SUT55" s="87"/>
      <c r="SUU55" s="87"/>
      <c r="SUV55" s="87"/>
      <c r="SUW55" s="87"/>
      <c r="SUX55" s="87"/>
      <c r="SUY55" s="87"/>
      <c r="SUZ55" s="87"/>
      <c r="SVA55" s="87"/>
      <c r="SVB55" s="87"/>
      <c r="SVC55" s="87"/>
      <c r="SVD55" s="87"/>
      <c r="SVE55" s="87"/>
      <c r="SVF55" s="87"/>
      <c r="SVG55" s="87"/>
      <c r="SVH55" s="87"/>
      <c r="SVI55" s="87"/>
      <c r="SVJ55" s="87"/>
      <c r="SVK55" s="87"/>
      <c r="SVL55" s="87"/>
      <c r="SVM55" s="87"/>
      <c r="SVN55" s="87"/>
      <c r="SVO55" s="87"/>
      <c r="SVP55" s="87"/>
      <c r="SVQ55" s="87"/>
      <c r="SVR55" s="87"/>
      <c r="SVS55" s="87"/>
      <c r="SVT55" s="87"/>
      <c r="SVU55" s="87"/>
      <c r="SVV55" s="87"/>
      <c r="SVW55" s="87"/>
      <c r="SVX55" s="87"/>
      <c r="SVY55" s="87"/>
      <c r="SVZ55" s="87"/>
      <c r="SWA55" s="87"/>
      <c r="SWB55" s="87"/>
      <c r="SWC55" s="87"/>
      <c r="SWD55" s="87"/>
      <c r="SWE55" s="87"/>
      <c r="SWF55" s="87"/>
      <c r="SWG55" s="87"/>
      <c r="SWH55" s="87"/>
      <c r="SWI55" s="87"/>
      <c r="SWJ55" s="87"/>
      <c r="SWK55" s="87"/>
      <c r="SWL55" s="87"/>
      <c r="SWM55" s="87"/>
      <c r="SWN55" s="87"/>
      <c r="SWO55" s="87"/>
      <c r="SWP55" s="87"/>
      <c r="SWQ55" s="87"/>
      <c r="SWR55" s="87"/>
      <c r="SWS55" s="87"/>
      <c r="SWT55" s="87"/>
      <c r="SWU55" s="87"/>
      <c r="SWV55" s="87"/>
      <c r="SWW55" s="87"/>
      <c r="SWX55" s="87"/>
      <c r="SWY55" s="87"/>
      <c r="SWZ55" s="87"/>
      <c r="SXA55" s="87"/>
      <c r="SXB55" s="87"/>
      <c r="SXC55" s="87"/>
      <c r="SXD55" s="87"/>
      <c r="SXE55" s="87"/>
      <c r="SXF55" s="87"/>
      <c r="SXG55" s="87"/>
      <c r="SXH55" s="87"/>
      <c r="SXI55" s="87"/>
      <c r="SXJ55" s="87"/>
      <c r="SXK55" s="87"/>
      <c r="SXL55" s="87"/>
      <c r="SXM55" s="87"/>
      <c r="SXN55" s="87"/>
      <c r="SXO55" s="87"/>
      <c r="SXP55" s="87"/>
      <c r="SXQ55" s="87"/>
      <c r="SXR55" s="87"/>
      <c r="SXS55" s="87"/>
      <c r="SXT55" s="87"/>
      <c r="SXU55" s="87"/>
      <c r="SXV55" s="87"/>
      <c r="SXW55" s="87"/>
      <c r="SXX55" s="87"/>
      <c r="SXY55" s="87"/>
      <c r="SXZ55" s="87"/>
      <c r="SYA55" s="87"/>
      <c r="SYB55" s="87"/>
      <c r="SYC55" s="87"/>
      <c r="SYD55" s="87"/>
      <c r="SYE55" s="87"/>
      <c r="SYF55" s="87"/>
      <c r="SYG55" s="87"/>
      <c r="SYH55" s="87"/>
      <c r="SYI55" s="87"/>
      <c r="SYJ55" s="87"/>
      <c r="SYK55" s="87"/>
      <c r="SYL55" s="87"/>
      <c r="SYM55" s="87"/>
      <c r="SYN55" s="87"/>
      <c r="SYO55" s="87"/>
      <c r="SYP55" s="87"/>
      <c r="SYQ55" s="87"/>
      <c r="SYR55" s="87"/>
      <c r="SYS55" s="87"/>
      <c r="SYT55" s="87"/>
      <c r="SYU55" s="87"/>
      <c r="SYV55" s="87"/>
      <c r="SYW55" s="87"/>
      <c r="SYX55" s="87"/>
      <c r="SYY55" s="87"/>
      <c r="SYZ55" s="87"/>
      <c r="SZA55" s="87"/>
      <c r="SZB55" s="87"/>
      <c r="SZC55" s="87"/>
      <c r="SZD55" s="87"/>
      <c r="SZE55" s="87"/>
      <c r="SZF55" s="87"/>
      <c r="SZG55" s="87"/>
      <c r="SZH55" s="87"/>
      <c r="SZI55" s="87"/>
      <c r="SZJ55" s="87"/>
      <c r="SZK55" s="87"/>
      <c r="SZL55" s="87"/>
      <c r="SZM55" s="87"/>
      <c r="SZN55" s="87"/>
      <c r="SZO55" s="87"/>
      <c r="SZP55" s="87"/>
      <c r="SZQ55" s="87"/>
      <c r="SZR55" s="87"/>
      <c r="SZS55" s="87"/>
      <c r="SZT55" s="87"/>
      <c r="SZU55" s="87"/>
      <c r="SZV55" s="87"/>
      <c r="SZW55" s="87"/>
      <c r="SZX55" s="87"/>
      <c r="SZY55" s="87"/>
      <c r="SZZ55" s="87"/>
      <c r="TAA55" s="87"/>
      <c r="TAB55" s="87"/>
      <c r="TAC55" s="87"/>
      <c r="TAD55" s="87"/>
      <c r="TAE55" s="87"/>
      <c r="TAF55" s="87"/>
      <c r="TAG55" s="87"/>
      <c r="TAH55" s="87"/>
      <c r="TAI55" s="87"/>
      <c r="TAJ55" s="87"/>
      <c r="TAK55" s="87"/>
      <c r="TAL55" s="87"/>
      <c r="TAM55" s="87"/>
      <c r="TAN55" s="87"/>
      <c r="TAO55" s="87"/>
      <c r="TAP55" s="87"/>
      <c r="TAQ55" s="87"/>
      <c r="TAR55" s="87"/>
      <c r="TAS55" s="87"/>
      <c r="TAT55" s="87"/>
      <c r="TAU55" s="87"/>
      <c r="TAV55" s="87"/>
      <c r="TAW55" s="87"/>
      <c r="TAX55" s="87"/>
      <c r="TAY55" s="87"/>
      <c r="TAZ55" s="87"/>
      <c r="TBA55" s="87"/>
      <c r="TBB55" s="87"/>
      <c r="TBC55" s="87"/>
      <c r="TBD55" s="87"/>
      <c r="TBE55" s="87"/>
      <c r="TBF55" s="87"/>
      <c r="TBG55" s="87"/>
      <c r="TBH55" s="87"/>
      <c r="TBI55" s="87"/>
      <c r="TBJ55" s="87"/>
      <c r="TBK55" s="87"/>
      <c r="TBL55" s="87"/>
      <c r="TBM55" s="87"/>
      <c r="TBN55" s="87"/>
      <c r="TBO55" s="87"/>
      <c r="TBP55" s="87"/>
      <c r="TBQ55" s="87"/>
      <c r="TBR55" s="87"/>
      <c r="TBS55" s="87"/>
      <c r="TBT55" s="87"/>
      <c r="TBU55" s="87"/>
      <c r="TBV55" s="87"/>
      <c r="TBW55" s="87"/>
      <c r="TBX55" s="87"/>
      <c r="TBY55" s="87"/>
      <c r="TBZ55" s="87"/>
      <c r="TCA55" s="87"/>
      <c r="TCB55" s="87"/>
      <c r="TCC55" s="87"/>
      <c r="TCD55" s="87"/>
      <c r="TCE55" s="87"/>
      <c r="TCF55" s="87"/>
      <c r="TCG55" s="87"/>
      <c r="TCH55" s="87"/>
      <c r="TCI55" s="87"/>
      <c r="TCJ55" s="87"/>
      <c r="TCK55" s="87"/>
      <c r="TCL55" s="87"/>
      <c r="TCM55" s="87"/>
      <c r="TCN55" s="87"/>
      <c r="TCO55" s="87"/>
      <c r="TCP55" s="87"/>
      <c r="TCQ55" s="87"/>
      <c r="TCR55" s="87"/>
      <c r="TCS55" s="87"/>
      <c r="TCT55" s="87"/>
      <c r="TCU55" s="87"/>
      <c r="TCV55" s="87"/>
      <c r="TCW55" s="87"/>
      <c r="TCX55" s="87"/>
      <c r="TCY55" s="87"/>
      <c r="TCZ55" s="87"/>
      <c r="TDA55" s="87"/>
      <c r="TDB55" s="87"/>
      <c r="TDC55" s="87"/>
      <c r="TDD55" s="87"/>
      <c r="TDE55" s="87"/>
      <c r="TDF55" s="87"/>
      <c r="TDG55" s="87"/>
      <c r="TDH55" s="87"/>
      <c r="TDI55" s="87"/>
      <c r="TDJ55" s="87"/>
      <c r="TDK55" s="87"/>
      <c r="TDL55" s="87"/>
      <c r="TDM55" s="87"/>
      <c r="TDN55" s="87"/>
      <c r="TDO55" s="87"/>
      <c r="TDP55" s="87"/>
      <c r="TDQ55" s="87"/>
      <c r="TDR55" s="87"/>
      <c r="TDS55" s="87"/>
      <c r="TDT55" s="87"/>
      <c r="TDU55" s="87"/>
      <c r="TDV55" s="87"/>
      <c r="TDW55" s="87"/>
      <c r="TDX55" s="87"/>
      <c r="TDY55" s="87"/>
      <c r="TDZ55" s="87"/>
      <c r="TEA55" s="87"/>
      <c r="TEB55" s="87"/>
      <c r="TEC55" s="87"/>
      <c r="TED55" s="87"/>
      <c r="TEE55" s="87"/>
      <c r="TEF55" s="87"/>
      <c r="TEG55" s="87"/>
      <c r="TEH55" s="87"/>
      <c r="TEI55" s="87"/>
      <c r="TEJ55" s="87"/>
      <c r="TEK55" s="87"/>
      <c r="TEL55" s="87"/>
      <c r="TEM55" s="87"/>
      <c r="TEN55" s="87"/>
      <c r="TEO55" s="87"/>
      <c r="TEP55" s="87"/>
      <c r="TEQ55" s="87"/>
      <c r="TER55" s="87"/>
      <c r="TES55" s="87"/>
      <c r="TET55" s="87"/>
      <c r="TEU55" s="87"/>
      <c r="TEV55" s="87"/>
      <c r="TEW55" s="87"/>
      <c r="TEX55" s="87"/>
      <c r="TEY55" s="87"/>
      <c r="TEZ55" s="87"/>
      <c r="TFA55" s="87"/>
      <c r="TFB55" s="87"/>
      <c r="TFC55" s="87"/>
      <c r="TFD55" s="87"/>
      <c r="TFE55" s="87"/>
      <c r="TFF55" s="87"/>
      <c r="TFG55" s="87"/>
      <c r="TFH55" s="87"/>
      <c r="TFI55" s="87"/>
      <c r="TFJ55" s="87"/>
      <c r="TFK55" s="87"/>
      <c r="TFL55" s="87"/>
      <c r="TFM55" s="87"/>
      <c r="TFN55" s="87"/>
      <c r="TFO55" s="87"/>
      <c r="TFP55" s="87"/>
      <c r="TFQ55" s="87"/>
      <c r="TFR55" s="87"/>
      <c r="TFS55" s="87"/>
      <c r="TFT55" s="87"/>
      <c r="TFU55" s="87"/>
      <c r="TFV55" s="87"/>
      <c r="TFW55" s="87"/>
      <c r="TFX55" s="87"/>
      <c r="TFY55" s="87"/>
      <c r="TFZ55" s="87"/>
      <c r="TGA55" s="87"/>
      <c r="TGB55" s="87"/>
      <c r="TGC55" s="87"/>
      <c r="TGD55" s="87"/>
      <c r="TGE55" s="87"/>
      <c r="TGF55" s="87"/>
      <c r="TGG55" s="87"/>
      <c r="TGH55" s="87"/>
      <c r="TGI55" s="87"/>
      <c r="TGJ55" s="87"/>
      <c r="TGK55" s="87"/>
      <c r="TGL55" s="87"/>
      <c r="TGM55" s="87"/>
      <c r="TGN55" s="87"/>
      <c r="TGO55" s="87"/>
      <c r="TGP55" s="87"/>
      <c r="TGQ55" s="87"/>
      <c r="TGR55" s="87"/>
      <c r="TGS55" s="87"/>
      <c r="TGT55" s="87"/>
      <c r="TGU55" s="87"/>
      <c r="TGV55" s="87"/>
      <c r="TGW55" s="87"/>
      <c r="TGX55" s="87"/>
      <c r="TGY55" s="87"/>
      <c r="TGZ55" s="87"/>
      <c r="THA55" s="87"/>
      <c r="THB55" s="87"/>
      <c r="THC55" s="87"/>
      <c r="THD55" s="87"/>
      <c r="THE55" s="87"/>
      <c r="THF55" s="87"/>
      <c r="THG55" s="87"/>
      <c r="THH55" s="87"/>
      <c r="THI55" s="87"/>
      <c r="THJ55" s="87"/>
      <c r="THK55" s="87"/>
      <c r="THL55" s="87"/>
      <c r="THM55" s="87"/>
      <c r="THN55" s="87"/>
      <c r="THO55" s="87"/>
      <c r="THP55" s="87"/>
      <c r="THQ55" s="87"/>
      <c r="THR55" s="87"/>
      <c r="THS55" s="87"/>
      <c r="THT55" s="87"/>
      <c r="THU55" s="87"/>
      <c r="THV55" s="87"/>
      <c r="THW55" s="87"/>
      <c r="THX55" s="87"/>
      <c r="THY55" s="87"/>
      <c r="THZ55" s="87"/>
      <c r="TIA55" s="87"/>
      <c r="TIB55" s="87"/>
      <c r="TIC55" s="87"/>
      <c r="TID55" s="87"/>
      <c r="TIE55" s="87"/>
      <c r="TIF55" s="87"/>
      <c r="TIG55" s="87"/>
      <c r="TIH55" s="87"/>
      <c r="TII55" s="87"/>
      <c r="TIJ55" s="87"/>
      <c r="TIK55" s="87"/>
      <c r="TIL55" s="87"/>
      <c r="TIM55" s="87"/>
      <c r="TIN55" s="87"/>
      <c r="TIO55" s="87"/>
      <c r="TIP55" s="87"/>
      <c r="TIQ55" s="87"/>
      <c r="TIR55" s="87"/>
      <c r="TIS55" s="87"/>
      <c r="TIT55" s="87"/>
      <c r="TIU55" s="87"/>
      <c r="TIV55" s="87"/>
      <c r="TIW55" s="87"/>
      <c r="TIX55" s="87"/>
      <c r="TIY55" s="87"/>
      <c r="TIZ55" s="87"/>
      <c r="TJA55" s="87"/>
      <c r="TJB55" s="87"/>
      <c r="TJC55" s="87"/>
      <c r="TJD55" s="87"/>
      <c r="TJE55" s="87"/>
      <c r="TJF55" s="87"/>
      <c r="TJG55" s="87"/>
      <c r="TJH55" s="87"/>
      <c r="TJI55" s="87"/>
      <c r="TJJ55" s="87"/>
      <c r="TJK55" s="87"/>
      <c r="TJL55" s="87"/>
      <c r="TJM55" s="87"/>
      <c r="TJN55" s="87"/>
      <c r="TJO55" s="87"/>
      <c r="TJP55" s="87"/>
      <c r="TJQ55" s="87"/>
      <c r="TJR55" s="87"/>
      <c r="TJS55" s="87"/>
      <c r="TJT55" s="87"/>
      <c r="TJU55" s="87"/>
      <c r="TJV55" s="87"/>
      <c r="TJW55" s="87"/>
      <c r="TJX55" s="87"/>
      <c r="TJY55" s="87"/>
      <c r="TJZ55" s="87"/>
      <c r="TKA55" s="87"/>
      <c r="TKB55" s="87"/>
      <c r="TKC55" s="87"/>
      <c r="TKD55" s="87"/>
      <c r="TKE55" s="87"/>
      <c r="TKF55" s="87"/>
      <c r="TKG55" s="87"/>
      <c r="TKH55" s="87"/>
      <c r="TKI55" s="87"/>
      <c r="TKJ55" s="87"/>
      <c r="TKK55" s="87"/>
      <c r="TKL55" s="87"/>
      <c r="TKM55" s="87"/>
      <c r="TKN55" s="87"/>
      <c r="TKO55" s="87"/>
      <c r="TKP55" s="87"/>
      <c r="TKQ55" s="87"/>
      <c r="TKR55" s="87"/>
      <c r="TKS55" s="87"/>
      <c r="TKT55" s="87"/>
      <c r="TKU55" s="87"/>
      <c r="TKV55" s="87"/>
      <c r="TKW55" s="87"/>
      <c r="TKX55" s="87"/>
      <c r="TKY55" s="87"/>
      <c r="TKZ55" s="87"/>
      <c r="TLA55" s="87"/>
      <c r="TLB55" s="87"/>
      <c r="TLC55" s="87"/>
      <c r="TLD55" s="87"/>
      <c r="TLE55" s="87"/>
      <c r="TLF55" s="87"/>
      <c r="TLG55" s="87"/>
      <c r="TLH55" s="87"/>
      <c r="TLI55" s="87"/>
      <c r="TLJ55" s="87"/>
      <c r="TLK55" s="87"/>
      <c r="TLL55" s="87"/>
      <c r="TLM55" s="87"/>
      <c r="TLN55" s="87"/>
      <c r="TLO55" s="87"/>
      <c r="TLP55" s="87"/>
      <c r="TLQ55" s="87"/>
      <c r="TLR55" s="87"/>
      <c r="TLS55" s="87"/>
      <c r="TLT55" s="87"/>
      <c r="TLU55" s="87"/>
      <c r="TLV55" s="87"/>
      <c r="TLW55" s="87"/>
      <c r="TLX55" s="87"/>
      <c r="TLY55" s="87"/>
      <c r="TLZ55" s="87"/>
      <c r="TMA55" s="87"/>
      <c r="TMB55" s="87"/>
      <c r="TMC55" s="87"/>
      <c r="TMD55" s="87"/>
      <c r="TME55" s="87"/>
      <c r="TMF55" s="87"/>
      <c r="TMG55" s="87"/>
      <c r="TMH55" s="87"/>
      <c r="TMI55" s="87"/>
      <c r="TMJ55" s="87"/>
      <c r="TMK55" s="87"/>
      <c r="TML55" s="87"/>
      <c r="TMM55" s="87"/>
      <c r="TMN55" s="87"/>
      <c r="TMO55" s="87"/>
      <c r="TMP55" s="87"/>
      <c r="TMQ55" s="87"/>
      <c r="TMR55" s="87"/>
      <c r="TMS55" s="87"/>
      <c r="TMT55" s="87"/>
      <c r="TMU55" s="87"/>
      <c r="TMV55" s="87"/>
      <c r="TMW55" s="87"/>
      <c r="TMX55" s="87"/>
      <c r="TMY55" s="87"/>
      <c r="TMZ55" s="87"/>
      <c r="TNA55" s="87"/>
      <c r="TNB55" s="87"/>
      <c r="TNC55" s="87"/>
      <c r="TND55" s="87"/>
      <c r="TNE55" s="87"/>
      <c r="TNF55" s="87"/>
      <c r="TNG55" s="87"/>
      <c r="TNH55" s="87"/>
      <c r="TNI55" s="87"/>
      <c r="TNJ55" s="87"/>
      <c r="TNK55" s="87"/>
      <c r="TNL55" s="87"/>
      <c r="TNM55" s="87"/>
      <c r="TNN55" s="87"/>
      <c r="TNO55" s="87"/>
      <c r="TNP55" s="87"/>
      <c r="TNQ55" s="87"/>
      <c r="TNR55" s="87"/>
      <c r="TNS55" s="87"/>
      <c r="TNT55" s="87"/>
      <c r="TNU55" s="87"/>
      <c r="TNV55" s="87"/>
      <c r="TNW55" s="87"/>
      <c r="TNX55" s="87"/>
      <c r="TNY55" s="87"/>
      <c r="TNZ55" s="87"/>
      <c r="TOA55" s="87"/>
      <c r="TOB55" s="87"/>
      <c r="TOC55" s="87"/>
      <c r="TOD55" s="87"/>
      <c r="TOE55" s="87"/>
      <c r="TOF55" s="87"/>
      <c r="TOG55" s="87"/>
      <c r="TOH55" s="87"/>
      <c r="TOI55" s="87"/>
      <c r="TOJ55" s="87"/>
      <c r="TOK55" s="87"/>
      <c r="TOL55" s="87"/>
      <c r="TOM55" s="87"/>
      <c r="TON55" s="87"/>
      <c r="TOO55" s="87"/>
      <c r="TOP55" s="87"/>
      <c r="TOQ55" s="87"/>
      <c r="TOR55" s="87"/>
      <c r="TOS55" s="87"/>
      <c r="TOT55" s="87"/>
      <c r="TOU55" s="87"/>
      <c r="TOV55" s="87"/>
      <c r="TOW55" s="87"/>
      <c r="TOX55" s="87"/>
      <c r="TOY55" s="87"/>
      <c r="TOZ55" s="87"/>
      <c r="TPA55" s="87"/>
      <c r="TPB55" s="87"/>
      <c r="TPC55" s="87"/>
      <c r="TPD55" s="87"/>
      <c r="TPE55" s="87"/>
      <c r="TPF55" s="87"/>
      <c r="TPG55" s="87"/>
      <c r="TPH55" s="87"/>
      <c r="TPI55" s="87"/>
      <c r="TPJ55" s="87"/>
      <c r="TPK55" s="87"/>
      <c r="TPL55" s="87"/>
      <c r="TPM55" s="87"/>
      <c r="TPN55" s="87"/>
      <c r="TPO55" s="87"/>
      <c r="TPP55" s="87"/>
      <c r="TPQ55" s="87"/>
      <c r="TPR55" s="87"/>
      <c r="TPS55" s="87"/>
      <c r="TPT55" s="87"/>
      <c r="TPU55" s="87"/>
      <c r="TPV55" s="87"/>
      <c r="TPW55" s="87"/>
      <c r="TPX55" s="87"/>
      <c r="TPY55" s="87"/>
      <c r="TPZ55" s="87"/>
      <c r="TQA55" s="87"/>
      <c r="TQB55" s="87"/>
      <c r="TQC55" s="87"/>
      <c r="TQD55" s="87"/>
      <c r="TQE55" s="87"/>
      <c r="TQF55" s="87"/>
      <c r="TQG55" s="87"/>
      <c r="TQH55" s="87"/>
      <c r="TQI55" s="87"/>
      <c r="TQJ55" s="87"/>
      <c r="TQK55" s="87"/>
      <c r="TQL55" s="87"/>
      <c r="TQM55" s="87"/>
      <c r="TQN55" s="87"/>
      <c r="TQO55" s="87"/>
      <c r="TQP55" s="87"/>
      <c r="TQQ55" s="87"/>
      <c r="TQR55" s="87"/>
      <c r="TQS55" s="87"/>
      <c r="TQT55" s="87"/>
      <c r="TQU55" s="87"/>
      <c r="TQV55" s="87"/>
      <c r="TQW55" s="87"/>
      <c r="TQX55" s="87"/>
      <c r="TQY55" s="87"/>
      <c r="TQZ55" s="87"/>
      <c r="TRA55" s="87"/>
      <c r="TRB55" s="87"/>
      <c r="TRC55" s="87"/>
      <c r="TRD55" s="87"/>
      <c r="TRE55" s="87"/>
      <c r="TRF55" s="87"/>
      <c r="TRG55" s="87"/>
      <c r="TRH55" s="87"/>
      <c r="TRI55" s="87"/>
      <c r="TRJ55" s="87"/>
      <c r="TRK55" s="87"/>
      <c r="TRL55" s="87"/>
      <c r="TRM55" s="87"/>
      <c r="TRN55" s="87"/>
      <c r="TRO55" s="87"/>
      <c r="TRP55" s="87"/>
      <c r="TRQ55" s="87"/>
      <c r="TRR55" s="87"/>
      <c r="TRS55" s="87"/>
      <c r="TRT55" s="87"/>
      <c r="TRU55" s="87"/>
      <c r="TRV55" s="87"/>
      <c r="TRW55" s="87"/>
      <c r="TRX55" s="87"/>
      <c r="TRY55" s="87"/>
      <c r="TRZ55" s="87"/>
      <c r="TSA55" s="87"/>
      <c r="TSB55" s="87"/>
      <c r="TSC55" s="87"/>
      <c r="TSD55" s="87"/>
      <c r="TSE55" s="87"/>
      <c r="TSF55" s="87"/>
      <c r="TSG55" s="87"/>
      <c r="TSH55" s="87"/>
      <c r="TSI55" s="87"/>
      <c r="TSJ55" s="87"/>
      <c r="TSK55" s="87"/>
      <c r="TSL55" s="87"/>
      <c r="TSM55" s="87"/>
      <c r="TSN55" s="87"/>
      <c r="TSO55" s="87"/>
      <c r="TSP55" s="87"/>
      <c r="TSQ55" s="87"/>
      <c r="TSR55" s="87"/>
      <c r="TSS55" s="87"/>
      <c r="TST55" s="87"/>
      <c r="TSU55" s="87"/>
      <c r="TSV55" s="87"/>
      <c r="TSW55" s="87"/>
      <c r="TSX55" s="87"/>
      <c r="TSY55" s="87"/>
      <c r="TSZ55" s="87"/>
      <c r="TTA55" s="87"/>
      <c r="TTB55" s="87"/>
      <c r="TTC55" s="87"/>
      <c r="TTD55" s="87"/>
      <c r="TTE55" s="87"/>
      <c r="TTF55" s="87"/>
      <c r="TTG55" s="87"/>
      <c r="TTH55" s="87"/>
      <c r="TTI55" s="87"/>
      <c r="TTJ55" s="87"/>
      <c r="TTK55" s="87"/>
      <c r="TTL55" s="87"/>
      <c r="TTM55" s="87"/>
      <c r="TTN55" s="87"/>
      <c r="TTO55" s="87"/>
      <c r="TTP55" s="87"/>
      <c r="TTQ55" s="87"/>
      <c r="TTR55" s="87"/>
      <c r="TTS55" s="87"/>
      <c r="TTT55" s="87"/>
      <c r="TTU55" s="87"/>
      <c r="TTV55" s="87"/>
      <c r="TTW55" s="87"/>
      <c r="TTX55" s="87"/>
      <c r="TTY55" s="87"/>
      <c r="TTZ55" s="87"/>
      <c r="TUA55" s="87"/>
      <c r="TUB55" s="87"/>
      <c r="TUC55" s="87"/>
      <c r="TUD55" s="87"/>
      <c r="TUE55" s="87"/>
      <c r="TUF55" s="87"/>
      <c r="TUG55" s="87"/>
      <c r="TUH55" s="87"/>
      <c r="TUI55" s="87"/>
      <c r="TUJ55" s="87"/>
      <c r="TUK55" s="87"/>
      <c r="TUL55" s="87"/>
      <c r="TUM55" s="87"/>
      <c r="TUN55" s="87"/>
      <c r="TUO55" s="87"/>
      <c r="TUP55" s="87"/>
      <c r="TUQ55" s="87"/>
      <c r="TUR55" s="87"/>
      <c r="TUS55" s="87"/>
      <c r="TUT55" s="87"/>
      <c r="TUU55" s="87"/>
      <c r="TUV55" s="87"/>
      <c r="TUW55" s="87"/>
      <c r="TUX55" s="87"/>
      <c r="TUY55" s="87"/>
      <c r="TUZ55" s="87"/>
      <c r="TVA55" s="87"/>
      <c r="TVB55" s="87"/>
      <c r="TVC55" s="87"/>
      <c r="TVD55" s="87"/>
      <c r="TVE55" s="87"/>
      <c r="TVF55" s="87"/>
      <c r="TVG55" s="87"/>
      <c r="TVH55" s="87"/>
      <c r="TVI55" s="87"/>
      <c r="TVJ55" s="87"/>
      <c r="TVK55" s="87"/>
      <c r="TVL55" s="87"/>
      <c r="TVM55" s="87"/>
      <c r="TVN55" s="87"/>
      <c r="TVO55" s="87"/>
      <c r="TVP55" s="87"/>
      <c r="TVQ55" s="87"/>
      <c r="TVR55" s="87"/>
      <c r="TVS55" s="87"/>
      <c r="TVT55" s="87"/>
      <c r="TVU55" s="87"/>
      <c r="TVV55" s="87"/>
      <c r="TVW55" s="87"/>
      <c r="TVX55" s="87"/>
      <c r="TVY55" s="87"/>
      <c r="TVZ55" s="87"/>
      <c r="TWA55" s="87"/>
      <c r="TWB55" s="87"/>
      <c r="TWC55" s="87"/>
      <c r="TWD55" s="87"/>
      <c r="TWE55" s="87"/>
      <c r="TWF55" s="87"/>
      <c r="TWG55" s="87"/>
      <c r="TWH55" s="87"/>
      <c r="TWI55" s="87"/>
      <c r="TWJ55" s="87"/>
      <c r="TWK55" s="87"/>
      <c r="TWL55" s="87"/>
      <c r="TWM55" s="87"/>
      <c r="TWN55" s="87"/>
      <c r="TWO55" s="87"/>
      <c r="TWP55" s="87"/>
      <c r="TWQ55" s="87"/>
      <c r="TWR55" s="87"/>
      <c r="TWS55" s="87"/>
      <c r="TWT55" s="87"/>
      <c r="TWU55" s="87"/>
      <c r="TWV55" s="87"/>
      <c r="TWW55" s="87"/>
      <c r="TWX55" s="87"/>
      <c r="TWY55" s="87"/>
      <c r="TWZ55" s="87"/>
      <c r="TXA55" s="87"/>
      <c r="TXB55" s="87"/>
      <c r="TXC55" s="87"/>
      <c r="TXD55" s="87"/>
      <c r="TXE55" s="87"/>
      <c r="TXF55" s="87"/>
      <c r="TXG55" s="87"/>
      <c r="TXH55" s="87"/>
      <c r="TXI55" s="87"/>
      <c r="TXJ55" s="87"/>
      <c r="TXK55" s="87"/>
      <c r="TXL55" s="87"/>
      <c r="TXM55" s="87"/>
      <c r="TXN55" s="87"/>
      <c r="TXO55" s="87"/>
      <c r="TXP55" s="87"/>
      <c r="TXQ55" s="87"/>
      <c r="TXR55" s="87"/>
      <c r="TXS55" s="87"/>
      <c r="TXT55" s="87"/>
      <c r="TXU55" s="87"/>
      <c r="TXV55" s="87"/>
      <c r="TXW55" s="87"/>
      <c r="TXX55" s="87"/>
      <c r="TXY55" s="87"/>
      <c r="TXZ55" s="87"/>
      <c r="TYA55" s="87"/>
      <c r="TYB55" s="87"/>
      <c r="TYC55" s="87"/>
      <c r="TYD55" s="87"/>
      <c r="TYE55" s="87"/>
      <c r="TYF55" s="87"/>
      <c r="TYG55" s="87"/>
      <c r="TYH55" s="87"/>
      <c r="TYI55" s="87"/>
      <c r="TYJ55" s="87"/>
      <c r="TYK55" s="87"/>
      <c r="TYL55" s="87"/>
      <c r="TYM55" s="87"/>
      <c r="TYN55" s="87"/>
      <c r="TYO55" s="87"/>
      <c r="TYP55" s="87"/>
      <c r="TYQ55" s="87"/>
      <c r="TYR55" s="87"/>
      <c r="TYS55" s="87"/>
      <c r="TYT55" s="87"/>
      <c r="TYU55" s="87"/>
      <c r="TYV55" s="87"/>
      <c r="TYW55" s="87"/>
      <c r="TYX55" s="87"/>
      <c r="TYY55" s="87"/>
      <c r="TYZ55" s="87"/>
      <c r="TZA55" s="87"/>
      <c r="TZB55" s="87"/>
      <c r="TZC55" s="87"/>
      <c r="TZD55" s="87"/>
      <c r="TZE55" s="87"/>
      <c r="TZF55" s="87"/>
      <c r="TZG55" s="87"/>
      <c r="TZH55" s="87"/>
      <c r="TZI55" s="87"/>
      <c r="TZJ55" s="87"/>
      <c r="TZK55" s="87"/>
      <c r="TZL55" s="87"/>
      <c r="TZM55" s="87"/>
      <c r="TZN55" s="87"/>
      <c r="TZO55" s="87"/>
      <c r="TZP55" s="87"/>
      <c r="TZQ55" s="87"/>
      <c r="TZR55" s="87"/>
      <c r="TZS55" s="87"/>
      <c r="TZT55" s="87"/>
      <c r="TZU55" s="87"/>
      <c r="TZV55" s="87"/>
      <c r="TZW55" s="87"/>
      <c r="TZX55" s="87"/>
      <c r="TZY55" s="87"/>
      <c r="TZZ55" s="87"/>
      <c r="UAA55" s="87"/>
      <c r="UAB55" s="87"/>
      <c r="UAC55" s="87"/>
      <c r="UAD55" s="87"/>
      <c r="UAE55" s="87"/>
      <c r="UAF55" s="87"/>
      <c r="UAG55" s="87"/>
      <c r="UAH55" s="87"/>
      <c r="UAI55" s="87"/>
      <c r="UAJ55" s="87"/>
      <c r="UAK55" s="87"/>
      <c r="UAL55" s="87"/>
      <c r="UAM55" s="87"/>
      <c r="UAN55" s="87"/>
      <c r="UAO55" s="87"/>
      <c r="UAP55" s="87"/>
      <c r="UAQ55" s="87"/>
      <c r="UAR55" s="87"/>
      <c r="UAS55" s="87"/>
      <c r="UAT55" s="87"/>
      <c r="UAU55" s="87"/>
      <c r="UAV55" s="87"/>
      <c r="UAW55" s="87"/>
      <c r="UAX55" s="87"/>
      <c r="UAY55" s="87"/>
      <c r="UAZ55" s="87"/>
      <c r="UBA55" s="87"/>
      <c r="UBB55" s="87"/>
      <c r="UBC55" s="87"/>
      <c r="UBD55" s="87"/>
      <c r="UBE55" s="87"/>
      <c r="UBF55" s="87"/>
      <c r="UBG55" s="87"/>
      <c r="UBH55" s="87"/>
      <c r="UBI55" s="87"/>
      <c r="UBJ55" s="87"/>
      <c r="UBK55" s="87"/>
      <c r="UBL55" s="87"/>
      <c r="UBM55" s="87"/>
      <c r="UBN55" s="87"/>
      <c r="UBO55" s="87"/>
      <c r="UBP55" s="87"/>
      <c r="UBQ55" s="87"/>
      <c r="UBR55" s="87"/>
      <c r="UBS55" s="87"/>
      <c r="UBT55" s="87"/>
      <c r="UBU55" s="87"/>
      <c r="UBV55" s="87"/>
      <c r="UBW55" s="87"/>
      <c r="UBX55" s="87"/>
      <c r="UBY55" s="87"/>
      <c r="UBZ55" s="87"/>
      <c r="UCA55" s="87"/>
      <c r="UCB55" s="87"/>
      <c r="UCC55" s="87"/>
      <c r="UCD55" s="87"/>
      <c r="UCE55" s="87"/>
      <c r="UCF55" s="87"/>
      <c r="UCG55" s="87"/>
      <c r="UCH55" s="87"/>
      <c r="UCI55" s="87"/>
      <c r="UCJ55" s="87"/>
      <c r="UCK55" s="87"/>
      <c r="UCL55" s="87"/>
      <c r="UCM55" s="87"/>
      <c r="UCN55" s="87"/>
      <c r="UCO55" s="87"/>
      <c r="UCP55" s="87"/>
      <c r="UCQ55" s="87"/>
      <c r="UCR55" s="87"/>
      <c r="UCS55" s="87"/>
      <c r="UCT55" s="87"/>
      <c r="UCU55" s="87"/>
      <c r="UCV55" s="87"/>
      <c r="UCW55" s="87"/>
      <c r="UCX55" s="87"/>
      <c r="UCY55" s="87"/>
      <c r="UCZ55" s="87"/>
      <c r="UDA55" s="87"/>
      <c r="UDB55" s="87"/>
      <c r="UDC55" s="87"/>
      <c r="UDD55" s="87"/>
      <c r="UDE55" s="87"/>
      <c r="UDF55" s="87"/>
      <c r="UDG55" s="87"/>
      <c r="UDH55" s="87"/>
      <c r="UDI55" s="87"/>
      <c r="UDJ55" s="87"/>
      <c r="UDK55" s="87"/>
      <c r="UDL55" s="87"/>
      <c r="UDM55" s="87"/>
      <c r="UDN55" s="87"/>
      <c r="UDO55" s="87"/>
      <c r="UDP55" s="87"/>
      <c r="UDQ55" s="87"/>
      <c r="UDR55" s="87"/>
      <c r="UDS55" s="87"/>
      <c r="UDT55" s="87"/>
      <c r="UDU55" s="87"/>
      <c r="UDV55" s="87"/>
      <c r="UDW55" s="87"/>
      <c r="UDX55" s="87"/>
      <c r="UDY55" s="87"/>
      <c r="UDZ55" s="87"/>
      <c r="UEA55" s="87"/>
      <c r="UEB55" s="87"/>
      <c r="UEC55" s="87"/>
      <c r="UED55" s="87"/>
      <c r="UEE55" s="87"/>
      <c r="UEF55" s="87"/>
      <c r="UEG55" s="87"/>
      <c r="UEH55" s="87"/>
      <c r="UEI55" s="87"/>
      <c r="UEJ55" s="87"/>
      <c r="UEK55" s="87"/>
      <c r="UEL55" s="87"/>
      <c r="UEM55" s="87"/>
      <c r="UEN55" s="87"/>
      <c r="UEO55" s="87"/>
      <c r="UEP55" s="87"/>
      <c r="UEQ55" s="87"/>
      <c r="UER55" s="87"/>
      <c r="UES55" s="87"/>
      <c r="UET55" s="87"/>
      <c r="UEU55" s="87"/>
      <c r="UEV55" s="87"/>
      <c r="UEW55" s="87"/>
      <c r="UEX55" s="87"/>
      <c r="UEY55" s="87"/>
      <c r="UEZ55" s="87"/>
      <c r="UFA55" s="87"/>
      <c r="UFB55" s="87"/>
      <c r="UFC55" s="87"/>
      <c r="UFD55" s="87"/>
      <c r="UFE55" s="87"/>
      <c r="UFF55" s="87"/>
      <c r="UFG55" s="87"/>
      <c r="UFH55" s="87"/>
      <c r="UFI55" s="87"/>
      <c r="UFJ55" s="87"/>
      <c r="UFK55" s="87"/>
      <c r="UFL55" s="87"/>
      <c r="UFM55" s="87"/>
      <c r="UFN55" s="87"/>
      <c r="UFO55" s="87"/>
      <c r="UFP55" s="87"/>
      <c r="UFQ55" s="87"/>
      <c r="UFR55" s="87"/>
      <c r="UFS55" s="87"/>
      <c r="UFT55" s="87"/>
      <c r="UFU55" s="87"/>
      <c r="UFV55" s="87"/>
      <c r="UFW55" s="87"/>
      <c r="UFX55" s="87"/>
      <c r="UFY55" s="87"/>
      <c r="UFZ55" s="87"/>
      <c r="UGA55" s="87"/>
      <c r="UGB55" s="87"/>
      <c r="UGC55" s="87"/>
      <c r="UGD55" s="87"/>
      <c r="UGE55" s="87"/>
      <c r="UGF55" s="87"/>
      <c r="UGG55" s="87"/>
      <c r="UGH55" s="87"/>
      <c r="UGI55" s="87"/>
      <c r="UGJ55" s="87"/>
      <c r="UGK55" s="87"/>
      <c r="UGL55" s="87"/>
      <c r="UGM55" s="87"/>
      <c r="UGN55" s="87"/>
      <c r="UGO55" s="87"/>
      <c r="UGP55" s="87"/>
      <c r="UGQ55" s="87"/>
      <c r="UGR55" s="87"/>
      <c r="UGS55" s="87"/>
      <c r="UGT55" s="87"/>
      <c r="UGU55" s="87"/>
      <c r="UGV55" s="87"/>
      <c r="UGW55" s="87"/>
      <c r="UGX55" s="87"/>
      <c r="UGY55" s="87"/>
      <c r="UGZ55" s="87"/>
      <c r="UHA55" s="87"/>
      <c r="UHB55" s="87"/>
      <c r="UHC55" s="87"/>
      <c r="UHD55" s="87"/>
      <c r="UHE55" s="87"/>
      <c r="UHF55" s="87"/>
      <c r="UHG55" s="87"/>
      <c r="UHH55" s="87"/>
      <c r="UHI55" s="87"/>
      <c r="UHJ55" s="87"/>
      <c r="UHK55" s="87"/>
      <c r="UHL55" s="87"/>
      <c r="UHM55" s="87"/>
      <c r="UHN55" s="87"/>
      <c r="UHO55" s="87"/>
      <c r="UHP55" s="87"/>
      <c r="UHQ55" s="87"/>
      <c r="UHR55" s="87"/>
      <c r="UHS55" s="87"/>
      <c r="UHT55" s="87"/>
      <c r="UHU55" s="87"/>
      <c r="UHV55" s="87"/>
      <c r="UHW55" s="87"/>
      <c r="UHX55" s="87"/>
      <c r="UHY55" s="87"/>
      <c r="UHZ55" s="87"/>
      <c r="UIA55" s="87"/>
      <c r="UIB55" s="87"/>
      <c r="UIC55" s="87"/>
      <c r="UID55" s="87"/>
      <c r="UIE55" s="87"/>
      <c r="UIF55" s="87"/>
      <c r="UIG55" s="87"/>
      <c r="UIH55" s="87"/>
      <c r="UII55" s="87"/>
      <c r="UIJ55" s="87"/>
      <c r="UIK55" s="87"/>
      <c r="UIL55" s="87"/>
      <c r="UIM55" s="87"/>
      <c r="UIN55" s="87"/>
      <c r="UIO55" s="87"/>
      <c r="UIP55" s="87"/>
      <c r="UIQ55" s="87"/>
      <c r="UIR55" s="87"/>
      <c r="UIS55" s="87"/>
      <c r="UIT55" s="87"/>
      <c r="UIU55" s="87"/>
      <c r="UIV55" s="87"/>
      <c r="UIW55" s="87"/>
      <c r="UIX55" s="87"/>
      <c r="UIY55" s="87"/>
      <c r="UIZ55" s="87"/>
      <c r="UJA55" s="87"/>
      <c r="UJB55" s="87"/>
      <c r="UJC55" s="87"/>
      <c r="UJD55" s="87"/>
      <c r="UJE55" s="87"/>
      <c r="UJF55" s="87"/>
      <c r="UJG55" s="87"/>
      <c r="UJH55" s="87"/>
      <c r="UJI55" s="87"/>
      <c r="UJJ55" s="87"/>
      <c r="UJK55" s="87"/>
      <c r="UJL55" s="87"/>
      <c r="UJM55" s="87"/>
      <c r="UJN55" s="87"/>
      <c r="UJO55" s="87"/>
      <c r="UJP55" s="87"/>
      <c r="UJQ55" s="87"/>
      <c r="UJR55" s="87"/>
      <c r="UJS55" s="87"/>
      <c r="UJT55" s="87"/>
      <c r="UJU55" s="87"/>
      <c r="UJV55" s="87"/>
      <c r="UJW55" s="87"/>
      <c r="UJX55" s="87"/>
      <c r="UJY55" s="87"/>
      <c r="UJZ55" s="87"/>
      <c r="UKA55" s="87"/>
      <c r="UKB55" s="87"/>
      <c r="UKC55" s="87"/>
      <c r="UKD55" s="87"/>
      <c r="UKE55" s="87"/>
      <c r="UKF55" s="87"/>
      <c r="UKG55" s="87"/>
      <c r="UKH55" s="87"/>
      <c r="UKI55" s="87"/>
      <c r="UKJ55" s="87"/>
      <c r="UKK55" s="87"/>
      <c r="UKL55" s="87"/>
      <c r="UKM55" s="87"/>
      <c r="UKN55" s="87"/>
      <c r="UKO55" s="87"/>
      <c r="UKP55" s="87"/>
      <c r="UKQ55" s="87"/>
      <c r="UKR55" s="87"/>
      <c r="UKS55" s="87"/>
      <c r="UKT55" s="87"/>
      <c r="UKU55" s="87"/>
      <c r="UKV55" s="87"/>
      <c r="UKW55" s="87"/>
      <c r="UKX55" s="87"/>
      <c r="UKY55" s="87"/>
      <c r="UKZ55" s="87"/>
      <c r="ULA55" s="87"/>
      <c r="ULB55" s="87"/>
      <c r="ULC55" s="87"/>
      <c r="ULD55" s="87"/>
      <c r="ULE55" s="87"/>
      <c r="ULF55" s="87"/>
      <c r="ULG55" s="87"/>
      <c r="ULH55" s="87"/>
      <c r="ULI55" s="87"/>
      <c r="ULJ55" s="87"/>
      <c r="ULK55" s="87"/>
      <c r="ULL55" s="87"/>
      <c r="ULM55" s="87"/>
      <c r="ULN55" s="87"/>
      <c r="ULO55" s="87"/>
      <c r="ULP55" s="87"/>
      <c r="ULQ55" s="87"/>
      <c r="ULR55" s="87"/>
      <c r="ULS55" s="87"/>
      <c r="ULT55" s="87"/>
      <c r="ULU55" s="87"/>
      <c r="ULV55" s="87"/>
      <c r="ULW55" s="87"/>
      <c r="ULX55" s="87"/>
      <c r="ULY55" s="87"/>
      <c r="ULZ55" s="87"/>
      <c r="UMA55" s="87"/>
      <c r="UMB55" s="87"/>
      <c r="UMC55" s="87"/>
      <c r="UMD55" s="87"/>
      <c r="UME55" s="87"/>
      <c r="UMF55" s="87"/>
      <c r="UMG55" s="87"/>
      <c r="UMH55" s="87"/>
      <c r="UMI55" s="87"/>
      <c r="UMJ55" s="87"/>
      <c r="UMK55" s="87"/>
      <c r="UML55" s="87"/>
      <c r="UMM55" s="87"/>
      <c r="UMN55" s="87"/>
      <c r="UMO55" s="87"/>
      <c r="UMP55" s="87"/>
      <c r="UMQ55" s="87"/>
      <c r="UMR55" s="87"/>
      <c r="UMS55" s="87"/>
      <c r="UMT55" s="87"/>
      <c r="UMU55" s="87"/>
      <c r="UMV55" s="87"/>
      <c r="UMW55" s="87"/>
      <c r="UMX55" s="87"/>
      <c r="UMY55" s="87"/>
      <c r="UMZ55" s="87"/>
      <c r="UNA55" s="87"/>
      <c r="UNB55" s="87"/>
      <c r="UNC55" s="87"/>
      <c r="UND55" s="87"/>
      <c r="UNE55" s="87"/>
      <c r="UNF55" s="87"/>
      <c r="UNG55" s="87"/>
      <c r="UNH55" s="87"/>
      <c r="UNI55" s="87"/>
      <c r="UNJ55" s="87"/>
      <c r="UNK55" s="87"/>
      <c r="UNL55" s="87"/>
      <c r="UNM55" s="87"/>
      <c r="UNN55" s="87"/>
      <c r="UNO55" s="87"/>
      <c r="UNP55" s="87"/>
      <c r="UNQ55" s="87"/>
      <c r="UNR55" s="87"/>
      <c r="UNS55" s="87"/>
      <c r="UNT55" s="87"/>
      <c r="UNU55" s="87"/>
      <c r="UNV55" s="87"/>
      <c r="UNW55" s="87"/>
      <c r="UNX55" s="87"/>
      <c r="UNY55" s="87"/>
      <c r="UNZ55" s="87"/>
      <c r="UOA55" s="87"/>
      <c r="UOB55" s="87"/>
      <c r="UOC55" s="87"/>
      <c r="UOD55" s="87"/>
      <c r="UOE55" s="87"/>
      <c r="UOF55" s="87"/>
      <c r="UOG55" s="87"/>
      <c r="UOH55" s="87"/>
      <c r="UOI55" s="87"/>
      <c r="UOJ55" s="87"/>
      <c r="UOK55" s="87"/>
      <c r="UOL55" s="87"/>
      <c r="UOM55" s="87"/>
      <c r="UON55" s="87"/>
      <c r="UOO55" s="87"/>
      <c r="UOP55" s="87"/>
      <c r="UOQ55" s="87"/>
      <c r="UOR55" s="87"/>
      <c r="UOS55" s="87"/>
      <c r="UOT55" s="87"/>
      <c r="UOU55" s="87"/>
      <c r="UOV55" s="87"/>
      <c r="UOW55" s="87"/>
      <c r="UOX55" s="87"/>
      <c r="UOY55" s="87"/>
      <c r="UOZ55" s="87"/>
      <c r="UPA55" s="87"/>
      <c r="UPB55" s="87"/>
      <c r="UPC55" s="87"/>
      <c r="UPD55" s="87"/>
      <c r="UPE55" s="87"/>
      <c r="UPF55" s="87"/>
      <c r="UPG55" s="87"/>
      <c r="UPH55" s="87"/>
      <c r="UPI55" s="87"/>
      <c r="UPJ55" s="87"/>
      <c r="UPK55" s="87"/>
      <c r="UPL55" s="87"/>
      <c r="UPM55" s="87"/>
      <c r="UPN55" s="87"/>
      <c r="UPO55" s="87"/>
      <c r="UPP55" s="87"/>
      <c r="UPQ55" s="87"/>
      <c r="UPR55" s="87"/>
      <c r="UPS55" s="87"/>
      <c r="UPT55" s="87"/>
      <c r="UPU55" s="87"/>
      <c r="UPV55" s="87"/>
      <c r="UPW55" s="87"/>
      <c r="UPX55" s="87"/>
      <c r="UPY55" s="87"/>
      <c r="UPZ55" s="87"/>
      <c r="UQA55" s="87"/>
      <c r="UQB55" s="87"/>
      <c r="UQC55" s="87"/>
      <c r="UQD55" s="87"/>
      <c r="UQE55" s="87"/>
      <c r="UQF55" s="87"/>
      <c r="UQG55" s="87"/>
      <c r="UQH55" s="87"/>
      <c r="UQI55" s="87"/>
      <c r="UQJ55" s="87"/>
      <c r="UQK55" s="87"/>
      <c r="UQL55" s="87"/>
      <c r="UQM55" s="87"/>
      <c r="UQN55" s="87"/>
      <c r="UQO55" s="87"/>
      <c r="UQP55" s="87"/>
      <c r="UQQ55" s="87"/>
      <c r="UQR55" s="87"/>
      <c r="UQS55" s="87"/>
      <c r="UQT55" s="87"/>
      <c r="UQU55" s="87"/>
      <c r="UQV55" s="87"/>
      <c r="UQW55" s="87"/>
      <c r="UQX55" s="87"/>
      <c r="UQY55" s="87"/>
      <c r="UQZ55" s="87"/>
      <c r="URA55" s="87"/>
      <c r="URB55" s="87"/>
      <c r="URC55" s="87"/>
      <c r="URD55" s="87"/>
      <c r="URE55" s="87"/>
      <c r="URF55" s="87"/>
      <c r="URG55" s="87"/>
      <c r="URH55" s="87"/>
      <c r="URI55" s="87"/>
      <c r="URJ55" s="87"/>
      <c r="URK55" s="87"/>
      <c r="URL55" s="87"/>
      <c r="URM55" s="87"/>
      <c r="URN55" s="87"/>
      <c r="URO55" s="87"/>
      <c r="URP55" s="87"/>
      <c r="URQ55" s="87"/>
      <c r="URR55" s="87"/>
      <c r="URS55" s="87"/>
      <c r="URT55" s="87"/>
      <c r="URU55" s="87"/>
      <c r="URV55" s="87"/>
      <c r="URW55" s="87"/>
      <c r="URX55" s="87"/>
      <c r="URY55" s="87"/>
      <c r="URZ55" s="87"/>
      <c r="USA55" s="87"/>
      <c r="USB55" s="87"/>
      <c r="USC55" s="87"/>
      <c r="USD55" s="87"/>
      <c r="USE55" s="87"/>
      <c r="USF55" s="87"/>
      <c r="USG55" s="87"/>
      <c r="USH55" s="87"/>
      <c r="USI55" s="87"/>
      <c r="USJ55" s="87"/>
      <c r="USK55" s="87"/>
      <c r="USL55" s="87"/>
      <c r="USM55" s="87"/>
      <c r="USN55" s="87"/>
      <c r="USO55" s="87"/>
      <c r="USP55" s="87"/>
      <c r="USQ55" s="87"/>
      <c r="USR55" s="87"/>
      <c r="USS55" s="87"/>
      <c r="UST55" s="87"/>
      <c r="USU55" s="87"/>
      <c r="USV55" s="87"/>
      <c r="USW55" s="87"/>
      <c r="USX55" s="87"/>
      <c r="USY55" s="87"/>
      <c r="USZ55" s="87"/>
      <c r="UTA55" s="87"/>
      <c r="UTB55" s="87"/>
      <c r="UTC55" s="87"/>
      <c r="UTD55" s="87"/>
      <c r="UTE55" s="87"/>
      <c r="UTF55" s="87"/>
      <c r="UTG55" s="87"/>
      <c r="UTH55" s="87"/>
      <c r="UTI55" s="87"/>
      <c r="UTJ55" s="87"/>
      <c r="UTK55" s="87"/>
      <c r="UTL55" s="87"/>
      <c r="UTM55" s="87"/>
      <c r="UTN55" s="87"/>
      <c r="UTO55" s="87"/>
      <c r="UTP55" s="87"/>
      <c r="UTQ55" s="87"/>
      <c r="UTR55" s="87"/>
      <c r="UTS55" s="87"/>
      <c r="UTT55" s="87"/>
      <c r="UTU55" s="87"/>
      <c r="UTV55" s="87"/>
      <c r="UTW55" s="87"/>
      <c r="UTX55" s="87"/>
      <c r="UTY55" s="87"/>
      <c r="UTZ55" s="87"/>
      <c r="UUA55" s="87"/>
      <c r="UUB55" s="87"/>
      <c r="UUC55" s="87"/>
      <c r="UUD55" s="87"/>
      <c r="UUE55" s="87"/>
      <c r="UUF55" s="87"/>
      <c r="UUG55" s="87"/>
      <c r="UUH55" s="87"/>
      <c r="UUI55" s="87"/>
      <c r="UUJ55" s="87"/>
      <c r="UUK55" s="87"/>
      <c r="UUL55" s="87"/>
      <c r="UUM55" s="87"/>
      <c r="UUN55" s="87"/>
      <c r="UUO55" s="87"/>
      <c r="UUP55" s="87"/>
      <c r="UUQ55" s="87"/>
      <c r="UUR55" s="87"/>
      <c r="UUS55" s="87"/>
      <c r="UUT55" s="87"/>
      <c r="UUU55" s="87"/>
      <c r="UUV55" s="87"/>
      <c r="UUW55" s="87"/>
      <c r="UUX55" s="87"/>
      <c r="UUY55" s="87"/>
      <c r="UUZ55" s="87"/>
      <c r="UVA55" s="87"/>
      <c r="UVB55" s="87"/>
      <c r="UVC55" s="87"/>
      <c r="UVD55" s="87"/>
      <c r="UVE55" s="87"/>
      <c r="UVF55" s="87"/>
      <c r="UVG55" s="87"/>
      <c r="UVH55" s="87"/>
      <c r="UVI55" s="87"/>
      <c r="UVJ55" s="87"/>
      <c r="UVK55" s="87"/>
      <c r="UVL55" s="87"/>
      <c r="UVM55" s="87"/>
      <c r="UVN55" s="87"/>
      <c r="UVO55" s="87"/>
      <c r="UVP55" s="87"/>
      <c r="UVQ55" s="87"/>
      <c r="UVR55" s="87"/>
      <c r="UVS55" s="87"/>
      <c r="UVT55" s="87"/>
      <c r="UVU55" s="87"/>
      <c r="UVV55" s="87"/>
      <c r="UVW55" s="87"/>
      <c r="UVX55" s="87"/>
      <c r="UVY55" s="87"/>
      <c r="UVZ55" s="87"/>
      <c r="UWA55" s="87"/>
      <c r="UWB55" s="87"/>
      <c r="UWC55" s="87"/>
      <c r="UWD55" s="87"/>
      <c r="UWE55" s="87"/>
      <c r="UWF55" s="87"/>
      <c r="UWG55" s="87"/>
      <c r="UWH55" s="87"/>
      <c r="UWI55" s="87"/>
      <c r="UWJ55" s="87"/>
      <c r="UWK55" s="87"/>
      <c r="UWL55" s="87"/>
      <c r="UWM55" s="87"/>
      <c r="UWN55" s="87"/>
      <c r="UWO55" s="87"/>
      <c r="UWP55" s="87"/>
      <c r="UWQ55" s="87"/>
      <c r="UWR55" s="87"/>
      <c r="UWS55" s="87"/>
      <c r="UWT55" s="87"/>
      <c r="UWU55" s="87"/>
      <c r="UWV55" s="87"/>
      <c r="UWW55" s="87"/>
      <c r="UWX55" s="87"/>
      <c r="UWY55" s="87"/>
      <c r="UWZ55" s="87"/>
      <c r="UXA55" s="87"/>
      <c r="UXB55" s="87"/>
      <c r="UXC55" s="87"/>
      <c r="UXD55" s="87"/>
      <c r="UXE55" s="87"/>
      <c r="UXF55" s="87"/>
      <c r="UXG55" s="87"/>
      <c r="UXH55" s="87"/>
      <c r="UXI55" s="87"/>
      <c r="UXJ55" s="87"/>
      <c r="UXK55" s="87"/>
      <c r="UXL55" s="87"/>
      <c r="UXM55" s="87"/>
      <c r="UXN55" s="87"/>
      <c r="UXO55" s="87"/>
      <c r="UXP55" s="87"/>
      <c r="UXQ55" s="87"/>
      <c r="UXR55" s="87"/>
      <c r="UXS55" s="87"/>
      <c r="UXT55" s="87"/>
      <c r="UXU55" s="87"/>
      <c r="UXV55" s="87"/>
      <c r="UXW55" s="87"/>
      <c r="UXX55" s="87"/>
      <c r="UXY55" s="87"/>
      <c r="UXZ55" s="87"/>
      <c r="UYA55" s="87"/>
      <c r="UYB55" s="87"/>
      <c r="UYC55" s="87"/>
      <c r="UYD55" s="87"/>
      <c r="UYE55" s="87"/>
      <c r="UYF55" s="87"/>
      <c r="UYG55" s="87"/>
      <c r="UYH55" s="87"/>
      <c r="UYI55" s="87"/>
      <c r="UYJ55" s="87"/>
      <c r="UYK55" s="87"/>
      <c r="UYL55" s="87"/>
      <c r="UYM55" s="87"/>
      <c r="UYN55" s="87"/>
      <c r="UYO55" s="87"/>
      <c r="UYP55" s="87"/>
      <c r="UYQ55" s="87"/>
      <c r="UYR55" s="87"/>
      <c r="UYS55" s="87"/>
      <c r="UYT55" s="87"/>
      <c r="UYU55" s="87"/>
      <c r="UYV55" s="87"/>
      <c r="UYW55" s="87"/>
      <c r="UYX55" s="87"/>
      <c r="UYY55" s="87"/>
      <c r="UYZ55" s="87"/>
      <c r="UZA55" s="87"/>
      <c r="UZB55" s="87"/>
      <c r="UZC55" s="87"/>
      <c r="UZD55" s="87"/>
      <c r="UZE55" s="87"/>
      <c r="UZF55" s="87"/>
      <c r="UZG55" s="87"/>
      <c r="UZH55" s="87"/>
      <c r="UZI55" s="87"/>
      <c r="UZJ55" s="87"/>
      <c r="UZK55" s="87"/>
      <c r="UZL55" s="87"/>
      <c r="UZM55" s="87"/>
      <c r="UZN55" s="87"/>
      <c r="UZO55" s="87"/>
      <c r="UZP55" s="87"/>
      <c r="UZQ55" s="87"/>
      <c r="UZR55" s="87"/>
      <c r="UZS55" s="87"/>
      <c r="UZT55" s="87"/>
      <c r="UZU55" s="87"/>
      <c r="UZV55" s="87"/>
      <c r="UZW55" s="87"/>
      <c r="UZX55" s="87"/>
      <c r="UZY55" s="87"/>
      <c r="UZZ55" s="87"/>
      <c r="VAA55" s="87"/>
      <c r="VAB55" s="87"/>
      <c r="VAC55" s="87"/>
      <c r="VAD55" s="87"/>
      <c r="VAE55" s="87"/>
      <c r="VAF55" s="87"/>
      <c r="VAG55" s="87"/>
      <c r="VAH55" s="87"/>
      <c r="VAI55" s="87"/>
      <c r="VAJ55" s="87"/>
      <c r="VAK55" s="87"/>
      <c r="VAL55" s="87"/>
      <c r="VAM55" s="87"/>
      <c r="VAN55" s="87"/>
      <c r="VAO55" s="87"/>
      <c r="VAP55" s="87"/>
      <c r="VAQ55" s="87"/>
      <c r="VAR55" s="87"/>
      <c r="VAS55" s="87"/>
      <c r="VAT55" s="87"/>
      <c r="VAU55" s="87"/>
      <c r="VAV55" s="87"/>
      <c r="VAW55" s="87"/>
      <c r="VAX55" s="87"/>
      <c r="VAY55" s="87"/>
      <c r="VAZ55" s="87"/>
      <c r="VBA55" s="87"/>
      <c r="VBB55" s="87"/>
      <c r="VBC55" s="87"/>
      <c r="VBD55" s="87"/>
      <c r="VBE55" s="87"/>
      <c r="VBF55" s="87"/>
      <c r="VBG55" s="87"/>
      <c r="VBH55" s="87"/>
      <c r="VBI55" s="87"/>
      <c r="VBJ55" s="87"/>
      <c r="VBK55" s="87"/>
      <c r="VBL55" s="87"/>
      <c r="VBM55" s="87"/>
      <c r="VBN55" s="87"/>
      <c r="VBO55" s="87"/>
      <c r="VBP55" s="87"/>
      <c r="VBQ55" s="87"/>
      <c r="VBR55" s="87"/>
      <c r="VBS55" s="87"/>
      <c r="VBT55" s="87"/>
      <c r="VBU55" s="87"/>
      <c r="VBV55" s="87"/>
      <c r="VBW55" s="87"/>
      <c r="VBX55" s="87"/>
      <c r="VBY55" s="87"/>
      <c r="VBZ55" s="87"/>
      <c r="VCA55" s="87"/>
      <c r="VCB55" s="87"/>
      <c r="VCC55" s="87"/>
      <c r="VCD55" s="87"/>
      <c r="VCE55" s="87"/>
      <c r="VCF55" s="87"/>
      <c r="VCG55" s="87"/>
      <c r="VCH55" s="87"/>
      <c r="VCI55" s="87"/>
      <c r="VCJ55" s="87"/>
      <c r="VCK55" s="87"/>
      <c r="VCL55" s="87"/>
      <c r="VCM55" s="87"/>
      <c r="VCN55" s="87"/>
      <c r="VCO55" s="87"/>
      <c r="VCP55" s="87"/>
      <c r="VCQ55" s="87"/>
      <c r="VCR55" s="87"/>
      <c r="VCS55" s="87"/>
      <c r="VCT55" s="87"/>
      <c r="VCU55" s="87"/>
      <c r="VCV55" s="87"/>
      <c r="VCW55" s="87"/>
      <c r="VCX55" s="87"/>
      <c r="VCY55" s="87"/>
      <c r="VCZ55" s="87"/>
      <c r="VDA55" s="87"/>
      <c r="VDB55" s="87"/>
      <c r="VDC55" s="87"/>
      <c r="VDD55" s="87"/>
      <c r="VDE55" s="87"/>
      <c r="VDF55" s="87"/>
      <c r="VDG55" s="87"/>
      <c r="VDH55" s="87"/>
      <c r="VDI55" s="87"/>
      <c r="VDJ55" s="87"/>
      <c r="VDK55" s="87"/>
      <c r="VDL55" s="87"/>
      <c r="VDM55" s="87"/>
      <c r="VDN55" s="87"/>
      <c r="VDO55" s="87"/>
      <c r="VDP55" s="87"/>
      <c r="VDQ55" s="87"/>
      <c r="VDR55" s="87"/>
      <c r="VDS55" s="87"/>
      <c r="VDT55" s="87"/>
      <c r="VDU55" s="87"/>
      <c r="VDV55" s="87"/>
      <c r="VDW55" s="87"/>
      <c r="VDX55" s="87"/>
      <c r="VDY55" s="87"/>
      <c r="VDZ55" s="87"/>
      <c r="VEA55" s="87"/>
      <c r="VEB55" s="87"/>
      <c r="VEC55" s="87"/>
      <c r="VED55" s="87"/>
      <c r="VEE55" s="87"/>
      <c r="VEF55" s="87"/>
      <c r="VEG55" s="87"/>
      <c r="VEH55" s="87"/>
      <c r="VEI55" s="87"/>
      <c r="VEJ55" s="87"/>
      <c r="VEK55" s="87"/>
      <c r="VEL55" s="87"/>
      <c r="VEM55" s="87"/>
      <c r="VEN55" s="87"/>
      <c r="VEO55" s="87"/>
      <c r="VEP55" s="87"/>
      <c r="VEQ55" s="87"/>
      <c r="VER55" s="87"/>
      <c r="VES55" s="87"/>
      <c r="VET55" s="87"/>
      <c r="VEU55" s="87"/>
      <c r="VEV55" s="87"/>
      <c r="VEW55" s="87"/>
      <c r="VEX55" s="87"/>
      <c r="VEY55" s="87"/>
      <c r="VEZ55" s="87"/>
      <c r="VFA55" s="87"/>
      <c r="VFB55" s="87"/>
      <c r="VFC55" s="87"/>
      <c r="VFD55" s="87"/>
      <c r="VFE55" s="87"/>
      <c r="VFF55" s="87"/>
      <c r="VFG55" s="87"/>
      <c r="VFH55" s="87"/>
      <c r="VFI55" s="87"/>
      <c r="VFJ55" s="87"/>
      <c r="VFK55" s="87"/>
      <c r="VFL55" s="87"/>
      <c r="VFM55" s="87"/>
      <c r="VFN55" s="87"/>
      <c r="VFO55" s="87"/>
      <c r="VFP55" s="87"/>
      <c r="VFQ55" s="87"/>
      <c r="VFR55" s="87"/>
      <c r="VFS55" s="87"/>
      <c r="VFT55" s="87"/>
      <c r="VFU55" s="87"/>
      <c r="VFV55" s="87"/>
      <c r="VFW55" s="87"/>
      <c r="VFX55" s="87"/>
      <c r="VFY55" s="87"/>
      <c r="VFZ55" s="87"/>
      <c r="VGA55" s="87"/>
      <c r="VGB55" s="87"/>
      <c r="VGC55" s="87"/>
      <c r="VGD55" s="87"/>
      <c r="VGE55" s="87"/>
      <c r="VGF55" s="87"/>
      <c r="VGG55" s="87"/>
      <c r="VGH55" s="87"/>
      <c r="VGI55" s="87"/>
      <c r="VGJ55" s="87"/>
      <c r="VGK55" s="87"/>
      <c r="VGL55" s="87"/>
      <c r="VGM55" s="87"/>
      <c r="VGN55" s="87"/>
      <c r="VGO55" s="87"/>
      <c r="VGP55" s="87"/>
      <c r="VGQ55" s="87"/>
      <c r="VGR55" s="87"/>
      <c r="VGS55" s="87"/>
      <c r="VGT55" s="87"/>
      <c r="VGU55" s="87"/>
      <c r="VGV55" s="87"/>
      <c r="VGW55" s="87"/>
      <c r="VGX55" s="87"/>
      <c r="VGY55" s="87"/>
      <c r="VGZ55" s="87"/>
      <c r="VHA55" s="87"/>
      <c r="VHB55" s="87"/>
      <c r="VHC55" s="87"/>
      <c r="VHD55" s="87"/>
      <c r="VHE55" s="87"/>
      <c r="VHF55" s="87"/>
      <c r="VHG55" s="87"/>
      <c r="VHH55" s="87"/>
      <c r="VHI55" s="87"/>
      <c r="VHJ55" s="87"/>
      <c r="VHK55" s="87"/>
      <c r="VHL55" s="87"/>
      <c r="VHM55" s="87"/>
      <c r="VHN55" s="87"/>
      <c r="VHO55" s="87"/>
      <c r="VHP55" s="87"/>
      <c r="VHQ55" s="87"/>
      <c r="VHR55" s="87"/>
      <c r="VHS55" s="87"/>
      <c r="VHT55" s="87"/>
      <c r="VHU55" s="87"/>
      <c r="VHV55" s="87"/>
      <c r="VHW55" s="87"/>
      <c r="VHX55" s="87"/>
      <c r="VHY55" s="87"/>
      <c r="VHZ55" s="87"/>
      <c r="VIA55" s="87"/>
      <c r="VIB55" s="87"/>
      <c r="VIC55" s="87"/>
      <c r="VID55" s="87"/>
      <c r="VIE55" s="87"/>
      <c r="VIF55" s="87"/>
      <c r="VIG55" s="87"/>
      <c r="VIH55" s="87"/>
      <c r="VII55" s="87"/>
      <c r="VIJ55" s="87"/>
      <c r="VIK55" s="87"/>
      <c r="VIL55" s="87"/>
      <c r="VIM55" s="87"/>
      <c r="VIN55" s="87"/>
      <c r="VIO55" s="87"/>
      <c r="VIP55" s="87"/>
      <c r="VIQ55" s="87"/>
      <c r="VIR55" s="87"/>
      <c r="VIS55" s="87"/>
      <c r="VIT55" s="87"/>
      <c r="VIU55" s="87"/>
      <c r="VIV55" s="87"/>
      <c r="VIW55" s="87"/>
      <c r="VIX55" s="87"/>
      <c r="VIY55" s="87"/>
      <c r="VIZ55" s="87"/>
      <c r="VJA55" s="87"/>
      <c r="VJB55" s="87"/>
      <c r="VJC55" s="87"/>
      <c r="VJD55" s="87"/>
      <c r="VJE55" s="87"/>
      <c r="VJF55" s="87"/>
      <c r="VJG55" s="87"/>
      <c r="VJH55" s="87"/>
      <c r="VJI55" s="87"/>
      <c r="VJJ55" s="87"/>
      <c r="VJK55" s="87"/>
      <c r="VJL55" s="87"/>
      <c r="VJM55" s="87"/>
      <c r="VJN55" s="87"/>
      <c r="VJO55" s="87"/>
      <c r="VJP55" s="87"/>
      <c r="VJQ55" s="87"/>
      <c r="VJR55" s="87"/>
      <c r="VJS55" s="87"/>
      <c r="VJT55" s="87"/>
      <c r="VJU55" s="87"/>
      <c r="VJV55" s="87"/>
      <c r="VJW55" s="87"/>
      <c r="VJX55" s="87"/>
      <c r="VJY55" s="87"/>
      <c r="VJZ55" s="87"/>
      <c r="VKA55" s="87"/>
      <c r="VKB55" s="87"/>
      <c r="VKC55" s="87"/>
      <c r="VKD55" s="87"/>
      <c r="VKE55" s="87"/>
      <c r="VKF55" s="87"/>
      <c r="VKG55" s="87"/>
      <c r="VKH55" s="87"/>
      <c r="VKI55" s="87"/>
      <c r="VKJ55" s="87"/>
      <c r="VKK55" s="87"/>
      <c r="VKL55" s="87"/>
      <c r="VKM55" s="87"/>
      <c r="VKN55" s="87"/>
      <c r="VKO55" s="87"/>
      <c r="VKP55" s="87"/>
      <c r="VKQ55" s="87"/>
      <c r="VKR55" s="87"/>
      <c r="VKS55" s="87"/>
      <c r="VKT55" s="87"/>
      <c r="VKU55" s="87"/>
      <c r="VKV55" s="87"/>
      <c r="VKW55" s="87"/>
      <c r="VKX55" s="87"/>
      <c r="VKY55" s="87"/>
      <c r="VKZ55" s="87"/>
      <c r="VLA55" s="87"/>
      <c r="VLB55" s="87"/>
      <c r="VLC55" s="87"/>
      <c r="VLD55" s="87"/>
      <c r="VLE55" s="87"/>
      <c r="VLF55" s="87"/>
      <c r="VLG55" s="87"/>
      <c r="VLH55" s="87"/>
      <c r="VLI55" s="87"/>
      <c r="VLJ55" s="87"/>
      <c r="VLK55" s="87"/>
      <c r="VLL55" s="87"/>
      <c r="VLM55" s="87"/>
      <c r="VLN55" s="87"/>
      <c r="VLO55" s="87"/>
      <c r="VLP55" s="87"/>
      <c r="VLQ55" s="87"/>
      <c r="VLR55" s="87"/>
      <c r="VLS55" s="87"/>
      <c r="VLT55" s="87"/>
      <c r="VLU55" s="87"/>
      <c r="VLV55" s="87"/>
      <c r="VLW55" s="87"/>
      <c r="VLX55" s="87"/>
      <c r="VLY55" s="87"/>
      <c r="VLZ55" s="87"/>
      <c r="VMA55" s="87"/>
      <c r="VMB55" s="87"/>
      <c r="VMC55" s="87"/>
      <c r="VMD55" s="87"/>
      <c r="VME55" s="87"/>
      <c r="VMF55" s="87"/>
      <c r="VMG55" s="87"/>
      <c r="VMH55" s="87"/>
      <c r="VMI55" s="87"/>
      <c r="VMJ55" s="87"/>
      <c r="VMK55" s="87"/>
      <c r="VML55" s="87"/>
      <c r="VMM55" s="87"/>
      <c r="VMN55" s="87"/>
      <c r="VMO55" s="87"/>
      <c r="VMP55" s="87"/>
      <c r="VMQ55" s="87"/>
      <c r="VMR55" s="87"/>
      <c r="VMS55" s="87"/>
      <c r="VMT55" s="87"/>
      <c r="VMU55" s="87"/>
      <c r="VMV55" s="87"/>
      <c r="VMW55" s="87"/>
      <c r="VMX55" s="87"/>
      <c r="VMY55" s="87"/>
      <c r="VMZ55" s="87"/>
      <c r="VNA55" s="87"/>
      <c r="VNB55" s="87"/>
      <c r="VNC55" s="87"/>
      <c r="VND55" s="87"/>
      <c r="VNE55" s="87"/>
      <c r="VNF55" s="87"/>
      <c r="VNG55" s="87"/>
      <c r="VNH55" s="87"/>
      <c r="VNI55" s="87"/>
      <c r="VNJ55" s="87"/>
      <c r="VNK55" s="87"/>
      <c r="VNL55" s="87"/>
      <c r="VNM55" s="87"/>
      <c r="VNN55" s="87"/>
      <c r="VNO55" s="87"/>
      <c r="VNP55" s="87"/>
      <c r="VNQ55" s="87"/>
      <c r="VNR55" s="87"/>
      <c r="VNS55" s="87"/>
      <c r="VNT55" s="87"/>
      <c r="VNU55" s="87"/>
      <c r="VNV55" s="87"/>
      <c r="VNW55" s="87"/>
      <c r="VNX55" s="87"/>
      <c r="VNY55" s="87"/>
      <c r="VNZ55" s="87"/>
      <c r="VOA55" s="87"/>
      <c r="VOB55" s="87"/>
      <c r="VOC55" s="87"/>
      <c r="VOD55" s="87"/>
      <c r="VOE55" s="87"/>
      <c r="VOF55" s="87"/>
      <c r="VOG55" s="87"/>
      <c r="VOH55" s="87"/>
      <c r="VOI55" s="87"/>
      <c r="VOJ55" s="87"/>
      <c r="VOK55" s="87"/>
      <c r="VOL55" s="87"/>
      <c r="VOM55" s="87"/>
      <c r="VON55" s="87"/>
      <c r="VOO55" s="87"/>
      <c r="VOP55" s="87"/>
      <c r="VOQ55" s="87"/>
      <c r="VOR55" s="87"/>
      <c r="VOS55" s="87"/>
      <c r="VOT55" s="87"/>
      <c r="VOU55" s="87"/>
      <c r="VOV55" s="87"/>
      <c r="VOW55" s="87"/>
      <c r="VOX55" s="87"/>
      <c r="VOY55" s="87"/>
      <c r="VOZ55" s="87"/>
      <c r="VPA55" s="87"/>
      <c r="VPB55" s="87"/>
      <c r="VPC55" s="87"/>
      <c r="VPD55" s="87"/>
      <c r="VPE55" s="87"/>
      <c r="VPF55" s="87"/>
      <c r="VPG55" s="87"/>
      <c r="VPH55" s="87"/>
      <c r="VPI55" s="87"/>
      <c r="VPJ55" s="87"/>
      <c r="VPK55" s="87"/>
      <c r="VPL55" s="87"/>
      <c r="VPM55" s="87"/>
      <c r="VPN55" s="87"/>
      <c r="VPO55" s="87"/>
      <c r="VPP55" s="87"/>
      <c r="VPQ55" s="87"/>
      <c r="VPR55" s="87"/>
      <c r="VPS55" s="87"/>
      <c r="VPT55" s="87"/>
      <c r="VPU55" s="87"/>
      <c r="VPV55" s="87"/>
      <c r="VPW55" s="87"/>
      <c r="VPX55" s="87"/>
      <c r="VPY55" s="87"/>
      <c r="VPZ55" s="87"/>
      <c r="VQA55" s="87"/>
      <c r="VQB55" s="87"/>
      <c r="VQC55" s="87"/>
      <c r="VQD55" s="87"/>
      <c r="VQE55" s="87"/>
      <c r="VQF55" s="87"/>
      <c r="VQG55" s="87"/>
      <c r="VQH55" s="87"/>
      <c r="VQI55" s="87"/>
      <c r="VQJ55" s="87"/>
      <c r="VQK55" s="87"/>
      <c r="VQL55" s="87"/>
      <c r="VQM55" s="87"/>
      <c r="VQN55" s="87"/>
      <c r="VQO55" s="87"/>
      <c r="VQP55" s="87"/>
      <c r="VQQ55" s="87"/>
      <c r="VQR55" s="87"/>
      <c r="VQS55" s="87"/>
      <c r="VQT55" s="87"/>
      <c r="VQU55" s="87"/>
      <c r="VQV55" s="87"/>
      <c r="VQW55" s="87"/>
      <c r="VQX55" s="87"/>
      <c r="VQY55" s="87"/>
      <c r="VQZ55" s="87"/>
      <c r="VRA55" s="87"/>
      <c r="VRB55" s="87"/>
      <c r="VRC55" s="87"/>
      <c r="VRD55" s="87"/>
      <c r="VRE55" s="87"/>
      <c r="VRF55" s="87"/>
      <c r="VRG55" s="87"/>
      <c r="VRH55" s="87"/>
      <c r="VRI55" s="87"/>
      <c r="VRJ55" s="87"/>
      <c r="VRK55" s="87"/>
      <c r="VRL55" s="87"/>
      <c r="VRM55" s="87"/>
      <c r="VRN55" s="87"/>
      <c r="VRO55" s="87"/>
      <c r="VRP55" s="87"/>
      <c r="VRQ55" s="87"/>
      <c r="VRR55" s="87"/>
      <c r="VRS55" s="87"/>
      <c r="VRT55" s="87"/>
      <c r="VRU55" s="87"/>
      <c r="VRV55" s="87"/>
      <c r="VRW55" s="87"/>
      <c r="VRX55" s="87"/>
      <c r="VRY55" s="87"/>
      <c r="VRZ55" s="87"/>
      <c r="VSA55" s="87"/>
      <c r="VSB55" s="87"/>
      <c r="VSC55" s="87"/>
      <c r="VSD55" s="87"/>
      <c r="VSE55" s="87"/>
      <c r="VSF55" s="87"/>
      <c r="VSG55" s="87"/>
      <c r="VSH55" s="87"/>
      <c r="VSI55" s="87"/>
      <c r="VSJ55" s="87"/>
      <c r="VSK55" s="87"/>
      <c r="VSL55" s="87"/>
      <c r="VSM55" s="87"/>
      <c r="VSN55" s="87"/>
      <c r="VSO55" s="87"/>
      <c r="VSP55" s="87"/>
      <c r="VSQ55" s="87"/>
      <c r="VSR55" s="87"/>
      <c r="VSS55" s="87"/>
      <c r="VST55" s="87"/>
      <c r="VSU55" s="87"/>
      <c r="VSV55" s="87"/>
      <c r="VSW55" s="87"/>
      <c r="VSX55" s="87"/>
      <c r="VSY55" s="87"/>
      <c r="VSZ55" s="87"/>
      <c r="VTA55" s="87"/>
      <c r="VTB55" s="87"/>
      <c r="VTC55" s="87"/>
      <c r="VTD55" s="87"/>
      <c r="VTE55" s="87"/>
      <c r="VTF55" s="87"/>
      <c r="VTG55" s="87"/>
      <c r="VTH55" s="87"/>
      <c r="VTI55" s="87"/>
      <c r="VTJ55" s="87"/>
      <c r="VTK55" s="87"/>
      <c r="VTL55" s="87"/>
      <c r="VTM55" s="87"/>
      <c r="VTN55" s="87"/>
      <c r="VTO55" s="87"/>
      <c r="VTP55" s="87"/>
      <c r="VTQ55" s="87"/>
      <c r="VTR55" s="87"/>
      <c r="VTS55" s="87"/>
      <c r="VTT55" s="87"/>
      <c r="VTU55" s="87"/>
      <c r="VTV55" s="87"/>
      <c r="VTW55" s="87"/>
      <c r="VTX55" s="87"/>
      <c r="VTY55" s="87"/>
      <c r="VTZ55" s="87"/>
      <c r="VUA55" s="87"/>
      <c r="VUB55" s="87"/>
      <c r="VUC55" s="87"/>
      <c r="VUD55" s="87"/>
      <c r="VUE55" s="87"/>
      <c r="VUF55" s="87"/>
      <c r="VUG55" s="87"/>
      <c r="VUH55" s="87"/>
      <c r="VUI55" s="87"/>
      <c r="VUJ55" s="87"/>
      <c r="VUK55" s="87"/>
      <c r="VUL55" s="87"/>
      <c r="VUM55" s="87"/>
      <c r="VUN55" s="87"/>
      <c r="VUO55" s="87"/>
      <c r="VUP55" s="87"/>
      <c r="VUQ55" s="87"/>
      <c r="VUR55" s="87"/>
      <c r="VUS55" s="87"/>
      <c r="VUT55" s="87"/>
      <c r="VUU55" s="87"/>
      <c r="VUV55" s="87"/>
      <c r="VUW55" s="87"/>
      <c r="VUX55" s="87"/>
      <c r="VUY55" s="87"/>
      <c r="VUZ55" s="87"/>
      <c r="VVA55" s="87"/>
      <c r="VVB55" s="87"/>
      <c r="VVC55" s="87"/>
      <c r="VVD55" s="87"/>
      <c r="VVE55" s="87"/>
      <c r="VVF55" s="87"/>
      <c r="VVG55" s="87"/>
      <c r="VVH55" s="87"/>
      <c r="VVI55" s="87"/>
      <c r="VVJ55" s="87"/>
      <c r="VVK55" s="87"/>
      <c r="VVL55" s="87"/>
      <c r="VVM55" s="87"/>
      <c r="VVN55" s="87"/>
      <c r="VVO55" s="87"/>
      <c r="VVP55" s="87"/>
      <c r="VVQ55" s="87"/>
      <c r="VVR55" s="87"/>
      <c r="VVS55" s="87"/>
      <c r="VVT55" s="87"/>
      <c r="VVU55" s="87"/>
      <c r="VVV55" s="87"/>
      <c r="VVW55" s="87"/>
      <c r="VVX55" s="87"/>
      <c r="VVY55" s="87"/>
      <c r="VVZ55" s="87"/>
      <c r="VWA55" s="87"/>
      <c r="VWB55" s="87"/>
      <c r="VWC55" s="87"/>
      <c r="VWD55" s="87"/>
      <c r="VWE55" s="87"/>
      <c r="VWF55" s="87"/>
      <c r="VWG55" s="87"/>
      <c r="VWH55" s="87"/>
      <c r="VWI55" s="87"/>
      <c r="VWJ55" s="87"/>
      <c r="VWK55" s="87"/>
      <c r="VWL55" s="87"/>
      <c r="VWM55" s="87"/>
      <c r="VWN55" s="87"/>
      <c r="VWO55" s="87"/>
      <c r="VWP55" s="87"/>
      <c r="VWQ55" s="87"/>
      <c r="VWR55" s="87"/>
      <c r="VWS55" s="87"/>
      <c r="VWT55" s="87"/>
      <c r="VWU55" s="87"/>
      <c r="VWV55" s="87"/>
      <c r="VWW55" s="87"/>
      <c r="VWX55" s="87"/>
      <c r="VWY55" s="87"/>
      <c r="VWZ55" s="87"/>
      <c r="VXA55" s="87"/>
      <c r="VXB55" s="87"/>
      <c r="VXC55" s="87"/>
      <c r="VXD55" s="87"/>
      <c r="VXE55" s="87"/>
      <c r="VXF55" s="87"/>
      <c r="VXG55" s="87"/>
      <c r="VXH55" s="87"/>
      <c r="VXI55" s="87"/>
      <c r="VXJ55" s="87"/>
      <c r="VXK55" s="87"/>
      <c r="VXL55" s="87"/>
      <c r="VXM55" s="87"/>
      <c r="VXN55" s="87"/>
      <c r="VXO55" s="87"/>
      <c r="VXP55" s="87"/>
      <c r="VXQ55" s="87"/>
      <c r="VXR55" s="87"/>
      <c r="VXS55" s="87"/>
      <c r="VXT55" s="87"/>
      <c r="VXU55" s="87"/>
      <c r="VXV55" s="87"/>
      <c r="VXW55" s="87"/>
      <c r="VXX55" s="87"/>
      <c r="VXY55" s="87"/>
      <c r="VXZ55" s="87"/>
      <c r="VYA55" s="87"/>
      <c r="VYB55" s="87"/>
      <c r="VYC55" s="87"/>
      <c r="VYD55" s="87"/>
      <c r="VYE55" s="87"/>
      <c r="VYF55" s="87"/>
      <c r="VYG55" s="87"/>
      <c r="VYH55" s="87"/>
      <c r="VYI55" s="87"/>
      <c r="VYJ55" s="87"/>
      <c r="VYK55" s="87"/>
      <c r="VYL55" s="87"/>
      <c r="VYM55" s="87"/>
      <c r="VYN55" s="87"/>
      <c r="VYO55" s="87"/>
      <c r="VYP55" s="87"/>
      <c r="VYQ55" s="87"/>
      <c r="VYR55" s="87"/>
      <c r="VYS55" s="87"/>
      <c r="VYT55" s="87"/>
      <c r="VYU55" s="87"/>
      <c r="VYV55" s="87"/>
      <c r="VYW55" s="87"/>
      <c r="VYX55" s="87"/>
      <c r="VYY55" s="87"/>
      <c r="VYZ55" s="87"/>
      <c r="VZA55" s="87"/>
      <c r="VZB55" s="87"/>
      <c r="VZC55" s="87"/>
      <c r="VZD55" s="87"/>
      <c r="VZE55" s="87"/>
      <c r="VZF55" s="87"/>
      <c r="VZG55" s="87"/>
      <c r="VZH55" s="87"/>
      <c r="VZI55" s="87"/>
      <c r="VZJ55" s="87"/>
      <c r="VZK55" s="87"/>
      <c r="VZL55" s="87"/>
      <c r="VZM55" s="87"/>
      <c r="VZN55" s="87"/>
      <c r="VZO55" s="87"/>
      <c r="VZP55" s="87"/>
      <c r="VZQ55" s="87"/>
      <c r="VZR55" s="87"/>
      <c r="VZS55" s="87"/>
      <c r="VZT55" s="87"/>
      <c r="VZU55" s="87"/>
      <c r="VZV55" s="87"/>
      <c r="VZW55" s="87"/>
      <c r="VZX55" s="87"/>
      <c r="VZY55" s="87"/>
      <c r="VZZ55" s="87"/>
      <c r="WAA55" s="87"/>
      <c r="WAB55" s="87"/>
      <c r="WAC55" s="87"/>
      <c r="WAD55" s="87"/>
      <c r="WAE55" s="87"/>
      <c r="WAF55" s="87"/>
      <c r="WAG55" s="87"/>
      <c r="WAH55" s="87"/>
      <c r="WAI55" s="87"/>
      <c r="WAJ55" s="87"/>
      <c r="WAK55" s="87"/>
      <c r="WAL55" s="87"/>
      <c r="WAM55" s="87"/>
      <c r="WAN55" s="87"/>
      <c r="WAO55" s="87"/>
      <c r="WAP55" s="87"/>
      <c r="WAQ55" s="87"/>
      <c r="WAR55" s="87"/>
      <c r="WAS55" s="87"/>
      <c r="WAT55" s="87"/>
      <c r="WAU55" s="87"/>
      <c r="WAV55" s="87"/>
      <c r="WAW55" s="87"/>
      <c r="WAX55" s="87"/>
      <c r="WAY55" s="87"/>
      <c r="WAZ55" s="87"/>
      <c r="WBA55" s="87"/>
      <c r="WBB55" s="87"/>
      <c r="WBC55" s="87"/>
      <c r="WBD55" s="87"/>
      <c r="WBE55" s="87"/>
      <c r="WBF55" s="87"/>
      <c r="WBG55" s="87"/>
      <c r="WBH55" s="87"/>
      <c r="WBI55" s="87"/>
      <c r="WBJ55" s="87"/>
      <c r="WBK55" s="87"/>
      <c r="WBL55" s="87"/>
      <c r="WBM55" s="87"/>
      <c r="WBN55" s="87"/>
      <c r="WBO55" s="87"/>
      <c r="WBP55" s="87"/>
      <c r="WBQ55" s="87"/>
      <c r="WBR55" s="87"/>
      <c r="WBS55" s="87"/>
      <c r="WBT55" s="87"/>
      <c r="WBU55" s="87"/>
      <c r="WBV55" s="87"/>
      <c r="WBW55" s="87"/>
      <c r="WBX55" s="87"/>
      <c r="WBY55" s="87"/>
      <c r="WBZ55" s="87"/>
      <c r="WCA55" s="87"/>
      <c r="WCB55" s="87"/>
      <c r="WCC55" s="87"/>
      <c r="WCD55" s="87"/>
      <c r="WCE55" s="87"/>
      <c r="WCF55" s="87"/>
      <c r="WCG55" s="87"/>
      <c r="WCH55" s="87"/>
      <c r="WCI55" s="87"/>
      <c r="WCJ55" s="87"/>
      <c r="WCK55" s="87"/>
      <c r="WCL55" s="87"/>
      <c r="WCM55" s="87"/>
      <c r="WCN55" s="87"/>
      <c r="WCO55" s="87"/>
      <c r="WCP55" s="87"/>
      <c r="WCQ55" s="87"/>
      <c r="WCR55" s="87"/>
      <c r="WCS55" s="87"/>
      <c r="WCT55" s="87"/>
      <c r="WCU55" s="87"/>
      <c r="WCV55" s="87"/>
      <c r="WCW55" s="87"/>
      <c r="WCX55" s="87"/>
      <c r="WCY55" s="87"/>
      <c r="WCZ55" s="87"/>
      <c r="WDA55" s="87"/>
      <c r="WDB55" s="87"/>
      <c r="WDC55" s="87"/>
      <c r="WDD55" s="87"/>
      <c r="WDE55" s="87"/>
      <c r="WDF55" s="87"/>
      <c r="WDG55" s="87"/>
      <c r="WDH55" s="87"/>
      <c r="WDI55" s="87"/>
      <c r="WDJ55" s="87"/>
      <c r="WDK55" s="87"/>
      <c r="WDL55" s="87"/>
      <c r="WDM55" s="87"/>
      <c r="WDN55" s="87"/>
      <c r="WDO55" s="87"/>
      <c r="WDP55" s="87"/>
      <c r="WDQ55" s="87"/>
      <c r="WDR55" s="87"/>
      <c r="WDS55" s="87"/>
      <c r="WDT55" s="87"/>
      <c r="WDU55" s="87"/>
      <c r="WDV55" s="87"/>
      <c r="WDW55" s="87"/>
      <c r="WDX55" s="87"/>
      <c r="WDY55" s="87"/>
      <c r="WDZ55" s="87"/>
      <c r="WEA55" s="87"/>
      <c r="WEB55" s="87"/>
      <c r="WEC55" s="87"/>
      <c r="WED55" s="87"/>
      <c r="WEE55" s="87"/>
      <c r="WEF55" s="87"/>
      <c r="WEG55" s="87"/>
      <c r="WEH55" s="87"/>
      <c r="WEI55" s="87"/>
      <c r="WEJ55" s="87"/>
      <c r="WEK55" s="87"/>
      <c r="WEL55" s="87"/>
      <c r="WEM55" s="87"/>
      <c r="WEN55" s="87"/>
      <c r="WEO55" s="87"/>
      <c r="WEP55" s="87"/>
      <c r="WEQ55" s="87"/>
      <c r="WER55" s="87"/>
      <c r="WES55" s="87"/>
      <c r="WET55" s="87"/>
      <c r="WEU55" s="87"/>
      <c r="WEV55" s="87"/>
      <c r="WEW55" s="87"/>
      <c r="WEX55" s="87"/>
      <c r="WEY55" s="87"/>
      <c r="WEZ55" s="87"/>
      <c r="WFA55" s="87"/>
      <c r="WFB55" s="87"/>
      <c r="WFC55" s="87"/>
      <c r="WFD55" s="87"/>
      <c r="WFE55" s="87"/>
      <c r="WFF55" s="87"/>
      <c r="WFG55" s="87"/>
      <c r="WFH55" s="87"/>
      <c r="WFI55" s="87"/>
      <c r="WFJ55" s="87"/>
      <c r="WFK55" s="87"/>
      <c r="WFL55" s="87"/>
      <c r="WFM55" s="87"/>
      <c r="WFN55" s="87"/>
      <c r="WFO55" s="87"/>
      <c r="WFP55" s="87"/>
      <c r="WFQ55" s="87"/>
      <c r="WFR55" s="87"/>
      <c r="WFS55" s="87"/>
      <c r="WFT55" s="87"/>
      <c r="WFU55" s="87"/>
      <c r="WFV55" s="87"/>
      <c r="WFW55" s="87"/>
      <c r="WFX55" s="87"/>
      <c r="WFY55" s="87"/>
      <c r="WFZ55" s="87"/>
      <c r="WGA55" s="87"/>
      <c r="WGB55" s="87"/>
      <c r="WGC55" s="87"/>
      <c r="WGD55" s="87"/>
      <c r="WGE55" s="87"/>
      <c r="WGF55" s="87"/>
      <c r="WGG55" s="87"/>
      <c r="WGH55" s="87"/>
      <c r="WGI55" s="87"/>
      <c r="WGJ55" s="87"/>
      <c r="WGK55" s="87"/>
      <c r="WGL55" s="87"/>
      <c r="WGM55" s="87"/>
      <c r="WGN55" s="87"/>
      <c r="WGO55" s="87"/>
      <c r="WGP55" s="87"/>
      <c r="WGQ55" s="87"/>
      <c r="WGR55" s="87"/>
      <c r="WGS55" s="87"/>
      <c r="WGT55" s="87"/>
      <c r="WGU55" s="87"/>
      <c r="WGV55" s="87"/>
      <c r="WGW55" s="87"/>
      <c r="WGX55" s="87"/>
      <c r="WGY55" s="87"/>
      <c r="WGZ55" s="87"/>
      <c r="WHA55" s="87"/>
      <c r="WHB55" s="87"/>
      <c r="WHC55" s="87"/>
      <c r="WHD55" s="87"/>
      <c r="WHE55" s="87"/>
      <c r="WHF55" s="87"/>
      <c r="WHG55" s="87"/>
      <c r="WHH55" s="87"/>
      <c r="WHI55" s="87"/>
      <c r="WHJ55" s="87"/>
      <c r="WHK55" s="87"/>
      <c r="WHL55" s="87"/>
      <c r="WHM55" s="87"/>
      <c r="WHN55" s="87"/>
      <c r="WHO55" s="87"/>
      <c r="WHP55" s="87"/>
      <c r="WHQ55" s="87"/>
      <c r="WHR55" s="87"/>
      <c r="WHS55" s="87"/>
      <c r="WHT55" s="87"/>
      <c r="WHU55" s="87"/>
      <c r="WHV55" s="87"/>
      <c r="WHW55" s="87"/>
      <c r="WHX55" s="87"/>
      <c r="WHY55" s="87"/>
      <c r="WHZ55" s="87"/>
      <c r="WIA55" s="87"/>
      <c r="WIB55" s="87"/>
      <c r="WIC55" s="87"/>
      <c r="WID55" s="87"/>
      <c r="WIE55" s="87"/>
      <c r="WIF55" s="87"/>
      <c r="WIG55" s="87"/>
      <c r="WIH55" s="87"/>
      <c r="WII55" s="87"/>
      <c r="WIJ55" s="87"/>
      <c r="WIK55" s="87"/>
      <c r="WIL55" s="87"/>
      <c r="WIM55" s="87"/>
      <c r="WIN55" s="87"/>
      <c r="WIO55" s="87"/>
      <c r="WIP55" s="87"/>
      <c r="WIQ55" s="87"/>
      <c r="WIR55" s="87"/>
      <c r="WIS55" s="87"/>
      <c r="WIT55" s="87"/>
      <c r="WIU55" s="87"/>
      <c r="WIV55" s="87"/>
      <c r="WIW55" s="87"/>
      <c r="WIX55" s="87"/>
      <c r="WIY55" s="87"/>
      <c r="WIZ55" s="87"/>
      <c r="WJA55" s="87"/>
      <c r="WJB55" s="87"/>
      <c r="WJC55" s="87"/>
      <c r="WJD55" s="87"/>
      <c r="WJE55" s="87"/>
      <c r="WJF55" s="87"/>
      <c r="WJG55" s="87"/>
      <c r="WJH55" s="87"/>
      <c r="WJI55" s="87"/>
      <c r="WJJ55" s="87"/>
      <c r="WJK55" s="87"/>
      <c r="WJL55" s="87"/>
      <c r="WJM55" s="87"/>
      <c r="WJN55" s="87"/>
      <c r="WJO55" s="87"/>
      <c r="WJP55" s="87"/>
      <c r="WJQ55" s="87"/>
      <c r="WJR55" s="87"/>
      <c r="WJS55" s="87"/>
      <c r="WJT55" s="87"/>
      <c r="WJU55" s="87"/>
      <c r="WJV55" s="87"/>
      <c r="WJW55" s="87"/>
      <c r="WJX55" s="87"/>
      <c r="WJY55" s="87"/>
      <c r="WJZ55" s="87"/>
      <c r="WKA55" s="87"/>
      <c r="WKB55" s="87"/>
      <c r="WKC55" s="87"/>
      <c r="WKD55" s="87"/>
      <c r="WKE55" s="87"/>
      <c r="WKF55" s="87"/>
      <c r="WKG55" s="87"/>
      <c r="WKH55" s="87"/>
      <c r="WKI55" s="87"/>
      <c r="WKJ55" s="87"/>
      <c r="WKK55" s="87"/>
      <c r="WKL55" s="87"/>
      <c r="WKM55" s="87"/>
      <c r="WKN55" s="87"/>
      <c r="WKO55" s="87"/>
      <c r="WKP55" s="87"/>
      <c r="WKQ55" s="87"/>
      <c r="WKR55" s="87"/>
      <c r="WKS55" s="87"/>
      <c r="WKT55" s="87"/>
      <c r="WKU55" s="87"/>
      <c r="WKV55" s="87"/>
      <c r="WKW55" s="87"/>
      <c r="WKX55" s="87"/>
      <c r="WKY55" s="87"/>
      <c r="WKZ55" s="87"/>
      <c r="WLA55" s="87"/>
      <c r="WLB55" s="87"/>
      <c r="WLC55" s="87"/>
      <c r="WLD55" s="87"/>
      <c r="WLE55" s="87"/>
      <c r="WLF55" s="87"/>
      <c r="WLG55" s="87"/>
      <c r="WLH55" s="87"/>
      <c r="WLI55" s="87"/>
      <c r="WLJ55" s="87"/>
      <c r="WLK55" s="87"/>
      <c r="WLL55" s="87"/>
      <c r="WLM55" s="87"/>
      <c r="WLN55" s="87"/>
      <c r="WLO55" s="87"/>
      <c r="WLP55" s="87"/>
      <c r="WLQ55" s="87"/>
      <c r="WLR55" s="87"/>
      <c r="WLS55" s="87"/>
      <c r="WLT55" s="87"/>
      <c r="WLU55" s="87"/>
      <c r="WLV55" s="87"/>
      <c r="WLW55" s="87"/>
      <c r="WLX55" s="87"/>
      <c r="WLY55" s="87"/>
      <c r="WLZ55" s="87"/>
      <c r="WMA55" s="87"/>
      <c r="WMB55" s="87"/>
      <c r="WMC55" s="87"/>
      <c r="WMD55" s="87"/>
      <c r="WME55" s="87"/>
      <c r="WMF55" s="87"/>
      <c r="WMG55" s="87"/>
      <c r="WMH55" s="87"/>
      <c r="WMI55" s="87"/>
      <c r="WMJ55" s="87"/>
      <c r="WMK55" s="87"/>
      <c r="WML55" s="87"/>
      <c r="WMM55" s="87"/>
      <c r="WMN55" s="87"/>
      <c r="WMO55" s="87"/>
      <c r="WMP55" s="87"/>
      <c r="WMQ55" s="87"/>
      <c r="WMR55" s="87"/>
      <c r="WMS55" s="87"/>
      <c r="WMT55" s="87"/>
      <c r="WMU55" s="87"/>
      <c r="WMV55" s="87"/>
      <c r="WMW55" s="87"/>
      <c r="WMX55" s="87"/>
      <c r="WMY55" s="87"/>
      <c r="WMZ55" s="87"/>
      <c r="WNA55" s="87"/>
      <c r="WNB55" s="87"/>
      <c r="WNC55" s="87"/>
      <c r="WND55" s="87"/>
      <c r="WNE55" s="87"/>
      <c r="WNF55" s="87"/>
      <c r="WNG55" s="87"/>
      <c r="WNH55" s="87"/>
      <c r="WNI55" s="87"/>
      <c r="WNJ55" s="87"/>
      <c r="WNK55" s="87"/>
      <c r="WNL55" s="87"/>
      <c r="WNM55" s="87"/>
      <c r="WNN55" s="87"/>
      <c r="WNO55" s="87"/>
      <c r="WNP55" s="87"/>
      <c r="WNQ55" s="87"/>
      <c r="WNR55" s="87"/>
      <c r="WNS55" s="87"/>
      <c r="WNT55" s="87"/>
      <c r="WNU55" s="87"/>
      <c r="WNV55" s="87"/>
      <c r="WNW55" s="87"/>
      <c r="WNX55" s="87"/>
      <c r="WNY55" s="87"/>
      <c r="WNZ55" s="87"/>
      <c r="WOA55" s="87"/>
      <c r="WOB55" s="87"/>
      <c r="WOC55" s="87"/>
      <c r="WOD55" s="87"/>
      <c r="WOE55" s="87"/>
      <c r="WOF55" s="87"/>
      <c r="WOG55" s="87"/>
      <c r="WOH55" s="87"/>
      <c r="WOI55" s="87"/>
      <c r="WOJ55" s="87"/>
      <c r="WOK55" s="87"/>
      <c r="WOL55" s="87"/>
      <c r="WOM55" s="87"/>
      <c r="WON55" s="87"/>
      <c r="WOO55" s="87"/>
      <c r="WOP55" s="87"/>
      <c r="WOQ55" s="87"/>
      <c r="WOR55" s="87"/>
      <c r="WOS55" s="87"/>
      <c r="WOT55" s="87"/>
      <c r="WOU55" s="87"/>
      <c r="WOV55" s="87"/>
      <c r="WOW55" s="87"/>
      <c r="WOX55" s="87"/>
      <c r="WOY55" s="87"/>
      <c r="WOZ55" s="87"/>
      <c r="WPA55" s="87"/>
      <c r="WPB55" s="87"/>
      <c r="WPC55" s="87"/>
      <c r="WPD55" s="87"/>
      <c r="WPE55" s="87"/>
      <c r="WPF55" s="87"/>
      <c r="WPG55" s="87"/>
      <c r="WPH55" s="87"/>
      <c r="WPI55" s="87"/>
      <c r="WPJ55" s="87"/>
      <c r="WPK55" s="87"/>
      <c r="WPL55" s="87"/>
      <c r="WPM55" s="87"/>
      <c r="WPN55" s="87"/>
      <c r="WPO55" s="87"/>
      <c r="WPP55" s="87"/>
      <c r="WPQ55" s="87"/>
      <c r="WPR55" s="87"/>
      <c r="WPS55" s="87"/>
      <c r="WPT55" s="87"/>
      <c r="WPU55" s="87"/>
      <c r="WPV55" s="87"/>
      <c r="WPW55" s="87"/>
      <c r="WPX55" s="87"/>
      <c r="WPY55" s="87"/>
      <c r="WPZ55" s="87"/>
      <c r="WQA55" s="87"/>
      <c r="WQB55" s="87"/>
      <c r="WQC55" s="87"/>
      <c r="WQD55" s="87"/>
      <c r="WQE55" s="87"/>
      <c r="WQF55" s="87"/>
      <c r="WQG55" s="87"/>
      <c r="WQH55" s="87"/>
      <c r="WQI55" s="87"/>
      <c r="WQJ55" s="87"/>
      <c r="WQK55" s="87"/>
      <c r="WQL55" s="87"/>
      <c r="WQM55" s="87"/>
      <c r="WQN55" s="87"/>
      <c r="WQO55" s="87"/>
      <c r="WQP55" s="87"/>
      <c r="WQQ55" s="87"/>
      <c r="WQR55" s="87"/>
      <c r="WQS55" s="87"/>
      <c r="WQT55" s="87"/>
      <c r="WQU55" s="87"/>
      <c r="WQV55" s="87"/>
      <c r="WQW55" s="87"/>
      <c r="WQX55" s="87"/>
      <c r="WQY55" s="87"/>
      <c r="WQZ55" s="87"/>
      <c r="WRA55" s="87"/>
      <c r="WRB55" s="87"/>
      <c r="WRC55" s="87"/>
      <c r="WRD55" s="87"/>
      <c r="WRE55" s="87"/>
      <c r="WRF55" s="87"/>
      <c r="WRG55" s="87"/>
      <c r="WRH55" s="87"/>
      <c r="WRI55" s="87"/>
      <c r="WRJ55" s="87"/>
      <c r="WRK55" s="87"/>
      <c r="WRL55" s="87"/>
      <c r="WRM55" s="87"/>
      <c r="WRN55" s="87"/>
      <c r="WRO55" s="87"/>
      <c r="WRP55" s="87"/>
      <c r="WRQ55" s="87"/>
      <c r="WRR55" s="87"/>
      <c r="WRS55" s="87"/>
      <c r="WRT55" s="87"/>
      <c r="WRU55" s="87"/>
      <c r="WRV55" s="87"/>
      <c r="WRW55" s="87"/>
      <c r="WRX55" s="87"/>
      <c r="WRY55" s="87"/>
      <c r="WRZ55" s="87"/>
      <c r="WSA55" s="87"/>
      <c r="WSB55" s="87"/>
      <c r="WSC55" s="87"/>
      <c r="WSD55" s="87"/>
      <c r="WSE55" s="87"/>
      <c r="WSF55" s="87"/>
      <c r="WSG55" s="87"/>
      <c r="WSH55" s="87"/>
      <c r="WSI55" s="87"/>
      <c r="WSJ55" s="87"/>
      <c r="WSK55" s="87"/>
      <c r="WSL55" s="87"/>
      <c r="WSM55" s="87"/>
      <c r="WSN55" s="87"/>
      <c r="WSO55" s="87"/>
      <c r="WSP55" s="87"/>
      <c r="WSQ55" s="87"/>
      <c r="WSR55" s="87"/>
      <c r="WSS55" s="87"/>
      <c r="WST55" s="87"/>
      <c r="WSU55" s="87"/>
      <c r="WSV55" s="87"/>
      <c r="WSW55" s="87"/>
      <c r="WSX55" s="87"/>
      <c r="WSY55" s="87"/>
      <c r="WSZ55" s="87"/>
      <c r="WTA55" s="87"/>
      <c r="WTB55" s="87"/>
      <c r="WTC55" s="87"/>
      <c r="WTD55" s="87"/>
      <c r="WTE55" s="87"/>
      <c r="WTF55" s="87"/>
      <c r="WTG55" s="87"/>
      <c r="WTH55" s="87"/>
      <c r="WTI55" s="87"/>
      <c r="WTJ55" s="87"/>
      <c r="WTK55" s="87"/>
      <c r="WTL55" s="87"/>
      <c r="WTM55" s="87"/>
      <c r="WTN55" s="87"/>
      <c r="WTO55" s="87"/>
      <c r="WTP55" s="87"/>
      <c r="WTQ55" s="87"/>
      <c r="WTR55" s="87"/>
      <c r="WTS55" s="87"/>
      <c r="WTT55" s="87"/>
      <c r="WTU55" s="87"/>
      <c r="WTV55" s="87"/>
      <c r="WTW55" s="87"/>
      <c r="WTX55" s="87"/>
      <c r="WTY55" s="87"/>
      <c r="WTZ55" s="87"/>
      <c r="WUA55" s="87"/>
      <c r="WUB55" s="87"/>
      <c r="WUC55" s="87"/>
      <c r="WUD55" s="87"/>
      <c r="WUE55" s="87"/>
      <c r="WUF55" s="87"/>
      <c r="WUG55" s="87"/>
      <c r="WUH55" s="87"/>
      <c r="WUI55" s="87"/>
      <c r="WUJ55" s="87"/>
      <c r="WUK55" s="87"/>
      <c r="WUL55" s="87"/>
      <c r="WUM55" s="87"/>
      <c r="WUN55" s="87"/>
      <c r="WUO55" s="87"/>
      <c r="WUP55" s="87"/>
      <c r="WUQ55" s="87"/>
      <c r="WUR55" s="87"/>
      <c r="WUS55" s="87"/>
      <c r="WUT55" s="87"/>
      <c r="WUU55" s="87"/>
      <c r="WUV55" s="87"/>
      <c r="WUW55" s="87"/>
      <c r="WUX55" s="87"/>
      <c r="WUY55" s="87"/>
      <c r="WUZ55" s="87"/>
      <c r="WVA55" s="87"/>
      <c r="WVB55" s="87"/>
      <c r="WVC55" s="87"/>
      <c r="WVD55" s="87"/>
      <c r="WVE55" s="87"/>
      <c r="WVF55" s="87"/>
      <c r="WVG55" s="87"/>
      <c r="WVH55" s="87"/>
      <c r="WVI55" s="87"/>
      <c r="WVJ55" s="87"/>
      <c r="WVK55" s="87"/>
      <c r="WVL55" s="87"/>
      <c r="WVM55" s="87"/>
      <c r="WVN55" s="87"/>
      <c r="WVO55" s="87"/>
      <c r="WVP55" s="87"/>
      <c r="WVQ55" s="87"/>
      <c r="WVR55" s="87"/>
      <c r="WVS55" s="87"/>
      <c r="WVT55" s="87"/>
      <c r="WVU55" s="87"/>
      <c r="WVV55" s="87"/>
      <c r="WVW55" s="87"/>
      <c r="WVX55" s="87"/>
      <c r="WVY55" s="87"/>
      <c r="WVZ55" s="87"/>
      <c r="WWA55" s="87"/>
      <c r="WWB55" s="87"/>
      <c r="WWC55" s="87"/>
      <c r="WWD55" s="87"/>
      <c r="WWE55" s="87"/>
      <c r="WWF55" s="87"/>
      <c r="WWG55" s="87"/>
      <c r="WWH55" s="87"/>
      <c r="WWI55" s="87"/>
      <c r="WWJ55" s="87"/>
      <c r="WWK55" s="87"/>
      <c r="WWL55" s="87"/>
      <c r="WWM55" s="87"/>
      <c r="WWN55" s="87"/>
      <c r="WWO55" s="87"/>
      <c r="WWP55" s="87"/>
      <c r="WWQ55" s="87"/>
      <c r="WWR55" s="87"/>
      <c r="WWS55" s="87"/>
      <c r="WWT55" s="87"/>
      <c r="WWU55" s="87"/>
      <c r="WWV55" s="87"/>
      <c r="WWW55" s="87"/>
      <c r="WWX55" s="87"/>
      <c r="WWY55" s="87"/>
      <c r="WWZ55" s="87"/>
      <c r="WXA55" s="87"/>
      <c r="WXB55" s="87"/>
      <c r="WXC55" s="87"/>
      <c r="WXD55" s="87"/>
      <c r="WXE55" s="87"/>
      <c r="WXF55" s="87"/>
      <c r="WXG55" s="87"/>
      <c r="WXH55" s="87"/>
      <c r="WXI55" s="87"/>
      <c r="WXJ55" s="87"/>
      <c r="WXK55" s="87"/>
      <c r="WXL55" s="87"/>
      <c r="WXM55" s="87"/>
      <c r="WXN55" s="87"/>
      <c r="WXO55" s="87"/>
      <c r="WXP55" s="87"/>
      <c r="WXQ55" s="87"/>
      <c r="WXR55" s="87"/>
      <c r="WXS55" s="87"/>
      <c r="WXT55" s="87"/>
      <c r="WXU55" s="87"/>
      <c r="WXV55" s="87"/>
      <c r="WXW55" s="87"/>
      <c r="WXX55" s="87"/>
      <c r="WXY55" s="87"/>
      <c r="WXZ55" s="87"/>
      <c r="WYA55" s="87"/>
      <c r="WYB55" s="87"/>
      <c r="WYC55" s="87"/>
      <c r="WYD55" s="87"/>
      <c r="WYE55" s="87"/>
      <c r="WYF55" s="87"/>
      <c r="WYG55" s="87"/>
      <c r="WYH55" s="87"/>
      <c r="WYI55" s="87"/>
      <c r="WYJ55" s="87"/>
      <c r="WYK55" s="87"/>
      <c r="WYL55" s="87"/>
      <c r="WYM55" s="87"/>
      <c r="WYN55" s="87"/>
      <c r="WYO55" s="87"/>
      <c r="WYP55" s="87"/>
      <c r="WYQ55" s="87"/>
      <c r="WYR55" s="87"/>
      <c r="WYS55" s="87"/>
      <c r="WYT55" s="87"/>
      <c r="WYU55" s="87"/>
      <c r="WYV55" s="87"/>
      <c r="WYW55" s="87"/>
      <c r="WYX55" s="87"/>
      <c r="WYY55" s="87"/>
      <c r="WYZ55" s="87"/>
      <c r="WZA55" s="87"/>
      <c r="WZB55" s="87"/>
      <c r="WZC55" s="87"/>
      <c r="WZD55" s="87"/>
      <c r="WZE55" s="87"/>
      <c r="WZF55" s="87"/>
      <c r="WZG55" s="87"/>
      <c r="WZH55" s="87"/>
      <c r="WZI55" s="87"/>
      <c r="WZJ55" s="87"/>
      <c r="WZK55" s="87"/>
      <c r="WZL55" s="87"/>
      <c r="WZM55" s="87"/>
      <c r="WZN55" s="87"/>
      <c r="WZO55" s="87"/>
      <c r="WZP55" s="87"/>
      <c r="WZQ55" s="87"/>
      <c r="WZR55" s="87"/>
      <c r="WZS55" s="87"/>
      <c r="WZT55" s="87"/>
      <c r="WZU55" s="87"/>
      <c r="WZV55" s="87"/>
      <c r="WZW55" s="87"/>
      <c r="WZX55" s="87"/>
      <c r="WZY55" s="87"/>
      <c r="WZZ55" s="87"/>
      <c r="XAA55" s="87"/>
      <c r="XAB55" s="87"/>
      <c r="XAC55" s="87"/>
      <c r="XAD55" s="87"/>
      <c r="XAE55" s="87"/>
      <c r="XAF55" s="87"/>
      <c r="XAG55" s="87"/>
      <c r="XAH55" s="87"/>
      <c r="XAI55" s="87"/>
      <c r="XAJ55" s="87"/>
      <c r="XAK55" s="87"/>
      <c r="XAL55" s="87"/>
      <c r="XAM55" s="87"/>
      <c r="XAN55" s="87"/>
      <c r="XAO55" s="87"/>
      <c r="XAP55" s="87"/>
      <c r="XAQ55" s="87"/>
      <c r="XAR55" s="87"/>
      <c r="XAS55" s="87"/>
      <c r="XAT55" s="87"/>
      <c r="XAU55" s="87"/>
      <c r="XAV55" s="87"/>
      <c r="XAW55" s="87"/>
      <c r="XAX55" s="87"/>
      <c r="XAY55" s="87"/>
      <c r="XAZ55" s="87"/>
      <c r="XBA55" s="87"/>
      <c r="XBB55" s="87"/>
      <c r="XBC55" s="87"/>
      <c r="XBD55" s="87"/>
      <c r="XBE55" s="87"/>
      <c r="XBF55" s="87"/>
      <c r="XBG55" s="87"/>
      <c r="XBH55" s="87"/>
      <c r="XBI55" s="87"/>
      <c r="XBJ55" s="87"/>
      <c r="XBK55" s="87"/>
      <c r="XBL55" s="87"/>
      <c r="XBM55" s="87"/>
      <c r="XBN55" s="87"/>
      <c r="XBO55" s="87"/>
      <c r="XBP55" s="87"/>
      <c r="XBQ55" s="87"/>
      <c r="XBR55" s="87"/>
      <c r="XBS55" s="87"/>
      <c r="XBT55" s="87"/>
      <c r="XBU55" s="87"/>
      <c r="XBV55" s="87"/>
      <c r="XBW55" s="87"/>
      <c r="XBX55" s="87"/>
      <c r="XBY55" s="87"/>
      <c r="XBZ55" s="87"/>
      <c r="XCA55" s="87"/>
      <c r="XCB55" s="87"/>
      <c r="XCC55" s="87"/>
      <c r="XCD55" s="87"/>
      <c r="XCE55" s="87"/>
      <c r="XCF55" s="87"/>
      <c r="XCG55" s="87"/>
      <c r="XCH55" s="87"/>
      <c r="XCI55" s="87"/>
      <c r="XCJ55" s="87"/>
      <c r="XCK55" s="87"/>
      <c r="XCL55" s="87"/>
      <c r="XCM55" s="87"/>
      <c r="XCN55" s="87"/>
      <c r="XCO55" s="87"/>
      <c r="XCP55" s="87"/>
      <c r="XCQ55" s="87"/>
      <c r="XCR55" s="87"/>
      <c r="XCS55" s="87"/>
      <c r="XCT55" s="87"/>
      <c r="XCU55" s="87"/>
      <c r="XCV55" s="87"/>
      <c r="XCW55" s="87"/>
      <c r="XCX55" s="87"/>
      <c r="XCY55" s="87"/>
      <c r="XCZ55" s="87"/>
      <c r="XDA55" s="87"/>
      <c r="XDB55" s="87"/>
      <c r="XDC55" s="87"/>
      <c r="XDD55" s="87"/>
      <c r="XDE55" s="87"/>
      <c r="XDF55" s="87"/>
      <c r="XDG55" s="87"/>
      <c r="XDH55" s="87"/>
      <c r="XDI55" s="87"/>
      <c r="XDJ55" s="87"/>
      <c r="XDK55" s="87"/>
      <c r="XDL55" s="87"/>
      <c r="XDM55" s="87"/>
      <c r="XDN55" s="87"/>
      <c r="XDO55" s="87"/>
      <c r="XDP55" s="87"/>
      <c r="XDQ55" s="87"/>
      <c r="XDR55" s="87"/>
      <c r="XDS55" s="87"/>
      <c r="XDT55" s="87"/>
      <c r="XDU55" s="87"/>
      <c r="XDV55" s="87"/>
      <c r="XDW55" s="87"/>
      <c r="XDX55" s="87"/>
      <c r="XDY55" s="87"/>
      <c r="XDZ55" s="87"/>
      <c r="XEA55" s="87"/>
      <c r="XEB55" s="87"/>
      <c r="XEC55" s="87"/>
      <c r="XED55" s="87"/>
      <c r="XEE55" s="87"/>
      <c r="XEF55" s="87"/>
      <c r="XEG55" s="87"/>
      <c r="XEH55" s="87"/>
      <c r="XEI55" s="87"/>
      <c r="XEJ55" s="87"/>
      <c r="XEK55" s="87"/>
      <c r="XEL55" s="87"/>
      <c r="XEM55" s="87"/>
      <c r="XEN55" s="87"/>
      <c r="XEO55" s="87"/>
      <c r="XEP55" s="87"/>
      <c r="XEQ55" s="87"/>
      <c r="XER55" s="87"/>
      <c r="XES55" s="87"/>
      <c r="XET55" s="87"/>
      <c r="XEU55" s="87"/>
      <c r="XEV55" s="87"/>
      <c r="XEW55" s="87"/>
      <c r="XEX55" s="87"/>
      <c r="XEY55" s="87"/>
      <c r="XEZ55" s="87"/>
      <c r="XFA55" s="87"/>
      <c r="XFB55" s="87"/>
    </row>
    <row r="56" spans="1:16382" s="12" customFormat="1" x14ac:dyDescent="0.2">
      <c r="A56" s="73"/>
      <c r="B56" s="12" t="s">
        <v>146</v>
      </c>
      <c r="C56" s="73"/>
      <c r="O56" s="73"/>
    </row>
    <row r="57" spans="1:16382" x14ac:dyDescent="0.2">
      <c r="O57" s="82"/>
    </row>
    <row r="58" spans="1:16382" s="82" customFormat="1" x14ac:dyDescent="0.2">
      <c r="B58" s="87" t="s">
        <v>214</v>
      </c>
    </row>
    <row r="59" spans="1:16382" x14ac:dyDescent="0.2">
      <c r="B59" s="5" t="s">
        <v>81</v>
      </c>
      <c r="O59" s="82"/>
    </row>
    <row r="60" spans="1:16382" x14ac:dyDescent="0.2">
      <c r="B60" s="6" t="s">
        <v>82</v>
      </c>
      <c r="D60" s="6" t="s">
        <v>147</v>
      </c>
      <c r="F60" s="77">
        <f>SUM(H60:M60,O60)</f>
        <v>100525097.72667406</v>
      </c>
      <c r="H60" s="41">
        <v>2137888</v>
      </c>
      <c r="I60" s="41">
        <v>18384208.32148838</v>
      </c>
      <c r="J60" s="41">
        <v>47822057.456822395</v>
      </c>
      <c r="K60" s="41">
        <v>1505649.33</v>
      </c>
      <c r="L60" s="41">
        <v>27168907.420246836</v>
      </c>
      <c r="M60" s="41">
        <v>1278654.516639713</v>
      </c>
      <c r="O60" s="75">
        <v>2227732.6814767448</v>
      </c>
      <c r="Q60" s="133" t="s">
        <v>541</v>
      </c>
    </row>
    <row r="61" spans="1:16382" x14ac:dyDescent="0.2">
      <c r="B61" s="6" t="s">
        <v>89</v>
      </c>
      <c r="D61" s="6" t="s">
        <v>147</v>
      </c>
      <c r="F61" s="77">
        <f t="shared" ref="F61:F62" si="6">SUM(H61:M61,O61)</f>
        <v>102781.76425671575</v>
      </c>
      <c r="H61" s="41">
        <v>4156</v>
      </c>
      <c r="I61" s="41">
        <v>11016.87719385218</v>
      </c>
      <c r="J61" s="41">
        <v>85797.642182882802</v>
      </c>
      <c r="K61" s="41">
        <v>0</v>
      </c>
      <c r="L61" s="41">
        <v>0</v>
      </c>
      <c r="M61" s="41">
        <v>1811.244879980758</v>
      </c>
      <c r="O61" s="75">
        <v>0</v>
      </c>
      <c r="Q61" s="133" t="s">
        <v>542</v>
      </c>
    </row>
    <row r="62" spans="1:16382" x14ac:dyDescent="0.2">
      <c r="B62" s="6" t="s">
        <v>83</v>
      </c>
      <c r="D62" s="6" t="s">
        <v>147</v>
      </c>
      <c r="F62" s="77">
        <f t="shared" si="6"/>
        <v>112972.15</v>
      </c>
      <c r="H62" s="41">
        <v>0</v>
      </c>
      <c r="I62" s="41">
        <v>0</v>
      </c>
      <c r="J62" s="41">
        <v>0</v>
      </c>
      <c r="K62" s="41">
        <v>112972.15</v>
      </c>
      <c r="L62" s="41">
        <v>0</v>
      </c>
      <c r="M62" s="41">
        <v>0</v>
      </c>
      <c r="O62" s="75">
        <v>0</v>
      </c>
      <c r="Q62" s="133" t="s">
        <v>543</v>
      </c>
    </row>
    <row r="63" spans="1:16382" x14ac:dyDescent="0.2">
      <c r="F63" s="82"/>
      <c r="O63" s="82"/>
      <c r="Q63" s="133"/>
    </row>
    <row r="64" spans="1:16382" x14ac:dyDescent="0.2">
      <c r="B64" s="5" t="s">
        <v>84</v>
      </c>
      <c r="F64" s="82"/>
      <c r="O64" s="82"/>
      <c r="Q64" s="133"/>
    </row>
    <row r="65" spans="1:16382" x14ac:dyDescent="0.2">
      <c r="B65" s="6" t="s">
        <v>85</v>
      </c>
      <c r="D65" s="6" t="s">
        <v>147</v>
      </c>
      <c r="F65" s="77">
        <f>SUM(H65:M65,O65)</f>
        <v>6319.3378432527497</v>
      </c>
      <c r="H65" s="41">
        <v>0</v>
      </c>
      <c r="I65" s="41">
        <v>0</v>
      </c>
      <c r="J65" s="41">
        <v>6319.3378432527497</v>
      </c>
      <c r="K65" s="41">
        <v>0</v>
      </c>
      <c r="L65" s="41">
        <v>0</v>
      </c>
      <c r="M65" s="41">
        <v>0</v>
      </c>
      <c r="O65" s="75">
        <v>0</v>
      </c>
      <c r="Q65" s="133" t="s">
        <v>544</v>
      </c>
    </row>
    <row r="66" spans="1:16382" x14ac:dyDescent="0.2">
      <c r="B66" s="82" t="s">
        <v>86</v>
      </c>
      <c r="D66" s="6" t="s">
        <v>147</v>
      </c>
      <c r="F66" s="77">
        <f t="shared" ref="F66:F68" si="7">SUM(H66:M66,O66)</f>
        <v>167642.20102204542</v>
      </c>
      <c r="H66" s="41">
        <v>2477</v>
      </c>
      <c r="I66" s="41">
        <v>119452.25415154699</v>
      </c>
      <c r="J66" s="41">
        <v>0</v>
      </c>
      <c r="K66" s="41">
        <v>10940.96</v>
      </c>
      <c r="L66" s="41">
        <v>34771.986870498418</v>
      </c>
      <c r="M66" s="41">
        <v>0</v>
      </c>
      <c r="O66" s="75">
        <v>0</v>
      </c>
      <c r="Q66" s="133" t="s">
        <v>707</v>
      </c>
    </row>
    <row r="67" spans="1:16382" s="82" customFormat="1" x14ac:dyDescent="0.2">
      <c r="B67" s="82" t="s">
        <v>87</v>
      </c>
      <c r="D67" s="82" t="s">
        <v>147</v>
      </c>
      <c r="F67" s="77">
        <f t="shared" si="7"/>
        <v>89795.504603564012</v>
      </c>
      <c r="H67" s="75">
        <v>215</v>
      </c>
      <c r="I67" s="75">
        <v>31941.275448922501</v>
      </c>
      <c r="J67" s="75">
        <v>40852.865115455003</v>
      </c>
      <c r="K67" s="75">
        <v>139.69</v>
      </c>
      <c r="L67" s="75">
        <v>16646.674039186506</v>
      </c>
      <c r="M67" s="75">
        <v>0</v>
      </c>
      <c r="O67" s="75">
        <v>0</v>
      </c>
      <c r="Q67" s="133" t="s">
        <v>711</v>
      </c>
    </row>
    <row r="68" spans="1:16382" x14ac:dyDescent="0.2">
      <c r="B68" s="6" t="s">
        <v>88</v>
      </c>
      <c r="D68" s="6" t="s">
        <v>147</v>
      </c>
      <c r="F68" s="77">
        <f t="shared" si="7"/>
        <v>1946848.6357760984</v>
      </c>
      <c r="H68" s="41">
        <v>0</v>
      </c>
      <c r="I68" s="41">
        <v>81377.49142114725</v>
      </c>
      <c r="J68" s="41">
        <v>1664256.0674869888</v>
      </c>
      <c r="K68" s="41">
        <v>5067.3899999999994</v>
      </c>
      <c r="L68" s="41">
        <v>196147.68686796227</v>
      </c>
      <c r="M68" s="41">
        <v>0</v>
      </c>
      <c r="O68" s="75">
        <v>0</v>
      </c>
      <c r="Q68" s="133" t="s">
        <v>545</v>
      </c>
    </row>
    <row r="69" spans="1:16382" s="82" customFormat="1" x14ac:dyDescent="0.2">
      <c r="A69" s="87"/>
      <c r="B69" s="87"/>
      <c r="C69" s="87"/>
      <c r="D69" s="87"/>
      <c r="E69" s="87"/>
      <c r="F69" s="87"/>
      <c r="G69" s="87"/>
      <c r="H69" s="87"/>
      <c r="I69" s="87"/>
      <c r="J69" s="87"/>
      <c r="K69" s="87"/>
      <c r="L69" s="87"/>
      <c r="M69" s="87"/>
      <c r="N69" s="87"/>
      <c r="O69" s="87"/>
      <c r="P69" s="87"/>
      <c r="Q69" s="87"/>
      <c r="R69" s="87"/>
      <c r="S69" s="87"/>
      <c r="T69" s="87"/>
      <c r="U69" s="87"/>
      <c r="V69" s="87"/>
      <c r="W69" s="87"/>
      <c r="X69" s="87"/>
      <c r="Y69" s="87"/>
      <c r="Z69" s="87"/>
      <c r="AA69" s="87"/>
      <c r="AB69" s="87"/>
      <c r="AC69" s="87"/>
      <c r="AD69" s="87"/>
      <c r="AE69" s="87"/>
      <c r="AF69" s="87"/>
      <c r="AG69" s="87"/>
      <c r="AH69" s="87"/>
      <c r="AI69" s="87"/>
      <c r="AJ69" s="87"/>
      <c r="AK69" s="87"/>
      <c r="AL69" s="87"/>
      <c r="AM69" s="87"/>
      <c r="AN69" s="87"/>
      <c r="AO69" s="87"/>
      <c r="AP69" s="87"/>
      <c r="AQ69" s="87"/>
      <c r="AR69" s="87"/>
      <c r="AS69" s="87"/>
      <c r="AT69" s="87"/>
      <c r="AU69" s="87"/>
      <c r="AV69" s="87"/>
      <c r="AW69" s="87"/>
      <c r="AX69" s="87"/>
      <c r="AY69" s="87"/>
      <c r="AZ69" s="87"/>
      <c r="BA69" s="87"/>
      <c r="BB69" s="87"/>
      <c r="BC69" s="87"/>
      <c r="BD69" s="87"/>
      <c r="BE69" s="87"/>
      <c r="BF69" s="87"/>
      <c r="BG69" s="87"/>
      <c r="BH69" s="87"/>
      <c r="BI69" s="87"/>
      <c r="BJ69" s="87"/>
      <c r="BK69" s="87"/>
      <c r="BL69" s="87"/>
      <c r="BM69" s="87"/>
      <c r="BN69" s="87"/>
      <c r="BO69" s="87"/>
      <c r="BP69" s="87"/>
      <c r="BQ69" s="87"/>
      <c r="BR69" s="87"/>
      <c r="BS69" s="87"/>
      <c r="BT69" s="87"/>
      <c r="BU69" s="87"/>
      <c r="BV69" s="87"/>
      <c r="BW69" s="87"/>
      <c r="BX69" s="87"/>
      <c r="BY69" s="87"/>
      <c r="BZ69" s="87"/>
      <c r="CA69" s="87"/>
      <c r="CB69" s="87"/>
      <c r="CC69" s="87"/>
      <c r="CD69" s="87"/>
      <c r="CE69" s="87"/>
      <c r="CF69" s="87"/>
      <c r="CG69" s="87"/>
      <c r="CH69" s="87"/>
      <c r="CI69" s="87"/>
      <c r="CJ69" s="87"/>
      <c r="CK69" s="87"/>
      <c r="CL69" s="87"/>
      <c r="CM69" s="87"/>
      <c r="CN69" s="87"/>
      <c r="CO69" s="87"/>
      <c r="CP69" s="87"/>
      <c r="CQ69" s="87"/>
      <c r="CR69" s="87"/>
      <c r="CS69" s="87"/>
      <c r="CT69" s="87"/>
      <c r="CU69" s="87"/>
      <c r="CV69" s="87"/>
      <c r="CW69" s="87"/>
      <c r="CX69" s="87"/>
      <c r="CY69" s="87"/>
      <c r="CZ69" s="87"/>
      <c r="DA69" s="87"/>
      <c r="DB69" s="87"/>
      <c r="DC69" s="87"/>
      <c r="DD69" s="87"/>
      <c r="DE69" s="87"/>
      <c r="DF69" s="87"/>
      <c r="DG69" s="87"/>
      <c r="DH69" s="87"/>
      <c r="DI69" s="87"/>
      <c r="DJ69" s="87"/>
      <c r="DK69" s="87"/>
      <c r="DL69" s="87"/>
      <c r="DM69" s="87"/>
      <c r="DN69" s="87"/>
      <c r="DO69" s="87"/>
      <c r="DP69" s="87"/>
      <c r="DQ69" s="87"/>
      <c r="DR69" s="87"/>
      <c r="DS69" s="87"/>
      <c r="DT69" s="87"/>
      <c r="DU69" s="87"/>
      <c r="DV69" s="87"/>
      <c r="DW69" s="87"/>
      <c r="DX69" s="87"/>
      <c r="DY69" s="87"/>
      <c r="DZ69" s="87"/>
      <c r="EA69" s="87"/>
      <c r="EB69" s="87"/>
      <c r="EC69" s="87"/>
      <c r="ED69" s="87"/>
      <c r="EE69" s="87"/>
      <c r="EF69" s="87"/>
      <c r="EG69" s="87"/>
      <c r="EH69" s="87"/>
      <c r="EI69" s="87"/>
      <c r="EJ69" s="87"/>
      <c r="EK69" s="87"/>
      <c r="EL69" s="87"/>
      <c r="EM69" s="87"/>
      <c r="EN69" s="87"/>
      <c r="EO69" s="87"/>
      <c r="EP69" s="87"/>
      <c r="EQ69" s="87"/>
      <c r="ER69" s="87"/>
      <c r="ES69" s="87"/>
      <c r="ET69" s="87"/>
      <c r="EU69" s="87"/>
      <c r="EV69" s="87"/>
      <c r="EW69" s="87"/>
      <c r="EX69" s="87"/>
      <c r="EY69" s="87"/>
      <c r="EZ69" s="87"/>
      <c r="FA69" s="87"/>
      <c r="FB69" s="87"/>
      <c r="FC69" s="87"/>
      <c r="FD69" s="87"/>
      <c r="FE69" s="87"/>
      <c r="FF69" s="87"/>
      <c r="FG69" s="87"/>
      <c r="FH69" s="87"/>
      <c r="FI69" s="87"/>
      <c r="FJ69" s="87"/>
      <c r="FK69" s="87"/>
      <c r="FL69" s="87"/>
      <c r="FM69" s="87"/>
      <c r="FN69" s="87"/>
      <c r="FO69" s="87"/>
      <c r="FP69" s="87"/>
      <c r="FQ69" s="87"/>
      <c r="FR69" s="87"/>
      <c r="FS69" s="87"/>
      <c r="FT69" s="87"/>
      <c r="FU69" s="87"/>
      <c r="FV69" s="87"/>
      <c r="FW69" s="87"/>
      <c r="FX69" s="87"/>
      <c r="FY69" s="87"/>
      <c r="FZ69" s="87"/>
      <c r="GA69" s="87"/>
      <c r="GB69" s="87"/>
      <c r="GC69" s="87"/>
      <c r="GD69" s="87"/>
      <c r="GE69" s="87"/>
      <c r="GF69" s="87"/>
      <c r="GG69" s="87"/>
      <c r="GH69" s="87"/>
      <c r="GI69" s="87"/>
      <c r="GJ69" s="87"/>
      <c r="GK69" s="87"/>
      <c r="GL69" s="87"/>
      <c r="GM69" s="87"/>
      <c r="GN69" s="87"/>
      <c r="GO69" s="87"/>
      <c r="GP69" s="87"/>
      <c r="GQ69" s="87"/>
      <c r="GR69" s="87"/>
      <c r="GS69" s="87"/>
      <c r="GT69" s="87"/>
      <c r="GU69" s="87"/>
      <c r="GV69" s="87"/>
      <c r="GW69" s="87"/>
      <c r="GX69" s="87"/>
      <c r="GY69" s="87"/>
      <c r="GZ69" s="87"/>
      <c r="HA69" s="87"/>
      <c r="HB69" s="87"/>
      <c r="HC69" s="87"/>
      <c r="HD69" s="87"/>
      <c r="HE69" s="87"/>
      <c r="HF69" s="87"/>
      <c r="HG69" s="87"/>
      <c r="HH69" s="87"/>
      <c r="HI69" s="87"/>
      <c r="HJ69" s="87"/>
      <c r="HK69" s="87"/>
      <c r="HL69" s="87"/>
      <c r="HM69" s="87"/>
      <c r="HN69" s="87"/>
      <c r="HO69" s="87"/>
      <c r="HP69" s="87"/>
      <c r="HQ69" s="87"/>
      <c r="HR69" s="87"/>
      <c r="HS69" s="87"/>
      <c r="HT69" s="87"/>
      <c r="HU69" s="87"/>
      <c r="HV69" s="87"/>
      <c r="HW69" s="87"/>
      <c r="HX69" s="87"/>
      <c r="HY69" s="87"/>
      <c r="HZ69" s="87"/>
      <c r="IA69" s="87"/>
      <c r="IB69" s="87"/>
      <c r="IC69" s="87"/>
      <c r="ID69" s="87"/>
      <c r="IE69" s="87"/>
      <c r="IF69" s="87"/>
      <c r="IG69" s="87"/>
      <c r="IH69" s="87"/>
      <c r="II69" s="87"/>
      <c r="IJ69" s="87"/>
      <c r="IK69" s="87"/>
      <c r="IL69" s="87"/>
      <c r="IM69" s="87"/>
      <c r="IN69" s="87"/>
      <c r="IO69" s="87"/>
      <c r="IP69" s="87"/>
      <c r="IQ69" s="87"/>
      <c r="IR69" s="87"/>
      <c r="IS69" s="87"/>
      <c r="IT69" s="87"/>
      <c r="IU69" s="87"/>
      <c r="IV69" s="87"/>
      <c r="IW69" s="87"/>
      <c r="IX69" s="87"/>
      <c r="IY69" s="87"/>
      <c r="IZ69" s="87"/>
      <c r="JA69" s="87"/>
      <c r="JB69" s="87"/>
      <c r="JC69" s="87"/>
      <c r="JD69" s="87"/>
      <c r="JE69" s="87"/>
      <c r="JF69" s="87"/>
      <c r="JG69" s="87"/>
      <c r="JH69" s="87"/>
      <c r="JI69" s="87"/>
      <c r="JJ69" s="87"/>
      <c r="JK69" s="87"/>
      <c r="JL69" s="87"/>
      <c r="JM69" s="87"/>
      <c r="JN69" s="87"/>
      <c r="JO69" s="87"/>
      <c r="JP69" s="87"/>
      <c r="JQ69" s="87"/>
      <c r="JR69" s="87"/>
      <c r="JS69" s="87"/>
      <c r="JT69" s="87"/>
      <c r="JU69" s="87"/>
      <c r="JV69" s="87"/>
      <c r="JW69" s="87"/>
      <c r="JX69" s="87"/>
      <c r="JY69" s="87"/>
      <c r="JZ69" s="87"/>
      <c r="KA69" s="87"/>
      <c r="KB69" s="87"/>
      <c r="KC69" s="87"/>
      <c r="KD69" s="87"/>
      <c r="KE69" s="87"/>
      <c r="KF69" s="87"/>
      <c r="KG69" s="87"/>
      <c r="KH69" s="87"/>
      <c r="KI69" s="87"/>
      <c r="KJ69" s="87"/>
      <c r="KK69" s="87"/>
      <c r="KL69" s="87"/>
      <c r="KM69" s="87"/>
      <c r="KN69" s="87"/>
      <c r="KO69" s="87"/>
      <c r="KP69" s="87"/>
      <c r="KQ69" s="87"/>
      <c r="KR69" s="87"/>
      <c r="KS69" s="87"/>
      <c r="KT69" s="87"/>
      <c r="KU69" s="87"/>
      <c r="KV69" s="87"/>
      <c r="KW69" s="87"/>
      <c r="KX69" s="87"/>
      <c r="KY69" s="87"/>
      <c r="KZ69" s="87"/>
      <c r="LA69" s="87"/>
      <c r="LB69" s="87"/>
      <c r="LC69" s="87"/>
      <c r="LD69" s="87"/>
      <c r="LE69" s="87"/>
      <c r="LF69" s="87"/>
      <c r="LG69" s="87"/>
      <c r="LH69" s="87"/>
      <c r="LI69" s="87"/>
      <c r="LJ69" s="87"/>
      <c r="LK69" s="87"/>
      <c r="LL69" s="87"/>
      <c r="LM69" s="87"/>
      <c r="LN69" s="87"/>
      <c r="LO69" s="87"/>
      <c r="LP69" s="87"/>
      <c r="LQ69" s="87"/>
      <c r="LR69" s="87"/>
      <c r="LS69" s="87"/>
      <c r="LT69" s="87"/>
      <c r="LU69" s="87"/>
      <c r="LV69" s="87"/>
      <c r="LW69" s="87"/>
      <c r="LX69" s="87"/>
      <c r="LY69" s="87"/>
      <c r="LZ69" s="87"/>
      <c r="MA69" s="87"/>
      <c r="MB69" s="87"/>
      <c r="MC69" s="87"/>
      <c r="MD69" s="87"/>
      <c r="ME69" s="87"/>
      <c r="MF69" s="87"/>
      <c r="MG69" s="87"/>
      <c r="MH69" s="87"/>
      <c r="MI69" s="87"/>
      <c r="MJ69" s="87"/>
      <c r="MK69" s="87"/>
      <c r="ML69" s="87"/>
      <c r="MM69" s="87"/>
      <c r="MN69" s="87"/>
      <c r="MO69" s="87"/>
      <c r="MP69" s="87"/>
      <c r="MQ69" s="87"/>
      <c r="MR69" s="87"/>
      <c r="MS69" s="87"/>
      <c r="MT69" s="87"/>
      <c r="MU69" s="87"/>
      <c r="MV69" s="87"/>
      <c r="MW69" s="87"/>
      <c r="MX69" s="87"/>
      <c r="MY69" s="87"/>
      <c r="MZ69" s="87"/>
      <c r="NA69" s="87"/>
      <c r="NB69" s="87"/>
      <c r="NC69" s="87"/>
      <c r="ND69" s="87"/>
      <c r="NE69" s="87"/>
      <c r="NF69" s="87"/>
      <c r="NG69" s="87"/>
      <c r="NH69" s="87"/>
      <c r="NI69" s="87"/>
      <c r="NJ69" s="87"/>
      <c r="NK69" s="87"/>
      <c r="NL69" s="87"/>
      <c r="NM69" s="87"/>
      <c r="NN69" s="87"/>
      <c r="NO69" s="87"/>
      <c r="NP69" s="87"/>
      <c r="NQ69" s="87"/>
      <c r="NR69" s="87"/>
      <c r="NS69" s="87"/>
      <c r="NT69" s="87"/>
      <c r="NU69" s="87"/>
      <c r="NV69" s="87"/>
      <c r="NW69" s="87"/>
      <c r="NX69" s="87"/>
      <c r="NY69" s="87"/>
      <c r="NZ69" s="87"/>
      <c r="OA69" s="87"/>
      <c r="OB69" s="87"/>
      <c r="OC69" s="87"/>
      <c r="OD69" s="87"/>
      <c r="OE69" s="87"/>
      <c r="OF69" s="87"/>
      <c r="OG69" s="87"/>
      <c r="OH69" s="87"/>
      <c r="OI69" s="87"/>
      <c r="OJ69" s="87"/>
      <c r="OK69" s="87"/>
      <c r="OL69" s="87"/>
      <c r="OM69" s="87"/>
      <c r="ON69" s="87"/>
      <c r="OO69" s="87"/>
      <c r="OP69" s="87"/>
      <c r="OQ69" s="87"/>
      <c r="OR69" s="87"/>
      <c r="OS69" s="87"/>
      <c r="OT69" s="87"/>
      <c r="OU69" s="87"/>
      <c r="OV69" s="87"/>
      <c r="OW69" s="87"/>
      <c r="OX69" s="87"/>
      <c r="OY69" s="87"/>
      <c r="OZ69" s="87"/>
      <c r="PA69" s="87"/>
      <c r="PB69" s="87"/>
      <c r="PC69" s="87"/>
      <c r="PD69" s="87"/>
      <c r="PE69" s="87"/>
      <c r="PF69" s="87"/>
      <c r="PG69" s="87"/>
      <c r="PH69" s="87"/>
      <c r="PI69" s="87"/>
      <c r="PJ69" s="87"/>
      <c r="PK69" s="87"/>
      <c r="PL69" s="87"/>
      <c r="PM69" s="87"/>
      <c r="PN69" s="87"/>
      <c r="PO69" s="87"/>
      <c r="PP69" s="87"/>
      <c r="PQ69" s="87"/>
      <c r="PR69" s="87"/>
      <c r="PS69" s="87"/>
      <c r="PT69" s="87"/>
      <c r="PU69" s="87"/>
      <c r="PV69" s="87"/>
      <c r="PW69" s="87"/>
      <c r="PX69" s="87"/>
      <c r="PY69" s="87"/>
      <c r="PZ69" s="87"/>
      <c r="QA69" s="87"/>
      <c r="QB69" s="87"/>
      <c r="QC69" s="87"/>
      <c r="QD69" s="87"/>
      <c r="QE69" s="87"/>
      <c r="QF69" s="87"/>
      <c r="QG69" s="87"/>
      <c r="QH69" s="87"/>
      <c r="QI69" s="87"/>
      <c r="QJ69" s="87"/>
      <c r="QK69" s="87"/>
      <c r="QL69" s="87"/>
      <c r="QM69" s="87"/>
      <c r="QN69" s="87"/>
      <c r="QO69" s="87"/>
      <c r="QP69" s="87"/>
      <c r="QQ69" s="87"/>
      <c r="QR69" s="87"/>
      <c r="QS69" s="87"/>
      <c r="QT69" s="87"/>
      <c r="QU69" s="87"/>
      <c r="QV69" s="87"/>
      <c r="QW69" s="87"/>
      <c r="QX69" s="87"/>
      <c r="QY69" s="87"/>
      <c r="QZ69" s="87"/>
      <c r="RA69" s="87"/>
      <c r="RB69" s="87"/>
      <c r="RC69" s="87"/>
      <c r="RD69" s="87"/>
      <c r="RE69" s="87"/>
      <c r="RF69" s="87"/>
      <c r="RG69" s="87"/>
      <c r="RH69" s="87"/>
      <c r="RI69" s="87"/>
      <c r="RJ69" s="87"/>
      <c r="RK69" s="87"/>
      <c r="RL69" s="87"/>
      <c r="RM69" s="87"/>
      <c r="RN69" s="87"/>
      <c r="RO69" s="87"/>
      <c r="RP69" s="87"/>
      <c r="RQ69" s="87"/>
      <c r="RR69" s="87"/>
      <c r="RS69" s="87"/>
      <c r="RT69" s="87"/>
      <c r="RU69" s="87"/>
      <c r="RV69" s="87"/>
      <c r="RW69" s="87"/>
      <c r="RX69" s="87"/>
      <c r="RY69" s="87"/>
      <c r="RZ69" s="87"/>
      <c r="SA69" s="87"/>
      <c r="SB69" s="87"/>
      <c r="SC69" s="87"/>
      <c r="SD69" s="87"/>
      <c r="SE69" s="87"/>
      <c r="SF69" s="87"/>
      <c r="SG69" s="87"/>
      <c r="SH69" s="87"/>
      <c r="SI69" s="87"/>
      <c r="SJ69" s="87"/>
      <c r="SK69" s="87"/>
      <c r="SL69" s="87"/>
      <c r="SM69" s="87"/>
      <c r="SN69" s="87"/>
      <c r="SO69" s="87"/>
      <c r="SP69" s="87"/>
      <c r="SQ69" s="87"/>
      <c r="SR69" s="87"/>
      <c r="SS69" s="87"/>
      <c r="ST69" s="87"/>
      <c r="SU69" s="87"/>
      <c r="SV69" s="87"/>
      <c r="SW69" s="87"/>
      <c r="SX69" s="87"/>
      <c r="SY69" s="87"/>
      <c r="SZ69" s="87"/>
      <c r="TA69" s="87"/>
      <c r="TB69" s="87"/>
      <c r="TC69" s="87"/>
      <c r="TD69" s="87"/>
      <c r="TE69" s="87"/>
      <c r="TF69" s="87"/>
      <c r="TG69" s="87"/>
      <c r="TH69" s="87"/>
      <c r="TI69" s="87"/>
      <c r="TJ69" s="87"/>
      <c r="TK69" s="87"/>
      <c r="TL69" s="87"/>
      <c r="TM69" s="87"/>
      <c r="TN69" s="87"/>
      <c r="TO69" s="87"/>
      <c r="TP69" s="87"/>
      <c r="TQ69" s="87"/>
      <c r="TR69" s="87"/>
      <c r="TS69" s="87"/>
      <c r="TT69" s="87"/>
      <c r="TU69" s="87"/>
      <c r="TV69" s="87"/>
      <c r="TW69" s="87"/>
      <c r="TX69" s="87"/>
      <c r="TY69" s="87"/>
      <c r="TZ69" s="87"/>
      <c r="UA69" s="87"/>
      <c r="UB69" s="87"/>
      <c r="UC69" s="87"/>
      <c r="UD69" s="87"/>
      <c r="UE69" s="87"/>
      <c r="UF69" s="87"/>
      <c r="UG69" s="87"/>
      <c r="UH69" s="87"/>
      <c r="UI69" s="87"/>
      <c r="UJ69" s="87"/>
      <c r="UK69" s="87"/>
      <c r="UL69" s="87"/>
      <c r="UM69" s="87"/>
      <c r="UN69" s="87"/>
      <c r="UO69" s="87"/>
      <c r="UP69" s="87"/>
      <c r="UQ69" s="87"/>
      <c r="UR69" s="87"/>
      <c r="US69" s="87"/>
      <c r="UT69" s="87"/>
      <c r="UU69" s="87"/>
      <c r="UV69" s="87"/>
      <c r="UW69" s="87"/>
      <c r="UX69" s="87"/>
      <c r="UY69" s="87"/>
      <c r="UZ69" s="87"/>
      <c r="VA69" s="87"/>
      <c r="VB69" s="87"/>
      <c r="VC69" s="87"/>
      <c r="VD69" s="87"/>
      <c r="VE69" s="87"/>
      <c r="VF69" s="87"/>
      <c r="VG69" s="87"/>
      <c r="VH69" s="87"/>
      <c r="VI69" s="87"/>
      <c r="VJ69" s="87"/>
      <c r="VK69" s="87"/>
      <c r="VL69" s="87"/>
      <c r="VM69" s="87"/>
      <c r="VN69" s="87"/>
      <c r="VO69" s="87"/>
      <c r="VP69" s="87"/>
      <c r="VQ69" s="87"/>
      <c r="VR69" s="87"/>
      <c r="VS69" s="87"/>
      <c r="VT69" s="87"/>
      <c r="VU69" s="87"/>
      <c r="VV69" s="87"/>
      <c r="VW69" s="87"/>
      <c r="VX69" s="87"/>
      <c r="VY69" s="87"/>
      <c r="VZ69" s="87"/>
      <c r="WA69" s="87"/>
      <c r="WB69" s="87"/>
      <c r="WC69" s="87"/>
      <c r="WD69" s="87"/>
      <c r="WE69" s="87"/>
      <c r="WF69" s="87"/>
      <c r="WG69" s="87"/>
      <c r="WH69" s="87"/>
      <c r="WI69" s="87"/>
      <c r="WJ69" s="87"/>
      <c r="WK69" s="87"/>
      <c r="WL69" s="87"/>
      <c r="WM69" s="87"/>
      <c r="WN69" s="87"/>
      <c r="WO69" s="87"/>
      <c r="WP69" s="87"/>
      <c r="WQ69" s="87"/>
      <c r="WR69" s="87"/>
      <c r="WS69" s="87"/>
      <c r="WT69" s="87"/>
      <c r="WU69" s="87"/>
      <c r="WV69" s="87"/>
      <c r="WW69" s="87"/>
      <c r="WX69" s="87"/>
      <c r="WY69" s="87"/>
      <c r="WZ69" s="87"/>
      <c r="XA69" s="87"/>
      <c r="XB69" s="87"/>
      <c r="XC69" s="87"/>
      <c r="XD69" s="87"/>
      <c r="XE69" s="87"/>
      <c r="XF69" s="87"/>
      <c r="XG69" s="87"/>
      <c r="XH69" s="87"/>
      <c r="XI69" s="87"/>
      <c r="XJ69" s="87"/>
      <c r="XK69" s="87"/>
      <c r="XL69" s="87"/>
      <c r="XM69" s="87"/>
      <c r="XN69" s="87"/>
      <c r="XO69" s="87"/>
      <c r="XP69" s="87"/>
      <c r="XQ69" s="87"/>
      <c r="XR69" s="87"/>
      <c r="XS69" s="87"/>
      <c r="XT69" s="87"/>
      <c r="XU69" s="87"/>
      <c r="XV69" s="87"/>
      <c r="XW69" s="87"/>
      <c r="XX69" s="87"/>
      <c r="XY69" s="87"/>
      <c r="XZ69" s="87"/>
      <c r="YA69" s="87"/>
      <c r="YB69" s="87"/>
      <c r="YC69" s="87"/>
      <c r="YD69" s="87"/>
      <c r="YE69" s="87"/>
      <c r="YF69" s="87"/>
      <c r="YG69" s="87"/>
      <c r="YH69" s="87"/>
      <c r="YI69" s="87"/>
      <c r="YJ69" s="87"/>
      <c r="YK69" s="87"/>
      <c r="YL69" s="87"/>
      <c r="YM69" s="87"/>
      <c r="YN69" s="87"/>
      <c r="YO69" s="87"/>
      <c r="YP69" s="87"/>
      <c r="YQ69" s="87"/>
      <c r="YR69" s="87"/>
      <c r="YS69" s="87"/>
      <c r="YT69" s="87"/>
      <c r="YU69" s="87"/>
      <c r="YV69" s="87"/>
      <c r="YW69" s="87"/>
      <c r="YX69" s="87"/>
      <c r="YY69" s="87"/>
      <c r="YZ69" s="87"/>
      <c r="ZA69" s="87"/>
      <c r="ZB69" s="87"/>
      <c r="ZC69" s="87"/>
      <c r="ZD69" s="87"/>
      <c r="ZE69" s="87"/>
      <c r="ZF69" s="87"/>
      <c r="ZG69" s="87"/>
      <c r="ZH69" s="87"/>
      <c r="ZI69" s="87"/>
      <c r="ZJ69" s="87"/>
      <c r="ZK69" s="87"/>
      <c r="ZL69" s="87"/>
      <c r="ZM69" s="87"/>
      <c r="ZN69" s="87"/>
      <c r="ZO69" s="87"/>
      <c r="ZP69" s="87"/>
      <c r="ZQ69" s="87"/>
      <c r="ZR69" s="87"/>
      <c r="ZS69" s="87"/>
      <c r="ZT69" s="87"/>
      <c r="ZU69" s="87"/>
      <c r="ZV69" s="87"/>
      <c r="ZW69" s="87"/>
      <c r="ZX69" s="87"/>
      <c r="ZY69" s="87"/>
      <c r="ZZ69" s="87"/>
      <c r="AAA69" s="87"/>
      <c r="AAB69" s="87"/>
      <c r="AAC69" s="87"/>
      <c r="AAD69" s="87"/>
      <c r="AAE69" s="87"/>
      <c r="AAF69" s="87"/>
      <c r="AAG69" s="87"/>
      <c r="AAH69" s="87"/>
      <c r="AAI69" s="87"/>
      <c r="AAJ69" s="87"/>
      <c r="AAK69" s="87"/>
      <c r="AAL69" s="87"/>
      <c r="AAM69" s="87"/>
      <c r="AAN69" s="87"/>
      <c r="AAO69" s="87"/>
      <c r="AAP69" s="87"/>
      <c r="AAQ69" s="87"/>
      <c r="AAR69" s="87"/>
      <c r="AAS69" s="87"/>
      <c r="AAT69" s="87"/>
      <c r="AAU69" s="87"/>
      <c r="AAV69" s="87"/>
      <c r="AAW69" s="87"/>
      <c r="AAX69" s="87"/>
      <c r="AAY69" s="87"/>
      <c r="AAZ69" s="87"/>
      <c r="ABA69" s="87"/>
      <c r="ABB69" s="87"/>
      <c r="ABC69" s="87"/>
      <c r="ABD69" s="87"/>
      <c r="ABE69" s="87"/>
      <c r="ABF69" s="87"/>
      <c r="ABG69" s="87"/>
      <c r="ABH69" s="87"/>
      <c r="ABI69" s="87"/>
      <c r="ABJ69" s="87"/>
      <c r="ABK69" s="87"/>
      <c r="ABL69" s="87"/>
      <c r="ABM69" s="87"/>
      <c r="ABN69" s="87"/>
      <c r="ABO69" s="87"/>
      <c r="ABP69" s="87"/>
      <c r="ABQ69" s="87"/>
      <c r="ABR69" s="87"/>
      <c r="ABS69" s="87"/>
      <c r="ABT69" s="87"/>
      <c r="ABU69" s="87"/>
      <c r="ABV69" s="87"/>
      <c r="ABW69" s="87"/>
      <c r="ABX69" s="87"/>
      <c r="ABY69" s="87"/>
      <c r="ABZ69" s="87"/>
      <c r="ACA69" s="87"/>
      <c r="ACB69" s="87"/>
      <c r="ACC69" s="87"/>
      <c r="ACD69" s="87"/>
      <c r="ACE69" s="87"/>
      <c r="ACF69" s="87"/>
      <c r="ACG69" s="87"/>
      <c r="ACH69" s="87"/>
      <c r="ACI69" s="87"/>
      <c r="ACJ69" s="87"/>
      <c r="ACK69" s="87"/>
      <c r="ACL69" s="87"/>
      <c r="ACM69" s="87"/>
      <c r="ACN69" s="87"/>
      <c r="ACO69" s="87"/>
      <c r="ACP69" s="87"/>
      <c r="ACQ69" s="87"/>
      <c r="ACR69" s="87"/>
      <c r="ACS69" s="87"/>
      <c r="ACT69" s="87"/>
      <c r="ACU69" s="87"/>
      <c r="ACV69" s="87"/>
      <c r="ACW69" s="87"/>
      <c r="ACX69" s="87"/>
      <c r="ACY69" s="87"/>
      <c r="ACZ69" s="87"/>
      <c r="ADA69" s="87"/>
      <c r="ADB69" s="87"/>
      <c r="ADC69" s="87"/>
      <c r="ADD69" s="87"/>
      <c r="ADE69" s="87"/>
      <c r="ADF69" s="87"/>
      <c r="ADG69" s="87"/>
      <c r="ADH69" s="87"/>
      <c r="ADI69" s="87"/>
      <c r="ADJ69" s="87"/>
      <c r="ADK69" s="87"/>
      <c r="ADL69" s="87"/>
      <c r="ADM69" s="87"/>
      <c r="ADN69" s="87"/>
      <c r="ADO69" s="87"/>
      <c r="ADP69" s="87"/>
      <c r="ADQ69" s="87"/>
      <c r="ADR69" s="87"/>
      <c r="ADS69" s="87"/>
      <c r="ADT69" s="87"/>
      <c r="ADU69" s="87"/>
      <c r="ADV69" s="87"/>
      <c r="ADW69" s="87"/>
      <c r="ADX69" s="87"/>
      <c r="ADY69" s="87"/>
      <c r="ADZ69" s="87"/>
      <c r="AEA69" s="87"/>
      <c r="AEB69" s="87"/>
      <c r="AEC69" s="87"/>
      <c r="AED69" s="87"/>
      <c r="AEE69" s="87"/>
      <c r="AEF69" s="87"/>
      <c r="AEG69" s="87"/>
      <c r="AEH69" s="87"/>
      <c r="AEI69" s="87"/>
      <c r="AEJ69" s="87"/>
      <c r="AEK69" s="87"/>
      <c r="AEL69" s="87"/>
      <c r="AEM69" s="87"/>
      <c r="AEN69" s="87"/>
      <c r="AEO69" s="87"/>
      <c r="AEP69" s="87"/>
      <c r="AEQ69" s="87"/>
      <c r="AER69" s="87"/>
      <c r="AES69" s="87"/>
      <c r="AET69" s="87"/>
      <c r="AEU69" s="87"/>
      <c r="AEV69" s="87"/>
      <c r="AEW69" s="87"/>
      <c r="AEX69" s="87"/>
      <c r="AEY69" s="87"/>
      <c r="AEZ69" s="87"/>
      <c r="AFA69" s="87"/>
      <c r="AFB69" s="87"/>
      <c r="AFC69" s="87"/>
      <c r="AFD69" s="87"/>
      <c r="AFE69" s="87"/>
      <c r="AFF69" s="87"/>
      <c r="AFG69" s="87"/>
      <c r="AFH69" s="87"/>
      <c r="AFI69" s="87"/>
      <c r="AFJ69" s="87"/>
      <c r="AFK69" s="87"/>
      <c r="AFL69" s="87"/>
      <c r="AFM69" s="87"/>
      <c r="AFN69" s="87"/>
      <c r="AFO69" s="87"/>
      <c r="AFP69" s="87"/>
      <c r="AFQ69" s="87"/>
      <c r="AFR69" s="87"/>
      <c r="AFS69" s="87"/>
      <c r="AFT69" s="87"/>
      <c r="AFU69" s="87"/>
      <c r="AFV69" s="87"/>
      <c r="AFW69" s="87"/>
      <c r="AFX69" s="87"/>
      <c r="AFY69" s="87"/>
      <c r="AFZ69" s="87"/>
      <c r="AGA69" s="87"/>
      <c r="AGB69" s="87"/>
      <c r="AGC69" s="87"/>
      <c r="AGD69" s="87"/>
      <c r="AGE69" s="87"/>
      <c r="AGF69" s="87"/>
      <c r="AGG69" s="87"/>
      <c r="AGH69" s="87"/>
      <c r="AGI69" s="87"/>
      <c r="AGJ69" s="87"/>
      <c r="AGK69" s="87"/>
      <c r="AGL69" s="87"/>
      <c r="AGM69" s="87"/>
      <c r="AGN69" s="87"/>
      <c r="AGO69" s="87"/>
      <c r="AGP69" s="87"/>
      <c r="AGQ69" s="87"/>
      <c r="AGR69" s="87"/>
      <c r="AGS69" s="87"/>
      <c r="AGT69" s="87"/>
      <c r="AGU69" s="87"/>
      <c r="AGV69" s="87"/>
      <c r="AGW69" s="87"/>
      <c r="AGX69" s="87"/>
      <c r="AGY69" s="87"/>
      <c r="AGZ69" s="87"/>
      <c r="AHA69" s="87"/>
      <c r="AHB69" s="87"/>
      <c r="AHC69" s="87"/>
      <c r="AHD69" s="87"/>
      <c r="AHE69" s="87"/>
      <c r="AHF69" s="87"/>
      <c r="AHG69" s="87"/>
      <c r="AHH69" s="87"/>
      <c r="AHI69" s="87"/>
      <c r="AHJ69" s="87"/>
      <c r="AHK69" s="87"/>
      <c r="AHL69" s="87"/>
      <c r="AHM69" s="87"/>
      <c r="AHN69" s="87"/>
      <c r="AHO69" s="87"/>
      <c r="AHP69" s="87"/>
      <c r="AHQ69" s="87"/>
      <c r="AHR69" s="87"/>
      <c r="AHS69" s="87"/>
      <c r="AHT69" s="87"/>
      <c r="AHU69" s="87"/>
      <c r="AHV69" s="87"/>
      <c r="AHW69" s="87"/>
      <c r="AHX69" s="87"/>
      <c r="AHY69" s="87"/>
      <c r="AHZ69" s="87"/>
      <c r="AIA69" s="87"/>
      <c r="AIB69" s="87"/>
      <c r="AIC69" s="87"/>
      <c r="AID69" s="87"/>
      <c r="AIE69" s="87"/>
      <c r="AIF69" s="87"/>
      <c r="AIG69" s="87"/>
      <c r="AIH69" s="87"/>
      <c r="AII69" s="87"/>
      <c r="AIJ69" s="87"/>
      <c r="AIK69" s="87"/>
      <c r="AIL69" s="87"/>
      <c r="AIM69" s="87"/>
      <c r="AIN69" s="87"/>
      <c r="AIO69" s="87"/>
      <c r="AIP69" s="87"/>
      <c r="AIQ69" s="87"/>
      <c r="AIR69" s="87"/>
      <c r="AIS69" s="87"/>
      <c r="AIT69" s="87"/>
      <c r="AIU69" s="87"/>
      <c r="AIV69" s="87"/>
      <c r="AIW69" s="87"/>
      <c r="AIX69" s="87"/>
      <c r="AIY69" s="87"/>
      <c r="AIZ69" s="87"/>
      <c r="AJA69" s="87"/>
      <c r="AJB69" s="87"/>
      <c r="AJC69" s="87"/>
      <c r="AJD69" s="87"/>
      <c r="AJE69" s="87"/>
      <c r="AJF69" s="87"/>
      <c r="AJG69" s="87"/>
      <c r="AJH69" s="87"/>
      <c r="AJI69" s="87"/>
      <c r="AJJ69" s="87"/>
      <c r="AJK69" s="87"/>
      <c r="AJL69" s="87"/>
      <c r="AJM69" s="87"/>
      <c r="AJN69" s="87"/>
      <c r="AJO69" s="87"/>
      <c r="AJP69" s="87"/>
      <c r="AJQ69" s="87"/>
      <c r="AJR69" s="87"/>
      <c r="AJS69" s="87"/>
      <c r="AJT69" s="87"/>
      <c r="AJU69" s="87"/>
      <c r="AJV69" s="87"/>
      <c r="AJW69" s="87"/>
      <c r="AJX69" s="87"/>
      <c r="AJY69" s="87"/>
      <c r="AJZ69" s="87"/>
      <c r="AKA69" s="87"/>
      <c r="AKB69" s="87"/>
      <c r="AKC69" s="87"/>
      <c r="AKD69" s="87"/>
      <c r="AKE69" s="87"/>
      <c r="AKF69" s="87"/>
      <c r="AKG69" s="87"/>
      <c r="AKH69" s="87"/>
      <c r="AKI69" s="87"/>
      <c r="AKJ69" s="87"/>
      <c r="AKK69" s="87"/>
      <c r="AKL69" s="87"/>
      <c r="AKM69" s="87"/>
      <c r="AKN69" s="87"/>
      <c r="AKO69" s="87"/>
      <c r="AKP69" s="87"/>
      <c r="AKQ69" s="87"/>
      <c r="AKR69" s="87"/>
      <c r="AKS69" s="87"/>
      <c r="AKT69" s="87"/>
      <c r="AKU69" s="87"/>
      <c r="AKV69" s="87"/>
      <c r="AKW69" s="87"/>
      <c r="AKX69" s="87"/>
      <c r="AKY69" s="87"/>
      <c r="AKZ69" s="87"/>
      <c r="ALA69" s="87"/>
      <c r="ALB69" s="87"/>
      <c r="ALC69" s="87"/>
      <c r="ALD69" s="87"/>
      <c r="ALE69" s="87"/>
      <c r="ALF69" s="87"/>
      <c r="ALG69" s="87"/>
      <c r="ALH69" s="87"/>
      <c r="ALI69" s="87"/>
      <c r="ALJ69" s="87"/>
      <c r="ALK69" s="87"/>
      <c r="ALL69" s="87"/>
      <c r="ALM69" s="87"/>
      <c r="ALN69" s="87"/>
      <c r="ALO69" s="87"/>
      <c r="ALP69" s="87"/>
      <c r="ALQ69" s="87"/>
      <c r="ALR69" s="87"/>
      <c r="ALS69" s="87"/>
      <c r="ALT69" s="87"/>
      <c r="ALU69" s="87"/>
      <c r="ALV69" s="87"/>
      <c r="ALW69" s="87"/>
      <c r="ALX69" s="87"/>
      <c r="ALY69" s="87"/>
      <c r="ALZ69" s="87"/>
      <c r="AMA69" s="87"/>
      <c r="AMB69" s="87"/>
      <c r="AMC69" s="87"/>
      <c r="AMD69" s="87"/>
      <c r="AME69" s="87"/>
      <c r="AMF69" s="87"/>
      <c r="AMG69" s="87"/>
      <c r="AMH69" s="87"/>
      <c r="AMI69" s="87"/>
      <c r="AMJ69" s="87"/>
      <c r="AMK69" s="87"/>
      <c r="AML69" s="87"/>
      <c r="AMM69" s="87"/>
      <c r="AMN69" s="87"/>
      <c r="AMO69" s="87"/>
      <c r="AMP69" s="87"/>
      <c r="AMQ69" s="87"/>
      <c r="AMR69" s="87"/>
      <c r="AMS69" s="87"/>
      <c r="AMT69" s="87"/>
      <c r="AMU69" s="87"/>
      <c r="AMV69" s="87"/>
      <c r="AMW69" s="87"/>
      <c r="AMX69" s="87"/>
      <c r="AMY69" s="87"/>
      <c r="AMZ69" s="87"/>
      <c r="ANA69" s="87"/>
      <c r="ANB69" s="87"/>
      <c r="ANC69" s="87"/>
      <c r="AND69" s="87"/>
      <c r="ANE69" s="87"/>
      <c r="ANF69" s="87"/>
      <c r="ANG69" s="87"/>
      <c r="ANH69" s="87"/>
      <c r="ANI69" s="87"/>
      <c r="ANJ69" s="87"/>
      <c r="ANK69" s="87"/>
      <c r="ANL69" s="87"/>
      <c r="ANM69" s="87"/>
      <c r="ANN69" s="87"/>
      <c r="ANO69" s="87"/>
      <c r="ANP69" s="87"/>
      <c r="ANQ69" s="87"/>
      <c r="ANR69" s="87"/>
      <c r="ANS69" s="87"/>
      <c r="ANT69" s="87"/>
      <c r="ANU69" s="87"/>
      <c r="ANV69" s="87"/>
      <c r="ANW69" s="87"/>
      <c r="ANX69" s="87"/>
      <c r="ANY69" s="87"/>
      <c r="ANZ69" s="87"/>
      <c r="AOA69" s="87"/>
      <c r="AOB69" s="87"/>
      <c r="AOC69" s="87"/>
      <c r="AOD69" s="87"/>
      <c r="AOE69" s="87"/>
      <c r="AOF69" s="87"/>
      <c r="AOG69" s="87"/>
      <c r="AOH69" s="87"/>
      <c r="AOI69" s="87"/>
      <c r="AOJ69" s="87"/>
      <c r="AOK69" s="87"/>
      <c r="AOL69" s="87"/>
      <c r="AOM69" s="87"/>
      <c r="AON69" s="87"/>
      <c r="AOO69" s="87"/>
      <c r="AOP69" s="87"/>
      <c r="AOQ69" s="87"/>
      <c r="AOR69" s="87"/>
      <c r="AOS69" s="87"/>
      <c r="AOT69" s="87"/>
      <c r="AOU69" s="87"/>
      <c r="AOV69" s="87"/>
      <c r="AOW69" s="87"/>
      <c r="AOX69" s="87"/>
      <c r="AOY69" s="87"/>
      <c r="AOZ69" s="87"/>
      <c r="APA69" s="87"/>
      <c r="APB69" s="87"/>
      <c r="APC69" s="87"/>
      <c r="APD69" s="87"/>
      <c r="APE69" s="87"/>
      <c r="APF69" s="87"/>
      <c r="APG69" s="87"/>
      <c r="APH69" s="87"/>
      <c r="API69" s="87"/>
      <c r="APJ69" s="87"/>
      <c r="APK69" s="87"/>
      <c r="APL69" s="87"/>
      <c r="APM69" s="87"/>
      <c r="APN69" s="87"/>
      <c r="APO69" s="87"/>
      <c r="APP69" s="87"/>
      <c r="APQ69" s="87"/>
      <c r="APR69" s="87"/>
      <c r="APS69" s="87"/>
      <c r="APT69" s="87"/>
      <c r="APU69" s="87"/>
      <c r="APV69" s="87"/>
      <c r="APW69" s="87"/>
      <c r="APX69" s="87"/>
      <c r="APY69" s="87"/>
      <c r="APZ69" s="87"/>
      <c r="AQA69" s="87"/>
      <c r="AQB69" s="87"/>
      <c r="AQC69" s="87"/>
      <c r="AQD69" s="87"/>
      <c r="AQE69" s="87"/>
      <c r="AQF69" s="87"/>
      <c r="AQG69" s="87"/>
      <c r="AQH69" s="87"/>
      <c r="AQI69" s="87"/>
      <c r="AQJ69" s="87"/>
      <c r="AQK69" s="87"/>
      <c r="AQL69" s="87"/>
      <c r="AQM69" s="87"/>
      <c r="AQN69" s="87"/>
      <c r="AQO69" s="87"/>
      <c r="AQP69" s="87"/>
      <c r="AQQ69" s="87"/>
      <c r="AQR69" s="87"/>
      <c r="AQS69" s="87"/>
      <c r="AQT69" s="87"/>
      <c r="AQU69" s="87"/>
      <c r="AQV69" s="87"/>
      <c r="AQW69" s="87"/>
      <c r="AQX69" s="87"/>
      <c r="AQY69" s="87"/>
      <c r="AQZ69" s="87"/>
      <c r="ARA69" s="87"/>
      <c r="ARB69" s="87"/>
      <c r="ARC69" s="87"/>
      <c r="ARD69" s="87"/>
      <c r="ARE69" s="87"/>
      <c r="ARF69" s="87"/>
      <c r="ARG69" s="87"/>
      <c r="ARH69" s="87"/>
      <c r="ARI69" s="87"/>
      <c r="ARJ69" s="87"/>
      <c r="ARK69" s="87"/>
      <c r="ARL69" s="87"/>
      <c r="ARM69" s="87"/>
      <c r="ARN69" s="87"/>
      <c r="ARO69" s="87"/>
      <c r="ARP69" s="87"/>
      <c r="ARQ69" s="87"/>
      <c r="ARR69" s="87"/>
      <c r="ARS69" s="87"/>
      <c r="ART69" s="87"/>
      <c r="ARU69" s="87"/>
      <c r="ARV69" s="87"/>
      <c r="ARW69" s="87"/>
      <c r="ARX69" s="87"/>
      <c r="ARY69" s="87"/>
      <c r="ARZ69" s="87"/>
      <c r="ASA69" s="87"/>
      <c r="ASB69" s="87"/>
      <c r="ASC69" s="87"/>
      <c r="ASD69" s="87"/>
      <c r="ASE69" s="87"/>
      <c r="ASF69" s="87"/>
      <c r="ASG69" s="87"/>
      <c r="ASH69" s="87"/>
      <c r="ASI69" s="87"/>
      <c r="ASJ69" s="87"/>
      <c r="ASK69" s="87"/>
      <c r="ASL69" s="87"/>
      <c r="ASM69" s="87"/>
      <c r="ASN69" s="87"/>
      <c r="ASO69" s="87"/>
      <c r="ASP69" s="87"/>
      <c r="ASQ69" s="87"/>
      <c r="ASR69" s="87"/>
      <c r="ASS69" s="87"/>
      <c r="AST69" s="87"/>
      <c r="ASU69" s="87"/>
      <c r="ASV69" s="87"/>
      <c r="ASW69" s="87"/>
      <c r="ASX69" s="87"/>
      <c r="ASY69" s="87"/>
      <c r="ASZ69" s="87"/>
      <c r="ATA69" s="87"/>
      <c r="ATB69" s="87"/>
      <c r="ATC69" s="87"/>
      <c r="ATD69" s="87"/>
      <c r="ATE69" s="87"/>
      <c r="ATF69" s="87"/>
      <c r="ATG69" s="87"/>
      <c r="ATH69" s="87"/>
      <c r="ATI69" s="87"/>
      <c r="ATJ69" s="87"/>
      <c r="ATK69" s="87"/>
      <c r="ATL69" s="87"/>
      <c r="ATM69" s="87"/>
      <c r="ATN69" s="87"/>
      <c r="ATO69" s="87"/>
      <c r="ATP69" s="87"/>
      <c r="ATQ69" s="87"/>
      <c r="ATR69" s="87"/>
      <c r="ATS69" s="87"/>
      <c r="ATT69" s="87"/>
      <c r="ATU69" s="87"/>
      <c r="ATV69" s="87"/>
      <c r="ATW69" s="87"/>
      <c r="ATX69" s="87"/>
      <c r="ATY69" s="87"/>
      <c r="ATZ69" s="87"/>
      <c r="AUA69" s="87"/>
      <c r="AUB69" s="87"/>
      <c r="AUC69" s="87"/>
      <c r="AUD69" s="87"/>
      <c r="AUE69" s="87"/>
      <c r="AUF69" s="87"/>
      <c r="AUG69" s="87"/>
      <c r="AUH69" s="87"/>
      <c r="AUI69" s="87"/>
      <c r="AUJ69" s="87"/>
      <c r="AUK69" s="87"/>
      <c r="AUL69" s="87"/>
      <c r="AUM69" s="87"/>
      <c r="AUN69" s="87"/>
      <c r="AUO69" s="87"/>
      <c r="AUP69" s="87"/>
      <c r="AUQ69" s="87"/>
      <c r="AUR69" s="87"/>
      <c r="AUS69" s="87"/>
      <c r="AUT69" s="87"/>
      <c r="AUU69" s="87"/>
      <c r="AUV69" s="87"/>
      <c r="AUW69" s="87"/>
      <c r="AUX69" s="87"/>
      <c r="AUY69" s="87"/>
      <c r="AUZ69" s="87"/>
      <c r="AVA69" s="87"/>
      <c r="AVB69" s="87"/>
      <c r="AVC69" s="87"/>
      <c r="AVD69" s="87"/>
      <c r="AVE69" s="87"/>
      <c r="AVF69" s="87"/>
      <c r="AVG69" s="87"/>
      <c r="AVH69" s="87"/>
      <c r="AVI69" s="87"/>
      <c r="AVJ69" s="87"/>
      <c r="AVK69" s="87"/>
      <c r="AVL69" s="87"/>
      <c r="AVM69" s="87"/>
      <c r="AVN69" s="87"/>
      <c r="AVO69" s="87"/>
      <c r="AVP69" s="87"/>
      <c r="AVQ69" s="87"/>
      <c r="AVR69" s="87"/>
      <c r="AVS69" s="87"/>
      <c r="AVT69" s="87"/>
      <c r="AVU69" s="87"/>
      <c r="AVV69" s="87"/>
      <c r="AVW69" s="87"/>
      <c r="AVX69" s="87"/>
      <c r="AVY69" s="87"/>
      <c r="AVZ69" s="87"/>
      <c r="AWA69" s="87"/>
      <c r="AWB69" s="87"/>
      <c r="AWC69" s="87"/>
      <c r="AWD69" s="87"/>
      <c r="AWE69" s="87"/>
      <c r="AWF69" s="87"/>
      <c r="AWG69" s="87"/>
      <c r="AWH69" s="87"/>
      <c r="AWI69" s="87"/>
      <c r="AWJ69" s="87"/>
      <c r="AWK69" s="87"/>
      <c r="AWL69" s="87"/>
      <c r="AWM69" s="87"/>
      <c r="AWN69" s="87"/>
      <c r="AWO69" s="87"/>
      <c r="AWP69" s="87"/>
      <c r="AWQ69" s="87"/>
      <c r="AWR69" s="87"/>
      <c r="AWS69" s="87"/>
      <c r="AWT69" s="87"/>
      <c r="AWU69" s="87"/>
      <c r="AWV69" s="87"/>
      <c r="AWW69" s="87"/>
      <c r="AWX69" s="87"/>
      <c r="AWY69" s="87"/>
      <c r="AWZ69" s="87"/>
      <c r="AXA69" s="87"/>
      <c r="AXB69" s="87"/>
      <c r="AXC69" s="87"/>
      <c r="AXD69" s="87"/>
      <c r="AXE69" s="87"/>
      <c r="AXF69" s="87"/>
      <c r="AXG69" s="87"/>
      <c r="AXH69" s="87"/>
      <c r="AXI69" s="87"/>
      <c r="AXJ69" s="87"/>
      <c r="AXK69" s="87"/>
      <c r="AXL69" s="87"/>
      <c r="AXM69" s="87"/>
      <c r="AXN69" s="87"/>
      <c r="AXO69" s="87"/>
      <c r="AXP69" s="87"/>
      <c r="AXQ69" s="87"/>
      <c r="AXR69" s="87"/>
      <c r="AXS69" s="87"/>
      <c r="AXT69" s="87"/>
      <c r="AXU69" s="87"/>
      <c r="AXV69" s="87"/>
      <c r="AXW69" s="87"/>
      <c r="AXX69" s="87"/>
      <c r="AXY69" s="87"/>
      <c r="AXZ69" s="87"/>
      <c r="AYA69" s="87"/>
      <c r="AYB69" s="87"/>
      <c r="AYC69" s="87"/>
      <c r="AYD69" s="87"/>
      <c r="AYE69" s="87"/>
      <c r="AYF69" s="87"/>
      <c r="AYG69" s="87"/>
      <c r="AYH69" s="87"/>
      <c r="AYI69" s="87"/>
      <c r="AYJ69" s="87"/>
      <c r="AYK69" s="87"/>
      <c r="AYL69" s="87"/>
      <c r="AYM69" s="87"/>
      <c r="AYN69" s="87"/>
      <c r="AYO69" s="87"/>
      <c r="AYP69" s="87"/>
      <c r="AYQ69" s="87"/>
      <c r="AYR69" s="87"/>
      <c r="AYS69" s="87"/>
      <c r="AYT69" s="87"/>
      <c r="AYU69" s="87"/>
      <c r="AYV69" s="87"/>
      <c r="AYW69" s="87"/>
      <c r="AYX69" s="87"/>
      <c r="AYY69" s="87"/>
      <c r="AYZ69" s="87"/>
      <c r="AZA69" s="87"/>
      <c r="AZB69" s="87"/>
      <c r="AZC69" s="87"/>
      <c r="AZD69" s="87"/>
      <c r="AZE69" s="87"/>
      <c r="AZF69" s="87"/>
      <c r="AZG69" s="87"/>
      <c r="AZH69" s="87"/>
      <c r="AZI69" s="87"/>
      <c r="AZJ69" s="87"/>
      <c r="AZK69" s="87"/>
      <c r="AZL69" s="87"/>
      <c r="AZM69" s="87"/>
      <c r="AZN69" s="87"/>
      <c r="AZO69" s="87"/>
      <c r="AZP69" s="87"/>
      <c r="AZQ69" s="87"/>
      <c r="AZR69" s="87"/>
      <c r="AZS69" s="87"/>
      <c r="AZT69" s="87"/>
      <c r="AZU69" s="87"/>
      <c r="AZV69" s="87"/>
      <c r="AZW69" s="87"/>
      <c r="AZX69" s="87"/>
      <c r="AZY69" s="87"/>
      <c r="AZZ69" s="87"/>
      <c r="BAA69" s="87"/>
      <c r="BAB69" s="87"/>
      <c r="BAC69" s="87"/>
      <c r="BAD69" s="87"/>
      <c r="BAE69" s="87"/>
      <c r="BAF69" s="87"/>
      <c r="BAG69" s="87"/>
      <c r="BAH69" s="87"/>
      <c r="BAI69" s="87"/>
      <c r="BAJ69" s="87"/>
      <c r="BAK69" s="87"/>
      <c r="BAL69" s="87"/>
      <c r="BAM69" s="87"/>
      <c r="BAN69" s="87"/>
      <c r="BAO69" s="87"/>
      <c r="BAP69" s="87"/>
      <c r="BAQ69" s="87"/>
      <c r="BAR69" s="87"/>
      <c r="BAS69" s="87"/>
      <c r="BAT69" s="87"/>
      <c r="BAU69" s="87"/>
      <c r="BAV69" s="87"/>
      <c r="BAW69" s="87"/>
      <c r="BAX69" s="87"/>
      <c r="BAY69" s="87"/>
      <c r="BAZ69" s="87"/>
      <c r="BBA69" s="87"/>
      <c r="BBB69" s="87"/>
      <c r="BBC69" s="87"/>
      <c r="BBD69" s="87"/>
      <c r="BBE69" s="87"/>
      <c r="BBF69" s="87"/>
      <c r="BBG69" s="87"/>
      <c r="BBH69" s="87"/>
      <c r="BBI69" s="87"/>
      <c r="BBJ69" s="87"/>
      <c r="BBK69" s="87"/>
      <c r="BBL69" s="87"/>
      <c r="BBM69" s="87"/>
      <c r="BBN69" s="87"/>
      <c r="BBO69" s="87"/>
      <c r="BBP69" s="87"/>
      <c r="BBQ69" s="87"/>
      <c r="BBR69" s="87"/>
      <c r="BBS69" s="87"/>
      <c r="BBT69" s="87"/>
      <c r="BBU69" s="87"/>
      <c r="BBV69" s="87"/>
      <c r="BBW69" s="87"/>
      <c r="BBX69" s="87"/>
      <c r="BBY69" s="87"/>
      <c r="BBZ69" s="87"/>
      <c r="BCA69" s="87"/>
      <c r="BCB69" s="87"/>
      <c r="BCC69" s="87"/>
      <c r="BCD69" s="87"/>
      <c r="BCE69" s="87"/>
      <c r="BCF69" s="87"/>
      <c r="BCG69" s="87"/>
      <c r="BCH69" s="87"/>
      <c r="BCI69" s="87"/>
      <c r="BCJ69" s="87"/>
      <c r="BCK69" s="87"/>
      <c r="BCL69" s="87"/>
      <c r="BCM69" s="87"/>
      <c r="BCN69" s="87"/>
      <c r="BCO69" s="87"/>
      <c r="BCP69" s="87"/>
      <c r="BCQ69" s="87"/>
      <c r="BCR69" s="87"/>
      <c r="BCS69" s="87"/>
      <c r="BCT69" s="87"/>
      <c r="BCU69" s="87"/>
      <c r="BCV69" s="87"/>
      <c r="BCW69" s="87"/>
      <c r="BCX69" s="87"/>
      <c r="BCY69" s="87"/>
      <c r="BCZ69" s="87"/>
      <c r="BDA69" s="87"/>
      <c r="BDB69" s="87"/>
      <c r="BDC69" s="87"/>
      <c r="BDD69" s="87"/>
      <c r="BDE69" s="87"/>
      <c r="BDF69" s="87"/>
      <c r="BDG69" s="87"/>
      <c r="BDH69" s="87"/>
      <c r="BDI69" s="87"/>
      <c r="BDJ69" s="87"/>
      <c r="BDK69" s="87"/>
      <c r="BDL69" s="87"/>
      <c r="BDM69" s="87"/>
      <c r="BDN69" s="87"/>
      <c r="BDO69" s="87"/>
      <c r="BDP69" s="87"/>
      <c r="BDQ69" s="87"/>
      <c r="BDR69" s="87"/>
      <c r="BDS69" s="87"/>
      <c r="BDT69" s="87"/>
      <c r="BDU69" s="87"/>
      <c r="BDV69" s="87"/>
      <c r="BDW69" s="87"/>
      <c r="BDX69" s="87"/>
      <c r="BDY69" s="87"/>
      <c r="BDZ69" s="87"/>
      <c r="BEA69" s="87"/>
      <c r="BEB69" s="87"/>
      <c r="BEC69" s="87"/>
      <c r="BED69" s="87"/>
      <c r="BEE69" s="87"/>
      <c r="BEF69" s="87"/>
      <c r="BEG69" s="87"/>
      <c r="BEH69" s="87"/>
      <c r="BEI69" s="87"/>
      <c r="BEJ69" s="87"/>
      <c r="BEK69" s="87"/>
      <c r="BEL69" s="87"/>
      <c r="BEM69" s="87"/>
      <c r="BEN69" s="87"/>
      <c r="BEO69" s="87"/>
      <c r="BEP69" s="87"/>
      <c r="BEQ69" s="87"/>
      <c r="BER69" s="87"/>
      <c r="BES69" s="87"/>
      <c r="BET69" s="87"/>
      <c r="BEU69" s="87"/>
      <c r="BEV69" s="87"/>
      <c r="BEW69" s="87"/>
      <c r="BEX69" s="87"/>
      <c r="BEY69" s="87"/>
      <c r="BEZ69" s="87"/>
      <c r="BFA69" s="87"/>
      <c r="BFB69" s="87"/>
      <c r="BFC69" s="87"/>
      <c r="BFD69" s="87"/>
      <c r="BFE69" s="87"/>
      <c r="BFF69" s="87"/>
      <c r="BFG69" s="87"/>
      <c r="BFH69" s="87"/>
      <c r="BFI69" s="87"/>
      <c r="BFJ69" s="87"/>
      <c r="BFK69" s="87"/>
      <c r="BFL69" s="87"/>
      <c r="BFM69" s="87"/>
      <c r="BFN69" s="87"/>
      <c r="BFO69" s="87"/>
      <c r="BFP69" s="87"/>
      <c r="BFQ69" s="87"/>
      <c r="BFR69" s="87"/>
      <c r="BFS69" s="87"/>
      <c r="BFT69" s="87"/>
      <c r="BFU69" s="87"/>
      <c r="BFV69" s="87"/>
      <c r="BFW69" s="87"/>
      <c r="BFX69" s="87"/>
      <c r="BFY69" s="87"/>
      <c r="BFZ69" s="87"/>
      <c r="BGA69" s="87"/>
      <c r="BGB69" s="87"/>
      <c r="BGC69" s="87"/>
      <c r="BGD69" s="87"/>
      <c r="BGE69" s="87"/>
      <c r="BGF69" s="87"/>
      <c r="BGG69" s="87"/>
      <c r="BGH69" s="87"/>
      <c r="BGI69" s="87"/>
      <c r="BGJ69" s="87"/>
      <c r="BGK69" s="87"/>
      <c r="BGL69" s="87"/>
      <c r="BGM69" s="87"/>
      <c r="BGN69" s="87"/>
      <c r="BGO69" s="87"/>
      <c r="BGP69" s="87"/>
      <c r="BGQ69" s="87"/>
      <c r="BGR69" s="87"/>
      <c r="BGS69" s="87"/>
      <c r="BGT69" s="87"/>
      <c r="BGU69" s="87"/>
      <c r="BGV69" s="87"/>
      <c r="BGW69" s="87"/>
      <c r="BGX69" s="87"/>
      <c r="BGY69" s="87"/>
      <c r="BGZ69" s="87"/>
      <c r="BHA69" s="87"/>
      <c r="BHB69" s="87"/>
      <c r="BHC69" s="87"/>
      <c r="BHD69" s="87"/>
      <c r="BHE69" s="87"/>
      <c r="BHF69" s="87"/>
      <c r="BHG69" s="87"/>
      <c r="BHH69" s="87"/>
      <c r="BHI69" s="87"/>
      <c r="BHJ69" s="87"/>
      <c r="BHK69" s="87"/>
      <c r="BHL69" s="87"/>
      <c r="BHM69" s="87"/>
      <c r="BHN69" s="87"/>
      <c r="BHO69" s="87"/>
      <c r="BHP69" s="87"/>
      <c r="BHQ69" s="87"/>
      <c r="BHR69" s="87"/>
      <c r="BHS69" s="87"/>
      <c r="BHT69" s="87"/>
      <c r="BHU69" s="87"/>
      <c r="BHV69" s="87"/>
      <c r="BHW69" s="87"/>
      <c r="BHX69" s="87"/>
      <c r="BHY69" s="87"/>
      <c r="BHZ69" s="87"/>
      <c r="BIA69" s="87"/>
      <c r="BIB69" s="87"/>
      <c r="BIC69" s="87"/>
      <c r="BID69" s="87"/>
      <c r="BIE69" s="87"/>
      <c r="BIF69" s="87"/>
      <c r="BIG69" s="87"/>
      <c r="BIH69" s="87"/>
      <c r="BII69" s="87"/>
      <c r="BIJ69" s="87"/>
      <c r="BIK69" s="87"/>
      <c r="BIL69" s="87"/>
      <c r="BIM69" s="87"/>
      <c r="BIN69" s="87"/>
      <c r="BIO69" s="87"/>
      <c r="BIP69" s="87"/>
      <c r="BIQ69" s="87"/>
      <c r="BIR69" s="87"/>
      <c r="BIS69" s="87"/>
      <c r="BIT69" s="87"/>
      <c r="BIU69" s="87"/>
      <c r="BIV69" s="87"/>
      <c r="BIW69" s="87"/>
      <c r="BIX69" s="87"/>
      <c r="BIY69" s="87"/>
      <c r="BIZ69" s="87"/>
      <c r="BJA69" s="87"/>
      <c r="BJB69" s="87"/>
      <c r="BJC69" s="87"/>
      <c r="BJD69" s="87"/>
      <c r="BJE69" s="87"/>
      <c r="BJF69" s="87"/>
      <c r="BJG69" s="87"/>
      <c r="BJH69" s="87"/>
      <c r="BJI69" s="87"/>
      <c r="BJJ69" s="87"/>
      <c r="BJK69" s="87"/>
      <c r="BJL69" s="87"/>
      <c r="BJM69" s="87"/>
      <c r="BJN69" s="87"/>
      <c r="BJO69" s="87"/>
      <c r="BJP69" s="87"/>
      <c r="BJQ69" s="87"/>
      <c r="BJR69" s="87"/>
      <c r="BJS69" s="87"/>
      <c r="BJT69" s="87"/>
      <c r="BJU69" s="87"/>
      <c r="BJV69" s="87"/>
      <c r="BJW69" s="87"/>
      <c r="BJX69" s="87"/>
      <c r="BJY69" s="87"/>
      <c r="BJZ69" s="87"/>
      <c r="BKA69" s="87"/>
      <c r="BKB69" s="87"/>
      <c r="BKC69" s="87"/>
      <c r="BKD69" s="87"/>
      <c r="BKE69" s="87"/>
      <c r="BKF69" s="87"/>
      <c r="BKG69" s="87"/>
      <c r="BKH69" s="87"/>
      <c r="BKI69" s="87"/>
      <c r="BKJ69" s="87"/>
      <c r="BKK69" s="87"/>
      <c r="BKL69" s="87"/>
      <c r="BKM69" s="87"/>
      <c r="BKN69" s="87"/>
      <c r="BKO69" s="87"/>
      <c r="BKP69" s="87"/>
      <c r="BKQ69" s="87"/>
      <c r="BKR69" s="87"/>
      <c r="BKS69" s="87"/>
      <c r="BKT69" s="87"/>
      <c r="BKU69" s="87"/>
      <c r="BKV69" s="87"/>
      <c r="BKW69" s="87"/>
      <c r="BKX69" s="87"/>
      <c r="BKY69" s="87"/>
      <c r="BKZ69" s="87"/>
      <c r="BLA69" s="87"/>
      <c r="BLB69" s="87"/>
      <c r="BLC69" s="87"/>
      <c r="BLD69" s="87"/>
      <c r="BLE69" s="87"/>
      <c r="BLF69" s="87"/>
      <c r="BLG69" s="87"/>
      <c r="BLH69" s="87"/>
      <c r="BLI69" s="87"/>
      <c r="BLJ69" s="87"/>
      <c r="BLK69" s="87"/>
      <c r="BLL69" s="87"/>
      <c r="BLM69" s="87"/>
      <c r="BLN69" s="87"/>
      <c r="BLO69" s="87"/>
      <c r="BLP69" s="87"/>
      <c r="BLQ69" s="87"/>
      <c r="BLR69" s="87"/>
      <c r="BLS69" s="87"/>
      <c r="BLT69" s="87"/>
      <c r="BLU69" s="87"/>
      <c r="BLV69" s="87"/>
      <c r="BLW69" s="87"/>
      <c r="BLX69" s="87"/>
      <c r="BLY69" s="87"/>
      <c r="BLZ69" s="87"/>
      <c r="BMA69" s="87"/>
      <c r="BMB69" s="87"/>
      <c r="BMC69" s="87"/>
      <c r="BMD69" s="87"/>
      <c r="BME69" s="87"/>
      <c r="BMF69" s="87"/>
      <c r="BMG69" s="87"/>
      <c r="BMH69" s="87"/>
      <c r="BMI69" s="87"/>
      <c r="BMJ69" s="87"/>
      <c r="BMK69" s="87"/>
      <c r="BML69" s="87"/>
      <c r="BMM69" s="87"/>
      <c r="BMN69" s="87"/>
      <c r="BMO69" s="87"/>
      <c r="BMP69" s="87"/>
      <c r="BMQ69" s="87"/>
      <c r="BMR69" s="87"/>
      <c r="BMS69" s="87"/>
      <c r="BMT69" s="87"/>
      <c r="BMU69" s="87"/>
      <c r="BMV69" s="87"/>
      <c r="BMW69" s="87"/>
      <c r="BMX69" s="87"/>
      <c r="BMY69" s="87"/>
      <c r="BMZ69" s="87"/>
      <c r="BNA69" s="87"/>
      <c r="BNB69" s="87"/>
      <c r="BNC69" s="87"/>
      <c r="BND69" s="87"/>
      <c r="BNE69" s="87"/>
      <c r="BNF69" s="87"/>
      <c r="BNG69" s="87"/>
      <c r="BNH69" s="87"/>
      <c r="BNI69" s="87"/>
      <c r="BNJ69" s="87"/>
      <c r="BNK69" s="87"/>
      <c r="BNL69" s="87"/>
      <c r="BNM69" s="87"/>
      <c r="BNN69" s="87"/>
      <c r="BNO69" s="87"/>
      <c r="BNP69" s="87"/>
      <c r="BNQ69" s="87"/>
      <c r="BNR69" s="87"/>
      <c r="BNS69" s="87"/>
      <c r="BNT69" s="87"/>
      <c r="BNU69" s="87"/>
      <c r="BNV69" s="87"/>
      <c r="BNW69" s="87"/>
      <c r="BNX69" s="87"/>
      <c r="BNY69" s="87"/>
      <c r="BNZ69" s="87"/>
      <c r="BOA69" s="87"/>
      <c r="BOB69" s="87"/>
      <c r="BOC69" s="87"/>
      <c r="BOD69" s="87"/>
      <c r="BOE69" s="87"/>
      <c r="BOF69" s="87"/>
      <c r="BOG69" s="87"/>
      <c r="BOH69" s="87"/>
      <c r="BOI69" s="87"/>
      <c r="BOJ69" s="87"/>
      <c r="BOK69" s="87"/>
      <c r="BOL69" s="87"/>
      <c r="BOM69" s="87"/>
      <c r="BON69" s="87"/>
      <c r="BOO69" s="87"/>
      <c r="BOP69" s="87"/>
      <c r="BOQ69" s="87"/>
      <c r="BOR69" s="87"/>
      <c r="BOS69" s="87"/>
      <c r="BOT69" s="87"/>
      <c r="BOU69" s="87"/>
      <c r="BOV69" s="87"/>
      <c r="BOW69" s="87"/>
      <c r="BOX69" s="87"/>
      <c r="BOY69" s="87"/>
      <c r="BOZ69" s="87"/>
      <c r="BPA69" s="87"/>
      <c r="BPB69" s="87"/>
      <c r="BPC69" s="87"/>
      <c r="BPD69" s="87"/>
      <c r="BPE69" s="87"/>
      <c r="BPF69" s="87"/>
      <c r="BPG69" s="87"/>
      <c r="BPH69" s="87"/>
      <c r="BPI69" s="87"/>
      <c r="BPJ69" s="87"/>
      <c r="BPK69" s="87"/>
      <c r="BPL69" s="87"/>
      <c r="BPM69" s="87"/>
      <c r="BPN69" s="87"/>
      <c r="BPO69" s="87"/>
      <c r="BPP69" s="87"/>
      <c r="BPQ69" s="87"/>
      <c r="BPR69" s="87"/>
      <c r="BPS69" s="87"/>
      <c r="BPT69" s="87"/>
      <c r="BPU69" s="87"/>
      <c r="BPV69" s="87"/>
      <c r="BPW69" s="87"/>
      <c r="BPX69" s="87"/>
      <c r="BPY69" s="87"/>
      <c r="BPZ69" s="87"/>
      <c r="BQA69" s="87"/>
      <c r="BQB69" s="87"/>
      <c r="BQC69" s="87"/>
      <c r="BQD69" s="87"/>
      <c r="BQE69" s="87"/>
      <c r="BQF69" s="87"/>
      <c r="BQG69" s="87"/>
      <c r="BQH69" s="87"/>
      <c r="BQI69" s="87"/>
      <c r="BQJ69" s="87"/>
      <c r="BQK69" s="87"/>
      <c r="BQL69" s="87"/>
      <c r="BQM69" s="87"/>
      <c r="BQN69" s="87"/>
      <c r="BQO69" s="87"/>
      <c r="BQP69" s="87"/>
      <c r="BQQ69" s="87"/>
      <c r="BQR69" s="87"/>
      <c r="BQS69" s="87"/>
      <c r="BQT69" s="87"/>
      <c r="BQU69" s="87"/>
      <c r="BQV69" s="87"/>
      <c r="BQW69" s="87"/>
      <c r="BQX69" s="87"/>
      <c r="BQY69" s="87"/>
      <c r="BQZ69" s="87"/>
      <c r="BRA69" s="87"/>
      <c r="BRB69" s="87"/>
      <c r="BRC69" s="87"/>
      <c r="BRD69" s="87"/>
      <c r="BRE69" s="87"/>
      <c r="BRF69" s="87"/>
      <c r="BRG69" s="87"/>
      <c r="BRH69" s="87"/>
      <c r="BRI69" s="87"/>
      <c r="BRJ69" s="87"/>
      <c r="BRK69" s="87"/>
      <c r="BRL69" s="87"/>
      <c r="BRM69" s="87"/>
      <c r="BRN69" s="87"/>
      <c r="BRO69" s="87"/>
      <c r="BRP69" s="87"/>
      <c r="BRQ69" s="87"/>
      <c r="BRR69" s="87"/>
      <c r="BRS69" s="87"/>
      <c r="BRT69" s="87"/>
      <c r="BRU69" s="87"/>
      <c r="BRV69" s="87"/>
      <c r="BRW69" s="87"/>
      <c r="BRX69" s="87"/>
      <c r="BRY69" s="87"/>
      <c r="BRZ69" s="87"/>
      <c r="BSA69" s="87"/>
      <c r="BSB69" s="87"/>
      <c r="BSC69" s="87"/>
      <c r="BSD69" s="87"/>
      <c r="BSE69" s="87"/>
      <c r="BSF69" s="87"/>
      <c r="BSG69" s="87"/>
      <c r="BSH69" s="87"/>
      <c r="BSI69" s="87"/>
      <c r="BSJ69" s="87"/>
      <c r="BSK69" s="87"/>
      <c r="BSL69" s="87"/>
      <c r="BSM69" s="87"/>
      <c r="BSN69" s="87"/>
      <c r="BSO69" s="87"/>
      <c r="BSP69" s="87"/>
      <c r="BSQ69" s="87"/>
      <c r="BSR69" s="87"/>
      <c r="BSS69" s="87"/>
      <c r="BST69" s="87"/>
      <c r="BSU69" s="87"/>
      <c r="BSV69" s="87"/>
      <c r="BSW69" s="87"/>
      <c r="BSX69" s="87"/>
      <c r="BSY69" s="87"/>
      <c r="BSZ69" s="87"/>
      <c r="BTA69" s="87"/>
      <c r="BTB69" s="87"/>
      <c r="BTC69" s="87"/>
      <c r="BTD69" s="87"/>
      <c r="BTE69" s="87"/>
      <c r="BTF69" s="87"/>
      <c r="BTG69" s="87"/>
      <c r="BTH69" s="87"/>
      <c r="BTI69" s="87"/>
      <c r="BTJ69" s="87"/>
      <c r="BTK69" s="87"/>
      <c r="BTL69" s="87"/>
      <c r="BTM69" s="87"/>
      <c r="BTN69" s="87"/>
      <c r="BTO69" s="87"/>
      <c r="BTP69" s="87"/>
      <c r="BTQ69" s="87"/>
      <c r="BTR69" s="87"/>
      <c r="BTS69" s="87"/>
      <c r="BTT69" s="87"/>
      <c r="BTU69" s="87"/>
      <c r="BTV69" s="87"/>
      <c r="BTW69" s="87"/>
      <c r="BTX69" s="87"/>
      <c r="BTY69" s="87"/>
      <c r="BTZ69" s="87"/>
      <c r="BUA69" s="87"/>
      <c r="BUB69" s="87"/>
      <c r="BUC69" s="87"/>
      <c r="BUD69" s="87"/>
      <c r="BUE69" s="87"/>
      <c r="BUF69" s="87"/>
      <c r="BUG69" s="87"/>
      <c r="BUH69" s="87"/>
      <c r="BUI69" s="87"/>
      <c r="BUJ69" s="87"/>
      <c r="BUK69" s="87"/>
      <c r="BUL69" s="87"/>
      <c r="BUM69" s="87"/>
      <c r="BUN69" s="87"/>
      <c r="BUO69" s="87"/>
      <c r="BUP69" s="87"/>
      <c r="BUQ69" s="87"/>
      <c r="BUR69" s="87"/>
      <c r="BUS69" s="87"/>
      <c r="BUT69" s="87"/>
      <c r="BUU69" s="87"/>
      <c r="BUV69" s="87"/>
      <c r="BUW69" s="87"/>
      <c r="BUX69" s="87"/>
      <c r="BUY69" s="87"/>
      <c r="BUZ69" s="87"/>
      <c r="BVA69" s="87"/>
      <c r="BVB69" s="87"/>
      <c r="BVC69" s="87"/>
      <c r="BVD69" s="87"/>
      <c r="BVE69" s="87"/>
      <c r="BVF69" s="87"/>
      <c r="BVG69" s="87"/>
      <c r="BVH69" s="87"/>
      <c r="BVI69" s="87"/>
      <c r="BVJ69" s="87"/>
      <c r="BVK69" s="87"/>
      <c r="BVL69" s="87"/>
      <c r="BVM69" s="87"/>
      <c r="BVN69" s="87"/>
      <c r="BVO69" s="87"/>
      <c r="BVP69" s="87"/>
      <c r="BVQ69" s="87"/>
      <c r="BVR69" s="87"/>
      <c r="BVS69" s="87"/>
      <c r="BVT69" s="87"/>
      <c r="BVU69" s="87"/>
      <c r="BVV69" s="87"/>
      <c r="BVW69" s="87"/>
      <c r="BVX69" s="87"/>
      <c r="BVY69" s="87"/>
      <c r="BVZ69" s="87"/>
      <c r="BWA69" s="87"/>
      <c r="BWB69" s="87"/>
      <c r="BWC69" s="87"/>
      <c r="BWD69" s="87"/>
      <c r="BWE69" s="87"/>
      <c r="BWF69" s="87"/>
      <c r="BWG69" s="87"/>
      <c r="BWH69" s="87"/>
      <c r="BWI69" s="87"/>
      <c r="BWJ69" s="87"/>
      <c r="BWK69" s="87"/>
      <c r="BWL69" s="87"/>
      <c r="BWM69" s="87"/>
      <c r="BWN69" s="87"/>
      <c r="BWO69" s="87"/>
      <c r="BWP69" s="87"/>
      <c r="BWQ69" s="87"/>
      <c r="BWR69" s="87"/>
      <c r="BWS69" s="87"/>
      <c r="BWT69" s="87"/>
      <c r="BWU69" s="87"/>
      <c r="BWV69" s="87"/>
      <c r="BWW69" s="87"/>
      <c r="BWX69" s="87"/>
      <c r="BWY69" s="87"/>
      <c r="BWZ69" s="87"/>
      <c r="BXA69" s="87"/>
      <c r="BXB69" s="87"/>
      <c r="BXC69" s="87"/>
      <c r="BXD69" s="87"/>
      <c r="BXE69" s="87"/>
      <c r="BXF69" s="87"/>
      <c r="BXG69" s="87"/>
      <c r="BXH69" s="87"/>
      <c r="BXI69" s="87"/>
      <c r="BXJ69" s="87"/>
      <c r="BXK69" s="87"/>
      <c r="BXL69" s="87"/>
      <c r="BXM69" s="87"/>
      <c r="BXN69" s="87"/>
      <c r="BXO69" s="87"/>
      <c r="BXP69" s="87"/>
      <c r="BXQ69" s="87"/>
      <c r="BXR69" s="87"/>
      <c r="BXS69" s="87"/>
      <c r="BXT69" s="87"/>
      <c r="BXU69" s="87"/>
      <c r="BXV69" s="87"/>
      <c r="BXW69" s="87"/>
      <c r="BXX69" s="87"/>
      <c r="BXY69" s="87"/>
      <c r="BXZ69" s="87"/>
      <c r="BYA69" s="87"/>
      <c r="BYB69" s="87"/>
      <c r="BYC69" s="87"/>
      <c r="BYD69" s="87"/>
      <c r="BYE69" s="87"/>
      <c r="BYF69" s="87"/>
      <c r="BYG69" s="87"/>
      <c r="BYH69" s="87"/>
      <c r="BYI69" s="87"/>
      <c r="BYJ69" s="87"/>
      <c r="BYK69" s="87"/>
      <c r="BYL69" s="87"/>
      <c r="BYM69" s="87"/>
      <c r="BYN69" s="87"/>
      <c r="BYO69" s="87"/>
      <c r="BYP69" s="87"/>
      <c r="BYQ69" s="87"/>
      <c r="BYR69" s="87"/>
      <c r="BYS69" s="87"/>
      <c r="BYT69" s="87"/>
      <c r="BYU69" s="87"/>
      <c r="BYV69" s="87"/>
      <c r="BYW69" s="87"/>
      <c r="BYX69" s="87"/>
      <c r="BYY69" s="87"/>
      <c r="BYZ69" s="87"/>
      <c r="BZA69" s="87"/>
      <c r="BZB69" s="87"/>
      <c r="BZC69" s="87"/>
      <c r="BZD69" s="87"/>
      <c r="BZE69" s="87"/>
      <c r="BZF69" s="87"/>
      <c r="BZG69" s="87"/>
      <c r="BZH69" s="87"/>
      <c r="BZI69" s="87"/>
      <c r="BZJ69" s="87"/>
      <c r="BZK69" s="87"/>
      <c r="BZL69" s="87"/>
      <c r="BZM69" s="87"/>
      <c r="BZN69" s="87"/>
      <c r="BZO69" s="87"/>
      <c r="BZP69" s="87"/>
      <c r="BZQ69" s="87"/>
      <c r="BZR69" s="87"/>
      <c r="BZS69" s="87"/>
      <c r="BZT69" s="87"/>
      <c r="BZU69" s="87"/>
      <c r="BZV69" s="87"/>
      <c r="BZW69" s="87"/>
      <c r="BZX69" s="87"/>
      <c r="BZY69" s="87"/>
      <c r="BZZ69" s="87"/>
      <c r="CAA69" s="87"/>
      <c r="CAB69" s="87"/>
      <c r="CAC69" s="87"/>
      <c r="CAD69" s="87"/>
      <c r="CAE69" s="87"/>
      <c r="CAF69" s="87"/>
      <c r="CAG69" s="87"/>
      <c r="CAH69" s="87"/>
      <c r="CAI69" s="87"/>
      <c r="CAJ69" s="87"/>
      <c r="CAK69" s="87"/>
      <c r="CAL69" s="87"/>
      <c r="CAM69" s="87"/>
      <c r="CAN69" s="87"/>
      <c r="CAO69" s="87"/>
      <c r="CAP69" s="87"/>
      <c r="CAQ69" s="87"/>
      <c r="CAR69" s="87"/>
      <c r="CAS69" s="87"/>
      <c r="CAT69" s="87"/>
      <c r="CAU69" s="87"/>
      <c r="CAV69" s="87"/>
      <c r="CAW69" s="87"/>
      <c r="CAX69" s="87"/>
      <c r="CAY69" s="87"/>
      <c r="CAZ69" s="87"/>
      <c r="CBA69" s="87"/>
      <c r="CBB69" s="87"/>
      <c r="CBC69" s="87"/>
      <c r="CBD69" s="87"/>
      <c r="CBE69" s="87"/>
      <c r="CBF69" s="87"/>
      <c r="CBG69" s="87"/>
      <c r="CBH69" s="87"/>
      <c r="CBI69" s="87"/>
      <c r="CBJ69" s="87"/>
      <c r="CBK69" s="87"/>
      <c r="CBL69" s="87"/>
      <c r="CBM69" s="87"/>
      <c r="CBN69" s="87"/>
      <c r="CBO69" s="87"/>
      <c r="CBP69" s="87"/>
      <c r="CBQ69" s="87"/>
      <c r="CBR69" s="87"/>
      <c r="CBS69" s="87"/>
      <c r="CBT69" s="87"/>
      <c r="CBU69" s="87"/>
      <c r="CBV69" s="87"/>
      <c r="CBW69" s="87"/>
      <c r="CBX69" s="87"/>
      <c r="CBY69" s="87"/>
      <c r="CBZ69" s="87"/>
      <c r="CCA69" s="87"/>
      <c r="CCB69" s="87"/>
      <c r="CCC69" s="87"/>
      <c r="CCD69" s="87"/>
      <c r="CCE69" s="87"/>
      <c r="CCF69" s="87"/>
      <c r="CCG69" s="87"/>
      <c r="CCH69" s="87"/>
      <c r="CCI69" s="87"/>
      <c r="CCJ69" s="87"/>
      <c r="CCK69" s="87"/>
      <c r="CCL69" s="87"/>
      <c r="CCM69" s="87"/>
      <c r="CCN69" s="87"/>
      <c r="CCO69" s="87"/>
      <c r="CCP69" s="87"/>
      <c r="CCQ69" s="87"/>
      <c r="CCR69" s="87"/>
      <c r="CCS69" s="87"/>
      <c r="CCT69" s="87"/>
      <c r="CCU69" s="87"/>
      <c r="CCV69" s="87"/>
      <c r="CCW69" s="87"/>
      <c r="CCX69" s="87"/>
      <c r="CCY69" s="87"/>
      <c r="CCZ69" s="87"/>
      <c r="CDA69" s="87"/>
      <c r="CDB69" s="87"/>
      <c r="CDC69" s="87"/>
      <c r="CDD69" s="87"/>
      <c r="CDE69" s="87"/>
      <c r="CDF69" s="87"/>
      <c r="CDG69" s="87"/>
      <c r="CDH69" s="87"/>
      <c r="CDI69" s="87"/>
      <c r="CDJ69" s="87"/>
      <c r="CDK69" s="87"/>
      <c r="CDL69" s="87"/>
      <c r="CDM69" s="87"/>
      <c r="CDN69" s="87"/>
      <c r="CDO69" s="87"/>
      <c r="CDP69" s="87"/>
      <c r="CDQ69" s="87"/>
      <c r="CDR69" s="87"/>
      <c r="CDS69" s="87"/>
      <c r="CDT69" s="87"/>
      <c r="CDU69" s="87"/>
      <c r="CDV69" s="87"/>
      <c r="CDW69" s="87"/>
      <c r="CDX69" s="87"/>
      <c r="CDY69" s="87"/>
      <c r="CDZ69" s="87"/>
      <c r="CEA69" s="87"/>
      <c r="CEB69" s="87"/>
      <c r="CEC69" s="87"/>
      <c r="CED69" s="87"/>
      <c r="CEE69" s="87"/>
      <c r="CEF69" s="87"/>
      <c r="CEG69" s="87"/>
      <c r="CEH69" s="87"/>
      <c r="CEI69" s="87"/>
      <c r="CEJ69" s="87"/>
      <c r="CEK69" s="87"/>
      <c r="CEL69" s="87"/>
      <c r="CEM69" s="87"/>
      <c r="CEN69" s="87"/>
      <c r="CEO69" s="87"/>
      <c r="CEP69" s="87"/>
      <c r="CEQ69" s="87"/>
      <c r="CER69" s="87"/>
      <c r="CES69" s="87"/>
      <c r="CET69" s="87"/>
      <c r="CEU69" s="87"/>
      <c r="CEV69" s="87"/>
      <c r="CEW69" s="87"/>
      <c r="CEX69" s="87"/>
      <c r="CEY69" s="87"/>
      <c r="CEZ69" s="87"/>
      <c r="CFA69" s="87"/>
      <c r="CFB69" s="87"/>
      <c r="CFC69" s="87"/>
      <c r="CFD69" s="87"/>
      <c r="CFE69" s="87"/>
      <c r="CFF69" s="87"/>
      <c r="CFG69" s="87"/>
      <c r="CFH69" s="87"/>
      <c r="CFI69" s="87"/>
      <c r="CFJ69" s="87"/>
      <c r="CFK69" s="87"/>
      <c r="CFL69" s="87"/>
      <c r="CFM69" s="87"/>
      <c r="CFN69" s="87"/>
      <c r="CFO69" s="87"/>
      <c r="CFP69" s="87"/>
      <c r="CFQ69" s="87"/>
      <c r="CFR69" s="87"/>
      <c r="CFS69" s="87"/>
      <c r="CFT69" s="87"/>
      <c r="CFU69" s="87"/>
      <c r="CFV69" s="87"/>
      <c r="CFW69" s="87"/>
      <c r="CFX69" s="87"/>
      <c r="CFY69" s="87"/>
      <c r="CFZ69" s="87"/>
      <c r="CGA69" s="87"/>
      <c r="CGB69" s="87"/>
      <c r="CGC69" s="87"/>
      <c r="CGD69" s="87"/>
      <c r="CGE69" s="87"/>
      <c r="CGF69" s="87"/>
      <c r="CGG69" s="87"/>
      <c r="CGH69" s="87"/>
      <c r="CGI69" s="87"/>
      <c r="CGJ69" s="87"/>
      <c r="CGK69" s="87"/>
      <c r="CGL69" s="87"/>
      <c r="CGM69" s="87"/>
      <c r="CGN69" s="87"/>
      <c r="CGO69" s="87"/>
      <c r="CGP69" s="87"/>
      <c r="CGQ69" s="87"/>
      <c r="CGR69" s="87"/>
      <c r="CGS69" s="87"/>
      <c r="CGT69" s="87"/>
      <c r="CGU69" s="87"/>
      <c r="CGV69" s="87"/>
      <c r="CGW69" s="87"/>
      <c r="CGX69" s="87"/>
      <c r="CGY69" s="87"/>
      <c r="CGZ69" s="87"/>
      <c r="CHA69" s="87"/>
      <c r="CHB69" s="87"/>
      <c r="CHC69" s="87"/>
      <c r="CHD69" s="87"/>
      <c r="CHE69" s="87"/>
      <c r="CHF69" s="87"/>
      <c r="CHG69" s="87"/>
      <c r="CHH69" s="87"/>
      <c r="CHI69" s="87"/>
      <c r="CHJ69" s="87"/>
      <c r="CHK69" s="87"/>
      <c r="CHL69" s="87"/>
      <c r="CHM69" s="87"/>
      <c r="CHN69" s="87"/>
      <c r="CHO69" s="87"/>
      <c r="CHP69" s="87"/>
      <c r="CHQ69" s="87"/>
      <c r="CHR69" s="87"/>
      <c r="CHS69" s="87"/>
      <c r="CHT69" s="87"/>
      <c r="CHU69" s="87"/>
      <c r="CHV69" s="87"/>
      <c r="CHW69" s="87"/>
      <c r="CHX69" s="87"/>
      <c r="CHY69" s="87"/>
      <c r="CHZ69" s="87"/>
      <c r="CIA69" s="87"/>
      <c r="CIB69" s="87"/>
      <c r="CIC69" s="87"/>
      <c r="CID69" s="87"/>
      <c r="CIE69" s="87"/>
      <c r="CIF69" s="87"/>
      <c r="CIG69" s="87"/>
      <c r="CIH69" s="87"/>
      <c r="CII69" s="87"/>
      <c r="CIJ69" s="87"/>
      <c r="CIK69" s="87"/>
      <c r="CIL69" s="87"/>
      <c r="CIM69" s="87"/>
      <c r="CIN69" s="87"/>
      <c r="CIO69" s="87"/>
      <c r="CIP69" s="87"/>
      <c r="CIQ69" s="87"/>
      <c r="CIR69" s="87"/>
      <c r="CIS69" s="87"/>
      <c r="CIT69" s="87"/>
      <c r="CIU69" s="87"/>
      <c r="CIV69" s="87"/>
      <c r="CIW69" s="87"/>
      <c r="CIX69" s="87"/>
      <c r="CIY69" s="87"/>
      <c r="CIZ69" s="87"/>
      <c r="CJA69" s="87"/>
      <c r="CJB69" s="87"/>
      <c r="CJC69" s="87"/>
      <c r="CJD69" s="87"/>
      <c r="CJE69" s="87"/>
      <c r="CJF69" s="87"/>
      <c r="CJG69" s="87"/>
      <c r="CJH69" s="87"/>
      <c r="CJI69" s="87"/>
      <c r="CJJ69" s="87"/>
      <c r="CJK69" s="87"/>
      <c r="CJL69" s="87"/>
      <c r="CJM69" s="87"/>
      <c r="CJN69" s="87"/>
      <c r="CJO69" s="87"/>
      <c r="CJP69" s="87"/>
      <c r="CJQ69" s="87"/>
      <c r="CJR69" s="87"/>
      <c r="CJS69" s="87"/>
      <c r="CJT69" s="87"/>
      <c r="CJU69" s="87"/>
      <c r="CJV69" s="87"/>
      <c r="CJW69" s="87"/>
      <c r="CJX69" s="87"/>
      <c r="CJY69" s="87"/>
      <c r="CJZ69" s="87"/>
      <c r="CKA69" s="87"/>
      <c r="CKB69" s="87"/>
      <c r="CKC69" s="87"/>
      <c r="CKD69" s="87"/>
      <c r="CKE69" s="87"/>
      <c r="CKF69" s="87"/>
      <c r="CKG69" s="87"/>
      <c r="CKH69" s="87"/>
      <c r="CKI69" s="87"/>
      <c r="CKJ69" s="87"/>
      <c r="CKK69" s="87"/>
      <c r="CKL69" s="87"/>
      <c r="CKM69" s="87"/>
      <c r="CKN69" s="87"/>
      <c r="CKO69" s="87"/>
      <c r="CKP69" s="87"/>
      <c r="CKQ69" s="87"/>
      <c r="CKR69" s="87"/>
      <c r="CKS69" s="87"/>
      <c r="CKT69" s="87"/>
      <c r="CKU69" s="87"/>
      <c r="CKV69" s="87"/>
      <c r="CKW69" s="87"/>
      <c r="CKX69" s="87"/>
      <c r="CKY69" s="87"/>
      <c r="CKZ69" s="87"/>
      <c r="CLA69" s="87"/>
      <c r="CLB69" s="87"/>
      <c r="CLC69" s="87"/>
      <c r="CLD69" s="87"/>
      <c r="CLE69" s="87"/>
      <c r="CLF69" s="87"/>
      <c r="CLG69" s="87"/>
      <c r="CLH69" s="87"/>
      <c r="CLI69" s="87"/>
      <c r="CLJ69" s="87"/>
      <c r="CLK69" s="87"/>
      <c r="CLL69" s="87"/>
      <c r="CLM69" s="87"/>
      <c r="CLN69" s="87"/>
      <c r="CLO69" s="87"/>
      <c r="CLP69" s="87"/>
      <c r="CLQ69" s="87"/>
      <c r="CLR69" s="87"/>
      <c r="CLS69" s="87"/>
      <c r="CLT69" s="87"/>
      <c r="CLU69" s="87"/>
      <c r="CLV69" s="87"/>
      <c r="CLW69" s="87"/>
      <c r="CLX69" s="87"/>
      <c r="CLY69" s="87"/>
      <c r="CLZ69" s="87"/>
      <c r="CMA69" s="87"/>
      <c r="CMB69" s="87"/>
      <c r="CMC69" s="87"/>
      <c r="CMD69" s="87"/>
      <c r="CME69" s="87"/>
      <c r="CMF69" s="87"/>
      <c r="CMG69" s="87"/>
      <c r="CMH69" s="87"/>
      <c r="CMI69" s="87"/>
      <c r="CMJ69" s="87"/>
      <c r="CMK69" s="87"/>
      <c r="CML69" s="87"/>
      <c r="CMM69" s="87"/>
      <c r="CMN69" s="87"/>
      <c r="CMO69" s="87"/>
      <c r="CMP69" s="87"/>
      <c r="CMQ69" s="87"/>
      <c r="CMR69" s="87"/>
      <c r="CMS69" s="87"/>
      <c r="CMT69" s="87"/>
      <c r="CMU69" s="87"/>
      <c r="CMV69" s="87"/>
      <c r="CMW69" s="87"/>
      <c r="CMX69" s="87"/>
      <c r="CMY69" s="87"/>
      <c r="CMZ69" s="87"/>
      <c r="CNA69" s="87"/>
      <c r="CNB69" s="87"/>
      <c r="CNC69" s="87"/>
      <c r="CND69" s="87"/>
      <c r="CNE69" s="87"/>
      <c r="CNF69" s="87"/>
      <c r="CNG69" s="87"/>
      <c r="CNH69" s="87"/>
      <c r="CNI69" s="87"/>
      <c r="CNJ69" s="87"/>
      <c r="CNK69" s="87"/>
      <c r="CNL69" s="87"/>
      <c r="CNM69" s="87"/>
      <c r="CNN69" s="87"/>
      <c r="CNO69" s="87"/>
      <c r="CNP69" s="87"/>
      <c r="CNQ69" s="87"/>
      <c r="CNR69" s="87"/>
      <c r="CNS69" s="87"/>
      <c r="CNT69" s="87"/>
      <c r="CNU69" s="87"/>
      <c r="CNV69" s="87"/>
      <c r="CNW69" s="87"/>
      <c r="CNX69" s="87"/>
      <c r="CNY69" s="87"/>
      <c r="CNZ69" s="87"/>
      <c r="COA69" s="87"/>
      <c r="COB69" s="87"/>
      <c r="COC69" s="87"/>
      <c r="COD69" s="87"/>
      <c r="COE69" s="87"/>
      <c r="COF69" s="87"/>
      <c r="COG69" s="87"/>
      <c r="COH69" s="87"/>
      <c r="COI69" s="87"/>
      <c r="COJ69" s="87"/>
      <c r="COK69" s="87"/>
      <c r="COL69" s="87"/>
      <c r="COM69" s="87"/>
      <c r="CON69" s="87"/>
      <c r="COO69" s="87"/>
      <c r="COP69" s="87"/>
      <c r="COQ69" s="87"/>
      <c r="COR69" s="87"/>
      <c r="COS69" s="87"/>
      <c r="COT69" s="87"/>
      <c r="COU69" s="87"/>
      <c r="COV69" s="87"/>
      <c r="COW69" s="87"/>
      <c r="COX69" s="87"/>
      <c r="COY69" s="87"/>
      <c r="COZ69" s="87"/>
      <c r="CPA69" s="87"/>
      <c r="CPB69" s="87"/>
      <c r="CPC69" s="87"/>
      <c r="CPD69" s="87"/>
      <c r="CPE69" s="87"/>
      <c r="CPF69" s="87"/>
      <c r="CPG69" s="87"/>
      <c r="CPH69" s="87"/>
      <c r="CPI69" s="87"/>
      <c r="CPJ69" s="87"/>
      <c r="CPK69" s="87"/>
      <c r="CPL69" s="87"/>
      <c r="CPM69" s="87"/>
      <c r="CPN69" s="87"/>
      <c r="CPO69" s="87"/>
      <c r="CPP69" s="87"/>
      <c r="CPQ69" s="87"/>
      <c r="CPR69" s="87"/>
      <c r="CPS69" s="87"/>
      <c r="CPT69" s="87"/>
      <c r="CPU69" s="87"/>
      <c r="CPV69" s="87"/>
      <c r="CPW69" s="87"/>
      <c r="CPX69" s="87"/>
      <c r="CPY69" s="87"/>
      <c r="CPZ69" s="87"/>
      <c r="CQA69" s="87"/>
      <c r="CQB69" s="87"/>
      <c r="CQC69" s="87"/>
      <c r="CQD69" s="87"/>
      <c r="CQE69" s="87"/>
      <c r="CQF69" s="87"/>
      <c r="CQG69" s="87"/>
      <c r="CQH69" s="87"/>
      <c r="CQI69" s="87"/>
      <c r="CQJ69" s="87"/>
      <c r="CQK69" s="87"/>
      <c r="CQL69" s="87"/>
      <c r="CQM69" s="87"/>
      <c r="CQN69" s="87"/>
      <c r="CQO69" s="87"/>
      <c r="CQP69" s="87"/>
      <c r="CQQ69" s="87"/>
      <c r="CQR69" s="87"/>
      <c r="CQS69" s="87"/>
      <c r="CQT69" s="87"/>
      <c r="CQU69" s="87"/>
      <c r="CQV69" s="87"/>
      <c r="CQW69" s="87"/>
      <c r="CQX69" s="87"/>
      <c r="CQY69" s="87"/>
      <c r="CQZ69" s="87"/>
      <c r="CRA69" s="87"/>
      <c r="CRB69" s="87"/>
      <c r="CRC69" s="87"/>
      <c r="CRD69" s="87"/>
      <c r="CRE69" s="87"/>
      <c r="CRF69" s="87"/>
      <c r="CRG69" s="87"/>
      <c r="CRH69" s="87"/>
      <c r="CRI69" s="87"/>
      <c r="CRJ69" s="87"/>
      <c r="CRK69" s="87"/>
      <c r="CRL69" s="87"/>
      <c r="CRM69" s="87"/>
      <c r="CRN69" s="87"/>
      <c r="CRO69" s="87"/>
      <c r="CRP69" s="87"/>
      <c r="CRQ69" s="87"/>
      <c r="CRR69" s="87"/>
      <c r="CRS69" s="87"/>
      <c r="CRT69" s="87"/>
      <c r="CRU69" s="87"/>
      <c r="CRV69" s="87"/>
      <c r="CRW69" s="87"/>
      <c r="CRX69" s="87"/>
      <c r="CRY69" s="87"/>
      <c r="CRZ69" s="87"/>
      <c r="CSA69" s="87"/>
      <c r="CSB69" s="87"/>
      <c r="CSC69" s="87"/>
      <c r="CSD69" s="87"/>
      <c r="CSE69" s="87"/>
      <c r="CSF69" s="87"/>
      <c r="CSG69" s="87"/>
      <c r="CSH69" s="87"/>
      <c r="CSI69" s="87"/>
      <c r="CSJ69" s="87"/>
      <c r="CSK69" s="87"/>
      <c r="CSL69" s="87"/>
      <c r="CSM69" s="87"/>
      <c r="CSN69" s="87"/>
      <c r="CSO69" s="87"/>
      <c r="CSP69" s="87"/>
      <c r="CSQ69" s="87"/>
      <c r="CSR69" s="87"/>
      <c r="CSS69" s="87"/>
      <c r="CST69" s="87"/>
      <c r="CSU69" s="87"/>
      <c r="CSV69" s="87"/>
      <c r="CSW69" s="87"/>
      <c r="CSX69" s="87"/>
      <c r="CSY69" s="87"/>
      <c r="CSZ69" s="87"/>
      <c r="CTA69" s="87"/>
      <c r="CTB69" s="87"/>
      <c r="CTC69" s="87"/>
      <c r="CTD69" s="87"/>
      <c r="CTE69" s="87"/>
      <c r="CTF69" s="87"/>
      <c r="CTG69" s="87"/>
      <c r="CTH69" s="87"/>
      <c r="CTI69" s="87"/>
      <c r="CTJ69" s="87"/>
      <c r="CTK69" s="87"/>
      <c r="CTL69" s="87"/>
      <c r="CTM69" s="87"/>
      <c r="CTN69" s="87"/>
      <c r="CTO69" s="87"/>
      <c r="CTP69" s="87"/>
      <c r="CTQ69" s="87"/>
      <c r="CTR69" s="87"/>
      <c r="CTS69" s="87"/>
      <c r="CTT69" s="87"/>
      <c r="CTU69" s="87"/>
      <c r="CTV69" s="87"/>
      <c r="CTW69" s="87"/>
      <c r="CTX69" s="87"/>
      <c r="CTY69" s="87"/>
      <c r="CTZ69" s="87"/>
      <c r="CUA69" s="87"/>
      <c r="CUB69" s="87"/>
      <c r="CUC69" s="87"/>
      <c r="CUD69" s="87"/>
      <c r="CUE69" s="87"/>
      <c r="CUF69" s="87"/>
      <c r="CUG69" s="87"/>
      <c r="CUH69" s="87"/>
      <c r="CUI69" s="87"/>
      <c r="CUJ69" s="87"/>
      <c r="CUK69" s="87"/>
      <c r="CUL69" s="87"/>
      <c r="CUM69" s="87"/>
      <c r="CUN69" s="87"/>
      <c r="CUO69" s="87"/>
      <c r="CUP69" s="87"/>
      <c r="CUQ69" s="87"/>
      <c r="CUR69" s="87"/>
      <c r="CUS69" s="87"/>
      <c r="CUT69" s="87"/>
      <c r="CUU69" s="87"/>
      <c r="CUV69" s="87"/>
      <c r="CUW69" s="87"/>
      <c r="CUX69" s="87"/>
      <c r="CUY69" s="87"/>
      <c r="CUZ69" s="87"/>
      <c r="CVA69" s="87"/>
      <c r="CVB69" s="87"/>
      <c r="CVC69" s="87"/>
      <c r="CVD69" s="87"/>
      <c r="CVE69" s="87"/>
      <c r="CVF69" s="87"/>
      <c r="CVG69" s="87"/>
      <c r="CVH69" s="87"/>
      <c r="CVI69" s="87"/>
      <c r="CVJ69" s="87"/>
      <c r="CVK69" s="87"/>
      <c r="CVL69" s="87"/>
      <c r="CVM69" s="87"/>
      <c r="CVN69" s="87"/>
      <c r="CVO69" s="87"/>
      <c r="CVP69" s="87"/>
      <c r="CVQ69" s="87"/>
      <c r="CVR69" s="87"/>
      <c r="CVS69" s="87"/>
      <c r="CVT69" s="87"/>
      <c r="CVU69" s="87"/>
      <c r="CVV69" s="87"/>
      <c r="CVW69" s="87"/>
      <c r="CVX69" s="87"/>
      <c r="CVY69" s="87"/>
      <c r="CVZ69" s="87"/>
      <c r="CWA69" s="87"/>
      <c r="CWB69" s="87"/>
      <c r="CWC69" s="87"/>
      <c r="CWD69" s="87"/>
      <c r="CWE69" s="87"/>
      <c r="CWF69" s="87"/>
      <c r="CWG69" s="87"/>
      <c r="CWH69" s="87"/>
      <c r="CWI69" s="87"/>
      <c r="CWJ69" s="87"/>
      <c r="CWK69" s="87"/>
      <c r="CWL69" s="87"/>
      <c r="CWM69" s="87"/>
      <c r="CWN69" s="87"/>
      <c r="CWO69" s="87"/>
      <c r="CWP69" s="87"/>
      <c r="CWQ69" s="87"/>
      <c r="CWR69" s="87"/>
      <c r="CWS69" s="87"/>
      <c r="CWT69" s="87"/>
      <c r="CWU69" s="87"/>
      <c r="CWV69" s="87"/>
      <c r="CWW69" s="87"/>
      <c r="CWX69" s="87"/>
      <c r="CWY69" s="87"/>
      <c r="CWZ69" s="87"/>
      <c r="CXA69" s="87"/>
      <c r="CXB69" s="87"/>
      <c r="CXC69" s="87"/>
      <c r="CXD69" s="87"/>
      <c r="CXE69" s="87"/>
      <c r="CXF69" s="87"/>
      <c r="CXG69" s="87"/>
      <c r="CXH69" s="87"/>
      <c r="CXI69" s="87"/>
      <c r="CXJ69" s="87"/>
      <c r="CXK69" s="87"/>
      <c r="CXL69" s="87"/>
      <c r="CXM69" s="87"/>
      <c r="CXN69" s="87"/>
      <c r="CXO69" s="87"/>
      <c r="CXP69" s="87"/>
      <c r="CXQ69" s="87"/>
      <c r="CXR69" s="87"/>
      <c r="CXS69" s="87"/>
      <c r="CXT69" s="87"/>
      <c r="CXU69" s="87"/>
      <c r="CXV69" s="87"/>
      <c r="CXW69" s="87"/>
      <c r="CXX69" s="87"/>
      <c r="CXY69" s="87"/>
      <c r="CXZ69" s="87"/>
      <c r="CYA69" s="87"/>
      <c r="CYB69" s="87"/>
      <c r="CYC69" s="87"/>
      <c r="CYD69" s="87"/>
      <c r="CYE69" s="87"/>
      <c r="CYF69" s="87"/>
      <c r="CYG69" s="87"/>
      <c r="CYH69" s="87"/>
      <c r="CYI69" s="87"/>
      <c r="CYJ69" s="87"/>
      <c r="CYK69" s="87"/>
      <c r="CYL69" s="87"/>
      <c r="CYM69" s="87"/>
      <c r="CYN69" s="87"/>
      <c r="CYO69" s="87"/>
      <c r="CYP69" s="87"/>
      <c r="CYQ69" s="87"/>
      <c r="CYR69" s="87"/>
      <c r="CYS69" s="87"/>
      <c r="CYT69" s="87"/>
      <c r="CYU69" s="87"/>
      <c r="CYV69" s="87"/>
      <c r="CYW69" s="87"/>
      <c r="CYX69" s="87"/>
      <c r="CYY69" s="87"/>
      <c r="CYZ69" s="87"/>
      <c r="CZA69" s="87"/>
      <c r="CZB69" s="87"/>
      <c r="CZC69" s="87"/>
      <c r="CZD69" s="87"/>
      <c r="CZE69" s="87"/>
      <c r="CZF69" s="87"/>
      <c r="CZG69" s="87"/>
      <c r="CZH69" s="87"/>
      <c r="CZI69" s="87"/>
      <c r="CZJ69" s="87"/>
      <c r="CZK69" s="87"/>
      <c r="CZL69" s="87"/>
      <c r="CZM69" s="87"/>
      <c r="CZN69" s="87"/>
      <c r="CZO69" s="87"/>
      <c r="CZP69" s="87"/>
      <c r="CZQ69" s="87"/>
      <c r="CZR69" s="87"/>
      <c r="CZS69" s="87"/>
      <c r="CZT69" s="87"/>
      <c r="CZU69" s="87"/>
      <c r="CZV69" s="87"/>
      <c r="CZW69" s="87"/>
      <c r="CZX69" s="87"/>
      <c r="CZY69" s="87"/>
      <c r="CZZ69" s="87"/>
      <c r="DAA69" s="87"/>
      <c r="DAB69" s="87"/>
      <c r="DAC69" s="87"/>
      <c r="DAD69" s="87"/>
      <c r="DAE69" s="87"/>
      <c r="DAF69" s="87"/>
      <c r="DAG69" s="87"/>
      <c r="DAH69" s="87"/>
      <c r="DAI69" s="87"/>
      <c r="DAJ69" s="87"/>
      <c r="DAK69" s="87"/>
      <c r="DAL69" s="87"/>
      <c r="DAM69" s="87"/>
      <c r="DAN69" s="87"/>
      <c r="DAO69" s="87"/>
      <c r="DAP69" s="87"/>
      <c r="DAQ69" s="87"/>
      <c r="DAR69" s="87"/>
      <c r="DAS69" s="87"/>
      <c r="DAT69" s="87"/>
      <c r="DAU69" s="87"/>
      <c r="DAV69" s="87"/>
      <c r="DAW69" s="87"/>
      <c r="DAX69" s="87"/>
      <c r="DAY69" s="87"/>
      <c r="DAZ69" s="87"/>
      <c r="DBA69" s="87"/>
      <c r="DBB69" s="87"/>
      <c r="DBC69" s="87"/>
      <c r="DBD69" s="87"/>
      <c r="DBE69" s="87"/>
      <c r="DBF69" s="87"/>
      <c r="DBG69" s="87"/>
      <c r="DBH69" s="87"/>
      <c r="DBI69" s="87"/>
      <c r="DBJ69" s="87"/>
      <c r="DBK69" s="87"/>
      <c r="DBL69" s="87"/>
      <c r="DBM69" s="87"/>
      <c r="DBN69" s="87"/>
      <c r="DBO69" s="87"/>
      <c r="DBP69" s="87"/>
      <c r="DBQ69" s="87"/>
      <c r="DBR69" s="87"/>
      <c r="DBS69" s="87"/>
      <c r="DBT69" s="87"/>
      <c r="DBU69" s="87"/>
      <c r="DBV69" s="87"/>
      <c r="DBW69" s="87"/>
      <c r="DBX69" s="87"/>
      <c r="DBY69" s="87"/>
      <c r="DBZ69" s="87"/>
      <c r="DCA69" s="87"/>
      <c r="DCB69" s="87"/>
      <c r="DCC69" s="87"/>
      <c r="DCD69" s="87"/>
      <c r="DCE69" s="87"/>
      <c r="DCF69" s="87"/>
      <c r="DCG69" s="87"/>
      <c r="DCH69" s="87"/>
      <c r="DCI69" s="87"/>
      <c r="DCJ69" s="87"/>
      <c r="DCK69" s="87"/>
      <c r="DCL69" s="87"/>
      <c r="DCM69" s="87"/>
      <c r="DCN69" s="87"/>
      <c r="DCO69" s="87"/>
      <c r="DCP69" s="87"/>
      <c r="DCQ69" s="87"/>
      <c r="DCR69" s="87"/>
      <c r="DCS69" s="87"/>
      <c r="DCT69" s="87"/>
      <c r="DCU69" s="87"/>
      <c r="DCV69" s="87"/>
      <c r="DCW69" s="87"/>
      <c r="DCX69" s="87"/>
      <c r="DCY69" s="87"/>
      <c r="DCZ69" s="87"/>
      <c r="DDA69" s="87"/>
      <c r="DDB69" s="87"/>
      <c r="DDC69" s="87"/>
      <c r="DDD69" s="87"/>
      <c r="DDE69" s="87"/>
      <c r="DDF69" s="87"/>
      <c r="DDG69" s="87"/>
      <c r="DDH69" s="87"/>
      <c r="DDI69" s="87"/>
      <c r="DDJ69" s="87"/>
      <c r="DDK69" s="87"/>
      <c r="DDL69" s="87"/>
      <c r="DDM69" s="87"/>
      <c r="DDN69" s="87"/>
      <c r="DDO69" s="87"/>
      <c r="DDP69" s="87"/>
      <c r="DDQ69" s="87"/>
      <c r="DDR69" s="87"/>
      <c r="DDS69" s="87"/>
      <c r="DDT69" s="87"/>
      <c r="DDU69" s="87"/>
      <c r="DDV69" s="87"/>
      <c r="DDW69" s="87"/>
      <c r="DDX69" s="87"/>
      <c r="DDY69" s="87"/>
      <c r="DDZ69" s="87"/>
      <c r="DEA69" s="87"/>
      <c r="DEB69" s="87"/>
      <c r="DEC69" s="87"/>
      <c r="DED69" s="87"/>
      <c r="DEE69" s="87"/>
      <c r="DEF69" s="87"/>
      <c r="DEG69" s="87"/>
      <c r="DEH69" s="87"/>
      <c r="DEI69" s="87"/>
      <c r="DEJ69" s="87"/>
      <c r="DEK69" s="87"/>
      <c r="DEL69" s="87"/>
      <c r="DEM69" s="87"/>
      <c r="DEN69" s="87"/>
      <c r="DEO69" s="87"/>
      <c r="DEP69" s="87"/>
      <c r="DEQ69" s="87"/>
      <c r="DER69" s="87"/>
      <c r="DES69" s="87"/>
      <c r="DET69" s="87"/>
      <c r="DEU69" s="87"/>
      <c r="DEV69" s="87"/>
      <c r="DEW69" s="87"/>
      <c r="DEX69" s="87"/>
      <c r="DEY69" s="87"/>
      <c r="DEZ69" s="87"/>
      <c r="DFA69" s="87"/>
      <c r="DFB69" s="87"/>
      <c r="DFC69" s="87"/>
      <c r="DFD69" s="87"/>
      <c r="DFE69" s="87"/>
      <c r="DFF69" s="87"/>
      <c r="DFG69" s="87"/>
      <c r="DFH69" s="87"/>
      <c r="DFI69" s="87"/>
      <c r="DFJ69" s="87"/>
      <c r="DFK69" s="87"/>
      <c r="DFL69" s="87"/>
      <c r="DFM69" s="87"/>
      <c r="DFN69" s="87"/>
      <c r="DFO69" s="87"/>
      <c r="DFP69" s="87"/>
      <c r="DFQ69" s="87"/>
      <c r="DFR69" s="87"/>
      <c r="DFS69" s="87"/>
      <c r="DFT69" s="87"/>
      <c r="DFU69" s="87"/>
      <c r="DFV69" s="87"/>
      <c r="DFW69" s="87"/>
      <c r="DFX69" s="87"/>
      <c r="DFY69" s="87"/>
      <c r="DFZ69" s="87"/>
      <c r="DGA69" s="87"/>
      <c r="DGB69" s="87"/>
      <c r="DGC69" s="87"/>
      <c r="DGD69" s="87"/>
      <c r="DGE69" s="87"/>
      <c r="DGF69" s="87"/>
      <c r="DGG69" s="87"/>
      <c r="DGH69" s="87"/>
      <c r="DGI69" s="87"/>
      <c r="DGJ69" s="87"/>
      <c r="DGK69" s="87"/>
      <c r="DGL69" s="87"/>
      <c r="DGM69" s="87"/>
      <c r="DGN69" s="87"/>
      <c r="DGO69" s="87"/>
      <c r="DGP69" s="87"/>
      <c r="DGQ69" s="87"/>
      <c r="DGR69" s="87"/>
      <c r="DGS69" s="87"/>
      <c r="DGT69" s="87"/>
      <c r="DGU69" s="87"/>
      <c r="DGV69" s="87"/>
      <c r="DGW69" s="87"/>
      <c r="DGX69" s="87"/>
      <c r="DGY69" s="87"/>
      <c r="DGZ69" s="87"/>
      <c r="DHA69" s="87"/>
      <c r="DHB69" s="87"/>
      <c r="DHC69" s="87"/>
      <c r="DHD69" s="87"/>
      <c r="DHE69" s="87"/>
      <c r="DHF69" s="87"/>
      <c r="DHG69" s="87"/>
      <c r="DHH69" s="87"/>
      <c r="DHI69" s="87"/>
      <c r="DHJ69" s="87"/>
      <c r="DHK69" s="87"/>
      <c r="DHL69" s="87"/>
      <c r="DHM69" s="87"/>
      <c r="DHN69" s="87"/>
      <c r="DHO69" s="87"/>
      <c r="DHP69" s="87"/>
      <c r="DHQ69" s="87"/>
      <c r="DHR69" s="87"/>
      <c r="DHS69" s="87"/>
      <c r="DHT69" s="87"/>
      <c r="DHU69" s="87"/>
      <c r="DHV69" s="87"/>
      <c r="DHW69" s="87"/>
      <c r="DHX69" s="87"/>
      <c r="DHY69" s="87"/>
      <c r="DHZ69" s="87"/>
      <c r="DIA69" s="87"/>
      <c r="DIB69" s="87"/>
      <c r="DIC69" s="87"/>
      <c r="DID69" s="87"/>
      <c r="DIE69" s="87"/>
      <c r="DIF69" s="87"/>
      <c r="DIG69" s="87"/>
      <c r="DIH69" s="87"/>
      <c r="DII69" s="87"/>
      <c r="DIJ69" s="87"/>
      <c r="DIK69" s="87"/>
      <c r="DIL69" s="87"/>
      <c r="DIM69" s="87"/>
      <c r="DIN69" s="87"/>
      <c r="DIO69" s="87"/>
      <c r="DIP69" s="87"/>
      <c r="DIQ69" s="87"/>
      <c r="DIR69" s="87"/>
      <c r="DIS69" s="87"/>
      <c r="DIT69" s="87"/>
      <c r="DIU69" s="87"/>
      <c r="DIV69" s="87"/>
      <c r="DIW69" s="87"/>
      <c r="DIX69" s="87"/>
      <c r="DIY69" s="87"/>
      <c r="DIZ69" s="87"/>
      <c r="DJA69" s="87"/>
      <c r="DJB69" s="87"/>
      <c r="DJC69" s="87"/>
      <c r="DJD69" s="87"/>
      <c r="DJE69" s="87"/>
      <c r="DJF69" s="87"/>
      <c r="DJG69" s="87"/>
      <c r="DJH69" s="87"/>
      <c r="DJI69" s="87"/>
      <c r="DJJ69" s="87"/>
      <c r="DJK69" s="87"/>
      <c r="DJL69" s="87"/>
      <c r="DJM69" s="87"/>
      <c r="DJN69" s="87"/>
      <c r="DJO69" s="87"/>
      <c r="DJP69" s="87"/>
      <c r="DJQ69" s="87"/>
      <c r="DJR69" s="87"/>
      <c r="DJS69" s="87"/>
      <c r="DJT69" s="87"/>
      <c r="DJU69" s="87"/>
      <c r="DJV69" s="87"/>
      <c r="DJW69" s="87"/>
      <c r="DJX69" s="87"/>
      <c r="DJY69" s="87"/>
      <c r="DJZ69" s="87"/>
      <c r="DKA69" s="87"/>
      <c r="DKB69" s="87"/>
      <c r="DKC69" s="87"/>
      <c r="DKD69" s="87"/>
      <c r="DKE69" s="87"/>
      <c r="DKF69" s="87"/>
      <c r="DKG69" s="87"/>
      <c r="DKH69" s="87"/>
      <c r="DKI69" s="87"/>
      <c r="DKJ69" s="87"/>
      <c r="DKK69" s="87"/>
      <c r="DKL69" s="87"/>
      <c r="DKM69" s="87"/>
      <c r="DKN69" s="87"/>
      <c r="DKO69" s="87"/>
      <c r="DKP69" s="87"/>
      <c r="DKQ69" s="87"/>
      <c r="DKR69" s="87"/>
      <c r="DKS69" s="87"/>
      <c r="DKT69" s="87"/>
      <c r="DKU69" s="87"/>
      <c r="DKV69" s="87"/>
      <c r="DKW69" s="87"/>
      <c r="DKX69" s="87"/>
      <c r="DKY69" s="87"/>
      <c r="DKZ69" s="87"/>
      <c r="DLA69" s="87"/>
      <c r="DLB69" s="87"/>
      <c r="DLC69" s="87"/>
      <c r="DLD69" s="87"/>
      <c r="DLE69" s="87"/>
      <c r="DLF69" s="87"/>
      <c r="DLG69" s="87"/>
      <c r="DLH69" s="87"/>
      <c r="DLI69" s="87"/>
      <c r="DLJ69" s="87"/>
      <c r="DLK69" s="87"/>
      <c r="DLL69" s="87"/>
      <c r="DLM69" s="87"/>
      <c r="DLN69" s="87"/>
      <c r="DLO69" s="87"/>
      <c r="DLP69" s="87"/>
      <c r="DLQ69" s="87"/>
      <c r="DLR69" s="87"/>
      <c r="DLS69" s="87"/>
      <c r="DLT69" s="87"/>
      <c r="DLU69" s="87"/>
      <c r="DLV69" s="87"/>
      <c r="DLW69" s="87"/>
      <c r="DLX69" s="87"/>
      <c r="DLY69" s="87"/>
      <c r="DLZ69" s="87"/>
      <c r="DMA69" s="87"/>
      <c r="DMB69" s="87"/>
      <c r="DMC69" s="87"/>
      <c r="DMD69" s="87"/>
      <c r="DME69" s="87"/>
      <c r="DMF69" s="87"/>
      <c r="DMG69" s="87"/>
      <c r="DMH69" s="87"/>
      <c r="DMI69" s="87"/>
      <c r="DMJ69" s="87"/>
      <c r="DMK69" s="87"/>
      <c r="DML69" s="87"/>
      <c r="DMM69" s="87"/>
      <c r="DMN69" s="87"/>
      <c r="DMO69" s="87"/>
      <c r="DMP69" s="87"/>
      <c r="DMQ69" s="87"/>
      <c r="DMR69" s="87"/>
      <c r="DMS69" s="87"/>
      <c r="DMT69" s="87"/>
      <c r="DMU69" s="87"/>
      <c r="DMV69" s="87"/>
      <c r="DMW69" s="87"/>
      <c r="DMX69" s="87"/>
      <c r="DMY69" s="87"/>
      <c r="DMZ69" s="87"/>
      <c r="DNA69" s="87"/>
      <c r="DNB69" s="87"/>
      <c r="DNC69" s="87"/>
      <c r="DND69" s="87"/>
      <c r="DNE69" s="87"/>
      <c r="DNF69" s="87"/>
      <c r="DNG69" s="87"/>
      <c r="DNH69" s="87"/>
      <c r="DNI69" s="87"/>
      <c r="DNJ69" s="87"/>
      <c r="DNK69" s="87"/>
      <c r="DNL69" s="87"/>
      <c r="DNM69" s="87"/>
      <c r="DNN69" s="87"/>
      <c r="DNO69" s="87"/>
      <c r="DNP69" s="87"/>
      <c r="DNQ69" s="87"/>
      <c r="DNR69" s="87"/>
      <c r="DNS69" s="87"/>
      <c r="DNT69" s="87"/>
      <c r="DNU69" s="87"/>
      <c r="DNV69" s="87"/>
      <c r="DNW69" s="87"/>
      <c r="DNX69" s="87"/>
      <c r="DNY69" s="87"/>
      <c r="DNZ69" s="87"/>
      <c r="DOA69" s="87"/>
      <c r="DOB69" s="87"/>
      <c r="DOC69" s="87"/>
      <c r="DOD69" s="87"/>
      <c r="DOE69" s="87"/>
      <c r="DOF69" s="87"/>
      <c r="DOG69" s="87"/>
      <c r="DOH69" s="87"/>
      <c r="DOI69" s="87"/>
      <c r="DOJ69" s="87"/>
      <c r="DOK69" s="87"/>
      <c r="DOL69" s="87"/>
      <c r="DOM69" s="87"/>
      <c r="DON69" s="87"/>
      <c r="DOO69" s="87"/>
      <c r="DOP69" s="87"/>
      <c r="DOQ69" s="87"/>
      <c r="DOR69" s="87"/>
      <c r="DOS69" s="87"/>
      <c r="DOT69" s="87"/>
      <c r="DOU69" s="87"/>
      <c r="DOV69" s="87"/>
      <c r="DOW69" s="87"/>
      <c r="DOX69" s="87"/>
      <c r="DOY69" s="87"/>
      <c r="DOZ69" s="87"/>
      <c r="DPA69" s="87"/>
      <c r="DPB69" s="87"/>
      <c r="DPC69" s="87"/>
      <c r="DPD69" s="87"/>
      <c r="DPE69" s="87"/>
      <c r="DPF69" s="87"/>
      <c r="DPG69" s="87"/>
      <c r="DPH69" s="87"/>
      <c r="DPI69" s="87"/>
      <c r="DPJ69" s="87"/>
      <c r="DPK69" s="87"/>
      <c r="DPL69" s="87"/>
      <c r="DPM69" s="87"/>
      <c r="DPN69" s="87"/>
      <c r="DPO69" s="87"/>
      <c r="DPP69" s="87"/>
      <c r="DPQ69" s="87"/>
      <c r="DPR69" s="87"/>
      <c r="DPS69" s="87"/>
      <c r="DPT69" s="87"/>
      <c r="DPU69" s="87"/>
      <c r="DPV69" s="87"/>
      <c r="DPW69" s="87"/>
      <c r="DPX69" s="87"/>
      <c r="DPY69" s="87"/>
      <c r="DPZ69" s="87"/>
      <c r="DQA69" s="87"/>
      <c r="DQB69" s="87"/>
      <c r="DQC69" s="87"/>
      <c r="DQD69" s="87"/>
      <c r="DQE69" s="87"/>
      <c r="DQF69" s="87"/>
      <c r="DQG69" s="87"/>
      <c r="DQH69" s="87"/>
      <c r="DQI69" s="87"/>
      <c r="DQJ69" s="87"/>
      <c r="DQK69" s="87"/>
      <c r="DQL69" s="87"/>
      <c r="DQM69" s="87"/>
      <c r="DQN69" s="87"/>
      <c r="DQO69" s="87"/>
      <c r="DQP69" s="87"/>
      <c r="DQQ69" s="87"/>
      <c r="DQR69" s="87"/>
      <c r="DQS69" s="87"/>
      <c r="DQT69" s="87"/>
      <c r="DQU69" s="87"/>
      <c r="DQV69" s="87"/>
      <c r="DQW69" s="87"/>
      <c r="DQX69" s="87"/>
      <c r="DQY69" s="87"/>
      <c r="DQZ69" s="87"/>
      <c r="DRA69" s="87"/>
      <c r="DRB69" s="87"/>
      <c r="DRC69" s="87"/>
      <c r="DRD69" s="87"/>
      <c r="DRE69" s="87"/>
      <c r="DRF69" s="87"/>
      <c r="DRG69" s="87"/>
      <c r="DRH69" s="87"/>
      <c r="DRI69" s="87"/>
      <c r="DRJ69" s="87"/>
      <c r="DRK69" s="87"/>
      <c r="DRL69" s="87"/>
      <c r="DRM69" s="87"/>
      <c r="DRN69" s="87"/>
      <c r="DRO69" s="87"/>
      <c r="DRP69" s="87"/>
      <c r="DRQ69" s="87"/>
      <c r="DRR69" s="87"/>
      <c r="DRS69" s="87"/>
      <c r="DRT69" s="87"/>
      <c r="DRU69" s="87"/>
      <c r="DRV69" s="87"/>
      <c r="DRW69" s="87"/>
      <c r="DRX69" s="87"/>
      <c r="DRY69" s="87"/>
      <c r="DRZ69" s="87"/>
      <c r="DSA69" s="87"/>
      <c r="DSB69" s="87"/>
      <c r="DSC69" s="87"/>
      <c r="DSD69" s="87"/>
      <c r="DSE69" s="87"/>
      <c r="DSF69" s="87"/>
      <c r="DSG69" s="87"/>
      <c r="DSH69" s="87"/>
      <c r="DSI69" s="87"/>
      <c r="DSJ69" s="87"/>
      <c r="DSK69" s="87"/>
      <c r="DSL69" s="87"/>
      <c r="DSM69" s="87"/>
      <c r="DSN69" s="87"/>
      <c r="DSO69" s="87"/>
      <c r="DSP69" s="87"/>
      <c r="DSQ69" s="87"/>
      <c r="DSR69" s="87"/>
      <c r="DSS69" s="87"/>
      <c r="DST69" s="87"/>
      <c r="DSU69" s="87"/>
      <c r="DSV69" s="87"/>
      <c r="DSW69" s="87"/>
      <c r="DSX69" s="87"/>
      <c r="DSY69" s="87"/>
      <c r="DSZ69" s="87"/>
      <c r="DTA69" s="87"/>
      <c r="DTB69" s="87"/>
      <c r="DTC69" s="87"/>
      <c r="DTD69" s="87"/>
      <c r="DTE69" s="87"/>
      <c r="DTF69" s="87"/>
      <c r="DTG69" s="87"/>
      <c r="DTH69" s="87"/>
      <c r="DTI69" s="87"/>
      <c r="DTJ69" s="87"/>
      <c r="DTK69" s="87"/>
      <c r="DTL69" s="87"/>
      <c r="DTM69" s="87"/>
      <c r="DTN69" s="87"/>
      <c r="DTO69" s="87"/>
      <c r="DTP69" s="87"/>
      <c r="DTQ69" s="87"/>
      <c r="DTR69" s="87"/>
      <c r="DTS69" s="87"/>
      <c r="DTT69" s="87"/>
      <c r="DTU69" s="87"/>
      <c r="DTV69" s="87"/>
      <c r="DTW69" s="87"/>
      <c r="DTX69" s="87"/>
      <c r="DTY69" s="87"/>
      <c r="DTZ69" s="87"/>
      <c r="DUA69" s="87"/>
      <c r="DUB69" s="87"/>
      <c r="DUC69" s="87"/>
      <c r="DUD69" s="87"/>
      <c r="DUE69" s="87"/>
      <c r="DUF69" s="87"/>
      <c r="DUG69" s="87"/>
      <c r="DUH69" s="87"/>
      <c r="DUI69" s="87"/>
      <c r="DUJ69" s="87"/>
      <c r="DUK69" s="87"/>
      <c r="DUL69" s="87"/>
      <c r="DUM69" s="87"/>
      <c r="DUN69" s="87"/>
      <c r="DUO69" s="87"/>
      <c r="DUP69" s="87"/>
      <c r="DUQ69" s="87"/>
      <c r="DUR69" s="87"/>
      <c r="DUS69" s="87"/>
      <c r="DUT69" s="87"/>
      <c r="DUU69" s="87"/>
      <c r="DUV69" s="87"/>
      <c r="DUW69" s="87"/>
      <c r="DUX69" s="87"/>
      <c r="DUY69" s="87"/>
      <c r="DUZ69" s="87"/>
      <c r="DVA69" s="87"/>
      <c r="DVB69" s="87"/>
      <c r="DVC69" s="87"/>
      <c r="DVD69" s="87"/>
      <c r="DVE69" s="87"/>
      <c r="DVF69" s="87"/>
      <c r="DVG69" s="87"/>
      <c r="DVH69" s="87"/>
      <c r="DVI69" s="87"/>
      <c r="DVJ69" s="87"/>
      <c r="DVK69" s="87"/>
      <c r="DVL69" s="87"/>
      <c r="DVM69" s="87"/>
      <c r="DVN69" s="87"/>
      <c r="DVO69" s="87"/>
      <c r="DVP69" s="87"/>
      <c r="DVQ69" s="87"/>
      <c r="DVR69" s="87"/>
      <c r="DVS69" s="87"/>
      <c r="DVT69" s="87"/>
      <c r="DVU69" s="87"/>
      <c r="DVV69" s="87"/>
      <c r="DVW69" s="87"/>
      <c r="DVX69" s="87"/>
      <c r="DVY69" s="87"/>
      <c r="DVZ69" s="87"/>
      <c r="DWA69" s="87"/>
      <c r="DWB69" s="87"/>
      <c r="DWC69" s="87"/>
      <c r="DWD69" s="87"/>
      <c r="DWE69" s="87"/>
      <c r="DWF69" s="87"/>
      <c r="DWG69" s="87"/>
      <c r="DWH69" s="87"/>
      <c r="DWI69" s="87"/>
      <c r="DWJ69" s="87"/>
      <c r="DWK69" s="87"/>
      <c r="DWL69" s="87"/>
      <c r="DWM69" s="87"/>
      <c r="DWN69" s="87"/>
      <c r="DWO69" s="87"/>
      <c r="DWP69" s="87"/>
      <c r="DWQ69" s="87"/>
      <c r="DWR69" s="87"/>
      <c r="DWS69" s="87"/>
      <c r="DWT69" s="87"/>
      <c r="DWU69" s="87"/>
      <c r="DWV69" s="87"/>
      <c r="DWW69" s="87"/>
      <c r="DWX69" s="87"/>
      <c r="DWY69" s="87"/>
      <c r="DWZ69" s="87"/>
      <c r="DXA69" s="87"/>
      <c r="DXB69" s="87"/>
      <c r="DXC69" s="87"/>
      <c r="DXD69" s="87"/>
      <c r="DXE69" s="87"/>
      <c r="DXF69" s="87"/>
      <c r="DXG69" s="87"/>
      <c r="DXH69" s="87"/>
      <c r="DXI69" s="87"/>
      <c r="DXJ69" s="87"/>
      <c r="DXK69" s="87"/>
      <c r="DXL69" s="87"/>
      <c r="DXM69" s="87"/>
      <c r="DXN69" s="87"/>
      <c r="DXO69" s="87"/>
      <c r="DXP69" s="87"/>
      <c r="DXQ69" s="87"/>
      <c r="DXR69" s="87"/>
      <c r="DXS69" s="87"/>
      <c r="DXT69" s="87"/>
      <c r="DXU69" s="87"/>
      <c r="DXV69" s="87"/>
      <c r="DXW69" s="87"/>
      <c r="DXX69" s="87"/>
      <c r="DXY69" s="87"/>
      <c r="DXZ69" s="87"/>
      <c r="DYA69" s="87"/>
      <c r="DYB69" s="87"/>
      <c r="DYC69" s="87"/>
      <c r="DYD69" s="87"/>
      <c r="DYE69" s="87"/>
      <c r="DYF69" s="87"/>
      <c r="DYG69" s="87"/>
      <c r="DYH69" s="87"/>
      <c r="DYI69" s="87"/>
      <c r="DYJ69" s="87"/>
      <c r="DYK69" s="87"/>
      <c r="DYL69" s="87"/>
      <c r="DYM69" s="87"/>
      <c r="DYN69" s="87"/>
      <c r="DYO69" s="87"/>
      <c r="DYP69" s="87"/>
      <c r="DYQ69" s="87"/>
      <c r="DYR69" s="87"/>
      <c r="DYS69" s="87"/>
      <c r="DYT69" s="87"/>
      <c r="DYU69" s="87"/>
      <c r="DYV69" s="87"/>
      <c r="DYW69" s="87"/>
      <c r="DYX69" s="87"/>
      <c r="DYY69" s="87"/>
      <c r="DYZ69" s="87"/>
      <c r="DZA69" s="87"/>
      <c r="DZB69" s="87"/>
      <c r="DZC69" s="87"/>
      <c r="DZD69" s="87"/>
      <c r="DZE69" s="87"/>
      <c r="DZF69" s="87"/>
      <c r="DZG69" s="87"/>
      <c r="DZH69" s="87"/>
      <c r="DZI69" s="87"/>
      <c r="DZJ69" s="87"/>
      <c r="DZK69" s="87"/>
      <c r="DZL69" s="87"/>
      <c r="DZM69" s="87"/>
      <c r="DZN69" s="87"/>
      <c r="DZO69" s="87"/>
      <c r="DZP69" s="87"/>
      <c r="DZQ69" s="87"/>
      <c r="DZR69" s="87"/>
      <c r="DZS69" s="87"/>
      <c r="DZT69" s="87"/>
      <c r="DZU69" s="87"/>
      <c r="DZV69" s="87"/>
      <c r="DZW69" s="87"/>
      <c r="DZX69" s="87"/>
      <c r="DZY69" s="87"/>
      <c r="DZZ69" s="87"/>
      <c r="EAA69" s="87"/>
      <c r="EAB69" s="87"/>
      <c r="EAC69" s="87"/>
      <c r="EAD69" s="87"/>
      <c r="EAE69" s="87"/>
      <c r="EAF69" s="87"/>
      <c r="EAG69" s="87"/>
      <c r="EAH69" s="87"/>
      <c r="EAI69" s="87"/>
      <c r="EAJ69" s="87"/>
      <c r="EAK69" s="87"/>
      <c r="EAL69" s="87"/>
      <c r="EAM69" s="87"/>
      <c r="EAN69" s="87"/>
      <c r="EAO69" s="87"/>
      <c r="EAP69" s="87"/>
      <c r="EAQ69" s="87"/>
      <c r="EAR69" s="87"/>
      <c r="EAS69" s="87"/>
      <c r="EAT69" s="87"/>
      <c r="EAU69" s="87"/>
      <c r="EAV69" s="87"/>
      <c r="EAW69" s="87"/>
      <c r="EAX69" s="87"/>
      <c r="EAY69" s="87"/>
      <c r="EAZ69" s="87"/>
      <c r="EBA69" s="87"/>
      <c r="EBB69" s="87"/>
      <c r="EBC69" s="87"/>
      <c r="EBD69" s="87"/>
      <c r="EBE69" s="87"/>
      <c r="EBF69" s="87"/>
      <c r="EBG69" s="87"/>
      <c r="EBH69" s="87"/>
      <c r="EBI69" s="87"/>
      <c r="EBJ69" s="87"/>
      <c r="EBK69" s="87"/>
      <c r="EBL69" s="87"/>
      <c r="EBM69" s="87"/>
      <c r="EBN69" s="87"/>
      <c r="EBO69" s="87"/>
      <c r="EBP69" s="87"/>
      <c r="EBQ69" s="87"/>
      <c r="EBR69" s="87"/>
      <c r="EBS69" s="87"/>
      <c r="EBT69" s="87"/>
      <c r="EBU69" s="87"/>
      <c r="EBV69" s="87"/>
      <c r="EBW69" s="87"/>
      <c r="EBX69" s="87"/>
      <c r="EBY69" s="87"/>
      <c r="EBZ69" s="87"/>
      <c r="ECA69" s="87"/>
      <c r="ECB69" s="87"/>
      <c r="ECC69" s="87"/>
      <c r="ECD69" s="87"/>
      <c r="ECE69" s="87"/>
      <c r="ECF69" s="87"/>
      <c r="ECG69" s="87"/>
      <c r="ECH69" s="87"/>
      <c r="ECI69" s="87"/>
      <c r="ECJ69" s="87"/>
      <c r="ECK69" s="87"/>
      <c r="ECL69" s="87"/>
      <c r="ECM69" s="87"/>
      <c r="ECN69" s="87"/>
      <c r="ECO69" s="87"/>
      <c r="ECP69" s="87"/>
      <c r="ECQ69" s="87"/>
      <c r="ECR69" s="87"/>
      <c r="ECS69" s="87"/>
      <c r="ECT69" s="87"/>
      <c r="ECU69" s="87"/>
      <c r="ECV69" s="87"/>
      <c r="ECW69" s="87"/>
      <c r="ECX69" s="87"/>
      <c r="ECY69" s="87"/>
      <c r="ECZ69" s="87"/>
      <c r="EDA69" s="87"/>
      <c r="EDB69" s="87"/>
      <c r="EDC69" s="87"/>
      <c r="EDD69" s="87"/>
      <c r="EDE69" s="87"/>
      <c r="EDF69" s="87"/>
      <c r="EDG69" s="87"/>
      <c r="EDH69" s="87"/>
      <c r="EDI69" s="87"/>
      <c r="EDJ69" s="87"/>
      <c r="EDK69" s="87"/>
      <c r="EDL69" s="87"/>
      <c r="EDM69" s="87"/>
      <c r="EDN69" s="87"/>
      <c r="EDO69" s="87"/>
      <c r="EDP69" s="87"/>
      <c r="EDQ69" s="87"/>
      <c r="EDR69" s="87"/>
      <c r="EDS69" s="87"/>
      <c r="EDT69" s="87"/>
      <c r="EDU69" s="87"/>
      <c r="EDV69" s="87"/>
      <c r="EDW69" s="87"/>
      <c r="EDX69" s="87"/>
      <c r="EDY69" s="87"/>
      <c r="EDZ69" s="87"/>
      <c r="EEA69" s="87"/>
      <c r="EEB69" s="87"/>
      <c r="EEC69" s="87"/>
      <c r="EED69" s="87"/>
      <c r="EEE69" s="87"/>
      <c r="EEF69" s="87"/>
      <c r="EEG69" s="87"/>
      <c r="EEH69" s="87"/>
      <c r="EEI69" s="87"/>
      <c r="EEJ69" s="87"/>
      <c r="EEK69" s="87"/>
      <c r="EEL69" s="87"/>
      <c r="EEM69" s="87"/>
      <c r="EEN69" s="87"/>
      <c r="EEO69" s="87"/>
      <c r="EEP69" s="87"/>
      <c r="EEQ69" s="87"/>
      <c r="EER69" s="87"/>
      <c r="EES69" s="87"/>
      <c r="EET69" s="87"/>
      <c r="EEU69" s="87"/>
      <c r="EEV69" s="87"/>
      <c r="EEW69" s="87"/>
      <c r="EEX69" s="87"/>
      <c r="EEY69" s="87"/>
      <c r="EEZ69" s="87"/>
      <c r="EFA69" s="87"/>
      <c r="EFB69" s="87"/>
      <c r="EFC69" s="87"/>
      <c r="EFD69" s="87"/>
      <c r="EFE69" s="87"/>
      <c r="EFF69" s="87"/>
      <c r="EFG69" s="87"/>
      <c r="EFH69" s="87"/>
      <c r="EFI69" s="87"/>
      <c r="EFJ69" s="87"/>
      <c r="EFK69" s="87"/>
      <c r="EFL69" s="87"/>
      <c r="EFM69" s="87"/>
      <c r="EFN69" s="87"/>
      <c r="EFO69" s="87"/>
      <c r="EFP69" s="87"/>
      <c r="EFQ69" s="87"/>
      <c r="EFR69" s="87"/>
      <c r="EFS69" s="87"/>
      <c r="EFT69" s="87"/>
      <c r="EFU69" s="87"/>
      <c r="EFV69" s="87"/>
      <c r="EFW69" s="87"/>
      <c r="EFX69" s="87"/>
      <c r="EFY69" s="87"/>
      <c r="EFZ69" s="87"/>
      <c r="EGA69" s="87"/>
      <c r="EGB69" s="87"/>
      <c r="EGC69" s="87"/>
      <c r="EGD69" s="87"/>
      <c r="EGE69" s="87"/>
      <c r="EGF69" s="87"/>
      <c r="EGG69" s="87"/>
      <c r="EGH69" s="87"/>
      <c r="EGI69" s="87"/>
      <c r="EGJ69" s="87"/>
      <c r="EGK69" s="87"/>
      <c r="EGL69" s="87"/>
      <c r="EGM69" s="87"/>
      <c r="EGN69" s="87"/>
      <c r="EGO69" s="87"/>
      <c r="EGP69" s="87"/>
      <c r="EGQ69" s="87"/>
      <c r="EGR69" s="87"/>
      <c r="EGS69" s="87"/>
      <c r="EGT69" s="87"/>
      <c r="EGU69" s="87"/>
      <c r="EGV69" s="87"/>
      <c r="EGW69" s="87"/>
      <c r="EGX69" s="87"/>
      <c r="EGY69" s="87"/>
      <c r="EGZ69" s="87"/>
      <c r="EHA69" s="87"/>
      <c r="EHB69" s="87"/>
      <c r="EHC69" s="87"/>
      <c r="EHD69" s="87"/>
      <c r="EHE69" s="87"/>
      <c r="EHF69" s="87"/>
      <c r="EHG69" s="87"/>
      <c r="EHH69" s="87"/>
      <c r="EHI69" s="87"/>
      <c r="EHJ69" s="87"/>
      <c r="EHK69" s="87"/>
      <c r="EHL69" s="87"/>
      <c r="EHM69" s="87"/>
      <c r="EHN69" s="87"/>
      <c r="EHO69" s="87"/>
      <c r="EHP69" s="87"/>
      <c r="EHQ69" s="87"/>
      <c r="EHR69" s="87"/>
      <c r="EHS69" s="87"/>
      <c r="EHT69" s="87"/>
      <c r="EHU69" s="87"/>
      <c r="EHV69" s="87"/>
      <c r="EHW69" s="87"/>
      <c r="EHX69" s="87"/>
      <c r="EHY69" s="87"/>
      <c r="EHZ69" s="87"/>
      <c r="EIA69" s="87"/>
      <c r="EIB69" s="87"/>
      <c r="EIC69" s="87"/>
      <c r="EID69" s="87"/>
      <c r="EIE69" s="87"/>
      <c r="EIF69" s="87"/>
      <c r="EIG69" s="87"/>
      <c r="EIH69" s="87"/>
      <c r="EII69" s="87"/>
      <c r="EIJ69" s="87"/>
      <c r="EIK69" s="87"/>
      <c r="EIL69" s="87"/>
      <c r="EIM69" s="87"/>
      <c r="EIN69" s="87"/>
      <c r="EIO69" s="87"/>
      <c r="EIP69" s="87"/>
      <c r="EIQ69" s="87"/>
      <c r="EIR69" s="87"/>
      <c r="EIS69" s="87"/>
      <c r="EIT69" s="87"/>
      <c r="EIU69" s="87"/>
      <c r="EIV69" s="87"/>
      <c r="EIW69" s="87"/>
      <c r="EIX69" s="87"/>
      <c r="EIY69" s="87"/>
      <c r="EIZ69" s="87"/>
      <c r="EJA69" s="87"/>
      <c r="EJB69" s="87"/>
      <c r="EJC69" s="87"/>
      <c r="EJD69" s="87"/>
      <c r="EJE69" s="87"/>
      <c r="EJF69" s="87"/>
      <c r="EJG69" s="87"/>
      <c r="EJH69" s="87"/>
      <c r="EJI69" s="87"/>
      <c r="EJJ69" s="87"/>
      <c r="EJK69" s="87"/>
      <c r="EJL69" s="87"/>
      <c r="EJM69" s="87"/>
      <c r="EJN69" s="87"/>
      <c r="EJO69" s="87"/>
      <c r="EJP69" s="87"/>
      <c r="EJQ69" s="87"/>
      <c r="EJR69" s="87"/>
      <c r="EJS69" s="87"/>
      <c r="EJT69" s="87"/>
      <c r="EJU69" s="87"/>
      <c r="EJV69" s="87"/>
      <c r="EJW69" s="87"/>
      <c r="EJX69" s="87"/>
      <c r="EJY69" s="87"/>
      <c r="EJZ69" s="87"/>
      <c r="EKA69" s="87"/>
      <c r="EKB69" s="87"/>
      <c r="EKC69" s="87"/>
      <c r="EKD69" s="87"/>
      <c r="EKE69" s="87"/>
      <c r="EKF69" s="87"/>
      <c r="EKG69" s="87"/>
      <c r="EKH69" s="87"/>
      <c r="EKI69" s="87"/>
      <c r="EKJ69" s="87"/>
      <c r="EKK69" s="87"/>
      <c r="EKL69" s="87"/>
      <c r="EKM69" s="87"/>
      <c r="EKN69" s="87"/>
      <c r="EKO69" s="87"/>
      <c r="EKP69" s="87"/>
      <c r="EKQ69" s="87"/>
      <c r="EKR69" s="87"/>
      <c r="EKS69" s="87"/>
      <c r="EKT69" s="87"/>
      <c r="EKU69" s="87"/>
      <c r="EKV69" s="87"/>
      <c r="EKW69" s="87"/>
      <c r="EKX69" s="87"/>
      <c r="EKY69" s="87"/>
      <c r="EKZ69" s="87"/>
      <c r="ELA69" s="87"/>
      <c r="ELB69" s="87"/>
      <c r="ELC69" s="87"/>
      <c r="ELD69" s="87"/>
      <c r="ELE69" s="87"/>
      <c r="ELF69" s="87"/>
      <c r="ELG69" s="87"/>
      <c r="ELH69" s="87"/>
      <c r="ELI69" s="87"/>
      <c r="ELJ69" s="87"/>
      <c r="ELK69" s="87"/>
      <c r="ELL69" s="87"/>
      <c r="ELM69" s="87"/>
      <c r="ELN69" s="87"/>
      <c r="ELO69" s="87"/>
      <c r="ELP69" s="87"/>
      <c r="ELQ69" s="87"/>
      <c r="ELR69" s="87"/>
      <c r="ELS69" s="87"/>
      <c r="ELT69" s="87"/>
      <c r="ELU69" s="87"/>
      <c r="ELV69" s="87"/>
      <c r="ELW69" s="87"/>
      <c r="ELX69" s="87"/>
      <c r="ELY69" s="87"/>
      <c r="ELZ69" s="87"/>
      <c r="EMA69" s="87"/>
      <c r="EMB69" s="87"/>
      <c r="EMC69" s="87"/>
      <c r="EMD69" s="87"/>
      <c r="EME69" s="87"/>
      <c r="EMF69" s="87"/>
      <c r="EMG69" s="87"/>
      <c r="EMH69" s="87"/>
      <c r="EMI69" s="87"/>
      <c r="EMJ69" s="87"/>
      <c r="EMK69" s="87"/>
      <c r="EML69" s="87"/>
      <c r="EMM69" s="87"/>
      <c r="EMN69" s="87"/>
      <c r="EMO69" s="87"/>
      <c r="EMP69" s="87"/>
      <c r="EMQ69" s="87"/>
      <c r="EMR69" s="87"/>
      <c r="EMS69" s="87"/>
      <c r="EMT69" s="87"/>
      <c r="EMU69" s="87"/>
      <c r="EMV69" s="87"/>
      <c r="EMW69" s="87"/>
      <c r="EMX69" s="87"/>
      <c r="EMY69" s="87"/>
      <c r="EMZ69" s="87"/>
      <c r="ENA69" s="87"/>
      <c r="ENB69" s="87"/>
      <c r="ENC69" s="87"/>
      <c r="END69" s="87"/>
      <c r="ENE69" s="87"/>
      <c r="ENF69" s="87"/>
      <c r="ENG69" s="87"/>
      <c r="ENH69" s="87"/>
      <c r="ENI69" s="87"/>
      <c r="ENJ69" s="87"/>
      <c r="ENK69" s="87"/>
      <c r="ENL69" s="87"/>
      <c r="ENM69" s="87"/>
      <c r="ENN69" s="87"/>
      <c r="ENO69" s="87"/>
      <c r="ENP69" s="87"/>
      <c r="ENQ69" s="87"/>
      <c r="ENR69" s="87"/>
      <c r="ENS69" s="87"/>
      <c r="ENT69" s="87"/>
      <c r="ENU69" s="87"/>
      <c r="ENV69" s="87"/>
      <c r="ENW69" s="87"/>
      <c r="ENX69" s="87"/>
      <c r="ENY69" s="87"/>
      <c r="ENZ69" s="87"/>
      <c r="EOA69" s="87"/>
      <c r="EOB69" s="87"/>
      <c r="EOC69" s="87"/>
      <c r="EOD69" s="87"/>
      <c r="EOE69" s="87"/>
      <c r="EOF69" s="87"/>
      <c r="EOG69" s="87"/>
      <c r="EOH69" s="87"/>
      <c r="EOI69" s="87"/>
      <c r="EOJ69" s="87"/>
      <c r="EOK69" s="87"/>
      <c r="EOL69" s="87"/>
      <c r="EOM69" s="87"/>
      <c r="EON69" s="87"/>
      <c r="EOO69" s="87"/>
      <c r="EOP69" s="87"/>
      <c r="EOQ69" s="87"/>
      <c r="EOR69" s="87"/>
      <c r="EOS69" s="87"/>
      <c r="EOT69" s="87"/>
      <c r="EOU69" s="87"/>
      <c r="EOV69" s="87"/>
      <c r="EOW69" s="87"/>
      <c r="EOX69" s="87"/>
      <c r="EOY69" s="87"/>
      <c r="EOZ69" s="87"/>
      <c r="EPA69" s="87"/>
      <c r="EPB69" s="87"/>
      <c r="EPC69" s="87"/>
      <c r="EPD69" s="87"/>
      <c r="EPE69" s="87"/>
      <c r="EPF69" s="87"/>
      <c r="EPG69" s="87"/>
      <c r="EPH69" s="87"/>
      <c r="EPI69" s="87"/>
      <c r="EPJ69" s="87"/>
      <c r="EPK69" s="87"/>
      <c r="EPL69" s="87"/>
      <c r="EPM69" s="87"/>
      <c r="EPN69" s="87"/>
      <c r="EPO69" s="87"/>
      <c r="EPP69" s="87"/>
      <c r="EPQ69" s="87"/>
      <c r="EPR69" s="87"/>
      <c r="EPS69" s="87"/>
      <c r="EPT69" s="87"/>
      <c r="EPU69" s="87"/>
      <c r="EPV69" s="87"/>
      <c r="EPW69" s="87"/>
      <c r="EPX69" s="87"/>
      <c r="EPY69" s="87"/>
      <c r="EPZ69" s="87"/>
      <c r="EQA69" s="87"/>
      <c r="EQB69" s="87"/>
      <c r="EQC69" s="87"/>
      <c r="EQD69" s="87"/>
      <c r="EQE69" s="87"/>
      <c r="EQF69" s="87"/>
      <c r="EQG69" s="87"/>
      <c r="EQH69" s="87"/>
      <c r="EQI69" s="87"/>
      <c r="EQJ69" s="87"/>
      <c r="EQK69" s="87"/>
      <c r="EQL69" s="87"/>
      <c r="EQM69" s="87"/>
      <c r="EQN69" s="87"/>
      <c r="EQO69" s="87"/>
      <c r="EQP69" s="87"/>
      <c r="EQQ69" s="87"/>
      <c r="EQR69" s="87"/>
      <c r="EQS69" s="87"/>
      <c r="EQT69" s="87"/>
      <c r="EQU69" s="87"/>
      <c r="EQV69" s="87"/>
      <c r="EQW69" s="87"/>
      <c r="EQX69" s="87"/>
      <c r="EQY69" s="87"/>
      <c r="EQZ69" s="87"/>
      <c r="ERA69" s="87"/>
      <c r="ERB69" s="87"/>
      <c r="ERC69" s="87"/>
      <c r="ERD69" s="87"/>
      <c r="ERE69" s="87"/>
      <c r="ERF69" s="87"/>
      <c r="ERG69" s="87"/>
      <c r="ERH69" s="87"/>
      <c r="ERI69" s="87"/>
      <c r="ERJ69" s="87"/>
      <c r="ERK69" s="87"/>
      <c r="ERL69" s="87"/>
      <c r="ERM69" s="87"/>
      <c r="ERN69" s="87"/>
      <c r="ERO69" s="87"/>
      <c r="ERP69" s="87"/>
      <c r="ERQ69" s="87"/>
      <c r="ERR69" s="87"/>
      <c r="ERS69" s="87"/>
      <c r="ERT69" s="87"/>
      <c r="ERU69" s="87"/>
      <c r="ERV69" s="87"/>
      <c r="ERW69" s="87"/>
      <c r="ERX69" s="87"/>
      <c r="ERY69" s="87"/>
      <c r="ERZ69" s="87"/>
      <c r="ESA69" s="87"/>
      <c r="ESB69" s="87"/>
      <c r="ESC69" s="87"/>
      <c r="ESD69" s="87"/>
      <c r="ESE69" s="87"/>
      <c r="ESF69" s="87"/>
      <c r="ESG69" s="87"/>
      <c r="ESH69" s="87"/>
      <c r="ESI69" s="87"/>
      <c r="ESJ69" s="87"/>
      <c r="ESK69" s="87"/>
      <c r="ESL69" s="87"/>
      <c r="ESM69" s="87"/>
      <c r="ESN69" s="87"/>
      <c r="ESO69" s="87"/>
      <c r="ESP69" s="87"/>
      <c r="ESQ69" s="87"/>
      <c r="ESR69" s="87"/>
      <c r="ESS69" s="87"/>
      <c r="EST69" s="87"/>
      <c r="ESU69" s="87"/>
      <c r="ESV69" s="87"/>
      <c r="ESW69" s="87"/>
      <c r="ESX69" s="87"/>
      <c r="ESY69" s="87"/>
      <c r="ESZ69" s="87"/>
      <c r="ETA69" s="87"/>
      <c r="ETB69" s="87"/>
      <c r="ETC69" s="87"/>
      <c r="ETD69" s="87"/>
      <c r="ETE69" s="87"/>
      <c r="ETF69" s="87"/>
      <c r="ETG69" s="87"/>
      <c r="ETH69" s="87"/>
      <c r="ETI69" s="87"/>
      <c r="ETJ69" s="87"/>
      <c r="ETK69" s="87"/>
      <c r="ETL69" s="87"/>
      <c r="ETM69" s="87"/>
      <c r="ETN69" s="87"/>
      <c r="ETO69" s="87"/>
      <c r="ETP69" s="87"/>
      <c r="ETQ69" s="87"/>
      <c r="ETR69" s="87"/>
      <c r="ETS69" s="87"/>
      <c r="ETT69" s="87"/>
      <c r="ETU69" s="87"/>
      <c r="ETV69" s="87"/>
      <c r="ETW69" s="87"/>
      <c r="ETX69" s="87"/>
      <c r="ETY69" s="87"/>
      <c r="ETZ69" s="87"/>
      <c r="EUA69" s="87"/>
      <c r="EUB69" s="87"/>
      <c r="EUC69" s="87"/>
      <c r="EUD69" s="87"/>
      <c r="EUE69" s="87"/>
      <c r="EUF69" s="87"/>
      <c r="EUG69" s="87"/>
      <c r="EUH69" s="87"/>
      <c r="EUI69" s="87"/>
      <c r="EUJ69" s="87"/>
      <c r="EUK69" s="87"/>
      <c r="EUL69" s="87"/>
      <c r="EUM69" s="87"/>
      <c r="EUN69" s="87"/>
      <c r="EUO69" s="87"/>
      <c r="EUP69" s="87"/>
      <c r="EUQ69" s="87"/>
      <c r="EUR69" s="87"/>
      <c r="EUS69" s="87"/>
      <c r="EUT69" s="87"/>
      <c r="EUU69" s="87"/>
      <c r="EUV69" s="87"/>
      <c r="EUW69" s="87"/>
      <c r="EUX69" s="87"/>
      <c r="EUY69" s="87"/>
      <c r="EUZ69" s="87"/>
      <c r="EVA69" s="87"/>
      <c r="EVB69" s="87"/>
      <c r="EVC69" s="87"/>
      <c r="EVD69" s="87"/>
      <c r="EVE69" s="87"/>
      <c r="EVF69" s="87"/>
      <c r="EVG69" s="87"/>
      <c r="EVH69" s="87"/>
      <c r="EVI69" s="87"/>
      <c r="EVJ69" s="87"/>
      <c r="EVK69" s="87"/>
      <c r="EVL69" s="87"/>
      <c r="EVM69" s="87"/>
      <c r="EVN69" s="87"/>
      <c r="EVO69" s="87"/>
      <c r="EVP69" s="87"/>
      <c r="EVQ69" s="87"/>
      <c r="EVR69" s="87"/>
      <c r="EVS69" s="87"/>
      <c r="EVT69" s="87"/>
      <c r="EVU69" s="87"/>
      <c r="EVV69" s="87"/>
      <c r="EVW69" s="87"/>
      <c r="EVX69" s="87"/>
      <c r="EVY69" s="87"/>
      <c r="EVZ69" s="87"/>
      <c r="EWA69" s="87"/>
      <c r="EWB69" s="87"/>
      <c r="EWC69" s="87"/>
      <c r="EWD69" s="87"/>
      <c r="EWE69" s="87"/>
      <c r="EWF69" s="87"/>
      <c r="EWG69" s="87"/>
      <c r="EWH69" s="87"/>
      <c r="EWI69" s="87"/>
      <c r="EWJ69" s="87"/>
      <c r="EWK69" s="87"/>
      <c r="EWL69" s="87"/>
      <c r="EWM69" s="87"/>
      <c r="EWN69" s="87"/>
      <c r="EWO69" s="87"/>
      <c r="EWP69" s="87"/>
      <c r="EWQ69" s="87"/>
      <c r="EWR69" s="87"/>
      <c r="EWS69" s="87"/>
      <c r="EWT69" s="87"/>
      <c r="EWU69" s="87"/>
      <c r="EWV69" s="87"/>
      <c r="EWW69" s="87"/>
      <c r="EWX69" s="87"/>
      <c r="EWY69" s="87"/>
      <c r="EWZ69" s="87"/>
      <c r="EXA69" s="87"/>
      <c r="EXB69" s="87"/>
      <c r="EXC69" s="87"/>
      <c r="EXD69" s="87"/>
      <c r="EXE69" s="87"/>
      <c r="EXF69" s="87"/>
      <c r="EXG69" s="87"/>
      <c r="EXH69" s="87"/>
      <c r="EXI69" s="87"/>
      <c r="EXJ69" s="87"/>
      <c r="EXK69" s="87"/>
      <c r="EXL69" s="87"/>
      <c r="EXM69" s="87"/>
      <c r="EXN69" s="87"/>
      <c r="EXO69" s="87"/>
      <c r="EXP69" s="87"/>
      <c r="EXQ69" s="87"/>
      <c r="EXR69" s="87"/>
      <c r="EXS69" s="87"/>
      <c r="EXT69" s="87"/>
      <c r="EXU69" s="87"/>
      <c r="EXV69" s="87"/>
      <c r="EXW69" s="87"/>
      <c r="EXX69" s="87"/>
      <c r="EXY69" s="87"/>
      <c r="EXZ69" s="87"/>
      <c r="EYA69" s="87"/>
      <c r="EYB69" s="87"/>
      <c r="EYC69" s="87"/>
      <c r="EYD69" s="87"/>
      <c r="EYE69" s="87"/>
      <c r="EYF69" s="87"/>
      <c r="EYG69" s="87"/>
      <c r="EYH69" s="87"/>
      <c r="EYI69" s="87"/>
      <c r="EYJ69" s="87"/>
      <c r="EYK69" s="87"/>
      <c r="EYL69" s="87"/>
      <c r="EYM69" s="87"/>
      <c r="EYN69" s="87"/>
      <c r="EYO69" s="87"/>
      <c r="EYP69" s="87"/>
      <c r="EYQ69" s="87"/>
      <c r="EYR69" s="87"/>
      <c r="EYS69" s="87"/>
      <c r="EYT69" s="87"/>
      <c r="EYU69" s="87"/>
      <c r="EYV69" s="87"/>
      <c r="EYW69" s="87"/>
      <c r="EYX69" s="87"/>
      <c r="EYY69" s="87"/>
      <c r="EYZ69" s="87"/>
      <c r="EZA69" s="87"/>
      <c r="EZB69" s="87"/>
      <c r="EZC69" s="87"/>
      <c r="EZD69" s="87"/>
      <c r="EZE69" s="87"/>
      <c r="EZF69" s="87"/>
      <c r="EZG69" s="87"/>
      <c r="EZH69" s="87"/>
      <c r="EZI69" s="87"/>
      <c r="EZJ69" s="87"/>
      <c r="EZK69" s="87"/>
      <c r="EZL69" s="87"/>
      <c r="EZM69" s="87"/>
      <c r="EZN69" s="87"/>
      <c r="EZO69" s="87"/>
      <c r="EZP69" s="87"/>
      <c r="EZQ69" s="87"/>
      <c r="EZR69" s="87"/>
      <c r="EZS69" s="87"/>
      <c r="EZT69" s="87"/>
      <c r="EZU69" s="87"/>
      <c r="EZV69" s="87"/>
      <c r="EZW69" s="87"/>
      <c r="EZX69" s="87"/>
      <c r="EZY69" s="87"/>
      <c r="EZZ69" s="87"/>
      <c r="FAA69" s="87"/>
      <c r="FAB69" s="87"/>
      <c r="FAC69" s="87"/>
      <c r="FAD69" s="87"/>
      <c r="FAE69" s="87"/>
      <c r="FAF69" s="87"/>
      <c r="FAG69" s="87"/>
      <c r="FAH69" s="87"/>
      <c r="FAI69" s="87"/>
      <c r="FAJ69" s="87"/>
      <c r="FAK69" s="87"/>
      <c r="FAL69" s="87"/>
      <c r="FAM69" s="87"/>
      <c r="FAN69" s="87"/>
      <c r="FAO69" s="87"/>
      <c r="FAP69" s="87"/>
      <c r="FAQ69" s="87"/>
      <c r="FAR69" s="87"/>
      <c r="FAS69" s="87"/>
      <c r="FAT69" s="87"/>
      <c r="FAU69" s="87"/>
      <c r="FAV69" s="87"/>
      <c r="FAW69" s="87"/>
      <c r="FAX69" s="87"/>
      <c r="FAY69" s="87"/>
      <c r="FAZ69" s="87"/>
      <c r="FBA69" s="87"/>
      <c r="FBB69" s="87"/>
      <c r="FBC69" s="87"/>
      <c r="FBD69" s="87"/>
      <c r="FBE69" s="87"/>
      <c r="FBF69" s="87"/>
      <c r="FBG69" s="87"/>
      <c r="FBH69" s="87"/>
      <c r="FBI69" s="87"/>
      <c r="FBJ69" s="87"/>
      <c r="FBK69" s="87"/>
      <c r="FBL69" s="87"/>
      <c r="FBM69" s="87"/>
      <c r="FBN69" s="87"/>
      <c r="FBO69" s="87"/>
      <c r="FBP69" s="87"/>
      <c r="FBQ69" s="87"/>
      <c r="FBR69" s="87"/>
      <c r="FBS69" s="87"/>
      <c r="FBT69" s="87"/>
      <c r="FBU69" s="87"/>
      <c r="FBV69" s="87"/>
      <c r="FBW69" s="87"/>
      <c r="FBX69" s="87"/>
      <c r="FBY69" s="87"/>
      <c r="FBZ69" s="87"/>
      <c r="FCA69" s="87"/>
      <c r="FCB69" s="87"/>
      <c r="FCC69" s="87"/>
      <c r="FCD69" s="87"/>
      <c r="FCE69" s="87"/>
      <c r="FCF69" s="87"/>
      <c r="FCG69" s="87"/>
      <c r="FCH69" s="87"/>
      <c r="FCI69" s="87"/>
      <c r="FCJ69" s="87"/>
      <c r="FCK69" s="87"/>
      <c r="FCL69" s="87"/>
      <c r="FCM69" s="87"/>
      <c r="FCN69" s="87"/>
      <c r="FCO69" s="87"/>
      <c r="FCP69" s="87"/>
      <c r="FCQ69" s="87"/>
      <c r="FCR69" s="87"/>
      <c r="FCS69" s="87"/>
      <c r="FCT69" s="87"/>
      <c r="FCU69" s="87"/>
      <c r="FCV69" s="87"/>
      <c r="FCW69" s="87"/>
      <c r="FCX69" s="87"/>
      <c r="FCY69" s="87"/>
      <c r="FCZ69" s="87"/>
      <c r="FDA69" s="87"/>
      <c r="FDB69" s="87"/>
      <c r="FDC69" s="87"/>
      <c r="FDD69" s="87"/>
      <c r="FDE69" s="87"/>
      <c r="FDF69" s="87"/>
      <c r="FDG69" s="87"/>
      <c r="FDH69" s="87"/>
      <c r="FDI69" s="87"/>
      <c r="FDJ69" s="87"/>
      <c r="FDK69" s="87"/>
      <c r="FDL69" s="87"/>
      <c r="FDM69" s="87"/>
      <c r="FDN69" s="87"/>
      <c r="FDO69" s="87"/>
      <c r="FDP69" s="87"/>
      <c r="FDQ69" s="87"/>
      <c r="FDR69" s="87"/>
      <c r="FDS69" s="87"/>
      <c r="FDT69" s="87"/>
      <c r="FDU69" s="87"/>
      <c r="FDV69" s="87"/>
      <c r="FDW69" s="87"/>
      <c r="FDX69" s="87"/>
      <c r="FDY69" s="87"/>
      <c r="FDZ69" s="87"/>
      <c r="FEA69" s="87"/>
      <c r="FEB69" s="87"/>
      <c r="FEC69" s="87"/>
      <c r="FED69" s="87"/>
      <c r="FEE69" s="87"/>
      <c r="FEF69" s="87"/>
      <c r="FEG69" s="87"/>
      <c r="FEH69" s="87"/>
      <c r="FEI69" s="87"/>
      <c r="FEJ69" s="87"/>
      <c r="FEK69" s="87"/>
      <c r="FEL69" s="87"/>
      <c r="FEM69" s="87"/>
      <c r="FEN69" s="87"/>
      <c r="FEO69" s="87"/>
      <c r="FEP69" s="87"/>
      <c r="FEQ69" s="87"/>
      <c r="FER69" s="87"/>
      <c r="FES69" s="87"/>
      <c r="FET69" s="87"/>
      <c r="FEU69" s="87"/>
      <c r="FEV69" s="87"/>
      <c r="FEW69" s="87"/>
      <c r="FEX69" s="87"/>
      <c r="FEY69" s="87"/>
      <c r="FEZ69" s="87"/>
      <c r="FFA69" s="87"/>
      <c r="FFB69" s="87"/>
      <c r="FFC69" s="87"/>
      <c r="FFD69" s="87"/>
      <c r="FFE69" s="87"/>
      <c r="FFF69" s="87"/>
      <c r="FFG69" s="87"/>
      <c r="FFH69" s="87"/>
      <c r="FFI69" s="87"/>
      <c r="FFJ69" s="87"/>
      <c r="FFK69" s="87"/>
      <c r="FFL69" s="87"/>
      <c r="FFM69" s="87"/>
      <c r="FFN69" s="87"/>
      <c r="FFO69" s="87"/>
      <c r="FFP69" s="87"/>
      <c r="FFQ69" s="87"/>
      <c r="FFR69" s="87"/>
      <c r="FFS69" s="87"/>
      <c r="FFT69" s="87"/>
      <c r="FFU69" s="87"/>
      <c r="FFV69" s="87"/>
      <c r="FFW69" s="87"/>
      <c r="FFX69" s="87"/>
      <c r="FFY69" s="87"/>
      <c r="FFZ69" s="87"/>
      <c r="FGA69" s="87"/>
      <c r="FGB69" s="87"/>
      <c r="FGC69" s="87"/>
      <c r="FGD69" s="87"/>
      <c r="FGE69" s="87"/>
      <c r="FGF69" s="87"/>
      <c r="FGG69" s="87"/>
      <c r="FGH69" s="87"/>
      <c r="FGI69" s="87"/>
      <c r="FGJ69" s="87"/>
      <c r="FGK69" s="87"/>
      <c r="FGL69" s="87"/>
      <c r="FGM69" s="87"/>
      <c r="FGN69" s="87"/>
      <c r="FGO69" s="87"/>
      <c r="FGP69" s="87"/>
      <c r="FGQ69" s="87"/>
      <c r="FGR69" s="87"/>
      <c r="FGS69" s="87"/>
      <c r="FGT69" s="87"/>
      <c r="FGU69" s="87"/>
      <c r="FGV69" s="87"/>
      <c r="FGW69" s="87"/>
      <c r="FGX69" s="87"/>
      <c r="FGY69" s="87"/>
      <c r="FGZ69" s="87"/>
      <c r="FHA69" s="87"/>
      <c r="FHB69" s="87"/>
      <c r="FHC69" s="87"/>
      <c r="FHD69" s="87"/>
      <c r="FHE69" s="87"/>
      <c r="FHF69" s="87"/>
      <c r="FHG69" s="87"/>
      <c r="FHH69" s="87"/>
      <c r="FHI69" s="87"/>
      <c r="FHJ69" s="87"/>
      <c r="FHK69" s="87"/>
      <c r="FHL69" s="87"/>
      <c r="FHM69" s="87"/>
      <c r="FHN69" s="87"/>
      <c r="FHO69" s="87"/>
      <c r="FHP69" s="87"/>
      <c r="FHQ69" s="87"/>
      <c r="FHR69" s="87"/>
      <c r="FHS69" s="87"/>
      <c r="FHT69" s="87"/>
      <c r="FHU69" s="87"/>
      <c r="FHV69" s="87"/>
      <c r="FHW69" s="87"/>
      <c r="FHX69" s="87"/>
      <c r="FHY69" s="87"/>
      <c r="FHZ69" s="87"/>
      <c r="FIA69" s="87"/>
      <c r="FIB69" s="87"/>
      <c r="FIC69" s="87"/>
      <c r="FID69" s="87"/>
      <c r="FIE69" s="87"/>
      <c r="FIF69" s="87"/>
      <c r="FIG69" s="87"/>
      <c r="FIH69" s="87"/>
      <c r="FII69" s="87"/>
      <c r="FIJ69" s="87"/>
      <c r="FIK69" s="87"/>
      <c r="FIL69" s="87"/>
      <c r="FIM69" s="87"/>
      <c r="FIN69" s="87"/>
      <c r="FIO69" s="87"/>
      <c r="FIP69" s="87"/>
      <c r="FIQ69" s="87"/>
      <c r="FIR69" s="87"/>
      <c r="FIS69" s="87"/>
      <c r="FIT69" s="87"/>
      <c r="FIU69" s="87"/>
      <c r="FIV69" s="87"/>
      <c r="FIW69" s="87"/>
      <c r="FIX69" s="87"/>
      <c r="FIY69" s="87"/>
      <c r="FIZ69" s="87"/>
      <c r="FJA69" s="87"/>
      <c r="FJB69" s="87"/>
      <c r="FJC69" s="87"/>
      <c r="FJD69" s="87"/>
      <c r="FJE69" s="87"/>
      <c r="FJF69" s="87"/>
      <c r="FJG69" s="87"/>
      <c r="FJH69" s="87"/>
      <c r="FJI69" s="87"/>
      <c r="FJJ69" s="87"/>
      <c r="FJK69" s="87"/>
      <c r="FJL69" s="87"/>
      <c r="FJM69" s="87"/>
      <c r="FJN69" s="87"/>
      <c r="FJO69" s="87"/>
      <c r="FJP69" s="87"/>
      <c r="FJQ69" s="87"/>
      <c r="FJR69" s="87"/>
      <c r="FJS69" s="87"/>
      <c r="FJT69" s="87"/>
      <c r="FJU69" s="87"/>
      <c r="FJV69" s="87"/>
      <c r="FJW69" s="87"/>
      <c r="FJX69" s="87"/>
      <c r="FJY69" s="87"/>
      <c r="FJZ69" s="87"/>
      <c r="FKA69" s="87"/>
      <c r="FKB69" s="87"/>
      <c r="FKC69" s="87"/>
      <c r="FKD69" s="87"/>
      <c r="FKE69" s="87"/>
      <c r="FKF69" s="87"/>
      <c r="FKG69" s="87"/>
      <c r="FKH69" s="87"/>
      <c r="FKI69" s="87"/>
      <c r="FKJ69" s="87"/>
      <c r="FKK69" s="87"/>
      <c r="FKL69" s="87"/>
      <c r="FKM69" s="87"/>
      <c r="FKN69" s="87"/>
      <c r="FKO69" s="87"/>
      <c r="FKP69" s="87"/>
      <c r="FKQ69" s="87"/>
      <c r="FKR69" s="87"/>
      <c r="FKS69" s="87"/>
      <c r="FKT69" s="87"/>
      <c r="FKU69" s="87"/>
      <c r="FKV69" s="87"/>
      <c r="FKW69" s="87"/>
      <c r="FKX69" s="87"/>
      <c r="FKY69" s="87"/>
      <c r="FKZ69" s="87"/>
      <c r="FLA69" s="87"/>
      <c r="FLB69" s="87"/>
      <c r="FLC69" s="87"/>
      <c r="FLD69" s="87"/>
      <c r="FLE69" s="87"/>
      <c r="FLF69" s="87"/>
      <c r="FLG69" s="87"/>
      <c r="FLH69" s="87"/>
      <c r="FLI69" s="87"/>
      <c r="FLJ69" s="87"/>
      <c r="FLK69" s="87"/>
      <c r="FLL69" s="87"/>
      <c r="FLM69" s="87"/>
      <c r="FLN69" s="87"/>
      <c r="FLO69" s="87"/>
      <c r="FLP69" s="87"/>
      <c r="FLQ69" s="87"/>
      <c r="FLR69" s="87"/>
      <c r="FLS69" s="87"/>
      <c r="FLT69" s="87"/>
      <c r="FLU69" s="87"/>
      <c r="FLV69" s="87"/>
      <c r="FLW69" s="87"/>
      <c r="FLX69" s="87"/>
      <c r="FLY69" s="87"/>
      <c r="FLZ69" s="87"/>
      <c r="FMA69" s="87"/>
      <c r="FMB69" s="87"/>
      <c r="FMC69" s="87"/>
      <c r="FMD69" s="87"/>
      <c r="FME69" s="87"/>
      <c r="FMF69" s="87"/>
      <c r="FMG69" s="87"/>
      <c r="FMH69" s="87"/>
      <c r="FMI69" s="87"/>
      <c r="FMJ69" s="87"/>
      <c r="FMK69" s="87"/>
      <c r="FML69" s="87"/>
      <c r="FMM69" s="87"/>
      <c r="FMN69" s="87"/>
      <c r="FMO69" s="87"/>
      <c r="FMP69" s="87"/>
      <c r="FMQ69" s="87"/>
      <c r="FMR69" s="87"/>
      <c r="FMS69" s="87"/>
      <c r="FMT69" s="87"/>
      <c r="FMU69" s="87"/>
      <c r="FMV69" s="87"/>
      <c r="FMW69" s="87"/>
      <c r="FMX69" s="87"/>
      <c r="FMY69" s="87"/>
      <c r="FMZ69" s="87"/>
      <c r="FNA69" s="87"/>
      <c r="FNB69" s="87"/>
      <c r="FNC69" s="87"/>
      <c r="FND69" s="87"/>
      <c r="FNE69" s="87"/>
      <c r="FNF69" s="87"/>
      <c r="FNG69" s="87"/>
      <c r="FNH69" s="87"/>
      <c r="FNI69" s="87"/>
      <c r="FNJ69" s="87"/>
      <c r="FNK69" s="87"/>
      <c r="FNL69" s="87"/>
      <c r="FNM69" s="87"/>
      <c r="FNN69" s="87"/>
      <c r="FNO69" s="87"/>
      <c r="FNP69" s="87"/>
      <c r="FNQ69" s="87"/>
      <c r="FNR69" s="87"/>
      <c r="FNS69" s="87"/>
      <c r="FNT69" s="87"/>
      <c r="FNU69" s="87"/>
      <c r="FNV69" s="87"/>
      <c r="FNW69" s="87"/>
      <c r="FNX69" s="87"/>
      <c r="FNY69" s="87"/>
      <c r="FNZ69" s="87"/>
      <c r="FOA69" s="87"/>
      <c r="FOB69" s="87"/>
      <c r="FOC69" s="87"/>
      <c r="FOD69" s="87"/>
      <c r="FOE69" s="87"/>
      <c r="FOF69" s="87"/>
      <c r="FOG69" s="87"/>
      <c r="FOH69" s="87"/>
      <c r="FOI69" s="87"/>
      <c r="FOJ69" s="87"/>
      <c r="FOK69" s="87"/>
      <c r="FOL69" s="87"/>
      <c r="FOM69" s="87"/>
      <c r="FON69" s="87"/>
      <c r="FOO69" s="87"/>
      <c r="FOP69" s="87"/>
      <c r="FOQ69" s="87"/>
      <c r="FOR69" s="87"/>
      <c r="FOS69" s="87"/>
      <c r="FOT69" s="87"/>
      <c r="FOU69" s="87"/>
      <c r="FOV69" s="87"/>
      <c r="FOW69" s="87"/>
      <c r="FOX69" s="87"/>
      <c r="FOY69" s="87"/>
      <c r="FOZ69" s="87"/>
      <c r="FPA69" s="87"/>
      <c r="FPB69" s="87"/>
      <c r="FPC69" s="87"/>
      <c r="FPD69" s="87"/>
      <c r="FPE69" s="87"/>
      <c r="FPF69" s="87"/>
      <c r="FPG69" s="87"/>
      <c r="FPH69" s="87"/>
      <c r="FPI69" s="87"/>
      <c r="FPJ69" s="87"/>
      <c r="FPK69" s="87"/>
      <c r="FPL69" s="87"/>
      <c r="FPM69" s="87"/>
      <c r="FPN69" s="87"/>
      <c r="FPO69" s="87"/>
      <c r="FPP69" s="87"/>
      <c r="FPQ69" s="87"/>
      <c r="FPR69" s="87"/>
      <c r="FPS69" s="87"/>
      <c r="FPT69" s="87"/>
      <c r="FPU69" s="87"/>
      <c r="FPV69" s="87"/>
      <c r="FPW69" s="87"/>
      <c r="FPX69" s="87"/>
      <c r="FPY69" s="87"/>
      <c r="FPZ69" s="87"/>
      <c r="FQA69" s="87"/>
      <c r="FQB69" s="87"/>
      <c r="FQC69" s="87"/>
      <c r="FQD69" s="87"/>
      <c r="FQE69" s="87"/>
      <c r="FQF69" s="87"/>
      <c r="FQG69" s="87"/>
      <c r="FQH69" s="87"/>
      <c r="FQI69" s="87"/>
      <c r="FQJ69" s="87"/>
      <c r="FQK69" s="87"/>
      <c r="FQL69" s="87"/>
      <c r="FQM69" s="87"/>
      <c r="FQN69" s="87"/>
      <c r="FQO69" s="87"/>
      <c r="FQP69" s="87"/>
      <c r="FQQ69" s="87"/>
      <c r="FQR69" s="87"/>
      <c r="FQS69" s="87"/>
      <c r="FQT69" s="87"/>
      <c r="FQU69" s="87"/>
      <c r="FQV69" s="87"/>
      <c r="FQW69" s="87"/>
      <c r="FQX69" s="87"/>
      <c r="FQY69" s="87"/>
      <c r="FQZ69" s="87"/>
      <c r="FRA69" s="87"/>
      <c r="FRB69" s="87"/>
      <c r="FRC69" s="87"/>
      <c r="FRD69" s="87"/>
      <c r="FRE69" s="87"/>
      <c r="FRF69" s="87"/>
      <c r="FRG69" s="87"/>
      <c r="FRH69" s="87"/>
      <c r="FRI69" s="87"/>
      <c r="FRJ69" s="87"/>
      <c r="FRK69" s="87"/>
      <c r="FRL69" s="87"/>
      <c r="FRM69" s="87"/>
      <c r="FRN69" s="87"/>
      <c r="FRO69" s="87"/>
      <c r="FRP69" s="87"/>
      <c r="FRQ69" s="87"/>
      <c r="FRR69" s="87"/>
      <c r="FRS69" s="87"/>
      <c r="FRT69" s="87"/>
      <c r="FRU69" s="87"/>
      <c r="FRV69" s="87"/>
      <c r="FRW69" s="87"/>
      <c r="FRX69" s="87"/>
      <c r="FRY69" s="87"/>
      <c r="FRZ69" s="87"/>
      <c r="FSA69" s="87"/>
      <c r="FSB69" s="87"/>
      <c r="FSC69" s="87"/>
      <c r="FSD69" s="87"/>
      <c r="FSE69" s="87"/>
      <c r="FSF69" s="87"/>
      <c r="FSG69" s="87"/>
      <c r="FSH69" s="87"/>
      <c r="FSI69" s="87"/>
      <c r="FSJ69" s="87"/>
      <c r="FSK69" s="87"/>
      <c r="FSL69" s="87"/>
      <c r="FSM69" s="87"/>
      <c r="FSN69" s="87"/>
      <c r="FSO69" s="87"/>
      <c r="FSP69" s="87"/>
      <c r="FSQ69" s="87"/>
      <c r="FSR69" s="87"/>
      <c r="FSS69" s="87"/>
      <c r="FST69" s="87"/>
      <c r="FSU69" s="87"/>
      <c r="FSV69" s="87"/>
      <c r="FSW69" s="87"/>
      <c r="FSX69" s="87"/>
      <c r="FSY69" s="87"/>
      <c r="FSZ69" s="87"/>
      <c r="FTA69" s="87"/>
      <c r="FTB69" s="87"/>
      <c r="FTC69" s="87"/>
      <c r="FTD69" s="87"/>
      <c r="FTE69" s="87"/>
      <c r="FTF69" s="87"/>
      <c r="FTG69" s="87"/>
      <c r="FTH69" s="87"/>
      <c r="FTI69" s="87"/>
      <c r="FTJ69" s="87"/>
      <c r="FTK69" s="87"/>
      <c r="FTL69" s="87"/>
      <c r="FTM69" s="87"/>
      <c r="FTN69" s="87"/>
      <c r="FTO69" s="87"/>
      <c r="FTP69" s="87"/>
      <c r="FTQ69" s="87"/>
      <c r="FTR69" s="87"/>
      <c r="FTS69" s="87"/>
      <c r="FTT69" s="87"/>
      <c r="FTU69" s="87"/>
      <c r="FTV69" s="87"/>
      <c r="FTW69" s="87"/>
      <c r="FTX69" s="87"/>
      <c r="FTY69" s="87"/>
      <c r="FTZ69" s="87"/>
      <c r="FUA69" s="87"/>
      <c r="FUB69" s="87"/>
      <c r="FUC69" s="87"/>
      <c r="FUD69" s="87"/>
      <c r="FUE69" s="87"/>
      <c r="FUF69" s="87"/>
      <c r="FUG69" s="87"/>
      <c r="FUH69" s="87"/>
      <c r="FUI69" s="87"/>
      <c r="FUJ69" s="87"/>
      <c r="FUK69" s="87"/>
      <c r="FUL69" s="87"/>
      <c r="FUM69" s="87"/>
      <c r="FUN69" s="87"/>
      <c r="FUO69" s="87"/>
      <c r="FUP69" s="87"/>
      <c r="FUQ69" s="87"/>
      <c r="FUR69" s="87"/>
      <c r="FUS69" s="87"/>
      <c r="FUT69" s="87"/>
      <c r="FUU69" s="87"/>
      <c r="FUV69" s="87"/>
      <c r="FUW69" s="87"/>
      <c r="FUX69" s="87"/>
      <c r="FUY69" s="87"/>
      <c r="FUZ69" s="87"/>
      <c r="FVA69" s="87"/>
      <c r="FVB69" s="87"/>
      <c r="FVC69" s="87"/>
      <c r="FVD69" s="87"/>
      <c r="FVE69" s="87"/>
      <c r="FVF69" s="87"/>
      <c r="FVG69" s="87"/>
      <c r="FVH69" s="87"/>
      <c r="FVI69" s="87"/>
      <c r="FVJ69" s="87"/>
      <c r="FVK69" s="87"/>
      <c r="FVL69" s="87"/>
      <c r="FVM69" s="87"/>
      <c r="FVN69" s="87"/>
      <c r="FVO69" s="87"/>
      <c r="FVP69" s="87"/>
      <c r="FVQ69" s="87"/>
      <c r="FVR69" s="87"/>
      <c r="FVS69" s="87"/>
      <c r="FVT69" s="87"/>
      <c r="FVU69" s="87"/>
      <c r="FVV69" s="87"/>
      <c r="FVW69" s="87"/>
      <c r="FVX69" s="87"/>
      <c r="FVY69" s="87"/>
      <c r="FVZ69" s="87"/>
      <c r="FWA69" s="87"/>
      <c r="FWB69" s="87"/>
      <c r="FWC69" s="87"/>
      <c r="FWD69" s="87"/>
      <c r="FWE69" s="87"/>
      <c r="FWF69" s="87"/>
      <c r="FWG69" s="87"/>
      <c r="FWH69" s="87"/>
      <c r="FWI69" s="87"/>
      <c r="FWJ69" s="87"/>
      <c r="FWK69" s="87"/>
      <c r="FWL69" s="87"/>
      <c r="FWM69" s="87"/>
      <c r="FWN69" s="87"/>
      <c r="FWO69" s="87"/>
      <c r="FWP69" s="87"/>
      <c r="FWQ69" s="87"/>
      <c r="FWR69" s="87"/>
      <c r="FWS69" s="87"/>
      <c r="FWT69" s="87"/>
      <c r="FWU69" s="87"/>
      <c r="FWV69" s="87"/>
      <c r="FWW69" s="87"/>
      <c r="FWX69" s="87"/>
      <c r="FWY69" s="87"/>
      <c r="FWZ69" s="87"/>
      <c r="FXA69" s="87"/>
      <c r="FXB69" s="87"/>
      <c r="FXC69" s="87"/>
      <c r="FXD69" s="87"/>
      <c r="FXE69" s="87"/>
      <c r="FXF69" s="87"/>
      <c r="FXG69" s="87"/>
      <c r="FXH69" s="87"/>
      <c r="FXI69" s="87"/>
      <c r="FXJ69" s="87"/>
      <c r="FXK69" s="87"/>
      <c r="FXL69" s="87"/>
      <c r="FXM69" s="87"/>
      <c r="FXN69" s="87"/>
      <c r="FXO69" s="87"/>
      <c r="FXP69" s="87"/>
      <c r="FXQ69" s="87"/>
      <c r="FXR69" s="87"/>
      <c r="FXS69" s="87"/>
      <c r="FXT69" s="87"/>
      <c r="FXU69" s="87"/>
      <c r="FXV69" s="87"/>
      <c r="FXW69" s="87"/>
      <c r="FXX69" s="87"/>
      <c r="FXY69" s="87"/>
      <c r="FXZ69" s="87"/>
      <c r="FYA69" s="87"/>
      <c r="FYB69" s="87"/>
      <c r="FYC69" s="87"/>
      <c r="FYD69" s="87"/>
      <c r="FYE69" s="87"/>
      <c r="FYF69" s="87"/>
      <c r="FYG69" s="87"/>
      <c r="FYH69" s="87"/>
      <c r="FYI69" s="87"/>
      <c r="FYJ69" s="87"/>
      <c r="FYK69" s="87"/>
      <c r="FYL69" s="87"/>
      <c r="FYM69" s="87"/>
      <c r="FYN69" s="87"/>
      <c r="FYO69" s="87"/>
      <c r="FYP69" s="87"/>
      <c r="FYQ69" s="87"/>
      <c r="FYR69" s="87"/>
      <c r="FYS69" s="87"/>
      <c r="FYT69" s="87"/>
      <c r="FYU69" s="87"/>
      <c r="FYV69" s="87"/>
      <c r="FYW69" s="87"/>
      <c r="FYX69" s="87"/>
      <c r="FYY69" s="87"/>
      <c r="FYZ69" s="87"/>
      <c r="FZA69" s="87"/>
      <c r="FZB69" s="87"/>
      <c r="FZC69" s="87"/>
      <c r="FZD69" s="87"/>
      <c r="FZE69" s="87"/>
      <c r="FZF69" s="87"/>
      <c r="FZG69" s="87"/>
      <c r="FZH69" s="87"/>
      <c r="FZI69" s="87"/>
      <c r="FZJ69" s="87"/>
      <c r="FZK69" s="87"/>
      <c r="FZL69" s="87"/>
      <c r="FZM69" s="87"/>
      <c r="FZN69" s="87"/>
      <c r="FZO69" s="87"/>
      <c r="FZP69" s="87"/>
      <c r="FZQ69" s="87"/>
      <c r="FZR69" s="87"/>
      <c r="FZS69" s="87"/>
      <c r="FZT69" s="87"/>
      <c r="FZU69" s="87"/>
      <c r="FZV69" s="87"/>
      <c r="FZW69" s="87"/>
      <c r="FZX69" s="87"/>
      <c r="FZY69" s="87"/>
      <c r="FZZ69" s="87"/>
      <c r="GAA69" s="87"/>
      <c r="GAB69" s="87"/>
      <c r="GAC69" s="87"/>
      <c r="GAD69" s="87"/>
      <c r="GAE69" s="87"/>
      <c r="GAF69" s="87"/>
      <c r="GAG69" s="87"/>
      <c r="GAH69" s="87"/>
      <c r="GAI69" s="87"/>
      <c r="GAJ69" s="87"/>
      <c r="GAK69" s="87"/>
      <c r="GAL69" s="87"/>
      <c r="GAM69" s="87"/>
      <c r="GAN69" s="87"/>
      <c r="GAO69" s="87"/>
      <c r="GAP69" s="87"/>
      <c r="GAQ69" s="87"/>
      <c r="GAR69" s="87"/>
      <c r="GAS69" s="87"/>
      <c r="GAT69" s="87"/>
      <c r="GAU69" s="87"/>
      <c r="GAV69" s="87"/>
      <c r="GAW69" s="87"/>
      <c r="GAX69" s="87"/>
      <c r="GAY69" s="87"/>
      <c r="GAZ69" s="87"/>
      <c r="GBA69" s="87"/>
      <c r="GBB69" s="87"/>
      <c r="GBC69" s="87"/>
      <c r="GBD69" s="87"/>
      <c r="GBE69" s="87"/>
      <c r="GBF69" s="87"/>
      <c r="GBG69" s="87"/>
      <c r="GBH69" s="87"/>
      <c r="GBI69" s="87"/>
      <c r="GBJ69" s="87"/>
      <c r="GBK69" s="87"/>
      <c r="GBL69" s="87"/>
      <c r="GBM69" s="87"/>
      <c r="GBN69" s="87"/>
      <c r="GBO69" s="87"/>
      <c r="GBP69" s="87"/>
      <c r="GBQ69" s="87"/>
      <c r="GBR69" s="87"/>
      <c r="GBS69" s="87"/>
      <c r="GBT69" s="87"/>
      <c r="GBU69" s="87"/>
      <c r="GBV69" s="87"/>
      <c r="GBW69" s="87"/>
      <c r="GBX69" s="87"/>
      <c r="GBY69" s="87"/>
      <c r="GBZ69" s="87"/>
      <c r="GCA69" s="87"/>
      <c r="GCB69" s="87"/>
      <c r="GCC69" s="87"/>
      <c r="GCD69" s="87"/>
      <c r="GCE69" s="87"/>
      <c r="GCF69" s="87"/>
      <c r="GCG69" s="87"/>
      <c r="GCH69" s="87"/>
      <c r="GCI69" s="87"/>
      <c r="GCJ69" s="87"/>
      <c r="GCK69" s="87"/>
      <c r="GCL69" s="87"/>
      <c r="GCM69" s="87"/>
      <c r="GCN69" s="87"/>
      <c r="GCO69" s="87"/>
      <c r="GCP69" s="87"/>
      <c r="GCQ69" s="87"/>
      <c r="GCR69" s="87"/>
      <c r="GCS69" s="87"/>
      <c r="GCT69" s="87"/>
      <c r="GCU69" s="87"/>
      <c r="GCV69" s="87"/>
      <c r="GCW69" s="87"/>
      <c r="GCX69" s="87"/>
      <c r="GCY69" s="87"/>
      <c r="GCZ69" s="87"/>
      <c r="GDA69" s="87"/>
      <c r="GDB69" s="87"/>
      <c r="GDC69" s="87"/>
      <c r="GDD69" s="87"/>
      <c r="GDE69" s="87"/>
      <c r="GDF69" s="87"/>
      <c r="GDG69" s="87"/>
      <c r="GDH69" s="87"/>
      <c r="GDI69" s="87"/>
      <c r="GDJ69" s="87"/>
      <c r="GDK69" s="87"/>
      <c r="GDL69" s="87"/>
      <c r="GDM69" s="87"/>
      <c r="GDN69" s="87"/>
      <c r="GDO69" s="87"/>
      <c r="GDP69" s="87"/>
      <c r="GDQ69" s="87"/>
      <c r="GDR69" s="87"/>
      <c r="GDS69" s="87"/>
      <c r="GDT69" s="87"/>
      <c r="GDU69" s="87"/>
      <c r="GDV69" s="87"/>
      <c r="GDW69" s="87"/>
      <c r="GDX69" s="87"/>
      <c r="GDY69" s="87"/>
      <c r="GDZ69" s="87"/>
      <c r="GEA69" s="87"/>
      <c r="GEB69" s="87"/>
      <c r="GEC69" s="87"/>
      <c r="GED69" s="87"/>
      <c r="GEE69" s="87"/>
      <c r="GEF69" s="87"/>
      <c r="GEG69" s="87"/>
      <c r="GEH69" s="87"/>
      <c r="GEI69" s="87"/>
      <c r="GEJ69" s="87"/>
      <c r="GEK69" s="87"/>
      <c r="GEL69" s="87"/>
      <c r="GEM69" s="87"/>
      <c r="GEN69" s="87"/>
      <c r="GEO69" s="87"/>
      <c r="GEP69" s="87"/>
      <c r="GEQ69" s="87"/>
      <c r="GER69" s="87"/>
      <c r="GES69" s="87"/>
      <c r="GET69" s="87"/>
      <c r="GEU69" s="87"/>
      <c r="GEV69" s="87"/>
      <c r="GEW69" s="87"/>
      <c r="GEX69" s="87"/>
      <c r="GEY69" s="87"/>
      <c r="GEZ69" s="87"/>
      <c r="GFA69" s="87"/>
      <c r="GFB69" s="87"/>
      <c r="GFC69" s="87"/>
      <c r="GFD69" s="87"/>
      <c r="GFE69" s="87"/>
      <c r="GFF69" s="87"/>
      <c r="GFG69" s="87"/>
      <c r="GFH69" s="87"/>
      <c r="GFI69" s="87"/>
      <c r="GFJ69" s="87"/>
      <c r="GFK69" s="87"/>
      <c r="GFL69" s="87"/>
      <c r="GFM69" s="87"/>
      <c r="GFN69" s="87"/>
      <c r="GFO69" s="87"/>
      <c r="GFP69" s="87"/>
      <c r="GFQ69" s="87"/>
      <c r="GFR69" s="87"/>
      <c r="GFS69" s="87"/>
      <c r="GFT69" s="87"/>
      <c r="GFU69" s="87"/>
      <c r="GFV69" s="87"/>
      <c r="GFW69" s="87"/>
      <c r="GFX69" s="87"/>
      <c r="GFY69" s="87"/>
      <c r="GFZ69" s="87"/>
      <c r="GGA69" s="87"/>
      <c r="GGB69" s="87"/>
      <c r="GGC69" s="87"/>
      <c r="GGD69" s="87"/>
      <c r="GGE69" s="87"/>
      <c r="GGF69" s="87"/>
      <c r="GGG69" s="87"/>
      <c r="GGH69" s="87"/>
      <c r="GGI69" s="87"/>
      <c r="GGJ69" s="87"/>
      <c r="GGK69" s="87"/>
      <c r="GGL69" s="87"/>
      <c r="GGM69" s="87"/>
      <c r="GGN69" s="87"/>
      <c r="GGO69" s="87"/>
      <c r="GGP69" s="87"/>
      <c r="GGQ69" s="87"/>
      <c r="GGR69" s="87"/>
      <c r="GGS69" s="87"/>
      <c r="GGT69" s="87"/>
      <c r="GGU69" s="87"/>
      <c r="GGV69" s="87"/>
      <c r="GGW69" s="87"/>
      <c r="GGX69" s="87"/>
      <c r="GGY69" s="87"/>
      <c r="GGZ69" s="87"/>
      <c r="GHA69" s="87"/>
      <c r="GHB69" s="87"/>
      <c r="GHC69" s="87"/>
      <c r="GHD69" s="87"/>
      <c r="GHE69" s="87"/>
      <c r="GHF69" s="87"/>
      <c r="GHG69" s="87"/>
      <c r="GHH69" s="87"/>
      <c r="GHI69" s="87"/>
      <c r="GHJ69" s="87"/>
      <c r="GHK69" s="87"/>
      <c r="GHL69" s="87"/>
      <c r="GHM69" s="87"/>
      <c r="GHN69" s="87"/>
      <c r="GHO69" s="87"/>
      <c r="GHP69" s="87"/>
      <c r="GHQ69" s="87"/>
      <c r="GHR69" s="87"/>
      <c r="GHS69" s="87"/>
      <c r="GHT69" s="87"/>
      <c r="GHU69" s="87"/>
      <c r="GHV69" s="87"/>
      <c r="GHW69" s="87"/>
      <c r="GHX69" s="87"/>
      <c r="GHY69" s="87"/>
      <c r="GHZ69" s="87"/>
      <c r="GIA69" s="87"/>
      <c r="GIB69" s="87"/>
      <c r="GIC69" s="87"/>
      <c r="GID69" s="87"/>
      <c r="GIE69" s="87"/>
      <c r="GIF69" s="87"/>
      <c r="GIG69" s="87"/>
      <c r="GIH69" s="87"/>
      <c r="GII69" s="87"/>
      <c r="GIJ69" s="87"/>
      <c r="GIK69" s="87"/>
      <c r="GIL69" s="87"/>
      <c r="GIM69" s="87"/>
      <c r="GIN69" s="87"/>
      <c r="GIO69" s="87"/>
      <c r="GIP69" s="87"/>
      <c r="GIQ69" s="87"/>
      <c r="GIR69" s="87"/>
      <c r="GIS69" s="87"/>
      <c r="GIT69" s="87"/>
      <c r="GIU69" s="87"/>
      <c r="GIV69" s="87"/>
      <c r="GIW69" s="87"/>
      <c r="GIX69" s="87"/>
      <c r="GIY69" s="87"/>
      <c r="GIZ69" s="87"/>
      <c r="GJA69" s="87"/>
      <c r="GJB69" s="87"/>
      <c r="GJC69" s="87"/>
      <c r="GJD69" s="87"/>
      <c r="GJE69" s="87"/>
      <c r="GJF69" s="87"/>
      <c r="GJG69" s="87"/>
      <c r="GJH69" s="87"/>
      <c r="GJI69" s="87"/>
      <c r="GJJ69" s="87"/>
      <c r="GJK69" s="87"/>
      <c r="GJL69" s="87"/>
      <c r="GJM69" s="87"/>
      <c r="GJN69" s="87"/>
      <c r="GJO69" s="87"/>
      <c r="GJP69" s="87"/>
      <c r="GJQ69" s="87"/>
      <c r="GJR69" s="87"/>
      <c r="GJS69" s="87"/>
      <c r="GJT69" s="87"/>
      <c r="GJU69" s="87"/>
      <c r="GJV69" s="87"/>
      <c r="GJW69" s="87"/>
      <c r="GJX69" s="87"/>
      <c r="GJY69" s="87"/>
      <c r="GJZ69" s="87"/>
      <c r="GKA69" s="87"/>
      <c r="GKB69" s="87"/>
      <c r="GKC69" s="87"/>
      <c r="GKD69" s="87"/>
      <c r="GKE69" s="87"/>
      <c r="GKF69" s="87"/>
      <c r="GKG69" s="87"/>
      <c r="GKH69" s="87"/>
      <c r="GKI69" s="87"/>
      <c r="GKJ69" s="87"/>
      <c r="GKK69" s="87"/>
      <c r="GKL69" s="87"/>
      <c r="GKM69" s="87"/>
      <c r="GKN69" s="87"/>
      <c r="GKO69" s="87"/>
      <c r="GKP69" s="87"/>
      <c r="GKQ69" s="87"/>
      <c r="GKR69" s="87"/>
      <c r="GKS69" s="87"/>
      <c r="GKT69" s="87"/>
      <c r="GKU69" s="87"/>
      <c r="GKV69" s="87"/>
      <c r="GKW69" s="87"/>
      <c r="GKX69" s="87"/>
      <c r="GKY69" s="87"/>
      <c r="GKZ69" s="87"/>
      <c r="GLA69" s="87"/>
      <c r="GLB69" s="87"/>
      <c r="GLC69" s="87"/>
      <c r="GLD69" s="87"/>
      <c r="GLE69" s="87"/>
      <c r="GLF69" s="87"/>
      <c r="GLG69" s="87"/>
      <c r="GLH69" s="87"/>
      <c r="GLI69" s="87"/>
      <c r="GLJ69" s="87"/>
      <c r="GLK69" s="87"/>
      <c r="GLL69" s="87"/>
      <c r="GLM69" s="87"/>
      <c r="GLN69" s="87"/>
      <c r="GLO69" s="87"/>
      <c r="GLP69" s="87"/>
      <c r="GLQ69" s="87"/>
      <c r="GLR69" s="87"/>
      <c r="GLS69" s="87"/>
      <c r="GLT69" s="87"/>
      <c r="GLU69" s="87"/>
      <c r="GLV69" s="87"/>
      <c r="GLW69" s="87"/>
      <c r="GLX69" s="87"/>
      <c r="GLY69" s="87"/>
      <c r="GLZ69" s="87"/>
      <c r="GMA69" s="87"/>
      <c r="GMB69" s="87"/>
      <c r="GMC69" s="87"/>
      <c r="GMD69" s="87"/>
      <c r="GME69" s="87"/>
      <c r="GMF69" s="87"/>
      <c r="GMG69" s="87"/>
      <c r="GMH69" s="87"/>
      <c r="GMI69" s="87"/>
      <c r="GMJ69" s="87"/>
      <c r="GMK69" s="87"/>
      <c r="GML69" s="87"/>
      <c r="GMM69" s="87"/>
      <c r="GMN69" s="87"/>
      <c r="GMO69" s="87"/>
      <c r="GMP69" s="87"/>
      <c r="GMQ69" s="87"/>
      <c r="GMR69" s="87"/>
      <c r="GMS69" s="87"/>
      <c r="GMT69" s="87"/>
      <c r="GMU69" s="87"/>
      <c r="GMV69" s="87"/>
      <c r="GMW69" s="87"/>
      <c r="GMX69" s="87"/>
      <c r="GMY69" s="87"/>
      <c r="GMZ69" s="87"/>
      <c r="GNA69" s="87"/>
      <c r="GNB69" s="87"/>
      <c r="GNC69" s="87"/>
      <c r="GND69" s="87"/>
      <c r="GNE69" s="87"/>
      <c r="GNF69" s="87"/>
      <c r="GNG69" s="87"/>
      <c r="GNH69" s="87"/>
      <c r="GNI69" s="87"/>
      <c r="GNJ69" s="87"/>
      <c r="GNK69" s="87"/>
      <c r="GNL69" s="87"/>
      <c r="GNM69" s="87"/>
      <c r="GNN69" s="87"/>
      <c r="GNO69" s="87"/>
      <c r="GNP69" s="87"/>
      <c r="GNQ69" s="87"/>
      <c r="GNR69" s="87"/>
      <c r="GNS69" s="87"/>
      <c r="GNT69" s="87"/>
      <c r="GNU69" s="87"/>
      <c r="GNV69" s="87"/>
      <c r="GNW69" s="87"/>
      <c r="GNX69" s="87"/>
      <c r="GNY69" s="87"/>
      <c r="GNZ69" s="87"/>
      <c r="GOA69" s="87"/>
      <c r="GOB69" s="87"/>
      <c r="GOC69" s="87"/>
      <c r="GOD69" s="87"/>
      <c r="GOE69" s="87"/>
      <c r="GOF69" s="87"/>
      <c r="GOG69" s="87"/>
      <c r="GOH69" s="87"/>
      <c r="GOI69" s="87"/>
      <c r="GOJ69" s="87"/>
      <c r="GOK69" s="87"/>
      <c r="GOL69" s="87"/>
      <c r="GOM69" s="87"/>
      <c r="GON69" s="87"/>
      <c r="GOO69" s="87"/>
      <c r="GOP69" s="87"/>
      <c r="GOQ69" s="87"/>
      <c r="GOR69" s="87"/>
      <c r="GOS69" s="87"/>
      <c r="GOT69" s="87"/>
      <c r="GOU69" s="87"/>
      <c r="GOV69" s="87"/>
      <c r="GOW69" s="87"/>
      <c r="GOX69" s="87"/>
      <c r="GOY69" s="87"/>
      <c r="GOZ69" s="87"/>
      <c r="GPA69" s="87"/>
      <c r="GPB69" s="87"/>
      <c r="GPC69" s="87"/>
      <c r="GPD69" s="87"/>
      <c r="GPE69" s="87"/>
      <c r="GPF69" s="87"/>
      <c r="GPG69" s="87"/>
      <c r="GPH69" s="87"/>
      <c r="GPI69" s="87"/>
      <c r="GPJ69" s="87"/>
      <c r="GPK69" s="87"/>
      <c r="GPL69" s="87"/>
      <c r="GPM69" s="87"/>
      <c r="GPN69" s="87"/>
      <c r="GPO69" s="87"/>
      <c r="GPP69" s="87"/>
      <c r="GPQ69" s="87"/>
      <c r="GPR69" s="87"/>
      <c r="GPS69" s="87"/>
      <c r="GPT69" s="87"/>
      <c r="GPU69" s="87"/>
      <c r="GPV69" s="87"/>
      <c r="GPW69" s="87"/>
      <c r="GPX69" s="87"/>
      <c r="GPY69" s="87"/>
      <c r="GPZ69" s="87"/>
      <c r="GQA69" s="87"/>
      <c r="GQB69" s="87"/>
      <c r="GQC69" s="87"/>
      <c r="GQD69" s="87"/>
      <c r="GQE69" s="87"/>
      <c r="GQF69" s="87"/>
      <c r="GQG69" s="87"/>
      <c r="GQH69" s="87"/>
      <c r="GQI69" s="87"/>
      <c r="GQJ69" s="87"/>
      <c r="GQK69" s="87"/>
      <c r="GQL69" s="87"/>
      <c r="GQM69" s="87"/>
      <c r="GQN69" s="87"/>
      <c r="GQO69" s="87"/>
      <c r="GQP69" s="87"/>
      <c r="GQQ69" s="87"/>
      <c r="GQR69" s="87"/>
      <c r="GQS69" s="87"/>
      <c r="GQT69" s="87"/>
      <c r="GQU69" s="87"/>
      <c r="GQV69" s="87"/>
      <c r="GQW69" s="87"/>
      <c r="GQX69" s="87"/>
      <c r="GQY69" s="87"/>
      <c r="GQZ69" s="87"/>
      <c r="GRA69" s="87"/>
      <c r="GRB69" s="87"/>
      <c r="GRC69" s="87"/>
      <c r="GRD69" s="87"/>
      <c r="GRE69" s="87"/>
      <c r="GRF69" s="87"/>
      <c r="GRG69" s="87"/>
      <c r="GRH69" s="87"/>
      <c r="GRI69" s="87"/>
      <c r="GRJ69" s="87"/>
      <c r="GRK69" s="87"/>
      <c r="GRL69" s="87"/>
      <c r="GRM69" s="87"/>
      <c r="GRN69" s="87"/>
      <c r="GRO69" s="87"/>
      <c r="GRP69" s="87"/>
      <c r="GRQ69" s="87"/>
      <c r="GRR69" s="87"/>
      <c r="GRS69" s="87"/>
      <c r="GRT69" s="87"/>
      <c r="GRU69" s="87"/>
      <c r="GRV69" s="87"/>
      <c r="GRW69" s="87"/>
      <c r="GRX69" s="87"/>
      <c r="GRY69" s="87"/>
      <c r="GRZ69" s="87"/>
      <c r="GSA69" s="87"/>
      <c r="GSB69" s="87"/>
      <c r="GSC69" s="87"/>
      <c r="GSD69" s="87"/>
      <c r="GSE69" s="87"/>
      <c r="GSF69" s="87"/>
      <c r="GSG69" s="87"/>
      <c r="GSH69" s="87"/>
      <c r="GSI69" s="87"/>
      <c r="GSJ69" s="87"/>
      <c r="GSK69" s="87"/>
      <c r="GSL69" s="87"/>
      <c r="GSM69" s="87"/>
      <c r="GSN69" s="87"/>
      <c r="GSO69" s="87"/>
      <c r="GSP69" s="87"/>
      <c r="GSQ69" s="87"/>
      <c r="GSR69" s="87"/>
      <c r="GSS69" s="87"/>
      <c r="GST69" s="87"/>
      <c r="GSU69" s="87"/>
      <c r="GSV69" s="87"/>
      <c r="GSW69" s="87"/>
      <c r="GSX69" s="87"/>
      <c r="GSY69" s="87"/>
      <c r="GSZ69" s="87"/>
      <c r="GTA69" s="87"/>
      <c r="GTB69" s="87"/>
      <c r="GTC69" s="87"/>
      <c r="GTD69" s="87"/>
      <c r="GTE69" s="87"/>
      <c r="GTF69" s="87"/>
      <c r="GTG69" s="87"/>
      <c r="GTH69" s="87"/>
      <c r="GTI69" s="87"/>
      <c r="GTJ69" s="87"/>
      <c r="GTK69" s="87"/>
      <c r="GTL69" s="87"/>
      <c r="GTM69" s="87"/>
      <c r="GTN69" s="87"/>
      <c r="GTO69" s="87"/>
      <c r="GTP69" s="87"/>
      <c r="GTQ69" s="87"/>
      <c r="GTR69" s="87"/>
      <c r="GTS69" s="87"/>
      <c r="GTT69" s="87"/>
      <c r="GTU69" s="87"/>
      <c r="GTV69" s="87"/>
      <c r="GTW69" s="87"/>
      <c r="GTX69" s="87"/>
      <c r="GTY69" s="87"/>
      <c r="GTZ69" s="87"/>
      <c r="GUA69" s="87"/>
      <c r="GUB69" s="87"/>
      <c r="GUC69" s="87"/>
      <c r="GUD69" s="87"/>
      <c r="GUE69" s="87"/>
      <c r="GUF69" s="87"/>
      <c r="GUG69" s="87"/>
      <c r="GUH69" s="87"/>
      <c r="GUI69" s="87"/>
      <c r="GUJ69" s="87"/>
      <c r="GUK69" s="87"/>
      <c r="GUL69" s="87"/>
      <c r="GUM69" s="87"/>
      <c r="GUN69" s="87"/>
      <c r="GUO69" s="87"/>
      <c r="GUP69" s="87"/>
      <c r="GUQ69" s="87"/>
      <c r="GUR69" s="87"/>
      <c r="GUS69" s="87"/>
      <c r="GUT69" s="87"/>
      <c r="GUU69" s="87"/>
      <c r="GUV69" s="87"/>
      <c r="GUW69" s="87"/>
      <c r="GUX69" s="87"/>
      <c r="GUY69" s="87"/>
      <c r="GUZ69" s="87"/>
      <c r="GVA69" s="87"/>
      <c r="GVB69" s="87"/>
      <c r="GVC69" s="87"/>
      <c r="GVD69" s="87"/>
      <c r="GVE69" s="87"/>
      <c r="GVF69" s="87"/>
      <c r="GVG69" s="87"/>
      <c r="GVH69" s="87"/>
      <c r="GVI69" s="87"/>
      <c r="GVJ69" s="87"/>
      <c r="GVK69" s="87"/>
      <c r="GVL69" s="87"/>
      <c r="GVM69" s="87"/>
      <c r="GVN69" s="87"/>
      <c r="GVO69" s="87"/>
      <c r="GVP69" s="87"/>
      <c r="GVQ69" s="87"/>
      <c r="GVR69" s="87"/>
      <c r="GVS69" s="87"/>
      <c r="GVT69" s="87"/>
      <c r="GVU69" s="87"/>
      <c r="GVV69" s="87"/>
      <c r="GVW69" s="87"/>
      <c r="GVX69" s="87"/>
      <c r="GVY69" s="87"/>
      <c r="GVZ69" s="87"/>
      <c r="GWA69" s="87"/>
      <c r="GWB69" s="87"/>
      <c r="GWC69" s="87"/>
      <c r="GWD69" s="87"/>
      <c r="GWE69" s="87"/>
      <c r="GWF69" s="87"/>
      <c r="GWG69" s="87"/>
      <c r="GWH69" s="87"/>
      <c r="GWI69" s="87"/>
      <c r="GWJ69" s="87"/>
      <c r="GWK69" s="87"/>
      <c r="GWL69" s="87"/>
      <c r="GWM69" s="87"/>
      <c r="GWN69" s="87"/>
      <c r="GWO69" s="87"/>
      <c r="GWP69" s="87"/>
      <c r="GWQ69" s="87"/>
      <c r="GWR69" s="87"/>
      <c r="GWS69" s="87"/>
      <c r="GWT69" s="87"/>
      <c r="GWU69" s="87"/>
      <c r="GWV69" s="87"/>
      <c r="GWW69" s="87"/>
      <c r="GWX69" s="87"/>
      <c r="GWY69" s="87"/>
      <c r="GWZ69" s="87"/>
      <c r="GXA69" s="87"/>
      <c r="GXB69" s="87"/>
      <c r="GXC69" s="87"/>
      <c r="GXD69" s="87"/>
      <c r="GXE69" s="87"/>
      <c r="GXF69" s="87"/>
      <c r="GXG69" s="87"/>
      <c r="GXH69" s="87"/>
      <c r="GXI69" s="87"/>
      <c r="GXJ69" s="87"/>
      <c r="GXK69" s="87"/>
      <c r="GXL69" s="87"/>
      <c r="GXM69" s="87"/>
      <c r="GXN69" s="87"/>
      <c r="GXO69" s="87"/>
      <c r="GXP69" s="87"/>
      <c r="GXQ69" s="87"/>
      <c r="GXR69" s="87"/>
      <c r="GXS69" s="87"/>
      <c r="GXT69" s="87"/>
      <c r="GXU69" s="87"/>
      <c r="GXV69" s="87"/>
      <c r="GXW69" s="87"/>
      <c r="GXX69" s="87"/>
      <c r="GXY69" s="87"/>
      <c r="GXZ69" s="87"/>
      <c r="GYA69" s="87"/>
      <c r="GYB69" s="87"/>
      <c r="GYC69" s="87"/>
      <c r="GYD69" s="87"/>
      <c r="GYE69" s="87"/>
      <c r="GYF69" s="87"/>
      <c r="GYG69" s="87"/>
      <c r="GYH69" s="87"/>
      <c r="GYI69" s="87"/>
      <c r="GYJ69" s="87"/>
      <c r="GYK69" s="87"/>
      <c r="GYL69" s="87"/>
      <c r="GYM69" s="87"/>
      <c r="GYN69" s="87"/>
      <c r="GYO69" s="87"/>
      <c r="GYP69" s="87"/>
      <c r="GYQ69" s="87"/>
      <c r="GYR69" s="87"/>
      <c r="GYS69" s="87"/>
      <c r="GYT69" s="87"/>
      <c r="GYU69" s="87"/>
      <c r="GYV69" s="87"/>
      <c r="GYW69" s="87"/>
      <c r="GYX69" s="87"/>
      <c r="GYY69" s="87"/>
      <c r="GYZ69" s="87"/>
      <c r="GZA69" s="87"/>
      <c r="GZB69" s="87"/>
      <c r="GZC69" s="87"/>
      <c r="GZD69" s="87"/>
      <c r="GZE69" s="87"/>
      <c r="GZF69" s="87"/>
      <c r="GZG69" s="87"/>
      <c r="GZH69" s="87"/>
      <c r="GZI69" s="87"/>
      <c r="GZJ69" s="87"/>
      <c r="GZK69" s="87"/>
      <c r="GZL69" s="87"/>
      <c r="GZM69" s="87"/>
      <c r="GZN69" s="87"/>
      <c r="GZO69" s="87"/>
      <c r="GZP69" s="87"/>
      <c r="GZQ69" s="87"/>
      <c r="GZR69" s="87"/>
      <c r="GZS69" s="87"/>
      <c r="GZT69" s="87"/>
      <c r="GZU69" s="87"/>
      <c r="GZV69" s="87"/>
      <c r="GZW69" s="87"/>
      <c r="GZX69" s="87"/>
      <c r="GZY69" s="87"/>
      <c r="GZZ69" s="87"/>
      <c r="HAA69" s="87"/>
      <c r="HAB69" s="87"/>
      <c r="HAC69" s="87"/>
      <c r="HAD69" s="87"/>
      <c r="HAE69" s="87"/>
      <c r="HAF69" s="87"/>
      <c r="HAG69" s="87"/>
      <c r="HAH69" s="87"/>
      <c r="HAI69" s="87"/>
      <c r="HAJ69" s="87"/>
      <c r="HAK69" s="87"/>
      <c r="HAL69" s="87"/>
      <c r="HAM69" s="87"/>
      <c r="HAN69" s="87"/>
      <c r="HAO69" s="87"/>
      <c r="HAP69" s="87"/>
      <c r="HAQ69" s="87"/>
      <c r="HAR69" s="87"/>
      <c r="HAS69" s="87"/>
      <c r="HAT69" s="87"/>
      <c r="HAU69" s="87"/>
      <c r="HAV69" s="87"/>
      <c r="HAW69" s="87"/>
      <c r="HAX69" s="87"/>
      <c r="HAY69" s="87"/>
      <c r="HAZ69" s="87"/>
      <c r="HBA69" s="87"/>
      <c r="HBB69" s="87"/>
      <c r="HBC69" s="87"/>
      <c r="HBD69" s="87"/>
      <c r="HBE69" s="87"/>
      <c r="HBF69" s="87"/>
      <c r="HBG69" s="87"/>
      <c r="HBH69" s="87"/>
      <c r="HBI69" s="87"/>
      <c r="HBJ69" s="87"/>
      <c r="HBK69" s="87"/>
      <c r="HBL69" s="87"/>
      <c r="HBM69" s="87"/>
      <c r="HBN69" s="87"/>
      <c r="HBO69" s="87"/>
      <c r="HBP69" s="87"/>
      <c r="HBQ69" s="87"/>
      <c r="HBR69" s="87"/>
      <c r="HBS69" s="87"/>
      <c r="HBT69" s="87"/>
      <c r="HBU69" s="87"/>
      <c r="HBV69" s="87"/>
      <c r="HBW69" s="87"/>
      <c r="HBX69" s="87"/>
      <c r="HBY69" s="87"/>
      <c r="HBZ69" s="87"/>
      <c r="HCA69" s="87"/>
      <c r="HCB69" s="87"/>
      <c r="HCC69" s="87"/>
      <c r="HCD69" s="87"/>
      <c r="HCE69" s="87"/>
      <c r="HCF69" s="87"/>
      <c r="HCG69" s="87"/>
      <c r="HCH69" s="87"/>
      <c r="HCI69" s="87"/>
      <c r="HCJ69" s="87"/>
      <c r="HCK69" s="87"/>
      <c r="HCL69" s="87"/>
      <c r="HCM69" s="87"/>
      <c r="HCN69" s="87"/>
      <c r="HCO69" s="87"/>
      <c r="HCP69" s="87"/>
      <c r="HCQ69" s="87"/>
      <c r="HCR69" s="87"/>
      <c r="HCS69" s="87"/>
      <c r="HCT69" s="87"/>
      <c r="HCU69" s="87"/>
      <c r="HCV69" s="87"/>
      <c r="HCW69" s="87"/>
      <c r="HCX69" s="87"/>
      <c r="HCY69" s="87"/>
      <c r="HCZ69" s="87"/>
      <c r="HDA69" s="87"/>
      <c r="HDB69" s="87"/>
      <c r="HDC69" s="87"/>
      <c r="HDD69" s="87"/>
      <c r="HDE69" s="87"/>
      <c r="HDF69" s="87"/>
      <c r="HDG69" s="87"/>
      <c r="HDH69" s="87"/>
      <c r="HDI69" s="87"/>
      <c r="HDJ69" s="87"/>
      <c r="HDK69" s="87"/>
      <c r="HDL69" s="87"/>
      <c r="HDM69" s="87"/>
      <c r="HDN69" s="87"/>
      <c r="HDO69" s="87"/>
      <c r="HDP69" s="87"/>
      <c r="HDQ69" s="87"/>
      <c r="HDR69" s="87"/>
      <c r="HDS69" s="87"/>
      <c r="HDT69" s="87"/>
      <c r="HDU69" s="87"/>
      <c r="HDV69" s="87"/>
      <c r="HDW69" s="87"/>
      <c r="HDX69" s="87"/>
      <c r="HDY69" s="87"/>
      <c r="HDZ69" s="87"/>
      <c r="HEA69" s="87"/>
      <c r="HEB69" s="87"/>
      <c r="HEC69" s="87"/>
      <c r="HED69" s="87"/>
      <c r="HEE69" s="87"/>
      <c r="HEF69" s="87"/>
      <c r="HEG69" s="87"/>
      <c r="HEH69" s="87"/>
      <c r="HEI69" s="87"/>
      <c r="HEJ69" s="87"/>
      <c r="HEK69" s="87"/>
      <c r="HEL69" s="87"/>
      <c r="HEM69" s="87"/>
      <c r="HEN69" s="87"/>
      <c r="HEO69" s="87"/>
      <c r="HEP69" s="87"/>
      <c r="HEQ69" s="87"/>
      <c r="HER69" s="87"/>
      <c r="HES69" s="87"/>
      <c r="HET69" s="87"/>
      <c r="HEU69" s="87"/>
      <c r="HEV69" s="87"/>
      <c r="HEW69" s="87"/>
      <c r="HEX69" s="87"/>
      <c r="HEY69" s="87"/>
      <c r="HEZ69" s="87"/>
      <c r="HFA69" s="87"/>
      <c r="HFB69" s="87"/>
      <c r="HFC69" s="87"/>
      <c r="HFD69" s="87"/>
      <c r="HFE69" s="87"/>
      <c r="HFF69" s="87"/>
      <c r="HFG69" s="87"/>
      <c r="HFH69" s="87"/>
      <c r="HFI69" s="87"/>
      <c r="HFJ69" s="87"/>
      <c r="HFK69" s="87"/>
      <c r="HFL69" s="87"/>
      <c r="HFM69" s="87"/>
      <c r="HFN69" s="87"/>
      <c r="HFO69" s="87"/>
      <c r="HFP69" s="87"/>
      <c r="HFQ69" s="87"/>
      <c r="HFR69" s="87"/>
      <c r="HFS69" s="87"/>
      <c r="HFT69" s="87"/>
      <c r="HFU69" s="87"/>
      <c r="HFV69" s="87"/>
      <c r="HFW69" s="87"/>
      <c r="HFX69" s="87"/>
      <c r="HFY69" s="87"/>
      <c r="HFZ69" s="87"/>
      <c r="HGA69" s="87"/>
      <c r="HGB69" s="87"/>
      <c r="HGC69" s="87"/>
      <c r="HGD69" s="87"/>
      <c r="HGE69" s="87"/>
      <c r="HGF69" s="87"/>
      <c r="HGG69" s="87"/>
      <c r="HGH69" s="87"/>
      <c r="HGI69" s="87"/>
      <c r="HGJ69" s="87"/>
      <c r="HGK69" s="87"/>
      <c r="HGL69" s="87"/>
      <c r="HGM69" s="87"/>
      <c r="HGN69" s="87"/>
      <c r="HGO69" s="87"/>
      <c r="HGP69" s="87"/>
      <c r="HGQ69" s="87"/>
      <c r="HGR69" s="87"/>
      <c r="HGS69" s="87"/>
      <c r="HGT69" s="87"/>
      <c r="HGU69" s="87"/>
      <c r="HGV69" s="87"/>
      <c r="HGW69" s="87"/>
      <c r="HGX69" s="87"/>
      <c r="HGY69" s="87"/>
      <c r="HGZ69" s="87"/>
      <c r="HHA69" s="87"/>
      <c r="HHB69" s="87"/>
      <c r="HHC69" s="87"/>
      <c r="HHD69" s="87"/>
      <c r="HHE69" s="87"/>
      <c r="HHF69" s="87"/>
      <c r="HHG69" s="87"/>
      <c r="HHH69" s="87"/>
      <c r="HHI69" s="87"/>
      <c r="HHJ69" s="87"/>
      <c r="HHK69" s="87"/>
      <c r="HHL69" s="87"/>
      <c r="HHM69" s="87"/>
      <c r="HHN69" s="87"/>
      <c r="HHO69" s="87"/>
      <c r="HHP69" s="87"/>
      <c r="HHQ69" s="87"/>
      <c r="HHR69" s="87"/>
      <c r="HHS69" s="87"/>
      <c r="HHT69" s="87"/>
      <c r="HHU69" s="87"/>
      <c r="HHV69" s="87"/>
      <c r="HHW69" s="87"/>
      <c r="HHX69" s="87"/>
      <c r="HHY69" s="87"/>
      <c r="HHZ69" s="87"/>
      <c r="HIA69" s="87"/>
      <c r="HIB69" s="87"/>
      <c r="HIC69" s="87"/>
      <c r="HID69" s="87"/>
      <c r="HIE69" s="87"/>
      <c r="HIF69" s="87"/>
      <c r="HIG69" s="87"/>
      <c r="HIH69" s="87"/>
      <c r="HII69" s="87"/>
      <c r="HIJ69" s="87"/>
      <c r="HIK69" s="87"/>
      <c r="HIL69" s="87"/>
      <c r="HIM69" s="87"/>
      <c r="HIN69" s="87"/>
      <c r="HIO69" s="87"/>
      <c r="HIP69" s="87"/>
      <c r="HIQ69" s="87"/>
      <c r="HIR69" s="87"/>
      <c r="HIS69" s="87"/>
      <c r="HIT69" s="87"/>
      <c r="HIU69" s="87"/>
      <c r="HIV69" s="87"/>
      <c r="HIW69" s="87"/>
      <c r="HIX69" s="87"/>
      <c r="HIY69" s="87"/>
      <c r="HIZ69" s="87"/>
      <c r="HJA69" s="87"/>
      <c r="HJB69" s="87"/>
      <c r="HJC69" s="87"/>
      <c r="HJD69" s="87"/>
      <c r="HJE69" s="87"/>
      <c r="HJF69" s="87"/>
      <c r="HJG69" s="87"/>
      <c r="HJH69" s="87"/>
      <c r="HJI69" s="87"/>
      <c r="HJJ69" s="87"/>
      <c r="HJK69" s="87"/>
      <c r="HJL69" s="87"/>
      <c r="HJM69" s="87"/>
      <c r="HJN69" s="87"/>
      <c r="HJO69" s="87"/>
      <c r="HJP69" s="87"/>
      <c r="HJQ69" s="87"/>
      <c r="HJR69" s="87"/>
      <c r="HJS69" s="87"/>
      <c r="HJT69" s="87"/>
      <c r="HJU69" s="87"/>
      <c r="HJV69" s="87"/>
      <c r="HJW69" s="87"/>
      <c r="HJX69" s="87"/>
      <c r="HJY69" s="87"/>
      <c r="HJZ69" s="87"/>
      <c r="HKA69" s="87"/>
      <c r="HKB69" s="87"/>
      <c r="HKC69" s="87"/>
      <c r="HKD69" s="87"/>
      <c r="HKE69" s="87"/>
      <c r="HKF69" s="87"/>
      <c r="HKG69" s="87"/>
      <c r="HKH69" s="87"/>
      <c r="HKI69" s="87"/>
      <c r="HKJ69" s="87"/>
      <c r="HKK69" s="87"/>
      <c r="HKL69" s="87"/>
      <c r="HKM69" s="87"/>
      <c r="HKN69" s="87"/>
      <c r="HKO69" s="87"/>
      <c r="HKP69" s="87"/>
      <c r="HKQ69" s="87"/>
      <c r="HKR69" s="87"/>
      <c r="HKS69" s="87"/>
      <c r="HKT69" s="87"/>
      <c r="HKU69" s="87"/>
      <c r="HKV69" s="87"/>
      <c r="HKW69" s="87"/>
      <c r="HKX69" s="87"/>
      <c r="HKY69" s="87"/>
      <c r="HKZ69" s="87"/>
      <c r="HLA69" s="87"/>
      <c r="HLB69" s="87"/>
      <c r="HLC69" s="87"/>
      <c r="HLD69" s="87"/>
      <c r="HLE69" s="87"/>
      <c r="HLF69" s="87"/>
      <c r="HLG69" s="87"/>
      <c r="HLH69" s="87"/>
      <c r="HLI69" s="87"/>
      <c r="HLJ69" s="87"/>
      <c r="HLK69" s="87"/>
      <c r="HLL69" s="87"/>
      <c r="HLM69" s="87"/>
      <c r="HLN69" s="87"/>
      <c r="HLO69" s="87"/>
      <c r="HLP69" s="87"/>
      <c r="HLQ69" s="87"/>
      <c r="HLR69" s="87"/>
      <c r="HLS69" s="87"/>
      <c r="HLT69" s="87"/>
      <c r="HLU69" s="87"/>
      <c r="HLV69" s="87"/>
      <c r="HLW69" s="87"/>
      <c r="HLX69" s="87"/>
      <c r="HLY69" s="87"/>
      <c r="HLZ69" s="87"/>
      <c r="HMA69" s="87"/>
      <c r="HMB69" s="87"/>
      <c r="HMC69" s="87"/>
      <c r="HMD69" s="87"/>
      <c r="HME69" s="87"/>
      <c r="HMF69" s="87"/>
      <c r="HMG69" s="87"/>
      <c r="HMH69" s="87"/>
      <c r="HMI69" s="87"/>
      <c r="HMJ69" s="87"/>
      <c r="HMK69" s="87"/>
      <c r="HML69" s="87"/>
      <c r="HMM69" s="87"/>
      <c r="HMN69" s="87"/>
      <c r="HMO69" s="87"/>
      <c r="HMP69" s="87"/>
      <c r="HMQ69" s="87"/>
      <c r="HMR69" s="87"/>
      <c r="HMS69" s="87"/>
      <c r="HMT69" s="87"/>
      <c r="HMU69" s="87"/>
      <c r="HMV69" s="87"/>
      <c r="HMW69" s="87"/>
      <c r="HMX69" s="87"/>
      <c r="HMY69" s="87"/>
      <c r="HMZ69" s="87"/>
      <c r="HNA69" s="87"/>
      <c r="HNB69" s="87"/>
      <c r="HNC69" s="87"/>
      <c r="HND69" s="87"/>
      <c r="HNE69" s="87"/>
      <c r="HNF69" s="87"/>
      <c r="HNG69" s="87"/>
      <c r="HNH69" s="87"/>
      <c r="HNI69" s="87"/>
      <c r="HNJ69" s="87"/>
      <c r="HNK69" s="87"/>
      <c r="HNL69" s="87"/>
      <c r="HNM69" s="87"/>
      <c r="HNN69" s="87"/>
      <c r="HNO69" s="87"/>
      <c r="HNP69" s="87"/>
      <c r="HNQ69" s="87"/>
      <c r="HNR69" s="87"/>
      <c r="HNS69" s="87"/>
      <c r="HNT69" s="87"/>
      <c r="HNU69" s="87"/>
      <c r="HNV69" s="87"/>
      <c r="HNW69" s="87"/>
      <c r="HNX69" s="87"/>
      <c r="HNY69" s="87"/>
      <c r="HNZ69" s="87"/>
      <c r="HOA69" s="87"/>
      <c r="HOB69" s="87"/>
      <c r="HOC69" s="87"/>
      <c r="HOD69" s="87"/>
      <c r="HOE69" s="87"/>
      <c r="HOF69" s="87"/>
      <c r="HOG69" s="87"/>
      <c r="HOH69" s="87"/>
      <c r="HOI69" s="87"/>
      <c r="HOJ69" s="87"/>
      <c r="HOK69" s="87"/>
      <c r="HOL69" s="87"/>
      <c r="HOM69" s="87"/>
      <c r="HON69" s="87"/>
      <c r="HOO69" s="87"/>
      <c r="HOP69" s="87"/>
      <c r="HOQ69" s="87"/>
      <c r="HOR69" s="87"/>
      <c r="HOS69" s="87"/>
      <c r="HOT69" s="87"/>
      <c r="HOU69" s="87"/>
      <c r="HOV69" s="87"/>
      <c r="HOW69" s="87"/>
      <c r="HOX69" s="87"/>
      <c r="HOY69" s="87"/>
      <c r="HOZ69" s="87"/>
      <c r="HPA69" s="87"/>
      <c r="HPB69" s="87"/>
      <c r="HPC69" s="87"/>
      <c r="HPD69" s="87"/>
      <c r="HPE69" s="87"/>
      <c r="HPF69" s="87"/>
      <c r="HPG69" s="87"/>
      <c r="HPH69" s="87"/>
      <c r="HPI69" s="87"/>
      <c r="HPJ69" s="87"/>
      <c r="HPK69" s="87"/>
      <c r="HPL69" s="87"/>
      <c r="HPM69" s="87"/>
      <c r="HPN69" s="87"/>
      <c r="HPO69" s="87"/>
      <c r="HPP69" s="87"/>
      <c r="HPQ69" s="87"/>
      <c r="HPR69" s="87"/>
      <c r="HPS69" s="87"/>
      <c r="HPT69" s="87"/>
      <c r="HPU69" s="87"/>
      <c r="HPV69" s="87"/>
      <c r="HPW69" s="87"/>
      <c r="HPX69" s="87"/>
      <c r="HPY69" s="87"/>
      <c r="HPZ69" s="87"/>
      <c r="HQA69" s="87"/>
      <c r="HQB69" s="87"/>
      <c r="HQC69" s="87"/>
      <c r="HQD69" s="87"/>
      <c r="HQE69" s="87"/>
      <c r="HQF69" s="87"/>
      <c r="HQG69" s="87"/>
      <c r="HQH69" s="87"/>
      <c r="HQI69" s="87"/>
      <c r="HQJ69" s="87"/>
      <c r="HQK69" s="87"/>
      <c r="HQL69" s="87"/>
      <c r="HQM69" s="87"/>
      <c r="HQN69" s="87"/>
      <c r="HQO69" s="87"/>
      <c r="HQP69" s="87"/>
      <c r="HQQ69" s="87"/>
      <c r="HQR69" s="87"/>
      <c r="HQS69" s="87"/>
      <c r="HQT69" s="87"/>
      <c r="HQU69" s="87"/>
      <c r="HQV69" s="87"/>
      <c r="HQW69" s="87"/>
      <c r="HQX69" s="87"/>
      <c r="HQY69" s="87"/>
      <c r="HQZ69" s="87"/>
      <c r="HRA69" s="87"/>
      <c r="HRB69" s="87"/>
      <c r="HRC69" s="87"/>
      <c r="HRD69" s="87"/>
      <c r="HRE69" s="87"/>
      <c r="HRF69" s="87"/>
      <c r="HRG69" s="87"/>
      <c r="HRH69" s="87"/>
      <c r="HRI69" s="87"/>
      <c r="HRJ69" s="87"/>
      <c r="HRK69" s="87"/>
      <c r="HRL69" s="87"/>
      <c r="HRM69" s="87"/>
      <c r="HRN69" s="87"/>
      <c r="HRO69" s="87"/>
      <c r="HRP69" s="87"/>
      <c r="HRQ69" s="87"/>
      <c r="HRR69" s="87"/>
      <c r="HRS69" s="87"/>
      <c r="HRT69" s="87"/>
      <c r="HRU69" s="87"/>
      <c r="HRV69" s="87"/>
      <c r="HRW69" s="87"/>
      <c r="HRX69" s="87"/>
      <c r="HRY69" s="87"/>
      <c r="HRZ69" s="87"/>
      <c r="HSA69" s="87"/>
      <c r="HSB69" s="87"/>
      <c r="HSC69" s="87"/>
      <c r="HSD69" s="87"/>
      <c r="HSE69" s="87"/>
      <c r="HSF69" s="87"/>
      <c r="HSG69" s="87"/>
      <c r="HSH69" s="87"/>
      <c r="HSI69" s="87"/>
      <c r="HSJ69" s="87"/>
      <c r="HSK69" s="87"/>
      <c r="HSL69" s="87"/>
      <c r="HSM69" s="87"/>
      <c r="HSN69" s="87"/>
      <c r="HSO69" s="87"/>
      <c r="HSP69" s="87"/>
      <c r="HSQ69" s="87"/>
      <c r="HSR69" s="87"/>
      <c r="HSS69" s="87"/>
      <c r="HST69" s="87"/>
      <c r="HSU69" s="87"/>
      <c r="HSV69" s="87"/>
      <c r="HSW69" s="87"/>
      <c r="HSX69" s="87"/>
      <c r="HSY69" s="87"/>
      <c r="HSZ69" s="87"/>
      <c r="HTA69" s="87"/>
      <c r="HTB69" s="87"/>
      <c r="HTC69" s="87"/>
      <c r="HTD69" s="87"/>
      <c r="HTE69" s="87"/>
      <c r="HTF69" s="87"/>
      <c r="HTG69" s="87"/>
      <c r="HTH69" s="87"/>
      <c r="HTI69" s="87"/>
      <c r="HTJ69" s="87"/>
      <c r="HTK69" s="87"/>
      <c r="HTL69" s="87"/>
      <c r="HTM69" s="87"/>
      <c r="HTN69" s="87"/>
      <c r="HTO69" s="87"/>
      <c r="HTP69" s="87"/>
      <c r="HTQ69" s="87"/>
      <c r="HTR69" s="87"/>
      <c r="HTS69" s="87"/>
      <c r="HTT69" s="87"/>
      <c r="HTU69" s="87"/>
      <c r="HTV69" s="87"/>
      <c r="HTW69" s="87"/>
      <c r="HTX69" s="87"/>
      <c r="HTY69" s="87"/>
      <c r="HTZ69" s="87"/>
      <c r="HUA69" s="87"/>
      <c r="HUB69" s="87"/>
      <c r="HUC69" s="87"/>
      <c r="HUD69" s="87"/>
      <c r="HUE69" s="87"/>
      <c r="HUF69" s="87"/>
      <c r="HUG69" s="87"/>
      <c r="HUH69" s="87"/>
      <c r="HUI69" s="87"/>
      <c r="HUJ69" s="87"/>
      <c r="HUK69" s="87"/>
      <c r="HUL69" s="87"/>
      <c r="HUM69" s="87"/>
      <c r="HUN69" s="87"/>
      <c r="HUO69" s="87"/>
      <c r="HUP69" s="87"/>
      <c r="HUQ69" s="87"/>
      <c r="HUR69" s="87"/>
      <c r="HUS69" s="87"/>
      <c r="HUT69" s="87"/>
      <c r="HUU69" s="87"/>
      <c r="HUV69" s="87"/>
      <c r="HUW69" s="87"/>
      <c r="HUX69" s="87"/>
      <c r="HUY69" s="87"/>
      <c r="HUZ69" s="87"/>
      <c r="HVA69" s="87"/>
      <c r="HVB69" s="87"/>
      <c r="HVC69" s="87"/>
      <c r="HVD69" s="87"/>
      <c r="HVE69" s="87"/>
      <c r="HVF69" s="87"/>
      <c r="HVG69" s="87"/>
      <c r="HVH69" s="87"/>
      <c r="HVI69" s="87"/>
      <c r="HVJ69" s="87"/>
      <c r="HVK69" s="87"/>
      <c r="HVL69" s="87"/>
      <c r="HVM69" s="87"/>
      <c r="HVN69" s="87"/>
      <c r="HVO69" s="87"/>
      <c r="HVP69" s="87"/>
      <c r="HVQ69" s="87"/>
      <c r="HVR69" s="87"/>
      <c r="HVS69" s="87"/>
      <c r="HVT69" s="87"/>
      <c r="HVU69" s="87"/>
      <c r="HVV69" s="87"/>
      <c r="HVW69" s="87"/>
      <c r="HVX69" s="87"/>
      <c r="HVY69" s="87"/>
      <c r="HVZ69" s="87"/>
      <c r="HWA69" s="87"/>
      <c r="HWB69" s="87"/>
      <c r="HWC69" s="87"/>
      <c r="HWD69" s="87"/>
      <c r="HWE69" s="87"/>
      <c r="HWF69" s="87"/>
      <c r="HWG69" s="87"/>
      <c r="HWH69" s="87"/>
      <c r="HWI69" s="87"/>
      <c r="HWJ69" s="87"/>
      <c r="HWK69" s="87"/>
      <c r="HWL69" s="87"/>
      <c r="HWM69" s="87"/>
      <c r="HWN69" s="87"/>
      <c r="HWO69" s="87"/>
      <c r="HWP69" s="87"/>
      <c r="HWQ69" s="87"/>
      <c r="HWR69" s="87"/>
      <c r="HWS69" s="87"/>
      <c r="HWT69" s="87"/>
      <c r="HWU69" s="87"/>
      <c r="HWV69" s="87"/>
      <c r="HWW69" s="87"/>
      <c r="HWX69" s="87"/>
      <c r="HWY69" s="87"/>
      <c r="HWZ69" s="87"/>
      <c r="HXA69" s="87"/>
      <c r="HXB69" s="87"/>
      <c r="HXC69" s="87"/>
      <c r="HXD69" s="87"/>
      <c r="HXE69" s="87"/>
      <c r="HXF69" s="87"/>
      <c r="HXG69" s="87"/>
      <c r="HXH69" s="87"/>
      <c r="HXI69" s="87"/>
      <c r="HXJ69" s="87"/>
      <c r="HXK69" s="87"/>
      <c r="HXL69" s="87"/>
      <c r="HXM69" s="87"/>
      <c r="HXN69" s="87"/>
      <c r="HXO69" s="87"/>
      <c r="HXP69" s="87"/>
      <c r="HXQ69" s="87"/>
      <c r="HXR69" s="87"/>
      <c r="HXS69" s="87"/>
      <c r="HXT69" s="87"/>
      <c r="HXU69" s="87"/>
      <c r="HXV69" s="87"/>
      <c r="HXW69" s="87"/>
      <c r="HXX69" s="87"/>
      <c r="HXY69" s="87"/>
      <c r="HXZ69" s="87"/>
      <c r="HYA69" s="87"/>
      <c r="HYB69" s="87"/>
      <c r="HYC69" s="87"/>
      <c r="HYD69" s="87"/>
      <c r="HYE69" s="87"/>
      <c r="HYF69" s="87"/>
      <c r="HYG69" s="87"/>
      <c r="HYH69" s="87"/>
      <c r="HYI69" s="87"/>
      <c r="HYJ69" s="87"/>
      <c r="HYK69" s="87"/>
      <c r="HYL69" s="87"/>
      <c r="HYM69" s="87"/>
      <c r="HYN69" s="87"/>
      <c r="HYO69" s="87"/>
      <c r="HYP69" s="87"/>
      <c r="HYQ69" s="87"/>
      <c r="HYR69" s="87"/>
      <c r="HYS69" s="87"/>
      <c r="HYT69" s="87"/>
      <c r="HYU69" s="87"/>
      <c r="HYV69" s="87"/>
      <c r="HYW69" s="87"/>
      <c r="HYX69" s="87"/>
      <c r="HYY69" s="87"/>
      <c r="HYZ69" s="87"/>
      <c r="HZA69" s="87"/>
      <c r="HZB69" s="87"/>
      <c r="HZC69" s="87"/>
      <c r="HZD69" s="87"/>
      <c r="HZE69" s="87"/>
      <c r="HZF69" s="87"/>
      <c r="HZG69" s="87"/>
      <c r="HZH69" s="87"/>
      <c r="HZI69" s="87"/>
      <c r="HZJ69" s="87"/>
      <c r="HZK69" s="87"/>
      <c r="HZL69" s="87"/>
      <c r="HZM69" s="87"/>
      <c r="HZN69" s="87"/>
      <c r="HZO69" s="87"/>
      <c r="HZP69" s="87"/>
      <c r="HZQ69" s="87"/>
      <c r="HZR69" s="87"/>
      <c r="HZS69" s="87"/>
      <c r="HZT69" s="87"/>
      <c r="HZU69" s="87"/>
      <c r="HZV69" s="87"/>
      <c r="HZW69" s="87"/>
      <c r="HZX69" s="87"/>
      <c r="HZY69" s="87"/>
      <c r="HZZ69" s="87"/>
      <c r="IAA69" s="87"/>
      <c r="IAB69" s="87"/>
      <c r="IAC69" s="87"/>
      <c r="IAD69" s="87"/>
      <c r="IAE69" s="87"/>
      <c r="IAF69" s="87"/>
      <c r="IAG69" s="87"/>
      <c r="IAH69" s="87"/>
      <c r="IAI69" s="87"/>
      <c r="IAJ69" s="87"/>
      <c r="IAK69" s="87"/>
      <c r="IAL69" s="87"/>
      <c r="IAM69" s="87"/>
      <c r="IAN69" s="87"/>
      <c r="IAO69" s="87"/>
      <c r="IAP69" s="87"/>
      <c r="IAQ69" s="87"/>
      <c r="IAR69" s="87"/>
      <c r="IAS69" s="87"/>
      <c r="IAT69" s="87"/>
      <c r="IAU69" s="87"/>
      <c r="IAV69" s="87"/>
      <c r="IAW69" s="87"/>
      <c r="IAX69" s="87"/>
      <c r="IAY69" s="87"/>
      <c r="IAZ69" s="87"/>
      <c r="IBA69" s="87"/>
      <c r="IBB69" s="87"/>
      <c r="IBC69" s="87"/>
      <c r="IBD69" s="87"/>
      <c r="IBE69" s="87"/>
      <c r="IBF69" s="87"/>
      <c r="IBG69" s="87"/>
      <c r="IBH69" s="87"/>
      <c r="IBI69" s="87"/>
      <c r="IBJ69" s="87"/>
      <c r="IBK69" s="87"/>
      <c r="IBL69" s="87"/>
      <c r="IBM69" s="87"/>
      <c r="IBN69" s="87"/>
      <c r="IBO69" s="87"/>
      <c r="IBP69" s="87"/>
      <c r="IBQ69" s="87"/>
      <c r="IBR69" s="87"/>
      <c r="IBS69" s="87"/>
      <c r="IBT69" s="87"/>
      <c r="IBU69" s="87"/>
      <c r="IBV69" s="87"/>
      <c r="IBW69" s="87"/>
      <c r="IBX69" s="87"/>
      <c r="IBY69" s="87"/>
      <c r="IBZ69" s="87"/>
      <c r="ICA69" s="87"/>
      <c r="ICB69" s="87"/>
      <c r="ICC69" s="87"/>
      <c r="ICD69" s="87"/>
      <c r="ICE69" s="87"/>
      <c r="ICF69" s="87"/>
      <c r="ICG69" s="87"/>
      <c r="ICH69" s="87"/>
      <c r="ICI69" s="87"/>
      <c r="ICJ69" s="87"/>
      <c r="ICK69" s="87"/>
      <c r="ICL69" s="87"/>
      <c r="ICM69" s="87"/>
      <c r="ICN69" s="87"/>
      <c r="ICO69" s="87"/>
      <c r="ICP69" s="87"/>
      <c r="ICQ69" s="87"/>
      <c r="ICR69" s="87"/>
      <c r="ICS69" s="87"/>
      <c r="ICT69" s="87"/>
      <c r="ICU69" s="87"/>
      <c r="ICV69" s="87"/>
      <c r="ICW69" s="87"/>
      <c r="ICX69" s="87"/>
      <c r="ICY69" s="87"/>
      <c r="ICZ69" s="87"/>
      <c r="IDA69" s="87"/>
      <c r="IDB69" s="87"/>
      <c r="IDC69" s="87"/>
      <c r="IDD69" s="87"/>
      <c r="IDE69" s="87"/>
      <c r="IDF69" s="87"/>
      <c r="IDG69" s="87"/>
      <c r="IDH69" s="87"/>
      <c r="IDI69" s="87"/>
      <c r="IDJ69" s="87"/>
      <c r="IDK69" s="87"/>
      <c r="IDL69" s="87"/>
      <c r="IDM69" s="87"/>
      <c r="IDN69" s="87"/>
      <c r="IDO69" s="87"/>
      <c r="IDP69" s="87"/>
      <c r="IDQ69" s="87"/>
      <c r="IDR69" s="87"/>
      <c r="IDS69" s="87"/>
      <c r="IDT69" s="87"/>
      <c r="IDU69" s="87"/>
      <c r="IDV69" s="87"/>
      <c r="IDW69" s="87"/>
      <c r="IDX69" s="87"/>
      <c r="IDY69" s="87"/>
      <c r="IDZ69" s="87"/>
      <c r="IEA69" s="87"/>
      <c r="IEB69" s="87"/>
      <c r="IEC69" s="87"/>
      <c r="IED69" s="87"/>
      <c r="IEE69" s="87"/>
      <c r="IEF69" s="87"/>
      <c r="IEG69" s="87"/>
      <c r="IEH69" s="87"/>
      <c r="IEI69" s="87"/>
      <c r="IEJ69" s="87"/>
      <c r="IEK69" s="87"/>
      <c r="IEL69" s="87"/>
      <c r="IEM69" s="87"/>
      <c r="IEN69" s="87"/>
      <c r="IEO69" s="87"/>
      <c r="IEP69" s="87"/>
      <c r="IEQ69" s="87"/>
      <c r="IER69" s="87"/>
      <c r="IES69" s="87"/>
      <c r="IET69" s="87"/>
      <c r="IEU69" s="87"/>
      <c r="IEV69" s="87"/>
      <c r="IEW69" s="87"/>
      <c r="IEX69" s="87"/>
      <c r="IEY69" s="87"/>
      <c r="IEZ69" s="87"/>
      <c r="IFA69" s="87"/>
      <c r="IFB69" s="87"/>
      <c r="IFC69" s="87"/>
      <c r="IFD69" s="87"/>
      <c r="IFE69" s="87"/>
      <c r="IFF69" s="87"/>
      <c r="IFG69" s="87"/>
      <c r="IFH69" s="87"/>
      <c r="IFI69" s="87"/>
      <c r="IFJ69" s="87"/>
      <c r="IFK69" s="87"/>
      <c r="IFL69" s="87"/>
      <c r="IFM69" s="87"/>
      <c r="IFN69" s="87"/>
      <c r="IFO69" s="87"/>
      <c r="IFP69" s="87"/>
      <c r="IFQ69" s="87"/>
      <c r="IFR69" s="87"/>
      <c r="IFS69" s="87"/>
      <c r="IFT69" s="87"/>
      <c r="IFU69" s="87"/>
      <c r="IFV69" s="87"/>
      <c r="IFW69" s="87"/>
      <c r="IFX69" s="87"/>
      <c r="IFY69" s="87"/>
      <c r="IFZ69" s="87"/>
      <c r="IGA69" s="87"/>
      <c r="IGB69" s="87"/>
      <c r="IGC69" s="87"/>
      <c r="IGD69" s="87"/>
      <c r="IGE69" s="87"/>
      <c r="IGF69" s="87"/>
      <c r="IGG69" s="87"/>
      <c r="IGH69" s="87"/>
      <c r="IGI69" s="87"/>
      <c r="IGJ69" s="87"/>
      <c r="IGK69" s="87"/>
      <c r="IGL69" s="87"/>
      <c r="IGM69" s="87"/>
      <c r="IGN69" s="87"/>
      <c r="IGO69" s="87"/>
      <c r="IGP69" s="87"/>
      <c r="IGQ69" s="87"/>
      <c r="IGR69" s="87"/>
      <c r="IGS69" s="87"/>
      <c r="IGT69" s="87"/>
      <c r="IGU69" s="87"/>
      <c r="IGV69" s="87"/>
      <c r="IGW69" s="87"/>
      <c r="IGX69" s="87"/>
      <c r="IGY69" s="87"/>
      <c r="IGZ69" s="87"/>
      <c r="IHA69" s="87"/>
      <c r="IHB69" s="87"/>
      <c r="IHC69" s="87"/>
      <c r="IHD69" s="87"/>
      <c r="IHE69" s="87"/>
      <c r="IHF69" s="87"/>
      <c r="IHG69" s="87"/>
      <c r="IHH69" s="87"/>
      <c r="IHI69" s="87"/>
      <c r="IHJ69" s="87"/>
      <c r="IHK69" s="87"/>
      <c r="IHL69" s="87"/>
      <c r="IHM69" s="87"/>
      <c r="IHN69" s="87"/>
      <c r="IHO69" s="87"/>
      <c r="IHP69" s="87"/>
      <c r="IHQ69" s="87"/>
      <c r="IHR69" s="87"/>
      <c r="IHS69" s="87"/>
      <c r="IHT69" s="87"/>
      <c r="IHU69" s="87"/>
      <c r="IHV69" s="87"/>
      <c r="IHW69" s="87"/>
      <c r="IHX69" s="87"/>
      <c r="IHY69" s="87"/>
      <c r="IHZ69" s="87"/>
      <c r="IIA69" s="87"/>
      <c r="IIB69" s="87"/>
      <c r="IIC69" s="87"/>
      <c r="IID69" s="87"/>
      <c r="IIE69" s="87"/>
      <c r="IIF69" s="87"/>
      <c r="IIG69" s="87"/>
      <c r="IIH69" s="87"/>
      <c r="III69" s="87"/>
      <c r="IIJ69" s="87"/>
      <c r="IIK69" s="87"/>
      <c r="IIL69" s="87"/>
      <c r="IIM69" s="87"/>
      <c r="IIN69" s="87"/>
      <c r="IIO69" s="87"/>
      <c r="IIP69" s="87"/>
      <c r="IIQ69" s="87"/>
      <c r="IIR69" s="87"/>
      <c r="IIS69" s="87"/>
      <c r="IIT69" s="87"/>
      <c r="IIU69" s="87"/>
      <c r="IIV69" s="87"/>
      <c r="IIW69" s="87"/>
      <c r="IIX69" s="87"/>
      <c r="IIY69" s="87"/>
      <c r="IIZ69" s="87"/>
      <c r="IJA69" s="87"/>
      <c r="IJB69" s="87"/>
      <c r="IJC69" s="87"/>
      <c r="IJD69" s="87"/>
      <c r="IJE69" s="87"/>
      <c r="IJF69" s="87"/>
      <c r="IJG69" s="87"/>
      <c r="IJH69" s="87"/>
      <c r="IJI69" s="87"/>
      <c r="IJJ69" s="87"/>
      <c r="IJK69" s="87"/>
      <c r="IJL69" s="87"/>
      <c r="IJM69" s="87"/>
      <c r="IJN69" s="87"/>
      <c r="IJO69" s="87"/>
      <c r="IJP69" s="87"/>
      <c r="IJQ69" s="87"/>
      <c r="IJR69" s="87"/>
      <c r="IJS69" s="87"/>
      <c r="IJT69" s="87"/>
      <c r="IJU69" s="87"/>
      <c r="IJV69" s="87"/>
      <c r="IJW69" s="87"/>
      <c r="IJX69" s="87"/>
      <c r="IJY69" s="87"/>
      <c r="IJZ69" s="87"/>
      <c r="IKA69" s="87"/>
      <c r="IKB69" s="87"/>
      <c r="IKC69" s="87"/>
      <c r="IKD69" s="87"/>
      <c r="IKE69" s="87"/>
      <c r="IKF69" s="87"/>
      <c r="IKG69" s="87"/>
      <c r="IKH69" s="87"/>
      <c r="IKI69" s="87"/>
      <c r="IKJ69" s="87"/>
      <c r="IKK69" s="87"/>
      <c r="IKL69" s="87"/>
      <c r="IKM69" s="87"/>
      <c r="IKN69" s="87"/>
      <c r="IKO69" s="87"/>
      <c r="IKP69" s="87"/>
      <c r="IKQ69" s="87"/>
      <c r="IKR69" s="87"/>
      <c r="IKS69" s="87"/>
      <c r="IKT69" s="87"/>
      <c r="IKU69" s="87"/>
      <c r="IKV69" s="87"/>
      <c r="IKW69" s="87"/>
      <c r="IKX69" s="87"/>
      <c r="IKY69" s="87"/>
      <c r="IKZ69" s="87"/>
      <c r="ILA69" s="87"/>
      <c r="ILB69" s="87"/>
      <c r="ILC69" s="87"/>
      <c r="ILD69" s="87"/>
      <c r="ILE69" s="87"/>
      <c r="ILF69" s="87"/>
      <c r="ILG69" s="87"/>
      <c r="ILH69" s="87"/>
      <c r="ILI69" s="87"/>
      <c r="ILJ69" s="87"/>
      <c r="ILK69" s="87"/>
      <c r="ILL69" s="87"/>
      <c r="ILM69" s="87"/>
      <c r="ILN69" s="87"/>
      <c r="ILO69" s="87"/>
      <c r="ILP69" s="87"/>
      <c r="ILQ69" s="87"/>
      <c r="ILR69" s="87"/>
      <c r="ILS69" s="87"/>
      <c r="ILT69" s="87"/>
      <c r="ILU69" s="87"/>
      <c r="ILV69" s="87"/>
      <c r="ILW69" s="87"/>
      <c r="ILX69" s="87"/>
      <c r="ILY69" s="87"/>
      <c r="ILZ69" s="87"/>
      <c r="IMA69" s="87"/>
      <c r="IMB69" s="87"/>
      <c r="IMC69" s="87"/>
      <c r="IMD69" s="87"/>
      <c r="IME69" s="87"/>
      <c r="IMF69" s="87"/>
      <c r="IMG69" s="87"/>
      <c r="IMH69" s="87"/>
      <c r="IMI69" s="87"/>
      <c r="IMJ69" s="87"/>
      <c r="IMK69" s="87"/>
      <c r="IML69" s="87"/>
      <c r="IMM69" s="87"/>
      <c r="IMN69" s="87"/>
      <c r="IMO69" s="87"/>
      <c r="IMP69" s="87"/>
      <c r="IMQ69" s="87"/>
      <c r="IMR69" s="87"/>
      <c r="IMS69" s="87"/>
      <c r="IMT69" s="87"/>
      <c r="IMU69" s="87"/>
      <c r="IMV69" s="87"/>
      <c r="IMW69" s="87"/>
      <c r="IMX69" s="87"/>
      <c r="IMY69" s="87"/>
      <c r="IMZ69" s="87"/>
      <c r="INA69" s="87"/>
      <c r="INB69" s="87"/>
      <c r="INC69" s="87"/>
      <c r="IND69" s="87"/>
      <c r="INE69" s="87"/>
      <c r="INF69" s="87"/>
      <c r="ING69" s="87"/>
      <c r="INH69" s="87"/>
      <c r="INI69" s="87"/>
      <c r="INJ69" s="87"/>
      <c r="INK69" s="87"/>
      <c r="INL69" s="87"/>
      <c r="INM69" s="87"/>
      <c r="INN69" s="87"/>
      <c r="INO69" s="87"/>
      <c r="INP69" s="87"/>
      <c r="INQ69" s="87"/>
      <c r="INR69" s="87"/>
      <c r="INS69" s="87"/>
      <c r="INT69" s="87"/>
      <c r="INU69" s="87"/>
      <c r="INV69" s="87"/>
      <c r="INW69" s="87"/>
      <c r="INX69" s="87"/>
      <c r="INY69" s="87"/>
      <c r="INZ69" s="87"/>
      <c r="IOA69" s="87"/>
      <c r="IOB69" s="87"/>
      <c r="IOC69" s="87"/>
      <c r="IOD69" s="87"/>
      <c r="IOE69" s="87"/>
      <c r="IOF69" s="87"/>
      <c r="IOG69" s="87"/>
      <c r="IOH69" s="87"/>
      <c r="IOI69" s="87"/>
      <c r="IOJ69" s="87"/>
      <c r="IOK69" s="87"/>
      <c r="IOL69" s="87"/>
      <c r="IOM69" s="87"/>
      <c r="ION69" s="87"/>
      <c r="IOO69" s="87"/>
      <c r="IOP69" s="87"/>
      <c r="IOQ69" s="87"/>
      <c r="IOR69" s="87"/>
      <c r="IOS69" s="87"/>
      <c r="IOT69" s="87"/>
      <c r="IOU69" s="87"/>
      <c r="IOV69" s="87"/>
      <c r="IOW69" s="87"/>
      <c r="IOX69" s="87"/>
      <c r="IOY69" s="87"/>
      <c r="IOZ69" s="87"/>
      <c r="IPA69" s="87"/>
      <c r="IPB69" s="87"/>
      <c r="IPC69" s="87"/>
      <c r="IPD69" s="87"/>
      <c r="IPE69" s="87"/>
      <c r="IPF69" s="87"/>
      <c r="IPG69" s="87"/>
      <c r="IPH69" s="87"/>
      <c r="IPI69" s="87"/>
      <c r="IPJ69" s="87"/>
      <c r="IPK69" s="87"/>
      <c r="IPL69" s="87"/>
      <c r="IPM69" s="87"/>
      <c r="IPN69" s="87"/>
      <c r="IPO69" s="87"/>
      <c r="IPP69" s="87"/>
      <c r="IPQ69" s="87"/>
      <c r="IPR69" s="87"/>
      <c r="IPS69" s="87"/>
      <c r="IPT69" s="87"/>
      <c r="IPU69" s="87"/>
      <c r="IPV69" s="87"/>
      <c r="IPW69" s="87"/>
      <c r="IPX69" s="87"/>
      <c r="IPY69" s="87"/>
      <c r="IPZ69" s="87"/>
      <c r="IQA69" s="87"/>
      <c r="IQB69" s="87"/>
      <c r="IQC69" s="87"/>
      <c r="IQD69" s="87"/>
      <c r="IQE69" s="87"/>
      <c r="IQF69" s="87"/>
      <c r="IQG69" s="87"/>
      <c r="IQH69" s="87"/>
      <c r="IQI69" s="87"/>
      <c r="IQJ69" s="87"/>
      <c r="IQK69" s="87"/>
      <c r="IQL69" s="87"/>
      <c r="IQM69" s="87"/>
      <c r="IQN69" s="87"/>
      <c r="IQO69" s="87"/>
      <c r="IQP69" s="87"/>
      <c r="IQQ69" s="87"/>
      <c r="IQR69" s="87"/>
      <c r="IQS69" s="87"/>
      <c r="IQT69" s="87"/>
      <c r="IQU69" s="87"/>
      <c r="IQV69" s="87"/>
      <c r="IQW69" s="87"/>
      <c r="IQX69" s="87"/>
      <c r="IQY69" s="87"/>
      <c r="IQZ69" s="87"/>
      <c r="IRA69" s="87"/>
      <c r="IRB69" s="87"/>
      <c r="IRC69" s="87"/>
      <c r="IRD69" s="87"/>
      <c r="IRE69" s="87"/>
      <c r="IRF69" s="87"/>
      <c r="IRG69" s="87"/>
      <c r="IRH69" s="87"/>
      <c r="IRI69" s="87"/>
      <c r="IRJ69" s="87"/>
      <c r="IRK69" s="87"/>
      <c r="IRL69" s="87"/>
      <c r="IRM69" s="87"/>
      <c r="IRN69" s="87"/>
      <c r="IRO69" s="87"/>
      <c r="IRP69" s="87"/>
      <c r="IRQ69" s="87"/>
      <c r="IRR69" s="87"/>
      <c r="IRS69" s="87"/>
      <c r="IRT69" s="87"/>
      <c r="IRU69" s="87"/>
      <c r="IRV69" s="87"/>
      <c r="IRW69" s="87"/>
      <c r="IRX69" s="87"/>
      <c r="IRY69" s="87"/>
      <c r="IRZ69" s="87"/>
      <c r="ISA69" s="87"/>
      <c r="ISB69" s="87"/>
      <c r="ISC69" s="87"/>
      <c r="ISD69" s="87"/>
      <c r="ISE69" s="87"/>
      <c r="ISF69" s="87"/>
      <c r="ISG69" s="87"/>
      <c r="ISH69" s="87"/>
      <c r="ISI69" s="87"/>
      <c r="ISJ69" s="87"/>
      <c r="ISK69" s="87"/>
      <c r="ISL69" s="87"/>
      <c r="ISM69" s="87"/>
      <c r="ISN69" s="87"/>
      <c r="ISO69" s="87"/>
      <c r="ISP69" s="87"/>
      <c r="ISQ69" s="87"/>
      <c r="ISR69" s="87"/>
      <c r="ISS69" s="87"/>
      <c r="IST69" s="87"/>
      <c r="ISU69" s="87"/>
      <c r="ISV69" s="87"/>
      <c r="ISW69" s="87"/>
      <c r="ISX69" s="87"/>
      <c r="ISY69" s="87"/>
      <c r="ISZ69" s="87"/>
      <c r="ITA69" s="87"/>
      <c r="ITB69" s="87"/>
      <c r="ITC69" s="87"/>
      <c r="ITD69" s="87"/>
      <c r="ITE69" s="87"/>
      <c r="ITF69" s="87"/>
      <c r="ITG69" s="87"/>
      <c r="ITH69" s="87"/>
      <c r="ITI69" s="87"/>
      <c r="ITJ69" s="87"/>
      <c r="ITK69" s="87"/>
      <c r="ITL69" s="87"/>
      <c r="ITM69" s="87"/>
      <c r="ITN69" s="87"/>
      <c r="ITO69" s="87"/>
      <c r="ITP69" s="87"/>
      <c r="ITQ69" s="87"/>
      <c r="ITR69" s="87"/>
      <c r="ITS69" s="87"/>
      <c r="ITT69" s="87"/>
      <c r="ITU69" s="87"/>
      <c r="ITV69" s="87"/>
      <c r="ITW69" s="87"/>
      <c r="ITX69" s="87"/>
      <c r="ITY69" s="87"/>
      <c r="ITZ69" s="87"/>
      <c r="IUA69" s="87"/>
      <c r="IUB69" s="87"/>
      <c r="IUC69" s="87"/>
      <c r="IUD69" s="87"/>
      <c r="IUE69" s="87"/>
      <c r="IUF69" s="87"/>
      <c r="IUG69" s="87"/>
      <c r="IUH69" s="87"/>
      <c r="IUI69" s="87"/>
      <c r="IUJ69" s="87"/>
      <c r="IUK69" s="87"/>
      <c r="IUL69" s="87"/>
      <c r="IUM69" s="87"/>
      <c r="IUN69" s="87"/>
      <c r="IUO69" s="87"/>
      <c r="IUP69" s="87"/>
      <c r="IUQ69" s="87"/>
      <c r="IUR69" s="87"/>
      <c r="IUS69" s="87"/>
      <c r="IUT69" s="87"/>
      <c r="IUU69" s="87"/>
      <c r="IUV69" s="87"/>
      <c r="IUW69" s="87"/>
      <c r="IUX69" s="87"/>
      <c r="IUY69" s="87"/>
      <c r="IUZ69" s="87"/>
      <c r="IVA69" s="87"/>
      <c r="IVB69" s="87"/>
      <c r="IVC69" s="87"/>
      <c r="IVD69" s="87"/>
      <c r="IVE69" s="87"/>
      <c r="IVF69" s="87"/>
      <c r="IVG69" s="87"/>
      <c r="IVH69" s="87"/>
      <c r="IVI69" s="87"/>
      <c r="IVJ69" s="87"/>
      <c r="IVK69" s="87"/>
      <c r="IVL69" s="87"/>
      <c r="IVM69" s="87"/>
      <c r="IVN69" s="87"/>
      <c r="IVO69" s="87"/>
      <c r="IVP69" s="87"/>
      <c r="IVQ69" s="87"/>
      <c r="IVR69" s="87"/>
      <c r="IVS69" s="87"/>
      <c r="IVT69" s="87"/>
      <c r="IVU69" s="87"/>
      <c r="IVV69" s="87"/>
      <c r="IVW69" s="87"/>
      <c r="IVX69" s="87"/>
      <c r="IVY69" s="87"/>
      <c r="IVZ69" s="87"/>
      <c r="IWA69" s="87"/>
      <c r="IWB69" s="87"/>
      <c r="IWC69" s="87"/>
      <c r="IWD69" s="87"/>
      <c r="IWE69" s="87"/>
      <c r="IWF69" s="87"/>
      <c r="IWG69" s="87"/>
      <c r="IWH69" s="87"/>
      <c r="IWI69" s="87"/>
      <c r="IWJ69" s="87"/>
      <c r="IWK69" s="87"/>
      <c r="IWL69" s="87"/>
      <c r="IWM69" s="87"/>
      <c r="IWN69" s="87"/>
      <c r="IWO69" s="87"/>
      <c r="IWP69" s="87"/>
      <c r="IWQ69" s="87"/>
      <c r="IWR69" s="87"/>
      <c r="IWS69" s="87"/>
      <c r="IWT69" s="87"/>
      <c r="IWU69" s="87"/>
      <c r="IWV69" s="87"/>
      <c r="IWW69" s="87"/>
      <c r="IWX69" s="87"/>
      <c r="IWY69" s="87"/>
      <c r="IWZ69" s="87"/>
      <c r="IXA69" s="87"/>
      <c r="IXB69" s="87"/>
      <c r="IXC69" s="87"/>
      <c r="IXD69" s="87"/>
      <c r="IXE69" s="87"/>
      <c r="IXF69" s="87"/>
      <c r="IXG69" s="87"/>
      <c r="IXH69" s="87"/>
      <c r="IXI69" s="87"/>
      <c r="IXJ69" s="87"/>
      <c r="IXK69" s="87"/>
      <c r="IXL69" s="87"/>
      <c r="IXM69" s="87"/>
      <c r="IXN69" s="87"/>
      <c r="IXO69" s="87"/>
      <c r="IXP69" s="87"/>
      <c r="IXQ69" s="87"/>
      <c r="IXR69" s="87"/>
      <c r="IXS69" s="87"/>
      <c r="IXT69" s="87"/>
      <c r="IXU69" s="87"/>
      <c r="IXV69" s="87"/>
      <c r="IXW69" s="87"/>
      <c r="IXX69" s="87"/>
      <c r="IXY69" s="87"/>
      <c r="IXZ69" s="87"/>
      <c r="IYA69" s="87"/>
      <c r="IYB69" s="87"/>
      <c r="IYC69" s="87"/>
      <c r="IYD69" s="87"/>
      <c r="IYE69" s="87"/>
      <c r="IYF69" s="87"/>
      <c r="IYG69" s="87"/>
      <c r="IYH69" s="87"/>
      <c r="IYI69" s="87"/>
      <c r="IYJ69" s="87"/>
      <c r="IYK69" s="87"/>
      <c r="IYL69" s="87"/>
      <c r="IYM69" s="87"/>
      <c r="IYN69" s="87"/>
      <c r="IYO69" s="87"/>
      <c r="IYP69" s="87"/>
      <c r="IYQ69" s="87"/>
      <c r="IYR69" s="87"/>
      <c r="IYS69" s="87"/>
      <c r="IYT69" s="87"/>
      <c r="IYU69" s="87"/>
      <c r="IYV69" s="87"/>
      <c r="IYW69" s="87"/>
      <c r="IYX69" s="87"/>
      <c r="IYY69" s="87"/>
      <c r="IYZ69" s="87"/>
      <c r="IZA69" s="87"/>
      <c r="IZB69" s="87"/>
      <c r="IZC69" s="87"/>
      <c r="IZD69" s="87"/>
      <c r="IZE69" s="87"/>
      <c r="IZF69" s="87"/>
      <c r="IZG69" s="87"/>
      <c r="IZH69" s="87"/>
      <c r="IZI69" s="87"/>
      <c r="IZJ69" s="87"/>
      <c r="IZK69" s="87"/>
      <c r="IZL69" s="87"/>
      <c r="IZM69" s="87"/>
      <c r="IZN69" s="87"/>
      <c r="IZO69" s="87"/>
      <c r="IZP69" s="87"/>
      <c r="IZQ69" s="87"/>
      <c r="IZR69" s="87"/>
      <c r="IZS69" s="87"/>
      <c r="IZT69" s="87"/>
      <c r="IZU69" s="87"/>
      <c r="IZV69" s="87"/>
      <c r="IZW69" s="87"/>
      <c r="IZX69" s="87"/>
      <c r="IZY69" s="87"/>
      <c r="IZZ69" s="87"/>
      <c r="JAA69" s="87"/>
      <c r="JAB69" s="87"/>
      <c r="JAC69" s="87"/>
      <c r="JAD69" s="87"/>
      <c r="JAE69" s="87"/>
      <c r="JAF69" s="87"/>
      <c r="JAG69" s="87"/>
      <c r="JAH69" s="87"/>
      <c r="JAI69" s="87"/>
      <c r="JAJ69" s="87"/>
      <c r="JAK69" s="87"/>
      <c r="JAL69" s="87"/>
      <c r="JAM69" s="87"/>
      <c r="JAN69" s="87"/>
      <c r="JAO69" s="87"/>
      <c r="JAP69" s="87"/>
      <c r="JAQ69" s="87"/>
      <c r="JAR69" s="87"/>
      <c r="JAS69" s="87"/>
      <c r="JAT69" s="87"/>
      <c r="JAU69" s="87"/>
      <c r="JAV69" s="87"/>
      <c r="JAW69" s="87"/>
      <c r="JAX69" s="87"/>
      <c r="JAY69" s="87"/>
      <c r="JAZ69" s="87"/>
      <c r="JBA69" s="87"/>
      <c r="JBB69" s="87"/>
      <c r="JBC69" s="87"/>
      <c r="JBD69" s="87"/>
      <c r="JBE69" s="87"/>
      <c r="JBF69" s="87"/>
      <c r="JBG69" s="87"/>
      <c r="JBH69" s="87"/>
      <c r="JBI69" s="87"/>
      <c r="JBJ69" s="87"/>
      <c r="JBK69" s="87"/>
      <c r="JBL69" s="87"/>
      <c r="JBM69" s="87"/>
      <c r="JBN69" s="87"/>
      <c r="JBO69" s="87"/>
      <c r="JBP69" s="87"/>
      <c r="JBQ69" s="87"/>
      <c r="JBR69" s="87"/>
      <c r="JBS69" s="87"/>
      <c r="JBT69" s="87"/>
      <c r="JBU69" s="87"/>
      <c r="JBV69" s="87"/>
      <c r="JBW69" s="87"/>
      <c r="JBX69" s="87"/>
      <c r="JBY69" s="87"/>
      <c r="JBZ69" s="87"/>
      <c r="JCA69" s="87"/>
      <c r="JCB69" s="87"/>
      <c r="JCC69" s="87"/>
      <c r="JCD69" s="87"/>
      <c r="JCE69" s="87"/>
      <c r="JCF69" s="87"/>
      <c r="JCG69" s="87"/>
      <c r="JCH69" s="87"/>
      <c r="JCI69" s="87"/>
      <c r="JCJ69" s="87"/>
      <c r="JCK69" s="87"/>
      <c r="JCL69" s="87"/>
      <c r="JCM69" s="87"/>
      <c r="JCN69" s="87"/>
      <c r="JCO69" s="87"/>
      <c r="JCP69" s="87"/>
      <c r="JCQ69" s="87"/>
      <c r="JCR69" s="87"/>
      <c r="JCS69" s="87"/>
      <c r="JCT69" s="87"/>
      <c r="JCU69" s="87"/>
      <c r="JCV69" s="87"/>
      <c r="JCW69" s="87"/>
      <c r="JCX69" s="87"/>
      <c r="JCY69" s="87"/>
      <c r="JCZ69" s="87"/>
      <c r="JDA69" s="87"/>
      <c r="JDB69" s="87"/>
      <c r="JDC69" s="87"/>
      <c r="JDD69" s="87"/>
      <c r="JDE69" s="87"/>
      <c r="JDF69" s="87"/>
      <c r="JDG69" s="87"/>
      <c r="JDH69" s="87"/>
      <c r="JDI69" s="87"/>
      <c r="JDJ69" s="87"/>
      <c r="JDK69" s="87"/>
      <c r="JDL69" s="87"/>
      <c r="JDM69" s="87"/>
      <c r="JDN69" s="87"/>
      <c r="JDO69" s="87"/>
      <c r="JDP69" s="87"/>
      <c r="JDQ69" s="87"/>
      <c r="JDR69" s="87"/>
      <c r="JDS69" s="87"/>
      <c r="JDT69" s="87"/>
      <c r="JDU69" s="87"/>
      <c r="JDV69" s="87"/>
      <c r="JDW69" s="87"/>
      <c r="JDX69" s="87"/>
      <c r="JDY69" s="87"/>
      <c r="JDZ69" s="87"/>
      <c r="JEA69" s="87"/>
      <c r="JEB69" s="87"/>
      <c r="JEC69" s="87"/>
      <c r="JED69" s="87"/>
      <c r="JEE69" s="87"/>
      <c r="JEF69" s="87"/>
      <c r="JEG69" s="87"/>
      <c r="JEH69" s="87"/>
      <c r="JEI69" s="87"/>
      <c r="JEJ69" s="87"/>
      <c r="JEK69" s="87"/>
      <c r="JEL69" s="87"/>
      <c r="JEM69" s="87"/>
      <c r="JEN69" s="87"/>
      <c r="JEO69" s="87"/>
      <c r="JEP69" s="87"/>
      <c r="JEQ69" s="87"/>
      <c r="JER69" s="87"/>
      <c r="JES69" s="87"/>
      <c r="JET69" s="87"/>
      <c r="JEU69" s="87"/>
      <c r="JEV69" s="87"/>
      <c r="JEW69" s="87"/>
      <c r="JEX69" s="87"/>
      <c r="JEY69" s="87"/>
      <c r="JEZ69" s="87"/>
      <c r="JFA69" s="87"/>
      <c r="JFB69" s="87"/>
      <c r="JFC69" s="87"/>
      <c r="JFD69" s="87"/>
      <c r="JFE69" s="87"/>
      <c r="JFF69" s="87"/>
      <c r="JFG69" s="87"/>
      <c r="JFH69" s="87"/>
      <c r="JFI69" s="87"/>
      <c r="JFJ69" s="87"/>
      <c r="JFK69" s="87"/>
      <c r="JFL69" s="87"/>
      <c r="JFM69" s="87"/>
      <c r="JFN69" s="87"/>
      <c r="JFO69" s="87"/>
      <c r="JFP69" s="87"/>
      <c r="JFQ69" s="87"/>
      <c r="JFR69" s="87"/>
      <c r="JFS69" s="87"/>
      <c r="JFT69" s="87"/>
      <c r="JFU69" s="87"/>
      <c r="JFV69" s="87"/>
      <c r="JFW69" s="87"/>
      <c r="JFX69" s="87"/>
      <c r="JFY69" s="87"/>
      <c r="JFZ69" s="87"/>
      <c r="JGA69" s="87"/>
      <c r="JGB69" s="87"/>
      <c r="JGC69" s="87"/>
      <c r="JGD69" s="87"/>
      <c r="JGE69" s="87"/>
      <c r="JGF69" s="87"/>
      <c r="JGG69" s="87"/>
      <c r="JGH69" s="87"/>
      <c r="JGI69" s="87"/>
      <c r="JGJ69" s="87"/>
      <c r="JGK69" s="87"/>
      <c r="JGL69" s="87"/>
      <c r="JGM69" s="87"/>
      <c r="JGN69" s="87"/>
      <c r="JGO69" s="87"/>
      <c r="JGP69" s="87"/>
      <c r="JGQ69" s="87"/>
      <c r="JGR69" s="87"/>
      <c r="JGS69" s="87"/>
      <c r="JGT69" s="87"/>
      <c r="JGU69" s="87"/>
      <c r="JGV69" s="87"/>
      <c r="JGW69" s="87"/>
      <c r="JGX69" s="87"/>
      <c r="JGY69" s="87"/>
      <c r="JGZ69" s="87"/>
      <c r="JHA69" s="87"/>
      <c r="JHB69" s="87"/>
      <c r="JHC69" s="87"/>
      <c r="JHD69" s="87"/>
      <c r="JHE69" s="87"/>
      <c r="JHF69" s="87"/>
      <c r="JHG69" s="87"/>
      <c r="JHH69" s="87"/>
      <c r="JHI69" s="87"/>
      <c r="JHJ69" s="87"/>
      <c r="JHK69" s="87"/>
      <c r="JHL69" s="87"/>
      <c r="JHM69" s="87"/>
      <c r="JHN69" s="87"/>
      <c r="JHO69" s="87"/>
      <c r="JHP69" s="87"/>
      <c r="JHQ69" s="87"/>
      <c r="JHR69" s="87"/>
      <c r="JHS69" s="87"/>
      <c r="JHT69" s="87"/>
      <c r="JHU69" s="87"/>
      <c r="JHV69" s="87"/>
      <c r="JHW69" s="87"/>
      <c r="JHX69" s="87"/>
      <c r="JHY69" s="87"/>
      <c r="JHZ69" s="87"/>
      <c r="JIA69" s="87"/>
      <c r="JIB69" s="87"/>
      <c r="JIC69" s="87"/>
      <c r="JID69" s="87"/>
      <c r="JIE69" s="87"/>
      <c r="JIF69" s="87"/>
      <c r="JIG69" s="87"/>
      <c r="JIH69" s="87"/>
      <c r="JII69" s="87"/>
      <c r="JIJ69" s="87"/>
      <c r="JIK69" s="87"/>
      <c r="JIL69" s="87"/>
      <c r="JIM69" s="87"/>
      <c r="JIN69" s="87"/>
      <c r="JIO69" s="87"/>
      <c r="JIP69" s="87"/>
      <c r="JIQ69" s="87"/>
      <c r="JIR69" s="87"/>
      <c r="JIS69" s="87"/>
      <c r="JIT69" s="87"/>
      <c r="JIU69" s="87"/>
      <c r="JIV69" s="87"/>
      <c r="JIW69" s="87"/>
      <c r="JIX69" s="87"/>
      <c r="JIY69" s="87"/>
      <c r="JIZ69" s="87"/>
      <c r="JJA69" s="87"/>
      <c r="JJB69" s="87"/>
      <c r="JJC69" s="87"/>
      <c r="JJD69" s="87"/>
      <c r="JJE69" s="87"/>
      <c r="JJF69" s="87"/>
      <c r="JJG69" s="87"/>
      <c r="JJH69" s="87"/>
      <c r="JJI69" s="87"/>
      <c r="JJJ69" s="87"/>
      <c r="JJK69" s="87"/>
      <c r="JJL69" s="87"/>
      <c r="JJM69" s="87"/>
      <c r="JJN69" s="87"/>
      <c r="JJO69" s="87"/>
      <c r="JJP69" s="87"/>
      <c r="JJQ69" s="87"/>
      <c r="JJR69" s="87"/>
      <c r="JJS69" s="87"/>
      <c r="JJT69" s="87"/>
      <c r="JJU69" s="87"/>
      <c r="JJV69" s="87"/>
      <c r="JJW69" s="87"/>
      <c r="JJX69" s="87"/>
      <c r="JJY69" s="87"/>
      <c r="JJZ69" s="87"/>
      <c r="JKA69" s="87"/>
      <c r="JKB69" s="87"/>
      <c r="JKC69" s="87"/>
      <c r="JKD69" s="87"/>
      <c r="JKE69" s="87"/>
      <c r="JKF69" s="87"/>
      <c r="JKG69" s="87"/>
      <c r="JKH69" s="87"/>
      <c r="JKI69" s="87"/>
      <c r="JKJ69" s="87"/>
      <c r="JKK69" s="87"/>
      <c r="JKL69" s="87"/>
      <c r="JKM69" s="87"/>
      <c r="JKN69" s="87"/>
      <c r="JKO69" s="87"/>
      <c r="JKP69" s="87"/>
      <c r="JKQ69" s="87"/>
      <c r="JKR69" s="87"/>
      <c r="JKS69" s="87"/>
      <c r="JKT69" s="87"/>
      <c r="JKU69" s="87"/>
      <c r="JKV69" s="87"/>
      <c r="JKW69" s="87"/>
      <c r="JKX69" s="87"/>
      <c r="JKY69" s="87"/>
      <c r="JKZ69" s="87"/>
      <c r="JLA69" s="87"/>
      <c r="JLB69" s="87"/>
      <c r="JLC69" s="87"/>
      <c r="JLD69" s="87"/>
      <c r="JLE69" s="87"/>
      <c r="JLF69" s="87"/>
      <c r="JLG69" s="87"/>
      <c r="JLH69" s="87"/>
      <c r="JLI69" s="87"/>
      <c r="JLJ69" s="87"/>
      <c r="JLK69" s="87"/>
      <c r="JLL69" s="87"/>
      <c r="JLM69" s="87"/>
      <c r="JLN69" s="87"/>
      <c r="JLO69" s="87"/>
      <c r="JLP69" s="87"/>
      <c r="JLQ69" s="87"/>
      <c r="JLR69" s="87"/>
      <c r="JLS69" s="87"/>
      <c r="JLT69" s="87"/>
      <c r="JLU69" s="87"/>
      <c r="JLV69" s="87"/>
      <c r="JLW69" s="87"/>
      <c r="JLX69" s="87"/>
      <c r="JLY69" s="87"/>
      <c r="JLZ69" s="87"/>
      <c r="JMA69" s="87"/>
      <c r="JMB69" s="87"/>
      <c r="JMC69" s="87"/>
      <c r="JMD69" s="87"/>
      <c r="JME69" s="87"/>
      <c r="JMF69" s="87"/>
      <c r="JMG69" s="87"/>
      <c r="JMH69" s="87"/>
      <c r="JMI69" s="87"/>
      <c r="JMJ69" s="87"/>
      <c r="JMK69" s="87"/>
      <c r="JML69" s="87"/>
      <c r="JMM69" s="87"/>
      <c r="JMN69" s="87"/>
      <c r="JMO69" s="87"/>
      <c r="JMP69" s="87"/>
      <c r="JMQ69" s="87"/>
      <c r="JMR69" s="87"/>
      <c r="JMS69" s="87"/>
      <c r="JMT69" s="87"/>
      <c r="JMU69" s="87"/>
      <c r="JMV69" s="87"/>
      <c r="JMW69" s="87"/>
      <c r="JMX69" s="87"/>
      <c r="JMY69" s="87"/>
      <c r="JMZ69" s="87"/>
      <c r="JNA69" s="87"/>
      <c r="JNB69" s="87"/>
      <c r="JNC69" s="87"/>
      <c r="JND69" s="87"/>
      <c r="JNE69" s="87"/>
      <c r="JNF69" s="87"/>
      <c r="JNG69" s="87"/>
      <c r="JNH69" s="87"/>
      <c r="JNI69" s="87"/>
      <c r="JNJ69" s="87"/>
      <c r="JNK69" s="87"/>
      <c r="JNL69" s="87"/>
      <c r="JNM69" s="87"/>
      <c r="JNN69" s="87"/>
      <c r="JNO69" s="87"/>
      <c r="JNP69" s="87"/>
      <c r="JNQ69" s="87"/>
      <c r="JNR69" s="87"/>
      <c r="JNS69" s="87"/>
      <c r="JNT69" s="87"/>
      <c r="JNU69" s="87"/>
      <c r="JNV69" s="87"/>
      <c r="JNW69" s="87"/>
      <c r="JNX69" s="87"/>
      <c r="JNY69" s="87"/>
      <c r="JNZ69" s="87"/>
      <c r="JOA69" s="87"/>
      <c r="JOB69" s="87"/>
      <c r="JOC69" s="87"/>
      <c r="JOD69" s="87"/>
      <c r="JOE69" s="87"/>
      <c r="JOF69" s="87"/>
      <c r="JOG69" s="87"/>
      <c r="JOH69" s="87"/>
      <c r="JOI69" s="87"/>
      <c r="JOJ69" s="87"/>
      <c r="JOK69" s="87"/>
      <c r="JOL69" s="87"/>
      <c r="JOM69" s="87"/>
      <c r="JON69" s="87"/>
      <c r="JOO69" s="87"/>
      <c r="JOP69" s="87"/>
      <c r="JOQ69" s="87"/>
      <c r="JOR69" s="87"/>
      <c r="JOS69" s="87"/>
      <c r="JOT69" s="87"/>
      <c r="JOU69" s="87"/>
      <c r="JOV69" s="87"/>
      <c r="JOW69" s="87"/>
      <c r="JOX69" s="87"/>
      <c r="JOY69" s="87"/>
      <c r="JOZ69" s="87"/>
      <c r="JPA69" s="87"/>
      <c r="JPB69" s="87"/>
      <c r="JPC69" s="87"/>
      <c r="JPD69" s="87"/>
      <c r="JPE69" s="87"/>
      <c r="JPF69" s="87"/>
      <c r="JPG69" s="87"/>
      <c r="JPH69" s="87"/>
      <c r="JPI69" s="87"/>
      <c r="JPJ69" s="87"/>
      <c r="JPK69" s="87"/>
      <c r="JPL69" s="87"/>
      <c r="JPM69" s="87"/>
      <c r="JPN69" s="87"/>
      <c r="JPO69" s="87"/>
      <c r="JPP69" s="87"/>
      <c r="JPQ69" s="87"/>
      <c r="JPR69" s="87"/>
      <c r="JPS69" s="87"/>
      <c r="JPT69" s="87"/>
      <c r="JPU69" s="87"/>
      <c r="JPV69" s="87"/>
      <c r="JPW69" s="87"/>
      <c r="JPX69" s="87"/>
      <c r="JPY69" s="87"/>
      <c r="JPZ69" s="87"/>
      <c r="JQA69" s="87"/>
      <c r="JQB69" s="87"/>
      <c r="JQC69" s="87"/>
      <c r="JQD69" s="87"/>
      <c r="JQE69" s="87"/>
      <c r="JQF69" s="87"/>
      <c r="JQG69" s="87"/>
      <c r="JQH69" s="87"/>
      <c r="JQI69" s="87"/>
      <c r="JQJ69" s="87"/>
      <c r="JQK69" s="87"/>
      <c r="JQL69" s="87"/>
      <c r="JQM69" s="87"/>
      <c r="JQN69" s="87"/>
      <c r="JQO69" s="87"/>
      <c r="JQP69" s="87"/>
      <c r="JQQ69" s="87"/>
      <c r="JQR69" s="87"/>
      <c r="JQS69" s="87"/>
      <c r="JQT69" s="87"/>
      <c r="JQU69" s="87"/>
      <c r="JQV69" s="87"/>
      <c r="JQW69" s="87"/>
      <c r="JQX69" s="87"/>
      <c r="JQY69" s="87"/>
      <c r="JQZ69" s="87"/>
      <c r="JRA69" s="87"/>
      <c r="JRB69" s="87"/>
      <c r="JRC69" s="87"/>
      <c r="JRD69" s="87"/>
      <c r="JRE69" s="87"/>
      <c r="JRF69" s="87"/>
      <c r="JRG69" s="87"/>
      <c r="JRH69" s="87"/>
      <c r="JRI69" s="87"/>
      <c r="JRJ69" s="87"/>
      <c r="JRK69" s="87"/>
      <c r="JRL69" s="87"/>
      <c r="JRM69" s="87"/>
      <c r="JRN69" s="87"/>
      <c r="JRO69" s="87"/>
      <c r="JRP69" s="87"/>
      <c r="JRQ69" s="87"/>
      <c r="JRR69" s="87"/>
      <c r="JRS69" s="87"/>
      <c r="JRT69" s="87"/>
      <c r="JRU69" s="87"/>
      <c r="JRV69" s="87"/>
      <c r="JRW69" s="87"/>
      <c r="JRX69" s="87"/>
      <c r="JRY69" s="87"/>
      <c r="JRZ69" s="87"/>
      <c r="JSA69" s="87"/>
      <c r="JSB69" s="87"/>
      <c r="JSC69" s="87"/>
      <c r="JSD69" s="87"/>
      <c r="JSE69" s="87"/>
      <c r="JSF69" s="87"/>
      <c r="JSG69" s="87"/>
      <c r="JSH69" s="87"/>
      <c r="JSI69" s="87"/>
      <c r="JSJ69" s="87"/>
      <c r="JSK69" s="87"/>
      <c r="JSL69" s="87"/>
      <c r="JSM69" s="87"/>
      <c r="JSN69" s="87"/>
      <c r="JSO69" s="87"/>
      <c r="JSP69" s="87"/>
      <c r="JSQ69" s="87"/>
      <c r="JSR69" s="87"/>
      <c r="JSS69" s="87"/>
      <c r="JST69" s="87"/>
      <c r="JSU69" s="87"/>
      <c r="JSV69" s="87"/>
      <c r="JSW69" s="87"/>
      <c r="JSX69" s="87"/>
      <c r="JSY69" s="87"/>
      <c r="JSZ69" s="87"/>
      <c r="JTA69" s="87"/>
      <c r="JTB69" s="87"/>
      <c r="JTC69" s="87"/>
      <c r="JTD69" s="87"/>
      <c r="JTE69" s="87"/>
      <c r="JTF69" s="87"/>
      <c r="JTG69" s="87"/>
      <c r="JTH69" s="87"/>
      <c r="JTI69" s="87"/>
      <c r="JTJ69" s="87"/>
      <c r="JTK69" s="87"/>
      <c r="JTL69" s="87"/>
      <c r="JTM69" s="87"/>
      <c r="JTN69" s="87"/>
      <c r="JTO69" s="87"/>
      <c r="JTP69" s="87"/>
      <c r="JTQ69" s="87"/>
      <c r="JTR69" s="87"/>
      <c r="JTS69" s="87"/>
      <c r="JTT69" s="87"/>
      <c r="JTU69" s="87"/>
      <c r="JTV69" s="87"/>
      <c r="JTW69" s="87"/>
      <c r="JTX69" s="87"/>
      <c r="JTY69" s="87"/>
      <c r="JTZ69" s="87"/>
      <c r="JUA69" s="87"/>
      <c r="JUB69" s="87"/>
      <c r="JUC69" s="87"/>
      <c r="JUD69" s="87"/>
      <c r="JUE69" s="87"/>
      <c r="JUF69" s="87"/>
      <c r="JUG69" s="87"/>
      <c r="JUH69" s="87"/>
      <c r="JUI69" s="87"/>
      <c r="JUJ69" s="87"/>
      <c r="JUK69" s="87"/>
      <c r="JUL69" s="87"/>
      <c r="JUM69" s="87"/>
      <c r="JUN69" s="87"/>
      <c r="JUO69" s="87"/>
      <c r="JUP69" s="87"/>
      <c r="JUQ69" s="87"/>
      <c r="JUR69" s="87"/>
      <c r="JUS69" s="87"/>
      <c r="JUT69" s="87"/>
      <c r="JUU69" s="87"/>
      <c r="JUV69" s="87"/>
      <c r="JUW69" s="87"/>
      <c r="JUX69" s="87"/>
      <c r="JUY69" s="87"/>
      <c r="JUZ69" s="87"/>
      <c r="JVA69" s="87"/>
      <c r="JVB69" s="87"/>
      <c r="JVC69" s="87"/>
      <c r="JVD69" s="87"/>
      <c r="JVE69" s="87"/>
      <c r="JVF69" s="87"/>
      <c r="JVG69" s="87"/>
      <c r="JVH69" s="87"/>
      <c r="JVI69" s="87"/>
      <c r="JVJ69" s="87"/>
      <c r="JVK69" s="87"/>
      <c r="JVL69" s="87"/>
      <c r="JVM69" s="87"/>
      <c r="JVN69" s="87"/>
      <c r="JVO69" s="87"/>
      <c r="JVP69" s="87"/>
      <c r="JVQ69" s="87"/>
      <c r="JVR69" s="87"/>
      <c r="JVS69" s="87"/>
      <c r="JVT69" s="87"/>
      <c r="JVU69" s="87"/>
      <c r="JVV69" s="87"/>
      <c r="JVW69" s="87"/>
      <c r="JVX69" s="87"/>
      <c r="JVY69" s="87"/>
      <c r="JVZ69" s="87"/>
      <c r="JWA69" s="87"/>
      <c r="JWB69" s="87"/>
      <c r="JWC69" s="87"/>
      <c r="JWD69" s="87"/>
      <c r="JWE69" s="87"/>
      <c r="JWF69" s="87"/>
      <c r="JWG69" s="87"/>
      <c r="JWH69" s="87"/>
      <c r="JWI69" s="87"/>
      <c r="JWJ69" s="87"/>
      <c r="JWK69" s="87"/>
      <c r="JWL69" s="87"/>
      <c r="JWM69" s="87"/>
      <c r="JWN69" s="87"/>
      <c r="JWO69" s="87"/>
      <c r="JWP69" s="87"/>
      <c r="JWQ69" s="87"/>
      <c r="JWR69" s="87"/>
      <c r="JWS69" s="87"/>
      <c r="JWT69" s="87"/>
      <c r="JWU69" s="87"/>
      <c r="JWV69" s="87"/>
      <c r="JWW69" s="87"/>
      <c r="JWX69" s="87"/>
      <c r="JWY69" s="87"/>
      <c r="JWZ69" s="87"/>
      <c r="JXA69" s="87"/>
      <c r="JXB69" s="87"/>
      <c r="JXC69" s="87"/>
      <c r="JXD69" s="87"/>
      <c r="JXE69" s="87"/>
      <c r="JXF69" s="87"/>
      <c r="JXG69" s="87"/>
      <c r="JXH69" s="87"/>
      <c r="JXI69" s="87"/>
      <c r="JXJ69" s="87"/>
      <c r="JXK69" s="87"/>
      <c r="JXL69" s="87"/>
      <c r="JXM69" s="87"/>
      <c r="JXN69" s="87"/>
      <c r="JXO69" s="87"/>
      <c r="JXP69" s="87"/>
      <c r="JXQ69" s="87"/>
      <c r="JXR69" s="87"/>
      <c r="JXS69" s="87"/>
      <c r="JXT69" s="87"/>
      <c r="JXU69" s="87"/>
      <c r="JXV69" s="87"/>
      <c r="JXW69" s="87"/>
      <c r="JXX69" s="87"/>
      <c r="JXY69" s="87"/>
      <c r="JXZ69" s="87"/>
      <c r="JYA69" s="87"/>
      <c r="JYB69" s="87"/>
      <c r="JYC69" s="87"/>
      <c r="JYD69" s="87"/>
      <c r="JYE69" s="87"/>
      <c r="JYF69" s="87"/>
      <c r="JYG69" s="87"/>
      <c r="JYH69" s="87"/>
      <c r="JYI69" s="87"/>
      <c r="JYJ69" s="87"/>
      <c r="JYK69" s="87"/>
      <c r="JYL69" s="87"/>
      <c r="JYM69" s="87"/>
      <c r="JYN69" s="87"/>
      <c r="JYO69" s="87"/>
      <c r="JYP69" s="87"/>
      <c r="JYQ69" s="87"/>
      <c r="JYR69" s="87"/>
      <c r="JYS69" s="87"/>
      <c r="JYT69" s="87"/>
      <c r="JYU69" s="87"/>
      <c r="JYV69" s="87"/>
      <c r="JYW69" s="87"/>
      <c r="JYX69" s="87"/>
      <c r="JYY69" s="87"/>
      <c r="JYZ69" s="87"/>
      <c r="JZA69" s="87"/>
      <c r="JZB69" s="87"/>
      <c r="JZC69" s="87"/>
      <c r="JZD69" s="87"/>
      <c r="JZE69" s="87"/>
      <c r="JZF69" s="87"/>
      <c r="JZG69" s="87"/>
      <c r="JZH69" s="87"/>
      <c r="JZI69" s="87"/>
      <c r="JZJ69" s="87"/>
      <c r="JZK69" s="87"/>
      <c r="JZL69" s="87"/>
      <c r="JZM69" s="87"/>
      <c r="JZN69" s="87"/>
      <c r="JZO69" s="87"/>
      <c r="JZP69" s="87"/>
      <c r="JZQ69" s="87"/>
      <c r="JZR69" s="87"/>
      <c r="JZS69" s="87"/>
      <c r="JZT69" s="87"/>
      <c r="JZU69" s="87"/>
      <c r="JZV69" s="87"/>
      <c r="JZW69" s="87"/>
      <c r="JZX69" s="87"/>
      <c r="JZY69" s="87"/>
      <c r="JZZ69" s="87"/>
      <c r="KAA69" s="87"/>
      <c r="KAB69" s="87"/>
      <c r="KAC69" s="87"/>
      <c r="KAD69" s="87"/>
      <c r="KAE69" s="87"/>
      <c r="KAF69" s="87"/>
      <c r="KAG69" s="87"/>
      <c r="KAH69" s="87"/>
      <c r="KAI69" s="87"/>
      <c r="KAJ69" s="87"/>
      <c r="KAK69" s="87"/>
      <c r="KAL69" s="87"/>
      <c r="KAM69" s="87"/>
      <c r="KAN69" s="87"/>
      <c r="KAO69" s="87"/>
      <c r="KAP69" s="87"/>
      <c r="KAQ69" s="87"/>
      <c r="KAR69" s="87"/>
      <c r="KAS69" s="87"/>
      <c r="KAT69" s="87"/>
      <c r="KAU69" s="87"/>
      <c r="KAV69" s="87"/>
      <c r="KAW69" s="87"/>
      <c r="KAX69" s="87"/>
      <c r="KAY69" s="87"/>
      <c r="KAZ69" s="87"/>
      <c r="KBA69" s="87"/>
      <c r="KBB69" s="87"/>
      <c r="KBC69" s="87"/>
      <c r="KBD69" s="87"/>
      <c r="KBE69" s="87"/>
      <c r="KBF69" s="87"/>
      <c r="KBG69" s="87"/>
      <c r="KBH69" s="87"/>
      <c r="KBI69" s="87"/>
      <c r="KBJ69" s="87"/>
      <c r="KBK69" s="87"/>
      <c r="KBL69" s="87"/>
      <c r="KBM69" s="87"/>
      <c r="KBN69" s="87"/>
      <c r="KBO69" s="87"/>
      <c r="KBP69" s="87"/>
      <c r="KBQ69" s="87"/>
      <c r="KBR69" s="87"/>
      <c r="KBS69" s="87"/>
      <c r="KBT69" s="87"/>
      <c r="KBU69" s="87"/>
      <c r="KBV69" s="87"/>
      <c r="KBW69" s="87"/>
      <c r="KBX69" s="87"/>
      <c r="KBY69" s="87"/>
      <c r="KBZ69" s="87"/>
      <c r="KCA69" s="87"/>
      <c r="KCB69" s="87"/>
      <c r="KCC69" s="87"/>
      <c r="KCD69" s="87"/>
      <c r="KCE69" s="87"/>
      <c r="KCF69" s="87"/>
      <c r="KCG69" s="87"/>
      <c r="KCH69" s="87"/>
      <c r="KCI69" s="87"/>
      <c r="KCJ69" s="87"/>
      <c r="KCK69" s="87"/>
      <c r="KCL69" s="87"/>
      <c r="KCM69" s="87"/>
      <c r="KCN69" s="87"/>
      <c r="KCO69" s="87"/>
      <c r="KCP69" s="87"/>
      <c r="KCQ69" s="87"/>
      <c r="KCR69" s="87"/>
      <c r="KCS69" s="87"/>
      <c r="KCT69" s="87"/>
      <c r="KCU69" s="87"/>
      <c r="KCV69" s="87"/>
      <c r="KCW69" s="87"/>
      <c r="KCX69" s="87"/>
      <c r="KCY69" s="87"/>
      <c r="KCZ69" s="87"/>
      <c r="KDA69" s="87"/>
      <c r="KDB69" s="87"/>
      <c r="KDC69" s="87"/>
      <c r="KDD69" s="87"/>
      <c r="KDE69" s="87"/>
      <c r="KDF69" s="87"/>
      <c r="KDG69" s="87"/>
      <c r="KDH69" s="87"/>
      <c r="KDI69" s="87"/>
      <c r="KDJ69" s="87"/>
      <c r="KDK69" s="87"/>
      <c r="KDL69" s="87"/>
      <c r="KDM69" s="87"/>
      <c r="KDN69" s="87"/>
      <c r="KDO69" s="87"/>
      <c r="KDP69" s="87"/>
      <c r="KDQ69" s="87"/>
      <c r="KDR69" s="87"/>
      <c r="KDS69" s="87"/>
      <c r="KDT69" s="87"/>
      <c r="KDU69" s="87"/>
      <c r="KDV69" s="87"/>
      <c r="KDW69" s="87"/>
      <c r="KDX69" s="87"/>
      <c r="KDY69" s="87"/>
      <c r="KDZ69" s="87"/>
      <c r="KEA69" s="87"/>
      <c r="KEB69" s="87"/>
      <c r="KEC69" s="87"/>
      <c r="KED69" s="87"/>
      <c r="KEE69" s="87"/>
      <c r="KEF69" s="87"/>
      <c r="KEG69" s="87"/>
      <c r="KEH69" s="87"/>
      <c r="KEI69" s="87"/>
      <c r="KEJ69" s="87"/>
      <c r="KEK69" s="87"/>
      <c r="KEL69" s="87"/>
      <c r="KEM69" s="87"/>
      <c r="KEN69" s="87"/>
      <c r="KEO69" s="87"/>
      <c r="KEP69" s="87"/>
      <c r="KEQ69" s="87"/>
      <c r="KER69" s="87"/>
      <c r="KES69" s="87"/>
      <c r="KET69" s="87"/>
      <c r="KEU69" s="87"/>
      <c r="KEV69" s="87"/>
      <c r="KEW69" s="87"/>
      <c r="KEX69" s="87"/>
      <c r="KEY69" s="87"/>
      <c r="KEZ69" s="87"/>
      <c r="KFA69" s="87"/>
      <c r="KFB69" s="87"/>
      <c r="KFC69" s="87"/>
      <c r="KFD69" s="87"/>
      <c r="KFE69" s="87"/>
      <c r="KFF69" s="87"/>
      <c r="KFG69" s="87"/>
      <c r="KFH69" s="87"/>
      <c r="KFI69" s="87"/>
      <c r="KFJ69" s="87"/>
      <c r="KFK69" s="87"/>
      <c r="KFL69" s="87"/>
      <c r="KFM69" s="87"/>
      <c r="KFN69" s="87"/>
      <c r="KFO69" s="87"/>
      <c r="KFP69" s="87"/>
      <c r="KFQ69" s="87"/>
      <c r="KFR69" s="87"/>
      <c r="KFS69" s="87"/>
      <c r="KFT69" s="87"/>
      <c r="KFU69" s="87"/>
      <c r="KFV69" s="87"/>
      <c r="KFW69" s="87"/>
      <c r="KFX69" s="87"/>
      <c r="KFY69" s="87"/>
      <c r="KFZ69" s="87"/>
      <c r="KGA69" s="87"/>
      <c r="KGB69" s="87"/>
      <c r="KGC69" s="87"/>
      <c r="KGD69" s="87"/>
      <c r="KGE69" s="87"/>
      <c r="KGF69" s="87"/>
      <c r="KGG69" s="87"/>
      <c r="KGH69" s="87"/>
      <c r="KGI69" s="87"/>
      <c r="KGJ69" s="87"/>
      <c r="KGK69" s="87"/>
      <c r="KGL69" s="87"/>
      <c r="KGM69" s="87"/>
      <c r="KGN69" s="87"/>
      <c r="KGO69" s="87"/>
      <c r="KGP69" s="87"/>
      <c r="KGQ69" s="87"/>
      <c r="KGR69" s="87"/>
      <c r="KGS69" s="87"/>
      <c r="KGT69" s="87"/>
      <c r="KGU69" s="87"/>
      <c r="KGV69" s="87"/>
      <c r="KGW69" s="87"/>
      <c r="KGX69" s="87"/>
      <c r="KGY69" s="87"/>
      <c r="KGZ69" s="87"/>
      <c r="KHA69" s="87"/>
      <c r="KHB69" s="87"/>
      <c r="KHC69" s="87"/>
      <c r="KHD69" s="87"/>
      <c r="KHE69" s="87"/>
      <c r="KHF69" s="87"/>
      <c r="KHG69" s="87"/>
      <c r="KHH69" s="87"/>
      <c r="KHI69" s="87"/>
      <c r="KHJ69" s="87"/>
      <c r="KHK69" s="87"/>
      <c r="KHL69" s="87"/>
      <c r="KHM69" s="87"/>
      <c r="KHN69" s="87"/>
      <c r="KHO69" s="87"/>
      <c r="KHP69" s="87"/>
      <c r="KHQ69" s="87"/>
      <c r="KHR69" s="87"/>
      <c r="KHS69" s="87"/>
      <c r="KHT69" s="87"/>
      <c r="KHU69" s="87"/>
      <c r="KHV69" s="87"/>
      <c r="KHW69" s="87"/>
      <c r="KHX69" s="87"/>
      <c r="KHY69" s="87"/>
      <c r="KHZ69" s="87"/>
      <c r="KIA69" s="87"/>
      <c r="KIB69" s="87"/>
      <c r="KIC69" s="87"/>
      <c r="KID69" s="87"/>
      <c r="KIE69" s="87"/>
      <c r="KIF69" s="87"/>
      <c r="KIG69" s="87"/>
      <c r="KIH69" s="87"/>
      <c r="KII69" s="87"/>
      <c r="KIJ69" s="87"/>
      <c r="KIK69" s="87"/>
      <c r="KIL69" s="87"/>
      <c r="KIM69" s="87"/>
      <c r="KIN69" s="87"/>
      <c r="KIO69" s="87"/>
      <c r="KIP69" s="87"/>
      <c r="KIQ69" s="87"/>
      <c r="KIR69" s="87"/>
      <c r="KIS69" s="87"/>
      <c r="KIT69" s="87"/>
      <c r="KIU69" s="87"/>
      <c r="KIV69" s="87"/>
      <c r="KIW69" s="87"/>
      <c r="KIX69" s="87"/>
      <c r="KIY69" s="87"/>
      <c r="KIZ69" s="87"/>
      <c r="KJA69" s="87"/>
      <c r="KJB69" s="87"/>
      <c r="KJC69" s="87"/>
      <c r="KJD69" s="87"/>
      <c r="KJE69" s="87"/>
      <c r="KJF69" s="87"/>
      <c r="KJG69" s="87"/>
      <c r="KJH69" s="87"/>
      <c r="KJI69" s="87"/>
      <c r="KJJ69" s="87"/>
      <c r="KJK69" s="87"/>
      <c r="KJL69" s="87"/>
      <c r="KJM69" s="87"/>
      <c r="KJN69" s="87"/>
      <c r="KJO69" s="87"/>
      <c r="KJP69" s="87"/>
      <c r="KJQ69" s="87"/>
      <c r="KJR69" s="87"/>
      <c r="KJS69" s="87"/>
      <c r="KJT69" s="87"/>
      <c r="KJU69" s="87"/>
      <c r="KJV69" s="87"/>
      <c r="KJW69" s="87"/>
      <c r="KJX69" s="87"/>
      <c r="KJY69" s="87"/>
      <c r="KJZ69" s="87"/>
      <c r="KKA69" s="87"/>
      <c r="KKB69" s="87"/>
      <c r="KKC69" s="87"/>
      <c r="KKD69" s="87"/>
      <c r="KKE69" s="87"/>
      <c r="KKF69" s="87"/>
      <c r="KKG69" s="87"/>
      <c r="KKH69" s="87"/>
      <c r="KKI69" s="87"/>
      <c r="KKJ69" s="87"/>
      <c r="KKK69" s="87"/>
      <c r="KKL69" s="87"/>
      <c r="KKM69" s="87"/>
      <c r="KKN69" s="87"/>
      <c r="KKO69" s="87"/>
      <c r="KKP69" s="87"/>
      <c r="KKQ69" s="87"/>
      <c r="KKR69" s="87"/>
      <c r="KKS69" s="87"/>
      <c r="KKT69" s="87"/>
      <c r="KKU69" s="87"/>
      <c r="KKV69" s="87"/>
      <c r="KKW69" s="87"/>
      <c r="KKX69" s="87"/>
      <c r="KKY69" s="87"/>
      <c r="KKZ69" s="87"/>
      <c r="KLA69" s="87"/>
      <c r="KLB69" s="87"/>
      <c r="KLC69" s="87"/>
      <c r="KLD69" s="87"/>
      <c r="KLE69" s="87"/>
      <c r="KLF69" s="87"/>
      <c r="KLG69" s="87"/>
      <c r="KLH69" s="87"/>
      <c r="KLI69" s="87"/>
      <c r="KLJ69" s="87"/>
      <c r="KLK69" s="87"/>
      <c r="KLL69" s="87"/>
      <c r="KLM69" s="87"/>
      <c r="KLN69" s="87"/>
      <c r="KLO69" s="87"/>
      <c r="KLP69" s="87"/>
      <c r="KLQ69" s="87"/>
      <c r="KLR69" s="87"/>
      <c r="KLS69" s="87"/>
      <c r="KLT69" s="87"/>
      <c r="KLU69" s="87"/>
      <c r="KLV69" s="87"/>
      <c r="KLW69" s="87"/>
      <c r="KLX69" s="87"/>
      <c r="KLY69" s="87"/>
      <c r="KLZ69" s="87"/>
      <c r="KMA69" s="87"/>
      <c r="KMB69" s="87"/>
      <c r="KMC69" s="87"/>
      <c r="KMD69" s="87"/>
      <c r="KME69" s="87"/>
      <c r="KMF69" s="87"/>
      <c r="KMG69" s="87"/>
      <c r="KMH69" s="87"/>
      <c r="KMI69" s="87"/>
      <c r="KMJ69" s="87"/>
      <c r="KMK69" s="87"/>
      <c r="KML69" s="87"/>
      <c r="KMM69" s="87"/>
      <c r="KMN69" s="87"/>
      <c r="KMO69" s="87"/>
      <c r="KMP69" s="87"/>
      <c r="KMQ69" s="87"/>
      <c r="KMR69" s="87"/>
      <c r="KMS69" s="87"/>
      <c r="KMT69" s="87"/>
      <c r="KMU69" s="87"/>
      <c r="KMV69" s="87"/>
      <c r="KMW69" s="87"/>
      <c r="KMX69" s="87"/>
      <c r="KMY69" s="87"/>
      <c r="KMZ69" s="87"/>
      <c r="KNA69" s="87"/>
      <c r="KNB69" s="87"/>
      <c r="KNC69" s="87"/>
      <c r="KND69" s="87"/>
      <c r="KNE69" s="87"/>
      <c r="KNF69" s="87"/>
      <c r="KNG69" s="87"/>
      <c r="KNH69" s="87"/>
      <c r="KNI69" s="87"/>
      <c r="KNJ69" s="87"/>
      <c r="KNK69" s="87"/>
      <c r="KNL69" s="87"/>
      <c r="KNM69" s="87"/>
      <c r="KNN69" s="87"/>
      <c r="KNO69" s="87"/>
      <c r="KNP69" s="87"/>
      <c r="KNQ69" s="87"/>
      <c r="KNR69" s="87"/>
      <c r="KNS69" s="87"/>
      <c r="KNT69" s="87"/>
      <c r="KNU69" s="87"/>
      <c r="KNV69" s="87"/>
      <c r="KNW69" s="87"/>
      <c r="KNX69" s="87"/>
      <c r="KNY69" s="87"/>
      <c r="KNZ69" s="87"/>
      <c r="KOA69" s="87"/>
      <c r="KOB69" s="87"/>
      <c r="KOC69" s="87"/>
      <c r="KOD69" s="87"/>
      <c r="KOE69" s="87"/>
      <c r="KOF69" s="87"/>
      <c r="KOG69" s="87"/>
      <c r="KOH69" s="87"/>
      <c r="KOI69" s="87"/>
      <c r="KOJ69" s="87"/>
      <c r="KOK69" s="87"/>
      <c r="KOL69" s="87"/>
      <c r="KOM69" s="87"/>
      <c r="KON69" s="87"/>
      <c r="KOO69" s="87"/>
      <c r="KOP69" s="87"/>
      <c r="KOQ69" s="87"/>
      <c r="KOR69" s="87"/>
      <c r="KOS69" s="87"/>
      <c r="KOT69" s="87"/>
      <c r="KOU69" s="87"/>
      <c r="KOV69" s="87"/>
      <c r="KOW69" s="87"/>
      <c r="KOX69" s="87"/>
      <c r="KOY69" s="87"/>
      <c r="KOZ69" s="87"/>
      <c r="KPA69" s="87"/>
      <c r="KPB69" s="87"/>
      <c r="KPC69" s="87"/>
      <c r="KPD69" s="87"/>
      <c r="KPE69" s="87"/>
      <c r="KPF69" s="87"/>
      <c r="KPG69" s="87"/>
      <c r="KPH69" s="87"/>
      <c r="KPI69" s="87"/>
      <c r="KPJ69" s="87"/>
      <c r="KPK69" s="87"/>
      <c r="KPL69" s="87"/>
      <c r="KPM69" s="87"/>
      <c r="KPN69" s="87"/>
      <c r="KPO69" s="87"/>
      <c r="KPP69" s="87"/>
      <c r="KPQ69" s="87"/>
      <c r="KPR69" s="87"/>
      <c r="KPS69" s="87"/>
      <c r="KPT69" s="87"/>
      <c r="KPU69" s="87"/>
      <c r="KPV69" s="87"/>
      <c r="KPW69" s="87"/>
      <c r="KPX69" s="87"/>
      <c r="KPY69" s="87"/>
      <c r="KPZ69" s="87"/>
      <c r="KQA69" s="87"/>
      <c r="KQB69" s="87"/>
      <c r="KQC69" s="87"/>
      <c r="KQD69" s="87"/>
      <c r="KQE69" s="87"/>
      <c r="KQF69" s="87"/>
      <c r="KQG69" s="87"/>
      <c r="KQH69" s="87"/>
      <c r="KQI69" s="87"/>
      <c r="KQJ69" s="87"/>
      <c r="KQK69" s="87"/>
      <c r="KQL69" s="87"/>
      <c r="KQM69" s="87"/>
      <c r="KQN69" s="87"/>
      <c r="KQO69" s="87"/>
      <c r="KQP69" s="87"/>
      <c r="KQQ69" s="87"/>
      <c r="KQR69" s="87"/>
      <c r="KQS69" s="87"/>
      <c r="KQT69" s="87"/>
      <c r="KQU69" s="87"/>
      <c r="KQV69" s="87"/>
      <c r="KQW69" s="87"/>
      <c r="KQX69" s="87"/>
      <c r="KQY69" s="87"/>
      <c r="KQZ69" s="87"/>
      <c r="KRA69" s="87"/>
      <c r="KRB69" s="87"/>
      <c r="KRC69" s="87"/>
      <c r="KRD69" s="87"/>
      <c r="KRE69" s="87"/>
      <c r="KRF69" s="87"/>
      <c r="KRG69" s="87"/>
      <c r="KRH69" s="87"/>
      <c r="KRI69" s="87"/>
      <c r="KRJ69" s="87"/>
      <c r="KRK69" s="87"/>
      <c r="KRL69" s="87"/>
      <c r="KRM69" s="87"/>
      <c r="KRN69" s="87"/>
      <c r="KRO69" s="87"/>
      <c r="KRP69" s="87"/>
      <c r="KRQ69" s="87"/>
      <c r="KRR69" s="87"/>
      <c r="KRS69" s="87"/>
      <c r="KRT69" s="87"/>
      <c r="KRU69" s="87"/>
      <c r="KRV69" s="87"/>
      <c r="KRW69" s="87"/>
      <c r="KRX69" s="87"/>
      <c r="KRY69" s="87"/>
      <c r="KRZ69" s="87"/>
      <c r="KSA69" s="87"/>
      <c r="KSB69" s="87"/>
      <c r="KSC69" s="87"/>
      <c r="KSD69" s="87"/>
      <c r="KSE69" s="87"/>
      <c r="KSF69" s="87"/>
      <c r="KSG69" s="87"/>
      <c r="KSH69" s="87"/>
      <c r="KSI69" s="87"/>
      <c r="KSJ69" s="87"/>
      <c r="KSK69" s="87"/>
      <c r="KSL69" s="87"/>
      <c r="KSM69" s="87"/>
      <c r="KSN69" s="87"/>
      <c r="KSO69" s="87"/>
      <c r="KSP69" s="87"/>
      <c r="KSQ69" s="87"/>
      <c r="KSR69" s="87"/>
      <c r="KSS69" s="87"/>
      <c r="KST69" s="87"/>
      <c r="KSU69" s="87"/>
      <c r="KSV69" s="87"/>
      <c r="KSW69" s="87"/>
      <c r="KSX69" s="87"/>
      <c r="KSY69" s="87"/>
      <c r="KSZ69" s="87"/>
      <c r="KTA69" s="87"/>
      <c r="KTB69" s="87"/>
      <c r="KTC69" s="87"/>
      <c r="KTD69" s="87"/>
      <c r="KTE69" s="87"/>
      <c r="KTF69" s="87"/>
      <c r="KTG69" s="87"/>
      <c r="KTH69" s="87"/>
      <c r="KTI69" s="87"/>
      <c r="KTJ69" s="87"/>
      <c r="KTK69" s="87"/>
      <c r="KTL69" s="87"/>
      <c r="KTM69" s="87"/>
      <c r="KTN69" s="87"/>
      <c r="KTO69" s="87"/>
      <c r="KTP69" s="87"/>
      <c r="KTQ69" s="87"/>
      <c r="KTR69" s="87"/>
      <c r="KTS69" s="87"/>
      <c r="KTT69" s="87"/>
      <c r="KTU69" s="87"/>
      <c r="KTV69" s="87"/>
      <c r="KTW69" s="87"/>
      <c r="KTX69" s="87"/>
      <c r="KTY69" s="87"/>
      <c r="KTZ69" s="87"/>
      <c r="KUA69" s="87"/>
      <c r="KUB69" s="87"/>
      <c r="KUC69" s="87"/>
      <c r="KUD69" s="87"/>
      <c r="KUE69" s="87"/>
      <c r="KUF69" s="87"/>
      <c r="KUG69" s="87"/>
      <c r="KUH69" s="87"/>
      <c r="KUI69" s="87"/>
      <c r="KUJ69" s="87"/>
      <c r="KUK69" s="87"/>
      <c r="KUL69" s="87"/>
      <c r="KUM69" s="87"/>
      <c r="KUN69" s="87"/>
      <c r="KUO69" s="87"/>
      <c r="KUP69" s="87"/>
      <c r="KUQ69" s="87"/>
      <c r="KUR69" s="87"/>
      <c r="KUS69" s="87"/>
      <c r="KUT69" s="87"/>
      <c r="KUU69" s="87"/>
      <c r="KUV69" s="87"/>
      <c r="KUW69" s="87"/>
      <c r="KUX69" s="87"/>
      <c r="KUY69" s="87"/>
      <c r="KUZ69" s="87"/>
      <c r="KVA69" s="87"/>
      <c r="KVB69" s="87"/>
      <c r="KVC69" s="87"/>
      <c r="KVD69" s="87"/>
      <c r="KVE69" s="87"/>
      <c r="KVF69" s="87"/>
      <c r="KVG69" s="87"/>
      <c r="KVH69" s="87"/>
      <c r="KVI69" s="87"/>
      <c r="KVJ69" s="87"/>
      <c r="KVK69" s="87"/>
      <c r="KVL69" s="87"/>
      <c r="KVM69" s="87"/>
      <c r="KVN69" s="87"/>
      <c r="KVO69" s="87"/>
      <c r="KVP69" s="87"/>
      <c r="KVQ69" s="87"/>
      <c r="KVR69" s="87"/>
      <c r="KVS69" s="87"/>
      <c r="KVT69" s="87"/>
      <c r="KVU69" s="87"/>
      <c r="KVV69" s="87"/>
      <c r="KVW69" s="87"/>
      <c r="KVX69" s="87"/>
      <c r="KVY69" s="87"/>
      <c r="KVZ69" s="87"/>
      <c r="KWA69" s="87"/>
      <c r="KWB69" s="87"/>
      <c r="KWC69" s="87"/>
      <c r="KWD69" s="87"/>
      <c r="KWE69" s="87"/>
      <c r="KWF69" s="87"/>
      <c r="KWG69" s="87"/>
      <c r="KWH69" s="87"/>
      <c r="KWI69" s="87"/>
      <c r="KWJ69" s="87"/>
      <c r="KWK69" s="87"/>
      <c r="KWL69" s="87"/>
      <c r="KWM69" s="87"/>
      <c r="KWN69" s="87"/>
      <c r="KWO69" s="87"/>
      <c r="KWP69" s="87"/>
      <c r="KWQ69" s="87"/>
      <c r="KWR69" s="87"/>
      <c r="KWS69" s="87"/>
      <c r="KWT69" s="87"/>
      <c r="KWU69" s="87"/>
      <c r="KWV69" s="87"/>
      <c r="KWW69" s="87"/>
      <c r="KWX69" s="87"/>
      <c r="KWY69" s="87"/>
      <c r="KWZ69" s="87"/>
      <c r="KXA69" s="87"/>
      <c r="KXB69" s="87"/>
      <c r="KXC69" s="87"/>
      <c r="KXD69" s="87"/>
      <c r="KXE69" s="87"/>
      <c r="KXF69" s="87"/>
      <c r="KXG69" s="87"/>
      <c r="KXH69" s="87"/>
      <c r="KXI69" s="87"/>
      <c r="KXJ69" s="87"/>
      <c r="KXK69" s="87"/>
      <c r="KXL69" s="87"/>
      <c r="KXM69" s="87"/>
      <c r="KXN69" s="87"/>
      <c r="KXO69" s="87"/>
      <c r="KXP69" s="87"/>
      <c r="KXQ69" s="87"/>
      <c r="KXR69" s="87"/>
      <c r="KXS69" s="87"/>
      <c r="KXT69" s="87"/>
      <c r="KXU69" s="87"/>
      <c r="KXV69" s="87"/>
      <c r="KXW69" s="87"/>
      <c r="KXX69" s="87"/>
      <c r="KXY69" s="87"/>
      <c r="KXZ69" s="87"/>
      <c r="KYA69" s="87"/>
      <c r="KYB69" s="87"/>
      <c r="KYC69" s="87"/>
      <c r="KYD69" s="87"/>
      <c r="KYE69" s="87"/>
      <c r="KYF69" s="87"/>
      <c r="KYG69" s="87"/>
      <c r="KYH69" s="87"/>
      <c r="KYI69" s="87"/>
      <c r="KYJ69" s="87"/>
      <c r="KYK69" s="87"/>
      <c r="KYL69" s="87"/>
      <c r="KYM69" s="87"/>
      <c r="KYN69" s="87"/>
      <c r="KYO69" s="87"/>
      <c r="KYP69" s="87"/>
      <c r="KYQ69" s="87"/>
      <c r="KYR69" s="87"/>
      <c r="KYS69" s="87"/>
      <c r="KYT69" s="87"/>
      <c r="KYU69" s="87"/>
      <c r="KYV69" s="87"/>
      <c r="KYW69" s="87"/>
      <c r="KYX69" s="87"/>
      <c r="KYY69" s="87"/>
      <c r="KYZ69" s="87"/>
      <c r="KZA69" s="87"/>
      <c r="KZB69" s="87"/>
      <c r="KZC69" s="87"/>
      <c r="KZD69" s="87"/>
      <c r="KZE69" s="87"/>
      <c r="KZF69" s="87"/>
      <c r="KZG69" s="87"/>
      <c r="KZH69" s="87"/>
      <c r="KZI69" s="87"/>
      <c r="KZJ69" s="87"/>
      <c r="KZK69" s="87"/>
      <c r="KZL69" s="87"/>
      <c r="KZM69" s="87"/>
      <c r="KZN69" s="87"/>
      <c r="KZO69" s="87"/>
      <c r="KZP69" s="87"/>
      <c r="KZQ69" s="87"/>
      <c r="KZR69" s="87"/>
      <c r="KZS69" s="87"/>
      <c r="KZT69" s="87"/>
      <c r="KZU69" s="87"/>
      <c r="KZV69" s="87"/>
      <c r="KZW69" s="87"/>
      <c r="KZX69" s="87"/>
      <c r="KZY69" s="87"/>
      <c r="KZZ69" s="87"/>
      <c r="LAA69" s="87"/>
      <c r="LAB69" s="87"/>
      <c r="LAC69" s="87"/>
      <c r="LAD69" s="87"/>
      <c r="LAE69" s="87"/>
      <c r="LAF69" s="87"/>
      <c r="LAG69" s="87"/>
      <c r="LAH69" s="87"/>
      <c r="LAI69" s="87"/>
      <c r="LAJ69" s="87"/>
      <c r="LAK69" s="87"/>
      <c r="LAL69" s="87"/>
      <c r="LAM69" s="87"/>
      <c r="LAN69" s="87"/>
      <c r="LAO69" s="87"/>
      <c r="LAP69" s="87"/>
      <c r="LAQ69" s="87"/>
      <c r="LAR69" s="87"/>
      <c r="LAS69" s="87"/>
      <c r="LAT69" s="87"/>
      <c r="LAU69" s="87"/>
      <c r="LAV69" s="87"/>
      <c r="LAW69" s="87"/>
      <c r="LAX69" s="87"/>
      <c r="LAY69" s="87"/>
      <c r="LAZ69" s="87"/>
      <c r="LBA69" s="87"/>
      <c r="LBB69" s="87"/>
      <c r="LBC69" s="87"/>
      <c r="LBD69" s="87"/>
      <c r="LBE69" s="87"/>
      <c r="LBF69" s="87"/>
      <c r="LBG69" s="87"/>
      <c r="LBH69" s="87"/>
      <c r="LBI69" s="87"/>
      <c r="LBJ69" s="87"/>
      <c r="LBK69" s="87"/>
      <c r="LBL69" s="87"/>
      <c r="LBM69" s="87"/>
      <c r="LBN69" s="87"/>
      <c r="LBO69" s="87"/>
      <c r="LBP69" s="87"/>
      <c r="LBQ69" s="87"/>
      <c r="LBR69" s="87"/>
      <c r="LBS69" s="87"/>
      <c r="LBT69" s="87"/>
      <c r="LBU69" s="87"/>
      <c r="LBV69" s="87"/>
      <c r="LBW69" s="87"/>
      <c r="LBX69" s="87"/>
      <c r="LBY69" s="87"/>
      <c r="LBZ69" s="87"/>
      <c r="LCA69" s="87"/>
      <c r="LCB69" s="87"/>
      <c r="LCC69" s="87"/>
      <c r="LCD69" s="87"/>
      <c r="LCE69" s="87"/>
      <c r="LCF69" s="87"/>
      <c r="LCG69" s="87"/>
      <c r="LCH69" s="87"/>
      <c r="LCI69" s="87"/>
      <c r="LCJ69" s="87"/>
      <c r="LCK69" s="87"/>
      <c r="LCL69" s="87"/>
      <c r="LCM69" s="87"/>
      <c r="LCN69" s="87"/>
      <c r="LCO69" s="87"/>
      <c r="LCP69" s="87"/>
      <c r="LCQ69" s="87"/>
      <c r="LCR69" s="87"/>
      <c r="LCS69" s="87"/>
      <c r="LCT69" s="87"/>
      <c r="LCU69" s="87"/>
      <c r="LCV69" s="87"/>
      <c r="LCW69" s="87"/>
      <c r="LCX69" s="87"/>
      <c r="LCY69" s="87"/>
      <c r="LCZ69" s="87"/>
      <c r="LDA69" s="87"/>
      <c r="LDB69" s="87"/>
      <c r="LDC69" s="87"/>
      <c r="LDD69" s="87"/>
      <c r="LDE69" s="87"/>
      <c r="LDF69" s="87"/>
      <c r="LDG69" s="87"/>
      <c r="LDH69" s="87"/>
      <c r="LDI69" s="87"/>
      <c r="LDJ69" s="87"/>
      <c r="LDK69" s="87"/>
      <c r="LDL69" s="87"/>
      <c r="LDM69" s="87"/>
      <c r="LDN69" s="87"/>
      <c r="LDO69" s="87"/>
      <c r="LDP69" s="87"/>
      <c r="LDQ69" s="87"/>
      <c r="LDR69" s="87"/>
      <c r="LDS69" s="87"/>
      <c r="LDT69" s="87"/>
      <c r="LDU69" s="87"/>
      <c r="LDV69" s="87"/>
      <c r="LDW69" s="87"/>
      <c r="LDX69" s="87"/>
      <c r="LDY69" s="87"/>
      <c r="LDZ69" s="87"/>
      <c r="LEA69" s="87"/>
      <c r="LEB69" s="87"/>
      <c r="LEC69" s="87"/>
      <c r="LED69" s="87"/>
      <c r="LEE69" s="87"/>
      <c r="LEF69" s="87"/>
      <c r="LEG69" s="87"/>
      <c r="LEH69" s="87"/>
      <c r="LEI69" s="87"/>
      <c r="LEJ69" s="87"/>
      <c r="LEK69" s="87"/>
      <c r="LEL69" s="87"/>
      <c r="LEM69" s="87"/>
      <c r="LEN69" s="87"/>
      <c r="LEO69" s="87"/>
      <c r="LEP69" s="87"/>
      <c r="LEQ69" s="87"/>
      <c r="LER69" s="87"/>
      <c r="LES69" s="87"/>
      <c r="LET69" s="87"/>
      <c r="LEU69" s="87"/>
      <c r="LEV69" s="87"/>
      <c r="LEW69" s="87"/>
      <c r="LEX69" s="87"/>
      <c r="LEY69" s="87"/>
      <c r="LEZ69" s="87"/>
      <c r="LFA69" s="87"/>
      <c r="LFB69" s="87"/>
      <c r="LFC69" s="87"/>
      <c r="LFD69" s="87"/>
      <c r="LFE69" s="87"/>
      <c r="LFF69" s="87"/>
      <c r="LFG69" s="87"/>
      <c r="LFH69" s="87"/>
      <c r="LFI69" s="87"/>
      <c r="LFJ69" s="87"/>
      <c r="LFK69" s="87"/>
      <c r="LFL69" s="87"/>
      <c r="LFM69" s="87"/>
      <c r="LFN69" s="87"/>
      <c r="LFO69" s="87"/>
      <c r="LFP69" s="87"/>
      <c r="LFQ69" s="87"/>
      <c r="LFR69" s="87"/>
      <c r="LFS69" s="87"/>
      <c r="LFT69" s="87"/>
      <c r="LFU69" s="87"/>
      <c r="LFV69" s="87"/>
      <c r="LFW69" s="87"/>
      <c r="LFX69" s="87"/>
      <c r="LFY69" s="87"/>
      <c r="LFZ69" s="87"/>
      <c r="LGA69" s="87"/>
      <c r="LGB69" s="87"/>
      <c r="LGC69" s="87"/>
      <c r="LGD69" s="87"/>
      <c r="LGE69" s="87"/>
      <c r="LGF69" s="87"/>
      <c r="LGG69" s="87"/>
      <c r="LGH69" s="87"/>
      <c r="LGI69" s="87"/>
      <c r="LGJ69" s="87"/>
      <c r="LGK69" s="87"/>
      <c r="LGL69" s="87"/>
      <c r="LGM69" s="87"/>
      <c r="LGN69" s="87"/>
      <c r="LGO69" s="87"/>
      <c r="LGP69" s="87"/>
      <c r="LGQ69" s="87"/>
      <c r="LGR69" s="87"/>
      <c r="LGS69" s="87"/>
      <c r="LGT69" s="87"/>
      <c r="LGU69" s="87"/>
      <c r="LGV69" s="87"/>
      <c r="LGW69" s="87"/>
      <c r="LGX69" s="87"/>
      <c r="LGY69" s="87"/>
      <c r="LGZ69" s="87"/>
      <c r="LHA69" s="87"/>
      <c r="LHB69" s="87"/>
      <c r="LHC69" s="87"/>
      <c r="LHD69" s="87"/>
      <c r="LHE69" s="87"/>
      <c r="LHF69" s="87"/>
      <c r="LHG69" s="87"/>
      <c r="LHH69" s="87"/>
      <c r="LHI69" s="87"/>
      <c r="LHJ69" s="87"/>
      <c r="LHK69" s="87"/>
      <c r="LHL69" s="87"/>
      <c r="LHM69" s="87"/>
      <c r="LHN69" s="87"/>
      <c r="LHO69" s="87"/>
      <c r="LHP69" s="87"/>
      <c r="LHQ69" s="87"/>
      <c r="LHR69" s="87"/>
      <c r="LHS69" s="87"/>
      <c r="LHT69" s="87"/>
      <c r="LHU69" s="87"/>
      <c r="LHV69" s="87"/>
      <c r="LHW69" s="87"/>
      <c r="LHX69" s="87"/>
      <c r="LHY69" s="87"/>
      <c r="LHZ69" s="87"/>
      <c r="LIA69" s="87"/>
      <c r="LIB69" s="87"/>
      <c r="LIC69" s="87"/>
      <c r="LID69" s="87"/>
      <c r="LIE69" s="87"/>
      <c r="LIF69" s="87"/>
      <c r="LIG69" s="87"/>
      <c r="LIH69" s="87"/>
      <c r="LII69" s="87"/>
      <c r="LIJ69" s="87"/>
      <c r="LIK69" s="87"/>
      <c r="LIL69" s="87"/>
      <c r="LIM69" s="87"/>
      <c r="LIN69" s="87"/>
      <c r="LIO69" s="87"/>
      <c r="LIP69" s="87"/>
      <c r="LIQ69" s="87"/>
      <c r="LIR69" s="87"/>
      <c r="LIS69" s="87"/>
      <c r="LIT69" s="87"/>
      <c r="LIU69" s="87"/>
      <c r="LIV69" s="87"/>
      <c r="LIW69" s="87"/>
      <c r="LIX69" s="87"/>
      <c r="LIY69" s="87"/>
      <c r="LIZ69" s="87"/>
      <c r="LJA69" s="87"/>
      <c r="LJB69" s="87"/>
      <c r="LJC69" s="87"/>
      <c r="LJD69" s="87"/>
      <c r="LJE69" s="87"/>
      <c r="LJF69" s="87"/>
      <c r="LJG69" s="87"/>
      <c r="LJH69" s="87"/>
      <c r="LJI69" s="87"/>
      <c r="LJJ69" s="87"/>
      <c r="LJK69" s="87"/>
      <c r="LJL69" s="87"/>
      <c r="LJM69" s="87"/>
      <c r="LJN69" s="87"/>
      <c r="LJO69" s="87"/>
      <c r="LJP69" s="87"/>
      <c r="LJQ69" s="87"/>
      <c r="LJR69" s="87"/>
      <c r="LJS69" s="87"/>
      <c r="LJT69" s="87"/>
      <c r="LJU69" s="87"/>
      <c r="LJV69" s="87"/>
      <c r="LJW69" s="87"/>
      <c r="LJX69" s="87"/>
      <c r="LJY69" s="87"/>
      <c r="LJZ69" s="87"/>
      <c r="LKA69" s="87"/>
      <c r="LKB69" s="87"/>
      <c r="LKC69" s="87"/>
      <c r="LKD69" s="87"/>
      <c r="LKE69" s="87"/>
      <c r="LKF69" s="87"/>
      <c r="LKG69" s="87"/>
      <c r="LKH69" s="87"/>
      <c r="LKI69" s="87"/>
      <c r="LKJ69" s="87"/>
      <c r="LKK69" s="87"/>
      <c r="LKL69" s="87"/>
      <c r="LKM69" s="87"/>
      <c r="LKN69" s="87"/>
      <c r="LKO69" s="87"/>
      <c r="LKP69" s="87"/>
      <c r="LKQ69" s="87"/>
      <c r="LKR69" s="87"/>
      <c r="LKS69" s="87"/>
      <c r="LKT69" s="87"/>
      <c r="LKU69" s="87"/>
      <c r="LKV69" s="87"/>
      <c r="LKW69" s="87"/>
      <c r="LKX69" s="87"/>
      <c r="LKY69" s="87"/>
      <c r="LKZ69" s="87"/>
      <c r="LLA69" s="87"/>
      <c r="LLB69" s="87"/>
      <c r="LLC69" s="87"/>
      <c r="LLD69" s="87"/>
      <c r="LLE69" s="87"/>
      <c r="LLF69" s="87"/>
      <c r="LLG69" s="87"/>
      <c r="LLH69" s="87"/>
      <c r="LLI69" s="87"/>
      <c r="LLJ69" s="87"/>
      <c r="LLK69" s="87"/>
      <c r="LLL69" s="87"/>
      <c r="LLM69" s="87"/>
      <c r="LLN69" s="87"/>
      <c r="LLO69" s="87"/>
      <c r="LLP69" s="87"/>
      <c r="LLQ69" s="87"/>
      <c r="LLR69" s="87"/>
      <c r="LLS69" s="87"/>
      <c r="LLT69" s="87"/>
      <c r="LLU69" s="87"/>
      <c r="LLV69" s="87"/>
      <c r="LLW69" s="87"/>
      <c r="LLX69" s="87"/>
      <c r="LLY69" s="87"/>
      <c r="LLZ69" s="87"/>
      <c r="LMA69" s="87"/>
      <c r="LMB69" s="87"/>
      <c r="LMC69" s="87"/>
      <c r="LMD69" s="87"/>
      <c r="LME69" s="87"/>
      <c r="LMF69" s="87"/>
      <c r="LMG69" s="87"/>
      <c r="LMH69" s="87"/>
      <c r="LMI69" s="87"/>
      <c r="LMJ69" s="87"/>
      <c r="LMK69" s="87"/>
      <c r="LML69" s="87"/>
      <c r="LMM69" s="87"/>
      <c r="LMN69" s="87"/>
      <c r="LMO69" s="87"/>
      <c r="LMP69" s="87"/>
      <c r="LMQ69" s="87"/>
      <c r="LMR69" s="87"/>
      <c r="LMS69" s="87"/>
      <c r="LMT69" s="87"/>
      <c r="LMU69" s="87"/>
      <c r="LMV69" s="87"/>
      <c r="LMW69" s="87"/>
      <c r="LMX69" s="87"/>
      <c r="LMY69" s="87"/>
      <c r="LMZ69" s="87"/>
      <c r="LNA69" s="87"/>
      <c r="LNB69" s="87"/>
      <c r="LNC69" s="87"/>
      <c r="LND69" s="87"/>
      <c r="LNE69" s="87"/>
      <c r="LNF69" s="87"/>
      <c r="LNG69" s="87"/>
      <c r="LNH69" s="87"/>
      <c r="LNI69" s="87"/>
      <c r="LNJ69" s="87"/>
      <c r="LNK69" s="87"/>
      <c r="LNL69" s="87"/>
      <c r="LNM69" s="87"/>
      <c r="LNN69" s="87"/>
      <c r="LNO69" s="87"/>
      <c r="LNP69" s="87"/>
      <c r="LNQ69" s="87"/>
      <c r="LNR69" s="87"/>
      <c r="LNS69" s="87"/>
      <c r="LNT69" s="87"/>
      <c r="LNU69" s="87"/>
      <c r="LNV69" s="87"/>
      <c r="LNW69" s="87"/>
      <c r="LNX69" s="87"/>
      <c r="LNY69" s="87"/>
      <c r="LNZ69" s="87"/>
      <c r="LOA69" s="87"/>
      <c r="LOB69" s="87"/>
      <c r="LOC69" s="87"/>
      <c r="LOD69" s="87"/>
      <c r="LOE69" s="87"/>
      <c r="LOF69" s="87"/>
      <c r="LOG69" s="87"/>
      <c r="LOH69" s="87"/>
      <c r="LOI69" s="87"/>
      <c r="LOJ69" s="87"/>
      <c r="LOK69" s="87"/>
      <c r="LOL69" s="87"/>
      <c r="LOM69" s="87"/>
      <c r="LON69" s="87"/>
      <c r="LOO69" s="87"/>
      <c r="LOP69" s="87"/>
      <c r="LOQ69" s="87"/>
      <c r="LOR69" s="87"/>
      <c r="LOS69" s="87"/>
      <c r="LOT69" s="87"/>
      <c r="LOU69" s="87"/>
      <c r="LOV69" s="87"/>
      <c r="LOW69" s="87"/>
      <c r="LOX69" s="87"/>
      <c r="LOY69" s="87"/>
      <c r="LOZ69" s="87"/>
      <c r="LPA69" s="87"/>
      <c r="LPB69" s="87"/>
      <c r="LPC69" s="87"/>
      <c r="LPD69" s="87"/>
      <c r="LPE69" s="87"/>
      <c r="LPF69" s="87"/>
      <c r="LPG69" s="87"/>
      <c r="LPH69" s="87"/>
      <c r="LPI69" s="87"/>
      <c r="LPJ69" s="87"/>
      <c r="LPK69" s="87"/>
      <c r="LPL69" s="87"/>
      <c r="LPM69" s="87"/>
      <c r="LPN69" s="87"/>
      <c r="LPO69" s="87"/>
      <c r="LPP69" s="87"/>
      <c r="LPQ69" s="87"/>
      <c r="LPR69" s="87"/>
      <c r="LPS69" s="87"/>
      <c r="LPT69" s="87"/>
      <c r="LPU69" s="87"/>
      <c r="LPV69" s="87"/>
      <c r="LPW69" s="87"/>
      <c r="LPX69" s="87"/>
      <c r="LPY69" s="87"/>
      <c r="LPZ69" s="87"/>
      <c r="LQA69" s="87"/>
      <c r="LQB69" s="87"/>
      <c r="LQC69" s="87"/>
      <c r="LQD69" s="87"/>
      <c r="LQE69" s="87"/>
      <c r="LQF69" s="87"/>
      <c r="LQG69" s="87"/>
      <c r="LQH69" s="87"/>
      <c r="LQI69" s="87"/>
      <c r="LQJ69" s="87"/>
      <c r="LQK69" s="87"/>
      <c r="LQL69" s="87"/>
      <c r="LQM69" s="87"/>
      <c r="LQN69" s="87"/>
      <c r="LQO69" s="87"/>
      <c r="LQP69" s="87"/>
      <c r="LQQ69" s="87"/>
      <c r="LQR69" s="87"/>
      <c r="LQS69" s="87"/>
      <c r="LQT69" s="87"/>
      <c r="LQU69" s="87"/>
      <c r="LQV69" s="87"/>
      <c r="LQW69" s="87"/>
      <c r="LQX69" s="87"/>
      <c r="LQY69" s="87"/>
      <c r="LQZ69" s="87"/>
      <c r="LRA69" s="87"/>
      <c r="LRB69" s="87"/>
      <c r="LRC69" s="87"/>
      <c r="LRD69" s="87"/>
      <c r="LRE69" s="87"/>
      <c r="LRF69" s="87"/>
      <c r="LRG69" s="87"/>
      <c r="LRH69" s="87"/>
      <c r="LRI69" s="87"/>
      <c r="LRJ69" s="87"/>
      <c r="LRK69" s="87"/>
      <c r="LRL69" s="87"/>
      <c r="LRM69" s="87"/>
      <c r="LRN69" s="87"/>
      <c r="LRO69" s="87"/>
      <c r="LRP69" s="87"/>
      <c r="LRQ69" s="87"/>
      <c r="LRR69" s="87"/>
      <c r="LRS69" s="87"/>
      <c r="LRT69" s="87"/>
      <c r="LRU69" s="87"/>
      <c r="LRV69" s="87"/>
      <c r="LRW69" s="87"/>
      <c r="LRX69" s="87"/>
      <c r="LRY69" s="87"/>
      <c r="LRZ69" s="87"/>
      <c r="LSA69" s="87"/>
      <c r="LSB69" s="87"/>
      <c r="LSC69" s="87"/>
      <c r="LSD69" s="87"/>
      <c r="LSE69" s="87"/>
      <c r="LSF69" s="87"/>
      <c r="LSG69" s="87"/>
      <c r="LSH69" s="87"/>
      <c r="LSI69" s="87"/>
      <c r="LSJ69" s="87"/>
      <c r="LSK69" s="87"/>
      <c r="LSL69" s="87"/>
      <c r="LSM69" s="87"/>
      <c r="LSN69" s="87"/>
      <c r="LSO69" s="87"/>
      <c r="LSP69" s="87"/>
      <c r="LSQ69" s="87"/>
      <c r="LSR69" s="87"/>
      <c r="LSS69" s="87"/>
      <c r="LST69" s="87"/>
      <c r="LSU69" s="87"/>
      <c r="LSV69" s="87"/>
      <c r="LSW69" s="87"/>
      <c r="LSX69" s="87"/>
      <c r="LSY69" s="87"/>
      <c r="LSZ69" s="87"/>
      <c r="LTA69" s="87"/>
      <c r="LTB69" s="87"/>
      <c r="LTC69" s="87"/>
      <c r="LTD69" s="87"/>
      <c r="LTE69" s="87"/>
      <c r="LTF69" s="87"/>
      <c r="LTG69" s="87"/>
      <c r="LTH69" s="87"/>
      <c r="LTI69" s="87"/>
      <c r="LTJ69" s="87"/>
      <c r="LTK69" s="87"/>
      <c r="LTL69" s="87"/>
      <c r="LTM69" s="87"/>
      <c r="LTN69" s="87"/>
      <c r="LTO69" s="87"/>
      <c r="LTP69" s="87"/>
      <c r="LTQ69" s="87"/>
      <c r="LTR69" s="87"/>
      <c r="LTS69" s="87"/>
      <c r="LTT69" s="87"/>
      <c r="LTU69" s="87"/>
      <c r="LTV69" s="87"/>
      <c r="LTW69" s="87"/>
      <c r="LTX69" s="87"/>
      <c r="LTY69" s="87"/>
      <c r="LTZ69" s="87"/>
      <c r="LUA69" s="87"/>
      <c r="LUB69" s="87"/>
      <c r="LUC69" s="87"/>
      <c r="LUD69" s="87"/>
      <c r="LUE69" s="87"/>
      <c r="LUF69" s="87"/>
      <c r="LUG69" s="87"/>
      <c r="LUH69" s="87"/>
      <c r="LUI69" s="87"/>
      <c r="LUJ69" s="87"/>
      <c r="LUK69" s="87"/>
      <c r="LUL69" s="87"/>
      <c r="LUM69" s="87"/>
      <c r="LUN69" s="87"/>
      <c r="LUO69" s="87"/>
      <c r="LUP69" s="87"/>
      <c r="LUQ69" s="87"/>
      <c r="LUR69" s="87"/>
      <c r="LUS69" s="87"/>
      <c r="LUT69" s="87"/>
      <c r="LUU69" s="87"/>
      <c r="LUV69" s="87"/>
      <c r="LUW69" s="87"/>
      <c r="LUX69" s="87"/>
      <c r="LUY69" s="87"/>
      <c r="LUZ69" s="87"/>
      <c r="LVA69" s="87"/>
      <c r="LVB69" s="87"/>
      <c r="LVC69" s="87"/>
      <c r="LVD69" s="87"/>
      <c r="LVE69" s="87"/>
      <c r="LVF69" s="87"/>
      <c r="LVG69" s="87"/>
      <c r="LVH69" s="87"/>
      <c r="LVI69" s="87"/>
      <c r="LVJ69" s="87"/>
      <c r="LVK69" s="87"/>
      <c r="LVL69" s="87"/>
      <c r="LVM69" s="87"/>
      <c r="LVN69" s="87"/>
      <c r="LVO69" s="87"/>
      <c r="LVP69" s="87"/>
      <c r="LVQ69" s="87"/>
      <c r="LVR69" s="87"/>
      <c r="LVS69" s="87"/>
      <c r="LVT69" s="87"/>
      <c r="LVU69" s="87"/>
      <c r="LVV69" s="87"/>
      <c r="LVW69" s="87"/>
      <c r="LVX69" s="87"/>
      <c r="LVY69" s="87"/>
      <c r="LVZ69" s="87"/>
      <c r="LWA69" s="87"/>
      <c r="LWB69" s="87"/>
      <c r="LWC69" s="87"/>
      <c r="LWD69" s="87"/>
      <c r="LWE69" s="87"/>
      <c r="LWF69" s="87"/>
      <c r="LWG69" s="87"/>
      <c r="LWH69" s="87"/>
      <c r="LWI69" s="87"/>
      <c r="LWJ69" s="87"/>
      <c r="LWK69" s="87"/>
      <c r="LWL69" s="87"/>
      <c r="LWM69" s="87"/>
      <c r="LWN69" s="87"/>
      <c r="LWO69" s="87"/>
      <c r="LWP69" s="87"/>
      <c r="LWQ69" s="87"/>
      <c r="LWR69" s="87"/>
      <c r="LWS69" s="87"/>
      <c r="LWT69" s="87"/>
      <c r="LWU69" s="87"/>
      <c r="LWV69" s="87"/>
      <c r="LWW69" s="87"/>
      <c r="LWX69" s="87"/>
      <c r="LWY69" s="87"/>
      <c r="LWZ69" s="87"/>
      <c r="LXA69" s="87"/>
      <c r="LXB69" s="87"/>
      <c r="LXC69" s="87"/>
      <c r="LXD69" s="87"/>
      <c r="LXE69" s="87"/>
      <c r="LXF69" s="87"/>
      <c r="LXG69" s="87"/>
      <c r="LXH69" s="87"/>
      <c r="LXI69" s="87"/>
      <c r="LXJ69" s="87"/>
      <c r="LXK69" s="87"/>
      <c r="LXL69" s="87"/>
      <c r="LXM69" s="87"/>
      <c r="LXN69" s="87"/>
      <c r="LXO69" s="87"/>
      <c r="LXP69" s="87"/>
      <c r="LXQ69" s="87"/>
      <c r="LXR69" s="87"/>
      <c r="LXS69" s="87"/>
      <c r="LXT69" s="87"/>
      <c r="LXU69" s="87"/>
      <c r="LXV69" s="87"/>
      <c r="LXW69" s="87"/>
      <c r="LXX69" s="87"/>
      <c r="LXY69" s="87"/>
      <c r="LXZ69" s="87"/>
      <c r="LYA69" s="87"/>
      <c r="LYB69" s="87"/>
      <c r="LYC69" s="87"/>
      <c r="LYD69" s="87"/>
      <c r="LYE69" s="87"/>
      <c r="LYF69" s="87"/>
      <c r="LYG69" s="87"/>
      <c r="LYH69" s="87"/>
      <c r="LYI69" s="87"/>
      <c r="LYJ69" s="87"/>
      <c r="LYK69" s="87"/>
      <c r="LYL69" s="87"/>
      <c r="LYM69" s="87"/>
      <c r="LYN69" s="87"/>
      <c r="LYO69" s="87"/>
      <c r="LYP69" s="87"/>
      <c r="LYQ69" s="87"/>
      <c r="LYR69" s="87"/>
      <c r="LYS69" s="87"/>
      <c r="LYT69" s="87"/>
      <c r="LYU69" s="87"/>
      <c r="LYV69" s="87"/>
      <c r="LYW69" s="87"/>
      <c r="LYX69" s="87"/>
      <c r="LYY69" s="87"/>
      <c r="LYZ69" s="87"/>
      <c r="LZA69" s="87"/>
      <c r="LZB69" s="87"/>
      <c r="LZC69" s="87"/>
      <c r="LZD69" s="87"/>
      <c r="LZE69" s="87"/>
      <c r="LZF69" s="87"/>
      <c r="LZG69" s="87"/>
      <c r="LZH69" s="87"/>
      <c r="LZI69" s="87"/>
      <c r="LZJ69" s="87"/>
      <c r="LZK69" s="87"/>
      <c r="LZL69" s="87"/>
      <c r="LZM69" s="87"/>
      <c r="LZN69" s="87"/>
      <c r="LZO69" s="87"/>
      <c r="LZP69" s="87"/>
      <c r="LZQ69" s="87"/>
      <c r="LZR69" s="87"/>
      <c r="LZS69" s="87"/>
      <c r="LZT69" s="87"/>
      <c r="LZU69" s="87"/>
      <c r="LZV69" s="87"/>
      <c r="LZW69" s="87"/>
      <c r="LZX69" s="87"/>
      <c r="LZY69" s="87"/>
      <c r="LZZ69" s="87"/>
      <c r="MAA69" s="87"/>
      <c r="MAB69" s="87"/>
      <c r="MAC69" s="87"/>
      <c r="MAD69" s="87"/>
      <c r="MAE69" s="87"/>
      <c r="MAF69" s="87"/>
      <c r="MAG69" s="87"/>
      <c r="MAH69" s="87"/>
      <c r="MAI69" s="87"/>
      <c r="MAJ69" s="87"/>
      <c r="MAK69" s="87"/>
      <c r="MAL69" s="87"/>
      <c r="MAM69" s="87"/>
      <c r="MAN69" s="87"/>
      <c r="MAO69" s="87"/>
      <c r="MAP69" s="87"/>
      <c r="MAQ69" s="87"/>
      <c r="MAR69" s="87"/>
      <c r="MAS69" s="87"/>
      <c r="MAT69" s="87"/>
      <c r="MAU69" s="87"/>
      <c r="MAV69" s="87"/>
      <c r="MAW69" s="87"/>
      <c r="MAX69" s="87"/>
      <c r="MAY69" s="87"/>
      <c r="MAZ69" s="87"/>
      <c r="MBA69" s="87"/>
      <c r="MBB69" s="87"/>
      <c r="MBC69" s="87"/>
      <c r="MBD69" s="87"/>
      <c r="MBE69" s="87"/>
      <c r="MBF69" s="87"/>
      <c r="MBG69" s="87"/>
      <c r="MBH69" s="87"/>
      <c r="MBI69" s="87"/>
      <c r="MBJ69" s="87"/>
      <c r="MBK69" s="87"/>
      <c r="MBL69" s="87"/>
      <c r="MBM69" s="87"/>
      <c r="MBN69" s="87"/>
      <c r="MBO69" s="87"/>
      <c r="MBP69" s="87"/>
      <c r="MBQ69" s="87"/>
      <c r="MBR69" s="87"/>
      <c r="MBS69" s="87"/>
      <c r="MBT69" s="87"/>
      <c r="MBU69" s="87"/>
      <c r="MBV69" s="87"/>
      <c r="MBW69" s="87"/>
      <c r="MBX69" s="87"/>
      <c r="MBY69" s="87"/>
      <c r="MBZ69" s="87"/>
      <c r="MCA69" s="87"/>
      <c r="MCB69" s="87"/>
      <c r="MCC69" s="87"/>
      <c r="MCD69" s="87"/>
      <c r="MCE69" s="87"/>
      <c r="MCF69" s="87"/>
      <c r="MCG69" s="87"/>
      <c r="MCH69" s="87"/>
      <c r="MCI69" s="87"/>
      <c r="MCJ69" s="87"/>
      <c r="MCK69" s="87"/>
      <c r="MCL69" s="87"/>
      <c r="MCM69" s="87"/>
      <c r="MCN69" s="87"/>
      <c r="MCO69" s="87"/>
      <c r="MCP69" s="87"/>
      <c r="MCQ69" s="87"/>
      <c r="MCR69" s="87"/>
      <c r="MCS69" s="87"/>
      <c r="MCT69" s="87"/>
      <c r="MCU69" s="87"/>
      <c r="MCV69" s="87"/>
      <c r="MCW69" s="87"/>
      <c r="MCX69" s="87"/>
      <c r="MCY69" s="87"/>
      <c r="MCZ69" s="87"/>
      <c r="MDA69" s="87"/>
      <c r="MDB69" s="87"/>
      <c r="MDC69" s="87"/>
      <c r="MDD69" s="87"/>
      <c r="MDE69" s="87"/>
      <c r="MDF69" s="87"/>
      <c r="MDG69" s="87"/>
      <c r="MDH69" s="87"/>
      <c r="MDI69" s="87"/>
      <c r="MDJ69" s="87"/>
      <c r="MDK69" s="87"/>
      <c r="MDL69" s="87"/>
      <c r="MDM69" s="87"/>
      <c r="MDN69" s="87"/>
      <c r="MDO69" s="87"/>
      <c r="MDP69" s="87"/>
      <c r="MDQ69" s="87"/>
      <c r="MDR69" s="87"/>
      <c r="MDS69" s="87"/>
      <c r="MDT69" s="87"/>
      <c r="MDU69" s="87"/>
      <c r="MDV69" s="87"/>
      <c r="MDW69" s="87"/>
      <c r="MDX69" s="87"/>
      <c r="MDY69" s="87"/>
      <c r="MDZ69" s="87"/>
      <c r="MEA69" s="87"/>
      <c r="MEB69" s="87"/>
      <c r="MEC69" s="87"/>
      <c r="MED69" s="87"/>
      <c r="MEE69" s="87"/>
      <c r="MEF69" s="87"/>
      <c r="MEG69" s="87"/>
      <c r="MEH69" s="87"/>
      <c r="MEI69" s="87"/>
      <c r="MEJ69" s="87"/>
      <c r="MEK69" s="87"/>
      <c r="MEL69" s="87"/>
      <c r="MEM69" s="87"/>
      <c r="MEN69" s="87"/>
      <c r="MEO69" s="87"/>
      <c r="MEP69" s="87"/>
      <c r="MEQ69" s="87"/>
      <c r="MER69" s="87"/>
      <c r="MES69" s="87"/>
      <c r="MET69" s="87"/>
      <c r="MEU69" s="87"/>
      <c r="MEV69" s="87"/>
      <c r="MEW69" s="87"/>
      <c r="MEX69" s="87"/>
      <c r="MEY69" s="87"/>
      <c r="MEZ69" s="87"/>
      <c r="MFA69" s="87"/>
      <c r="MFB69" s="87"/>
      <c r="MFC69" s="87"/>
      <c r="MFD69" s="87"/>
      <c r="MFE69" s="87"/>
      <c r="MFF69" s="87"/>
      <c r="MFG69" s="87"/>
      <c r="MFH69" s="87"/>
      <c r="MFI69" s="87"/>
      <c r="MFJ69" s="87"/>
      <c r="MFK69" s="87"/>
      <c r="MFL69" s="87"/>
      <c r="MFM69" s="87"/>
      <c r="MFN69" s="87"/>
      <c r="MFO69" s="87"/>
      <c r="MFP69" s="87"/>
      <c r="MFQ69" s="87"/>
      <c r="MFR69" s="87"/>
      <c r="MFS69" s="87"/>
      <c r="MFT69" s="87"/>
      <c r="MFU69" s="87"/>
      <c r="MFV69" s="87"/>
      <c r="MFW69" s="87"/>
      <c r="MFX69" s="87"/>
      <c r="MFY69" s="87"/>
      <c r="MFZ69" s="87"/>
      <c r="MGA69" s="87"/>
      <c r="MGB69" s="87"/>
      <c r="MGC69" s="87"/>
      <c r="MGD69" s="87"/>
      <c r="MGE69" s="87"/>
      <c r="MGF69" s="87"/>
      <c r="MGG69" s="87"/>
      <c r="MGH69" s="87"/>
      <c r="MGI69" s="87"/>
      <c r="MGJ69" s="87"/>
      <c r="MGK69" s="87"/>
      <c r="MGL69" s="87"/>
      <c r="MGM69" s="87"/>
      <c r="MGN69" s="87"/>
      <c r="MGO69" s="87"/>
      <c r="MGP69" s="87"/>
      <c r="MGQ69" s="87"/>
      <c r="MGR69" s="87"/>
      <c r="MGS69" s="87"/>
      <c r="MGT69" s="87"/>
      <c r="MGU69" s="87"/>
      <c r="MGV69" s="87"/>
      <c r="MGW69" s="87"/>
      <c r="MGX69" s="87"/>
      <c r="MGY69" s="87"/>
      <c r="MGZ69" s="87"/>
      <c r="MHA69" s="87"/>
      <c r="MHB69" s="87"/>
      <c r="MHC69" s="87"/>
      <c r="MHD69" s="87"/>
      <c r="MHE69" s="87"/>
      <c r="MHF69" s="87"/>
      <c r="MHG69" s="87"/>
      <c r="MHH69" s="87"/>
      <c r="MHI69" s="87"/>
      <c r="MHJ69" s="87"/>
      <c r="MHK69" s="87"/>
      <c r="MHL69" s="87"/>
      <c r="MHM69" s="87"/>
      <c r="MHN69" s="87"/>
      <c r="MHO69" s="87"/>
      <c r="MHP69" s="87"/>
      <c r="MHQ69" s="87"/>
      <c r="MHR69" s="87"/>
      <c r="MHS69" s="87"/>
      <c r="MHT69" s="87"/>
      <c r="MHU69" s="87"/>
      <c r="MHV69" s="87"/>
      <c r="MHW69" s="87"/>
      <c r="MHX69" s="87"/>
      <c r="MHY69" s="87"/>
      <c r="MHZ69" s="87"/>
      <c r="MIA69" s="87"/>
      <c r="MIB69" s="87"/>
      <c r="MIC69" s="87"/>
      <c r="MID69" s="87"/>
      <c r="MIE69" s="87"/>
      <c r="MIF69" s="87"/>
      <c r="MIG69" s="87"/>
      <c r="MIH69" s="87"/>
      <c r="MII69" s="87"/>
      <c r="MIJ69" s="87"/>
      <c r="MIK69" s="87"/>
      <c r="MIL69" s="87"/>
      <c r="MIM69" s="87"/>
      <c r="MIN69" s="87"/>
      <c r="MIO69" s="87"/>
      <c r="MIP69" s="87"/>
      <c r="MIQ69" s="87"/>
      <c r="MIR69" s="87"/>
      <c r="MIS69" s="87"/>
      <c r="MIT69" s="87"/>
      <c r="MIU69" s="87"/>
      <c r="MIV69" s="87"/>
      <c r="MIW69" s="87"/>
      <c r="MIX69" s="87"/>
      <c r="MIY69" s="87"/>
      <c r="MIZ69" s="87"/>
      <c r="MJA69" s="87"/>
      <c r="MJB69" s="87"/>
      <c r="MJC69" s="87"/>
      <c r="MJD69" s="87"/>
      <c r="MJE69" s="87"/>
      <c r="MJF69" s="87"/>
      <c r="MJG69" s="87"/>
      <c r="MJH69" s="87"/>
      <c r="MJI69" s="87"/>
      <c r="MJJ69" s="87"/>
      <c r="MJK69" s="87"/>
      <c r="MJL69" s="87"/>
      <c r="MJM69" s="87"/>
      <c r="MJN69" s="87"/>
      <c r="MJO69" s="87"/>
      <c r="MJP69" s="87"/>
      <c r="MJQ69" s="87"/>
      <c r="MJR69" s="87"/>
      <c r="MJS69" s="87"/>
      <c r="MJT69" s="87"/>
      <c r="MJU69" s="87"/>
      <c r="MJV69" s="87"/>
      <c r="MJW69" s="87"/>
      <c r="MJX69" s="87"/>
      <c r="MJY69" s="87"/>
      <c r="MJZ69" s="87"/>
      <c r="MKA69" s="87"/>
      <c r="MKB69" s="87"/>
      <c r="MKC69" s="87"/>
      <c r="MKD69" s="87"/>
      <c r="MKE69" s="87"/>
      <c r="MKF69" s="87"/>
      <c r="MKG69" s="87"/>
      <c r="MKH69" s="87"/>
      <c r="MKI69" s="87"/>
      <c r="MKJ69" s="87"/>
      <c r="MKK69" s="87"/>
      <c r="MKL69" s="87"/>
      <c r="MKM69" s="87"/>
      <c r="MKN69" s="87"/>
      <c r="MKO69" s="87"/>
      <c r="MKP69" s="87"/>
      <c r="MKQ69" s="87"/>
      <c r="MKR69" s="87"/>
      <c r="MKS69" s="87"/>
      <c r="MKT69" s="87"/>
      <c r="MKU69" s="87"/>
      <c r="MKV69" s="87"/>
      <c r="MKW69" s="87"/>
      <c r="MKX69" s="87"/>
      <c r="MKY69" s="87"/>
      <c r="MKZ69" s="87"/>
      <c r="MLA69" s="87"/>
      <c r="MLB69" s="87"/>
      <c r="MLC69" s="87"/>
      <c r="MLD69" s="87"/>
      <c r="MLE69" s="87"/>
      <c r="MLF69" s="87"/>
      <c r="MLG69" s="87"/>
      <c r="MLH69" s="87"/>
      <c r="MLI69" s="87"/>
      <c r="MLJ69" s="87"/>
      <c r="MLK69" s="87"/>
      <c r="MLL69" s="87"/>
      <c r="MLM69" s="87"/>
      <c r="MLN69" s="87"/>
      <c r="MLO69" s="87"/>
      <c r="MLP69" s="87"/>
      <c r="MLQ69" s="87"/>
      <c r="MLR69" s="87"/>
      <c r="MLS69" s="87"/>
      <c r="MLT69" s="87"/>
      <c r="MLU69" s="87"/>
      <c r="MLV69" s="87"/>
      <c r="MLW69" s="87"/>
      <c r="MLX69" s="87"/>
      <c r="MLY69" s="87"/>
      <c r="MLZ69" s="87"/>
      <c r="MMA69" s="87"/>
      <c r="MMB69" s="87"/>
      <c r="MMC69" s="87"/>
      <c r="MMD69" s="87"/>
      <c r="MME69" s="87"/>
      <c r="MMF69" s="87"/>
      <c r="MMG69" s="87"/>
      <c r="MMH69" s="87"/>
      <c r="MMI69" s="87"/>
      <c r="MMJ69" s="87"/>
      <c r="MMK69" s="87"/>
      <c r="MML69" s="87"/>
      <c r="MMM69" s="87"/>
      <c r="MMN69" s="87"/>
      <c r="MMO69" s="87"/>
      <c r="MMP69" s="87"/>
      <c r="MMQ69" s="87"/>
      <c r="MMR69" s="87"/>
      <c r="MMS69" s="87"/>
      <c r="MMT69" s="87"/>
      <c r="MMU69" s="87"/>
      <c r="MMV69" s="87"/>
      <c r="MMW69" s="87"/>
      <c r="MMX69" s="87"/>
      <c r="MMY69" s="87"/>
      <c r="MMZ69" s="87"/>
      <c r="MNA69" s="87"/>
      <c r="MNB69" s="87"/>
      <c r="MNC69" s="87"/>
      <c r="MND69" s="87"/>
      <c r="MNE69" s="87"/>
      <c r="MNF69" s="87"/>
      <c r="MNG69" s="87"/>
      <c r="MNH69" s="87"/>
      <c r="MNI69" s="87"/>
      <c r="MNJ69" s="87"/>
      <c r="MNK69" s="87"/>
      <c r="MNL69" s="87"/>
      <c r="MNM69" s="87"/>
      <c r="MNN69" s="87"/>
      <c r="MNO69" s="87"/>
      <c r="MNP69" s="87"/>
      <c r="MNQ69" s="87"/>
      <c r="MNR69" s="87"/>
      <c r="MNS69" s="87"/>
      <c r="MNT69" s="87"/>
      <c r="MNU69" s="87"/>
      <c r="MNV69" s="87"/>
      <c r="MNW69" s="87"/>
      <c r="MNX69" s="87"/>
      <c r="MNY69" s="87"/>
      <c r="MNZ69" s="87"/>
      <c r="MOA69" s="87"/>
      <c r="MOB69" s="87"/>
      <c r="MOC69" s="87"/>
      <c r="MOD69" s="87"/>
      <c r="MOE69" s="87"/>
      <c r="MOF69" s="87"/>
      <c r="MOG69" s="87"/>
      <c r="MOH69" s="87"/>
      <c r="MOI69" s="87"/>
      <c r="MOJ69" s="87"/>
      <c r="MOK69" s="87"/>
      <c r="MOL69" s="87"/>
      <c r="MOM69" s="87"/>
      <c r="MON69" s="87"/>
      <c r="MOO69" s="87"/>
      <c r="MOP69" s="87"/>
      <c r="MOQ69" s="87"/>
      <c r="MOR69" s="87"/>
      <c r="MOS69" s="87"/>
      <c r="MOT69" s="87"/>
      <c r="MOU69" s="87"/>
      <c r="MOV69" s="87"/>
      <c r="MOW69" s="87"/>
      <c r="MOX69" s="87"/>
      <c r="MOY69" s="87"/>
      <c r="MOZ69" s="87"/>
      <c r="MPA69" s="87"/>
      <c r="MPB69" s="87"/>
      <c r="MPC69" s="87"/>
      <c r="MPD69" s="87"/>
      <c r="MPE69" s="87"/>
      <c r="MPF69" s="87"/>
      <c r="MPG69" s="87"/>
      <c r="MPH69" s="87"/>
      <c r="MPI69" s="87"/>
      <c r="MPJ69" s="87"/>
      <c r="MPK69" s="87"/>
      <c r="MPL69" s="87"/>
      <c r="MPM69" s="87"/>
      <c r="MPN69" s="87"/>
      <c r="MPO69" s="87"/>
      <c r="MPP69" s="87"/>
      <c r="MPQ69" s="87"/>
      <c r="MPR69" s="87"/>
      <c r="MPS69" s="87"/>
      <c r="MPT69" s="87"/>
      <c r="MPU69" s="87"/>
      <c r="MPV69" s="87"/>
      <c r="MPW69" s="87"/>
      <c r="MPX69" s="87"/>
      <c r="MPY69" s="87"/>
      <c r="MPZ69" s="87"/>
      <c r="MQA69" s="87"/>
      <c r="MQB69" s="87"/>
      <c r="MQC69" s="87"/>
      <c r="MQD69" s="87"/>
      <c r="MQE69" s="87"/>
      <c r="MQF69" s="87"/>
      <c r="MQG69" s="87"/>
      <c r="MQH69" s="87"/>
      <c r="MQI69" s="87"/>
      <c r="MQJ69" s="87"/>
      <c r="MQK69" s="87"/>
      <c r="MQL69" s="87"/>
      <c r="MQM69" s="87"/>
      <c r="MQN69" s="87"/>
      <c r="MQO69" s="87"/>
      <c r="MQP69" s="87"/>
      <c r="MQQ69" s="87"/>
      <c r="MQR69" s="87"/>
      <c r="MQS69" s="87"/>
      <c r="MQT69" s="87"/>
      <c r="MQU69" s="87"/>
      <c r="MQV69" s="87"/>
      <c r="MQW69" s="87"/>
      <c r="MQX69" s="87"/>
      <c r="MQY69" s="87"/>
      <c r="MQZ69" s="87"/>
      <c r="MRA69" s="87"/>
      <c r="MRB69" s="87"/>
      <c r="MRC69" s="87"/>
      <c r="MRD69" s="87"/>
      <c r="MRE69" s="87"/>
      <c r="MRF69" s="87"/>
      <c r="MRG69" s="87"/>
      <c r="MRH69" s="87"/>
      <c r="MRI69" s="87"/>
      <c r="MRJ69" s="87"/>
      <c r="MRK69" s="87"/>
      <c r="MRL69" s="87"/>
      <c r="MRM69" s="87"/>
      <c r="MRN69" s="87"/>
      <c r="MRO69" s="87"/>
      <c r="MRP69" s="87"/>
      <c r="MRQ69" s="87"/>
      <c r="MRR69" s="87"/>
      <c r="MRS69" s="87"/>
      <c r="MRT69" s="87"/>
      <c r="MRU69" s="87"/>
      <c r="MRV69" s="87"/>
      <c r="MRW69" s="87"/>
      <c r="MRX69" s="87"/>
      <c r="MRY69" s="87"/>
      <c r="MRZ69" s="87"/>
      <c r="MSA69" s="87"/>
      <c r="MSB69" s="87"/>
      <c r="MSC69" s="87"/>
      <c r="MSD69" s="87"/>
      <c r="MSE69" s="87"/>
      <c r="MSF69" s="87"/>
      <c r="MSG69" s="87"/>
      <c r="MSH69" s="87"/>
      <c r="MSI69" s="87"/>
      <c r="MSJ69" s="87"/>
      <c r="MSK69" s="87"/>
      <c r="MSL69" s="87"/>
      <c r="MSM69" s="87"/>
      <c r="MSN69" s="87"/>
      <c r="MSO69" s="87"/>
      <c r="MSP69" s="87"/>
      <c r="MSQ69" s="87"/>
      <c r="MSR69" s="87"/>
      <c r="MSS69" s="87"/>
      <c r="MST69" s="87"/>
      <c r="MSU69" s="87"/>
      <c r="MSV69" s="87"/>
      <c r="MSW69" s="87"/>
      <c r="MSX69" s="87"/>
      <c r="MSY69" s="87"/>
      <c r="MSZ69" s="87"/>
      <c r="MTA69" s="87"/>
      <c r="MTB69" s="87"/>
      <c r="MTC69" s="87"/>
      <c r="MTD69" s="87"/>
      <c r="MTE69" s="87"/>
      <c r="MTF69" s="87"/>
      <c r="MTG69" s="87"/>
      <c r="MTH69" s="87"/>
      <c r="MTI69" s="87"/>
      <c r="MTJ69" s="87"/>
      <c r="MTK69" s="87"/>
      <c r="MTL69" s="87"/>
      <c r="MTM69" s="87"/>
      <c r="MTN69" s="87"/>
      <c r="MTO69" s="87"/>
      <c r="MTP69" s="87"/>
      <c r="MTQ69" s="87"/>
      <c r="MTR69" s="87"/>
      <c r="MTS69" s="87"/>
      <c r="MTT69" s="87"/>
      <c r="MTU69" s="87"/>
      <c r="MTV69" s="87"/>
      <c r="MTW69" s="87"/>
      <c r="MTX69" s="87"/>
      <c r="MTY69" s="87"/>
      <c r="MTZ69" s="87"/>
      <c r="MUA69" s="87"/>
      <c r="MUB69" s="87"/>
      <c r="MUC69" s="87"/>
      <c r="MUD69" s="87"/>
      <c r="MUE69" s="87"/>
      <c r="MUF69" s="87"/>
      <c r="MUG69" s="87"/>
      <c r="MUH69" s="87"/>
      <c r="MUI69" s="87"/>
      <c r="MUJ69" s="87"/>
      <c r="MUK69" s="87"/>
      <c r="MUL69" s="87"/>
      <c r="MUM69" s="87"/>
      <c r="MUN69" s="87"/>
      <c r="MUO69" s="87"/>
      <c r="MUP69" s="87"/>
      <c r="MUQ69" s="87"/>
      <c r="MUR69" s="87"/>
      <c r="MUS69" s="87"/>
      <c r="MUT69" s="87"/>
      <c r="MUU69" s="87"/>
      <c r="MUV69" s="87"/>
      <c r="MUW69" s="87"/>
      <c r="MUX69" s="87"/>
      <c r="MUY69" s="87"/>
      <c r="MUZ69" s="87"/>
      <c r="MVA69" s="87"/>
      <c r="MVB69" s="87"/>
      <c r="MVC69" s="87"/>
      <c r="MVD69" s="87"/>
      <c r="MVE69" s="87"/>
      <c r="MVF69" s="87"/>
      <c r="MVG69" s="87"/>
      <c r="MVH69" s="87"/>
      <c r="MVI69" s="87"/>
      <c r="MVJ69" s="87"/>
      <c r="MVK69" s="87"/>
      <c r="MVL69" s="87"/>
      <c r="MVM69" s="87"/>
      <c r="MVN69" s="87"/>
      <c r="MVO69" s="87"/>
      <c r="MVP69" s="87"/>
      <c r="MVQ69" s="87"/>
      <c r="MVR69" s="87"/>
      <c r="MVS69" s="87"/>
      <c r="MVT69" s="87"/>
      <c r="MVU69" s="87"/>
      <c r="MVV69" s="87"/>
      <c r="MVW69" s="87"/>
      <c r="MVX69" s="87"/>
      <c r="MVY69" s="87"/>
      <c r="MVZ69" s="87"/>
      <c r="MWA69" s="87"/>
      <c r="MWB69" s="87"/>
      <c r="MWC69" s="87"/>
      <c r="MWD69" s="87"/>
      <c r="MWE69" s="87"/>
      <c r="MWF69" s="87"/>
      <c r="MWG69" s="87"/>
      <c r="MWH69" s="87"/>
      <c r="MWI69" s="87"/>
      <c r="MWJ69" s="87"/>
      <c r="MWK69" s="87"/>
      <c r="MWL69" s="87"/>
      <c r="MWM69" s="87"/>
      <c r="MWN69" s="87"/>
      <c r="MWO69" s="87"/>
      <c r="MWP69" s="87"/>
      <c r="MWQ69" s="87"/>
      <c r="MWR69" s="87"/>
      <c r="MWS69" s="87"/>
      <c r="MWT69" s="87"/>
      <c r="MWU69" s="87"/>
      <c r="MWV69" s="87"/>
      <c r="MWW69" s="87"/>
      <c r="MWX69" s="87"/>
      <c r="MWY69" s="87"/>
      <c r="MWZ69" s="87"/>
      <c r="MXA69" s="87"/>
      <c r="MXB69" s="87"/>
      <c r="MXC69" s="87"/>
      <c r="MXD69" s="87"/>
      <c r="MXE69" s="87"/>
      <c r="MXF69" s="87"/>
      <c r="MXG69" s="87"/>
      <c r="MXH69" s="87"/>
      <c r="MXI69" s="87"/>
      <c r="MXJ69" s="87"/>
      <c r="MXK69" s="87"/>
      <c r="MXL69" s="87"/>
      <c r="MXM69" s="87"/>
      <c r="MXN69" s="87"/>
      <c r="MXO69" s="87"/>
      <c r="MXP69" s="87"/>
      <c r="MXQ69" s="87"/>
      <c r="MXR69" s="87"/>
      <c r="MXS69" s="87"/>
      <c r="MXT69" s="87"/>
      <c r="MXU69" s="87"/>
      <c r="MXV69" s="87"/>
      <c r="MXW69" s="87"/>
      <c r="MXX69" s="87"/>
      <c r="MXY69" s="87"/>
      <c r="MXZ69" s="87"/>
      <c r="MYA69" s="87"/>
      <c r="MYB69" s="87"/>
      <c r="MYC69" s="87"/>
      <c r="MYD69" s="87"/>
      <c r="MYE69" s="87"/>
      <c r="MYF69" s="87"/>
      <c r="MYG69" s="87"/>
      <c r="MYH69" s="87"/>
      <c r="MYI69" s="87"/>
      <c r="MYJ69" s="87"/>
      <c r="MYK69" s="87"/>
      <c r="MYL69" s="87"/>
      <c r="MYM69" s="87"/>
      <c r="MYN69" s="87"/>
      <c r="MYO69" s="87"/>
      <c r="MYP69" s="87"/>
      <c r="MYQ69" s="87"/>
      <c r="MYR69" s="87"/>
      <c r="MYS69" s="87"/>
      <c r="MYT69" s="87"/>
      <c r="MYU69" s="87"/>
      <c r="MYV69" s="87"/>
      <c r="MYW69" s="87"/>
      <c r="MYX69" s="87"/>
      <c r="MYY69" s="87"/>
      <c r="MYZ69" s="87"/>
      <c r="MZA69" s="87"/>
      <c r="MZB69" s="87"/>
      <c r="MZC69" s="87"/>
      <c r="MZD69" s="87"/>
      <c r="MZE69" s="87"/>
      <c r="MZF69" s="87"/>
      <c r="MZG69" s="87"/>
      <c r="MZH69" s="87"/>
      <c r="MZI69" s="87"/>
      <c r="MZJ69" s="87"/>
      <c r="MZK69" s="87"/>
      <c r="MZL69" s="87"/>
      <c r="MZM69" s="87"/>
      <c r="MZN69" s="87"/>
      <c r="MZO69" s="87"/>
      <c r="MZP69" s="87"/>
      <c r="MZQ69" s="87"/>
      <c r="MZR69" s="87"/>
      <c r="MZS69" s="87"/>
      <c r="MZT69" s="87"/>
      <c r="MZU69" s="87"/>
      <c r="MZV69" s="87"/>
      <c r="MZW69" s="87"/>
      <c r="MZX69" s="87"/>
      <c r="MZY69" s="87"/>
      <c r="MZZ69" s="87"/>
      <c r="NAA69" s="87"/>
      <c r="NAB69" s="87"/>
      <c r="NAC69" s="87"/>
      <c r="NAD69" s="87"/>
      <c r="NAE69" s="87"/>
      <c r="NAF69" s="87"/>
      <c r="NAG69" s="87"/>
      <c r="NAH69" s="87"/>
      <c r="NAI69" s="87"/>
      <c r="NAJ69" s="87"/>
      <c r="NAK69" s="87"/>
      <c r="NAL69" s="87"/>
      <c r="NAM69" s="87"/>
      <c r="NAN69" s="87"/>
      <c r="NAO69" s="87"/>
      <c r="NAP69" s="87"/>
      <c r="NAQ69" s="87"/>
      <c r="NAR69" s="87"/>
      <c r="NAS69" s="87"/>
      <c r="NAT69" s="87"/>
      <c r="NAU69" s="87"/>
      <c r="NAV69" s="87"/>
      <c r="NAW69" s="87"/>
      <c r="NAX69" s="87"/>
      <c r="NAY69" s="87"/>
      <c r="NAZ69" s="87"/>
      <c r="NBA69" s="87"/>
      <c r="NBB69" s="87"/>
      <c r="NBC69" s="87"/>
      <c r="NBD69" s="87"/>
      <c r="NBE69" s="87"/>
      <c r="NBF69" s="87"/>
      <c r="NBG69" s="87"/>
      <c r="NBH69" s="87"/>
      <c r="NBI69" s="87"/>
      <c r="NBJ69" s="87"/>
      <c r="NBK69" s="87"/>
      <c r="NBL69" s="87"/>
      <c r="NBM69" s="87"/>
      <c r="NBN69" s="87"/>
      <c r="NBO69" s="87"/>
      <c r="NBP69" s="87"/>
      <c r="NBQ69" s="87"/>
      <c r="NBR69" s="87"/>
      <c r="NBS69" s="87"/>
      <c r="NBT69" s="87"/>
      <c r="NBU69" s="87"/>
      <c r="NBV69" s="87"/>
      <c r="NBW69" s="87"/>
      <c r="NBX69" s="87"/>
      <c r="NBY69" s="87"/>
      <c r="NBZ69" s="87"/>
      <c r="NCA69" s="87"/>
      <c r="NCB69" s="87"/>
      <c r="NCC69" s="87"/>
      <c r="NCD69" s="87"/>
      <c r="NCE69" s="87"/>
      <c r="NCF69" s="87"/>
      <c r="NCG69" s="87"/>
      <c r="NCH69" s="87"/>
      <c r="NCI69" s="87"/>
      <c r="NCJ69" s="87"/>
      <c r="NCK69" s="87"/>
      <c r="NCL69" s="87"/>
      <c r="NCM69" s="87"/>
      <c r="NCN69" s="87"/>
      <c r="NCO69" s="87"/>
      <c r="NCP69" s="87"/>
      <c r="NCQ69" s="87"/>
      <c r="NCR69" s="87"/>
      <c r="NCS69" s="87"/>
      <c r="NCT69" s="87"/>
      <c r="NCU69" s="87"/>
      <c r="NCV69" s="87"/>
      <c r="NCW69" s="87"/>
      <c r="NCX69" s="87"/>
      <c r="NCY69" s="87"/>
      <c r="NCZ69" s="87"/>
      <c r="NDA69" s="87"/>
      <c r="NDB69" s="87"/>
      <c r="NDC69" s="87"/>
      <c r="NDD69" s="87"/>
      <c r="NDE69" s="87"/>
      <c r="NDF69" s="87"/>
      <c r="NDG69" s="87"/>
      <c r="NDH69" s="87"/>
      <c r="NDI69" s="87"/>
      <c r="NDJ69" s="87"/>
      <c r="NDK69" s="87"/>
      <c r="NDL69" s="87"/>
      <c r="NDM69" s="87"/>
      <c r="NDN69" s="87"/>
      <c r="NDO69" s="87"/>
      <c r="NDP69" s="87"/>
      <c r="NDQ69" s="87"/>
      <c r="NDR69" s="87"/>
      <c r="NDS69" s="87"/>
      <c r="NDT69" s="87"/>
      <c r="NDU69" s="87"/>
      <c r="NDV69" s="87"/>
      <c r="NDW69" s="87"/>
      <c r="NDX69" s="87"/>
      <c r="NDY69" s="87"/>
      <c r="NDZ69" s="87"/>
      <c r="NEA69" s="87"/>
      <c r="NEB69" s="87"/>
      <c r="NEC69" s="87"/>
      <c r="NED69" s="87"/>
      <c r="NEE69" s="87"/>
      <c r="NEF69" s="87"/>
      <c r="NEG69" s="87"/>
      <c r="NEH69" s="87"/>
      <c r="NEI69" s="87"/>
      <c r="NEJ69" s="87"/>
      <c r="NEK69" s="87"/>
      <c r="NEL69" s="87"/>
      <c r="NEM69" s="87"/>
      <c r="NEN69" s="87"/>
      <c r="NEO69" s="87"/>
      <c r="NEP69" s="87"/>
      <c r="NEQ69" s="87"/>
      <c r="NER69" s="87"/>
      <c r="NES69" s="87"/>
      <c r="NET69" s="87"/>
      <c r="NEU69" s="87"/>
      <c r="NEV69" s="87"/>
      <c r="NEW69" s="87"/>
      <c r="NEX69" s="87"/>
      <c r="NEY69" s="87"/>
      <c r="NEZ69" s="87"/>
      <c r="NFA69" s="87"/>
      <c r="NFB69" s="87"/>
      <c r="NFC69" s="87"/>
      <c r="NFD69" s="87"/>
      <c r="NFE69" s="87"/>
      <c r="NFF69" s="87"/>
      <c r="NFG69" s="87"/>
      <c r="NFH69" s="87"/>
      <c r="NFI69" s="87"/>
      <c r="NFJ69" s="87"/>
      <c r="NFK69" s="87"/>
      <c r="NFL69" s="87"/>
      <c r="NFM69" s="87"/>
      <c r="NFN69" s="87"/>
      <c r="NFO69" s="87"/>
      <c r="NFP69" s="87"/>
      <c r="NFQ69" s="87"/>
      <c r="NFR69" s="87"/>
      <c r="NFS69" s="87"/>
      <c r="NFT69" s="87"/>
      <c r="NFU69" s="87"/>
      <c r="NFV69" s="87"/>
      <c r="NFW69" s="87"/>
      <c r="NFX69" s="87"/>
      <c r="NFY69" s="87"/>
      <c r="NFZ69" s="87"/>
      <c r="NGA69" s="87"/>
      <c r="NGB69" s="87"/>
      <c r="NGC69" s="87"/>
      <c r="NGD69" s="87"/>
      <c r="NGE69" s="87"/>
      <c r="NGF69" s="87"/>
      <c r="NGG69" s="87"/>
      <c r="NGH69" s="87"/>
      <c r="NGI69" s="87"/>
      <c r="NGJ69" s="87"/>
      <c r="NGK69" s="87"/>
      <c r="NGL69" s="87"/>
      <c r="NGM69" s="87"/>
      <c r="NGN69" s="87"/>
      <c r="NGO69" s="87"/>
      <c r="NGP69" s="87"/>
      <c r="NGQ69" s="87"/>
      <c r="NGR69" s="87"/>
      <c r="NGS69" s="87"/>
      <c r="NGT69" s="87"/>
      <c r="NGU69" s="87"/>
      <c r="NGV69" s="87"/>
      <c r="NGW69" s="87"/>
      <c r="NGX69" s="87"/>
      <c r="NGY69" s="87"/>
      <c r="NGZ69" s="87"/>
      <c r="NHA69" s="87"/>
      <c r="NHB69" s="87"/>
      <c r="NHC69" s="87"/>
      <c r="NHD69" s="87"/>
      <c r="NHE69" s="87"/>
      <c r="NHF69" s="87"/>
      <c r="NHG69" s="87"/>
      <c r="NHH69" s="87"/>
      <c r="NHI69" s="87"/>
      <c r="NHJ69" s="87"/>
      <c r="NHK69" s="87"/>
      <c r="NHL69" s="87"/>
      <c r="NHM69" s="87"/>
      <c r="NHN69" s="87"/>
      <c r="NHO69" s="87"/>
      <c r="NHP69" s="87"/>
      <c r="NHQ69" s="87"/>
      <c r="NHR69" s="87"/>
      <c r="NHS69" s="87"/>
      <c r="NHT69" s="87"/>
      <c r="NHU69" s="87"/>
      <c r="NHV69" s="87"/>
      <c r="NHW69" s="87"/>
      <c r="NHX69" s="87"/>
      <c r="NHY69" s="87"/>
      <c r="NHZ69" s="87"/>
      <c r="NIA69" s="87"/>
      <c r="NIB69" s="87"/>
      <c r="NIC69" s="87"/>
      <c r="NID69" s="87"/>
      <c r="NIE69" s="87"/>
      <c r="NIF69" s="87"/>
      <c r="NIG69" s="87"/>
      <c r="NIH69" s="87"/>
      <c r="NII69" s="87"/>
      <c r="NIJ69" s="87"/>
      <c r="NIK69" s="87"/>
      <c r="NIL69" s="87"/>
      <c r="NIM69" s="87"/>
      <c r="NIN69" s="87"/>
      <c r="NIO69" s="87"/>
      <c r="NIP69" s="87"/>
      <c r="NIQ69" s="87"/>
      <c r="NIR69" s="87"/>
      <c r="NIS69" s="87"/>
      <c r="NIT69" s="87"/>
      <c r="NIU69" s="87"/>
      <c r="NIV69" s="87"/>
      <c r="NIW69" s="87"/>
      <c r="NIX69" s="87"/>
      <c r="NIY69" s="87"/>
      <c r="NIZ69" s="87"/>
      <c r="NJA69" s="87"/>
      <c r="NJB69" s="87"/>
      <c r="NJC69" s="87"/>
      <c r="NJD69" s="87"/>
      <c r="NJE69" s="87"/>
      <c r="NJF69" s="87"/>
      <c r="NJG69" s="87"/>
      <c r="NJH69" s="87"/>
      <c r="NJI69" s="87"/>
      <c r="NJJ69" s="87"/>
      <c r="NJK69" s="87"/>
      <c r="NJL69" s="87"/>
      <c r="NJM69" s="87"/>
      <c r="NJN69" s="87"/>
      <c r="NJO69" s="87"/>
      <c r="NJP69" s="87"/>
      <c r="NJQ69" s="87"/>
      <c r="NJR69" s="87"/>
      <c r="NJS69" s="87"/>
      <c r="NJT69" s="87"/>
      <c r="NJU69" s="87"/>
      <c r="NJV69" s="87"/>
      <c r="NJW69" s="87"/>
      <c r="NJX69" s="87"/>
      <c r="NJY69" s="87"/>
      <c r="NJZ69" s="87"/>
      <c r="NKA69" s="87"/>
      <c r="NKB69" s="87"/>
      <c r="NKC69" s="87"/>
      <c r="NKD69" s="87"/>
      <c r="NKE69" s="87"/>
      <c r="NKF69" s="87"/>
      <c r="NKG69" s="87"/>
      <c r="NKH69" s="87"/>
      <c r="NKI69" s="87"/>
      <c r="NKJ69" s="87"/>
      <c r="NKK69" s="87"/>
      <c r="NKL69" s="87"/>
      <c r="NKM69" s="87"/>
      <c r="NKN69" s="87"/>
      <c r="NKO69" s="87"/>
      <c r="NKP69" s="87"/>
      <c r="NKQ69" s="87"/>
      <c r="NKR69" s="87"/>
      <c r="NKS69" s="87"/>
      <c r="NKT69" s="87"/>
      <c r="NKU69" s="87"/>
      <c r="NKV69" s="87"/>
      <c r="NKW69" s="87"/>
      <c r="NKX69" s="87"/>
      <c r="NKY69" s="87"/>
      <c r="NKZ69" s="87"/>
      <c r="NLA69" s="87"/>
      <c r="NLB69" s="87"/>
      <c r="NLC69" s="87"/>
      <c r="NLD69" s="87"/>
      <c r="NLE69" s="87"/>
      <c r="NLF69" s="87"/>
      <c r="NLG69" s="87"/>
      <c r="NLH69" s="87"/>
      <c r="NLI69" s="87"/>
      <c r="NLJ69" s="87"/>
      <c r="NLK69" s="87"/>
      <c r="NLL69" s="87"/>
      <c r="NLM69" s="87"/>
      <c r="NLN69" s="87"/>
      <c r="NLO69" s="87"/>
      <c r="NLP69" s="87"/>
      <c r="NLQ69" s="87"/>
      <c r="NLR69" s="87"/>
      <c r="NLS69" s="87"/>
      <c r="NLT69" s="87"/>
      <c r="NLU69" s="87"/>
      <c r="NLV69" s="87"/>
      <c r="NLW69" s="87"/>
      <c r="NLX69" s="87"/>
      <c r="NLY69" s="87"/>
      <c r="NLZ69" s="87"/>
      <c r="NMA69" s="87"/>
      <c r="NMB69" s="87"/>
      <c r="NMC69" s="87"/>
      <c r="NMD69" s="87"/>
      <c r="NME69" s="87"/>
      <c r="NMF69" s="87"/>
      <c r="NMG69" s="87"/>
      <c r="NMH69" s="87"/>
      <c r="NMI69" s="87"/>
      <c r="NMJ69" s="87"/>
      <c r="NMK69" s="87"/>
      <c r="NML69" s="87"/>
      <c r="NMM69" s="87"/>
      <c r="NMN69" s="87"/>
      <c r="NMO69" s="87"/>
      <c r="NMP69" s="87"/>
      <c r="NMQ69" s="87"/>
      <c r="NMR69" s="87"/>
      <c r="NMS69" s="87"/>
      <c r="NMT69" s="87"/>
      <c r="NMU69" s="87"/>
      <c r="NMV69" s="87"/>
      <c r="NMW69" s="87"/>
      <c r="NMX69" s="87"/>
      <c r="NMY69" s="87"/>
      <c r="NMZ69" s="87"/>
      <c r="NNA69" s="87"/>
      <c r="NNB69" s="87"/>
      <c r="NNC69" s="87"/>
      <c r="NND69" s="87"/>
      <c r="NNE69" s="87"/>
      <c r="NNF69" s="87"/>
      <c r="NNG69" s="87"/>
      <c r="NNH69" s="87"/>
      <c r="NNI69" s="87"/>
      <c r="NNJ69" s="87"/>
      <c r="NNK69" s="87"/>
      <c r="NNL69" s="87"/>
      <c r="NNM69" s="87"/>
      <c r="NNN69" s="87"/>
      <c r="NNO69" s="87"/>
      <c r="NNP69" s="87"/>
      <c r="NNQ69" s="87"/>
      <c r="NNR69" s="87"/>
      <c r="NNS69" s="87"/>
      <c r="NNT69" s="87"/>
      <c r="NNU69" s="87"/>
      <c r="NNV69" s="87"/>
      <c r="NNW69" s="87"/>
      <c r="NNX69" s="87"/>
      <c r="NNY69" s="87"/>
      <c r="NNZ69" s="87"/>
      <c r="NOA69" s="87"/>
      <c r="NOB69" s="87"/>
      <c r="NOC69" s="87"/>
      <c r="NOD69" s="87"/>
      <c r="NOE69" s="87"/>
      <c r="NOF69" s="87"/>
      <c r="NOG69" s="87"/>
      <c r="NOH69" s="87"/>
      <c r="NOI69" s="87"/>
      <c r="NOJ69" s="87"/>
      <c r="NOK69" s="87"/>
      <c r="NOL69" s="87"/>
      <c r="NOM69" s="87"/>
      <c r="NON69" s="87"/>
      <c r="NOO69" s="87"/>
      <c r="NOP69" s="87"/>
      <c r="NOQ69" s="87"/>
      <c r="NOR69" s="87"/>
      <c r="NOS69" s="87"/>
      <c r="NOT69" s="87"/>
      <c r="NOU69" s="87"/>
      <c r="NOV69" s="87"/>
      <c r="NOW69" s="87"/>
      <c r="NOX69" s="87"/>
      <c r="NOY69" s="87"/>
      <c r="NOZ69" s="87"/>
      <c r="NPA69" s="87"/>
      <c r="NPB69" s="87"/>
      <c r="NPC69" s="87"/>
      <c r="NPD69" s="87"/>
      <c r="NPE69" s="87"/>
      <c r="NPF69" s="87"/>
      <c r="NPG69" s="87"/>
      <c r="NPH69" s="87"/>
      <c r="NPI69" s="87"/>
      <c r="NPJ69" s="87"/>
      <c r="NPK69" s="87"/>
      <c r="NPL69" s="87"/>
      <c r="NPM69" s="87"/>
      <c r="NPN69" s="87"/>
      <c r="NPO69" s="87"/>
      <c r="NPP69" s="87"/>
      <c r="NPQ69" s="87"/>
      <c r="NPR69" s="87"/>
      <c r="NPS69" s="87"/>
      <c r="NPT69" s="87"/>
      <c r="NPU69" s="87"/>
      <c r="NPV69" s="87"/>
      <c r="NPW69" s="87"/>
      <c r="NPX69" s="87"/>
      <c r="NPY69" s="87"/>
      <c r="NPZ69" s="87"/>
      <c r="NQA69" s="87"/>
      <c r="NQB69" s="87"/>
      <c r="NQC69" s="87"/>
      <c r="NQD69" s="87"/>
      <c r="NQE69" s="87"/>
      <c r="NQF69" s="87"/>
      <c r="NQG69" s="87"/>
      <c r="NQH69" s="87"/>
      <c r="NQI69" s="87"/>
      <c r="NQJ69" s="87"/>
      <c r="NQK69" s="87"/>
      <c r="NQL69" s="87"/>
      <c r="NQM69" s="87"/>
      <c r="NQN69" s="87"/>
      <c r="NQO69" s="87"/>
      <c r="NQP69" s="87"/>
      <c r="NQQ69" s="87"/>
      <c r="NQR69" s="87"/>
      <c r="NQS69" s="87"/>
      <c r="NQT69" s="87"/>
      <c r="NQU69" s="87"/>
      <c r="NQV69" s="87"/>
      <c r="NQW69" s="87"/>
      <c r="NQX69" s="87"/>
      <c r="NQY69" s="87"/>
      <c r="NQZ69" s="87"/>
      <c r="NRA69" s="87"/>
      <c r="NRB69" s="87"/>
      <c r="NRC69" s="87"/>
      <c r="NRD69" s="87"/>
      <c r="NRE69" s="87"/>
      <c r="NRF69" s="87"/>
      <c r="NRG69" s="87"/>
      <c r="NRH69" s="87"/>
      <c r="NRI69" s="87"/>
      <c r="NRJ69" s="87"/>
      <c r="NRK69" s="87"/>
      <c r="NRL69" s="87"/>
      <c r="NRM69" s="87"/>
      <c r="NRN69" s="87"/>
      <c r="NRO69" s="87"/>
      <c r="NRP69" s="87"/>
      <c r="NRQ69" s="87"/>
      <c r="NRR69" s="87"/>
      <c r="NRS69" s="87"/>
      <c r="NRT69" s="87"/>
      <c r="NRU69" s="87"/>
      <c r="NRV69" s="87"/>
      <c r="NRW69" s="87"/>
      <c r="NRX69" s="87"/>
      <c r="NRY69" s="87"/>
      <c r="NRZ69" s="87"/>
      <c r="NSA69" s="87"/>
      <c r="NSB69" s="87"/>
      <c r="NSC69" s="87"/>
      <c r="NSD69" s="87"/>
      <c r="NSE69" s="87"/>
      <c r="NSF69" s="87"/>
      <c r="NSG69" s="87"/>
      <c r="NSH69" s="87"/>
      <c r="NSI69" s="87"/>
      <c r="NSJ69" s="87"/>
      <c r="NSK69" s="87"/>
      <c r="NSL69" s="87"/>
      <c r="NSM69" s="87"/>
      <c r="NSN69" s="87"/>
      <c r="NSO69" s="87"/>
      <c r="NSP69" s="87"/>
      <c r="NSQ69" s="87"/>
      <c r="NSR69" s="87"/>
      <c r="NSS69" s="87"/>
      <c r="NST69" s="87"/>
      <c r="NSU69" s="87"/>
      <c r="NSV69" s="87"/>
      <c r="NSW69" s="87"/>
      <c r="NSX69" s="87"/>
      <c r="NSY69" s="87"/>
      <c r="NSZ69" s="87"/>
      <c r="NTA69" s="87"/>
      <c r="NTB69" s="87"/>
      <c r="NTC69" s="87"/>
      <c r="NTD69" s="87"/>
      <c r="NTE69" s="87"/>
      <c r="NTF69" s="87"/>
      <c r="NTG69" s="87"/>
      <c r="NTH69" s="87"/>
      <c r="NTI69" s="87"/>
      <c r="NTJ69" s="87"/>
      <c r="NTK69" s="87"/>
      <c r="NTL69" s="87"/>
      <c r="NTM69" s="87"/>
      <c r="NTN69" s="87"/>
      <c r="NTO69" s="87"/>
      <c r="NTP69" s="87"/>
      <c r="NTQ69" s="87"/>
      <c r="NTR69" s="87"/>
      <c r="NTS69" s="87"/>
      <c r="NTT69" s="87"/>
      <c r="NTU69" s="87"/>
      <c r="NTV69" s="87"/>
      <c r="NTW69" s="87"/>
      <c r="NTX69" s="87"/>
      <c r="NTY69" s="87"/>
      <c r="NTZ69" s="87"/>
      <c r="NUA69" s="87"/>
      <c r="NUB69" s="87"/>
      <c r="NUC69" s="87"/>
      <c r="NUD69" s="87"/>
      <c r="NUE69" s="87"/>
      <c r="NUF69" s="87"/>
      <c r="NUG69" s="87"/>
      <c r="NUH69" s="87"/>
      <c r="NUI69" s="87"/>
      <c r="NUJ69" s="87"/>
      <c r="NUK69" s="87"/>
      <c r="NUL69" s="87"/>
      <c r="NUM69" s="87"/>
      <c r="NUN69" s="87"/>
      <c r="NUO69" s="87"/>
      <c r="NUP69" s="87"/>
      <c r="NUQ69" s="87"/>
      <c r="NUR69" s="87"/>
      <c r="NUS69" s="87"/>
      <c r="NUT69" s="87"/>
      <c r="NUU69" s="87"/>
      <c r="NUV69" s="87"/>
      <c r="NUW69" s="87"/>
      <c r="NUX69" s="87"/>
      <c r="NUY69" s="87"/>
      <c r="NUZ69" s="87"/>
      <c r="NVA69" s="87"/>
      <c r="NVB69" s="87"/>
      <c r="NVC69" s="87"/>
      <c r="NVD69" s="87"/>
      <c r="NVE69" s="87"/>
      <c r="NVF69" s="87"/>
      <c r="NVG69" s="87"/>
      <c r="NVH69" s="87"/>
      <c r="NVI69" s="87"/>
      <c r="NVJ69" s="87"/>
      <c r="NVK69" s="87"/>
      <c r="NVL69" s="87"/>
      <c r="NVM69" s="87"/>
      <c r="NVN69" s="87"/>
      <c r="NVO69" s="87"/>
      <c r="NVP69" s="87"/>
      <c r="NVQ69" s="87"/>
      <c r="NVR69" s="87"/>
      <c r="NVS69" s="87"/>
      <c r="NVT69" s="87"/>
      <c r="NVU69" s="87"/>
      <c r="NVV69" s="87"/>
      <c r="NVW69" s="87"/>
      <c r="NVX69" s="87"/>
      <c r="NVY69" s="87"/>
      <c r="NVZ69" s="87"/>
      <c r="NWA69" s="87"/>
      <c r="NWB69" s="87"/>
      <c r="NWC69" s="87"/>
      <c r="NWD69" s="87"/>
      <c r="NWE69" s="87"/>
      <c r="NWF69" s="87"/>
      <c r="NWG69" s="87"/>
      <c r="NWH69" s="87"/>
      <c r="NWI69" s="87"/>
      <c r="NWJ69" s="87"/>
      <c r="NWK69" s="87"/>
      <c r="NWL69" s="87"/>
      <c r="NWM69" s="87"/>
      <c r="NWN69" s="87"/>
      <c r="NWO69" s="87"/>
      <c r="NWP69" s="87"/>
      <c r="NWQ69" s="87"/>
      <c r="NWR69" s="87"/>
      <c r="NWS69" s="87"/>
      <c r="NWT69" s="87"/>
      <c r="NWU69" s="87"/>
      <c r="NWV69" s="87"/>
      <c r="NWW69" s="87"/>
      <c r="NWX69" s="87"/>
      <c r="NWY69" s="87"/>
      <c r="NWZ69" s="87"/>
      <c r="NXA69" s="87"/>
      <c r="NXB69" s="87"/>
      <c r="NXC69" s="87"/>
      <c r="NXD69" s="87"/>
      <c r="NXE69" s="87"/>
      <c r="NXF69" s="87"/>
      <c r="NXG69" s="87"/>
      <c r="NXH69" s="87"/>
      <c r="NXI69" s="87"/>
      <c r="NXJ69" s="87"/>
      <c r="NXK69" s="87"/>
      <c r="NXL69" s="87"/>
      <c r="NXM69" s="87"/>
      <c r="NXN69" s="87"/>
      <c r="NXO69" s="87"/>
      <c r="NXP69" s="87"/>
      <c r="NXQ69" s="87"/>
      <c r="NXR69" s="87"/>
      <c r="NXS69" s="87"/>
      <c r="NXT69" s="87"/>
      <c r="NXU69" s="87"/>
      <c r="NXV69" s="87"/>
      <c r="NXW69" s="87"/>
      <c r="NXX69" s="87"/>
      <c r="NXY69" s="87"/>
      <c r="NXZ69" s="87"/>
      <c r="NYA69" s="87"/>
      <c r="NYB69" s="87"/>
      <c r="NYC69" s="87"/>
      <c r="NYD69" s="87"/>
      <c r="NYE69" s="87"/>
      <c r="NYF69" s="87"/>
      <c r="NYG69" s="87"/>
      <c r="NYH69" s="87"/>
      <c r="NYI69" s="87"/>
      <c r="NYJ69" s="87"/>
      <c r="NYK69" s="87"/>
      <c r="NYL69" s="87"/>
      <c r="NYM69" s="87"/>
      <c r="NYN69" s="87"/>
      <c r="NYO69" s="87"/>
      <c r="NYP69" s="87"/>
      <c r="NYQ69" s="87"/>
      <c r="NYR69" s="87"/>
      <c r="NYS69" s="87"/>
      <c r="NYT69" s="87"/>
      <c r="NYU69" s="87"/>
      <c r="NYV69" s="87"/>
      <c r="NYW69" s="87"/>
      <c r="NYX69" s="87"/>
      <c r="NYY69" s="87"/>
      <c r="NYZ69" s="87"/>
      <c r="NZA69" s="87"/>
      <c r="NZB69" s="87"/>
      <c r="NZC69" s="87"/>
      <c r="NZD69" s="87"/>
      <c r="NZE69" s="87"/>
      <c r="NZF69" s="87"/>
      <c r="NZG69" s="87"/>
      <c r="NZH69" s="87"/>
      <c r="NZI69" s="87"/>
      <c r="NZJ69" s="87"/>
      <c r="NZK69" s="87"/>
      <c r="NZL69" s="87"/>
      <c r="NZM69" s="87"/>
      <c r="NZN69" s="87"/>
      <c r="NZO69" s="87"/>
      <c r="NZP69" s="87"/>
      <c r="NZQ69" s="87"/>
      <c r="NZR69" s="87"/>
      <c r="NZS69" s="87"/>
      <c r="NZT69" s="87"/>
      <c r="NZU69" s="87"/>
      <c r="NZV69" s="87"/>
      <c r="NZW69" s="87"/>
      <c r="NZX69" s="87"/>
      <c r="NZY69" s="87"/>
      <c r="NZZ69" s="87"/>
      <c r="OAA69" s="87"/>
      <c r="OAB69" s="87"/>
      <c r="OAC69" s="87"/>
      <c r="OAD69" s="87"/>
      <c r="OAE69" s="87"/>
      <c r="OAF69" s="87"/>
      <c r="OAG69" s="87"/>
      <c r="OAH69" s="87"/>
      <c r="OAI69" s="87"/>
      <c r="OAJ69" s="87"/>
      <c r="OAK69" s="87"/>
      <c r="OAL69" s="87"/>
      <c r="OAM69" s="87"/>
      <c r="OAN69" s="87"/>
      <c r="OAO69" s="87"/>
      <c r="OAP69" s="87"/>
      <c r="OAQ69" s="87"/>
      <c r="OAR69" s="87"/>
      <c r="OAS69" s="87"/>
      <c r="OAT69" s="87"/>
      <c r="OAU69" s="87"/>
      <c r="OAV69" s="87"/>
      <c r="OAW69" s="87"/>
      <c r="OAX69" s="87"/>
      <c r="OAY69" s="87"/>
      <c r="OAZ69" s="87"/>
      <c r="OBA69" s="87"/>
      <c r="OBB69" s="87"/>
      <c r="OBC69" s="87"/>
      <c r="OBD69" s="87"/>
      <c r="OBE69" s="87"/>
      <c r="OBF69" s="87"/>
      <c r="OBG69" s="87"/>
      <c r="OBH69" s="87"/>
      <c r="OBI69" s="87"/>
      <c r="OBJ69" s="87"/>
      <c r="OBK69" s="87"/>
      <c r="OBL69" s="87"/>
      <c r="OBM69" s="87"/>
      <c r="OBN69" s="87"/>
      <c r="OBO69" s="87"/>
      <c r="OBP69" s="87"/>
      <c r="OBQ69" s="87"/>
      <c r="OBR69" s="87"/>
      <c r="OBS69" s="87"/>
      <c r="OBT69" s="87"/>
      <c r="OBU69" s="87"/>
      <c r="OBV69" s="87"/>
      <c r="OBW69" s="87"/>
      <c r="OBX69" s="87"/>
      <c r="OBY69" s="87"/>
      <c r="OBZ69" s="87"/>
      <c r="OCA69" s="87"/>
      <c r="OCB69" s="87"/>
      <c r="OCC69" s="87"/>
      <c r="OCD69" s="87"/>
      <c r="OCE69" s="87"/>
      <c r="OCF69" s="87"/>
      <c r="OCG69" s="87"/>
      <c r="OCH69" s="87"/>
      <c r="OCI69" s="87"/>
      <c r="OCJ69" s="87"/>
      <c r="OCK69" s="87"/>
      <c r="OCL69" s="87"/>
      <c r="OCM69" s="87"/>
      <c r="OCN69" s="87"/>
      <c r="OCO69" s="87"/>
      <c r="OCP69" s="87"/>
      <c r="OCQ69" s="87"/>
      <c r="OCR69" s="87"/>
      <c r="OCS69" s="87"/>
      <c r="OCT69" s="87"/>
      <c r="OCU69" s="87"/>
      <c r="OCV69" s="87"/>
      <c r="OCW69" s="87"/>
      <c r="OCX69" s="87"/>
      <c r="OCY69" s="87"/>
      <c r="OCZ69" s="87"/>
      <c r="ODA69" s="87"/>
      <c r="ODB69" s="87"/>
      <c r="ODC69" s="87"/>
      <c r="ODD69" s="87"/>
      <c r="ODE69" s="87"/>
      <c r="ODF69" s="87"/>
      <c r="ODG69" s="87"/>
      <c r="ODH69" s="87"/>
      <c r="ODI69" s="87"/>
      <c r="ODJ69" s="87"/>
      <c r="ODK69" s="87"/>
      <c r="ODL69" s="87"/>
      <c r="ODM69" s="87"/>
      <c r="ODN69" s="87"/>
      <c r="ODO69" s="87"/>
      <c r="ODP69" s="87"/>
      <c r="ODQ69" s="87"/>
      <c r="ODR69" s="87"/>
      <c r="ODS69" s="87"/>
      <c r="ODT69" s="87"/>
      <c r="ODU69" s="87"/>
      <c r="ODV69" s="87"/>
      <c r="ODW69" s="87"/>
      <c r="ODX69" s="87"/>
      <c r="ODY69" s="87"/>
      <c r="ODZ69" s="87"/>
      <c r="OEA69" s="87"/>
      <c r="OEB69" s="87"/>
      <c r="OEC69" s="87"/>
      <c r="OED69" s="87"/>
      <c r="OEE69" s="87"/>
      <c r="OEF69" s="87"/>
      <c r="OEG69" s="87"/>
      <c r="OEH69" s="87"/>
      <c r="OEI69" s="87"/>
      <c r="OEJ69" s="87"/>
      <c r="OEK69" s="87"/>
      <c r="OEL69" s="87"/>
      <c r="OEM69" s="87"/>
      <c r="OEN69" s="87"/>
      <c r="OEO69" s="87"/>
      <c r="OEP69" s="87"/>
      <c r="OEQ69" s="87"/>
      <c r="OER69" s="87"/>
      <c r="OES69" s="87"/>
      <c r="OET69" s="87"/>
      <c r="OEU69" s="87"/>
      <c r="OEV69" s="87"/>
      <c r="OEW69" s="87"/>
      <c r="OEX69" s="87"/>
      <c r="OEY69" s="87"/>
      <c r="OEZ69" s="87"/>
      <c r="OFA69" s="87"/>
      <c r="OFB69" s="87"/>
      <c r="OFC69" s="87"/>
      <c r="OFD69" s="87"/>
      <c r="OFE69" s="87"/>
      <c r="OFF69" s="87"/>
      <c r="OFG69" s="87"/>
      <c r="OFH69" s="87"/>
      <c r="OFI69" s="87"/>
      <c r="OFJ69" s="87"/>
      <c r="OFK69" s="87"/>
      <c r="OFL69" s="87"/>
      <c r="OFM69" s="87"/>
      <c r="OFN69" s="87"/>
      <c r="OFO69" s="87"/>
      <c r="OFP69" s="87"/>
      <c r="OFQ69" s="87"/>
      <c r="OFR69" s="87"/>
      <c r="OFS69" s="87"/>
      <c r="OFT69" s="87"/>
      <c r="OFU69" s="87"/>
      <c r="OFV69" s="87"/>
      <c r="OFW69" s="87"/>
      <c r="OFX69" s="87"/>
      <c r="OFY69" s="87"/>
      <c r="OFZ69" s="87"/>
      <c r="OGA69" s="87"/>
      <c r="OGB69" s="87"/>
      <c r="OGC69" s="87"/>
      <c r="OGD69" s="87"/>
      <c r="OGE69" s="87"/>
      <c r="OGF69" s="87"/>
      <c r="OGG69" s="87"/>
      <c r="OGH69" s="87"/>
      <c r="OGI69" s="87"/>
      <c r="OGJ69" s="87"/>
      <c r="OGK69" s="87"/>
      <c r="OGL69" s="87"/>
      <c r="OGM69" s="87"/>
      <c r="OGN69" s="87"/>
      <c r="OGO69" s="87"/>
      <c r="OGP69" s="87"/>
      <c r="OGQ69" s="87"/>
      <c r="OGR69" s="87"/>
      <c r="OGS69" s="87"/>
      <c r="OGT69" s="87"/>
      <c r="OGU69" s="87"/>
      <c r="OGV69" s="87"/>
      <c r="OGW69" s="87"/>
      <c r="OGX69" s="87"/>
      <c r="OGY69" s="87"/>
      <c r="OGZ69" s="87"/>
      <c r="OHA69" s="87"/>
      <c r="OHB69" s="87"/>
      <c r="OHC69" s="87"/>
      <c r="OHD69" s="87"/>
      <c r="OHE69" s="87"/>
      <c r="OHF69" s="87"/>
      <c r="OHG69" s="87"/>
      <c r="OHH69" s="87"/>
      <c r="OHI69" s="87"/>
      <c r="OHJ69" s="87"/>
      <c r="OHK69" s="87"/>
      <c r="OHL69" s="87"/>
      <c r="OHM69" s="87"/>
      <c r="OHN69" s="87"/>
      <c r="OHO69" s="87"/>
      <c r="OHP69" s="87"/>
      <c r="OHQ69" s="87"/>
      <c r="OHR69" s="87"/>
      <c r="OHS69" s="87"/>
      <c r="OHT69" s="87"/>
      <c r="OHU69" s="87"/>
      <c r="OHV69" s="87"/>
      <c r="OHW69" s="87"/>
      <c r="OHX69" s="87"/>
      <c r="OHY69" s="87"/>
      <c r="OHZ69" s="87"/>
      <c r="OIA69" s="87"/>
      <c r="OIB69" s="87"/>
      <c r="OIC69" s="87"/>
      <c r="OID69" s="87"/>
      <c r="OIE69" s="87"/>
      <c r="OIF69" s="87"/>
      <c r="OIG69" s="87"/>
      <c r="OIH69" s="87"/>
      <c r="OII69" s="87"/>
      <c r="OIJ69" s="87"/>
      <c r="OIK69" s="87"/>
      <c r="OIL69" s="87"/>
      <c r="OIM69" s="87"/>
      <c r="OIN69" s="87"/>
      <c r="OIO69" s="87"/>
      <c r="OIP69" s="87"/>
      <c r="OIQ69" s="87"/>
      <c r="OIR69" s="87"/>
      <c r="OIS69" s="87"/>
      <c r="OIT69" s="87"/>
      <c r="OIU69" s="87"/>
      <c r="OIV69" s="87"/>
      <c r="OIW69" s="87"/>
      <c r="OIX69" s="87"/>
      <c r="OIY69" s="87"/>
      <c r="OIZ69" s="87"/>
      <c r="OJA69" s="87"/>
      <c r="OJB69" s="87"/>
      <c r="OJC69" s="87"/>
      <c r="OJD69" s="87"/>
      <c r="OJE69" s="87"/>
      <c r="OJF69" s="87"/>
      <c r="OJG69" s="87"/>
      <c r="OJH69" s="87"/>
      <c r="OJI69" s="87"/>
      <c r="OJJ69" s="87"/>
      <c r="OJK69" s="87"/>
      <c r="OJL69" s="87"/>
      <c r="OJM69" s="87"/>
      <c r="OJN69" s="87"/>
      <c r="OJO69" s="87"/>
      <c r="OJP69" s="87"/>
      <c r="OJQ69" s="87"/>
      <c r="OJR69" s="87"/>
      <c r="OJS69" s="87"/>
      <c r="OJT69" s="87"/>
      <c r="OJU69" s="87"/>
      <c r="OJV69" s="87"/>
      <c r="OJW69" s="87"/>
      <c r="OJX69" s="87"/>
      <c r="OJY69" s="87"/>
      <c r="OJZ69" s="87"/>
      <c r="OKA69" s="87"/>
      <c r="OKB69" s="87"/>
      <c r="OKC69" s="87"/>
      <c r="OKD69" s="87"/>
      <c r="OKE69" s="87"/>
      <c r="OKF69" s="87"/>
      <c r="OKG69" s="87"/>
      <c r="OKH69" s="87"/>
      <c r="OKI69" s="87"/>
      <c r="OKJ69" s="87"/>
      <c r="OKK69" s="87"/>
      <c r="OKL69" s="87"/>
      <c r="OKM69" s="87"/>
      <c r="OKN69" s="87"/>
      <c r="OKO69" s="87"/>
      <c r="OKP69" s="87"/>
      <c r="OKQ69" s="87"/>
      <c r="OKR69" s="87"/>
      <c r="OKS69" s="87"/>
      <c r="OKT69" s="87"/>
      <c r="OKU69" s="87"/>
      <c r="OKV69" s="87"/>
      <c r="OKW69" s="87"/>
      <c r="OKX69" s="87"/>
      <c r="OKY69" s="87"/>
      <c r="OKZ69" s="87"/>
      <c r="OLA69" s="87"/>
      <c r="OLB69" s="87"/>
      <c r="OLC69" s="87"/>
      <c r="OLD69" s="87"/>
      <c r="OLE69" s="87"/>
      <c r="OLF69" s="87"/>
      <c r="OLG69" s="87"/>
      <c r="OLH69" s="87"/>
      <c r="OLI69" s="87"/>
      <c r="OLJ69" s="87"/>
      <c r="OLK69" s="87"/>
      <c r="OLL69" s="87"/>
      <c r="OLM69" s="87"/>
      <c r="OLN69" s="87"/>
      <c r="OLO69" s="87"/>
      <c r="OLP69" s="87"/>
      <c r="OLQ69" s="87"/>
      <c r="OLR69" s="87"/>
      <c r="OLS69" s="87"/>
      <c r="OLT69" s="87"/>
      <c r="OLU69" s="87"/>
      <c r="OLV69" s="87"/>
      <c r="OLW69" s="87"/>
      <c r="OLX69" s="87"/>
      <c r="OLY69" s="87"/>
      <c r="OLZ69" s="87"/>
      <c r="OMA69" s="87"/>
      <c r="OMB69" s="87"/>
      <c r="OMC69" s="87"/>
      <c r="OMD69" s="87"/>
      <c r="OME69" s="87"/>
      <c r="OMF69" s="87"/>
      <c r="OMG69" s="87"/>
      <c r="OMH69" s="87"/>
      <c r="OMI69" s="87"/>
      <c r="OMJ69" s="87"/>
      <c r="OMK69" s="87"/>
      <c r="OML69" s="87"/>
      <c r="OMM69" s="87"/>
      <c r="OMN69" s="87"/>
      <c r="OMO69" s="87"/>
      <c r="OMP69" s="87"/>
      <c r="OMQ69" s="87"/>
      <c r="OMR69" s="87"/>
      <c r="OMS69" s="87"/>
      <c r="OMT69" s="87"/>
      <c r="OMU69" s="87"/>
      <c r="OMV69" s="87"/>
      <c r="OMW69" s="87"/>
      <c r="OMX69" s="87"/>
      <c r="OMY69" s="87"/>
      <c r="OMZ69" s="87"/>
      <c r="ONA69" s="87"/>
      <c r="ONB69" s="87"/>
      <c r="ONC69" s="87"/>
      <c r="OND69" s="87"/>
      <c r="ONE69" s="87"/>
      <c r="ONF69" s="87"/>
      <c r="ONG69" s="87"/>
      <c r="ONH69" s="87"/>
      <c r="ONI69" s="87"/>
      <c r="ONJ69" s="87"/>
      <c r="ONK69" s="87"/>
      <c r="ONL69" s="87"/>
      <c r="ONM69" s="87"/>
      <c r="ONN69" s="87"/>
      <c r="ONO69" s="87"/>
      <c r="ONP69" s="87"/>
      <c r="ONQ69" s="87"/>
      <c r="ONR69" s="87"/>
      <c r="ONS69" s="87"/>
      <c r="ONT69" s="87"/>
      <c r="ONU69" s="87"/>
      <c r="ONV69" s="87"/>
      <c r="ONW69" s="87"/>
      <c r="ONX69" s="87"/>
      <c r="ONY69" s="87"/>
      <c r="ONZ69" s="87"/>
      <c r="OOA69" s="87"/>
      <c r="OOB69" s="87"/>
      <c r="OOC69" s="87"/>
      <c r="OOD69" s="87"/>
      <c r="OOE69" s="87"/>
      <c r="OOF69" s="87"/>
      <c r="OOG69" s="87"/>
      <c r="OOH69" s="87"/>
      <c r="OOI69" s="87"/>
      <c r="OOJ69" s="87"/>
      <c r="OOK69" s="87"/>
      <c r="OOL69" s="87"/>
      <c r="OOM69" s="87"/>
      <c r="OON69" s="87"/>
      <c r="OOO69" s="87"/>
      <c r="OOP69" s="87"/>
      <c r="OOQ69" s="87"/>
      <c r="OOR69" s="87"/>
      <c r="OOS69" s="87"/>
      <c r="OOT69" s="87"/>
      <c r="OOU69" s="87"/>
      <c r="OOV69" s="87"/>
      <c r="OOW69" s="87"/>
      <c r="OOX69" s="87"/>
      <c r="OOY69" s="87"/>
      <c r="OOZ69" s="87"/>
      <c r="OPA69" s="87"/>
      <c r="OPB69" s="87"/>
      <c r="OPC69" s="87"/>
      <c r="OPD69" s="87"/>
      <c r="OPE69" s="87"/>
      <c r="OPF69" s="87"/>
      <c r="OPG69" s="87"/>
      <c r="OPH69" s="87"/>
      <c r="OPI69" s="87"/>
      <c r="OPJ69" s="87"/>
      <c r="OPK69" s="87"/>
      <c r="OPL69" s="87"/>
      <c r="OPM69" s="87"/>
      <c r="OPN69" s="87"/>
      <c r="OPO69" s="87"/>
      <c r="OPP69" s="87"/>
      <c r="OPQ69" s="87"/>
      <c r="OPR69" s="87"/>
      <c r="OPS69" s="87"/>
      <c r="OPT69" s="87"/>
      <c r="OPU69" s="87"/>
      <c r="OPV69" s="87"/>
      <c r="OPW69" s="87"/>
      <c r="OPX69" s="87"/>
      <c r="OPY69" s="87"/>
      <c r="OPZ69" s="87"/>
      <c r="OQA69" s="87"/>
      <c r="OQB69" s="87"/>
      <c r="OQC69" s="87"/>
      <c r="OQD69" s="87"/>
      <c r="OQE69" s="87"/>
      <c r="OQF69" s="87"/>
      <c r="OQG69" s="87"/>
      <c r="OQH69" s="87"/>
      <c r="OQI69" s="87"/>
      <c r="OQJ69" s="87"/>
      <c r="OQK69" s="87"/>
      <c r="OQL69" s="87"/>
      <c r="OQM69" s="87"/>
      <c r="OQN69" s="87"/>
      <c r="OQO69" s="87"/>
      <c r="OQP69" s="87"/>
      <c r="OQQ69" s="87"/>
      <c r="OQR69" s="87"/>
      <c r="OQS69" s="87"/>
      <c r="OQT69" s="87"/>
      <c r="OQU69" s="87"/>
      <c r="OQV69" s="87"/>
      <c r="OQW69" s="87"/>
      <c r="OQX69" s="87"/>
      <c r="OQY69" s="87"/>
      <c r="OQZ69" s="87"/>
      <c r="ORA69" s="87"/>
      <c r="ORB69" s="87"/>
      <c r="ORC69" s="87"/>
      <c r="ORD69" s="87"/>
      <c r="ORE69" s="87"/>
      <c r="ORF69" s="87"/>
      <c r="ORG69" s="87"/>
      <c r="ORH69" s="87"/>
      <c r="ORI69" s="87"/>
      <c r="ORJ69" s="87"/>
      <c r="ORK69" s="87"/>
      <c r="ORL69" s="87"/>
      <c r="ORM69" s="87"/>
      <c r="ORN69" s="87"/>
      <c r="ORO69" s="87"/>
      <c r="ORP69" s="87"/>
      <c r="ORQ69" s="87"/>
      <c r="ORR69" s="87"/>
      <c r="ORS69" s="87"/>
      <c r="ORT69" s="87"/>
      <c r="ORU69" s="87"/>
      <c r="ORV69" s="87"/>
      <c r="ORW69" s="87"/>
      <c r="ORX69" s="87"/>
      <c r="ORY69" s="87"/>
      <c r="ORZ69" s="87"/>
      <c r="OSA69" s="87"/>
      <c r="OSB69" s="87"/>
      <c r="OSC69" s="87"/>
      <c r="OSD69" s="87"/>
      <c r="OSE69" s="87"/>
      <c r="OSF69" s="87"/>
      <c r="OSG69" s="87"/>
      <c r="OSH69" s="87"/>
      <c r="OSI69" s="87"/>
      <c r="OSJ69" s="87"/>
      <c r="OSK69" s="87"/>
      <c r="OSL69" s="87"/>
      <c r="OSM69" s="87"/>
      <c r="OSN69" s="87"/>
      <c r="OSO69" s="87"/>
      <c r="OSP69" s="87"/>
      <c r="OSQ69" s="87"/>
      <c r="OSR69" s="87"/>
      <c r="OSS69" s="87"/>
      <c r="OST69" s="87"/>
      <c r="OSU69" s="87"/>
      <c r="OSV69" s="87"/>
      <c r="OSW69" s="87"/>
      <c r="OSX69" s="87"/>
      <c r="OSY69" s="87"/>
      <c r="OSZ69" s="87"/>
      <c r="OTA69" s="87"/>
      <c r="OTB69" s="87"/>
      <c r="OTC69" s="87"/>
      <c r="OTD69" s="87"/>
      <c r="OTE69" s="87"/>
      <c r="OTF69" s="87"/>
      <c r="OTG69" s="87"/>
      <c r="OTH69" s="87"/>
      <c r="OTI69" s="87"/>
      <c r="OTJ69" s="87"/>
      <c r="OTK69" s="87"/>
      <c r="OTL69" s="87"/>
      <c r="OTM69" s="87"/>
      <c r="OTN69" s="87"/>
      <c r="OTO69" s="87"/>
      <c r="OTP69" s="87"/>
      <c r="OTQ69" s="87"/>
      <c r="OTR69" s="87"/>
      <c r="OTS69" s="87"/>
      <c r="OTT69" s="87"/>
      <c r="OTU69" s="87"/>
      <c r="OTV69" s="87"/>
      <c r="OTW69" s="87"/>
      <c r="OTX69" s="87"/>
      <c r="OTY69" s="87"/>
      <c r="OTZ69" s="87"/>
      <c r="OUA69" s="87"/>
      <c r="OUB69" s="87"/>
      <c r="OUC69" s="87"/>
      <c r="OUD69" s="87"/>
      <c r="OUE69" s="87"/>
      <c r="OUF69" s="87"/>
      <c r="OUG69" s="87"/>
      <c r="OUH69" s="87"/>
      <c r="OUI69" s="87"/>
      <c r="OUJ69" s="87"/>
      <c r="OUK69" s="87"/>
      <c r="OUL69" s="87"/>
      <c r="OUM69" s="87"/>
      <c r="OUN69" s="87"/>
      <c r="OUO69" s="87"/>
      <c r="OUP69" s="87"/>
      <c r="OUQ69" s="87"/>
      <c r="OUR69" s="87"/>
      <c r="OUS69" s="87"/>
      <c r="OUT69" s="87"/>
      <c r="OUU69" s="87"/>
      <c r="OUV69" s="87"/>
      <c r="OUW69" s="87"/>
      <c r="OUX69" s="87"/>
      <c r="OUY69" s="87"/>
      <c r="OUZ69" s="87"/>
      <c r="OVA69" s="87"/>
      <c r="OVB69" s="87"/>
      <c r="OVC69" s="87"/>
      <c r="OVD69" s="87"/>
      <c r="OVE69" s="87"/>
      <c r="OVF69" s="87"/>
      <c r="OVG69" s="87"/>
      <c r="OVH69" s="87"/>
      <c r="OVI69" s="87"/>
      <c r="OVJ69" s="87"/>
      <c r="OVK69" s="87"/>
      <c r="OVL69" s="87"/>
      <c r="OVM69" s="87"/>
      <c r="OVN69" s="87"/>
      <c r="OVO69" s="87"/>
      <c r="OVP69" s="87"/>
      <c r="OVQ69" s="87"/>
      <c r="OVR69" s="87"/>
      <c r="OVS69" s="87"/>
      <c r="OVT69" s="87"/>
      <c r="OVU69" s="87"/>
      <c r="OVV69" s="87"/>
      <c r="OVW69" s="87"/>
      <c r="OVX69" s="87"/>
      <c r="OVY69" s="87"/>
      <c r="OVZ69" s="87"/>
      <c r="OWA69" s="87"/>
      <c r="OWB69" s="87"/>
      <c r="OWC69" s="87"/>
      <c r="OWD69" s="87"/>
      <c r="OWE69" s="87"/>
      <c r="OWF69" s="87"/>
      <c r="OWG69" s="87"/>
      <c r="OWH69" s="87"/>
      <c r="OWI69" s="87"/>
      <c r="OWJ69" s="87"/>
      <c r="OWK69" s="87"/>
      <c r="OWL69" s="87"/>
      <c r="OWM69" s="87"/>
      <c r="OWN69" s="87"/>
      <c r="OWO69" s="87"/>
      <c r="OWP69" s="87"/>
      <c r="OWQ69" s="87"/>
      <c r="OWR69" s="87"/>
      <c r="OWS69" s="87"/>
      <c r="OWT69" s="87"/>
      <c r="OWU69" s="87"/>
      <c r="OWV69" s="87"/>
      <c r="OWW69" s="87"/>
      <c r="OWX69" s="87"/>
      <c r="OWY69" s="87"/>
      <c r="OWZ69" s="87"/>
      <c r="OXA69" s="87"/>
      <c r="OXB69" s="87"/>
      <c r="OXC69" s="87"/>
      <c r="OXD69" s="87"/>
      <c r="OXE69" s="87"/>
      <c r="OXF69" s="87"/>
      <c r="OXG69" s="87"/>
      <c r="OXH69" s="87"/>
      <c r="OXI69" s="87"/>
      <c r="OXJ69" s="87"/>
      <c r="OXK69" s="87"/>
      <c r="OXL69" s="87"/>
      <c r="OXM69" s="87"/>
      <c r="OXN69" s="87"/>
      <c r="OXO69" s="87"/>
      <c r="OXP69" s="87"/>
      <c r="OXQ69" s="87"/>
      <c r="OXR69" s="87"/>
      <c r="OXS69" s="87"/>
      <c r="OXT69" s="87"/>
      <c r="OXU69" s="87"/>
      <c r="OXV69" s="87"/>
      <c r="OXW69" s="87"/>
      <c r="OXX69" s="87"/>
      <c r="OXY69" s="87"/>
      <c r="OXZ69" s="87"/>
      <c r="OYA69" s="87"/>
      <c r="OYB69" s="87"/>
      <c r="OYC69" s="87"/>
      <c r="OYD69" s="87"/>
      <c r="OYE69" s="87"/>
      <c r="OYF69" s="87"/>
      <c r="OYG69" s="87"/>
      <c r="OYH69" s="87"/>
      <c r="OYI69" s="87"/>
      <c r="OYJ69" s="87"/>
      <c r="OYK69" s="87"/>
      <c r="OYL69" s="87"/>
      <c r="OYM69" s="87"/>
      <c r="OYN69" s="87"/>
      <c r="OYO69" s="87"/>
      <c r="OYP69" s="87"/>
      <c r="OYQ69" s="87"/>
      <c r="OYR69" s="87"/>
      <c r="OYS69" s="87"/>
      <c r="OYT69" s="87"/>
      <c r="OYU69" s="87"/>
      <c r="OYV69" s="87"/>
      <c r="OYW69" s="87"/>
      <c r="OYX69" s="87"/>
      <c r="OYY69" s="87"/>
      <c r="OYZ69" s="87"/>
      <c r="OZA69" s="87"/>
      <c r="OZB69" s="87"/>
      <c r="OZC69" s="87"/>
      <c r="OZD69" s="87"/>
      <c r="OZE69" s="87"/>
      <c r="OZF69" s="87"/>
      <c r="OZG69" s="87"/>
      <c r="OZH69" s="87"/>
      <c r="OZI69" s="87"/>
      <c r="OZJ69" s="87"/>
      <c r="OZK69" s="87"/>
      <c r="OZL69" s="87"/>
      <c r="OZM69" s="87"/>
      <c r="OZN69" s="87"/>
      <c r="OZO69" s="87"/>
      <c r="OZP69" s="87"/>
      <c r="OZQ69" s="87"/>
      <c r="OZR69" s="87"/>
      <c r="OZS69" s="87"/>
      <c r="OZT69" s="87"/>
      <c r="OZU69" s="87"/>
      <c r="OZV69" s="87"/>
      <c r="OZW69" s="87"/>
      <c r="OZX69" s="87"/>
      <c r="OZY69" s="87"/>
      <c r="OZZ69" s="87"/>
      <c r="PAA69" s="87"/>
      <c r="PAB69" s="87"/>
      <c r="PAC69" s="87"/>
      <c r="PAD69" s="87"/>
      <c r="PAE69" s="87"/>
      <c r="PAF69" s="87"/>
      <c r="PAG69" s="87"/>
      <c r="PAH69" s="87"/>
      <c r="PAI69" s="87"/>
      <c r="PAJ69" s="87"/>
      <c r="PAK69" s="87"/>
      <c r="PAL69" s="87"/>
      <c r="PAM69" s="87"/>
      <c r="PAN69" s="87"/>
      <c r="PAO69" s="87"/>
      <c r="PAP69" s="87"/>
      <c r="PAQ69" s="87"/>
      <c r="PAR69" s="87"/>
      <c r="PAS69" s="87"/>
      <c r="PAT69" s="87"/>
      <c r="PAU69" s="87"/>
      <c r="PAV69" s="87"/>
      <c r="PAW69" s="87"/>
      <c r="PAX69" s="87"/>
      <c r="PAY69" s="87"/>
      <c r="PAZ69" s="87"/>
      <c r="PBA69" s="87"/>
      <c r="PBB69" s="87"/>
      <c r="PBC69" s="87"/>
      <c r="PBD69" s="87"/>
      <c r="PBE69" s="87"/>
      <c r="PBF69" s="87"/>
      <c r="PBG69" s="87"/>
      <c r="PBH69" s="87"/>
      <c r="PBI69" s="87"/>
      <c r="PBJ69" s="87"/>
      <c r="PBK69" s="87"/>
      <c r="PBL69" s="87"/>
      <c r="PBM69" s="87"/>
      <c r="PBN69" s="87"/>
      <c r="PBO69" s="87"/>
      <c r="PBP69" s="87"/>
      <c r="PBQ69" s="87"/>
      <c r="PBR69" s="87"/>
      <c r="PBS69" s="87"/>
      <c r="PBT69" s="87"/>
      <c r="PBU69" s="87"/>
      <c r="PBV69" s="87"/>
      <c r="PBW69" s="87"/>
      <c r="PBX69" s="87"/>
      <c r="PBY69" s="87"/>
      <c r="PBZ69" s="87"/>
      <c r="PCA69" s="87"/>
      <c r="PCB69" s="87"/>
      <c r="PCC69" s="87"/>
      <c r="PCD69" s="87"/>
      <c r="PCE69" s="87"/>
      <c r="PCF69" s="87"/>
      <c r="PCG69" s="87"/>
      <c r="PCH69" s="87"/>
      <c r="PCI69" s="87"/>
      <c r="PCJ69" s="87"/>
      <c r="PCK69" s="87"/>
      <c r="PCL69" s="87"/>
      <c r="PCM69" s="87"/>
      <c r="PCN69" s="87"/>
      <c r="PCO69" s="87"/>
      <c r="PCP69" s="87"/>
      <c r="PCQ69" s="87"/>
      <c r="PCR69" s="87"/>
      <c r="PCS69" s="87"/>
      <c r="PCT69" s="87"/>
      <c r="PCU69" s="87"/>
      <c r="PCV69" s="87"/>
      <c r="PCW69" s="87"/>
      <c r="PCX69" s="87"/>
      <c r="PCY69" s="87"/>
      <c r="PCZ69" s="87"/>
      <c r="PDA69" s="87"/>
      <c r="PDB69" s="87"/>
      <c r="PDC69" s="87"/>
      <c r="PDD69" s="87"/>
      <c r="PDE69" s="87"/>
      <c r="PDF69" s="87"/>
      <c r="PDG69" s="87"/>
      <c r="PDH69" s="87"/>
      <c r="PDI69" s="87"/>
      <c r="PDJ69" s="87"/>
      <c r="PDK69" s="87"/>
      <c r="PDL69" s="87"/>
      <c r="PDM69" s="87"/>
      <c r="PDN69" s="87"/>
      <c r="PDO69" s="87"/>
      <c r="PDP69" s="87"/>
      <c r="PDQ69" s="87"/>
      <c r="PDR69" s="87"/>
      <c r="PDS69" s="87"/>
      <c r="PDT69" s="87"/>
      <c r="PDU69" s="87"/>
      <c r="PDV69" s="87"/>
      <c r="PDW69" s="87"/>
      <c r="PDX69" s="87"/>
      <c r="PDY69" s="87"/>
      <c r="PDZ69" s="87"/>
      <c r="PEA69" s="87"/>
      <c r="PEB69" s="87"/>
      <c r="PEC69" s="87"/>
      <c r="PED69" s="87"/>
      <c r="PEE69" s="87"/>
      <c r="PEF69" s="87"/>
      <c r="PEG69" s="87"/>
      <c r="PEH69" s="87"/>
      <c r="PEI69" s="87"/>
      <c r="PEJ69" s="87"/>
      <c r="PEK69" s="87"/>
      <c r="PEL69" s="87"/>
      <c r="PEM69" s="87"/>
      <c r="PEN69" s="87"/>
      <c r="PEO69" s="87"/>
      <c r="PEP69" s="87"/>
      <c r="PEQ69" s="87"/>
      <c r="PER69" s="87"/>
      <c r="PES69" s="87"/>
      <c r="PET69" s="87"/>
      <c r="PEU69" s="87"/>
      <c r="PEV69" s="87"/>
      <c r="PEW69" s="87"/>
      <c r="PEX69" s="87"/>
      <c r="PEY69" s="87"/>
      <c r="PEZ69" s="87"/>
      <c r="PFA69" s="87"/>
      <c r="PFB69" s="87"/>
      <c r="PFC69" s="87"/>
      <c r="PFD69" s="87"/>
      <c r="PFE69" s="87"/>
      <c r="PFF69" s="87"/>
      <c r="PFG69" s="87"/>
      <c r="PFH69" s="87"/>
      <c r="PFI69" s="87"/>
      <c r="PFJ69" s="87"/>
      <c r="PFK69" s="87"/>
      <c r="PFL69" s="87"/>
      <c r="PFM69" s="87"/>
      <c r="PFN69" s="87"/>
      <c r="PFO69" s="87"/>
      <c r="PFP69" s="87"/>
      <c r="PFQ69" s="87"/>
      <c r="PFR69" s="87"/>
      <c r="PFS69" s="87"/>
      <c r="PFT69" s="87"/>
      <c r="PFU69" s="87"/>
      <c r="PFV69" s="87"/>
      <c r="PFW69" s="87"/>
      <c r="PFX69" s="87"/>
      <c r="PFY69" s="87"/>
      <c r="PFZ69" s="87"/>
      <c r="PGA69" s="87"/>
      <c r="PGB69" s="87"/>
      <c r="PGC69" s="87"/>
      <c r="PGD69" s="87"/>
      <c r="PGE69" s="87"/>
      <c r="PGF69" s="87"/>
      <c r="PGG69" s="87"/>
      <c r="PGH69" s="87"/>
      <c r="PGI69" s="87"/>
      <c r="PGJ69" s="87"/>
      <c r="PGK69" s="87"/>
      <c r="PGL69" s="87"/>
      <c r="PGM69" s="87"/>
      <c r="PGN69" s="87"/>
      <c r="PGO69" s="87"/>
      <c r="PGP69" s="87"/>
      <c r="PGQ69" s="87"/>
      <c r="PGR69" s="87"/>
      <c r="PGS69" s="87"/>
      <c r="PGT69" s="87"/>
      <c r="PGU69" s="87"/>
      <c r="PGV69" s="87"/>
      <c r="PGW69" s="87"/>
      <c r="PGX69" s="87"/>
      <c r="PGY69" s="87"/>
      <c r="PGZ69" s="87"/>
      <c r="PHA69" s="87"/>
      <c r="PHB69" s="87"/>
      <c r="PHC69" s="87"/>
      <c r="PHD69" s="87"/>
      <c r="PHE69" s="87"/>
      <c r="PHF69" s="87"/>
      <c r="PHG69" s="87"/>
      <c r="PHH69" s="87"/>
      <c r="PHI69" s="87"/>
      <c r="PHJ69" s="87"/>
      <c r="PHK69" s="87"/>
      <c r="PHL69" s="87"/>
      <c r="PHM69" s="87"/>
      <c r="PHN69" s="87"/>
      <c r="PHO69" s="87"/>
      <c r="PHP69" s="87"/>
      <c r="PHQ69" s="87"/>
      <c r="PHR69" s="87"/>
      <c r="PHS69" s="87"/>
      <c r="PHT69" s="87"/>
      <c r="PHU69" s="87"/>
      <c r="PHV69" s="87"/>
      <c r="PHW69" s="87"/>
      <c r="PHX69" s="87"/>
      <c r="PHY69" s="87"/>
      <c r="PHZ69" s="87"/>
      <c r="PIA69" s="87"/>
      <c r="PIB69" s="87"/>
      <c r="PIC69" s="87"/>
      <c r="PID69" s="87"/>
      <c r="PIE69" s="87"/>
      <c r="PIF69" s="87"/>
      <c r="PIG69" s="87"/>
      <c r="PIH69" s="87"/>
      <c r="PII69" s="87"/>
      <c r="PIJ69" s="87"/>
      <c r="PIK69" s="87"/>
      <c r="PIL69" s="87"/>
      <c r="PIM69" s="87"/>
      <c r="PIN69" s="87"/>
      <c r="PIO69" s="87"/>
      <c r="PIP69" s="87"/>
      <c r="PIQ69" s="87"/>
      <c r="PIR69" s="87"/>
      <c r="PIS69" s="87"/>
      <c r="PIT69" s="87"/>
      <c r="PIU69" s="87"/>
      <c r="PIV69" s="87"/>
      <c r="PIW69" s="87"/>
      <c r="PIX69" s="87"/>
      <c r="PIY69" s="87"/>
      <c r="PIZ69" s="87"/>
      <c r="PJA69" s="87"/>
      <c r="PJB69" s="87"/>
      <c r="PJC69" s="87"/>
      <c r="PJD69" s="87"/>
      <c r="PJE69" s="87"/>
      <c r="PJF69" s="87"/>
      <c r="PJG69" s="87"/>
      <c r="PJH69" s="87"/>
      <c r="PJI69" s="87"/>
      <c r="PJJ69" s="87"/>
      <c r="PJK69" s="87"/>
      <c r="PJL69" s="87"/>
      <c r="PJM69" s="87"/>
      <c r="PJN69" s="87"/>
      <c r="PJO69" s="87"/>
      <c r="PJP69" s="87"/>
      <c r="PJQ69" s="87"/>
      <c r="PJR69" s="87"/>
      <c r="PJS69" s="87"/>
      <c r="PJT69" s="87"/>
      <c r="PJU69" s="87"/>
      <c r="PJV69" s="87"/>
      <c r="PJW69" s="87"/>
      <c r="PJX69" s="87"/>
      <c r="PJY69" s="87"/>
      <c r="PJZ69" s="87"/>
      <c r="PKA69" s="87"/>
      <c r="PKB69" s="87"/>
      <c r="PKC69" s="87"/>
      <c r="PKD69" s="87"/>
      <c r="PKE69" s="87"/>
      <c r="PKF69" s="87"/>
      <c r="PKG69" s="87"/>
      <c r="PKH69" s="87"/>
      <c r="PKI69" s="87"/>
      <c r="PKJ69" s="87"/>
      <c r="PKK69" s="87"/>
      <c r="PKL69" s="87"/>
      <c r="PKM69" s="87"/>
      <c r="PKN69" s="87"/>
      <c r="PKO69" s="87"/>
      <c r="PKP69" s="87"/>
      <c r="PKQ69" s="87"/>
      <c r="PKR69" s="87"/>
      <c r="PKS69" s="87"/>
      <c r="PKT69" s="87"/>
      <c r="PKU69" s="87"/>
      <c r="PKV69" s="87"/>
      <c r="PKW69" s="87"/>
      <c r="PKX69" s="87"/>
      <c r="PKY69" s="87"/>
      <c r="PKZ69" s="87"/>
      <c r="PLA69" s="87"/>
      <c r="PLB69" s="87"/>
      <c r="PLC69" s="87"/>
      <c r="PLD69" s="87"/>
      <c r="PLE69" s="87"/>
      <c r="PLF69" s="87"/>
      <c r="PLG69" s="87"/>
      <c r="PLH69" s="87"/>
      <c r="PLI69" s="87"/>
      <c r="PLJ69" s="87"/>
      <c r="PLK69" s="87"/>
      <c r="PLL69" s="87"/>
      <c r="PLM69" s="87"/>
      <c r="PLN69" s="87"/>
      <c r="PLO69" s="87"/>
      <c r="PLP69" s="87"/>
      <c r="PLQ69" s="87"/>
      <c r="PLR69" s="87"/>
      <c r="PLS69" s="87"/>
      <c r="PLT69" s="87"/>
      <c r="PLU69" s="87"/>
      <c r="PLV69" s="87"/>
      <c r="PLW69" s="87"/>
      <c r="PLX69" s="87"/>
      <c r="PLY69" s="87"/>
      <c r="PLZ69" s="87"/>
      <c r="PMA69" s="87"/>
      <c r="PMB69" s="87"/>
      <c r="PMC69" s="87"/>
      <c r="PMD69" s="87"/>
      <c r="PME69" s="87"/>
      <c r="PMF69" s="87"/>
      <c r="PMG69" s="87"/>
      <c r="PMH69" s="87"/>
      <c r="PMI69" s="87"/>
      <c r="PMJ69" s="87"/>
      <c r="PMK69" s="87"/>
      <c r="PML69" s="87"/>
      <c r="PMM69" s="87"/>
      <c r="PMN69" s="87"/>
      <c r="PMO69" s="87"/>
      <c r="PMP69" s="87"/>
      <c r="PMQ69" s="87"/>
      <c r="PMR69" s="87"/>
      <c r="PMS69" s="87"/>
      <c r="PMT69" s="87"/>
      <c r="PMU69" s="87"/>
      <c r="PMV69" s="87"/>
      <c r="PMW69" s="87"/>
      <c r="PMX69" s="87"/>
      <c r="PMY69" s="87"/>
      <c r="PMZ69" s="87"/>
      <c r="PNA69" s="87"/>
      <c r="PNB69" s="87"/>
      <c r="PNC69" s="87"/>
      <c r="PND69" s="87"/>
      <c r="PNE69" s="87"/>
      <c r="PNF69" s="87"/>
      <c r="PNG69" s="87"/>
      <c r="PNH69" s="87"/>
      <c r="PNI69" s="87"/>
      <c r="PNJ69" s="87"/>
      <c r="PNK69" s="87"/>
      <c r="PNL69" s="87"/>
      <c r="PNM69" s="87"/>
      <c r="PNN69" s="87"/>
      <c r="PNO69" s="87"/>
      <c r="PNP69" s="87"/>
      <c r="PNQ69" s="87"/>
      <c r="PNR69" s="87"/>
      <c r="PNS69" s="87"/>
      <c r="PNT69" s="87"/>
      <c r="PNU69" s="87"/>
      <c r="PNV69" s="87"/>
      <c r="PNW69" s="87"/>
      <c r="PNX69" s="87"/>
      <c r="PNY69" s="87"/>
      <c r="PNZ69" s="87"/>
      <c r="POA69" s="87"/>
      <c r="POB69" s="87"/>
      <c r="POC69" s="87"/>
      <c r="POD69" s="87"/>
      <c r="POE69" s="87"/>
      <c r="POF69" s="87"/>
      <c r="POG69" s="87"/>
      <c r="POH69" s="87"/>
      <c r="POI69" s="87"/>
      <c r="POJ69" s="87"/>
      <c r="POK69" s="87"/>
      <c r="POL69" s="87"/>
      <c r="POM69" s="87"/>
      <c r="PON69" s="87"/>
      <c r="POO69" s="87"/>
      <c r="POP69" s="87"/>
      <c r="POQ69" s="87"/>
      <c r="POR69" s="87"/>
      <c r="POS69" s="87"/>
      <c r="POT69" s="87"/>
      <c r="POU69" s="87"/>
      <c r="POV69" s="87"/>
      <c r="POW69" s="87"/>
      <c r="POX69" s="87"/>
      <c r="POY69" s="87"/>
      <c r="POZ69" s="87"/>
      <c r="PPA69" s="87"/>
      <c r="PPB69" s="87"/>
      <c r="PPC69" s="87"/>
      <c r="PPD69" s="87"/>
      <c r="PPE69" s="87"/>
      <c r="PPF69" s="87"/>
      <c r="PPG69" s="87"/>
      <c r="PPH69" s="87"/>
      <c r="PPI69" s="87"/>
      <c r="PPJ69" s="87"/>
      <c r="PPK69" s="87"/>
      <c r="PPL69" s="87"/>
      <c r="PPM69" s="87"/>
      <c r="PPN69" s="87"/>
      <c r="PPO69" s="87"/>
      <c r="PPP69" s="87"/>
      <c r="PPQ69" s="87"/>
      <c r="PPR69" s="87"/>
      <c r="PPS69" s="87"/>
      <c r="PPT69" s="87"/>
      <c r="PPU69" s="87"/>
      <c r="PPV69" s="87"/>
      <c r="PPW69" s="87"/>
      <c r="PPX69" s="87"/>
      <c r="PPY69" s="87"/>
      <c r="PPZ69" s="87"/>
      <c r="PQA69" s="87"/>
      <c r="PQB69" s="87"/>
      <c r="PQC69" s="87"/>
      <c r="PQD69" s="87"/>
      <c r="PQE69" s="87"/>
      <c r="PQF69" s="87"/>
      <c r="PQG69" s="87"/>
      <c r="PQH69" s="87"/>
      <c r="PQI69" s="87"/>
      <c r="PQJ69" s="87"/>
      <c r="PQK69" s="87"/>
      <c r="PQL69" s="87"/>
      <c r="PQM69" s="87"/>
      <c r="PQN69" s="87"/>
      <c r="PQO69" s="87"/>
      <c r="PQP69" s="87"/>
      <c r="PQQ69" s="87"/>
      <c r="PQR69" s="87"/>
      <c r="PQS69" s="87"/>
      <c r="PQT69" s="87"/>
      <c r="PQU69" s="87"/>
      <c r="PQV69" s="87"/>
      <c r="PQW69" s="87"/>
      <c r="PQX69" s="87"/>
      <c r="PQY69" s="87"/>
      <c r="PQZ69" s="87"/>
      <c r="PRA69" s="87"/>
      <c r="PRB69" s="87"/>
      <c r="PRC69" s="87"/>
      <c r="PRD69" s="87"/>
      <c r="PRE69" s="87"/>
      <c r="PRF69" s="87"/>
      <c r="PRG69" s="87"/>
      <c r="PRH69" s="87"/>
      <c r="PRI69" s="87"/>
      <c r="PRJ69" s="87"/>
      <c r="PRK69" s="87"/>
      <c r="PRL69" s="87"/>
      <c r="PRM69" s="87"/>
      <c r="PRN69" s="87"/>
      <c r="PRO69" s="87"/>
      <c r="PRP69" s="87"/>
      <c r="PRQ69" s="87"/>
      <c r="PRR69" s="87"/>
      <c r="PRS69" s="87"/>
      <c r="PRT69" s="87"/>
      <c r="PRU69" s="87"/>
      <c r="PRV69" s="87"/>
      <c r="PRW69" s="87"/>
      <c r="PRX69" s="87"/>
      <c r="PRY69" s="87"/>
      <c r="PRZ69" s="87"/>
      <c r="PSA69" s="87"/>
      <c r="PSB69" s="87"/>
      <c r="PSC69" s="87"/>
      <c r="PSD69" s="87"/>
      <c r="PSE69" s="87"/>
      <c r="PSF69" s="87"/>
      <c r="PSG69" s="87"/>
      <c r="PSH69" s="87"/>
      <c r="PSI69" s="87"/>
      <c r="PSJ69" s="87"/>
      <c r="PSK69" s="87"/>
      <c r="PSL69" s="87"/>
      <c r="PSM69" s="87"/>
      <c r="PSN69" s="87"/>
      <c r="PSO69" s="87"/>
      <c r="PSP69" s="87"/>
      <c r="PSQ69" s="87"/>
      <c r="PSR69" s="87"/>
      <c r="PSS69" s="87"/>
      <c r="PST69" s="87"/>
      <c r="PSU69" s="87"/>
      <c r="PSV69" s="87"/>
      <c r="PSW69" s="87"/>
      <c r="PSX69" s="87"/>
      <c r="PSY69" s="87"/>
      <c r="PSZ69" s="87"/>
      <c r="PTA69" s="87"/>
      <c r="PTB69" s="87"/>
      <c r="PTC69" s="87"/>
      <c r="PTD69" s="87"/>
      <c r="PTE69" s="87"/>
      <c r="PTF69" s="87"/>
      <c r="PTG69" s="87"/>
      <c r="PTH69" s="87"/>
      <c r="PTI69" s="87"/>
      <c r="PTJ69" s="87"/>
      <c r="PTK69" s="87"/>
      <c r="PTL69" s="87"/>
      <c r="PTM69" s="87"/>
      <c r="PTN69" s="87"/>
      <c r="PTO69" s="87"/>
      <c r="PTP69" s="87"/>
      <c r="PTQ69" s="87"/>
      <c r="PTR69" s="87"/>
      <c r="PTS69" s="87"/>
      <c r="PTT69" s="87"/>
      <c r="PTU69" s="87"/>
      <c r="PTV69" s="87"/>
      <c r="PTW69" s="87"/>
      <c r="PTX69" s="87"/>
      <c r="PTY69" s="87"/>
      <c r="PTZ69" s="87"/>
      <c r="PUA69" s="87"/>
      <c r="PUB69" s="87"/>
      <c r="PUC69" s="87"/>
      <c r="PUD69" s="87"/>
      <c r="PUE69" s="87"/>
      <c r="PUF69" s="87"/>
      <c r="PUG69" s="87"/>
      <c r="PUH69" s="87"/>
      <c r="PUI69" s="87"/>
      <c r="PUJ69" s="87"/>
      <c r="PUK69" s="87"/>
      <c r="PUL69" s="87"/>
      <c r="PUM69" s="87"/>
      <c r="PUN69" s="87"/>
      <c r="PUO69" s="87"/>
      <c r="PUP69" s="87"/>
      <c r="PUQ69" s="87"/>
      <c r="PUR69" s="87"/>
      <c r="PUS69" s="87"/>
      <c r="PUT69" s="87"/>
      <c r="PUU69" s="87"/>
      <c r="PUV69" s="87"/>
      <c r="PUW69" s="87"/>
      <c r="PUX69" s="87"/>
      <c r="PUY69" s="87"/>
      <c r="PUZ69" s="87"/>
      <c r="PVA69" s="87"/>
      <c r="PVB69" s="87"/>
      <c r="PVC69" s="87"/>
      <c r="PVD69" s="87"/>
      <c r="PVE69" s="87"/>
      <c r="PVF69" s="87"/>
      <c r="PVG69" s="87"/>
      <c r="PVH69" s="87"/>
      <c r="PVI69" s="87"/>
      <c r="PVJ69" s="87"/>
      <c r="PVK69" s="87"/>
      <c r="PVL69" s="87"/>
      <c r="PVM69" s="87"/>
      <c r="PVN69" s="87"/>
      <c r="PVO69" s="87"/>
      <c r="PVP69" s="87"/>
      <c r="PVQ69" s="87"/>
      <c r="PVR69" s="87"/>
      <c r="PVS69" s="87"/>
      <c r="PVT69" s="87"/>
      <c r="PVU69" s="87"/>
      <c r="PVV69" s="87"/>
      <c r="PVW69" s="87"/>
      <c r="PVX69" s="87"/>
      <c r="PVY69" s="87"/>
      <c r="PVZ69" s="87"/>
      <c r="PWA69" s="87"/>
      <c r="PWB69" s="87"/>
      <c r="PWC69" s="87"/>
      <c r="PWD69" s="87"/>
      <c r="PWE69" s="87"/>
      <c r="PWF69" s="87"/>
      <c r="PWG69" s="87"/>
      <c r="PWH69" s="87"/>
      <c r="PWI69" s="87"/>
      <c r="PWJ69" s="87"/>
      <c r="PWK69" s="87"/>
      <c r="PWL69" s="87"/>
      <c r="PWM69" s="87"/>
      <c r="PWN69" s="87"/>
      <c r="PWO69" s="87"/>
      <c r="PWP69" s="87"/>
      <c r="PWQ69" s="87"/>
      <c r="PWR69" s="87"/>
      <c r="PWS69" s="87"/>
      <c r="PWT69" s="87"/>
      <c r="PWU69" s="87"/>
      <c r="PWV69" s="87"/>
      <c r="PWW69" s="87"/>
      <c r="PWX69" s="87"/>
      <c r="PWY69" s="87"/>
      <c r="PWZ69" s="87"/>
      <c r="PXA69" s="87"/>
      <c r="PXB69" s="87"/>
      <c r="PXC69" s="87"/>
      <c r="PXD69" s="87"/>
      <c r="PXE69" s="87"/>
      <c r="PXF69" s="87"/>
      <c r="PXG69" s="87"/>
      <c r="PXH69" s="87"/>
      <c r="PXI69" s="87"/>
      <c r="PXJ69" s="87"/>
      <c r="PXK69" s="87"/>
      <c r="PXL69" s="87"/>
      <c r="PXM69" s="87"/>
      <c r="PXN69" s="87"/>
      <c r="PXO69" s="87"/>
      <c r="PXP69" s="87"/>
      <c r="PXQ69" s="87"/>
      <c r="PXR69" s="87"/>
      <c r="PXS69" s="87"/>
      <c r="PXT69" s="87"/>
      <c r="PXU69" s="87"/>
      <c r="PXV69" s="87"/>
      <c r="PXW69" s="87"/>
      <c r="PXX69" s="87"/>
      <c r="PXY69" s="87"/>
      <c r="PXZ69" s="87"/>
      <c r="PYA69" s="87"/>
      <c r="PYB69" s="87"/>
      <c r="PYC69" s="87"/>
      <c r="PYD69" s="87"/>
      <c r="PYE69" s="87"/>
      <c r="PYF69" s="87"/>
      <c r="PYG69" s="87"/>
      <c r="PYH69" s="87"/>
      <c r="PYI69" s="87"/>
      <c r="PYJ69" s="87"/>
      <c r="PYK69" s="87"/>
      <c r="PYL69" s="87"/>
      <c r="PYM69" s="87"/>
      <c r="PYN69" s="87"/>
      <c r="PYO69" s="87"/>
      <c r="PYP69" s="87"/>
      <c r="PYQ69" s="87"/>
      <c r="PYR69" s="87"/>
      <c r="PYS69" s="87"/>
      <c r="PYT69" s="87"/>
      <c r="PYU69" s="87"/>
      <c r="PYV69" s="87"/>
      <c r="PYW69" s="87"/>
      <c r="PYX69" s="87"/>
      <c r="PYY69" s="87"/>
      <c r="PYZ69" s="87"/>
      <c r="PZA69" s="87"/>
      <c r="PZB69" s="87"/>
      <c r="PZC69" s="87"/>
      <c r="PZD69" s="87"/>
      <c r="PZE69" s="87"/>
      <c r="PZF69" s="87"/>
      <c r="PZG69" s="87"/>
      <c r="PZH69" s="87"/>
      <c r="PZI69" s="87"/>
      <c r="PZJ69" s="87"/>
      <c r="PZK69" s="87"/>
      <c r="PZL69" s="87"/>
      <c r="PZM69" s="87"/>
      <c r="PZN69" s="87"/>
      <c r="PZO69" s="87"/>
      <c r="PZP69" s="87"/>
      <c r="PZQ69" s="87"/>
      <c r="PZR69" s="87"/>
      <c r="PZS69" s="87"/>
      <c r="PZT69" s="87"/>
      <c r="PZU69" s="87"/>
      <c r="PZV69" s="87"/>
      <c r="PZW69" s="87"/>
      <c r="PZX69" s="87"/>
      <c r="PZY69" s="87"/>
      <c r="PZZ69" s="87"/>
      <c r="QAA69" s="87"/>
      <c r="QAB69" s="87"/>
      <c r="QAC69" s="87"/>
      <c r="QAD69" s="87"/>
      <c r="QAE69" s="87"/>
      <c r="QAF69" s="87"/>
      <c r="QAG69" s="87"/>
      <c r="QAH69" s="87"/>
      <c r="QAI69" s="87"/>
      <c r="QAJ69" s="87"/>
      <c r="QAK69" s="87"/>
      <c r="QAL69" s="87"/>
      <c r="QAM69" s="87"/>
      <c r="QAN69" s="87"/>
      <c r="QAO69" s="87"/>
      <c r="QAP69" s="87"/>
      <c r="QAQ69" s="87"/>
      <c r="QAR69" s="87"/>
      <c r="QAS69" s="87"/>
      <c r="QAT69" s="87"/>
      <c r="QAU69" s="87"/>
      <c r="QAV69" s="87"/>
      <c r="QAW69" s="87"/>
      <c r="QAX69" s="87"/>
      <c r="QAY69" s="87"/>
      <c r="QAZ69" s="87"/>
      <c r="QBA69" s="87"/>
      <c r="QBB69" s="87"/>
      <c r="QBC69" s="87"/>
      <c r="QBD69" s="87"/>
      <c r="QBE69" s="87"/>
      <c r="QBF69" s="87"/>
      <c r="QBG69" s="87"/>
      <c r="QBH69" s="87"/>
      <c r="QBI69" s="87"/>
      <c r="QBJ69" s="87"/>
      <c r="QBK69" s="87"/>
      <c r="QBL69" s="87"/>
      <c r="QBM69" s="87"/>
      <c r="QBN69" s="87"/>
      <c r="QBO69" s="87"/>
      <c r="QBP69" s="87"/>
      <c r="QBQ69" s="87"/>
      <c r="QBR69" s="87"/>
      <c r="QBS69" s="87"/>
      <c r="QBT69" s="87"/>
      <c r="QBU69" s="87"/>
      <c r="QBV69" s="87"/>
      <c r="QBW69" s="87"/>
      <c r="QBX69" s="87"/>
      <c r="QBY69" s="87"/>
      <c r="QBZ69" s="87"/>
      <c r="QCA69" s="87"/>
      <c r="QCB69" s="87"/>
      <c r="QCC69" s="87"/>
      <c r="QCD69" s="87"/>
      <c r="QCE69" s="87"/>
      <c r="QCF69" s="87"/>
      <c r="QCG69" s="87"/>
      <c r="QCH69" s="87"/>
      <c r="QCI69" s="87"/>
      <c r="QCJ69" s="87"/>
      <c r="QCK69" s="87"/>
      <c r="QCL69" s="87"/>
      <c r="QCM69" s="87"/>
      <c r="QCN69" s="87"/>
      <c r="QCO69" s="87"/>
      <c r="QCP69" s="87"/>
      <c r="QCQ69" s="87"/>
      <c r="QCR69" s="87"/>
      <c r="QCS69" s="87"/>
      <c r="QCT69" s="87"/>
      <c r="QCU69" s="87"/>
      <c r="QCV69" s="87"/>
      <c r="QCW69" s="87"/>
      <c r="QCX69" s="87"/>
      <c r="QCY69" s="87"/>
      <c r="QCZ69" s="87"/>
      <c r="QDA69" s="87"/>
      <c r="QDB69" s="87"/>
      <c r="QDC69" s="87"/>
      <c r="QDD69" s="87"/>
      <c r="QDE69" s="87"/>
      <c r="QDF69" s="87"/>
      <c r="QDG69" s="87"/>
      <c r="QDH69" s="87"/>
      <c r="QDI69" s="87"/>
      <c r="QDJ69" s="87"/>
      <c r="QDK69" s="87"/>
      <c r="QDL69" s="87"/>
      <c r="QDM69" s="87"/>
      <c r="QDN69" s="87"/>
      <c r="QDO69" s="87"/>
      <c r="QDP69" s="87"/>
      <c r="QDQ69" s="87"/>
      <c r="QDR69" s="87"/>
      <c r="QDS69" s="87"/>
      <c r="QDT69" s="87"/>
      <c r="QDU69" s="87"/>
      <c r="QDV69" s="87"/>
      <c r="QDW69" s="87"/>
      <c r="QDX69" s="87"/>
      <c r="QDY69" s="87"/>
      <c r="QDZ69" s="87"/>
      <c r="QEA69" s="87"/>
      <c r="QEB69" s="87"/>
      <c r="QEC69" s="87"/>
      <c r="QED69" s="87"/>
      <c r="QEE69" s="87"/>
      <c r="QEF69" s="87"/>
      <c r="QEG69" s="87"/>
      <c r="QEH69" s="87"/>
      <c r="QEI69" s="87"/>
      <c r="QEJ69" s="87"/>
      <c r="QEK69" s="87"/>
      <c r="QEL69" s="87"/>
      <c r="QEM69" s="87"/>
      <c r="QEN69" s="87"/>
      <c r="QEO69" s="87"/>
      <c r="QEP69" s="87"/>
      <c r="QEQ69" s="87"/>
      <c r="QER69" s="87"/>
      <c r="QES69" s="87"/>
      <c r="QET69" s="87"/>
      <c r="QEU69" s="87"/>
      <c r="QEV69" s="87"/>
      <c r="QEW69" s="87"/>
      <c r="QEX69" s="87"/>
      <c r="QEY69" s="87"/>
      <c r="QEZ69" s="87"/>
      <c r="QFA69" s="87"/>
      <c r="QFB69" s="87"/>
      <c r="QFC69" s="87"/>
      <c r="QFD69" s="87"/>
      <c r="QFE69" s="87"/>
      <c r="QFF69" s="87"/>
      <c r="QFG69" s="87"/>
      <c r="QFH69" s="87"/>
      <c r="QFI69" s="87"/>
      <c r="QFJ69" s="87"/>
      <c r="QFK69" s="87"/>
      <c r="QFL69" s="87"/>
      <c r="QFM69" s="87"/>
      <c r="QFN69" s="87"/>
      <c r="QFO69" s="87"/>
      <c r="QFP69" s="87"/>
      <c r="QFQ69" s="87"/>
      <c r="QFR69" s="87"/>
      <c r="QFS69" s="87"/>
      <c r="QFT69" s="87"/>
      <c r="QFU69" s="87"/>
      <c r="QFV69" s="87"/>
      <c r="QFW69" s="87"/>
      <c r="QFX69" s="87"/>
      <c r="QFY69" s="87"/>
      <c r="QFZ69" s="87"/>
      <c r="QGA69" s="87"/>
      <c r="QGB69" s="87"/>
      <c r="QGC69" s="87"/>
      <c r="QGD69" s="87"/>
      <c r="QGE69" s="87"/>
      <c r="QGF69" s="87"/>
      <c r="QGG69" s="87"/>
      <c r="QGH69" s="87"/>
      <c r="QGI69" s="87"/>
      <c r="QGJ69" s="87"/>
      <c r="QGK69" s="87"/>
      <c r="QGL69" s="87"/>
      <c r="QGM69" s="87"/>
      <c r="QGN69" s="87"/>
      <c r="QGO69" s="87"/>
      <c r="QGP69" s="87"/>
      <c r="QGQ69" s="87"/>
      <c r="QGR69" s="87"/>
      <c r="QGS69" s="87"/>
      <c r="QGT69" s="87"/>
      <c r="QGU69" s="87"/>
      <c r="QGV69" s="87"/>
      <c r="QGW69" s="87"/>
      <c r="QGX69" s="87"/>
      <c r="QGY69" s="87"/>
      <c r="QGZ69" s="87"/>
      <c r="QHA69" s="87"/>
      <c r="QHB69" s="87"/>
      <c r="QHC69" s="87"/>
      <c r="QHD69" s="87"/>
      <c r="QHE69" s="87"/>
      <c r="QHF69" s="87"/>
      <c r="QHG69" s="87"/>
      <c r="QHH69" s="87"/>
      <c r="QHI69" s="87"/>
      <c r="QHJ69" s="87"/>
      <c r="QHK69" s="87"/>
      <c r="QHL69" s="87"/>
      <c r="QHM69" s="87"/>
      <c r="QHN69" s="87"/>
      <c r="QHO69" s="87"/>
      <c r="QHP69" s="87"/>
      <c r="QHQ69" s="87"/>
      <c r="QHR69" s="87"/>
      <c r="QHS69" s="87"/>
      <c r="QHT69" s="87"/>
      <c r="QHU69" s="87"/>
      <c r="QHV69" s="87"/>
      <c r="QHW69" s="87"/>
      <c r="QHX69" s="87"/>
      <c r="QHY69" s="87"/>
      <c r="QHZ69" s="87"/>
      <c r="QIA69" s="87"/>
      <c r="QIB69" s="87"/>
      <c r="QIC69" s="87"/>
      <c r="QID69" s="87"/>
      <c r="QIE69" s="87"/>
      <c r="QIF69" s="87"/>
      <c r="QIG69" s="87"/>
      <c r="QIH69" s="87"/>
      <c r="QII69" s="87"/>
      <c r="QIJ69" s="87"/>
      <c r="QIK69" s="87"/>
      <c r="QIL69" s="87"/>
      <c r="QIM69" s="87"/>
      <c r="QIN69" s="87"/>
      <c r="QIO69" s="87"/>
      <c r="QIP69" s="87"/>
      <c r="QIQ69" s="87"/>
      <c r="QIR69" s="87"/>
      <c r="QIS69" s="87"/>
      <c r="QIT69" s="87"/>
      <c r="QIU69" s="87"/>
      <c r="QIV69" s="87"/>
      <c r="QIW69" s="87"/>
      <c r="QIX69" s="87"/>
      <c r="QIY69" s="87"/>
      <c r="QIZ69" s="87"/>
      <c r="QJA69" s="87"/>
      <c r="QJB69" s="87"/>
      <c r="QJC69" s="87"/>
      <c r="QJD69" s="87"/>
      <c r="QJE69" s="87"/>
      <c r="QJF69" s="87"/>
      <c r="QJG69" s="87"/>
      <c r="QJH69" s="87"/>
      <c r="QJI69" s="87"/>
      <c r="QJJ69" s="87"/>
      <c r="QJK69" s="87"/>
      <c r="QJL69" s="87"/>
      <c r="QJM69" s="87"/>
      <c r="QJN69" s="87"/>
      <c r="QJO69" s="87"/>
      <c r="QJP69" s="87"/>
      <c r="QJQ69" s="87"/>
      <c r="QJR69" s="87"/>
      <c r="QJS69" s="87"/>
      <c r="QJT69" s="87"/>
      <c r="QJU69" s="87"/>
      <c r="QJV69" s="87"/>
      <c r="QJW69" s="87"/>
      <c r="QJX69" s="87"/>
      <c r="QJY69" s="87"/>
      <c r="QJZ69" s="87"/>
      <c r="QKA69" s="87"/>
      <c r="QKB69" s="87"/>
      <c r="QKC69" s="87"/>
      <c r="QKD69" s="87"/>
      <c r="QKE69" s="87"/>
      <c r="QKF69" s="87"/>
      <c r="QKG69" s="87"/>
      <c r="QKH69" s="87"/>
      <c r="QKI69" s="87"/>
      <c r="QKJ69" s="87"/>
      <c r="QKK69" s="87"/>
      <c r="QKL69" s="87"/>
      <c r="QKM69" s="87"/>
      <c r="QKN69" s="87"/>
      <c r="QKO69" s="87"/>
      <c r="QKP69" s="87"/>
      <c r="QKQ69" s="87"/>
      <c r="QKR69" s="87"/>
      <c r="QKS69" s="87"/>
      <c r="QKT69" s="87"/>
      <c r="QKU69" s="87"/>
      <c r="QKV69" s="87"/>
      <c r="QKW69" s="87"/>
      <c r="QKX69" s="87"/>
      <c r="QKY69" s="87"/>
      <c r="QKZ69" s="87"/>
      <c r="QLA69" s="87"/>
      <c r="QLB69" s="87"/>
      <c r="QLC69" s="87"/>
      <c r="QLD69" s="87"/>
      <c r="QLE69" s="87"/>
      <c r="QLF69" s="87"/>
      <c r="QLG69" s="87"/>
      <c r="QLH69" s="87"/>
      <c r="QLI69" s="87"/>
      <c r="QLJ69" s="87"/>
      <c r="QLK69" s="87"/>
      <c r="QLL69" s="87"/>
      <c r="QLM69" s="87"/>
      <c r="QLN69" s="87"/>
      <c r="QLO69" s="87"/>
      <c r="QLP69" s="87"/>
      <c r="QLQ69" s="87"/>
      <c r="QLR69" s="87"/>
      <c r="QLS69" s="87"/>
      <c r="QLT69" s="87"/>
      <c r="QLU69" s="87"/>
      <c r="QLV69" s="87"/>
      <c r="QLW69" s="87"/>
      <c r="QLX69" s="87"/>
      <c r="QLY69" s="87"/>
      <c r="QLZ69" s="87"/>
      <c r="QMA69" s="87"/>
      <c r="QMB69" s="87"/>
      <c r="QMC69" s="87"/>
      <c r="QMD69" s="87"/>
      <c r="QME69" s="87"/>
      <c r="QMF69" s="87"/>
      <c r="QMG69" s="87"/>
      <c r="QMH69" s="87"/>
      <c r="QMI69" s="87"/>
      <c r="QMJ69" s="87"/>
      <c r="QMK69" s="87"/>
      <c r="QML69" s="87"/>
      <c r="QMM69" s="87"/>
      <c r="QMN69" s="87"/>
      <c r="QMO69" s="87"/>
      <c r="QMP69" s="87"/>
      <c r="QMQ69" s="87"/>
      <c r="QMR69" s="87"/>
      <c r="QMS69" s="87"/>
      <c r="QMT69" s="87"/>
      <c r="QMU69" s="87"/>
      <c r="QMV69" s="87"/>
      <c r="QMW69" s="87"/>
      <c r="QMX69" s="87"/>
      <c r="QMY69" s="87"/>
      <c r="QMZ69" s="87"/>
      <c r="QNA69" s="87"/>
      <c r="QNB69" s="87"/>
      <c r="QNC69" s="87"/>
      <c r="QND69" s="87"/>
      <c r="QNE69" s="87"/>
      <c r="QNF69" s="87"/>
      <c r="QNG69" s="87"/>
      <c r="QNH69" s="87"/>
      <c r="QNI69" s="87"/>
      <c r="QNJ69" s="87"/>
      <c r="QNK69" s="87"/>
      <c r="QNL69" s="87"/>
      <c r="QNM69" s="87"/>
      <c r="QNN69" s="87"/>
      <c r="QNO69" s="87"/>
      <c r="QNP69" s="87"/>
      <c r="QNQ69" s="87"/>
      <c r="QNR69" s="87"/>
      <c r="QNS69" s="87"/>
      <c r="QNT69" s="87"/>
      <c r="QNU69" s="87"/>
      <c r="QNV69" s="87"/>
      <c r="QNW69" s="87"/>
      <c r="QNX69" s="87"/>
      <c r="QNY69" s="87"/>
      <c r="QNZ69" s="87"/>
      <c r="QOA69" s="87"/>
      <c r="QOB69" s="87"/>
      <c r="QOC69" s="87"/>
      <c r="QOD69" s="87"/>
      <c r="QOE69" s="87"/>
      <c r="QOF69" s="87"/>
      <c r="QOG69" s="87"/>
      <c r="QOH69" s="87"/>
      <c r="QOI69" s="87"/>
      <c r="QOJ69" s="87"/>
      <c r="QOK69" s="87"/>
      <c r="QOL69" s="87"/>
      <c r="QOM69" s="87"/>
      <c r="QON69" s="87"/>
      <c r="QOO69" s="87"/>
      <c r="QOP69" s="87"/>
      <c r="QOQ69" s="87"/>
      <c r="QOR69" s="87"/>
      <c r="QOS69" s="87"/>
      <c r="QOT69" s="87"/>
      <c r="QOU69" s="87"/>
      <c r="QOV69" s="87"/>
      <c r="QOW69" s="87"/>
      <c r="QOX69" s="87"/>
      <c r="QOY69" s="87"/>
      <c r="QOZ69" s="87"/>
      <c r="QPA69" s="87"/>
      <c r="QPB69" s="87"/>
      <c r="QPC69" s="87"/>
      <c r="QPD69" s="87"/>
      <c r="QPE69" s="87"/>
      <c r="QPF69" s="87"/>
      <c r="QPG69" s="87"/>
      <c r="QPH69" s="87"/>
      <c r="QPI69" s="87"/>
      <c r="QPJ69" s="87"/>
      <c r="QPK69" s="87"/>
      <c r="QPL69" s="87"/>
      <c r="QPM69" s="87"/>
      <c r="QPN69" s="87"/>
      <c r="QPO69" s="87"/>
      <c r="QPP69" s="87"/>
      <c r="QPQ69" s="87"/>
      <c r="QPR69" s="87"/>
      <c r="QPS69" s="87"/>
      <c r="QPT69" s="87"/>
      <c r="QPU69" s="87"/>
      <c r="QPV69" s="87"/>
      <c r="QPW69" s="87"/>
      <c r="QPX69" s="87"/>
      <c r="QPY69" s="87"/>
      <c r="QPZ69" s="87"/>
      <c r="QQA69" s="87"/>
      <c r="QQB69" s="87"/>
      <c r="QQC69" s="87"/>
      <c r="QQD69" s="87"/>
      <c r="QQE69" s="87"/>
      <c r="QQF69" s="87"/>
      <c r="QQG69" s="87"/>
      <c r="QQH69" s="87"/>
      <c r="QQI69" s="87"/>
      <c r="QQJ69" s="87"/>
      <c r="QQK69" s="87"/>
      <c r="QQL69" s="87"/>
      <c r="QQM69" s="87"/>
      <c r="QQN69" s="87"/>
      <c r="QQO69" s="87"/>
      <c r="QQP69" s="87"/>
      <c r="QQQ69" s="87"/>
      <c r="QQR69" s="87"/>
      <c r="QQS69" s="87"/>
      <c r="QQT69" s="87"/>
      <c r="QQU69" s="87"/>
      <c r="QQV69" s="87"/>
      <c r="QQW69" s="87"/>
      <c r="QQX69" s="87"/>
      <c r="QQY69" s="87"/>
      <c r="QQZ69" s="87"/>
      <c r="QRA69" s="87"/>
      <c r="QRB69" s="87"/>
      <c r="QRC69" s="87"/>
      <c r="QRD69" s="87"/>
      <c r="QRE69" s="87"/>
      <c r="QRF69" s="87"/>
      <c r="QRG69" s="87"/>
      <c r="QRH69" s="87"/>
      <c r="QRI69" s="87"/>
      <c r="QRJ69" s="87"/>
      <c r="QRK69" s="87"/>
      <c r="QRL69" s="87"/>
      <c r="QRM69" s="87"/>
      <c r="QRN69" s="87"/>
      <c r="QRO69" s="87"/>
      <c r="QRP69" s="87"/>
      <c r="QRQ69" s="87"/>
      <c r="QRR69" s="87"/>
      <c r="QRS69" s="87"/>
      <c r="QRT69" s="87"/>
      <c r="QRU69" s="87"/>
      <c r="QRV69" s="87"/>
      <c r="QRW69" s="87"/>
      <c r="QRX69" s="87"/>
      <c r="QRY69" s="87"/>
      <c r="QRZ69" s="87"/>
      <c r="QSA69" s="87"/>
      <c r="QSB69" s="87"/>
      <c r="QSC69" s="87"/>
      <c r="QSD69" s="87"/>
      <c r="QSE69" s="87"/>
      <c r="QSF69" s="87"/>
      <c r="QSG69" s="87"/>
      <c r="QSH69" s="87"/>
      <c r="QSI69" s="87"/>
      <c r="QSJ69" s="87"/>
      <c r="QSK69" s="87"/>
      <c r="QSL69" s="87"/>
      <c r="QSM69" s="87"/>
      <c r="QSN69" s="87"/>
      <c r="QSO69" s="87"/>
      <c r="QSP69" s="87"/>
      <c r="QSQ69" s="87"/>
      <c r="QSR69" s="87"/>
      <c r="QSS69" s="87"/>
      <c r="QST69" s="87"/>
      <c r="QSU69" s="87"/>
      <c r="QSV69" s="87"/>
      <c r="QSW69" s="87"/>
      <c r="QSX69" s="87"/>
      <c r="QSY69" s="87"/>
      <c r="QSZ69" s="87"/>
      <c r="QTA69" s="87"/>
      <c r="QTB69" s="87"/>
      <c r="QTC69" s="87"/>
      <c r="QTD69" s="87"/>
      <c r="QTE69" s="87"/>
      <c r="QTF69" s="87"/>
      <c r="QTG69" s="87"/>
      <c r="QTH69" s="87"/>
      <c r="QTI69" s="87"/>
      <c r="QTJ69" s="87"/>
      <c r="QTK69" s="87"/>
      <c r="QTL69" s="87"/>
      <c r="QTM69" s="87"/>
      <c r="QTN69" s="87"/>
      <c r="QTO69" s="87"/>
      <c r="QTP69" s="87"/>
      <c r="QTQ69" s="87"/>
      <c r="QTR69" s="87"/>
      <c r="QTS69" s="87"/>
      <c r="QTT69" s="87"/>
      <c r="QTU69" s="87"/>
      <c r="QTV69" s="87"/>
      <c r="QTW69" s="87"/>
      <c r="QTX69" s="87"/>
      <c r="QTY69" s="87"/>
      <c r="QTZ69" s="87"/>
      <c r="QUA69" s="87"/>
      <c r="QUB69" s="87"/>
      <c r="QUC69" s="87"/>
      <c r="QUD69" s="87"/>
      <c r="QUE69" s="87"/>
      <c r="QUF69" s="87"/>
      <c r="QUG69" s="87"/>
      <c r="QUH69" s="87"/>
      <c r="QUI69" s="87"/>
      <c r="QUJ69" s="87"/>
      <c r="QUK69" s="87"/>
      <c r="QUL69" s="87"/>
      <c r="QUM69" s="87"/>
      <c r="QUN69" s="87"/>
      <c r="QUO69" s="87"/>
      <c r="QUP69" s="87"/>
      <c r="QUQ69" s="87"/>
      <c r="QUR69" s="87"/>
      <c r="QUS69" s="87"/>
      <c r="QUT69" s="87"/>
      <c r="QUU69" s="87"/>
      <c r="QUV69" s="87"/>
      <c r="QUW69" s="87"/>
      <c r="QUX69" s="87"/>
      <c r="QUY69" s="87"/>
      <c r="QUZ69" s="87"/>
      <c r="QVA69" s="87"/>
      <c r="QVB69" s="87"/>
      <c r="QVC69" s="87"/>
      <c r="QVD69" s="87"/>
      <c r="QVE69" s="87"/>
      <c r="QVF69" s="87"/>
      <c r="QVG69" s="87"/>
      <c r="QVH69" s="87"/>
      <c r="QVI69" s="87"/>
      <c r="QVJ69" s="87"/>
      <c r="QVK69" s="87"/>
      <c r="QVL69" s="87"/>
      <c r="QVM69" s="87"/>
      <c r="QVN69" s="87"/>
      <c r="QVO69" s="87"/>
      <c r="QVP69" s="87"/>
      <c r="QVQ69" s="87"/>
      <c r="QVR69" s="87"/>
      <c r="QVS69" s="87"/>
      <c r="QVT69" s="87"/>
      <c r="QVU69" s="87"/>
      <c r="QVV69" s="87"/>
      <c r="QVW69" s="87"/>
      <c r="QVX69" s="87"/>
      <c r="QVY69" s="87"/>
      <c r="QVZ69" s="87"/>
      <c r="QWA69" s="87"/>
      <c r="QWB69" s="87"/>
      <c r="QWC69" s="87"/>
      <c r="QWD69" s="87"/>
      <c r="QWE69" s="87"/>
      <c r="QWF69" s="87"/>
      <c r="QWG69" s="87"/>
      <c r="QWH69" s="87"/>
      <c r="QWI69" s="87"/>
      <c r="QWJ69" s="87"/>
      <c r="QWK69" s="87"/>
      <c r="QWL69" s="87"/>
      <c r="QWM69" s="87"/>
      <c r="QWN69" s="87"/>
      <c r="QWO69" s="87"/>
      <c r="QWP69" s="87"/>
      <c r="QWQ69" s="87"/>
      <c r="QWR69" s="87"/>
      <c r="QWS69" s="87"/>
      <c r="QWT69" s="87"/>
      <c r="QWU69" s="87"/>
      <c r="QWV69" s="87"/>
      <c r="QWW69" s="87"/>
      <c r="QWX69" s="87"/>
      <c r="QWY69" s="87"/>
      <c r="QWZ69" s="87"/>
      <c r="QXA69" s="87"/>
      <c r="QXB69" s="87"/>
      <c r="QXC69" s="87"/>
      <c r="QXD69" s="87"/>
      <c r="QXE69" s="87"/>
      <c r="QXF69" s="87"/>
      <c r="QXG69" s="87"/>
      <c r="QXH69" s="87"/>
      <c r="QXI69" s="87"/>
      <c r="QXJ69" s="87"/>
      <c r="QXK69" s="87"/>
      <c r="QXL69" s="87"/>
      <c r="QXM69" s="87"/>
      <c r="QXN69" s="87"/>
      <c r="QXO69" s="87"/>
      <c r="QXP69" s="87"/>
      <c r="QXQ69" s="87"/>
      <c r="QXR69" s="87"/>
      <c r="QXS69" s="87"/>
      <c r="QXT69" s="87"/>
      <c r="QXU69" s="87"/>
      <c r="QXV69" s="87"/>
      <c r="QXW69" s="87"/>
      <c r="QXX69" s="87"/>
      <c r="QXY69" s="87"/>
      <c r="QXZ69" s="87"/>
      <c r="QYA69" s="87"/>
      <c r="QYB69" s="87"/>
      <c r="QYC69" s="87"/>
      <c r="QYD69" s="87"/>
      <c r="QYE69" s="87"/>
      <c r="QYF69" s="87"/>
      <c r="QYG69" s="87"/>
      <c r="QYH69" s="87"/>
      <c r="QYI69" s="87"/>
      <c r="QYJ69" s="87"/>
      <c r="QYK69" s="87"/>
      <c r="QYL69" s="87"/>
      <c r="QYM69" s="87"/>
      <c r="QYN69" s="87"/>
      <c r="QYO69" s="87"/>
      <c r="QYP69" s="87"/>
      <c r="QYQ69" s="87"/>
      <c r="QYR69" s="87"/>
      <c r="QYS69" s="87"/>
      <c r="QYT69" s="87"/>
      <c r="QYU69" s="87"/>
      <c r="QYV69" s="87"/>
      <c r="QYW69" s="87"/>
      <c r="QYX69" s="87"/>
      <c r="QYY69" s="87"/>
      <c r="QYZ69" s="87"/>
      <c r="QZA69" s="87"/>
      <c r="QZB69" s="87"/>
      <c r="QZC69" s="87"/>
      <c r="QZD69" s="87"/>
      <c r="QZE69" s="87"/>
      <c r="QZF69" s="87"/>
      <c r="QZG69" s="87"/>
      <c r="QZH69" s="87"/>
      <c r="QZI69" s="87"/>
      <c r="QZJ69" s="87"/>
      <c r="QZK69" s="87"/>
      <c r="QZL69" s="87"/>
      <c r="QZM69" s="87"/>
      <c r="QZN69" s="87"/>
      <c r="QZO69" s="87"/>
      <c r="QZP69" s="87"/>
      <c r="QZQ69" s="87"/>
      <c r="QZR69" s="87"/>
      <c r="QZS69" s="87"/>
      <c r="QZT69" s="87"/>
      <c r="QZU69" s="87"/>
      <c r="QZV69" s="87"/>
      <c r="QZW69" s="87"/>
      <c r="QZX69" s="87"/>
      <c r="QZY69" s="87"/>
      <c r="QZZ69" s="87"/>
      <c r="RAA69" s="87"/>
      <c r="RAB69" s="87"/>
      <c r="RAC69" s="87"/>
      <c r="RAD69" s="87"/>
      <c r="RAE69" s="87"/>
      <c r="RAF69" s="87"/>
      <c r="RAG69" s="87"/>
      <c r="RAH69" s="87"/>
      <c r="RAI69" s="87"/>
      <c r="RAJ69" s="87"/>
      <c r="RAK69" s="87"/>
      <c r="RAL69" s="87"/>
      <c r="RAM69" s="87"/>
      <c r="RAN69" s="87"/>
      <c r="RAO69" s="87"/>
      <c r="RAP69" s="87"/>
      <c r="RAQ69" s="87"/>
      <c r="RAR69" s="87"/>
      <c r="RAS69" s="87"/>
      <c r="RAT69" s="87"/>
      <c r="RAU69" s="87"/>
      <c r="RAV69" s="87"/>
      <c r="RAW69" s="87"/>
      <c r="RAX69" s="87"/>
      <c r="RAY69" s="87"/>
      <c r="RAZ69" s="87"/>
      <c r="RBA69" s="87"/>
      <c r="RBB69" s="87"/>
      <c r="RBC69" s="87"/>
      <c r="RBD69" s="87"/>
      <c r="RBE69" s="87"/>
      <c r="RBF69" s="87"/>
      <c r="RBG69" s="87"/>
      <c r="RBH69" s="87"/>
      <c r="RBI69" s="87"/>
      <c r="RBJ69" s="87"/>
      <c r="RBK69" s="87"/>
      <c r="RBL69" s="87"/>
      <c r="RBM69" s="87"/>
      <c r="RBN69" s="87"/>
      <c r="RBO69" s="87"/>
      <c r="RBP69" s="87"/>
      <c r="RBQ69" s="87"/>
      <c r="RBR69" s="87"/>
      <c r="RBS69" s="87"/>
      <c r="RBT69" s="87"/>
      <c r="RBU69" s="87"/>
      <c r="RBV69" s="87"/>
      <c r="RBW69" s="87"/>
      <c r="RBX69" s="87"/>
      <c r="RBY69" s="87"/>
      <c r="RBZ69" s="87"/>
      <c r="RCA69" s="87"/>
      <c r="RCB69" s="87"/>
      <c r="RCC69" s="87"/>
      <c r="RCD69" s="87"/>
      <c r="RCE69" s="87"/>
      <c r="RCF69" s="87"/>
      <c r="RCG69" s="87"/>
      <c r="RCH69" s="87"/>
      <c r="RCI69" s="87"/>
      <c r="RCJ69" s="87"/>
      <c r="RCK69" s="87"/>
      <c r="RCL69" s="87"/>
      <c r="RCM69" s="87"/>
      <c r="RCN69" s="87"/>
      <c r="RCO69" s="87"/>
      <c r="RCP69" s="87"/>
      <c r="RCQ69" s="87"/>
      <c r="RCR69" s="87"/>
      <c r="RCS69" s="87"/>
      <c r="RCT69" s="87"/>
      <c r="RCU69" s="87"/>
      <c r="RCV69" s="87"/>
      <c r="RCW69" s="87"/>
      <c r="RCX69" s="87"/>
      <c r="RCY69" s="87"/>
      <c r="RCZ69" s="87"/>
      <c r="RDA69" s="87"/>
      <c r="RDB69" s="87"/>
      <c r="RDC69" s="87"/>
      <c r="RDD69" s="87"/>
      <c r="RDE69" s="87"/>
      <c r="RDF69" s="87"/>
      <c r="RDG69" s="87"/>
      <c r="RDH69" s="87"/>
      <c r="RDI69" s="87"/>
      <c r="RDJ69" s="87"/>
      <c r="RDK69" s="87"/>
      <c r="RDL69" s="87"/>
      <c r="RDM69" s="87"/>
      <c r="RDN69" s="87"/>
      <c r="RDO69" s="87"/>
      <c r="RDP69" s="87"/>
      <c r="RDQ69" s="87"/>
      <c r="RDR69" s="87"/>
      <c r="RDS69" s="87"/>
      <c r="RDT69" s="87"/>
      <c r="RDU69" s="87"/>
      <c r="RDV69" s="87"/>
      <c r="RDW69" s="87"/>
      <c r="RDX69" s="87"/>
      <c r="RDY69" s="87"/>
      <c r="RDZ69" s="87"/>
      <c r="REA69" s="87"/>
      <c r="REB69" s="87"/>
      <c r="REC69" s="87"/>
      <c r="RED69" s="87"/>
      <c r="REE69" s="87"/>
      <c r="REF69" s="87"/>
      <c r="REG69" s="87"/>
      <c r="REH69" s="87"/>
      <c r="REI69" s="87"/>
      <c r="REJ69" s="87"/>
      <c r="REK69" s="87"/>
      <c r="REL69" s="87"/>
      <c r="REM69" s="87"/>
      <c r="REN69" s="87"/>
      <c r="REO69" s="87"/>
      <c r="REP69" s="87"/>
      <c r="REQ69" s="87"/>
      <c r="RER69" s="87"/>
      <c r="RES69" s="87"/>
      <c r="RET69" s="87"/>
      <c r="REU69" s="87"/>
      <c r="REV69" s="87"/>
      <c r="REW69" s="87"/>
      <c r="REX69" s="87"/>
      <c r="REY69" s="87"/>
      <c r="REZ69" s="87"/>
      <c r="RFA69" s="87"/>
      <c r="RFB69" s="87"/>
      <c r="RFC69" s="87"/>
      <c r="RFD69" s="87"/>
      <c r="RFE69" s="87"/>
      <c r="RFF69" s="87"/>
      <c r="RFG69" s="87"/>
      <c r="RFH69" s="87"/>
      <c r="RFI69" s="87"/>
      <c r="RFJ69" s="87"/>
      <c r="RFK69" s="87"/>
      <c r="RFL69" s="87"/>
      <c r="RFM69" s="87"/>
      <c r="RFN69" s="87"/>
      <c r="RFO69" s="87"/>
      <c r="RFP69" s="87"/>
      <c r="RFQ69" s="87"/>
      <c r="RFR69" s="87"/>
      <c r="RFS69" s="87"/>
      <c r="RFT69" s="87"/>
      <c r="RFU69" s="87"/>
      <c r="RFV69" s="87"/>
      <c r="RFW69" s="87"/>
      <c r="RFX69" s="87"/>
      <c r="RFY69" s="87"/>
      <c r="RFZ69" s="87"/>
      <c r="RGA69" s="87"/>
      <c r="RGB69" s="87"/>
      <c r="RGC69" s="87"/>
      <c r="RGD69" s="87"/>
      <c r="RGE69" s="87"/>
      <c r="RGF69" s="87"/>
      <c r="RGG69" s="87"/>
      <c r="RGH69" s="87"/>
      <c r="RGI69" s="87"/>
      <c r="RGJ69" s="87"/>
      <c r="RGK69" s="87"/>
      <c r="RGL69" s="87"/>
      <c r="RGM69" s="87"/>
      <c r="RGN69" s="87"/>
      <c r="RGO69" s="87"/>
      <c r="RGP69" s="87"/>
      <c r="RGQ69" s="87"/>
      <c r="RGR69" s="87"/>
      <c r="RGS69" s="87"/>
      <c r="RGT69" s="87"/>
      <c r="RGU69" s="87"/>
      <c r="RGV69" s="87"/>
      <c r="RGW69" s="87"/>
      <c r="RGX69" s="87"/>
      <c r="RGY69" s="87"/>
      <c r="RGZ69" s="87"/>
      <c r="RHA69" s="87"/>
      <c r="RHB69" s="87"/>
      <c r="RHC69" s="87"/>
      <c r="RHD69" s="87"/>
      <c r="RHE69" s="87"/>
      <c r="RHF69" s="87"/>
      <c r="RHG69" s="87"/>
      <c r="RHH69" s="87"/>
      <c r="RHI69" s="87"/>
      <c r="RHJ69" s="87"/>
      <c r="RHK69" s="87"/>
      <c r="RHL69" s="87"/>
      <c r="RHM69" s="87"/>
      <c r="RHN69" s="87"/>
      <c r="RHO69" s="87"/>
      <c r="RHP69" s="87"/>
      <c r="RHQ69" s="87"/>
      <c r="RHR69" s="87"/>
      <c r="RHS69" s="87"/>
      <c r="RHT69" s="87"/>
      <c r="RHU69" s="87"/>
      <c r="RHV69" s="87"/>
      <c r="RHW69" s="87"/>
      <c r="RHX69" s="87"/>
      <c r="RHY69" s="87"/>
      <c r="RHZ69" s="87"/>
      <c r="RIA69" s="87"/>
      <c r="RIB69" s="87"/>
      <c r="RIC69" s="87"/>
      <c r="RID69" s="87"/>
      <c r="RIE69" s="87"/>
      <c r="RIF69" s="87"/>
      <c r="RIG69" s="87"/>
      <c r="RIH69" s="87"/>
      <c r="RII69" s="87"/>
      <c r="RIJ69" s="87"/>
      <c r="RIK69" s="87"/>
      <c r="RIL69" s="87"/>
      <c r="RIM69" s="87"/>
      <c r="RIN69" s="87"/>
      <c r="RIO69" s="87"/>
      <c r="RIP69" s="87"/>
      <c r="RIQ69" s="87"/>
      <c r="RIR69" s="87"/>
      <c r="RIS69" s="87"/>
      <c r="RIT69" s="87"/>
      <c r="RIU69" s="87"/>
      <c r="RIV69" s="87"/>
      <c r="RIW69" s="87"/>
      <c r="RIX69" s="87"/>
      <c r="RIY69" s="87"/>
      <c r="RIZ69" s="87"/>
      <c r="RJA69" s="87"/>
      <c r="RJB69" s="87"/>
      <c r="RJC69" s="87"/>
      <c r="RJD69" s="87"/>
      <c r="RJE69" s="87"/>
      <c r="RJF69" s="87"/>
      <c r="RJG69" s="87"/>
      <c r="RJH69" s="87"/>
      <c r="RJI69" s="87"/>
      <c r="RJJ69" s="87"/>
      <c r="RJK69" s="87"/>
      <c r="RJL69" s="87"/>
      <c r="RJM69" s="87"/>
      <c r="RJN69" s="87"/>
      <c r="RJO69" s="87"/>
      <c r="RJP69" s="87"/>
      <c r="RJQ69" s="87"/>
      <c r="RJR69" s="87"/>
      <c r="RJS69" s="87"/>
      <c r="RJT69" s="87"/>
      <c r="RJU69" s="87"/>
      <c r="RJV69" s="87"/>
      <c r="RJW69" s="87"/>
      <c r="RJX69" s="87"/>
      <c r="RJY69" s="87"/>
      <c r="RJZ69" s="87"/>
      <c r="RKA69" s="87"/>
      <c r="RKB69" s="87"/>
      <c r="RKC69" s="87"/>
      <c r="RKD69" s="87"/>
      <c r="RKE69" s="87"/>
      <c r="RKF69" s="87"/>
      <c r="RKG69" s="87"/>
      <c r="RKH69" s="87"/>
      <c r="RKI69" s="87"/>
      <c r="RKJ69" s="87"/>
      <c r="RKK69" s="87"/>
      <c r="RKL69" s="87"/>
      <c r="RKM69" s="87"/>
      <c r="RKN69" s="87"/>
      <c r="RKO69" s="87"/>
      <c r="RKP69" s="87"/>
      <c r="RKQ69" s="87"/>
      <c r="RKR69" s="87"/>
      <c r="RKS69" s="87"/>
      <c r="RKT69" s="87"/>
      <c r="RKU69" s="87"/>
      <c r="RKV69" s="87"/>
      <c r="RKW69" s="87"/>
      <c r="RKX69" s="87"/>
      <c r="RKY69" s="87"/>
      <c r="RKZ69" s="87"/>
      <c r="RLA69" s="87"/>
      <c r="RLB69" s="87"/>
      <c r="RLC69" s="87"/>
      <c r="RLD69" s="87"/>
      <c r="RLE69" s="87"/>
      <c r="RLF69" s="87"/>
      <c r="RLG69" s="87"/>
      <c r="RLH69" s="87"/>
      <c r="RLI69" s="87"/>
      <c r="RLJ69" s="87"/>
      <c r="RLK69" s="87"/>
      <c r="RLL69" s="87"/>
      <c r="RLM69" s="87"/>
      <c r="RLN69" s="87"/>
      <c r="RLO69" s="87"/>
      <c r="RLP69" s="87"/>
      <c r="RLQ69" s="87"/>
      <c r="RLR69" s="87"/>
      <c r="RLS69" s="87"/>
      <c r="RLT69" s="87"/>
      <c r="RLU69" s="87"/>
      <c r="RLV69" s="87"/>
      <c r="RLW69" s="87"/>
      <c r="RLX69" s="87"/>
      <c r="RLY69" s="87"/>
      <c r="RLZ69" s="87"/>
      <c r="RMA69" s="87"/>
      <c r="RMB69" s="87"/>
      <c r="RMC69" s="87"/>
      <c r="RMD69" s="87"/>
      <c r="RME69" s="87"/>
      <c r="RMF69" s="87"/>
      <c r="RMG69" s="87"/>
      <c r="RMH69" s="87"/>
      <c r="RMI69" s="87"/>
      <c r="RMJ69" s="87"/>
      <c r="RMK69" s="87"/>
      <c r="RML69" s="87"/>
      <c r="RMM69" s="87"/>
      <c r="RMN69" s="87"/>
      <c r="RMO69" s="87"/>
      <c r="RMP69" s="87"/>
      <c r="RMQ69" s="87"/>
      <c r="RMR69" s="87"/>
      <c r="RMS69" s="87"/>
      <c r="RMT69" s="87"/>
      <c r="RMU69" s="87"/>
      <c r="RMV69" s="87"/>
      <c r="RMW69" s="87"/>
      <c r="RMX69" s="87"/>
      <c r="RMY69" s="87"/>
      <c r="RMZ69" s="87"/>
      <c r="RNA69" s="87"/>
      <c r="RNB69" s="87"/>
      <c r="RNC69" s="87"/>
      <c r="RND69" s="87"/>
      <c r="RNE69" s="87"/>
      <c r="RNF69" s="87"/>
      <c r="RNG69" s="87"/>
      <c r="RNH69" s="87"/>
      <c r="RNI69" s="87"/>
      <c r="RNJ69" s="87"/>
      <c r="RNK69" s="87"/>
      <c r="RNL69" s="87"/>
      <c r="RNM69" s="87"/>
      <c r="RNN69" s="87"/>
      <c r="RNO69" s="87"/>
      <c r="RNP69" s="87"/>
      <c r="RNQ69" s="87"/>
      <c r="RNR69" s="87"/>
      <c r="RNS69" s="87"/>
      <c r="RNT69" s="87"/>
      <c r="RNU69" s="87"/>
      <c r="RNV69" s="87"/>
      <c r="RNW69" s="87"/>
      <c r="RNX69" s="87"/>
      <c r="RNY69" s="87"/>
      <c r="RNZ69" s="87"/>
      <c r="ROA69" s="87"/>
      <c r="ROB69" s="87"/>
      <c r="ROC69" s="87"/>
      <c r="ROD69" s="87"/>
      <c r="ROE69" s="87"/>
      <c r="ROF69" s="87"/>
      <c r="ROG69" s="87"/>
      <c r="ROH69" s="87"/>
      <c r="ROI69" s="87"/>
      <c r="ROJ69" s="87"/>
      <c r="ROK69" s="87"/>
      <c r="ROL69" s="87"/>
      <c r="ROM69" s="87"/>
      <c r="RON69" s="87"/>
      <c r="ROO69" s="87"/>
      <c r="ROP69" s="87"/>
      <c r="ROQ69" s="87"/>
      <c r="ROR69" s="87"/>
      <c r="ROS69" s="87"/>
      <c r="ROT69" s="87"/>
      <c r="ROU69" s="87"/>
      <c r="ROV69" s="87"/>
      <c r="ROW69" s="87"/>
      <c r="ROX69" s="87"/>
      <c r="ROY69" s="87"/>
      <c r="ROZ69" s="87"/>
      <c r="RPA69" s="87"/>
      <c r="RPB69" s="87"/>
      <c r="RPC69" s="87"/>
      <c r="RPD69" s="87"/>
      <c r="RPE69" s="87"/>
      <c r="RPF69" s="87"/>
      <c r="RPG69" s="87"/>
      <c r="RPH69" s="87"/>
      <c r="RPI69" s="87"/>
      <c r="RPJ69" s="87"/>
      <c r="RPK69" s="87"/>
      <c r="RPL69" s="87"/>
      <c r="RPM69" s="87"/>
      <c r="RPN69" s="87"/>
      <c r="RPO69" s="87"/>
      <c r="RPP69" s="87"/>
      <c r="RPQ69" s="87"/>
      <c r="RPR69" s="87"/>
      <c r="RPS69" s="87"/>
      <c r="RPT69" s="87"/>
      <c r="RPU69" s="87"/>
      <c r="RPV69" s="87"/>
      <c r="RPW69" s="87"/>
      <c r="RPX69" s="87"/>
      <c r="RPY69" s="87"/>
      <c r="RPZ69" s="87"/>
      <c r="RQA69" s="87"/>
      <c r="RQB69" s="87"/>
      <c r="RQC69" s="87"/>
      <c r="RQD69" s="87"/>
      <c r="RQE69" s="87"/>
      <c r="RQF69" s="87"/>
      <c r="RQG69" s="87"/>
      <c r="RQH69" s="87"/>
      <c r="RQI69" s="87"/>
      <c r="RQJ69" s="87"/>
      <c r="RQK69" s="87"/>
      <c r="RQL69" s="87"/>
      <c r="RQM69" s="87"/>
      <c r="RQN69" s="87"/>
      <c r="RQO69" s="87"/>
      <c r="RQP69" s="87"/>
      <c r="RQQ69" s="87"/>
      <c r="RQR69" s="87"/>
      <c r="RQS69" s="87"/>
      <c r="RQT69" s="87"/>
      <c r="RQU69" s="87"/>
      <c r="RQV69" s="87"/>
      <c r="RQW69" s="87"/>
      <c r="RQX69" s="87"/>
      <c r="RQY69" s="87"/>
      <c r="RQZ69" s="87"/>
      <c r="RRA69" s="87"/>
      <c r="RRB69" s="87"/>
      <c r="RRC69" s="87"/>
      <c r="RRD69" s="87"/>
      <c r="RRE69" s="87"/>
      <c r="RRF69" s="87"/>
      <c r="RRG69" s="87"/>
      <c r="RRH69" s="87"/>
      <c r="RRI69" s="87"/>
      <c r="RRJ69" s="87"/>
      <c r="RRK69" s="87"/>
      <c r="RRL69" s="87"/>
      <c r="RRM69" s="87"/>
      <c r="RRN69" s="87"/>
      <c r="RRO69" s="87"/>
      <c r="RRP69" s="87"/>
      <c r="RRQ69" s="87"/>
      <c r="RRR69" s="87"/>
      <c r="RRS69" s="87"/>
      <c r="RRT69" s="87"/>
      <c r="RRU69" s="87"/>
      <c r="RRV69" s="87"/>
      <c r="RRW69" s="87"/>
      <c r="RRX69" s="87"/>
      <c r="RRY69" s="87"/>
      <c r="RRZ69" s="87"/>
      <c r="RSA69" s="87"/>
      <c r="RSB69" s="87"/>
      <c r="RSC69" s="87"/>
      <c r="RSD69" s="87"/>
      <c r="RSE69" s="87"/>
      <c r="RSF69" s="87"/>
      <c r="RSG69" s="87"/>
      <c r="RSH69" s="87"/>
      <c r="RSI69" s="87"/>
      <c r="RSJ69" s="87"/>
      <c r="RSK69" s="87"/>
      <c r="RSL69" s="87"/>
      <c r="RSM69" s="87"/>
      <c r="RSN69" s="87"/>
      <c r="RSO69" s="87"/>
      <c r="RSP69" s="87"/>
      <c r="RSQ69" s="87"/>
      <c r="RSR69" s="87"/>
      <c r="RSS69" s="87"/>
      <c r="RST69" s="87"/>
      <c r="RSU69" s="87"/>
      <c r="RSV69" s="87"/>
      <c r="RSW69" s="87"/>
      <c r="RSX69" s="87"/>
      <c r="RSY69" s="87"/>
      <c r="RSZ69" s="87"/>
      <c r="RTA69" s="87"/>
      <c r="RTB69" s="87"/>
      <c r="RTC69" s="87"/>
      <c r="RTD69" s="87"/>
      <c r="RTE69" s="87"/>
      <c r="RTF69" s="87"/>
      <c r="RTG69" s="87"/>
      <c r="RTH69" s="87"/>
      <c r="RTI69" s="87"/>
      <c r="RTJ69" s="87"/>
      <c r="RTK69" s="87"/>
      <c r="RTL69" s="87"/>
      <c r="RTM69" s="87"/>
      <c r="RTN69" s="87"/>
      <c r="RTO69" s="87"/>
      <c r="RTP69" s="87"/>
      <c r="RTQ69" s="87"/>
      <c r="RTR69" s="87"/>
      <c r="RTS69" s="87"/>
      <c r="RTT69" s="87"/>
      <c r="RTU69" s="87"/>
      <c r="RTV69" s="87"/>
      <c r="RTW69" s="87"/>
      <c r="RTX69" s="87"/>
      <c r="RTY69" s="87"/>
      <c r="RTZ69" s="87"/>
      <c r="RUA69" s="87"/>
      <c r="RUB69" s="87"/>
      <c r="RUC69" s="87"/>
      <c r="RUD69" s="87"/>
      <c r="RUE69" s="87"/>
      <c r="RUF69" s="87"/>
      <c r="RUG69" s="87"/>
      <c r="RUH69" s="87"/>
      <c r="RUI69" s="87"/>
      <c r="RUJ69" s="87"/>
      <c r="RUK69" s="87"/>
      <c r="RUL69" s="87"/>
      <c r="RUM69" s="87"/>
      <c r="RUN69" s="87"/>
      <c r="RUO69" s="87"/>
      <c r="RUP69" s="87"/>
      <c r="RUQ69" s="87"/>
      <c r="RUR69" s="87"/>
      <c r="RUS69" s="87"/>
      <c r="RUT69" s="87"/>
      <c r="RUU69" s="87"/>
      <c r="RUV69" s="87"/>
      <c r="RUW69" s="87"/>
      <c r="RUX69" s="87"/>
      <c r="RUY69" s="87"/>
      <c r="RUZ69" s="87"/>
      <c r="RVA69" s="87"/>
      <c r="RVB69" s="87"/>
      <c r="RVC69" s="87"/>
      <c r="RVD69" s="87"/>
      <c r="RVE69" s="87"/>
      <c r="RVF69" s="87"/>
      <c r="RVG69" s="87"/>
      <c r="RVH69" s="87"/>
      <c r="RVI69" s="87"/>
      <c r="RVJ69" s="87"/>
      <c r="RVK69" s="87"/>
      <c r="RVL69" s="87"/>
      <c r="RVM69" s="87"/>
      <c r="RVN69" s="87"/>
      <c r="RVO69" s="87"/>
      <c r="RVP69" s="87"/>
      <c r="RVQ69" s="87"/>
      <c r="RVR69" s="87"/>
      <c r="RVS69" s="87"/>
      <c r="RVT69" s="87"/>
      <c r="RVU69" s="87"/>
      <c r="RVV69" s="87"/>
      <c r="RVW69" s="87"/>
      <c r="RVX69" s="87"/>
      <c r="RVY69" s="87"/>
      <c r="RVZ69" s="87"/>
      <c r="RWA69" s="87"/>
      <c r="RWB69" s="87"/>
      <c r="RWC69" s="87"/>
      <c r="RWD69" s="87"/>
      <c r="RWE69" s="87"/>
      <c r="RWF69" s="87"/>
      <c r="RWG69" s="87"/>
      <c r="RWH69" s="87"/>
      <c r="RWI69" s="87"/>
      <c r="RWJ69" s="87"/>
      <c r="RWK69" s="87"/>
      <c r="RWL69" s="87"/>
      <c r="RWM69" s="87"/>
      <c r="RWN69" s="87"/>
      <c r="RWO69" s="87"/>
      <c r="RWP69" s="87"/>
      <c r="RWQ69" s="87"/>
      <c r="RWR69" s="87"/>
      <c r="RWS69" s="87"/>
      <c r="RWT69" s="87"/>
      <c r="RWU69" s="87"/>
      <c r="RWV69" s="87"/>
      <c r="RWW69" s="87"/>
      <c r="RWX69" s="87"/>
      <c r="RWY69" s="87"/>
      <c r="RWZ69" s="87"/>
      <c r="RXA69" s="87"/>
      <c r="RXB69" s="87"/>
      <c r="RXC69" s="87"/>
      <c r="RXD69" s="87"/>
      <c r="RXE69" s="87"/>
      <c r="RXF69" s="87"/>
      <c r="RXG69" s="87"/>
      <c r="RXH69" s="87"/>
      <c r="RXI69" s="87"/>
      <c r="RXJ69" s="87"/>
      <c r="RXK69" s="87"/>
      <c r="RXL69" s="87"/>
      <c r="RXM69" s="87"/>
      <c r="RXN69" s="87"/>
      <c r="RXO69" s="87"/>
      <c r="RXP69" s="87"/>
      <c r="RXQ69" s="87"/>
      <c r="RXR69" s="87"/>
      <c r="RXS69" s="87"/>
      <c r="RXT69" s="87"/>
      <c r="RXU69" s="87"/>
      <c r="RXV69" s="87"/>
      <c r="RXW69" s="87"/>
      <c r="RXX69" s="87"/>
      <c r="RXY69" s="87"/>
      <c r="RXZ69" s="87"/>
      <c r="RYA69" s="87"/>
      <c r="RYB69" s="87"/>
      <c r="RYC69" s="87"/>
      <c r="RYD69" s="87"/>
      <c r="RYE69" s="87"/>
      <c r="RYF69" s="87"/>
      <c r="RYG69" s="87"/>
      <c r="RYH69" s="87"/>
      <c r="RYI69" s="87"/>
      <c r="RYJ69" s="87"/>
      <c r="RYK69" s="87"/>
      <c r="RYL69" s="87"/>
      <c r="RYM69" s="87"/>
      <c r="RYN69" s="87"/>
      <c r="RYO69" s="87"/>
      <c r="RYP69" s="87"/>
      <c r="RYQ69" s="87"/>
      <c r="RYR69" s="87"/>
      <c r="RYS69" s="87"/>
      <c r="RYT69" s="87"/>
      <c r="RYU69" s="87"/>
      <c r="RYV69" s="87"/>
      <c r="RYW69" s="87"/>
      <c r="RYX69" s="87"/>
      <c r="RYY69" s="87"/>
      <c r="RYZ69" s="87"/>
      <c r="RZA69" s="87"/>
      <c r="RZB69" s="87"/>
      <c r="RZC69" s="87"/>
      <c r="RZD69" s="87"/>
      <c r="RZE69" s="87"/>
      <c r="RZF69" s="87"/>
      <c r="RZG69" s="87"/>
      <c r="RZH69" s="87"/>
      <c r="RZI69" s="87"/>
      <c r="RZJ69" s="87"/>
      <c r="RZK69" s="87"/>
      <c r="RZL69" s="87"/>
      <c r="RZM69" s="87"/>
      <c r="RZN69" s="87"/>
      <c r="RZO69" s="87"/>
      <c r="RZP69" s="87"/>
      <c r="RZQ69" s="87"/>
      <c r="RZR69" s="87"/>
      <c r="RZS69" s="87"/>
      <c r="RZT69" s="87"/>
      <c r="RZU69" s="87"/>
      <c r="RZV69" s="87"/>
      <c r="RZW69" s="87"/>
      <c r="RZX69" s="87"/>
      <c r="RZY69" s="87"/>
      <c r="RZZ69" s="87"/>
      <c r="SAA69" s="87"/>
      <c r="SAB69" s="87"/>
      <c r="SAC69" s="87"/>
      <c r="SAD69" s="87"/>
      <c r="SAE69" s="87"/>
      <c r="SAF69" s="87"/>
      <c r="SAG69" s="87"/>
      <c r="SAH69" s="87"/>
      <c r="SAI69" s="87"/>
      <c r="SAJ69" s="87"/>
      <c r="SAK69" s="87"/>
      <c r="SAL69" s="87"/>
      <c r="SAM69" s="87"/>
      <c r="SAN69" s="87"/>
      <c r="SAO69" s="87"/>
      <c r="SAP69" s="87"/>
      <c r="SAQ69" s="87"/>
      <c r="SAR69" s="87"/>
      <c r="SAS69" s="87"/>
      <c r="SAT69" s="87"/>
      <c r="SAU69" s="87"/>
      <c r="SAV69" s="87"/>
      <c r="SAW69" s="87"/>
      <c r="SAX69" s="87"/>
      <c r="SAY69" s="87"/>
      <c r="SAZ69" s="87"/>
      <c r="SBA69" s="87"/>
      <c r="SBB69" s="87"/>
      <c r="SBC69" s="87"/>
      <c r="SBD69" s="87"/>
      <c r="SBE69" s="87"/>
      <c r="SBF69" s="87"/>
      <c r="SBG69" s="87"/>
      <c r="SBH69" s="87"/>
      <c r="SBI69" s="87"/>
      <c r="SBJ69" s="87"/>
      <c r="SBK69" s="87"/>
      <c r="SBL69" s="87"/>
      <c r="SBM69" s="87"/>
      <c r="SBN69" s="87"/>
      <c r="SBO69" s="87"/>
      <c r="SBP69" s="87"/>
      <c r="SBQ69" s="87"/>
      <c r="SBR69" s="87"/>
      <c r="SBS69" s="87"/>
      <c r="SBT69" s="87"/>
      <c r="SBU69" s="87"/>
      <c r="SBV69" s="87"/>
      <c r="SBW69" s="87"/>
      <c r="SBX69" s="87"/>
      <c r="SBY69" s="87"/>
      <c r="SBZ69" s="87"/>
      <c r="SCA69" s="87"/>
      <c r="SCB69" s="87"/>
      <c r="SCC69" s="87"/>
      <c r="SCD69" s="87"/>
      <c r="SCE69" s="87"/>
      <c r="SCF69" s="87"/>
      <c r="SCG69" s="87"/>
      <c r="SCH69" s="87"/>
      <c r="SCI69" s="87"/>
      <c r="SCJ69" s="87"/>
      <c r="SCK69" s="87"/>
      <c r="SCL69" s="87"/>
      <c r="SCM69" s="87"/>
      <c r="SCN69" s="87"/>
      <c r="SCO69" s="87"/>
      <c r="SCP69" s="87"/>
      <c r="SCQ69" s="87"/>
      <c r="SCR69" s="87"/>
      <c r="SCS69" s="87"/>
      <c r="SCT69" s="87"/>
      <c r="SCU69" s="87"/>
      <c r="SCV69" s="87"/>
      <c r="SCW69" s="87"/>
      <c r="SCX69" s="87"/>
      <c r="SCY69" s="87"/>
      <c r="SCZ69" s="87"/>
      <c r="SDA69" s="87"/>
      <c r="SDB69" s="87"/>
      <c r="SDC69" s="87"/>
      <c r="SDD69" s="87"/>
      <c r="SDE69" s="87"/>
      <c r="SDF69" s="87"/>
      <c r="SDG69" s="87"/>
      <c r="SDH69" s="87"/>
      <c r="SDI69" s="87"/>
      <c r="SDJ69" s="87"/>
      <c r="SDK69" s="87"/>
      <c r="SDL69" s="87"/>
      <c r="SDM69" s="87"/>
      <c r="SDN69" s="87"/>
      <c r="SDO69" s="87"/>
      <c r="SDP69" s="87"/>
      <c r="SDQ69" s="87"/>
      <c r="SDR69" s="87"/>
      <c r="SDS69" s="87"/>
      <c r="SDT69" s="87"/>
      <c r="SDU69" s="87"/>
      <c r="SDV69" s="87"/>
      <c r="SDW69" s="87"/>
      <c r="SDX69" s="87"/>
      <c r="SDY69" s="87"/>
      <c r="SDZ69" s="87"/>
      <c r="SEA69" s="87"/>
      <c r="SEB69" s="87"/>
      <c r="SEC69" s="87"/>
      <c r="SED69" s="87"/>
      <c r="SEE69" s="87"/>
      <c r="SEF69" s="87"/>
      <c r="SEG69" s="87"/>
      <c r="SEH69" s="87"/>
      <c r="SEI69" s="87"/>
      <c r="SEJ69" s="87"/>
      <c r="SEK69" s="87"/>
      <c r="SEL69" s="87"/>
      <c r="SEM69" s="87"/>
      <c r="SEN69" s="87"/>
      <c r="SEO69" s="87"/>
      <c r="SEP69" s="87"/>
      <c r="SEQ69" s="87"/>
      <c r="SER69" s="87"/>
      <c r="SES69" s="87"/>
      <c r="SET69" s="87"/>
      <c r="SEU69" s="87"/>
      <c r="SEV69" s="87"/>
      <c r="SEW69" s="87"/>
      <c r="SEX69" s="87"/>
      <c r="SEY69" s="87"/>
      <c r="SEZ69" s="87"/>
      <c r="SFA69" s="87"/>
      <c r="SFB69" s="87"/>
      <c r="SFC69" s="87"/>
      <c r="SFD69" s="87"/>
      <c r="SFE69" s="87"/>
      <c r="SFF69" s="87"/>
      <c r="SFG69" s="87"/>
      <c r="SFH69" s="87"/>
      <c r="SFI69" s="87"/>
      <c r="SFJ69" s="87"/>
      <c r="SFK69" s="87"/>
      <c r="SFL69" s="87"/>
      <c r="SFM69" s="87"/>
      <c r="SFN69" s="87"/>
      <c r="SFO69" s="87"/>
      <c r="SFP69" s="87"/>
      <c r="SFQ69" s="87"/>
      <c r="SFR69" s="87"/>
      <c r="SFS69" s="87"/>
      <c r="SFT69" s="87"/>
      <c r="SFU69" s="87"/>
      <c r="SFV69" s="87"/>
      <c r="SFW69" s="87"/>
      <c r="SFX69" s="87"/>
      <c r="SFY69" s="87"/>
      <c r="SFZ69" s="87"/>
      <c r="SGA69" s="87"/>
      <c r="SGB69" s="87"/>
      <c r="SGC69" s="87"/>
      <c r="SGD69" s="87"/>
      <c r="SGE69" s="87"/>
      <c r="SGF69" s="87"/>
      <c r="SGG69" s="87"/>
      <c r="SGH69" s="87"/>
      <c r="SGI69" s="87"/>
      <c r="SGJ69" s="87"/>
      <c r="SGK69" s="87"/>
      <c r="SGL69" s="87"/>
      <c r="SGM69" s="87"/>
      <c r="SGN69" s="87"/>
      <c r="SGO69" s="87"/>
      <c r="SGP69" s="87"/>
      <c r="SGQ69" s="87"/>
      <c r="SGR69" s="87"/>
      <c r="SGS69" s="87"/>
      <c r="SGT69" s="87"/>
      <c r="SGU69" s="87"/>
      <c r="SGV69" s="87"/>
      <c r="SGW69" s="87"/>
      <c r="SGX69" s="87"/>
      <c r="SGY69" s="87"/>
      <c r="SGZ69" s="87"/>
      <c r="SHA69" s="87"/>
      <c r="SHB69" s="87"/>
      <c r="SHC69" s="87"/>
      <c r="SHD69" s="87"/>
      <c r="SHE69" s="87"/>
      <c r="SHF69" s="87"/>
      <c r="SHG69" s="87"/>
      <c r="SHH69" s="87"/>
      <c r="SHI69" s="87"/>
      <c r="SHJ69" s="87"/>
      <c r="SHK69" s="87"/>
      <c r="SHL69" s="87"/>
      <c r="SHM69" s="87"/>
      <c r="SHN69" s="87"/>
      <c r="SHO69" s="87"/>
      <c r="SHP69" s="87"/>
      <c r="SHQ69" s="87"/>
      <c r="SHR69" s="87"/>
      <c r="SHS69" s="87"/>
      <c r="SHT69" s="87"/>
      <c r="SHU69" s="87"/>
      <c r="SHV69" s="87"/>
      <c r="SHW69" s="87"/>
      <c r="SHX69" s="87"/>
      <c r="SHY69" s="87"/>
      <c r="SHZ69" s="87"/>
      <c r="SIA69" s="87"/>
      <c r="SIB69" s="87"/>
      <c r="SIC69" s="87"/>
      <c r="SID69" s="87"/>
      <c r="SIE69" s="87"/>
      <c r="SIF69" s="87"/>
      <c r="SIG69" s="87"/>
      <c r="SIH69" s="87"/>
      <c r="SII69" s="87"/>
      <c r="SIJ69" s="87"/>
      <c r="SIK69" s="87"/>
      <c r="SIL69" s="87"/>
      <c r="SIM69" s="87"/>
      <c r="SIN69" s="87"/>
      <c r="SIO69" s="87"/>
      <c r="SIP69" s="87"/>
      <c r="SIQ69" s="87"/>
      <c r="SIR69" s="87"/>
      <c r="SIS69" s="87"/>
      <c r="SIT69" s="87"/>
      <c r="SIU69" s="87"/>
      <c r="SIV69" s="87"/>
      <c r="SIW69" s="87"/>
      <c r="SIX69" s="87"/>
      <c r="SIY69" s="87"/>
      <c r="SIZ69" s="87"/>
      <c r="SJA69" s="87"/>
      <c r="SJB69" s="87"/>
      <c r="SJC69" s="87"/>
      <c r="SJD69" s="87"/>
      <c r="SJE69" s="87"/>
      <c r="SJF69" s="87"/>
      <c r="SJG69" s="87"/>
      <c r="SJH69" s="87"/>
      <c r="SJI69" s="87"/>
      <c r="SJJ69" s="87"/>
      <c r="SJK69" s="87"/>
      <c r="SJL69" s="87"/>
      <c r="SJM69" s="87"/>
      <c r="SJN69" s="87"/>
      <c r="SJO69" s="87"/>
      <c r="SJP69" s="87"/>
      <c r="SJQ69" s="87"/>
      <c r="SJR69" s="87"/>
      <c r="SJS69" s="87"/>
      <c r="SJT69" s="87"/>
      <c r="SJU69" s="87"/>
      <c r="SJV69" s="87"/>
      <c r="SJW69" s="87"/>
      <c r="SJX69" s="87"/>
      <c r="SJY69" s="87"/>
      <c r="SJZ69" s="87"/>
      <c r="SKA69" s="87"/>
      <c r="SKB69" s="87"/>
      <c r="SKC69" s="87"/>
      <c r="SKD69" s="87"/>
      <c r="SKE69" s="87"/>
      <c r="SKF69" s="87"/>
      <c r="SKG69" s="87"/>
      <c r="SKH69" s="87"/>
      <c r="SKI69" s="87"/>
      <c r="SKJ69" s="87"/>
      <c r="SKK69" s="87"/>
      <c r="SKL69" s="87"/>
      <c r="SKM69" s="87"/>
      <c r="SKN69" s="87"/>
      <c r="SKO69" s="87"/>
      <c r="SKP69" s="87"/>
      <c r="SKQ69" s="87"/>
      <c r="SKR69" s="87"/>
      <c r="SKS69" s="87"/>
      <c r="SKT69" s="87"/>
      <c r="SKU69" s="87"/>
      <c r="SKV69" s="87"/>
      <c r="SKW69" s="87"/>
      <c r="SKX69" s="87"/>
      <c r="SKY69" s="87"/>
      <c r="SKZ69" s="87"/>
      <c r="SLA69" s="87"/>
      <c r="SLB69" s="87"/>
      <c r="SLC69" s="87"/>
      <c r="SLD69" s="87"/>
      <c r="SLE69" s="87"/>
      <c r="SLF69" s="87"/>
      <c r="SLG69" s="87"/>
      <c r="SLH69" s="87"/>
      <c r="SLI69" s="87"/>
      <c r="SLJ69" s="87"/>
      <c r="SLK69" s="87"/>
      <c r="SLL69" s="87"/>
      <c r="SLM69" s="87"/>
      <c r="SLN69" s="87"/>
      <c r="SLO69" s="87"/>
      <c r="SLP69" s="87"/>
      <c r="SLQ69" s="87"/>
      <c r="SLR69" s="87"/>
      <c r="SLS69" s="87"/>
      <c r="SLT69" s="87"/>
      <c r="SLU69" s="87"/>
      <c r="SLV69" s="87"/>
      <c r="SLW69" s="87"/>
      <c r="SLX69" s="87"/>
      <c r="SLY69" s="87"/>
      <c r="SLZ69" s="87"/>
      <c r="SMA69" s="87"/>
      <c r="SMB69" s="87"/>
      <c r="SMC69" s="87"/>
      <c r="SMD69" s="87"/>
      <c r="SME69" s="87"/>
      <c r="SMF69" s="87"/>
      <c r="SMG69" s="87"/>
      <c r="SMH69" s="87"/>
      <c r="SMI69" s="87"/>
      <c r="SMJ69" s="87"/>
      <c r="SMK69" s="87"/>
      <c r="SML69" s="87"/>
      <c r="SMM69" s="87"/>
      <c r="SMN69" s="87"/>
      <c r="SMO69" s="87"/>
      <c r="SMP69" s="87"/>
      <c r="SMQ69" s="87"/>
      <c r="SMR69" s="87"/>
      <c r="SMS69" s="87"/>
      <c r="SMT69" s="87"/>
      <c r="SMU69" s="87"/>
      <c r="SMV69" s="87"/>
      <c r="SMW69" s="87"/>
      <c r="SMX69" s="87"/>
      <c r="SMY69" s="87"/>
      <c r="SMZ69" s="87"/>
      <c r="SNA69" s="87"/>
      <c r="SNB69" s="87"/>
      <c r="SNC69" s="87"/>
      <c r="SND69" s="87"/>
      <c r="SNE69" s="87"/>
      <c r="SNF69" s="87"/>
      <c r="SNG69" s="87"/>
      <c r="SNH69" s="87"/>
      <c r="SNI69" s="87"/>
      <c r="SNJ69" s="87"/>
      <c r="SNK69" s="87"/>
      <c r="SNL69" s="87"/>
      <c r="SNM69" s="87"/>
      <c r="SNN69" s="87"/>
      <c r="SNO69" s="87"/>
      <c r="SNP69" s="87"/>
      <c r="SNQ69" s="87"/>
      <c r="SNR69" s="87"/>
      <c r="SNS69" s="87"/>
      <c r="SNT69" s="87"/>
      <c r="SNU69" s="87"/>
      <c r="SNV69" s="87"/>
      <c r="SNW69" s="87"/>
      <c r="SNX69" s="87"/>
      <c r="SNY69" s="87"/>
      <c r="SNZ69" s="87"/>
      <c r="SOA69" s="87"/>
      <c r="SOB69" s="87"/>
      <c r="SOC69" s="87"/>
      <c r="SOD69" s="87"/>
      <c r="SOE69" s="87"/>
      <c r="SOF69" s="87"/>
      <c r="SOG69" s="87"/>
      <c r="SOH69" s="87"/>
      <c r="SOI69" s="87"/>
      <c r="SOJ69" s="87"/>
      <c r="SOK69" s="87"/>
      <c r="SOL69" s="87"/>
      <c r="SOM69" s="87"/>
      <c r="SON69" s="87"/>
      <c r="SOO69" s="87"/>
      <c r="SOP69" s="87"/>
      <c r="SOQ69" s="87"/>
      <c r="SOR69" s="87"/>
      <c r="SOS69" s="87"/>
      <c r="SOT69" s="87"/>
      <c r="SOU69" s="87"/>
      <c r="SOV69" s="87"/>
      <c r="SOW69" s="87"/>
      <c r="SOX69" s="87"/>
      <c r="SOY69" s="87"/>
      <c r="SOZ69" s="87"/>
      <c r="SPA69" s="87"/>
      <c r="SPB69" s="87"/>
      <c r="SPC69" s="87"/>
      <c r="SPD69" s="87"/>
      <c r="SPE69" s="87"/>
      <c r="SPF69" s="87"/>
      <c r="SPG69" s="87"/>
      <c r="SPH69" s="87"/>
      <c r="SPI69" s="87"/>
      <c r="SPJ69" s="87"/>
      <c r="SPK69" s="87"/>
      <c r="SPL69" s="87"/>
      <c r="SPM69" s="87"/>
      <c r="SPN69" s="87"/>
      <c r="SPO69" s="87"/>
      <c r="SPP69" s="87"/>
      <c r="SPQ69" s="87"/>
      <c r="SPR69" s="87"/>
      <c r="SPS69" s="87"/>
      <c r="SPT69" s="87"/>
      <c r="SPU69" s="87"/>
      <c r="SPV69" s="87"/>
      <c r="SPW69" s="87"/>
      <c r="SPX69" s="87"/>
      <c r="SPY69" s="87"/>
      <c r="SPZ69" s="87"/>
      <c r="SQA69" s="87"/>
      <c r="SQB69" s="87"/>
      <c r="SQC69" s="87"/>
      <c r="SQD69" s="87"/>
      <c r="SQE69" s="87"/>
      <c r="SQF69" s="87"/>
      <c r="SQG69" s="87"/>
      <c r="SQH69" s="87"/>
      <c r="SQI69" s="87"/>
      <c r="SQJ69" s="87"/>
      <c r="SQK69" s="87"/>
      <c r="SQL69" s="87"/>
      <c r="SQM69" s="87"/>
      <c r="SQN69" s="87"/>
      <c r="SQO69" s="87"/>
      <c r="SQP69" s="87"/>
      <c r="SQQ69" s="87"/>
      <c r="SQR69" s="87"/>
      <c r="SQS69" s="87"/>
      <c r="SQT69" s="87"/>
      <c r="SQU69" s="87"/>
      <c r="SQV69" s="87"/>
      <c r="SQW69" s="87"/>
      <c r="SQX69" s="87"/>
      <c r="SQY69" s="87"/>
      <c r="SQZ69" s="87"/>
      <c r="SRA69" s="87"/>
      <c r="SRB69" s="87"/>
      <c r="SRC69" s="87"/>
      <c r="SRD69" s="87"/>
      <c r="SRE69" s="87"/>
      <c r="SRF69" s="87"/>
      <c r="SRG69" s="87"/>
      <c r="SRH69" s="87"/>
      <c r="SRI69" s="87"/>
      <c r="SRJ69" s="87"/>
      <c r="SRK69" s="87"/>
      <c r="SRL69" s="87"/>
      <c r="SRM69" s="87"/>
      <c r="SRN69" s="87"/>
      <c r="SRO69" s="87"/>
      <c r="SRP69" s="87"/>
      <c r="SRQ69" s="87"/>
      <c r="SRR69" s="87"/>
      <c r="SRS69" s="87"/>
      <c r="SRT69" s="87"/>
      <c r="SRU69" s="87"/>
      <c r="SRV69" s="87"/>
      <c r="SRW69" s="87"/>
      <c r="SRX69" s="87"/>
      <c r="SRY69" s="87"/>
      <c r="SRZ69" s="87"/>
      <c r="SSA69" s="87"/>
      <c r="SSB69" s="87"/>
      <c r="SSC69" s="87"/>
      <c r="SSD69" s="87"/>
      <c r="SSE69" s="87"/>
      <c r="SSF69" s="87"/>
      <c r="SSG69" s="87"/>
      <c r="SSH69" s="87"/>
      <c r="SSI69" s="87"/>
      <c r="SSJ69" s="87"/>
      <c r="SSK69" s="87"/>
      <c r="SSL69" s="87"/>
      <c r="SSM69" s="87"/>
      <c r="SSN69" s="87"/>
      <c r="SSO69" s="87"/>
      <c r="SSP69" s="87"/>
      <c r="SSQ69" s="87"/>
      <c r="SSR69" s="87"/>
      <c r="SSS69" s="87"/>
      <c r="SST69" s="87"/>
      <c r="SSU69" s="87"/>
      <c r="SSV69" s="87"/>
      <c r="SSW69" s="87"/>
      <c r="SSX69" s="87"/>
      <c r="SSY69" s="87"/>
      <c r="SSZ69" s="87"/>
      <c r="STA69" s="87"/>
      <c r="STB69" s="87"/>
      <c r="STC69" s="87"/>
      <c r="STD69" s="87"/>
      <c r="STE69" s="87"/>
      <c r="STF69" s="87"/>
      <c r="STG69" s="87"/>
      <c r="STH69" s="87"/>
      <c r="STI69" s="87"/>
      <c r="STJ69" s="87"/>
      <c r="STK69" s="87"/>
      <c r="STL69" s="87"/>
      <c r="STM69" s="87"/>
      <c r="STN69" s="87"/>
      <c r="STO69" s="87"/>
      <c r="STP69" s="87"/>
      <c r="STQ69" s="87"/>
      <c r="STR69" s="87"/>
      <c r="STS69" s="87"/>
      <c r="STT69" s="87"/>
      <c r="STU69" s="87"/>
      <c r="STV69" s="87"/>
      <c r="STW69" s="87"/>
      <c r="STX69" s="87"/>
      <c r="STY69" s="87"/>
      <c r="STZ69" s="87"/>
      <c r="SUA69" s="87"/>
      <c r="SUB69" s="87"/>
      <c r="SUC69" s="87"/>
      <c r="SUD69" s="87"/>
      <c r="SUE69" s="87"/>
      <c r="SUF69" s="87"/>
      <c r="SUG69" s="87"/>
      <c r="SUH69" s="87"/>
      <c r="SUI69" s="87"/>
      <c r="SUJ69" s="87"/>
      <c r="SUK69" s="87"/>
      <c r="SUL69" s="87"/>
      <c r="SUM69" s="87"/>
      <c r="SUN69" s="87"/>
      <c r="SUO69" s="87"/>
      <c r="SUP69" s="87"/>
      <c r="SUQ69" s="87"/>
      <c r="SUR69" s="87"/>
      <c r="SUS69" s="87"/>
      <c r="SUT69" s="87"/>
      <c r="SUU69" s="87"/>
      <c r="SUV69" s="87"/>
      <c r="SUW69" s="87"/>
      <c r="SUX69" s="87"/>
      <c r="SUY69" s="87"/>
      <c r="SUZ69" s="87"/>
      <c r="SVA69" s="87"/>
      <c r="SVB69" s="87"/>
      <c r="SVC69" s="87"/>
      <c r="SVD69" s="87"/>
      <c r="SVE69" s="87"/>
      <c r="SVF69" s="87"/>
      <c r="SVG69" s="87"/>
      <c r="SVH69" s="87"/>
      <c r="SVI69" s="87"/>
      <c r="SVJ69" s="87"/>
      <c r="SVK69" s="87"/>
      <c r="SVL69" s="87"/>
      <c r="SVM69" s="87"/>
      <c r="SVN69" s="87"/>
      <c r="SVO69" s="87"/>
      <c r="SVP69" s="87"/>
      <c r="SVQ69" s="87"/>
      <c r="SVR69" s="87"/>
      <c r="SVS69" s="87"/>
      <c r="SVT69" s="87"/>
      <c r="SVU69" s="87"/>
      <c r="SVV69" s="87"/>
      <c r="SVW69" s="87"/>
      <c r="SVX69" s="87"/>
      <c r="SVY69" s="87"/>
      <c r="SVZ69" s="87"/>
      <c r="SWA69" s="87"/>
      <c r="SWB69" s="87"/>
      <c r="SWC69" s="87"/>
      <c r="SWD69" s="87"/>
      <c r="SWE69" s="87"/>
      <c r="SWF69" s="87"/>
      <c r="SWG69" s="87"/>
      <c r="SWH69" s="87"/>
      <c r="SWI69" s="87"/>
      <c r="SWJ69" s="87"/>
      <c r="SWK69" s="87"/>
      <c r="SWL69" s="87"/>
      <c r="SWM69" s="87"/>
      <c r="SWN69" s="87"/>
      <c r="SWO69" s="87"/>
      <c r="SWP69" s="87"/>
      <c r="SWQ69" s="87"/>
      <c r="SWR69" s="87"/>
      <c r="SWS69" s="87"/>
      <c r="SWT69" s="87"/>
      <c r="SWU69" s="87"/>
      <c r="SWV69" s="87"/>
      <c r="SWW69" s="87"/>
      <c r="SWX69" s="87"/>
      <c r="SWY69" s="87"/>
      <c r="SWZ69" s="87"/>
      <c r="SXA69" s="87"/>
      <c r="SXB69" s="87"/>
      <c r="SXC69" s="87"/>
      <c r="SXD69" s="87"/>
      <c r="SXE69" s="87"/>
      <c r="SXF69" s="87"/>
      <c r="SXG69" s="87"/>
      <c r="SXH69" s="87"/>
      <c r="SXI69" s="87"/>
      <c r="SXJ69" s="87"/>
      <c r="SXK69" s="87"/>
      <c r="SXL69" s="87"/>
      <c r="SXM69" s="87"/>
      <c r="SXN69" s="87"/>
      <c r="SXO69" s="87"/>
      <c r="SXP69" s="87"/>
      <c r="SXQ69" s="87"/>
      <c r="SXR69" s="87"/>
      <c r="SXS69" s="87"/>
      <c r="SXT69" s="87"/>
      <c r="SXU69" s="87"/>
      <c r="SXV69" s="87"/>
      <c r="SXW69" s="87"/>
      <c r="SXX69" s="87"/>
      <c r="SXY69" s="87"/>
      <c r="SXZ69" s="87"/>
      <c r="SYA69" s="87"/>
      <c r="SYB69" s="87"/>
      <c r="SYC69" s="87"/>
      <c r="SYD69" s="87"/>
      <c r="SYE69" s="87"/>
      <c r="SYF69" s="87"/>
      <c r="SYG69" s="87"/>
      <c r="SYH69" s="87"/>
      <c r="SYI69" s="87"/>
      <c r="SYJ69" s="87"/>
      <c r="SYK69" s="87"/>
      <c r="SYL69" s="87"/>
      <c r="SYM69" s="87"/>
      <c r="SYN69" s="87"/>
      <c r="SYO69" s="87"/>
      <c r="SYP69" s="87"/>
      <c r="SYQ69" s="87"/>
      <c r="SYR69" s="87"/>
      <c r="SYS69" s="87"/>
      <c r="SYT69" s="87"/>
      <c r="SYU69" s="87"/>
      <c r="SYV69" s="87"/>
      <c r="SYW69" s="87"/>
      <c r="SYX69" s="87"/>
      <c r="SYY69" s="87"/>
      <c r="SYZ69" s="87"/>
      <c r="SZA69" s="87"/>
      <c r="SZB69" s="87"/>
      <c r="SZC69" s="87"/>
      <c r="SZD69" s="87"/>
      <c r="SZE69" s="87"/>
      <c r="SZF69" s="87"/>
      <c r="SZG69" s="87"/>
      <c r="SZH69" s="87"/>
      <c r="SZI69" s="87"/>
      <c r="SZJ69" s="87"/>
      <c r="SZK69" s="87"/>
      <c r="SZL69" s="87"/>
      <c r="SZM69" s="87"/>
      <c r="SZN69" s="87"/>
      <c r="SZO69" s="87"/>
      <c r="SZP69" s="87"/>
      <c r="SZQ69" s="87"/>
      <c r="SZR69" s="87"/>
      <c r="SZS69" s="87"/>
      <c r="SZT69" s="87"/>
      <c r="SZU69" s="87"/>
      <c r="SZV69" s="87"/>
      <c r="SZW69" s="87"/>
      <c r="SZX69" s="87"/>
      <c r="SZY69" s="87"/>
      <c r="SZZ69" s="87"/>
      <c r="TAA69" s="87"/>
      <c r="TAB69" s="87"/>
      <c r="TAC69" s="87"/>
      <c r="TAD69" s="87"/>
      <c r="TAE69" s="87"/>
      <c r="TAF69" s="87"/>
      <c r="TAG69" s="87"/>
      <c r="TAH69" s="87"/>
      <c r="TAI69" s="87"/>
      <c r="TAJ69" s="87"/>
      <c r="TAK69" s="87"/>
      <c r="TAL69" s="87"/>
      <c r="TAM69" s="87"/>
      <c r="TAN69" s="87"/>
      <c r="TAO69" s="87"/>
      <c r="TAP69" s="87"/>
      <c r="TAQ69" s="87"/>
      <c r="TAR69" s="87"/>
      <c r="TAS69" s="87"/>
      <c r="TAT69" s="87"/>
      <c r="TAU69" s="87"/>
      <c r="TAV69" s="87"/>
      <c r="TAW69" s="87"/>
      <c r="TAX69" s="87"/>
      <c r="TAY69" s="87"/>
      <c r="TAZ69" s="87"/>
      <c r="TBA69" s="87"/>
      <c r="TBB69" s="87"/>
      <c r="TBC69" s="87"/>
      <c r="TBD69" s="87"/>
      <c r="TBE69" s="87"/>
      <c r="TBF69" s="87"/>
      <c r="TBG69" s="87"/>
      <c r="TBH69" s="87"/>
      <c r="TBI69" s="87"/>
      <c r="TBJ69" s="87"/>
      <c r="TBK69" s="87"/>
      <c r="TBL69" s="87"/>
      <c r="TBM69" s="87"/>
      <c r="TBN69" s="87"/>
      <c r="TBO69" s="87"/>
      <c r="TBP69" s="87"/>
      <c r="TBQ69" s="87"/>
      <c r="TBR69" s="87"/>
      <c r="TBS69" s="87"/>
      <c r="TBT69" s="87"/>
      <c r="TBU69" s="87"/>
      <c r="TBV69" s="87"/>
      <c r="TBW69" s="87"/>
      <c r="TBX69" s="87"/>
      <c r="TBY69" s="87"/>
      <c r="TBZ69" s="87"/>
      <c r="TCA69" s="87"/>
      <c r="TCB69" s="87"/>
      <c r="TCC69" s="87"/>
      <c r="TCD69" s="87"/>
      <c r="TCE69" s="87"/>
      <c r="TCF69" s="87"/>
      <c r="TCG69" s="87"/>
      <c r="TCH69" s="87"/>
      <c r="TCI69" s="87"/>
      <c r="TCJ69" s="87"/>
      <c r="TCK69" s="87"/>
      <c r="TCL69" s="87"/>
      <c r="TCM69" s="87"/>
      <c r="TCN69" s="87"/>
      <c r="TCO69" s="87"/>
      <c r="TCP69" s="87"/>
      <c r="TCQ69" s="87"/>
      <c r="TCR69" s="87"/>
      <c r="TCS69" s="87"/>
      <c r="TCT69" s="87"/>
      <c r="TCU69" s="87"/>
      <c r="TCV69" s="87"/>
      <c r="TCW69" s="87"/>
      <c r="TCX69" s="87"/>
      <c r="TCY69" s="87"/>
      <c r="TCZ69" s="87"/>
      <c r="TDA69" s="87"/>
      <c r="TDB69" s="87"/>
      <c r="TDC69" s="87"/>
      <c r="TDD69" s="87"/>
      <c r="TDE69" s="87"/>
      <c r="TDF69" s="87"/>
      <c r="TDG69" s="87"/>
      <c r="TDH69" s="87"/>
      <c r="TDI69" s="87"/>
      <c r="TDJ69" s="87"/>
      <c r="TDK69" s="87"/>
      <c r="TDL69" s="87"/>
      <c r="TDM69" s="87"/>
      <c r="TDN69" s="87"/>
      <c r="TDO69" s="87"/>
      <c r="TDP69" s="87"/>
      <c r="TDQ69" s="87"/>
      <c r="TDR69" s="87"/>
      <c r="TDS69" s="87"/>
      <c r="TDT69" s="87"/>
      <c r="TDU69" s="87"/>
      <c r="TDV69" s="87"/>
      <c r="TDW69" s="87"/>
      <c r="TDX69" s="87"/>
      <c r="TDY69" s="87"/>
      <c r="TDZ69" s="87"/>
      <c r="TEA69" s="87"/>
      <c r="TEB69" s="87"/>
      <c r="TEC69" s="87"/>
      <c r="TED69" s="87"/>
      <c r="TEE69" s="87"/>
      <c r="TEF69" s="87"/>
      <c r="TEG69" s="87"/>
      <c r="TEH69" s="87"/>
      <c r="TEI69" s="87"/>
      <c r="TEJ69" s="87"/>
      <c r="TEK69" s="87"/>
      <c r="TEL69" s="87"/>
      <c r="TEM69" s="87"/>
      <c r="TEN69" s="87"/>
      <c r="TEO69" s="87"/>
      <c r="TEP69" s="87"/>
      <c r="TEQ69" s="87"/>
      <c r="TER69" s="87"/>
      <c r="TES69" s="87"/>
      <c r="TET69" s="87"/>
      <c r="TEU69" s="87"/>
      <c r="TEV69" s="87"/>
      <c r="TEW69" s="87"/>
      <c r="TEX69" s="87"/>
      <c r="TEY69" s="87"/>
      <c r="TEZ69" s="87"/>
      <c r="TFA69" s="87"/>
      <c r="TFB69" s="87"/>
      <c r="TFC69" s="87"/>
      <c r="TFD69" s="87"/>
      <c r="TFE69" s="87"/>
      <c r="TFF69" s="87"/>
      <c r="TFG69" s="87"/>
      <c r="TFH69" s="87"/>
      <c r="TFI69" s="87"/>
      <c r="TFJ69" s="87"/>
      <c r="TFK69" s="87"/>
      <c r="TFL69" s="87"/>
      <c r="TFM69" s="87"/>
      <c r="TFN69" s="87"/>
      <c r="TFO69" s="87"/>
      <c r="TFP69" s="87"/>
      <c r="TFQ69" s="87"/>
      <c r="TFR69" s="87"/>
      <c r="TFS69" s="87"/>
      <c r="TFT69" s="87"/>
      <c r="TFU69" s="87"/>
      <c r="TFV69" s="87"/>
      <c r="TFW69" s="87"/>
      <c r="TFX69" s="87"/>
      <c r="TFY69" s="87"/>
      <c r="TFZ69" s="87"/>
      <c r="TGA69" s="87"/>
      <c r="TGB69" s="87"/>
      <c r="TGC69" s="87"/>
      <c r="TGD69" s="87"/>
      <c r="TGE69" s="87"/>
      <c r="TGF69" s="87"/>
      <c r="TGG69" s="87"/>
      <c r="TGH69" s="87"/>
      <c r="TGI69" s="87"/>
      <c r="TGJ69" s="87"/>
      <c r="TGK69" s="87"/>
      <c r="TGL69" s="87"/>
      <c r="TGM69" s="87"/>
      <c r="TGN69" s="87"/>
      <c r="TGO69" s="87"/>
      <c r="TGP69" s="87"/>
      <c r="TGQ69" s="87"/>
      <c r="TGR69" s="87"/>
      <c r="TGS69" s="87"/>
      <c r="TGT69" s="87"/>
      <c r="TGU69" s="87"/>
      <c r="TGV69" s="87"/>
      <c r="TGW69" s="87"/>
      <c r="TGX69" s="87"/>
      <c r="TGY69" s="87"/>
      <c r="TGZ69" s="87"/>
      <c r="THA69" s="87"/>
      <c r="THB69" s="87"/>
      <c r="THC69" s="87"/>
      <c r="THD69" s="87"/>
      <c r="THE69" s="87"/>
      <c r="THF69" s="87"/>
      <c r="THG69" s="87"/>
      <c r="THH69" s="87"/>
      <c r="THI69" s="87"/>
      <c r="THJ69" s="87"/>
      <c r="THK69" s="87"/>
      <c r="THL69" s="87"/>
      <c r="THM69" s="87"/>
      <c r="THN69" s="87"/>
      <c r="THO69" s="87"/>
      <c r="THP69" s="87"/>
      <c r="THQ69" s="87"/>
      <c r="THR69" s="87"/>
      <c r="THS69" s="87"/>
      <c r="THT69" s="87"/>
      <c r="THU69" s="87"/>
      <c r="THV69" s="87"/>
      <c r="THW69" s="87"/>
      <c r="THX69" s="87"/>
      <c r="THY69" s="87"/>
      <c r="THZ69" s="87"/>
      <c r="TIA69" s="87"/>
      <c r="TIB69" s="87"/>
      <c r="TIC69" s="87"/>
      <c r="TID69" s="87"/>
      <c r="TIE69" s="87"/>
      <c r="TIF69" s="87"/>
      <c r="TIG69" s="87"/>
      <c r="TIH69" s="87"/>
      <c r="TII69" s="87"/>
      <c r="TIJ69" s="87"/>
      <c r="TIK69" s="87"/>
      <c r="TIL69" s="87"/>
      <c r="TIM69" s="87"/>
      <c r="TIN69" s="87"/>
      <c r="TIO69" s="87"/>
      <c r="TIP69" s="87"/>
      <c r="TIQ69" s="87"/>
      <c r="TIR69" s="87"/>
      <c r="TIS69" s="87"/>
      <c r="TIT69" s="87"/>
      <c r="TIU69" s="87"/>
      <c r="TIV69" s="87"/>
      <c r="TIW69" s="87"/>
      <c r="TIX69" s="87"/>
      <c r="TIY69" s="87"/>
      <c r="TIZ69" s="87"/>
      <c r="TJA69" s="87"/>
      <c r="TJB69" s="87"/>
      <c r="TJC69" s="87"/>
      <c r="TJD69" s="87"/>
      <c r="TJE69" s="87"/>
      <c r="TJF69" s="87"/>
      <c r="TJG69" s="87"/>
      <c r="TJH69" s="87"/>
      <c r="TJI69" s="87"/>
      <c r="TJJ69" s="87"/>
      <c r="TJK69" s="87"/>
      <c r="TJL69" s="87"/>
      <c r="TJM69" s="87"/>
      <c r="TJN69" s="87"/>
      <c r="TJO69" s="87"/>
      <c r="TJP69" s="87"/>
      <c r="TJQ69" s="87"/>
      <c r="TJR69" s="87"/>
      <c r="TJS69" s="87"/>
      <c r="TJT69" s="87"/>
      <c r="TJU69" s="87"/>
      <c r="TJV69" s="87"/>
      <c r="TJW69" s="87"/>
      <c r="TJX69" s="87"/>
      <c r="TJY69" s="87"/>
      <c r="TJZ69" s="87"/>
      <c r="TKA69" s="87"/>
      <c r="TKB69" s="87"/>
      <c r="TKC69" s="87"/>
      <c r="TKD69" s="87"/>
      <c r="TKE69" s="87"/>
      <c r="TKF69" s="87"/>
      <c r="TKG69" s="87"/>
      <c r="TKH69" s="87"/>
      <c r="TKI69" s="87"/>
      <c r="TKJ69" s="87"/>
      <c r="TKK69" s="87"/>
      <c r="TKL69" s="87"/>
      <c r="TKM69" s="87"/>
      <c r="TKN69" s="87"/>
      <c r="TKO69" s="87"/>
      <c r="TKP69" s="87"/>
      <c r="TKQ69" s="87"/>
      <c r="TKR69" s="87"/>
      <c r="TKS69" s="87"/>
      <c r="TKT69" s="87"/>
      <c r="TKU69" s="87"/>
      <c r="TKV69" s="87"/>
      <c r="TKW69" s="87"/>
      <c r="TKX69" s="87"/>
      <c r="TKY69" s="87"/>
      <c r="TKZ69" s="87"/>
      <c r="TLA69" s="87"/>
      <c r="TLB69" s="87"/>
      <c r="TLC69" s="87"/>
      <c r="TLD69" s="87"/>
      <c r="TLE69" s="87"/>
      <c r="TLF69" s="87"/>
      <c r="TLG69" s="87"/>
      <c r="TLH69" s="87"/>
      <c r="TLI69" s="87"/>
      <c r="TLJ69" s="87"/>
      <c r="TLK69" s="87"/>
      <c r="TLL69" s="87"/>
      <c r="TLM69" s="87"/>
      <c r="TLN69" s="87"/>
      <c r="TLO69" s="87"/>
      <c r="TLP69" s="87"/>
      <c r="TLQ69" s="87"/>
      <c r="TLR69" s="87"/>
      <c r="TLS69" s="87"/>
      <c r="TLT69" s="87"/>
      <c r="TLU69" s="87"/>
      <c r="TLV69" s="87"/>
      <c r="TLW69" s="87"/>
      <c r="TLX69" s="87"/>
      <c r="TLY69" s="87"/>
      <c r="TLZ69" s="87"/>
      <c r="TMA69" s="87"/>
      <c r="TMB69" s="87"/>
      <c r="TMC69" s="87"/>
      <c r="TMD69" s="87"/>
      <c r="TME69" s="87"/>
      <c r="TMF69" s="87"/>
      <c r="TMG69" s="87"/>
      <c r="TMH69" s="87"/>
      <c r="TMI69" s="87"/>
      <c r="TMJ69" s="87"/>
      <c r="TMK69" s="87"/>
      <c r="TML69" s="87"/>
      <c r="TMM69" s="87"/>
      <c r="TMN69" s="87"/>
      <c r="TMO69" s="87"/>
      <c r="TMP69" s="87"/>
      <c r="TMQ69" s="87"/>
      <c r="TMR69" s="87"/>
      <c r="TMS69" s="87"/>
      <c r="TMT69" s="87"/>
      <c r="TMU69" s="87"/>
      <c r="TMV69" s="87"/>
      <c r="TMW69" s="87"/>
      <c r="TMX69" s="87"/>
      <c r="TMY69" s="87"/>
      <c r="TMZ69" s="87"/>
      <c r="TNA69" s="87"/>
      <c r="TNB69" s="87"/>
      <c r="TNC69" s="87"/>
      <c r="TND69" s="87"/>
      <c r="TNE69" s="87"/>
      <c r="TNF69" s="87"/>
      <c r="TNG69" s="87"/>
      <c r="TNH69" s="87"/>
      <c r="TNI69" s="87"/>
      <c r="TNJ69" s="87"/>
      <c r="TNK69" s="87"/>
      <c r="TNL69" s="87"/>
      <c r="TNM69" s="87"/>
      <c r="TNN69" s="87"/>
      <c r="TNO69" s="87"/>
      <c r="TNP69" s="87"/>
      <c r="TNQ69" s="87"/>
      <c r="TNR69" s="87"/>
      <c r="TNS69" s="87"/>
      <c r="TNT69" s="87"/>
      <c r="TNU69" s="87"/>
      <c r="TNV69" s="87"/>
      <c r="TNW69" s="87"/>
      <c r="TNX69" s="87"/>
      <c r="TNY69" s="87"/>
      <c r="TNZ69" s="87"/>
      <c r="TOA69" s="87"/>
      <c r="TOB69" s="87"/>
      <c r="TOC69" s="87"/>
      <c r="TOD69" s="87"/>
      <c r="TOE69" s="87"/>
      <c r="TOF69" s="87"/>
      <c r="TOG69" s="87"/>
      <c r="TOH69" s="87"/>
      <c r="TOI69" s="87"/>
      <c r="TOJ69" s="87"/>
      <c r="TOK69" s="87"/>
      <c r="TOL69" s="87"/>
      <c r="TOM69" s="87"/>
      <c r="TON69" s="87"/>
      <c r="TOO69" s="87"/>
      <c r="TOP69" s="87"/>
      <c r="TOQ69" s="87"/>
      <c r="TOR69" s="87"/>
      <c r="TOS69" s="87"/>
      <c r="TOT69" s="87"/>
      <c r="TOU69" s="87"/>
      <c r="TOV69" s="87"/>
      <c r="TOW69" s="87"/>
      <c r="TOX69" s="87"/>
      <c r="TOY69" s="87"/>
      <c r="TOZ69" s="87"/>
      <c r="TPA69" s="87"/>
      <c r="TPB69" s="87"/>
      <c r="TPC69" s="87"/>
      <c r="TPD69" s="87"/>
      <c r="TPE69" s="87"/>
      <c r="TPF69" s="87"/>
      <c r="TPG69" s="87"/>
      <c r="TPH69" s="87"/>
      <c r="TPI69" s="87"/>
      <c r="TPJ69" s="87"/>
      <c r="TPK69" s="87"/>
      <c r="TPL69" s="87"/>
      <c r="TPM69" s="87"/>
      <c r="TPN69" s="87"/>
      <c r="TPO69" s="87"/>
      <c r="TPP69" s="87"/>
      <c r="TPQ69" s="87"/>
      <c r="TPR69" s="87"/>
      <c r="TPS69" s="87"/>
      <c r="TPT69" s="87"/>
      <c r="TPU69" s="87"/>
      <c r="TPV69" s="87"/>
      <c r="TPW69" s="87"/>
      <c r="TPX69" s="87"/>
      <c r="TPY69" s="87"/>
      <c r="TPZ69" s="87"/>
      <c r="TQA69" s="87"/>
      <c r="TQB69" s="87"/>
      <c r="TQC69" s="87"/>
      <c r="TQD69" s="87"/>
      <c r="TQE69" s="87"/>
      <c r="TQF69" s="87"/>
      <c r="TQG69" s="87"/>
      <c r="TQH69" s="87"/>
      <c r="TQI69" s="87"/>
      <c r="TQJ69" s="87"/>
      <c r="TQK69" s="87"/>
      <c r="TQL69" s="87"/>
      <c r="TQM69" s="87"/>
      <c r="TQN69" s="87"/>
      <c r="TQO69" s="87"/>
      <c r="TQP69" s="87"/>
      <c r="TQQ69" s="87"/>
      <c r="TQR69" s="87"/>
      <c r="TQS69" s="87"/>
      <c r="TQT69" s="87"/>
      <c r="TQU69" s="87"/>
      <c r="TQV69" s="87"/>
      <c r="TQW69" s="87"/>
      <c r="TQX69" s="87"/>
      <c r="TQY69" s="87"/>
      <c r="TQZ69" s="87"/>
      <c r="TRA69" s="87"/>
      <c r="TRB69" s="87"/>
      <c r="TRC69" s="87"/>
      <c r="TRD69" s="87"/>
      <c r="TRE69" s="87"/>
      <c r="TRF69" s="87"/>
      <c r="TRG69" s="87"/>
      <c r="TRH69" s="87"/>
      <c r="TRI69" s="87"/>
      <c r="TRJ69" s="87"/>
      <c r="TRK69" s="87"/>
      <c r="TRL69" s="87"/>
      <c r="TRM69" s="87"/>
      <c r="TRN69" s="87"/>
      <c r="TRO69" s="87"/>
      <c r="TRP69" s="87"/>
      <c r="TRQ69" s="87"/>
      <c r="TRR69" s="87"/>
      <c r="TRS69" s="87"/>
      <c r="TRT69" s="87"/>
      <c r="TRU69" s="87"/>
      <c r="TRV69" s="87"/>
      <c r="TRW69" s="87"/>
      <c r="TRX69" s="87"/>
      <c r="TRY69" s="87"/>
      <c r="TRZ69" s="87"/>
      <c r="TSA69" s="87"/>
      <c r="TSB69" s="87"/>
      <c r="TSC69" s="87"/>
      <c r="TSD69" s="87"/>
      <c r="TSE69" s="87"/>
      <c r="TSF69" s="87"/>
      <c r="TSG69" s="87"/>
      <c r="TSH69" s="87"/>
      <c r="TSI69" s="87"/>
      <c r="TSJ69" s="87"/>
      <c r="TSK69" s="87"/>
      <c r="TSL69" s="87"/>
      <c r="TSM69" s="87"/>
      <c r="TSN69" s="87"/>
      <c r="TSO69" s="87"/>
      <c r="TSP69" s="87"/>
      <c r="TSQ69" s="87"/>
      <c r="TSR69" s="87"/>
      <c r="TSS69" s="87"/>
      <c r="TST69" s="87"/>
      <c r="TSU69" s="87"/>
      <c r="TSV69" s="87"/>
      <c r="TSW69" s="87"/>
      <c r="TSX69" s="87"/>
      <c r="TSY69" s="87"/>
      <c r="TSZ69" s="87"/>
      <c r="TTA69" s="87"/>
      <c r="TTB69" s="87"/>
      <c r="TTC69" s="87"/>
      <c r="TTD69" s="87"/>
      <c r="TTE69" s="87"/>
      <c r="TTF69" s="87"/>
      <c r="TTG69" s="87"/>
      <c r="TTH69" s="87"/>
      <c r="TTI69" s="87"/>
      <c r="TTJ69" s="87"/>
      <c r="TTK69" s="87"/>
      <c r="TTL69" s="87"/>
      <c r="TTM69" s="87"/>
      <c r="TTN69" s="87"/>
      <c r="TTO69" s="87"/>
      <c r="TTP69" s="87"/>
      <c r="TTQ69" s="87"/>
      <c r="TTR69" s="87"/>
      <c r="TTS69" s="87"/>
      <c r="TTT69" s="87"/>
      <c r="TTU69" s="87"/>
      <c r="TTV69" s="87"/>
      <c r="TTW69" s="87"/>
      <c r="TTX69" s="87"/>
      <c r="TTY69" s="87"/>
      <c r="TTZ69" s="87"/>
      <c r="TUA69" s="87"/>
      <c r="TUB69" s="87"/>
      <c r="TUC69" s="87"/>
      <c r="TUD69" s="87"/>
      <c r="TUE69" s="87"/>
      <c r="TUF69" s="87"/>
      <c r="TUG69" s="87"/>
      <c r="TUH69" s="87"/>
      <c r="TUI69" s="87"/>
      <c r="TUJ69" s="87"/>
      <c r="TUK69" s="87"/>
      <c r="TUL69" s="87"/>
      <c r="TUM69" s="87"/>
      <c r="TUN69" s="87"/>
      <c r="TUO69" s="87"/>
      <c r="TUP69" s="87"/>
      <c r="TUQ69" s="87"/>
      <c r="TUR69" s="87"/>
      <c r="TUS69" s="87"/>
      <c r="TUT69" s="87"/>
      <c r="TUU69" s="87"/>
      <c r="TUV69" s="87"/>
      <c r="TUW69" s="87"/>
      <c r="TUX69" s="87"/>
      <c r="TUY69" s="87"/>
      <c r="TUZ69" s="87"/>
      <c r="TVA69" s="87"/>
      <c r="TVB69" s="87"/>
      <c r="TVC69" s="87"/>
      <c r="TVD69" s="87"/>
      <c r="TVE69" s="87"/>
      <c r="TVF69" s="87"/>
      <c r="TVG69" s="87"/>
      <c r="TVH69" s="87"/>
      <c r="TVI69" s="87"/>
      <c r="TVJ69" s="87"/>
      <c r="TVK69" s="87"/>
      <c r="TVL69" s="87"/>
      <c r="TVM69" s="87"/>
      <c r="TVN69" s="87"/>
      <c r="TVO69" s="87"/>
      <c r="TVP69" s="87"/>
      <c r="TVQ69" s="87"/>
      <c r="TVR69" s="87"/>
      <c r="TVS69" s="87"/>
      <c r="TVT69" s="87"/>
      <c r="TVU69" s="87"/>
      <c r="TVV69" s="87"/>
      <c r="TVW69" s="87"/>
      <c r="TVX69" s="87"/>
      <c r="TVY69" s="87"/>
      <c r="TVZ69" s="87"/>
      <c r="TWA69" s="87"/>
      <c r="TWB69" s="87"/>
      <c r="TWC69" s="87"/>
      <c r="TWD69" s="87"/>
      <c r="TWE69" s="87"/>
      <c r="TWF69" s="87"/>
      <c r="TWG69" s="87"/>
      <c r="TWH69" s="87"/>
      <c r="TWI69" s="87"/>
      <c r="TWJ69" s="87"/>
      <c r="TWK69" s="87"/>
      <c r="TWL69" s="87"/>
      <c r="TWM69" s="87"/>
      <c r="TWN69" s="87"/>
      <c r="TWO69" s="87"/>
      <c r="TWP69" s="87"/>
      <c r="TWQ69" s="87"/>
      <c r="TWR69" s="87"/>
      <c r="TWS69" s="87"/>
      <c r="TWT69" s="87"/>
      <c r="TWU69" s="87"/>
      <c r="TWV69" s="87"/>
      <c r="TWW69" s="87"/>
      <c r="TWX69" s="87"/>
      <c r="TWY69" s="87"/>
      <c r="TWZ69" s="87"/>
      <c r="TXA69" s="87"/>
      <c r="TXB69" s="87"/>
      <c r="TXC69" s="87"/>
      <c r="TXD69" s="87"/>
      <c r="TXE69" s="87"/>
      <c r="TXF69" s="87"/>
      <c r="TXG69" s="87"/>
      <c r="TXH69" s="87"/>
      <c r="TXI69" s="87"/>
      <c r="TXJ69" s="87"/>
      <c r="TXK69" s="87"/>
      <c r="TXL69" s="87"/>
      <c r="TXM69" s="87"/>
      <c r="TXN69" s="87"/>
      <c r="TXO69" s="87"/>
      <c r="TXP69" s="87"/>
      <c r="TXQ69" s="87"/>
      <c r="TXR69" s="87"/>
      <c r="TXS69" s="87"/>
      <c r="TXT69" s="87"/>
      <c r="TXU69" s="87"/>
      <c r="TXV69" s="87"/>
      <c r="TXW69" s="87"/>
      <c r="TXX69" s="87"/>
      <c r="TXY69" s="87"/>
      <c r="TXZ69" s="87"/>
      <c r="TYA69" s="87"/>
      <c r="TYB69" s="87"/>
      <c r="TYC69" s="87"/>
      <c r="TYD69" s="87"/>
      <c r="TYE69" s="87"/>
      <c r="TYF69" s="87"/>
      <c r="TYG69" s="87"/>
      <c r="TYH69" s="87"/>
      <c r="TYI69" s="87"/>
      <c r="TYJ69" s="87"/>
      <c r="TYK69" s="87"/>
      <c r="TYL69" s="87"/>
      <c r="TYM69" s="87"/>
      <c r="TYN69" s="87"/>
      <c r="TYO69" s="87"/>
      <c r="TYP69" s="87"/>
      <c r="TYQ69" s="87"/>
      <c r="TYR69" s="87"/>
      <c r="TYS69" s="87"/>
      <c r="TYT69" s="87"/>
      <c r="TYU69" s="87"/>
      <c r="TYV69" s="87"/>
      <c r="TYW69" s="87"/>
      <c r="TYX69" s="87"/>
      <c r="TYY69" s="87"/>
      <c r="TYZ69" s="87"/>
      <c r="TZA69" s="87"/>
      <c r="TZB69" s="87"/>
      <c r="TZC69" s="87"/>
      <c r="TZD69" s="87"/>
      <c r="TZE69" s="87"/>
      <c r="TZF69" s="87"/>
      <c r="TZG69" s="87"/>
      <c r="TZH69" s="87"/>
      <c r="TZI69" s="87"/>
      <c r="TZJ69" s="87"/>
      <c r="TZK69" s="87"/>
      <c r="TZL69" s="87"/>
      <c r="TZM69" s="87"/>
      <c r="TZN69" s="87"/>
      <c r="TZO69" s="87"/>
      <c r="TZP69" s="87"/>
      <c r="TZQ69" s="87"/>
      <c r="TZR69" s="87"/>
      <c r="TZS69" s="87"/>
      <c r="TZT69" s="87"/>
      <c r="TZU69" s="87"/>
      <c r="TZV69" s="87"/>
      <c r="TZW69" s="87"/>
      <c r="TZX69" s="87"/>
      <c r="TZY69" s="87"/>
      <c r="TZZ69" s="87"/>
      <c r="UAA69" s="87"/>
      <c r="UAB69" s="87"/>
      <c r="UAC69" s="87"/>
      <c r="UAD69" s="87"/>
      <c r="UAE69" s="87"/>
      <c r="UAF69" s="87"/>
      <c r="UAG69" s="87"/>
      <c r="UAH69" s="87"/>
      <c r="UAI69" s="87"/>
      <c r="UAJ69" s="87"/>
      <c r="UAK69" s="87"/>
      <c r="UAL69" s="87"/>
      <c r="UAM69" s="87"/>
      <c r="UAN69" s="87"/>
      <c r="UAO69" s="87"/>
      <c r="UAP69" s="87"/>
      <c r="UAQ69" s="87"/>
      <c r="UAR69" s="87"/>
      <c r="UAS69" s="87"/>
      <c r="UAT69" s="87"/>
      <c r="UAU69" s="87"/>
      <c r="UAV69" s="87"/>
      <c r="UAW69" s="87"/>
      <c r="UAX69" s="87"/>
      <c r="UAY69" s="87"/>
      <c r="UAZ69" s="87"/>
      <c r="UBA69" s="87"/>
      <c r="UBB69" s="87"/>
      <c r="UBC69" s="87"/>
      <c r="UBD69" s="87"/>
      <c r="UBE69" s="87"/>
      <c r="UBF69" s="87"/>
      <c r="UBG69" s="87"/>
      <c r="UBH69" s="87"/>
      <c r="UBI69" s="87"/>
      <c r="UBJ69" s="87"/>
      <c r="UBK69" s="87"/>
      <c r="UBL69" s="87"/>
      <c r="UBM69" s="87"/>
      <c r="UBN69" s="87"/>
      <c r="UBO69" s="87"/>
      <c r="UBP69" s="87"/>
      <c r="UBQ69" s="87"/>
      <c r="UBR69" s="87"/>
      <c r="UBS69" s="87"/>
      <c r="UBT69" s="87"/>
      <c r="UBU69" s="87"/>
      <c r="UBV69" s="87"/>
      <c r="UBW69" s="87"/>
      <c r="UBX69" s="87"/>
      <c r="UBY69" s="87"/>
      <c r="UBZ69" s="87"/>
      <c r="UCA69" s="87"/>
      <c r="UCB69" s="87"/>
      <c r="UCC69" s="87"/>
      <c r="UCD69" s="87"/>
      <c r="UCE69" s="87"/>
      <c r="UCF69" s="87"/>
      <c r="UCG69" s="87"/>
      <c r="UCH69" s="87"/>
      <c r="UCI69" s="87"/>
      <c r="UCJ69" s="87"/>
      <c r="UCK69" s="87"/>
      <c r="UCL69" s="87"/>
      <c r="UCM69" s="87"/>
      <c r="UCN69" s="87"/>
      <c r="UCO69" s="87"/>
      <c r="UCP69" s="87"/>
      <c r="UCQ69" s="87"/>
      <c r="UCR69" s="87"/>
      <c r="UCS69" s="87"/>
      <c r="UCT69" s="87"/>
      <c r="UCU69" s="87"/>
      <c r="UCV69" s="87"/>
      <c r="UCW69" s="87"/>
      <c r="UCX69" s="87"/>
      <c r="UCY69" s="87"/>
      <c r="UCZ69" s="87"/>
      <c r="UDA69" s="87"/>
      <c r="UDB69" s="87"/>
      <c r="UDC69" s="87"/>
      <c r="UDD69" s="87"/>
      <c r="UDE69" s="87"/>
      <c r="UDF69" s="87"/>
      <c r="UDG69" s="87"/>
      <c r="UDH69" s="87"/>
      <c r="UDI69" s="87"/>
      <c r="UDJ69" s="87"/>
      <c r="UDK69" s="87"/>
      <c r="UDL69" s="87"/>
      <c r="UDM69" s="87"/>
      <c r="UDN69" s="87"/>
      <c r="UDO69" s="87"/>
      <c r="UDP69" s="87"/>
      <c r="UDQ69" s="87"/>
      <c r="UDR69" s="87"/>
      <c r="UDS69" s="87"/>
      <c r="UDT69" s="87"/>
      <c r="UDU69" s="87"/>
      <c r="UDV69" s="87"/>
      <c r="UDW69" s="87"/>
      <c r="UDX69" s="87"/>
      <c r="UDY69" s="87"/>
      <c r="UDZ69" s="87"/>
      <c r="UEA69" s="87"/>
      <c r="UEB69" s="87"/>
      <c r="UEC69" s="87"/>
      <c r="UED69" s="87"/>
      <c r="UEE69" s="87"/>
      <c r="UEF69" s="87"/>
      <c r="UEG69" s="87"/>
      <c r="UEH69" s="87"/>
      <c r="UEI69" s="87"/>
      <c r="UEJ69" s="87"/>
      <c r="UEK69" s="87"/>
      <c r="UEL69" s="87"/>
      <c r="UEM69" s="87"/>
      <c r="UEN69" s="87"/>
      <c r="UEO69" s="87"/>
      <c r="UEP69" s="87"/>
      <c r="UEQ69" s="87"/>
      <c r="UER69" s="87"/>
      <c r="UES69" s="87"/>
      <c r="UET69" s="87"/>
      <c r="UEU69" s="87"/>
      <c r="UEV69" s="87"/>
      <c r="UEW69" s="87"/>
      <c r="UEX69" s="87"/>
      <c r="UEY69" s="87"/>
      <c r="UEZ69" s="87"/>
      <c r="UFA69" s="87"/>
      <c r="UFB69" s="87"/>
      <c r="UFC69" s="87"/>
      <c r="UFD69" s="87"/>
      <c r="UFE69" s="87"/>
      <c r="UFF69" s="87"/>
      <c r="UFG69" s="87"/>
      <c r="UFH69" s="87"/>
      <c r="UFI69" s="87"/>
      <c r="UFJ69" s="87"/>
      <c r="UFK69" s="87"/>
      <c r="UFL69" s="87"/>
      <c r="UFM69" s="87"/>
      <c r="UFN69" s="87"/>
      <c r="UFO69" s="87"/>
      <c r="UFP69" s="87"/>
      <c r="UFQ69" s="87"/>
      <c r="UFR69" s="87"/>
      <c r="UFS69" s="87"/>
      <c r="UFT69" s="87"/>
      <c r="UFU69" s="87"/>
      <c r="UFV69" s="87"/>
      <c r="UFW69" s="87"/>
      <c r="UFX69" s="87"/>
      <c r="UFY69" s="87"/>
      <c r="UFZ69" s="87"/>
      <c r="UGA69" s="87"/>
      <c r="UGB69" s="87"/>
      <c r="UGC69" s="87"/>
      <c r="UGD69" s="87"/>
      <c r="UGE69" s="87"/>
      <c r="UGF69" s="87"/>
      <c r="UGG69" s="87"/>
      <c r="UGH69" s="87"/>
      <c r="UGI69" s="87"/>
      <c r="UGJ69" s="87"/>
      <c r="UGK69" s="87"/>
      <c r="UGL69" s="87"/>
      <c r="UGM69" s="87"/>
      <c r="UGN69" s="87"/>
      <c r="UGO69" s="87"/>
      <c r="UGP69" s="87"/>
      <c r="UGQ69" s="87"/>
      <c r="UGR69" s="87"/>
      <c r="UGS69" s="87"/>
      <c r="UGT69" s="87"/>
      <c r="UGU69" s="87"/>
      <c r="UGV69" s="87"/>
      <c r="UGW69" s="87"/>
      <c r="UGX69" s="87"/>
      <c r="UGY69" s="87"/>
      <c r="UGZ69" s="87"/>
      <c r="UHA69" s="87"/>
      <c r="UHB69" s="87"/>
      <c r="UHC69" s="87"/>
      <c r="UHD69" s="87"/>
      <c r="UHE69" s="87"/>
      <c r="UHF69" s="87"/>
      <c r="UHG69" s="87"/>
      <c r="UHH69" s="87"/>
      <c r="UHI69" s="87"/>
      <c r="UHJ69" s="87"/>
      <c r="UHK69" s="87"/>
      <c r="UHL69" s="87"/>
      <c r="UHM69" s="87"/>
      <c r="UHN69" s="87"/>
      <c r="UHO69" s="87"/>
      <c r="UHP69" s="87"/>
      <c r="UHQ69" s="87"/>
      <c r="UHR69" s="87"/>
      <c r="UHS69" s="87"/>
      <c r="UHT69" s="87"/>
      <c r="UHU69" s="87"/>
      <c r="UHV69" s="87"/>
      <c r="UHW69" s="87"/>
      <c r="UHX69" s="87"/>
      <c r="UHY69" s="87"/>
      <c r="UHZ69" s="87"/>
      <c r="UIA69" s="87"/>
      <c r="UIB69" s="87"/>
      <c r="UIC69" s="87"/>
      <c r="UID69" s="87"/>
      <c r="UIE69" s="87"/>
      <c r="UIF69" s="87"/>
      <c r="UIG69" s="87"/>
      <c r="UIH69" s="87"/>
      <c r="UII69" s="87"/>
      <c r="UIJ69" s="87"/>
      <c r="UIK69" s="87"/>
      <c r="UIL69" s="87"/>
      <c r="UIM69" s="87"/>
      <c r="UIN69" s="87"/>
      <c r="UIO69" s="87"/>
      <c r="UIP69" s="87"/>
      <c r="UIQ69" s="87"/>
      <c r="UIR69" s="87"/>
      <c r="UIS69" s="87"/>
      <c r="UIT69" s="87"/>
      <c r="UIU69" s="87"/>
      <c r="UIV69" s="87"/>
      <c r="UIW69" s="87"/>
      <c r="UIX69" s="87"/>
      <c r="UIY69" s="87"/>
      <c r="UIZ69" s="87"/>
      <c r="UJA69" s="87"/>
      <c r="UJB69" s="87"/>
      <c r="UJC69" s="87"/>
      <c r="UJD69" s="87"/>
      <c r="UJE69" s="87"/>
      <c r="UJF69" s="87"/>
      <c r="UJG69" s="87"/>
      <c r="UJH69" s="87"/>
      <c r="UJI69" s="87"/>
      <c r="UJJ69" s="87"/>
      <c r="UJK69" s="87"/>
      <c r="UJL69" s="87"/>
      <c r="UJM69" s="87"/>
      <c r="UJN69" s="87"/>
      <c r="UJO69" s="87"/>
      <c r="UJP69" s="87"/>
      <c r="UJQ69" s="87"/>
      <c r="UJR69" s="87"/>
      <c r="UJS69" s="87"/>
      <c r="UJT69" s="87"/>
      <c r="UJU69" s="87"/>
      <c r="UJV69" s="87"/>
      <c r="UJW69" s="87"/>
      <c r="UJX69" s="87"/>
      <c r="UJY69" s="87"/>
      <c r="UJZ69" s="87"/>
      <c r="UKA69" s="87"/>
      <c r="UKB69" s="87"/>
      <c r="UKC69" s="87"/>
      <c r="UKD69" s="87"/>
      <c r="UKE69" s="87"/>
      <c r="UKF69" s="87"/>
      <c r="UKG69" s="87"/>
      <c r="UKH69" s="87"/>
      <c r="UKI69" s="87"/>
      <c r="UKJ69" s="87"/>
      <c r="UKK69" s="87"/>
      <c r="UKL69" s="87"/>
      <c r="UKM69" s="87"/>
      <c r="UKN69" s="87"/>
      <c r="UKO69" s="87"/>
      <c r="UKP69" s="87"/>
      <c r="UKQ69" s="87"/>
      <c r="UKR69" s="87"/>
      <c r="UKS69" s="87"/>
      <c r="UKT69" s="87"/>
      <c r="UKU69" s="87"/>
      <c r="UKV69" s="87"/>
      <c r="UKW69" s="87"/>
      <c r="UKX69" s="87"/>
      <c r="UKY69" s="87"/>
      <c r="UKZ69" s="87"/>
      <c r="ULA69" s="87"/>
      <c r="ULB69" s="87"/>
      <c r="ULC69" s="87"/>
      <c r="ULD69" s="87"/>
      <c r="ULE69" s="87"/>
      <c r="ULF69" s="87"/>
      <c r="ULG69" s="87"/>
      <c r="ULH69" s="87"/>
      <c r="ULI69" s="87"/>
      <c r="ULJ69" s="87"/>
      <c r="ULK69" s="87"/>
      <c r="ULL69" s="87"/>
      <c r="ULM69" s="87"/>
      <c r="ULN69" s="87"/>
      <c r="ULO69" s="87"/>
      <c r="ULP69" s="87"/>
      <c r="ULQ69" s="87"/>
      <c r="ULR69" s="87"/>
      <c r="ULS69" s="87"/>
      <c r="ULT69" s="87"/>
      <c r="ULU69" s="87"/>
      <c r="ULV69" s="87"/>
      <c r="ULW69" s="87"/>
      <c r="ULX69" s="87"/>
      <c r="ULY69" s="87"/>
      <c r="ULZ69" s="87"/>
      <c r="UMA69" s="87"/>
      <c r="UMB69" s="87"/>
      <c r="UMC69" s="87"/>
      <c r="UMD69" s="87"/>
      <c r="UME69" s="87"/>
      <c r="UMF69" s="87"/>
      <c r="UMG69" s="87"/>
      <c r="UMH69" s="87"/>
      <c r="UMI69" s="87"/>
      <c r="UMJ69" s="87"/>
      <c r="UMK69" s="87"/>
      <c r="UML69" s="87"/>
      <c r="UMM69" s="87"/>
      <c r="UMN69" s="87"/>
      <c r="UMO69" s="87"/>
      <c r="UMP69" s="87"/>
      <c r="UMQ69" s="87"/>
      <c r="UMR69" s="87"/>
      <c r="UMS69" s="87"/>
      <c r="UMT69" s="87"/>
      <c r="UMU69" s="87"/>
      <c r="UMV69" s="87"/>
      <c r="UMW69" s="87"/>
      <c r="UMX69" s="87"/>
      <c r="UMY69" s="87"/>
      <c r="UMZ69" s="87"/>
      <c r="UNA69" s="87"/>
      <c r="UNB69" s="87"/>
      <c r="UNC69" s="87"/>
      <c r="UND69" s="87"/>
      <c r="UNE69" s="87"/>
      <c r="UNF69" s="87"/>
      <c r="UNG69" s="87"/>
      <c r="UNH69" s="87"/>
      <c r="UNI69" s="87"/>
      <c r="UNJ69" s="87"/>
      <c r="UNK69" s="87"/>
      <c r="UNL69" s="87"/>
      <c r="UNM69" s="87"/>
      <c r="UNN69" s="87"/>
      <c r="UNO69" s="87"/>
      <c r="UNP69" s="87"/>
      <c r="UNQ69" s="87"/>
      <c r="UNR69" s="87"/>
      <c r="UNS69" s="87"/>
      <c r="UNT69" s="87"/>
      <c r="UNU69" s="87"/>
      <c r="UNV69" s="87"/>
      <c r="UNW69" s="87"/>
      <c r="UNX69" s="87"/>
      <c r="UNY69" s="87"/>
      <c r="UNZ69" s="87"/>
      <c r="UOA69" s="87"/>
      <c r="UOB69" s="87"/>
      <c r="UOC69" s="87"/>
      <c r="UOD69" s="87"/>
      <c r="UOE69" s="87"/>
      <c r="UOF69" s="87"/>
      <c r="UOG69" s="87"/>
      <c r="UOH69" s="87"/>
      <c r="UOI69" s="87"/>
      <c r="UOJ69" s="87"/>
      <c r="UOK69" s="87"/>
      <c r="UOL69" s="87"/>
      <c r="UOM69" s="87"/>
      <c r="UON69" s="87"/>
      <c r="UOO69" s="87"/>
      <c r="UOP69" s="87"/>
      <c r="UOQ69" s="87"/>
      <c r="UOR69" s="87"/>
      <c r="UOS69" s="87"/>
      <c r="UOT69" s="87"/>
      <c r="UOU69" s="87"/>
      <c r="UOV69" s="87"/>
      <c r="UOW69" s="87"/>
      <c r="UOX69" s="87"/>
      <c r="UOY69" s="87"/>
      <c r="UOZ69" s="87"/>
      <c r="UPA69" s="87"/>
      <c r="UPB69" s="87"/>
      <c r="UPC69" s="87"/>
      <c r="UPD69" s="87"/>
      <c r="UPE69" s="87"/>
      <c r="UPF69" s="87"/>
      <c r="UPG69" s="87"/>
      <c r="UPH69" s="87"/>
      <c r="UPI69" s="87"/>
      <c r="UPJ69" s="87"/>
      <c r="UPK69" s="87"/>
      <c r="UPL69" s="87"/>
      <c r="UPM69" s="87"/>
      <c r="UPN69" s="87"/>
      <c r="UPO69" s="87"/>
      <c r="UPP69" s="87"/>
      <c r="UPQ69" s="87"/>
      <c r="UPR69" s="87"/>
      <c r="UPS69" s="87"/>
      <c r="UPT69" s="87"/>
      <c r="UPU69" s="87"/>
      <c r="UPV69" s="87"/>
      <c r="UPW69" s="87"/>
      <c r="UPX69" s="87"/>
      <c r="UPY69" s="87"/>
      <c r="UPZ69" s="87"/>
      <c r="UQA69" s="87"/>
      <c r="UQB69" s="87"/>
      <c r="UQC69" s="87"/>
      <c r="UQD69" s="87"/>
      <c r="UQE69" s="87"/>
      <c r="UQF69" s="87"/>
      <c r="UQG69" s="87"/>
      <c r="UQH69" s="87"/>
      <c r="UQI69" s="87"/>
      <c r="UQJ69" s="87"/>
      <c r="UQK69" s="87"/>
      <c r="UQL69" s="87"/>
      <c r="UQM69" s="87"/>
      <c r="UQN69" s="87"/>
      <c r="UQO69" s="87"/>
      <c r="UQP69" s="87"/>
      <c r="UQQ69" s="87"/>
      <c r="UQR69" s="87"/>
      <c r="UQS69" s="87"/>
      <c r="UQT69" s="87"/>
      <c r="UQU69" s="87"/>
      <c r="UQV69" s="87"/>
      <c r="UQW69" s="87"/>
      <c r="UQX69" s="87"/>
      <c r="UQY69" s="87"/>
      <c r="UQZ69" s="87"/>
      <c r="URA69" s="87"/>
      <c r="URB69" s="87"/>
      <c r="URC69" s="87"/>
      <c r="URD69" s="87"/>
      <c r="URE69" s="87"/>
      <c r="URF69" s="87"/>
      <c r="URG69" s="87"/>
      <c r="URH69" s="87"/>
      <c r="URI69" s="87"/>
      <c r="URJ69" s="87"/>
      <c r="URK69" s="87"/>
      <c r="URL69" s="87"/>
      <c r="URM69" s="87"/>
      <c r="URN69" s="87"/>
      <c r="URO69" s="87"/>
      <c r="URP69" s="87"/>
      <c r="URQ69" s="87"/>
      <c r="URR69" s="87"/>
      <c r="URS69" s="87"/>
      <c r="URT69" s="87"/>
      <c r="URU69" s="87"/>
      <c r="URV69" s="87"/>
      <c r="URW69" s="87"/>
      <c r="URX69" s="87"/>
      <c r="URY69" s="87"/>
      <c r="URZ69" s="87"/>
      <c r="USA69" s="87"/>
      <c r="USB69" s="87"/>
      <c r="USC69" s="87"/>
      <c r="USD69" s="87"/>
      <c r="USE69" s="87"/>
      <c r="USF69" s="87"/>
      <c r="USG69" s="87"/>
      <c r="USH69" s="87"/>
      <c r="USI69" s="87"/>
      <c r="USJ69" s="87"/>
      <c r="USK69" s="87"/>
      <c r="USL69" s="87"/>
      <c r="USM69" s="87"/>
      <c r="USN69" s="87"/>
      <c r="USO69" s="87"/>
      <c r="USP69" s="87"/>
      <c r="USQ69" s="87"/>
      <c r="USR69" s="87"/>
      <c r="USS69" s="87"/>
      <c r="UST69" s="87"/>
      <c r="USU69" s="87"/>
      <c r="USV69" s="87"/>
      <c r="USW69" s="87"/>
      <c r="USX69" s="87"/>
      <c r="USY69" s="87"/>
      <c r="USZ69" s="87"/>
      <c r="UTA69" s="87"/>
      <c r="UTB69" s="87"/>
      <c r="UTC69" s="87"/>
      <c r="UTD69" s="87"/>
      <c r="UTE69" s="87"/>
      <c r="UTF69" s="87"/>
      <c r="UTG69" s="87"/>
      <c r="UTH69" s="87"/>
      <c r="UTI69" s="87"/>
      <c r="UTJ69" s="87"/>
      <c r="UTK69" s="87"/>
      <c r="UTL69" s="87"/>
      <c r="UTM69" s="87"/>
      <c r="UTN69" s="87"/>
      <c r="UTO69" s="87"/>
      <c r="UTP69" s="87"/>
      <c r="UTQ69" s="87"/>
      <c r="UTR69" s="87"/>
      <c r="UTS69" s="87"/>
      <c r="UTT69" s="87"/>
      <c r="UTU69" s="87"/>
      <c r="UTV69" s="87"/>
      <c r="UTW69" s="87"/>
      <c r="UTX69" s="87"/>
      <c r="UTY69" s="87"/>
      <c r="UTZ69" s="87"/>
      <c r="UUA69" s="87"/>
      <c r="UUB69" s="87"/>
      <c r="UUC69" s="87"/>
      <c r="UUD69" s="87"/>
      <c r="UUE69" s="87"/>
      <c r="UUF69" s="87"/>
      <c r="UUG69" s="87"/>
      <c r="UUH69" s="87"/>
      <c r="UUI69" s="87"/>
      <c r="UUJ69" s="87"/>
      <c r="UUK69" s="87"/>
      <c r="UUL69" s="87"/>
      <c r="UUM69" s="87"/>
      <c r="UUN69" s="87"/>
      <c r="UUO69" s="87"/>
      <c r="UUP69" s="87"/>
      <c r="UUQ69" s="87"/>
      <c r="UUR69" s="87"/>
      <c r="UUS69" s="87"/>
      <c r="UUT69" s="87"/>
      <c r="UUU69" s="87"/>
      <c r="UUV69" s="87"/>
      <c r="UUW69" s="87"/>
      <c r="UUX69" s="87"/>
      <c r="UUY69" s="87"/>
      <c r="UUZ69" s="87"/>
      <c r="UVA69" s="87"/>
      <c r="UVB69" s="87"/>
      <c r="UVC69" s="87"/>
      <c r="UVD69" s="87"/>
      <c r="UVE69" s="87"/>
      <c r="UVF69" s="87"/>
      <c r="UVG69" s="87"/>
      <c r="UVH69" s="87"/>
      <c r="UVI69" s="87"/>
      <c r="UVJ69" s="87"/>
      <c r="UVK69" s="87"/>
      <c r="UVL69" s="87"/>
      <c r="UVM69" s="87"/>
      <c r="UVN69" s="87"/>
      <c r="UVO69" s="87"/>
      <c r="UVP69" s="87"/>
      <c r="UVQ69" s="87"/>
      <c r="UVR69" s="87"/>
      <c r="UVS69" s="87"/>
      <c r="UVT69" s="87"/>
      <c r="UVU69" s="87"/>
      <c r="UVV69" s="87"/>
      <c r="UVW69" s="87"/>
      <c r="UVX69" s="87"/>
      <c r="UVY69" s="87"/>
      <c r="UVZ69" s="87"/>
      <c r="UWA69" s="87"/>
      <c r="UWB69" s="87"/>
      <c r="UWC69" s="87"/>
      <c r="UWD69" s="87"/>
      <c r="UWE69" s="87"/>
      <c r="UWF69" s="87"/>
      <c r="UWG69" s="87"/>
      <c r="UWH69" s="87"/>
      <c r="UWI69" s="87"/>
      <c r="UWJ69" s="87"/>
      <c r="UWK69" s="87"/>
      <c r="UWL69" s="87"/>
      <c r="UWM69" s="87"/>
      <c r="UWN69" s="87"/>
      <c r="UWO69" s="87"/>
      <c r="UWP69" s="87"/>
      <c r="UWQ69" s="87"/>
      <c r="UWR69" s="87"/>
      <c r="UWS69" s="87"/>
      <c r="UWT69" s="87"/>
      <c r="UWU69" s="87"/>
      <c r="UWV69" s="87"/>
      <c r="UWW69" s="87"/>
      <c r="UWX69" s="87"/>
      <c r="UWY69" s="87"/>
      <c r="UWZ69" s="87"/>
      <c r="UXA69" s="87"/>
      <c r="UXB69" s="87"/>
      <c r="UXC69" s="87"/>
      <c r="UXD69" s="87"/>
      <c r="UXE69" s="87"/>
      <c r="UXF69" s="87"/>
      <c r="UXG69" s="87"/>
      <c r="UXH69" s="87"/>
      <c r="UXI69" s="87"/>
      <c r="UXJ69" s="87"/>
      <c r="UXK69" s="87"/>
      <c r="UXL69" s="87"/>
      <c r="UXM69" s="87"/>
      <c r="UXN69" s="87"/>
      <c r="UXO69" s="87"/>
      <c r="UXP69" s="87"/>
      <c r="UXQ69" s="87"/>
      <c r="UXR69" s="87"/>
      <c r="UXS69" s="87"/>
      <c r="UXT69" s="87"/>
      <c r="UXU69" s="87"/>
      <c r="UXV69" s="87"/>
      <c r="UXW69" s="87"/>
      <c r="UXX69" s="87"/>
      <c r="UXY69" s="87"/>
      <c r="UXZ69" s="87"/>
      <c r="UYA69" s="87"/>
      <c r="UYB69" s="87"/>
      <c r="UYC69" s="87"/>
      <c r="UYD69" s="87"/>
      <c r="UYE69" s="87"/>
      <c r="UYF69" s="87"/>
      <c r="UYG69" s="87"/>
      <c r="UYH69" s="87"/>
      <c r="UYI69" s="87"/>
      <c r="UYJ69" s="87"/>
      <c r="UYK69" s="87"/>
      <c r="UYL69" s="87"/>
      <c r="UYM69" s="87"/>
      <c r="UYN69" s="87"/>
      <c r="UYO69" s="87"/>
      <c r="UYP69" s="87"/>
      <c r="UYQ69" s="87"/>
      <c r="UYR69" s="87"/>
      <c r="UYS69" s="87"/>
      <c r="UYT69" s="87"/>
      <c r="UYU69" s="87"/>
      <c r="UYV69" s="87"/>
      <c r="UYW69" s="87"/>
      <c r="UYX69" s="87"/>
      <c r="UYY69" s="87"/>
      <c r="UYZ69" s="87"/>
      <c r="UZA69" s="87"/>
      <c r="UZB69" s="87"/>
      <c r="UZC69" s="87"/>
      <c r="UZD69" s="87"/>
      <c r="UZE69" s="87"/>
      <c r="UZF69" s="87"/>
      <c r="UZG69" s="87"/>
      <c r="UZH69" s="87"/>
      <c r="UZI69" s="87"/>
      <c r="UZJ69" s="87"/>
      <c r="UZK69" s="87"/>
      <c r="UZL69" s="87"/>
      <c r="UZM69" s="87"/>
      <c r="UZN69" s="87"/>
      <c r="UZO69" s="87"/>
      <c r="UZP69" s="87"/>
      <c r="UZQ69" s="87"/>
      <c r="UZR69" s="87"/>
      <c r="UZS69" s="87"/>
      <c r="UZT69" s="87"/>
      <c r="UZU69" s="87"/>
      <c r="UZV69" s="87"/>
      <c r="UZW69" s="87"/>
      <c r="UZX69" s="87"/>
      <c r="UZY69" s="87"/>
      <c r="UZZ69" s="87"/>
      <c r="VAA69" s="87"/>
      <c r="VAB69" s="87"/>
      <c r="VAC69" s="87"/>
      <c r="VAD69" s="87"/>
      <c r="VAE69" s="87"/>
      <c r="VAF69" s="87"/>
      <c r="VAG69" s="87"/>
      <c r="VAH69" s="87"/>
      <c r="VAI69" s="87"/>
      <c r="VAJ69" s="87"/>
      <c r="VAK69" s="87"/>
      <c r="VAL69" s="87"/>
      <c r="VAM69" s="87"/>
      <c r="VAN69" s="87"/>
      <c r="VAO69" s="87"/>
      <c r="VAP69" s="87"/>
      <c r="VAQ69" s="87"/>
      <c r="VAR69" s="87"/>
      <c r="VAS69" s="87"/>
      <c r="VAT69" s="87"/>
      <c r="VAU69" s="87"/>
      <c r="VAV69" s="87"/>
      <c r="VAW69" s="87"/>
      <c r="VAX69" s="87"/>
      <c r="VAY69" s="87"/>
      <c r="VAZ69" s="87"/>
      <c r="VBA69" s="87"/>
      <c r="VBB69" s="87"/>
      <c r="VBC69" s="87"/>
      <c r="VBD69" s="87"/>
      <c r="VBE69" s="87"/>
      <c r="VBF69" s="87"/>
      <c r="VBG69" s="87"/>
      <c r="VBH69" s="87"/>
      <c r="VBI69" s="87"/>
      <c r="VBJ69" s="87"/>
      <c r="VBK69" s="87"/>
      <c r="VBL69" s="87"/>
      <c r="VBM69" s="87"/>
      <c r="VBN69" s="87"/>
      <c r="VBO69" s="87"/>
      <c r="VBP69" s="87"/>
      <c r="VBQ69" s="87"/>
      <c r="VBR69" s="87"/>
      <c r="VBS69" s="87"/>
      <c r="VBT69" s="87"/>
      <c r="VBU69" s="87"/>
      <c r="VBV69" s="87"/>
      <c r="VBW69" s="87"/>
      <c r="VBX69" s="87"/>
      <c r="VBY69" s="87"/>
      <c r="VBZ69" s="87"/>
      <c r="VCA69" s="87"/>
      <c r="VCB69" s="87"/>
      <c r="VCC69" s="87"/>
      <c r="VCD69" s="87"/>
      <c r="VCE69" s="87"/>
      <c r="VCF69" s="87"/>
      <c r="VCG69" s="87"/>
      <c r="VCH69" s="87"/>
      <c r="VCI69" s="87"/>
      <c r="VCJ69" s="87"/>
      <c r="VCK69" s="87"/>
      <c r="VCL69" s="87"/>
      <c r="VCM69" s="87"/>
      <c r="VCN69" s="87"/>
      <c r="VCO69" s="87"/>
      <c r="VCP69" s="87"/>
      <c r="VCQ69" s="87"/>
      <c r="VCR69" s="87"/>
      <c r="VCS69" s="87"/>
      <c r="VCT69" s="87"/>
      <c r="VCU69" s="87"/>
      <c r="VCV69" s="87"/>
      <c r="VCW69" s="87"/>
      <c r="VCX69" s="87"/>
      <c r="VCY69" s="87"/>
      <c r="VCZ69" s="87"/>
      <c r="VDA69" s="87"/>
      <c r="VDB69" s="87"/>
      <c r="VDC69" s="87"/>
      <c r="VDD69" s="87"/>
      <c r="VDE69" s="87"/>
      <c r="VDF69" s="87"/>
      <c r="VDG69" s="87"/>
      <c r="VDH69" s="87"/>
      <c r="VDI69" s="87"/>
      <c r="VDJ69" s="87"/>
      <c r="VDK69" s="87"/>
      <c r="VDL69" s="87"/>
      <c r="VDM69" s="87"/>
      <c r="VDN69" s="87"/>
      <c r="VDO69" s="87"/>
      <c r="VDP69" s="87"/>
      <c r="VDQ69" s="87"/>
      <c r="VDR69" s="87"/>
      <c r="VDS69" s="87"/>
      <c r="VDT69" s="87"/>
      <c r="VDU69" s="87"/>
      <c r="VDV69" s="87"/>
      <c r="VDW69" s="87"/>
      <c r="VDX69" s="87"/>
      <c r="VDY69" s="87"/>
      <c r="VDZ69" s="87"/>
      <c r="VEA69" s="87"/>
      <c r="VEB69" s="87"/>
      <c r="VEC69" s="87"/>
      <c r="VED69" s="87"/>
      <c r="VEE69" s="87"/>
      <c r="VEF69" s="87"/>
      <c r="VEG69" s="87"/>
      <c r="VEH69" s="87"/>
      <c r="VEI69" s="87"/>
      <c r="VEJ69" s="87"/>
      <c r="VEK69" s="87"/>
      <c r="VEL69" s="87"/>
      <c r="VEM69" s="87"/>
      <c r="VEN69" s="87"/>
      <c r="VEO69" s="87"/>
      <c r="VEP69" s="87"/>
      <c r="VEQ69" s="87"/>
      <c r="VER69" s="87"/>
      <c r="VES69" s="87"/>
      <c r="VET69" s="87"/>
      <c r="VEU69" s="87"/>
      <c r="VEV69" s="87"/>
      <c r="VEW69" s="87"/>
      <c r="VEX69" s="87"/>
      <c r="VEY69" s="87"/>
      <c r="VEZ69" s="87"/>
      <c r="VFA69" s="87"/>
      <c r="VFB69" s="87"/>
      <c r="VFC69" s="87"/>
      <c r="VFD69" s="87"/>
      <c r="VFE69" s="87"/>
      <c r="VFF69" s="87"/>
      <c r="VFG69" s="87"/>
      <c r="VFH69" s="87"/>
      <c r="VFI69" s="87"/>
      <c r="VFJ69" s="87"/>
      <c r="VFK69" s="87"/>
      <c r="VFL69" s="87"/>
      <c r="VFM69" s="87"/>
      <c r="VFN69" s="87"/>
      <c r="VFO69" s="87"/>
      <c r="VFP69" s="87"/>
      <c r="VFQ69" s="87"/>
      <c r="VFR69" s="87"/>
      <c r="VFS69" s="87"/>
      <c r="VFT69" s="87"/>
      <c r="VFU69" s="87"/>
      <c r="VFV69" s="87"/>
      <c r="VFW69" s="87"/>
      <c r="VFX69" s="87"/>
      <c r="VFY69" s="87"/>
      <c r="VFZ69" s="87"/>
      <c r="VGA69" s="87"/>
      <c r="VGB69" s="87"/>
      <c r="VGC69" s="87"/>
      <c r="VGD69" s="87"/>
      <c r="VGE69" s="87"/>
      <c r="VGF69" s="87"/>
      <c r="VGG69" s="87"/>
      <c r="VGH69" s="87"/>
      <c r="VGI69" s="87"/>
      <c r="VGJ69" s="87"/>
      <c r="VGK69" s="87"/>
      <c r="VGL69" s="87"/>
      <c r="VGM69" s="87"/>
      <c r="VGN69" s="87"/>
      <c r="VGO69" s="87"/>
      <c r="VGP69" s="87"/>
      <c r="VGQ69" s="87"/>
      <c r="VGR69" s="87"/>
      <c r="VGS69" s="87"/>
      <c r="VGT69" s="87"/>
      <c r="VGU69" s="87"/>
      <c r="VGV69" s="87"/>
      <c r="VGW69" s="87"/>
      <c r="VGX69" s="87"/>
      <c r="VGY69" s="87"/>
      <c r="VGZ69" s="87"/>
      <c r="VHA69" s="87"/>
      <c r="VHB69" s="87"/>
      <c r="VHC69" s="87"/>
      <c r="VHD69" s="87"/>
      <c r="VHE69" s="87"/>
      <c r="VHF69" s="87"/>
      <c r="VHG69" s="87"/>
      <c r="VHH69" s="87"/>
      <c r="VHI69" s="87"/>
      <c r="VHJ69" s="87"/>
      <c r="VHK69" s="87"/>
      <c r="VHL69" s="87"/>
      <c r="VHM69" s="87"/>
      <c r="VHN69" s="87"/>
      <c r="VHO69" s="87"/>
      <c r="VHP69" s="87"/>
      <c r="VHQ69" s="87"/>
      <c r="VHR69" s="87"/>
      <c r="VHS69" s="87"/>
      <c r="VHT69" s="87"/>
      <c r="VHU69" s="87"/>
      <c r="VHV69" s="87"/>
      <c r="VHW69" s="87"/>
      <c r="VHX69" s="87"/>
      <c r="VHY69" s="87"/>
      <c r="VHZ69" s="87"/>
      <c r="VIA69" s="87"/>
      <c r="VIB69" s="87"/>
      <c r="VIC69" s="87"/>
      <c r="VID69" s="87"/>
      <c r="VIE69" s="87"/>
      <c r="VIF69" s="87"/>
      <c r="VIG69" s="87"/>
      <c r="VIH69" s="87"/>
      <c r="VII69" s="87"/>
      <c r="VIJ69" s="87"/>
      <c r="VIK69" s="87"/>
      <c r="VIL69" s="87"/>
      <c r="VIM69" s="87"/>
      <c r="VIN69" s="87"/>
      <c r="VIO69" s="87"/>
      <c r="VIP69" s="87"/>
      <c r="VIQ69" s="87"/>
      <c r="VIR69" s="87"/>
      <c r="VIS69" s="87"/>
      <c r="VIT69" s="87"/>
      <c r="VIU69" s="87"/>
      <c r="VIV69" s="87"/>
      <c r="VIW69" s="87"/>
      <c r="VIX69" s="87"/>
      <c r="VIY69" s="87"/>
      <c r="VIZ69" s="87"/>
      <c r="VJA69" s="87"/>
      <c r="VJB69" s="87"/>
      <c r="VJC69" s="87"/>
      <c r="VJD69" s="87"/>
      <c r="VJE69" s="87"/>
      <c r="VJF69" s="87"/>
      <c r="VJG69" s="87"/>
      <c r="VJH69" s="87"/>
      <c r="VJI69" s="87"/>
      <c r="VJJ69" s="87"/>
      <c r="VJK69" s="87"/>
      <c r="VJL69" s="87"/>
      <c r="VJM69" s="87"/>
      <c r="VJN69" s="87"/>
      <c r="VJO69" s="87"/>
      <c r="VJP69" s="87"/>
      <c r="VJQ69" s="87"/>
      <c r="VJR69" s="87"/>
      <c r="VJS69" s="87"/>
      <c r="VJT69" s="87"/>
      <c r="VJU69" s="87"/>
      <c r="VJV69" s="87"/>
      <c r="VJW69" s="87"/>
      <c r="VJX69" s="87"/>
      <c r="VJY69" s="87"/>
      <c r="VJZ69" s="87"/>
      <c r="VKA69" s="87"/>
      <c r="VKB69" s="87"/>
      <c r="VKC69" s="87"/>
      <c r="VKD69" s="87"/>
      <c r="VKE69" s="87"/>
      <c r="VKF69" s="87"/>
      <c r="VKG69" s="87"/>
      <c r="VKH69" s="87"/>
      <c r="VKI69" s="87"/>
      <c r="VKJ69" s="87"/>
      <c r="VKK69" s="87"/>
      <c r="VKL69" s="87"/>
      <c r="VKM69" s="87"/>
      <c r="VKN69" s="87"/>
      <c r="VKO69" s="87"/>
      <c r="VKP69" s="87"/>
      <c r="VKQ69" s="87"/>
      <c r="VKR69" s="87"/>
      <c r="VKS69" s="87"/>
      <c r="VKT69" s="87"/>
      <c r="VKU69" s="87"/>
      <c r="VKV69" s="87"/>
      <c r="VKW69" s="87"/>
      <c r="VKX69" s="87"/>
      <c r="VKY69" s="87"/>
      <c r="VKZ69" s="87"/>
      <c r="VLA69" s="87"/>
      <c r="VLB69" s="87"/>
      <c r="VLC69" s="87"/>
      <c r="VLD69" s="87"/>
      <c r="VLE69" s="87"/>
      <c r="VLF69" s="87"/>
      <c r="VLG69" s="87"/>
      <c r="VLH69" s="87"/>
      <c r="VLI69" s="87"/>
      <c r="VLJ69" s="87"/>
      <c r="VLK69" s="87"/>
      <c r="VLL69" s="87"/>
      <c r="VLM69" s="87"/>
      <c r="VLN69" s="87"/>
      <c r="VLO69" s="87"/>
      <c r="VLP69" s="87"/>
      <c r="VLQ69" s="87"/>
      <c r="VLR69" s="87"/>
      <c r="VLS69" s="87"/>
      <c r="VLT69" s="87"/>
      <c r="VLU69" s="87"/>
      <c r="VLV69" s="87"/>
      <c r="VLW69" s="87"/>
      <c r="VLX69" s="87"/>
      <c r="VLY69" s="87"/>
      <c r="VLZ69" s="87"/>
      <c r="VMA69" s="87"/>
      <c r="VMB69" s="87"/>
      <c r="VMC69" s="87"/>
      <c r="VMD69" s="87"/>
      <c r="VME69" s="87"/>
      <c r="VMF69" s="87"/>
      <c r="VMG69" s="87"/>
      <c r="VMH69" s="87"/>
      <c r="VMI69" s="87"/>
      <c r="VMJ69" s="87"/>
      <c r="VMK69" s="87"/>
      <c r="VML69" s="87"/>
      <c r="VMM69" s="87"/>
      <c r="VMN69" s="87"/>
      <c r="VMO69" s="87"/>
      <c r="VMP69" s="87"/>
      <c r="VMQ69" s="87"/>
      <c r="VMR69" s="87"/>
      <c r="VMS69" s="87"/>
      <c r="VMT69" s="87"/>
      <c r="VMU69" s="87"/>
      <c r="VMV69" s="87"/>
      <c r="VMW69" s="87"/>
      <c r="VMX69" s="87"/>
      <c r="VMY69" s="87"/>
      <c r="VMZ69" s="87"/>
      <c r="VNA69" s="87"/>
      <c r="VNB69" s="87"/>
      <c r="VNC69" s="87"/>
      <c r="VND69" s="87"/>
      <c r="VNE69" s="87"/>
      <c r="VNF69" s="87"/>
      <c r="VNG69" s="87"/>
      <c r="VNH69" s="87"/>
      <c r="VNI69" s="87"/>
      <c r="VNJ69" s="87"/>
      <c r="VNK69" s="87"/>
      <c r="VNL69" s="87"/>
      <c r="VNM69" s="87"/>
      <c r="VNN69" s="87"/>
      <c r="VNO69" s="87"/>
      <c r="VNP69" s="87"/>
      <c r="VNQ69" s="87"/>
      <c r="VNR69" s="87"/>
      <c r="VNS69" s="87"/>
      <c r="VNT69" s="87"/>
      <c r="VNU69" s="87"/>
      <c r="VNV69" s="87"/>
      <c r="VNW69" s="87"/>
      <c r="VNX69" s="87"/>
      <c r="VNY69" s="87"/>
      <c r="VNZ69" s="87"/>
      <c r="VOA69" s="87"/>
      <c r="VOB69" s="87"/>
      <c r="VOC69" s="87"/>
      <c r="VOD69" s="87"/>
      <c r="VOE69" s="87"/>
      <c r="VOF69" s="87"/>
      <c r="VOG69" s="87"/>
      <c r="VOH69" s="87"/>
      <c r="VOI69" s="87"/>
      <c r="VOJ69" s="87"/>
      <c r="VOK69" s="87"/>
      <c r="VOL69" s="87"/>
      <c r="VOM69" s="87"/>
      <c r="VON69" s="87"/>
      <c r="VOO69" s="87"/>
      <c r="VOP69" s="87"/>
      <c r="VOQ69" s="87"/>
      <c r="VOR69" s="87"/>
      <c r="VOS69" s="87"/>
      <c r="VOT69" s="87"/>
      <c r="VOU69" s="87"/>
      <c r="VOV69" s="87"/>
      <c r="VOW69" s="87"/>
      <c r="VOX69" s="87"/>
      <c r="VOY69" s="87"/>
      <c r="VOZ69" s="87"/>
      <c r="VPA69" s="87"/>
      <c r="VPB69" s="87"/>
      <c r="VPC69" s="87"/>
      <c r="VPD69" s="87"/>
      <c r="VPE69" s="87"/>
      <c r="VPF69" s="87"/>
      <c r="VPG69" s="87"/>
      <c r="VPH69" s="87"/>
      <c r="VPI69" s="87"/>
      <c r="VPJ69" s="87"/>
      <c r="VPK69" s="87"/>
      <c r="VPL69" s="87"/>
      <c r="VPM69" s="87"/>
      <c r="VPN69" s="87"/>
      <c r="VPO69" s="87"/>
      <c r="VPP69" s="87"/>
      <c r="VPQ69" s="87"/>
      <c r="VPR69" s="87"/>
      <c r="VPS69" s="87"/>
      <c r="VPT69" s="87"/>
      <c r="VPU69" s="87"/>
      <c r="VPV69" s="87"/>
      <c r="VPW69" s="87"/>
      <c r="VPX69" s="87"/>
      <c r="VPY69" s="87"/>
      <c r="VPZ69" s="87"/>
      <c r="VQA69" s="87"/>
      <c r="VQB69" s="87"/>
      <c r="VQC69" s="87"/>
      <c r="VQD69" s="87"/>
      <c r="VQE69" s="87"/>
      <c r="VQF69" s="87"/>
      <c r="VQG69" s="87"/>
      <c r="VQH69" s="87"/>
      <c r="VQI69" s="87"/>
      <c r="VQJ69" s="87"/>
      <c r="VQK69" s="87"/>
      <c r="VQL69" s="87"/>
      <c r="VQM69" s="87"/>
      <c r="VQN69" s="87"/>
      <c r="VQO69" s="87"/>
      <c r="VQP69" s="87"/>
      <c r="VQQ69" s="87"/>
      <c r="VQR69" s="87"/>
      <c r="VQS69" s="87"/>
      <c r="VQT69" s="87"/>
      <c r="VQU69" s="87"/>
      <c r="VQV69" s="87"/>
      <c r="VQW69" s="87"/>
      <c r="VQX69" s="87"/>
      <c r="VQY69" s="87"/>
      <c r="VQZ69" s="87"/>
      <c r="VRA69" s="87"/>
      <c r="VRB69" s="87"/>
      <c r="VRC69" s="87"/>
      <c r="VRD69" s="87"/>
      <c r="VRE69" s="87"/>
      <c r="VRF69" s="87"/>
      <c r="VRG69" s="87"/>
      <c r="VRH69" s="87"/>
      <c r="VRI69" s="87"/>
      <c r="VRJ69" s="87"/>
      <c r="VRK69" s="87"/>
      <c r="VRL69" s="87"/>
      <c r="VRM69" s="87"/>
      <c r="VRN69" s="87"/>
      <c r="VRO69" s="87"/>
      <c r="VRP69" s="87"/>
      <c r="VRQ69" s="87"/>
      <c r="VRR69" s="87"/>
      <c r="VRS69" s="87"/>
      <c r="VRT69" s="87"/>
      <c r="VRU69" s="87"/>
      <c r="VRV69" s="87"/>
      <c r="VRW69" s="87"/>
      <c r="VRX69" s="87"/>
      <c r="VRY69" s="87"/>
      <c r="VRZ69" s="87"/>
      <c r="VSA69" s="87"/>
      <c r="VSB69" s="87"/>
      <c r="VSC69" s="87"/>
      <c r="VSD69" s="87"/>
      <c r="VSE69" s="87"/>
      <c r="VSF69" s="87"/>
      <c r="VSG69" s="87"/>
      <c r="VSH69" s="87"/>
      <c r="VSI69" s="87"/>
      <c r="VSJ69" s="87"/>
      <c r="VSK69" s="87"/>
      <c r="VSL69" s="87"/>
      <c r="VSM69" s="87"/>
      <c r="VSN69" s="87"/>
      <c r="VSO69" s="87"/>
      <c r="VSP69" s="87"/>
      <c r="VSQ69" s="87"/>
      <c r="VSR69" s="87"/>
      <c r="VSS69" s="87"/>
      <c r="VST69" s="87"/>
      <c r="VSU69" s="87"/>
      <c r="VSV69" s="87"/>
      <c r="VSW69" s="87"/>
      <c r="VSX69" s="87"/>
      <c r="VSY69" s="87"/>
      <c r="VSZ69" s="87"/>
      <c r="VTA69" s="87"/>
      <c r="VTB69" s="87"/>
      <c r="VTC69" s="87"/>
      <c r="VTD69" s="87"/>
      <c r="VTE69" s="87"/>
      <c r="VTF69" s="87"/>
      <c r="VTG69" s="87"/>
      <c r="VTH69" s="87"/>
      <c r="VTI69" s="87"/>
      <c r="VTJ69" s="87"/>
      <c r="VTK69" s="87"/>
      <c r="VTL69" s="87"/>
      <c r="VTM69" s="87"/>
      <c r="VTN69" s="87"/>
      <c r="VTO69" s="87"/>
      <c r="VTP69" s="87"/>
      <c r="VTQ69" s="87"/>
      <c r="VTR69" s="87"/>
      <c r="VTS69" s="87"/>
      <c r="VTT69" s="87"/>
      <c r="VTU69" s="87"/>
      <c r="VTV69" s="87"/>
      <c r="VTW69" s="87"/>
      <c r="VTX69" s="87"/>
      <c r="VTY69" s="87"/>
      <c r="VTZ69" s="87"/>
      <c r="VUA69" s="87"/>
      <c r="VUB69" s="87"/>
      <c r="VUC69" s="87"/>
      <c r="VUD69" s="87"/>
      <c r="VUE69" s="87"/>
      <c r="VUF69" s="87"/>
      <c r="VUG69" s="87"/>
      <c r="VUH69" s="87"/>
      <c r="VUI69" s="87"/>
      <c r="VUJ69" s="87"/>
      <c r="VUK69" s="87"/>
      <c r="VUL69" s="87"/>
      <c r="VUM69" s="87"/>
      <c r="VUN69" s="87"/>
      <c r="VUO69" s="87"/>
      <c r="VUP69" s="87"/>
      <c r="VUQ69" s="87"/>
      <c r="VUR69" s="87"/>
      <c r="VUS69" s="87"/>
      <c r="VUT69" s="87"/>
      <c r="VUU69" s="87"/>
      <c r="VUV69" s="87"/>
      <c r="VUW69" s="87"/>
      <c r="VUX69" s="87"/>
      <c r="VUY69" s="87"/>
      <c r="VUZ69" s="87"/>
      <c r="VVA69" s="87"/>
      <c r="VVB69" s="87"/>
      <c r="VVC69" s="87"/>
      <c r="VVD69" s="87"/>
      <c r="VVE69" s="87"/>
      <c r="VVF69" s="87"/>
      <c r="VVG69" s="87"/>
      <c r="VVH69" s="87"/>
      <c r="VVI69" s="87"/>
      <c r="VVJ69" s="87"/>
      <c r="VVK69" s="87"/>
      <c r="VVL69" s="87"/>
      <c r="VVM69" s="87"/>
      <c r="VVN69" s="87"/>
      <c r="VVO69" s="87"/>
      <c r="VVP69" s="87"/>
      <c r="VVQ69" s="87"/>
      <c r="VVR69" s="87"/>
      <c r="VVS69" s="87"/>
      <c r="VVT69" s="87"/>
      <c r="VVU69" s="87"/>
      <c r="VVV69" s="87"/>
      <c r="VVW69" s="87"/>
      <c r="VVX69" s="87"/>
      <c r="VVY69" s="87"/>
      <c r="VVZ69" s="87"/>
      <c r="VWA69" s="87"/>
      <c r="VWB69" s="87"/>
      <c r="VWC69" s="87"/>
      <c r="VWD69" s="87"/>
      <c r="VWE69" s="87"/>
      <c r="VWF69" s="87"/>
      <c r="VWG69" s="87"/>
      <c r="VWH69" s="87"/>
      <c r="VWI69" s="87"/>
      <c r="VWJ69" s="87"/>
      <c r="VWK69" s="87"/>
      <c r="VWL69" s="87"/>
      <c r="VWM69" s="87"/>
      <c r="VWN69" s="87"/>
      <c r="VWO69" s="87"/>
      <c r="VWP69" s="87"/>
      <c r="VWQ69" s="87"/>
      <c r="VWR69" s="87"/>
      <c r="VWS69" s="87"/>
      <c r="VWT69" s="87"/>
      <c r="VWU69" s="87"/>
      <c r="VWV69" s="87"/>
      <c r="VWW69" s="87"/>
      <c r="VWX69" s="87"/>
      <c r="VWY69" s="87"/>
      <c r="VWZ69" s="87"/>
      <c r="VXA69" s="87"/>
      <c r="VXB69" s="87"/>
      <c r="VXC69" s="87"/>
      <c r="VXD69" s="87"/>
      <c r="VXE69" s="87"/>
      <c r="VXF69" s="87"/>
      <c r="VXG69" s="87"/>
      <c r="VXH69" s="87"/>
      <c r="VXI69" s="87"/>
      <c r="VXJ69" s="87"/>
      <c r="VXK69" s="87"/>
      <c r="VXL69" s="87"/>
      <c r="VXM69" s="87"/>
      <c r="VXN69" s="87"/>
      <c r="VXO69" s="87"/>
      <c r="VXP69" s="87"/>
      <c r="VXQ69" s="87"/>
      <c r="VXR69" s="87"/>
      <c r="VXS69" s="87"/>
      <c r="VXT69" s="87"/>
      <c r="VXU69" s="87"/>
      <c r="VXV69" s="87"/>
      <c r="VXW69" s="87"/>
      <c r="VXX69" s="87"/>
      <c r="VXY69" s="87"/>
      <c r="VXZ69" s="87"/>
      <c r="VYA69" s="87"/>
      <c r="VYB69" s="87"/>
      <c r="VYC69" s="87"/>
      <c r="VYD69" s="87"/>
      <c r="VYE69" s="87"/>
      <c r="VYF69" s="87"/>
      <c r="VYG69" s="87"/>
      <c r="VYH69" s="87"/>
      <c r="VYI69" s="87"/>
      <c r="VYJ69" s="87"/>
      <c r="VYK69" s="87"/>
      <c r="VYL69" s="87"/>
      <c r="VYM69" s="87"/>
      <c r="VYN69" s="87"/>
      <c r="VYO69" s="87"/>
      <c r="VYP69" s="87"/>
      <c r="VYQ69" s="87"/>
      <c r="VYR69" s="87"/>
      <c r="VYS69" s="87"/>
      <c r="VYT69" s="87"/>
      <c r="VYU69" s="87"/>
      <c r="VYV69" s="87"/>
      <c r="VYW69" s="87"/>
      <c r="VYX69" s="87"/>
      <c r="VYY69" s="87"/>
      <c r="VYZ69" s="87"/>
      <c r="VZA69" s="87"/>
      <c r="VZB69" s="87"/>
      <c r="VZC69" s="87"/>
      <c r="VZD69" s="87"/>
      <c r="VZE69" s="87"/>
      <c r="VZF69" s="87"/>
      <c r="VZG69" s="87"/>
      <c r="VZH69" s="87"/>
      <c r="VZI69" s="87"/>
      <c r="VZJ69" s="87"/>
      <c r="VZK69" s="87"/>
      <c r="VZL69" s="87"/>
      <c r="VZM69" s="87"/>
      <c r="VZN69" s="87"/>
      <c r="VZO69" s="87"/>
      <c r="VZP69" s="87"/>
      <c r="VZQ69" s="87"/>
      <c r="VZR69" s="87"/>
      <c r="VZS69" s="87"/>
      <c r="VZT69" s="87"/>
      <c r="VZU69" s="87"/>
      <c r="VZV69" s="87"/>
      <c r="VZW69" s="87"/>
      <c r="VZX69" s="87"/>
      <c r="VZY69" s="87"/>
      <c r="VZZ69" s="87"/>
      <c r="WAA69" s="87"/>
      <c r="WAB69" s="87"/>
      <c r="WAC69" s="87"/>
      <c r="WAD69" s="87"/>
      <c r="WAE69" s="87"/>
      <c r="WAF69" s="87"/>
      <c r="WAG69" s="87"/>
      <c r="WAH69" s="87"/>
      <c r="WAI69" s="87"/>
      <c r="WAJ69" s="87"/>
      <c r="WAK69" s="87"/>
      <c r="WAL69" s="87"/>
      <c r="WAM69" s="87"/>
      <c r="WAN69" s="87"/>
      <c r="WAO69" s="87"/>
      <c r="WAP69" s="87"/>
      <c r="WAQ69" s="87"/>
      <c r="WAR69" s="87"/>
      <c r="WAS69" s="87"/>
      <c r="WAT69" s="87"/>
      <c r="WAU69" s="87"/>
      <c r="WAV69" s="87"/>
      <c r="WAW69" s="87"/>
      <c r="WAX69" s="87"/>
      <c r="WAY69" s="87"/>
      <c r="WAZ69" s="87"/>
      <c r="WBA69" s="87"/>
      <c r="WBB69" s="87"/>
      <c r="WBC69" s="87"/>
      <c r="WBD69" s="87"/>
      <c r="WBE69" s="87"/>
      <c r="WBF69" s="87"/>
      <c r="WBG69" s="87"/>
      <c r="WBH69" s="87"/>
      <c r="WBI69" s="87"/>
      <c r="WBJ69" s="87"/>
      <c r="WBK69" s="87"/>
      <c r="WBL69" s="87"/>
      <c r="WBM69" s="87"/>
      <c r="WBN69" s="87"/>
      <c r="WBO69" s="87"/>
      <c r="WBP69" s="87"/>
      <c r="WBQ69" s="87"/>
      <c r="WBR69" s="87"/>
      <c r="WBS69" s="87"/>
      <c r="WBT69" s="87"/>
      <c r="WBU69" s="87"/>
      <c r="WBV69" s="87"/>
      <c r="WBW69" s="87"/>
      <c r="WBX69" s="87"/>
      <c r="WBY69" s="87"/>
      <c r="WBZ69" s="87"/>
      <c r="WCA69" s="87"/>
      <c r="WCB69" s="87"/>
      <c r="WCC69" s="87"/>
      <c r="WCD69" s="87"/>
      <c r="WCE69" s="87"/>
      <c r="WCF69" s="87"/>
      <c r="WCG69" s="87"/>
      <c r="WCH69" s="87"/>
      <c r="WCI69" s="87"/>
      <c r="WCJ69" s="87"/>
      <c r="WCK69" s="87"/>
      <c r="WCL69" s="87"/>
      <c r="WCM69" s="87"/>
      <c r="WCN69" s="87"/>
      <c r="WCO69" s="87"/>
      <c r="WCP69" s="87"/>
      <c r="WCQ69" s="87"/>
      <c r="WCR69" s="87"/>
      <c r="WCS69" s="87"/>
      <c r="WCT69" s="87"/>
      <c r="WCU69" s="87"/>
      <c r="WCV69" s="87"/>
      <c r="WCW69" s="87"/>
      <c r="WCX69" s="87"/>
      <c r="WCY69" s="87"/>
      <c r="WCZ69" s="87"/>
      <c r="WDA69" s="87"/>
      <c r="WDB69" s="87"/>
      <c r="WDC69" s="87"/>
      <c r="WDD69" s="87"/>
      <c r="WDE69" s="87"/>
      <c r="WDF69" s="87"/>
      <c r="WDG69" s="87"/>
      <c r="WDH69" s="87"/>
      <c r="WDI69" s="87"/>
      <c r="WDJ69" s="87"/>
      <c r="WDK69" s="87"/>
      <c r="WDL69" s="87"/>
      <c r="WDM69" s="87"/>
      <c r="WDN69" s="87"/>
      <c r="WDO69" s="87"/>
      <c r="WDP69" s="87"/>
      <c r="WDQ69" s="87"/>
      <c r="WDR69" s="87"/>
      <c r="WDS69" s="87"/>
      <c r="WDT69" s="87"/>
      <c r="WDU69" s="87"/>
      <c r="WDV69" s="87"/>
      <c r="WDW69" s="87"/>
      <c r="WDX69" s="87"/>
      <c r="WDY69" s="87"/>
      <c r="WDZ69" s="87"/>
      <c r="WEA69" s="87"/>
      <c r="WEB69" s="87"/>
      <c r="WEC69" s="87"/>
      <c r="WED69" s="87"/>
      <c r="WEE69" s="87"/>
      <c r="WEF69" s="87"/>
      <c r="WEG69" s="87"/>
      <c r="WEH69" s="87"/>
      <c r="WEI69" s="87"/>
      <c r="WEJ69" s="87"/>
      <c r="WEK69" s="87"/>
      <c r="WEL69" s="87"/>
      <c r="WEM69" s="87"/>
      <c r="WEN69" s="87"/>
      <c r="WEO69" s="87"/>
      <c r="WEP69" s="87"/>
      <c r="WEQ69" s="87"/>
      <c r="WER69" s="87"/>
      <c r="WES69" s="87"/>
      <c r="WET69" s="87"/>
      <c r="WEU69" s="87"/>
      <c r="WEV69" s="87"/>
      <c r="WEW69" s="87"/>
      <c r="WEX69" s="87"/>
      <c r="WEY69" s="87"/>
      <c r="WEZ69" s="87"/>
      <c r="WFA69" s="87"/>
      <c r="WFB69" s="87"/>
      <c r="WFC69" s="87"/>
      <c r="WFD69" s="87"/>
      <c r="WFE69" s="87"/>
      <c r="WFF69" s="87"/>
      <c r="WFG69" s="87"/>
      <c r="WFH69" s="87"/>
      <c r="WFI69" s="87"/>
      <c r="WFJ69" s="87"/>
      <c r="WFK69" s="87"/>
      <c r="WFL69" s="87"/>
      <c r="WFM69" s="87"/>
      <c r="WFN69" s="87"/>
      <c r="WFO69" s="87"/>
      <c r="WFP69" s="87"/>
      <c r="WFQ69" s="87"/>
      <c r="WFR69" s="87"/>
      <c r="WFS69" s="87"/>
      <c r="WFT69" s="87"/>
      <c r="WFU69" s="87"/>
      <c r="WFV69" s="87"/>
      <c r="WFW69" s="87"/>
      <c r="WFX69" s="87"/>
      <c r="WFY69" s="87"/>
      <c r="WFZ69" s="87"/>
      <c r="WGA69" s="87"/>
      <c r="WGB69" s="87"/>
      <c r="WGC69" s="87"/>
      <c r="WGD69" s="87"/>
      <c r="WGE69" s="87"/>
      <c r="WGF69" s="87"/>
      <c r="WGG69" s="87"/>
      <c r="WGH69" s="87"/>
      <c r="WGI69" s="87"/>
      <c r="WGJ69" s="87"/>
      <c r="WGK69" s="87"/>
      <c r="WGL69" s="87"/>
      <c r="WGM69" s="87"/>
      <c r="WGN69" s="87"/>
      <c r="WGO69" s="87"/>
      <c r="WGP69" s="87"/>
      <c r="WGQ69" s="87"/>
      <c r="WGR69" s="87"/>
      <c r="WGS69" s="87"/>
      <c r="WGT69" s="87"/>
      <c r="WGU69" s="87"/>
      <c r="WGV69" s="87"/>
      <c r="WGW69" s="87"/>
      <c r="WGX69" s="87"/>
      <c r="WGY69" s="87"/>
      <c r="WGZ69" s="87"/>
      <c r="WHA69" s="87"/>
      <c r="WHB69" s="87"/>
      <c r="WHC69" s="87"/>
      <c r="WHD69" s="87"/>
      <c r="WHE69" s="87"/>
      <c r="WHF69" s="87"/>
      <c r="WHG69" s="87"/>
      <c r="WHH69" s="87"/>
      <c r="WHI69" s="87"/>
      <c r="WHJ69" s="87"/>
      <c r="WHK69" s="87"/>
      <c r="WHL69" s="87"/>
      <c r="WHM69" s="87"/>
      <c r="WHN69" s="87"/>
      <c r="WHO69" s="87"/>
      <c r="WHP69" s="87"/>
      <c r="WHQ69" s="87"/>
      <c r="WHR69" s="87"/>
      <c r="WHS69" s="87"/>
      <c r="WHT69" s="87"/>
      <c r="WHU69" s="87"/>
      <c r="WHV69" s="87"/>
      <c r="WHW69" s="87"/>
      <c r="WHX69" s="87"/>
      <c r="WHY69" s="87"/>
      <c r="WHZ69" s="87"/>
      <c r="WIA69" s="87"/>
      <c r="WIB69" s="87"/>
      <c r="WIC69" s="87"/>
      <c r="WID69" s="87"/>
      <c r="WIE69" s="87"/>
      <c r="WIF69" s="87"/>
      <c r="WIG69" s="87"/>
      <c r="WIH69" s="87"/>
      <c r="WII69" s="87"/>
      <c r="WIJ69" s="87"/>
      <c r="WIK69" s="87"/>
      <c r="WIL69" s="87"/>
      <c r="WIM69" s="87"/>
      <c r="WIN69" s="87"/>
      <c r="WIO69" s="87"/>
      <c r="WIP69" s="87"/>
      <c r="WIQ69" s="87"/>
      <c r="WIR69" s="87"/>
      <c r="WIS69" s="87"/>
      <c r="WIT69" s="87"/>
      <c r="WIU69" s="87"/>
      <c r="WIV69" s="87"/>
      <c r="WIW69" s="87"/>
      <c r="WIX69" s="87"/>
      <c r="WIY69" s="87"/>
      <c r="WIZ69" s="87"/>
      <c r="WJA69" s="87"/>
      <c r="WJB69" s="87"/>
      <c r="WJC69" s="87"/>
      <c r="WJD69" s="87"/>
      <c r="WJE69" s="87"/>
      <c r="WJF69" s="87"/>
      <c r="WJG69" s="87"/>
      <c r="WJH69" s="87"/>
      <c r="WJI69" s="87"/>
      <c r="WJJ69" s="87"/>
      <c r="WJK69" s="87"/>
      <c r="WJL69" s="87"/>
      <c r="WJM69" s="87"/>
      <c r="WJN69" s="87"/>
      <c r="WJO69" s="87"/>
      <c r="WJP69" s="87"/>
      <c r="WJQ69" s="87"/>
      <c r="WJR69" s="87"/>
      <c r="WJS69" s="87"/>
      <c r="WJT69" s="87"/>
      <c r="WJU69" s="87"/>
      <c r="WJV69" s="87"/>
      <c r="WJW69" s="87"/>
      <c r="WJX69" s="87"/>
      <c r="WJY69" s="87"/>
      <c r="WJZ69" s="87"/>
      <c r="WKA69" s="87"/>
      <c r="WKB69" s="87"/>
      <c r="WKC69" s="87"/>
      <c r="WKD69" s="87"/>
      <c r="WKE69" s="87"/>
      <c r="WKF69" s="87"/>
      <c r="WKG69" s="87"/>
      <c r="WKH69" s="87"/>
      <c r="WKI69" s="87"/>
      <c r="WKJ69" s="87"/>
      <c r="WKK69" s="87"/>
      <c r="WKL69" s="87"/>
      <c r="WKM69" s="87"/>
      <c r="WKN69" s="87"/>
      <c r="WKO69" s="87"/>
      <c r="WKP69" s="87"/>
      <c r="WKQ69" s="87"/>
      <c r="WKR69" s="87"/>
      <c r="WKS69" s="87"/>
      <c r="WKT69" s="87"/>
      <c r="WKU69" s="87"/>
      <c r="WKV69" s="87"/>
      <c r="WKW69" s="87"/>
      <c r="WKX69" s="87"/>
      <c r="WKY69" s="87"/>
      <c r="WKZ69" s="87"/>
      <c r="WLA69" s="87"/>
      <c r="WLB69" s="87"/>
      <c r="WLC69" s="87"/>
      <c r="WLD69" s="87"/>
      <c r="WLE69" s="87"/>
      <c r="WLF69" s="87"/>
      <c r="WLG69" s="87"/>
      <c r="WLH69" s="87"/>
      <c r="WLI69" s="87"/>
      <c r="WLJ69" s="87"/>
      <c r="WLK69" s="87"/>
      <c r="WLL69" s="87"/>
      <c r="WLM69" s="87"/>
      <c r="WLN69" s="87"/>
      <c r="WLO69" s="87"/>
      <c r="WLP69" s="87"/>
      <c r="WLQ69" s="87"/>
      <c r="WLR69" s="87"/>
      <c r="WLS69" s="87"/>
      <c r="WLT69" s="87"/>
      <c r="WLU69" s="87"/>
      <c r="WLV69" s="87"/>
      <c r="WLW69" s="87"/>
      <c r="WLX69" s="87"/>
      <c r="WLY69" s="87"/>
      <c r="WLZ69" s="87"/>
      <c r="WMA69" s="87"/>
      <c r="WMB69" s="87"/>
      <c r="WMC69" s="87"/>
      <c r="WMD69" s="87"/>
      <c r="WME69" s="87"/>
      <c r="WMF69" s="87"/>
      <c r="WMG69" s="87"/>
      <c r="WMH69" s="87"/>
      <c r="WMI69" s="87"/>
      <c r="WMJ69" s="87"/>
      <c r="WMK69" s="87"/>
      <c r="WML69" s="87"/>
      <c r="WMM69" s="87"/>
      <c r="WMN69" s="87"/>
      <c r="WMO69" s="87"/>
      <c r="WMP69" s="87"/>
      <c r="WMQ69" s="87"/>
      <c r="WMR69" s="87"/>
      <c r="WMS69" s="87"/>
      <c r="WMT69" s="87"/>
      <c r="WMU69" s="87"/>
      <c r="WMV69" s="87"/>
      <c r="WMW69" s="87"/>
      <c r="WMX69" s="87"/>
      <c r="WMY69" s="87"/>
      <c r="WMZ69" s="87"/>
      <c r="WNA69" s="87"/>
      <c r="WNB69" s="87"/>
      <c r="WNC69" s="87"/>
      <c r="WND69" s="87"/>
      <c r="WNE69" s="87"/>
      <c r="WNF69" s="87"/>
      <c r="WNG69" s="87"/>
      <c r="WNH69" s="87"/>
      <c r="WNI69" s="87"/>
      <c r="WNJ69" s="87"/>
      <c r="WNK69" s="87"/>
      <c r="WNL69" s="87"/>
      <c r="WNM69" s="87"/>
      <c r="WNN69" s="87"/>
      <c r="WNO69" s="87"/>
      <c r="WNP69" s="87"/>
      <c r="WNQ69" s="87"/>
      <c r="WNR69" s="87"/>
      <c r="WNS69" s="87"/>
      <c r="WNT69" s="87"/>
      <c r="WNU69" s="87"/>
      <c r="WNV69" s="87"/>
      <c r="WNW69" s="87"/>
      <c r="WNX69" s="87"/>
      <c r="WNY69" s="87"/>
      <c r="WNZ69" s="87"/>
      <c r="WOA69" s="87"/>
      <c r="WOB69" s="87"/>
      <c r="WOC69" s="87"/>
      <c r="WOD69" s="87"/>
      <c r="WOE69" s="87"/>
      <c r="WOF69" s="87"/>
      <c r="WOG69" s="87"/>
      <c r="WOH69" s="87"/>
      <c r="WOI69" s="87"/>
      <c r="WOJ69" s="87"/>
      <c r="WOK69" s="87"/>
      <c r="WOL69" s="87"/>
      <c r="WOM69" s="87"/>
      <c r="WON69" s="87"/>
      <c r="WOO69" s="87"/>
      <c r="WOP69" s="87"/>
      <c r="WOQ69" s="87"/>
      <c r="WOR69" s="87"/>
      <c r="WOS69" s="87"/>
      <c r="WOT69" s="87"/>
      <c r="WOU69" s="87"/>
      <c r="WOV69" s="87"/>
      <c r="WOW69" s="87"/>
      <c r="WOX69" s="87"/>
      <c r="WOY69" s="87"/>
      <c r="WOZ69" s="87"/>
      <c r="WPA69" s="87"/>
      <c r="WPB69" s="87"/>
      <c r="WPC69" s="87"/>
      <c r="WPD69" s="87"/>
      <c r="WPE69" s="87"/>
      <c r="WPF69" s="87"/>
      <c r="WPG69" s="87"/>
      <c r="WPH69" s="87"/>
      <c r="WPI69" s="87"/>
      <c r="WPJ69" s="87"/>
      <c r="WPK69" s="87"/>
      <c r="WPL69" s="87"/>
      <c r="WPM69" s="87"/>
      <c r="WPN69" s="87"/>
      <c r="WPO69" s="87"/>
      <c r="WPP69" s="87"/>
      <c r="WPQ69" s="87"/>
      <c r="WPR69" s="87"/>
      <c r="WPS69" s="87"/>
      <c r="WPT69" s="87"/>
      <c r="WPU69" s="87"/>
      <c r="WPV69" s="87"/>
      <c r="WPW69" s="87"/>
      <c r="WPX69" s="87"/>
      <c r="WPY69" s="87"/>
      <c r="WPZ69" s="87"/>
      <c r="WQA69" s="87"/>
      <c r="WQB69" s="87"/>
      <c r="WQC69" s="87"/>
      <c r="WQD69" s="87"/>
      <c r="WQE69" s="87"/>
      <c r="WQF69" s="87"/>
      <c r="WQG69" s="87"/>
      <c r="WQH69" s="87"/>
      <c r="WQI69" s="87"/>
      <c r="WQJ69" s="87"/>
      <c r="WQK69" s="87"/>
      <c r="WQL69" s="87"/>
      <c r="WQM69" s="87"/>
      <c r="WQN69" s="87"/>
      <c r="WQO69" s="87"/>
      <c r="WQP69" s="87"/>
      <c r="WQQ69" s="87"/>
      <c r="WQR69" s="87"/>
      <c r="WQS69" s="87"/>
      <c r="WQT69" s="87"/>
      <c r="WQU69" s="87"/>
      <c r="WQV69" s="87"/>
      <c r="WQW69" s="87"/>
      <c r="WQX69" s="87"/>
      <c r="WQY69" s="87"/>
      <c r="WQZ69" s="87"/>
      <c r="WRA69" s="87"/>
      <c r="WRB69" s="87"/>
      <c r="WRC69" s="87"/>
      <c r="WRD69" s="87"/>
      <c r="WRE69" s="87"/>
      <c r="WRF69" s="87"/>
      <c r="WRG69" s="87"/>
      <c r="WRH69" s="87"/>
      <c r="WRI69" s="87"/>
      <c r="WRJ69" s="87"/>
      <c r="WRK69" s="87"/>
      <c r="WRL69" s="87"/>
      <c r="WRM69" s="87"/>
      <c r="WRN69" s="87"/>
      <c r="WRO69" s="87"/>
      <c r="WRP69" s="87"/>
      <c r="WRQ69" s="87"/>
      <c r="WRR69" s="87"/>
      <c r="WRS69" s="87"/>
      <c r="WRT69" s="87"/>
      <c r="WRU69" s="87"/>
      <c r="WRV69" s="87"/>
      <c r="WRW69" s="87"/>
      <c r="WRX69" s="87"/>
      <c r="WRY69" s="87"/>
      <c r="WRZ69" s="87"/>
      <c r="WSA69" s="87"/>
      <c r="WSB69" s="87"/>
      <c r="WSC69" s="87"/>
      <c r="WSD69" s="87"/>
      <c r="WSE69" s="87"/>
      <c r="WSF69" s="87"/>
      <c r="WSG69" s="87"/>
      <c r="WSH69" s="87"/>
      <c r="WSI69" s="87"/>
      <c r="WSJ69" s="87"/>
      <c r="WSK69" s="87"/>
      <c r="WSL69" s="87"/>
      <c r="WSM69" s="87"/>
      <c r="WSN69" s="87"/>
      <c r="WSO69" s="87"/>
      <c r="WSP69" s="87"/>
      <c r="WSQ69" s="87"/>
      <c r="WSR69" s="87"/>
      <c r="WSS69" s="87"/>
      <c r="WST69" s="87"/>
      <c r="WSU69" s="87"/>
      <c r="WSV69" s="87"/>
      <c r="WSW69" s="87"/>
      <c r="WSX69" s="87"/>
      <c r="WSY69" s="87"/>
      <c r="WSZ69" s="87"/>
      <c r="WTA69" s="87"/>
      <c r="WTB69" s="87"/>
      <c r="WTC69" s="87"/>
      <c r="WTD69" s="87"/>
      <c r="WTE69" s="87"/>
      <c r="WTF69" s="87"/>
      <c r="WTG69" s="87"/>
      <c r="WTH69" s="87"/>
      <c r="WTI69" s="87"/>
      <c r="WTJ69" s="87"/>
      <c r="WTK69" s="87"/>
      <c r="WTL69" s="87"/>
      <c r="WTM69" s="87"/>
      <c r="WTN69" s="87"/>
      <c r="WTO69" s="87"/>
      <c r="WTP69" s="87"/>
      <c r="WTQ69" s="87"/>
      <c r="WTR69" s="87"/>
      <c r="WTS69" s="87"/>
      <c r="WTT69" s="87"/>
      <c r="WTU69" s="87"/>
      <c r="WTV69" s="87"/>
      <c r="WTW69" s="87"/>
      <c r="WTX69" s="87"/>
      <c r="WTY69" s="87"/>
      <c r="WTZ69" s="87"/>
      <c r="WUA69" s="87"/>
      <c r="WUB69" s="87"/>
      <c r="WUC69" s="87"/>
      <c r="WUD69" s="87"/>
      <c r="WUE69" s="87"/>
      <c r="WUF69" s="87"/>
      <c r="WUG69" s="87"/>
      <c r="WUH69" s="87"/>
      <c r="WUI69" s="87"/>
      <c r="WUJ69" s="87"/>
      <c r="WUK69" s="87"/>
      <c r="WUL69" s="87"/>
      <c r="WUM69" s="87"/>
      <c r="WUN69" s="87"/>
      <c r="WUO69" s="87"/>
      <c r="WUP69" s="87"/>
      <c r="WUQ69" s="87"/>
      <c r="WUR69" s="87"/>
      <c r="WUS69" s="87"/>
      <c r="WUT69" s="87"/>
      <c r="WUU69" s="87"/>
      <c r="WUV69" s="87"/>
      <c r="WUW69" s="87"/>
      <c r="WUX69" s="87"/>
      <c r="WUY69" s="87"/>
      <c r="WUZ69" s="87"/>
      <c r="WVA69" s="87"/>
      <c r="WVB69" s="87"/>
      <c r="WVC69" s="87"/>
      <c r="WVD69" s="87"/>
      <c r="WVE69" s="87"/>
      <c r="WVF69" s="87"/>
      <c r="WVG69" s="87"/>
      <c r="WVH69" s="87"/>
      <c r="WVI69" s="87"/>
      <c r="WVJ69" s="87"/>
      <c r="WVK69" s="87"/>
      <c r="WVL69" s="87"/>
      <c r="WVM69" s="87"/>
      <c r="WVN69" s="87"/>
      <c r="WVO69" s="87"/>
      <c r="WVP69" s="87"/>
      <c r="WVQ69" s="87"/>
      <c r="WVR69" s="87"/>
      <c r="WVS69" s="87"/>
      <c r="WVT69" s="87"/>
      <c r="WVU69" s="87"/>
      <c r="WVV69" s="87"/>
      <c r="WVW69" s="87"/>
      <c r="WVX69" s="87"/>
      <c r="WVY69" s="87"/>
      <c r="WVZ69" s="87"/>
      <c r="WWA69" s="87"/>
      <c r="WWB69" s="87"/>
      <c r="WWC69" s="87"/>
      <c r="WWD69" s="87"/>
      <c r="WWE69" s="87"/>
      <c r="WWF69" s="87"/>
      <c r="WWG69" s="87"/>
      <c r="WWH69" s="87"/>
      <c r="WWI69" s="87"/>
      <c r="WWJ69" s="87"/>
      <c r="WWK69" s="87"/>
      <c r="WWL69" s="87"/>
      <c r="WWM69" s="87"/>
      <c r="WWN69" s="87"/>
      <c r="WWO69" s="87"/>
      <c r="WWP69" s="87"/>
      <c r="WWQ69" s="87"/>
      <c r="WWR69" s="87"/>
      <c r="WWS69" s="87"/>
      <c r="WWT69" s="87"/>
      <c r="WWU69" s="87"/>
      <c r="WWV69" s="87"/>
      <c r="WWW69" s="87"/>
      <c r="WWX69" s="87"/>
      <c r="WWY69" s="87"/>
      <c r="WWZ69" s="87"/>
      <c r="WXA69" s="87"/>
      <c r="WXB69" s="87"/>
      <c r="WXC69" s="87"/>
      <c r="WXD69" s="87"/>
      <c r="WXE69" s="87"/>
      <c r="WXF69" s="87"/>
      <c r="WXG69" s="87"/>
      <c r="WXH69" s="87"/>
      <c r="WXI69" s="87"/>
      <c r="WXJ69" s="87"/>
      <c r="WXK69" s="87"/>
      <c r="WXL69" s="87"/>
      <c r="WXM69" s="87"/>
      <c r="WXN69" s="87"/>
      <c r="WXO69" s="87"/>
      <c r="WXP69" s="87"/>
      <c r="WXQ69" s="87"/>
      <c r="WXR69" s="87"/>
      <c r="WXS69" s="87"/>
      <c r="WXT69" s="87"/>
      <c r="WXU69" s="87"/>
      <c r="WXV69" s="87"/>
      <c r="WXW69" s="87"/>
      <c r="WXX69" s="87"/>
      <c r="WXY69" s="87"/>
      <c r="WXZ69" s="87"/>
      <c r="WYA69" s="87"/>
      <c r="WYB69" s="87"/>
      <c r="WYC69" s="87"/>
      <c r="WYD69" s="87"/>
      <c r="WYE69" s="87"/>
      <c r="WYF69" s="87"/>
      <c r="WYG69" s="87"/>
      <c r="WYH69" s="87"/>
      <c r="WYI69" s="87"/>
      <c r="WYJ69" s="87"/>
      <c r="WYK69" s="87"/>
      <c r="WYL69" s="87"/>
      <c r="WYM69" s="87"/>
      <c r="WYN69" s="87"/>
      <c r="WYO69" s="87"/>
      <c r="WYP69" s="87"/>
      <c r="WYQ69" s="87"/>
      <c r="WYR69" s="87"/>
      <c r="WYS69" s="87"/>
      <c r="WYT69" s="87"/>
      <c r="WYU69" s="87"/>
      <c r="WYV69" s="87"/>
      <c r="WYW69" s="87"/>
      <c r="WYX69" s="87"/>
      <c r="WYY69" s="87"/>
      <c r="WYZ69" s="87"/>
      <c r="WZA69" s="87"/>
      <c r="WZB69" s="87"/>
      <c r="WZC69" s="87"/>
      <c r="WZD69" s="87"/>
      <c r="WZE69" s="87"/>
      <c r="WZF69" s="87"/>
      <c r="WZG69" s="87"/>
      <c r="WZH69" s="87"/>
      <c r="WZI69" s="87"/>
      <c r="WZJ69" s="87"/>
      <c r="WZK69" s="87"/>
      <c r="WZL69" s="87"/>
      <c r="WZM69" s="87"/>
      <c r="WZN69" s="87"/>
      <c r="WZO69" s="87"/>
      <c r="WZP69" s="87"/>
      <c r="WZQ69" s="87"/>
      <c r="WZR69" s="87"/>
      <c r="WZS69" s="87"/>
      <c r="WZT69" s="87"/>
      <c r="WZU69" s="87"/>
      <c r="WZV69" s="87"/>
      <c r="WZW69" s="87"/>
      <c r="WZX69" s="87"/>
      <c r="WZY69" s="87"/>
      <c r="WZZ69" s="87"/>
      <c r="XAA69" s="87"/>
      <c r="XAB69" s="87"/>
      <c r="XAC69" s="87"/>
      <c r="XAD69" s="87"/>
      <c r="XAE69" s="87"/>
      <c r="XAF69" s="87"/>
      <c r="XAG69" s="87"/>
      <c r="XAH69" s="87"/>
      <c r="XAI69" s="87"/>
      <c r="XAJ69" s="87"/>
      <c r="XAK69" s="87"/>
      <c r="XAL69" s="87"/>
      <c r="XAM69" s="87"/>
      <c r="XAN69" s="87"/>
      <c r="XAO69" s="87"/>
      <c r="XAP69" s="87"/>
      <c r="XAQ69" s="87"/>
      <c r="XAR69" s="87"/>
      <c r="XAS69" s="87"/>
      <c r="XAT69" s="87"/>
      <c r="XAU69" s="87"/>
      <c r="XAV69" s="87"/>
      <c r="XAW69" s="87"/>
      <c r="XAX69" s="87"/>
      <c r="XAY69" s="87"/>
      <c r="XAZ69" s="87"/>
      <c r="XBA69" s="87"/>
      <c r="XBB69" s="87"/>
      <c r="XBC69" s="87"/>
      <c r="XBD69" s="87"/>
      <c r="XBE69" s="87"/>
      <c r="XBF69" s="87"/>
      <c r="XBG69" s="87"/>
      <c r="XBH69" s="87"/>
      <c r="XBI69" s="87"/>
      <c r="XBJ69" s="87"/>
      <c r="XBK69" s="87"/>
      <c r="XBL69" s="87"/>
      <c r="XBM69" s="87"/>
      <c r="XBN69" s="87"/>
      <c r="XBO69" s="87"/>
      <c r="XBP69" s="87"/>
      <c r="XBQ69" s="87"/>
      <c r="XBR69" s="87"/>
      <c r="XBS69" s="87"/>
      <c r="XBT69" s="87"/>
      <c r="XBU69" s="87"/>
      <c r="XBV69" s="87"/>
      <c r="XBW69" s="87"/>
      <c r="XBX69" s="87"/>
      <c r="XBY69" s="87"/>
      <c r="XBZ69" s="87"/>
      <c r="XCA69" s="87"/>
      <c r="XCB69" s="87"/>
      <c r="XCC69" s="87"/>
      <c r="XCD69" s="87"/>
      <c r="XCE69" s="87"/>
      <c r="XCF69" s="87"/>
      <c r="XCG69" s="87"/>
      <c r="XCH69" s="87"/>
      <c r="XCI69" s="87"/>
      <c r="XCJ69" s="87"/>
      <c r="XCK69" s="87"/>
      <c r="XCL69" s="87"/>
      <c r="XCM69" s="87"/>
      <c r="XCN69" s="87"/>
      <c r="XCO69" s="87"/>
      <c r="XCP69" s="87"/>
      <c r="XCQ69" s="87"/>
      <c r="XCR69" s="87"/>
      <c r="XCS69" s="87"/>
      <c r="XCT69" s="87"/>
      <c r="XCU69" s="87"/>
      <c r="XCV69" s="87"/>
      <c r="XCW69" s="87"/>
      <c r="XCX69" s="87"/>
      <c r="XCY69" s="87"/>
      <c r="XCZ69" s="87"/>
      <c r="XDA69" s="87"/>
      <c r="XDB69" s="87"/>
      <c r="XDC69" s="87"/>
      <c r="XDD69" s="87"/>
      <c r="XDE69" s="87"/>
      <c r="XDF69" s="87"/>
      <c r="XDG69" s="87"/>
      <c r="XDH69" s="87"/>
      <c r="XDI69" s="87"/>
      <c r="XDJ69" s="87"/>
      <c r="XDK69" s="87"/>
      <c r="XDL69" s="87"/>
      <c r="XDM69" s="87"/>
      <c r="XDN69" s="87"/>
      <c r="XDO69" s="87"/>
      <c r="XDP69" s="87"/>
      <c r="XDQ69" s="87"/>
      <c r="XDR69" s="87"/>
      <c r="XDS69" s="87"/>
      <c r="XDT69" s="87"/>
      <c r="XDU69" s="87"/>
      <c r="XDV69" s="87"/>
      <c r="XDW69" s="87"/>
      <c r="XDX69" s="87"/>
      <c r="XDY69" s="87"/>
      <c r="XDZ69" s="87"/>
      <c r="XEA69" s="87"/>
      <c r="XEB69" s="87"/>
      <c r="XEC69" s="87"/>
      <c r="XED69" s="87"/>
      <c r="XEE69" s="87"/>
      <c r="XEF69" s="87"/>
      <c r="XEG69" s="87"/>
      <c r="XEH69" s="87"/>
      <c r="XEI69" s="87"/>
      <c r="XEJ69" s="87"/>
      <c r="XEK69" s="87"/>
      <c r="XEL69" s="87"/>
      <c r="XEM69" s="87"/>
      <c r="XEN69" s="87"/>
      <c r="XEO69" s="87"/>
      <c r="XEP69" s="87"/>
      <c r="XEQ69" s="87"/>
      <c r="XER69" s="87"/>
      <c r="XES69" s="87"/>
      <c r="XET69" s="87"/>
      <c r="XEU69" s="87"/>
      <c r="XEV69" s="87"/>
      <c r="XEW69" s="87"/>
      <c r="XEX69" s="87"/>
      <c r="XEY69" s="87"/>
      <c r="XEZ69" s="87"/>
      <c r="XFA69" s="87"/>
      <c r="XFB69" s="87"/>
    </row>
    <row r="70" spans="1:16382" s="12" customFormat="1" x14ac:dyDescent="0.2">
      <c r="A70" s="73"/>
      <c r="B70" s="12" t="s">
        <v>90</v>
      </c>
      <c r="C70" s="73"/>
      <c r="O70" s="73"/>
    </row>
    <row r="71" spans="1:16382" x14ac:dyDescent="0.2">
      <c r="O71" s="82"/>
    </row>
    <row r="72" spans="1:16382" s="82" customFormat="1" x14ac:dyDescent="0.2">
      <c r="B72" s="87" t="s">
        <v>214</v>
      </c>
    </row>
    <row r="73" spans="1:16382" x14ac:dyDescent="0.2">
      <c r="B73" s="5" t="s">
        <v>81</v>
      </c>
      <c r="O73" s="82"/>
    </row>
    <row r="74" spans="1:16382" x14ac:dyDescent="0.2">
      <c r="B74" s="6" t="s">
        <v>82</v>
      </c>
      <c r="D74" s="6" t="s">
        <v>92</v>
      </c>
      <c r="F74" s="77">
        <f>SUM(H74:M74,O74)</f>
        <v>110631817.72433203</v>
      </c>
      <c r="H74" s="41">
        <v>1899039</v>
      </c>
      <c r="I74" s="41">
        <v>18939688.989046618</v>
      </c>
      <c r="J74" s="41">
        <v>52971824.183996804</v>
      </c>
      <c r="K74" s="41">
        <v>1545259.67</v>
      </c>
      <c r="L74" s="41">
        <v>30954904.773838885</v>
      </c>
      <c r="M74" s="41">
        <v>1587282.4641145801</v>
      </c>
      <c r="O74" s="50">
        <v>2733818.6433351347</v>
      </c>
      <c r="Q74" s="133" t="s">
        <v>536</v>
      </c>
    </row>
    <row r="75" spans="1:16382" x14ac:dyDescent="0.2">
      <c r="B75" s="6" t="s">
        <v>89</v>
      </c>
      <c r="D75" s="6" t="s">
        <v>92</v>
      </c>
      <c r="F75" s="77">
        <f t="shared" ref="F75:F79" si="8">SUM(H75:M75,O75)</f>
        <v>58605.919405502878</v>
      </c>
      <c r="H75" s="41">
        <v>1645</v>
      </c>
      <c r="I75" s="41">
        <v>7203.8588030732872</v>
      </c>
      <c r="J75" s="41">
        <v>48876.918066967992</v>
      </c>
      <c r="K75" s="41">
        <v>0</v>
      </c>
      <c r="L75" s="41">
        <v>0</v>
      </c>
      <c r="M75" s="41">
        <v>880.14253546160205</v>
      </c>
      <c r="O75" s="75">
        <v>0</v>
      </c>
      <c r="Q75" s="133" t="s">
        <v>537</v>
      </c>
    </row>
    <row r="76" spans="1:16382" s="133" customFormat="1" x14ac:dyDescent="0.2">
      <c r="B76" s="133" t="s">
        <v>871</v>
      </c>
      <c r="D76" s="133" t="s">
        <v>92</v>
      </c>
      <c r="F76" s="77">
        <f t="shared" si="8"/>
        <v>4939677.2900000559</v>
      </c>
      <c r="H76" s="75">
        <v>126705.36</v>
      </c>
      <c r="I76" s="75">
        <v>1757525</v>
      </c>
      <c r="J76" s="75">
        <v>2371455.7200000561</v>
      </c>
      <c r="K76" s="75">
        <v>0</v>
      </c>
      <c r="L76" s="75">
        <v>307092</v>
      </c>
      <c r="M76" s="75">
        <v>101349.21000000033</v>
      </c>
      <c r="O76" s="75">
        <v>275550</v>
      </c>
      <c r="Q76" s="133" t="s">
        <v>874</v>
      </c>
    </row>
    <row r="77" spans="1:16382" s="133" customFormat="1" x14ac:dyDescent="0.2">
      <c r="B77" s="133" t="s">
        <v>873</v>
      </c>
      <c r="D77" s="133" t="s">
        <v>92</v>
      </c>
      <c r="F77" s="77">
        <f t="shared" si="8"/>
        <v>1645800.7599999621</v>
      </c>
      <c r="H77" s="75">
        <v>3231.2</v>
      </c>
      <c r="I77" s="75">
        <v>87330.54</v>
      </c>
      <c r="J77" s="75">
        <v>1040200.5199999622</v>
      </c>
      <c r="K77" s="75">
        <v>0</v>
      </c>
      <c r="L77" s="75">
        <v>515038.5</v>
      </c>
      <c r="M77" s="75">
        <v>0</v>
      </c>
      <c r="O77" s="75">
        <v>0</v>
      </c>
      <c r="Q77" s="133" t="s">
        <v>874</v>
      </c>
    </row>
    <row r="78" spans="1:16382" s="133" customFormat="1" x14ac:dyDescent="0.2">
      <c r="B78" s="133" t="s">
        <v>872</v>
      </c>
      <c r="D78" s="133" t="s">
        <v>92</v>
      </c>
      <c r="F78" s="77">
        <f t="shared" si="8"/>
        <v>9819.1999999999989</v>
      </c>
      <c r="H78" s="75">
        <v>9819.1999999999989</v>
      </c>
      <c r="I78" s="75">
        <v>0</v>
      </c>
      <c r="J78" s="75">
        <v>0</v>
      </c>
      <c r="K78" s="75">
        <v>0</v>
      </c>
      <c r="L78" s="75">
        <v>0</v>
      </c>
      <c r="M78" s="75">
        <v>0</v>
      </c>
      <c r="O78" s="75">
        <v>0</v>
      </c>
      <c r="Q78" s="133" t="s">
        <v>874</v>
      </c>
    </row>
    <row r="79" spans="1:16382" x14ac:dyDescent="0.2">
      <c r="B79" s="6" t="s">
        <v>83</v>
      </c>
      <c r="D79" s="6" t="s">
        <v>92</v>
      </c>
      <c r="F79" s="77">
        <f t="shared" si="8"/>
        <v>136862.44999999998</v>
      </c>
      <c r="H79" s="41">
        <v>0</v>
      </c>
      <c r="I79" s="41">
        <v>0</v>
      </c>
      <c r="J79" s="41">
        <v>0</v>
      </c>
      <c r="K79" s="41">
        <v>136862.44999999998</v>
      </c>
      <c r="L79" s="41">
        <v>0</v>
      </c>
      <c r="M79" s="41">
        <v>0</v>
      </c>
      <c r="O79" s="75">
        <v>0</v>
      </c>
      <c r="Q79" s="133" t="s">
        <v>538</v>
      </c>
    </row>
    <row r="80" spans="1:16382" x14ac:dyDescent="0.2">
      <c r="F80" s="82"/>
      <c r="O80" s="82"/>
      <c r="Q80" s="133"/>
    </row>
    <row r="81" spans="1:19" x14ac:dyDescent="0.2">
      <c r="B81" s="5" t="s">
        <v>84</v>
      </c>
      <c r="F81" s="82"/>
      <c r="O81" s="82"/>
      <c r="Q81" s="133"/>
    </row>
    <row r="82" spans="1:19" x14ac:dyDescent="0.2">
      <c r="B82" s="6" t="s">
        <v>85</v>
      </c>
      <c r="D82" s="6" t="s">
        <v>92</v>
      </c>
      <c r="F82" s="77">
        <f>SUM(H82:M82,O82)</f>
        <v>8918.5844388290298</v>
      </c>
      <c r="H82" s="41">
        <v>0</v>
      </c>
      <c r="I82" s="41">
        <v>0</v>
      </c>
      <c r="J82" s="41">
        <v>8918.5844388290298</v>
      </c>
      <c r="K82" s="41">
        <v>0</v>
      </c>
      <c r="L82" s="41">
        <v>0</v>
      </c>
      <c r="M82" s="41">
        <v>0</v>
      </c>
      <c r="O82" s="75">
        <v>0</v>
      </c>
      <c r="Q82" s="133" t="s">
        <v>539</v>
      </c>
    </row>
    <row r="83" spans="1:19" x14ac:dyDescent="0.2">
      <c r="B83" s="82" t="s">
        <v>86</v>
      </c>
      <c r="D83" s="6" t="s">
        <v>92</v>
      </c>
      <c r="F83" s="77">
        <f t="shared" ref="F83:F85" si="9">SUM(H83:M83,O83)</f>
        <v>149957.37602027657</v>
      </c>
      <c r="H83" s="41">
        <v>0</v>
      </c>
      <c r="I83" s="41">
        <v>35016.942223631901</v>
      </c>
      <c r="J83" s="41">
        <v>0</v>
      </c>
      <c r="K83" s="41">
        <v>12670.67</v>
      </c>
      <c r="L83" s="41">
        <v>102269.76379664468</v>
      </c>
      <c r="M83" s="41">
        <v>0</v>
      </c>
      <c r="O83" s="75">
        <v>0</v>
      </c>
      <c r="Q83" s="133" t="s">
        <v>708</v>
      </c>
    </row>
    <row r="84" spans="1:19" s="82" customFormat="1" x14ac:dyDescent="0.2">
      <c r="B84" s="82" t="s">
        <v>87</v>
      </c>
      <c r="D84" s="82" t="s">
        <v>92</v>
      </c>
      <c r="F84" s="77">
        <f t="shared" si="9"/>
        <v>81018.188096605372</v>
      </c>
      <c r="H84" s="75">
        <v>537</v>
      </c>
      <c r="I84" s="75">
        <v>5390.2170333882405</v>
      </c>
      <c r="J84" s="75">
        <v>44652.354411807799</v>
      </c>
      <c r="K84" s="75">
        <v>38.090000000000003</v>
      </c>
      <c r="L84" s="75">
        <v>30400.526651409342</v>
      </c>
      <c r="M84" s="75">
        <v>0</v>
      </c>
      <c r="O84" s="75">
        <v>0</v>
      </c>
      <c r="Q84" s="133" t="s">
        <v>712</v>
      </c>
    </row>
    <row r="85" spans="1:19" x14ac:dyDescent="0.2">
      <c r="B85" s="6" t="s">
        <v>88</v>
      </c>
      <c r="D85" s="6" t="s">
        <v>92</v>
      </c>
      <c r="F85" s="77">
        <f t="shared" si="9"/>
        <v>3035185.3730594264</v>
      </c>
      <c r="H85" s="41">
        <v>0</v>
      </c>
      <c r="I85" s="41">
        <v>73968.522962982097</v>
      </c>
      <c r="J85" s="41">
        <v>2852621.4970613057</v>
      </c>
      <c r="K85" s="41">
        <v>6559.32</v>
      </c>
      <c r="L85" s="41">
        <v>102036.03303513883</v>
      </c>
      <c r="M85" s="41">
        <v>0</v>
      </c>
      <c r="O85" s="75">
        <v>0</v>
      </c>
      <c r="Q85" s="133" t="s">
        <v>540</v>
      </c>
    </row>
    <row r="86" spans="1:19" x14ac:dyDescent="0.2">
      <c r="O86" s="82"/>
    </row>
    <row r="87" spans="1:19" s="12" customFormat="1" x14ac:dyDescent="0.2">
      <c r="A87" s="73"/>
      <c r="B87" s="12" t="s">
        <v>91</v>
      </c>
      <c r="C87" s="73"/>
      <c r="O87" s="73"/>
    </row>
    <row r="88" spans="1:19" x14ac:dyDescent="0.2">
      <c r="O88" s="82"/>
    </row>
    <row r="89" spans="1:19" s="82" customFormat="1" x14ac:dyDescent="0.2">
      <c r="B89" s="87" t="s">
        <v>214</v>
      </c>
    </row>
    <row r="90" spans="1:19" x14ac:dyDescent="0.2">
      <c r="B90" s="5" t="s">
        <v>81</v>
      </c>
      <c r="O90" s="82"/>
    </row>
    <row r="91" spans="1:19" x14ac:dyDescent="0.2">
      <c r="B91" s="6" t="s">
        <v>82</v>
      </c>
      <c r="D91" s="6" t="s">
        <v>93</v>
      </c>
      <c r="F91" s="77">
        <f>SUM(H91:M91,O91)</f>
        <v>124260691.91971752</v>
      </c>
      <c r="H91" s="165">
        <v>3881240</v>
      </c>
      <c r="I91" s="165">
        <v>21129272.376629222</v>
      </c>
      <c r="J91" s="165">
        <v>58334251.483219624</v>
      </c>
      <c r="K91" s="165">
        <v>1380541.02</v>
      </c>
      <c r="L91" s="165">
        <v>35784065.571390502</v>
      </c>
      <c r="M91" s="165">
        <v>1145987.0729685496</v>
      </c>
      <c r="N91" s="24"/>
      <c r="O91" s="166">
        <v>2605334.3955096374</v>
      </c>
      <c r="Q91" s="82" t="s">
        <v>845</v>
      </c>
      <c r="S91" s="155"/>
    </row>
    <row r="92" spans="1:19" x14ac:dyDescent="0.2">
      <c r="B92" s="6" t="s">
        <v>89</v>
      </c>
      <c r="D92" s="6" t="s">
        <v>93</v>
      </c>
      <c r="F92" s="77">
        <f t="shared" ref="F92:F96" si="10">SUM(H92:M92,O92)</f>
        <v>184471.66550149315</v>
      </c>
      <c r="H92" s="165">
        <v>6414</v>
      </c>
      <c r="I92" s="165">
        <v>12083.276882694094</v>
      </c>
      <c r="J92" s="165">
        <v>163892.52193603065</v>
      </c>
      <c r="K92" s="165">
        <v>0</v>
      </c>
      <c r="L92" s="165">
        <v>0</v>
      </c>
      <c r="M92" s="165">
        <v>2081.8666827683924</v>
      </c>
      <c r="N92" s="24"/>
      <c r="O92" s="165">
        <v>0</v>
      </c>
      <c r="Q92" s="6" t="s">
        <v>846</v>
      </c>
    </row>
    <row r="93" spans="1:19" s="133" customFormat="1" x14ac:dyDescent="0.2">
      <c r="B93" s="133" t="s">
        <v>871</v>
      </c>
      <c r="D93" s="133" t="s">
        <v>93</v>
      </c>
      <c r="F93" s="77">
        <f t="shared" si="10"/>
        <v>4900231.2100000586</v>
      </c>
      <c r="H93" s="75">
        <v>137219.31</v>
      </c>
      <c r="I93" s="165">
        <v>1978391.1400000001</v>
      </c>
      <c r="J93" s="165">
        <v>2064367.3000000585</v>
      </c>
      <c r="K93" s="165">
        <v>121288.22</v>
      </c>
      <c r="L93" s="165">
        <v>210678.3</v>
      </c>
      <c r="M93" s="165">
        <v>63976.940000000104</v>
      </c>
      <c r="N93" s="24"/>
      <c r="O93" s="165">
        <v>324310</v>
      </c>
      <c r="Q93" s="133" t="s">
        <v>874</v>
      </c>
    </row>
    <row r="94" spans="1:19" s="133" customFormat="1" x14ac:dyDescent="0.2">
      <c r="B94" s="133" t="s">
        <v>873</v>
      </c>
      <c r="D94" s="133" t="s">
        <v>93</v>
      </c>
      <c r="F94" s="77">
        <f t="shared" si="10"/>
        <v>1867242.3399999561</v>
      </c>
      <c r="H94" s="75">
        <v>5452.65</v>
      </c>
      <c r="I94" s="165">
        <v>114912</v>
      </c>
      <c r="J94" s="165">
        <v>1133264.1299999563</v>
      </c>
      <c r="K94" s="165">
        <v>8680</v>
      </c>
      <c r="L94" s="165">
        <v>604933.55999999994</v>
      </c>
      <c r="M94" s="165">
        <v>0</v>
      </c>
      <c r="N94" s="24"/>
      <c r="O94" s="165">
        <v>0</v>
      </c>
      <c r="Q94" s="133" t="s">
        <v>874</v>
      </c>
    </row>
    <row r="95" spans="1:19" s="133" customFormat="1" x14ac:dyDescent="0.2">
      <c r="B95" s="133" t="s">
        <v>872</v>
      </c>
      <c r="D95" s="133" t="s">
        <v>93</v>
      </c>
      <c r="F95" s="77">
        <f t="shared" si="10"/>
        <v>29602.32</v>
      </c>
      <c r="H95" s="75">
        <v>18815.32</v>
      </c>
      <c r="I95" s="165">
        <v>0</v>
      </c>
      <c r="J95" s="165">
        <v>0</v>
      </c>
      <c r="K95" s="165">
        <v>10787.000000000002</v>
      </c>
      <c r="L95" s="165">
        <v>0</v>
      </c>
      <c r="M95" s="165">
        <v>0</v>
      </c>
      <c r="N95" s="24"/>
      <c r="O95" s="165">
        <v>0</v>
      </c>
      <c r="Q95" s="133" t="s">
        <v>874</v>
      </c>
    </row>
    <row r="96" spans="1:19" x14ac:dyDescent="0.2">
      <c r="B96" s="6" t="s">
        <v>83</v>
      </c>
      <c r="D96" s="6" t="s">
        <v>93</v>
      </c>
      <c r="F96" s="77">
        <f t="shared" si="10"/>
        <v>156157.32</v>
      </c>
      <c r="H96" s="165">
        <v>0</v>
      </c>
      <c r="I96" s="154">
        <v>0</v>
      </c>
      <c r="J96" s="165">
        <v>0</v>
      </c>
      <c r="K96" s="165">
        <v>156157.32</v>
      </c>
      <c r="L96" s="165">
        <v>0</v>
      </c>
      <c r="M96" s="165">
        <v>0</v>
      </c>
      <c r="N96" s="24"/>
      <c r="O96" s="165">
        <v>0</v>
      </c>
      <c r="Q96" s="6" t="s">
        <v>847</v>
      </c>
    </row>
    <row r="97" spans="2:17" x14ac:dyDescent="0.2">
      <c r="F97" s="82"/>
      <c r="H97" s="24"/>
      <c r="I97" s="24"/>
      <c r="J97" s="24"/>
      <c r="K97" s="24"/>
      <c r="L97" s="24"/>
      <c r="M97" s="85"/>
      <c r="N97" s="24"/>
      <c r="O97" s="85"/>
    </row>
    <row r="98" spans="2:17" x14ac:dyDescent="0.2">
      <c r="B98" s="5" t="s">
        <v>84</v>
      </c>
      <c r="F98" s="82"/>
      <c r="H98" s="24"/>
      <c r="I98" s="24"/>
      <c r="J98" s="24"/>
      <c r="K98" s="24"/>
      <c r="L98" s="24"/>
      <c r="M98" s="85"/>
      <c r="N98" s="24"/>
      <c r="O98" s="85"/>
    </row>
    <row r="99" spans="2:17" x14ac:dyDescent="0.2">
      <c r="B99" s="6" t="s">
        <v>85</v>
      </c>
      <c r="D99" s="6" t="s">
        <v>93</v>
      </c>
      <c r="F99" s="77">
        <f>SUM(H99:M99,O99)</f>
        <v>54191.640380416939</v>
      </c>
      <c r="H99" s="165">
        <v>0</v>
      </c>
      <c r="I99" s="154">
        <v>0</v>
      </c>
      <c r="J99" s="165">
        <v>52928.310380416937</v>
      </c>
      <c r="K99" s="165">
        <v>1263.33</v>
      </c>
      <c r="L99" s="165">
        <v>0</v>
      </c>
      <c r="M99" s="165">
        <v>0</v>
      </c>
      <c r="N99" s="24"/>
      <c r="O99" s="165">
        <v>0</v>
      </c>
      <c r="Q99" s="6" t="s">
        <v>848</v>
      </c>
    </row>
    <row r="100" spans="2:17" x14ac:dyDescent="0.2">
      <c r="B100" s="82" t="s">
        <v>86</v>
      </c>
      <c r="D100" s="6" t="s">
        <v>93</v>
      </c>
      <c r="F100" s="77">
        <f t="shared" ref="F100:F102" si="11">SUM(H100:M100,O100)</f>
        <v>93911.858534699713</v>
      </c>
      <c r="H100" s="165">
        <v>1841</v>
      </c>
      <c r="I100" s="165">
        <v>11011.679797461302</v>
      </c>
      <c r="J100" s="165">
        <v>0</v>
      </c>
      <c r="K100" s="165">
        <v>9629.93</v>
      </c>
      <c r="L100" s="165">
        <v>71429.24873723842</v>
      </c>
      <c r="M100" s="165">
        <v>0</v>
      </c>
      <c r="N100" s="24"/>
      <c r="O100" s="165">
        <v>0</v>
      </c>
      <c r="Q100" s="6" t="s">
        <v>844</v>
      </c>
    </row>
    <row r="101" spans="2:17" s="82" customFormat="1" x14ac:dyDescent="0.2">
      <c r="B101" s="82" t="s">
        <v>87</v>
      </c>
      <c r="D101" s="82" t="s">
        <v>93</v>
      </c>
      <c r="F101" s="77">
        <f t="shared" si="11"/>
        <v>7254.4715398150038</v>
      </c>
      <c r="H101" s="165">
        <v>19</v>
      </c>
      <c r="I101" s="165">
        <v>5504.80398042871</v>
      </c>
      <c r="J101" s="165">
        <v>0</v>
      </c>
      <c r="K101" s="165">
        <v>360.64</v>
      </c>
      <c r="L101" s="165">
        <v>1370.0275593862939</v>
      </c>
      <c r="M101" s="165">
        <v>0</v>
      </c>
      <c r="N101" s="24"/>
      <c r="O101" s="165">
        <v>0</v>
      </c>
      <c r="Q101" s="82" t="s">
        <v>849</v>
      </c>
    </row>
    <row r="102" spans="2:17" x14ac:dyDescent="0.2">
      <c r="B102" s="6" t="s">
        <v>88</v>
      </c>
      <c r="D102" s="6" t="s">
        <v>93</v>
      </c>
      <c r="F102" s="77">
        <f t="shared" si="11"/>
        <v>2154024.5028423499</v>
      </c>
      <c r="H102" s="165">
        <v>0</v>
      </c>
      <c r="I102" s="165">
        <v>39627.324908252762</v>
      </c>
      <c r="J102" s="165">
        <v>2024360.5917769191</v>
      </c>
      <c r="K102" s="165">
        <v>685.19</v>
      </c>
      <c r="L102" s="165">
        <v>89351.396157178315</v>
      </c>
      <c r="M102" s="165">
        <v>0</v>
      </c>
      <c r="N102" s="24"/>
      <c r="O102" s="165">
        <v>0</v>
      </c>
      <c r="Q102" s="6" t="s">
        <v>850</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E1FFE1"/>
  </sheetPr>
  <dimension ref="B2:V298"/>
  <sheetViews>
    <sheetView showGridLines="0" zoomScale="85" zoomScaleNormal="85" workbookViewId="0">
      <pane xSplit="4" ySplit="11" topLeftCell="E12" activePane="bottomRight" state="frozen"/>
      <selection activeCell="R6" sqref="R6"/>
      <selection pane="topRight" activeCell="R6" sqref="R6"/>
      <selection pane="bottomLeft" activeCell="R6" sqref="R6"/>
      <selection pane="bottomRight" activeCell="E12" sqref="E12"/>
    </sheetView>
  </sheetViews>
  <sheetFormatPr defaultRowHeight="12.75" x14ac:dyDescent="0.2"/>
  <cols>
    <col min="1" max="1" width="4.7109375" style="6" customWidth="1"/>
    <col min="2" max="2" width="69.28515625" style="6" customWidth="1"/>
    <col min="3" max="3" width="2.7109375" style="72" customWidth="1"/>
    <col min="4" max="4" width="19.28515625" style="6" customWidth="1"/>
    <col min="5" max="5" width="2.7109375" style="6" customWidth="1"/>
    <col min="6" max="6" width="16.5703125" style="6" bestFit="1" customWidth="1"/>
    <col min="7" max="7" width="2.7109375" style="6" customWidth="1"/>
    <col min="8" max="13" width="12.5703125" style="6" customWidth="1"/>
    <col min="14" max="14" width="2.7109375" style="6" customWidth="1"/>
    <col min="15" max="15" width="13.7109375" style="6" customWidth="1"/>
    <col min="16" max="16" width="2.7109375" style="6" customWidth="1"/>
    <col min="17" max="18" width="12.5703125" style="133" customWidth="1"/>
    <col min="19" max="19" width="2.7109375" style="133" customWidth="1"/>
    <col min="20" max="20" width="45.5703125" style="6" bestFit="1" customWidth="1"/>
    <col min="21" max="21" width="2.7109375" style="6" customWidth="1"/>
    <col min="22" max="22" width="13.7109375" style="6" customWidth="1"/>
    <col min="23" max="23" width="2.7109375" style="6" customWidth="1"/>
    <col min="24" max="38" width="13.7109375" style="6" customWidth="1"/>
    <col min="39" max="16384" width="9.140625" style="6"/>
  </cols>
  <sheetData>
    <row r="2" spans="2:22" s="23" customFormat="1" ht="18" x14ac:dyDescent="0.2">
      <c r="B2" s="23" t="s">
        <v>268</v>
      </c>
      <c r="C2" s="74"/>
      <c r="Q2" s="126"/>
      <c r="R2" s="126"/>
      <c r="S2" s="126"/>
    </row>
    <row r="4" spans="2:22" x14ac:dyDescent="0.2">
      <c r="B4" s="33" t="s">
        <v>26</v>
      </c>
      <c r="H4"/>
    </row>
    <row r="5" spans="2:22" ht="38.25" x14ac:dyDescent="0.2">
      <c r="B5" s="49" t="s">
        <v>141</v>
      </c>
    </row>
    <row r="6" spans="2:22" x14ac:dyDescent="0.2">
      <c r="B6" s="28"/>
    </row>
    <row r="7" spans="2:22" x14ac:dyDescent="0.2">
      <c r="B7" s="34" t="s">
        <v>27</v>
      </c>
    </row>
    <row r="8" spans="2:22" x14ac:dyDescent="0.2">
      <c r="B8" s="159" t="s">
        <v>374</v>
      </c>
      <c r="H8" s="32"/>
    </row>
    <row r="9" spans="2:22" s="133" customFormat="1" x14ac:dyDescent="0.2">
      <c r="B9" s="24"/>
    </row>
    <row r="10" spans="2:22" s="12" customFormat="1" x14ac:dyDescent="0.2">
      <c r="B10" s="12" t="s">
        <v>42</v>
      </c>
      <c r="C10" s="73"/>
      <c r="D10" s="12" t="s">
        <v>25</v>
      </c>
      <c r="F10" s="73" t="s">
        <v>211</v>
      </c>
      <c r="H10" s="12" t="s">
        <v>119</v>
      </c>
      <c r="I10" s="12" t="s">
        <v>73</v>
      </c>
      <c r="J10" s="12" t="s">
        <v>74</v>
      </c>
      <c r="K10" s="12" t="s">
        <v>75</v>
      </c>
      <c r="L10" s="12" t="s">
        <v>76</v>
      </c>
      <c r="M10" s="12" t="s">
        <v>77</v>
      </c>
      <c r="O10" s="12" t="s">
        <v>72</v>
      </c>
      <c r="Q10" s="125" t="s">
        <v>350</v>
      </c>
      <c r="R10" s="125" t="s">
        <v>870</v>
      </c>
      <c r="S10" s="125"/>
      <c r="T10" s="12" t="s">
        <v>43</v>
      </c>
      <c r="V10" s="12" t="s">
        <v>44</v>
      </c>
    </row>
    <row r="13" spans="2:22" s="73" customFormat="1" x14ac:dyDescent="0.2">
      <c r="B13" s="73" t="s">
        <v>182</v>
      </c>
      <c r="Q13" s="125"/>
      <c r="R13" s="125"/>
      <c r="S13" s="125"/>
    </row>
    <row r="14" spans="2:22" s="82" customFormat="1" x14ac:dyDescent="0.2">
      <c r="Q14" s="133"/>
      <c r="R14" s="133"/>
      <c r="S14" s="133"/>
    </row>
    <row r="15" spans="2:22" s="82" customFormat="1" x14ac:dyDescent="0.2">
      <c r="B15" s="84" t="s">
        <v>94</v>
      </c>
      <c r="I15" s="105"/>
      <c r="J15" s="105"/>
      <c r="Q15" s="105"/>
      <c r="R15" s="133"/>
      <c r="S15" s="133"/>
    </row>
    <row r="16" spans="2:22" s="82" customFormat="1" x14ac:dyDescent="0.2">
      <c r="B16" s="82" t="s">
        <v>136</v>
      </c>
      <c r="D16" s="82" t="s">
        <v>174</v>
      </c>
      <c r="F16" s="77">
        <f>SUM(H16:M16,O16)</f>
        <v>6319593.9618385592</v>
      </c>
      <c r="H16" s="75">
        <v>50137.847961371102</v>
      </c>
      <c r="I16" s="75">
        <v>2785139.6698959996</v>
      </c>
      <c r="J16" s="75">
        <v>1861516.163877188</v>
      </c>
      <c r="K16" s="75">
        <v>26168</v>
      </c>
      <c r="L16" s="75">
        <v>1227956.9601039996</v>
      </c>
      <c r="M16" s="75">
        <v>230413.41</v>
      </c>
      <c r="O16" s="75">
        <v>138261.91</v>
      </c>
      <c r="Q16" s="75">
        <v>2785139.6698959996</v>
      </c>
      <c r="R16" s="75">
        <v>26168</v>
      </c>
      <c r="S16" s="133"/>
      <c r="T16" s="133" t="s">
        <v>556</v>
      </c>
    </row>
    <row r="17" spans="2:22" s="82" customFormat="1" x14ac:dyDescent="0.2">
      <c r="B17" s="82" t="s">
        <v>137</v>
      </c>
      <c r="D17" s="82" t="s">
        <v>174</v>
      </c>
      <c r="F17" s="77">
        <f t="shared" ref="F17:F25" si="0">SUM(H17:M17,O17)</f>
        <v>1464967.7714250521</v>
      </c>
      <c r="H17" s="75">
        <v>33958.386330021101</v>
      </c>
      <c r="I17" s="75">
        <v>692107.31314348243</v>
      </c>
      <c r="J17" s="75">
        <v>142841.51</v>
      </c>
      <c r="K17" s="75">
        <v>72009.39</v>
      </c>
      <c r="L17" s="75">
        <v>441321.23195154872</v>
      </c>
      <c r="M17" s="75">
        <v>1872.31</v>
      </c>
      <c r="O17" s="75">
        <v>80857.63</v>
      </c>
      <c r="Q17" s="75">
        <v>692107.31314348243</v>
      </c>
      <c r="R17" s="75">
        <v>72009.39</v>
      </c>
      <c r="S17" s="133"/>
      <c r="T17" s="133" t="s">
        <v>566</v>
      </c>
    </row>
    <row r="18" spans="2:22" s="82" customFormat="1" x14ac:dyDescent="0.2">
      <c r="B18" s="82" t="s">
        <v>138</v>
      </c>
      <c r="D18" s="82" t="s">
        <v>174</v>
      </c>
      <c r="F18" s="77">
        <f t="shared" si="0"/>
        <v>0</v>
      </c>
      <c r="H18" s="75">
        <v>0</v>
      </c>
      <c r="I18" s="75">
        <v>0</v>
      </c>
      <c r="J18" s="75">
        <v>0</v>
      </c>
      <c r="K18" s="75">
        <v>0</v>
      </c>
      <c r="L18" s="75">
        <v>0</v>
      </c>
      <c r="M18" s="75">
        <v>0</v>
      </c>
      <c r="O18" s="75">
        <v>0</v>
      </c>
      <c r="Q18" s="75">
        <v>0</v>
      </c>
      <c r="R18" s="75">
        <v>0</v>
      </c>
      <c r="S18" s="133"/>
      <c r="T18" s="133" t="s">
        <v>567</v>
      </c>
    </row>
    <row r="19" spans="2:22" s="82" customFormat="1" x14ac:dyDescent="0.2">
      <c r="B19" s="82" t="s">
        <v>97</v>
      </c>
      <c r="D19" s="82" t="s">
        <v>174</v>
      </c>
      <c r="F19" s="77">
        <f t="shared" si="0"/>
        <v>1296444.1820519073</v>
      </c>
      <c r="H19" s="75"/>
      <c r="I19" s="75">
        <v>836088.14879665617</v>
      </c>
      <c r="J19" s="75">
        <v>0</v>
      </c>
      <c r="K19" s="75"/>
      <c r="L19" s="75">
        <v>460356.03325525124</v>
      </c>
      <c r="M19" s="75"/>
      <c r="O19" s="75"/>
      <c r="Q19" s="75">
        <v>836088.14879665617</v>
      </c>
      <c r="R19" s="75"/>
      <c r="S19" s="133"/>
      <c r="T19" s="133" t="s">
        <v>557</v>
      </c>
      <c r="V19" s="82" t="s">
        <v>278</v>
      </c>
    </row>
    <row r="20" spans="2:22" s="82" customFormat="1" x14ac:dyDescent="0.2">
      <c r="B20" s="82" t="s">
        <v>98</v>
      </c>
      <c r="D20" s="82" t="s">
        <v>174</v>
      </c>
      <c r="F20" s="77">
        <f t="shared" si="0"/>
        <v>9138.7699999914767</v>
      </c>
      <c r="H20" s="75"/>
      <c r="I20" s="75">
        <v>0</v>
      </c>
      <c r="J20" s="75">
        <v>9138.7699999914767</v>
      </c>
      <c r="K20" s="75"/>
      <c r="L20" s="75">
        <v>0</v>
      </c>
      <c r="M20" s="75"/>
      <c r="O20" s="75"/>
      <c r="Q20" s="75">
        <v>0</v>
      </c>
      <c r="R20" s="75"/>
      <c r="S20" s="133"/>
      <c r="T20" s="133" t="s">
        <v>557</v>
      </c>
      <c r="V20" s="82" t="s">
        <v>279</v>
      </c>
    </row>
    <row r="21" spans="2:22" s="82" customFormat="1" x14ac:dyDescent="0.2">
      <c r="B21" s="82" t="s">
        <v>99</v>
      </c>
      <c r="D21" s="82" t="s">
        <v>174</v>
      </c>
      <c r="F21" s="77">
        <f t="shared" si="0"/>
        <v>32195.714769040682</v>
      </c>
      <c r="H21" s="75"/>
      <c r="I21" s="75">
        <v>0</v>
      </c>
      <c r="J21" s="75"/>
      <c r="K21" s="75"/>
      <c r="L21" s="75">
        <v>32195.714769040682</v>
      </c>
      <c r="M21" s="75"/>
      <c r="O21" s="75"/>
      <c r="Q21" s="75">
        <v>0</v>
      </c>
      <c r="R21" s="75"/>
      <c r="S21" s="133"/>
      <c r="T21" s="133" t="s">
        <v>557</v>
      </c>
      <c r="V21" s="82" t="s">
        <v>276</v>
      </c>
    </row>
    <row r="22" spans="2:22" s="82" customFormat="1" x14ac:dyDescent="0.2">
      <c r="B22" s="82" t="s">
        <v>100</v>
      </c>
      <c r="D22" s="82" t="s">
        <v>174</v>
      </c>
      <c r="F22" s="77">
        <f t="shared" si="0"/>
        <v>0</v>
      </c>
      <c r="H22" s="75"/>
      <c r="I22" s="75">
        <v>7181.554118781919</v>
      </c>
      <c r="J22" s="75"/>
      <c r="K22" s="75"/>
      <c r="L22" s="75">
        <v>-7181.554118781919</v>
      </c>
      <c r="M22" s="75"/>
      <c r="O22" s="75"/>
      <c r="Q22" s="75">
        <v>7181.554118781919</v>
      </c>
      <c r="R22" s="75"/>
      <c r="S22" s="133"/>
      <c r="T22" s="133" t="s">
        <v>557</v>
      </c>
      <c r="V22" s="82" t="s">
        <v>349</v>
      </c>
    </row>
    <row r="23" spans="2:22" s="82" customFormat="1" x14ac:dyDescent="0.2">
      <c r="B23" s="82" t="s">
        <v>101</v>
      </c>
      <c r="D23" s="82" t="s">
        <v>174</v>
      </c>
      <c r="F23" s="77">
        <f t="shared" si="0"/>
        <v>0</v>
      </c>
      <c r="H23" s="75"/>
      <c r="I23" s="75">
        <v>0</v>
      </c>
      <c r="J23" s="75"/>
      <c r="K23" s="75"/>
      <c r="L23" s="75">
        <v>0</v>
      </c>
      <c r="M23" s="75"/>
      <c r="O23" s="75"/>
      <c r="Q23" s="75">
        <v>0</v>
      </c>
      <c r="R23" s="75"/>
      <c r="S23" s="133"/>
      <c r="T23" s="133" t="s">
        <v>557</v>
      </c>
    </row>
    <row r="24" spans="2:22" s="82" customFormat="1" x14ac:dyDescent="0.2">
      <c r="Q24" s="133"/>
      <c r="R24" s="133"/>
      <c r="S24" s="133"/>
      <c r="T24" s="133"/>
    </row>
    <row r="25" spans="2:22" s="82" customFormat="1" x14ac:dyDescent="0.2">
      <c r="B25" s="82" t="s">
        <v>102</v>
      </c>
      <c r="D25" s="82" t="s">
        <v>174</v>
      </c>
      <c r="F25" s="77">
        <f t="shared" si="0"/>
        <v>9122340.4000845496</v>
      </c>
      <c r="H25" s="77">
        <f>SUM(H16:H23)</f>
        <v>84096.234291392204</v>
      </c>
      <c r="I25" s="77">
        <f t="shared" ref="I25:M25" si="1">SUM(I16:I23)</f>
        <v>4320516.6859549209</v>
      </c>
      <c r="J25" s="77">
        <f t="shared" si="1"/>
        <v>2013496.4438771794</v>
      </c>
      <c r="K25" s="77">
        <f t="shared" si="1"/>
        <v>98177.39</v>
      </c>
      <c r="L25" s="77">
        <f t="shared" si="1"/>
        <v>2154648.3859610585</v>
      </c>
      <c r="M25" s="77">
        <f t="shared" si="1"/>
        <v>232285.72</v>
      </c>
      <c r="O25" s="77">
        <f t="shared" ref="O25" si="2">SUM(O16:O23)</f>
        <v>219119.54</v>
      </c>
      <c r="Q25" s="77">
        <f t="shared" ref="Q25:R25" si="3">SUM(Q16:Q23)</f>
        <v>4320516.6859549209</v>
      </c>
      <c r="R25" s="77">
        <f t="shared" si="3"/>
        <v>98177.39</v>
      </c>
      <c r="S25" s="133"/>
      <c r="T25" s="133"/>
    </row>
    <row r="26" spans="2:22" s="82" customFormat="1" x14ac:dyDescent="0.2">
      <c r="Q26" s="133"/>
      <c r="R26" s="133"/>
      <c r="S26" s="133"/>
      <c r="T26" s="133"/>
    </row>
    <row r="27" spans="2:22" s="82" customFormat="1" x14ac:dyDescent="0.2">
      <c r="Q27" s="133"/>
      <c r="R27" s="133"/>
      <c r="S27" s="133"/>
      <c r="T27" s="133"/>
    </row>
    <row r="28" spans="2:22" s="82" customFormat="1" x14ac:dyDescent="0.2">
      <c r="B28" s="87" t="s">
        <v>103</v>
      </c>
      <c r="I28" s="105"/>
      <c r="J28" s="105"/>
      <c r="Q28" s="105"/>
      <c r="R28" s="133"/>
      <c r="S28" s="133"/>
    </row>
    <row r="29" spans="2:22" s="82" customFormat="1" x14ac:dyDescent="0.2">
      <c r="B29" s="82" t="s">
        <v>136</v>
      </c>
      <c r="D29" s="82" t="s">
        <v>174</v>
      </c>
      <c r="F29" s="77">
        <f>SUM(H29:M29,O29)</f>
        <v>6294277.5886528883</v>
      </c>
      <c r="H29" s="75">
        <v>39640.932867861899</v>
      </c>
      <c r="I29" s="75">
        <v>2785139.6698959996</v>
      </c>
      <c r="J29" s="75">
        <v>1861516.163877188</v>
      </c>
      <c r="K29" s="75">
        <v>26168</v>
      </c>
      <c r="L29" s="75">
        <v>1227956.9601039996</v>
      </c>
      <c r="M29" s="75">
        <v>210532.07190783901</v>
      </c>
      <c r="O29" s="75">
        <v>143323.79</v>
      </c>
      <c r="Q29" s="75">
        <v>2785139.6698959996</v>
      </c>
      <c r="R29" s="75">
        <v>26168</v>
      </c>
      <c r="S29" s="133"/>
      <c r="T29" s="133" t="s">
        <v>558</v>
      </c>
    </row>
    <row r="30" spans="2:22" s="82" customFormat="1" x14ac:dyDescent="0.2">
      <c r="B30" s="82" t="s">
        <v>137</v>
      </c>
      <c r="D30" s="82" t="s">
        <v>174</v>
      </c>
      <c r="F30" s="77">
        <f t="shared" ref="F30:F38" si="4">SUM(H30:M30,O30)</f>
        <v>1536098.4950950313</v>
      </c>
      <c r="H30" s="75">
        <v>105089.11</v>
      </c>
      <c r="I30" s="75">
        <v>692107.31314348243</v>
      </c>
      <c r="J30" s="75">
        <v>142841.51</v>
      </c>
      <c r="K30" s="75">
        <v>72009.39</v>
      </c>
      <c r="L30" s="75">
        <v>441321.23195154872</v>
      </c>
      <c r="M30" s="75">
        <v>1872.31</v>
      </c>
      <c r="O30" s="75">
        <v>80857.63</v>
      </c>
      <c r="Q30" s="75">
        <v>692107.31314348243</v>
      </c>
      <c r="R30" s="75">
        <v>72009.39</v>
      </c>
      <c r="S30" s="133"/>
      <c r="T30" s="133" t="s">
        <v>568</v>
      </c>
    </row>
    <row r="31" spans="2:22" s="82" customFormat="1" x14ac:dyDescent="0.2">
      <c r="B31" s="82" t="s">
        <v>138</v>
      </c>
      <c r="D31" s="82" t="s">
        <v>174</v>
      </c>
      <c r="F31" s="77">
        <f t="shared" si="4"/>
        <v>0</v>
      </c>
      <c r="H31" s="75">
        <v>0</v>
      </c>
      <c r="I31" s="75">
        <v>0</v>
      </c>
      <c r="J31" s="75">
        <v>0</v>
      </c>
      <c r="K31" s="75">
        <v>0</v>
      </c>
      <c r="L31" s="75">
        <v>0</v>
      </c>
      <c r="M31" s="75">
        <v>0</v>
      </c>
      <c r="O31" s="75">
        <v>0</v>
      </c>
      <c r="Q31" s="75">
        <v>0</v>
      </c>
      <c r="R31" s="75">
        <v>0</v>
      </c>
      <c r="S31" s="133"/>
      <c r="T31" s="133" t="s">
        <v>569</v>
      </c>
    </row>
    <row r="32" spans="2:22" s="82" customFormat="1" x14ac:dyDescent="0.2">
      <c r="B32" s="82" t="s">
        <v>97</v>
      </c>
      <c r="D32" s="82" t="s">
        <v>174</v>
      </c>
      <c r="F32" s="77">
        <f t="shared" si="4"/>
        <v>1296444.1820519073</v>
      </c>
      <c r="H32" s="75"/>
      <c r="I32" s="75">
        <v>836088.14879665617</v>
      </c>
      <c r="J32" s="75">
        <v>0</v>
      </c>
      <c r="K32" s="75"/>
      <c r="L32" s="75">
        <v>460356.03325525124</v>
      </c>
      <c r="M32" s="75"/>
      <c r="O32" s="75"/>
      <c r="Q32" s="75">
        <v>836088.14879665617</v>
      </c>
      <c r="R32" s="75"/>
      <c r="S32" s="133"/>
      <c r="T32" s="133" t="s">
        <v>559</v>
      </c>
      <c r="V32" s="82" t="s">
        <v>278</v>
      </c>
    </row>
    <row r="33" spans="2:22" s="82" customFormat="1" x14ac:dyDescent="0.2">
      <c r="B33" s="82" t="s">
        <v>98</v>
      </c>
      <c r="D33" s="82" t="s">
        <v>174</v>
      </c>
      <c r="F33" s="77">
        <f t="shared" si="4"/>
        <v>0</v>
      </c>
      <c r="H33" s="75"/>
      <c r="I33" s="75">
        <v>0</v>
      </c>
      <c r="J33" s="75"/>
      <c r="K33" s="75"/>
      <c r="L33" s="75">
        <v>0</v>
      </c>
      <c r="M33" s="75"/>
      <c r="O33" s="75"/>
      <c r="Q33" s="75">
        <v>0</v>
      </c>
      <c r="R33" s="75"/>
      <c r="S33" s="133"/>
      <c r="T33" s="133" t="s">
        <v>559</v>
      </c>
    </row>
    <row r="34" spans="2:22" s="82" customFormat="1" x14ac:dyDescent="0.2">
      <c r="B34" s="82" t="s">
        <v>99</v>
      </c>
      <c r="D34" s="82" t="s">
        <v>174</v>
      </c>
      <c r="F34" s="77">
        <f t="shared" si="4"/>
        <v>32195.714769040682</v>
      </c>
      <c r="H34" s="75"/>
      <c r="I34" s="75">
        <v>0</v>
      </c>
      <c r="J34" s="75">
        <v>0</v>
      </c>
      <c r="K34" s="75"/>
      <c r="L34" s="75">
        <v>32195.714769040682</v>
      </c>
      <c r="M34" s="75"/>
      <c r="O34" s="75"/>
      <c r="Q34" s="75">
        <v>0</v>
      </c>
      <c r="R34" s="75"/>
      <c r="S34" s="133"/>
      <c r="T34" s="133" t="s">
        <v>559</v>
      </c>
      <c r="V34" s="82" t="s">
        <v>276</v>
      </c>
    </row>
    <row r="35" spans="2:22" s="82" customFormat="1" x14ac:dyDescent="0.2">
      <c r="B35" s="82" t="s">
        <v>100</v>
      </c>
      <c r="D35" s="82" t="s">
        <v>174</v>
      </c>
      <c r="F35" s="77">
        <f t="shared" si="4"/>
        <v>0</v>
      </c>
      <c r="H35" s="75"/>
      <c r="I35" s="75">
        <v>7181.554118781919</v>
      </c>
      <c r="J35" s="75"/>
      <c r="K35" s="75"/>
      <c r="L35" s="75">
        <v>-7181.554118781919</v>
      </c>
      <c r="M35" s="75"/>
      <c r="O35" s="75"/>
      <c r="Q35" s="75">
        <v>7181.554118781919</v>
      </c>
      <c r="R35" s="75"/>
      <c r="S35" s="133"/>
      <c r="T35" s="133" t="s">
        <v>559</v>
      </c>
      <c r="V35" s="82" t="s">
        <v>349</v>
      </c>
    </row>
    <row r="36" spans="2:22" s="82" customFormat="1" x14ac:dyDescent="0.2">
      <c r="B36" s="82" t="s">
        <v>101</v>
      </c>
      <c r="D36" s="82" t="s">
        <v>174</v>
      </c>
      <c r="F36" s="77">
        <f t="shared" si="4"/>
        <v>0</v>
      </c>
      <c r="H36" s="75"/>
      <c r="I36" s="75">
        <v>0</v>
      </c>
      <c r="J36" s="75"/>
      <c r="K36" s="75"/>
      <c r="L36" s="75">
        <v>0</v>
      </c>
      <c r="M36" s="75"/>
      <c r="O36" s="75"/>
      <c r="Q36" s="75">
        <v>0</v>
      </c>
      <c r="R36" s="75"/>
      <c r="S36" s="133"/>
      <c r="T36" s="133" t="s">
        <v>559</v>
      </c>
    </row>
    <row r="37" spans="2:22" s="82" customFormat="1" x14ac:dyDescent="0.2">
      <c r="Q37" s="133"/>
      <c r="R37" s="133"/>
      <c r="S37" s="133"/>
      <c r="T37" s="133"/>
    </row>
    <row r="38" spans="2:22" s="82" customFormat="1" x14ac:dyDescent="0.2">
      <c r="B38" s="82" t="s">
        <v>102</v>
      </c>
      <c r="D38" s="82" t="s">
        <v>174</v>
      </c>
      <c r="F38" s="77">
        <f t="shared" si="4"/>
        <v>9159015.980568869</v>
      </c>
      <c r="H38" s="77">
        <f>SUM(H29:H36)</f>
        <v>144730.04286786189</v>
      </c>
      <c r="I38" s="77">
        <f t="shared" ref="I38:M38" si="5">SUM(I29:I36)</f>
        <v>4320516.6859549209</v>
      </c>
      <c r="J38" s="77">
        <f t="shared" si="5"/>
        <v>2004357.673877188</v>
      </c>
      <c r="K38" s="77">
        <f t="shared" si="5"/>
        <v>98177.39</v>
      </c>
      <c r="L38" s="77">
        <f t="shared" si="5"/>
        <v>2154648.3859610585</v>
      </c>
      <c r="M38" s="77">
        <f t="shared" si="5"/>
        <v>212404.38190783901</v>
      </c>
      <c r="O38" s="77">
        <f t="shared" ref="O38" si="6">SUM(O29:O36)</f>
        <v>224181.42</v>
      </c>
      <c r="Q38" s="77">
        <f t="shared" ref="Q38:R38" si="7">SUM(Q29:Q36)</f>
        <v>4320516.6859549209</v>
      </c>
      <c r="R38" s="77">
        <f t="shared" si="7"/>
        <v>98177.39</v>
      </c>
      <c r="S38" s="133"/>
      <c r="T38" s="133"/>
    </row>
    <row r="39" spans="2:22" s="82" customFormat="1" x14ac:dyDescent="0.2">
      <c r="Q39" s="133"/>
      <c r="R39" s="133"/>
      <c r="S39" s="133"/>
      <c r="T39" s="133"/>
    </row>
    <row r="40" spans="2:22" s="82" customFormat="1" x14ac:dyDescent="0.2">
      <c r="Q40" s="133"/>
      <c r="R40" s="133"/>
      <c r="S40" s="133"/>
    </row>
    <row r="41" spans="2:22" s="82" customFormat="1" x14ac:dyDescent="0.2">
      <c r="B41" s="87" t="s">
        <v>105</v>
      </c>
      <c r="Q41" s="133"/>
      <c r="R41" s="133"/>
      <c r="S41" s="133"/>
    </row>
    <row r="42" spans="2:22" s="82" customFormat="1" x14ac:dyDescent="0.2">
      <c r="B42" s="82" t="s">
        <v>107</v>
      </c>
      <c r="D42" s="82" t="s">
        <v>174</v>
      </c>
      <c r="F42" s="77">
        <f t="shared" ref="F42:F52" si="8">SUM(H42:M42,O42)</f>
        <v>104717.99102322361</v>
      </c>
      <c r="H42" s="75">
        <v>0</v>
      </c>
      <c r="I42" s="75">
        <v>14186.150000000001</v>
      </c>
      <c r="J42" s="75">
        <v>0</v>
      </c>
      <c r="K42" s="75">
        <v>0</v>
      </c>
      <c r="L42" s="75">
        <v>0</v>
      </c>
      <c r="M42" s="75">
        <v>0</v>
      </c>
      <c r="O42" s="75">
        <v>90531.841023223606</v>
      </c>
      <c r="Q42" s="75">
        <v>14186.150000000001</v>
      </c>
      <c r="R42" s="75">
        <v>0</v>
      </c>
      <c r="S42" s="133"/>
      <c r="T42" s="133" t="s">
        <v>560</v>
      </c>
    </row>
    <row r="43" spans="2:22" s="82" customFormat="1" x14ac:dyDescent="0.2">
      <c r="B43" s="82" t="s">
        <v>139</v>
      </c>
      <c r="D43" s="82" t="s">
        <v>174</v>
      </c>
      <c r="F43" s="77">
        <f t="shared" si="8"/>
        <v>1111665.3462559839</v>
      </c>
      <c r="H43" s="75">
        <v>20958.116760297198</v>
      </c>
      <c r="I43" s="75">
        <v>556469.08412399993</v>
      </c>
      <c r="J43" s="75">
        <v>518874.83999999997</v>
      </c>
      <c r="K43" s="75">
        <v>840</v>
      </c>
      <c r="L43" s="75">
        <v>13034.725876</v>
      </c>
      <c r="M43" s="75">
        <v>1488.5794956868001</v>
      </c>
      <c r="O43" s="75">
        <v>0</v>
      </c>
      <c r="Q43" s="75">
        <v>556469.08412399993</v>
      </c>
      <c r="R43" s="75">
        <v>840</v>
      </c>
      <c r="S43" s="133"/>
      <c r="T43" s="133" t="s">
        <v>561</v>
      </c>
    </row>
    <row r="44" spans="2:22" s="82" customFormat="1" x14ac:dyDescent="0.2">
      <c r="B44" s="82" t="s">
        <v>140</v>
      </c>
      <c r="D44" s="82" t="s">
        <v>174</v>
      </c>
      <c r="F44" s="77">
        <f t="shared" si="8"/>
        <v>38210.560499427193</v>
      </c>
      <c r="H44" s="75">
        <v>0</v>
      </c>
      <c r="I44" s="75">
        <v>310.14005084614041</v>
      </c>
      <c r="J44" s="75">
        <v>0</v>
      </c>
      <c r="K44" s="75">
        <v>17951.34</v>
      </c>
      <c r="L44" s="75">
        <v>19570.632439291065</v>
      </c>
      <c r="M44" s="75">
        <v>378.44800928998001</v>
      </c>
      <c r="O44" s="75"/>
      <c r="Q44" s="75">
        <v>310.14005084614041</v>
      </c>
      <c r="R44" s="75">
        <v>17951.34</v>
      </c>
      <c r="S44" s="133"/>
      <c r="T44" s="133" t="s">
        <v>562</v>
      </c>
    </row>
    <row r="45" spans="2:22" s="82" customFormat="1" x14ac:dyDescent="0.2">
      <c r="B45" s="82" t="s">
        <v>97</v>
      </c>
      <c r="D45" s="82" t="s">
        <v>174</v>
      </c>
      <c r="F45" s="77">
        <f t="shared" si="8"/>
        <v>59768.899999999994</v>
      </c>
      <c r="H45" s="75"/>
      <c r="I45" s="75">
        <v>0</v>
      </c>
      <c r="J45" s="75">
        <v>59768.899999999994</v>
      </c>
      <c r="K45" s="75"/>
      <c r="L45" s="75">
        <v>0</v>
      </c>
      <c r="M45" s="75"/>
      <c r="O45" s="75"/>
      <c r="Q45" s="75">
        <v>0</v>
      </c>
      <c r="R45" s="75"/>
      <c r="S45" s="133"/>
      <c r="T45" s="133" t="s">
        <v>563</v>
      </c>
      <c r="V45" s="82" t="s">
        <v>291</v>
      </c>
    </row>
    <row r="46" spans="2:22" s="82" customFormat="1" x14ac:dyDescent="0.2">
      <c r="B46" s="82" t="s">
        <v>98</v>
      </c>
      <c r="D46" s="82" t="s">
        <v>174</v>
      </c>
      <c r="F46" s="77">
        <f t="shared" si="8"/>
        <v>492728.1215475467</v>
      </c>
      <c r="H46" s="75"/>
      <c r="I46" s="75">
        <v>0</v>
      </c>
      <c r="J46" s="75">
        <v>492728.1215475467</v>
      </c>
      <c r="K46" s="75"/>
      <c r="L46" s="75">
        <v>0</v>
      </c>
      <c r="M46" s="75"/>
      <c r="O46" s="75"/>
      <c r="Q46" s="75">
        <v>0</v>
      </c>
      <c r="R46" s="75"/>
      <c r="S46" s="133"/>
      <c r="T46" s="133" t="s">
        <v>564</v>
      </c>
      <c r="V46" s="82" t="s">
        <v>894</v>
      </c>
    </row>
    <row r="47" spans="2:22" s="82" customFormat="1" x14ac:dyDescent="0.2">
      <c r="B47" s="82" t="s">
        <v>99</v>
      </c>
      <c r="D47" s="82" t="s">
        <v>174</v>
      </c>
      <c r="F47" s="77">
        <f t="shared" si="8"/>
        <v>0</v>
      </c>
      <c r="H47" s="75"/>
      <c r="I47" s="75">
        <v>0</v>
      </c>
      <c r="J47" s="75"/>
      <c r="K47" s="75"/>
      <c r="L47" s="75">
        <v>0</v>
      </c>
      <c r="M47" s="75"/>
      <c r="O47" s="75"/>
      <c r="Q47" s="75">
        <v>0</v>
      </c>
      <c r="R47" s="75"/>
      <c r="S47" s="133"/>
      <c r="T47" s="133" t="s">
        <v>565</v>
      </c>
    </row>
    <row r="48" spans="2:22" s="82" customFormat="1" x14ac:dyDescent="0.2">
      <c r="B48" s="82" t="s">
        <v>100</v>
      </c>
      <c r="D48" s="82" t="s">
        <v>174</v>
      </c>
      <c r="F48" s="77">
        <f t="shared" si="8"/>
        <v>0</v>
      </c>
      <c r="H48" s="75"/>
      <c r="I48" s="75">
        <v>0</v>
      </c>
      <c r="J48" s="75"/>
      <c r="K48" s="75"/>
      <c r="L48" s="75">
        <v>0</v>
      </c>
      <c r="M48" s="75"/>
      <c r="O48" s="75"/>
      <c r="Q48" s="75">
        <v>0</v>
      </c>
      <c r="R48" s="75"/>
      <c r="S48" s="133"/>
      <c r="T48" s="133" t="s">
        <v>570</v>
      </c>
    </row>
    <row r="49" spans="2:20" s="82" customFormat="1" x14ac:dyDescent="0.2">
      <c r="B49" s="82" t="s">
        <v>101</v>
      </c>
      <c r="D49" s="82" t="s">
        <v>174</v>
      </c>
      <c r="F49" s="77">
        <f t="shared" si="8"/>
        <v>0</v>
      </c>
      <c r="H49" s="75"/>
      <c r="I49" s="75">
        <v>0</v>
      </c>
      <c r="J49" s="75"/>
      <c r="K49" s="75"/>
      <c r="L49" s="75">
        <v>0</v>
      </c>
      <c r="M49" s="75"/>
      <c r="O49" s="75"/>
      <c r="Q49" s="75">
        <v>0</v>
      </c>
      <c r="R49" s="75"/>
      <c r="S49" s="133"/>
      <c r="T49" s="133" t="s">
        <v>571</v>
      </c>
    </row>
    <row r="50" spans="2:20" s="82" customFormat="1" x14ac:dyDescent="0.2">
      <c r="B50" s="82" t="s">
        <v>110</v>
      </c>
      <c r="D50" s="82" t="s">
        <v>174</v>
      </c>
      <c r="F50" s="77">
        <f t="shared" si="8"/>
        <v>0</v>
      </c>
      <c r="H50" s="75"/>
      <c r="I50" s="75">
        <v>0</v>
      </c>
      <c r="J50" s="75"/>
      <c r="K50" s="75"/>
      <c r="L50" s="75">
        <v>0</v>
      </c>
      <c r="M50" s="75"/>
      <c r="O50" s="75"/>
      <c r="Q50" s="75">
        <v>0</v>
      </c>
      <c r="R50" s="75"/>
      <c r="S50" s="133"/>
      <c r="T50" s="133" t="s">
        <v>572</v>
      </c>
    </row>
    <row r="51" spans="2:20" s="82" customFormat="1" x14ac:dyDescent="0.2">
      <c r="Q51" s="133"/>
      <c r="R51" s="133"/>
      <c r="S51" s="133"/>
      <c r="T51" s="133"/>
    </row>
    <row r="52" spans="2:20" s="82" customFormat="1" x14ac:dyDescent="0.2">
      <c r="B52" s="82" t="s">
        <v>102</v>
      </c>
      <c r="D52" s="82" t="s">
        <v>174</v>
      </c>
      <c r="F52" s="77">
        <f t="shared" si="8"/>
        <v>1807090.9193261818</v>
      </c>
      <c r="H52" s="77">
        <f>SUM(H42:H50)</f>
        <v>20958.116760297198</v>
      </c>
      <c r="I52" s="77">
        <f t="shared" ref="I52:M52" si="9">SUM(I42:I50)</f>
        <v>570965.3741748461</v>
      </c>
      <c r="J52" s="77">
        <f t="shared" si="9"/>
        <v>1071371.8615475467</v>
      </c>
      <c r="K52" s="77">
        <f t="shared" si="9"/>
        <v>18791.34</v>
      </c>
      <c r="L52" s="77">
        <f t="shared" si="9"/>
        <v>32605.358315291065</v>
      </c>
      <c r="M52" s="77">
        <f t="shared" si="9"/>
        <v>1867.0275049767802</v>
      </c>
      <c r="O52" s="77">
        <f t="shared" ref="O52" si="10">SUM(O42:O50)</f>
        <v>90531.841023223606</v>
      </c>
      <c r="Q52" s="77">
        <f t="shared" ref="Q52:R52" si="11">SUM(Q42:Q50)</f>
        <v>570965.3741748461</v>
      </c>
      <c r="R52" s="77">
        <f t="shared" si="11"/>
        <v>18791.34</v>
      </c>
      <c r="S52" s="133"/>
      <c r="T52" s="133"/>
    </row>
    <row r="53" spans="2:20" s="82" customFormat="1" x14ac:dyDescent="0.2">
      <c r="Q53" s="133"/>
      <c r="R53" s="133"/>
      <c r="S53" s="133"/>
      <c r="T53" s="133"/>
    </row>
    <row r="54" spans="2:20" s="82" customFormat="1" x14ac:dyDescent="0.2">
      <c r="B54" s="87" t="s">
        <v>111</v>
      </c>
      <c r="Q54" s="133"/>
      <c r="R54" s="133"/>
      <c r="S54" s="133"/>
    </row>
    <row r="55" spans="2:20" s="82" customFormat="1" x14ac:dyDescent="0.2">
      <c r="B55" s="82" t="s">
        <v>112</v>
      </c>
      <c r="D55" s="82" t="s">
        <v>174</v>
      </c>
      <c r="F55" s="77">
        <f t="shared" ref="F55" si="12">SUM(H55:M55,O55)</f>
        <v>0</v>
      </c>
      <c r="H55" s="75"/>
      <c r="I55" s="75"/>
      <c r="J55" s="75"/>
      <c r="K55" s="75"/>
      <c r="L55" s="75"/>
      <c r="M55" s="75"/>
      <c r="O55" s="75"/>
      <c r="Q55" s="75"/>
      <c r="R55" s="75"/>
      <c r="S55" s="133"/>
      <c r="T55" s="133" t="s">
        <v>573</v>
      </c>
    </row>
    <row r="56" spans="2:20" s="82" customFormat="1" x14ac:dyDescent="0.2">
      <c r="Q56" s="133"/>
      <c r="R56" s="133"/>
      <c r="S56" s="133"/>
      <c r="T56" s="133"/>
    </row>
    <row r="57" spans="2:20" s="82" customFormat="1" x14ac:dyDescent="0.2">
      <c r="B57" s="87" t="s">
        <v>113</v>
      </c>
      <c r="Q57" s="133"/>
      <c r="R57" s="133"/>
      <c r="S57" s="133"/>
      <c r="T57" s="133"/>
    </row>
    <row r="58" spans="2:20" s="82" customFormat="1" x14ac:dyDescent="0.2">
      <c r="B58" s="82" t="s">
        <v>323</v>
      </c>
      <c r="D58" s="82" t="s">
        <v>174</v>
      </c>
      <c r="F58" s="77">
        <f t="shared" ref="F58" si="13">SUM(H58:M58,O58)</f>
        <v>254.32</v>
      </c>
      <c r="H58" s="75">
        <v>0</v>
      </c>
      <c r="I58" s="75">
        <v>0</v>
      </c>
      <c r="J58" s="75">
        <v>0</v>
      </c>
      <c r="K58" s="75">
        <v>254.32</v>
      </c>
      <c r="L58" s="75">
        <v>0</v>
      </c>
      <c r="M58" s="75">
        <v>0</v>
      </c>
      <c r="O58" s="75"/>
      <c r="Q58" s="75">
        <v>0</v>
      </c>
      <c r="R58" s="75">
        <v>254.32</v>
      </c>
      <c r="S58" s="133"/>
      <c r="T58" s="133" t="s">
        <v>434</v>
      </c>
    </row>
    <row r="59" spans="2:20" s="82" customFormat="1" x14ac:dyDescent="0.2">
      <c r="Q59" s="133"/>
      <c r="R59" s="133"/>
      <c r="S59" s="133"/>
    </row>
    <row r="60" spans="2:20" s="73" customFormat="1" x14ac:dyDescent="0.2">
      <c r="B60" s="73" t="s">
        <v>183</v>
      </c>
      <c r="Q60" s="125"/>
      <c r="R60" s="125"/>
      <c r="S60" s="125"/>
    </row>
    <row r="61" spans="2:20" s="82" customFormat="1" x14ac:dyDescent="0.2">
      <c r="Q61" s="133"/>
      <c r="R61" s="133"/>
      <c r="S61" s="133"/>
    </row>
    <row r="62" spans="2:20" s="82" customFormat="1" x14ac:dyDescent="0.2">
      <c r="B62" s="84" t="s">
        <v>94</v>
      </c>
      <c r="Q62" s="133"/>
      <c r="R62" s="133"/>
      <c r="S62" s="133"/>
    </row>
    <row r="63" spans="2:20" s="82" customFormat="1" x14ac:dyDescent="0.2">
      <c r="B63" s="82" t="s">
        <v>136</v>
      </c>
      <c r="D63" s="82" t="s">
        <v>176</v>
      </c>
      <c r="F63" s="77">
        <f>SUM(H63:M63,O63)</f>
        <v>7080149.3000000026</v>
      </c>
      <c r="H63" s="75">
        <v>95026.85</v>
      </c>
      <c r="I63" s="75">
        <v>2514129.5103591774</v>
      </c>
      <c r="J63" s="75">
        <v>2887809.6800000006</v>
      </c>
      <c r="K63" s="75">
        <v>43460</v>
      </c>
      <c r="L63" s="75">
        <v>1166425.4596408228</v>
      </c>
      <c r="M63" s="75">
        <v>230572.15</v>
      </c>
      <c r="O63" s="75">
        <v>142725.65</v>
      </c>
      <c r="Q63" s="75">
        <v>2514129.5103591774</v>
      </c>
      <c r="R63" s="75">
        <v>43460</v>
      </c>
      <c r="S63" s="133"/>
      <c r="T63" s="133" t="s">
        <v>574</v>
      </c>
    </row>
    <row r="64" spans="2:20" s="82" customFormat="1" x14ac:dyDescent="0.2">
      <c r="B64" s="82" t="s">
        <v>137</v>
      </c>
      <c r="D64" s="82" t="s">
        <v>176</v>
      </c>
      <c r="F64" s="77">
        <f t="shared" ref="F64:F72" si="14">SUM(H64:M64,O64)</f>
        <v>1257349.4522497097</v>
      </c>
      <c r="H64" s="75">
        <v>31597.61</v>
      </c>
      <c r="I64" s="75">
        <v>542022.83670330746</v>
      </c>
      <c r="J64" s="75">
        <v>164622.54000000004</v>
      </c>
      <c r="K64" s="75">
        <v>50746.15</v>
      </c>
      <c r="L64" s="75">
        <v>375287.31554640218</v>
      </c>
      <c r="M64" s="75">
        <v>2917.5</v>
      </c>
      <c r="O64" s="75">
        <v>90155.5</v>
      </c>
      <c r="Q64" s="75">
        <v>542022.83670330746</v>
      </c>
      <c r="R64" s="75">
        <v>50746.15</v>
      </c>
      <c r="S64" s="133"/>
      <c r="T64" s="133" t="s">
        <v>575</v>
      </c>
    </row>
    <row r="65" spans="2:22" s="82" customFormat="1" x14ac:dyDescent="0.2">
      <c r="B65" s="82" t="s">
        <v>138</v>
      </c>
      <c r="D65" s="82" t="s">
        <v>176</v>
      </c>
      <c r="F65" s="77">
        <f t="shared" si="14"/>
        <v>4561.7299999999996</v>
      </c>
      <c r="H65" s="75">
        <v>4561.7299999999996</v>
      </c>
      <c r="I65" s="75">
        <v>0</v>
      </c>
      <c r="J65" s="75">
        <v>0</v>
      </c>
      <c r="K65" s="75">
        <v>0</v>
      </c>
      <c r="L65" s="75">
        <v>0</v>
      </c>
      <c r="M65" s="75">
        <v>0</v>
      </c>
      <c r="O65" s="75">
        <v>0</v>
      </c>
      <c r="Q65" s="75">
        <v>0</v>
      </c>
      <c r="R65" s="75">
        <v>0</v>
      </c>
      <c r="S65" s="133"/>
      <c r="T65" s="133" t="s">
        <v>576</v>
      </c>
    </row>
    <row r="66" spans="2:22" s="82" customFormat="1" x14ac:dyDescent="0.2">
      <c r="B66" s="82" t="s">
        <v>97</v>
      </c>
      <c r="D66" s="82" t="s">
        <v>176</v>
      </c>
      <c r="F66" s="77">
        <f t="shared" si="14"/>
        <v>798649.73191343562</v>
      </c>
      <c r="H66" s="75"/>
      <c r="I66" s="75">
        <v>21910.213494503365</v>
      </c>
      <c r="J66" s="75">
        <v>0</v>
      </c>
      <c r="K66" s="75"/>
      <c r="L66" s="75">
        <v>776739.51841893222</v>
      </c>
      <c r="M66" s="75"/>
      <c r="O66" s="75"/>
      <c r="Q66" s="75">
        <v>21910.213494503365</v>
      </c>
      <c r="R66" s="75"/>
      <c r="S66" s="133"/>
      <c r="T66" s="133" t="s">
        <v>577</v>
      </c>
      <c r="V66" s="82" t="s">
        <v>275</v>
      </c>
    </row>
    <row r="67" spans="2:22" s="82" customFormat="1" x14ac:dyDescent="0.2">
      <c r="B67" s="82" t="s">
        <v>98</v>
      </c>
      <c r="D67" s="82" t="s">
        <v>176</v>
      </c>
      <c r="F67" s="77">
        <f t="shared" si="14"/>
        <v>937198.64842653961</v>
      </c>
      <c r="H67" s="75"/>
      <c r="I67" s="75">
        <v>937198.64842653961</v>
      </c>
      <c r="J67" s="75">
        <v>0</v>
      </c>
      <c r="K67" s="75"/>
      <c r="L67" s="75">
        <v>0</v>
      </c>
      <c r="M67" s="75"/>
      <c r="O67" s="75"/>
      <c r="Q67" s="75">
        <v>937198.64842653961</v>
      </c>
      <c r="R67" s="75"/>
      <c r="S67" s="133"/>
      <c r="T67" s="133" t="s">
        <v>577</v>
      </c>
      <c r="V67" s="82" t="s">
        <v>278</v>
      </c>
    </row>
    <row r="68" spans="2:22" s="82" customFormat="1" x14ac:dyDescent="0.2">
      <c r="B68" s="82" t="s">
        <v>99</v>
      </c>
      <c r="D68" s="82" t="s">
        <v>176</v>
      </c>
      <c r="F68" s="77">
        <f t="shared" si="14"/>
        <v>83364.824324988469</v>
      </c>
      <c r="H68" s="75"/>
      <c r="I68" s="75">
        <v>0</v>
      </c>
      <c r="J68" s="75">
        <v>0</v>
      </c>
      <c r="K68" s="75"/>
      <c r="L68" s="75">
        <v>83364.824324988469</v>
      </c>
      <c r="M68" s="75"/>
      <c r="O68" s="75"/>
      <c r="Q68" s="75">
        <v>0</v>
      </c>
      <c r="R68" s="75"/>
      <c r="S68" s="133"/>
      <c r="T68" s="133" t="s">
        <v>577</v>
      </c>
      <c r="V68" s="82" t="s">
        <v>276</v>
      </c>
    </row>
    <row r="69" spans="2:22" s="82" customFormat="1" x14ac:dyDescent="0.2">
      <c r="B69" s="82" t="s">
        <v>100</v>
      </c>
      <c r="D69" s="82" t="s">
        <v>176</v>
      </c>
      <c r="F69" s="77">
        <f t="shared" si="14"/>
        <v>192833.85744498082</v>
      </c>
      <c r="H69" s="75"/>
      <c r="I69" s="75">
        <v>0</v>
      </c>
      <c r="J69" s="75">
        <v>192833.85744498082</v>
      </c>
      <c r="K69" s="75"/>
      <c r="L69" s="75">
        <v>0</v>
      </c>
      <c r="M69" s="75"/>
      <c r="O69" s="75"/>
      <c r="Q69" s="75">
        <v>0</v>
      </c>
      <c r="R69" s="75"/>
      <c r="S69" s="133"/>
      <c r="T69" s="133" t="s">
        <v>577</v>
      </c>
      <c r="V69" s="82" t="s">
        <v>282</v>
      </c>
    </row>
    <row r="70" spans="2:22" s="82" customFormat="1" x14ac:dyDescent="0.2">
      <c r="B70" s="82" t="s">
        <v>101</v>
      </c>
      <c r="D70" s="82" t="s">
        <v>176</v>
      </c>
      <c r="F70" s="77">
        <f t="shared" si="14"/>
        <v>23352.799999999999</v>
      </c>
      <c r="H70" s="75"/>
      <c r="I70" s="75">
        <v>0</v>
      </c>
      <c r="J70" s="75">
        <v>23352.799999999999</v>
      </c>
      <c r="K70" s="75"/>
      <c r="L70" s="75">
        <v>0</v>
      </c>
      <c r="M70" s="75"/>
      <c r="O70" s="75"/>
      <c r="Q70" s="75">
        <v>0</v>
      </c>
      <c r="R70" s="75"/>
      <c r="S70" s="133"/>
      <c r="T70" s="133" t="s">
        <v>577</v>
      </c>
      <c r="V70" s="82" t="s">
        <v>283</v>
      </c>
    </row>
    <row r="71" spans="2:22" s="82" customFormat="1" x14ac:dyDescent="0.2">
      <c r="Q71" s="133"/>
      <c r="R71" s="133"/>
      <c r="S71" s="133"/>
      <c r="T71" s="133"/>
    </row>
    <row r="72" spans="2:22" s="82" customFormat="1" x14ac:dyDescent="0.2">
      <c r="B72" s="82" t="s">
        <v>102</v>
      </c>
      <c r="D72" s="82" t="s">
        <v>176</v>
      </c>
      <c r="F72" s="77">
        <f t="shared" si="14"/>
        <v>10377460.344359657</v>
      </c>
      <c r="H72" s="77">
        <f>SUM(H63:H70)</f>
        <v>131186.19</v>
      </c>
      <c r="I72" s="77">
        <f t="shared" ref="I72:M72" si="15">SUM(I63:I70)</f>
        <v>4015261.208983528</v>
      </c>
      <c r="J72" s="77">
        <f t="shared" si="15"/>
        <v>3268618.8774449811</v>
      </c>
      <c r="K72" s="77">
        <f t="shared" si="15"/>
        <v>94206.15</v>
      </c>
      <c r="L72" s="77">
        <f t="shared" si="15"/>
        <v>2401817.1179311457</v>
      </c>
      <c r="M72" s="77">
        <f t="shared" si="15"/>
        <v>233489.65</v>
      </c>
      <c r="O72" s="77">
        <f t="shared" ref="O72" si="16">SUM(O63:O70)</f>
        <v>232881.15</v>
      </c>
      <c r="Q72" s="77">
        <f t="shared" ref="Q72:R72" si="17">SUM(Q63:Q70)</f>
        <v>4015261.208983528</v>
      </c>
      <c r="R72" s="77">
        <f t="shared" si="17"/>
        <v>94206.15</v>
      </c>
      <c r="S72" s="133"/>
      <c r="T72" s="133"/>
    </row>
    <row r="73" spans="2:22" s="82" customFormat="1" x14ac:dyDescent="0.2">
      <c r="Q73" s="133"/>
      <c r="R73" s="133"/>
      <c r="S73" s="133"/>
      <c r="T73" s="133"/>
    </row>
    <row r="74" spans="2:22" s="82" customFormat="1" x14ac:dyDescent="0.2">
      <c r="Q74" s="133"/>
      <c r="R74" s="133"/>
      <c r="S74" s="133"/>
      <c r="T74" s="133"/>
    </row>
    <row r="75" spans="2:22" s="82" customFormat="1" x14ac:dyDescent="0.2">
      <c r="B75" s="87" t="s">
        <v>103</v>
      </c>
      <c r="Q75" s="133"/>
      <c r="R75" s="133"/>
      <c r="S75" s="133"/>
      <c r="T75" s="133"/>
    </row>
    <row r="76" spans="2:22" s="82" customFormat="1" x14ac:dyDescent="0.2">
      <c r="B76" s="82" t="s">
        <v>136</v>
      </c>
      <c r="D76" s="82" t="s">
        <v>176</v>
      </c>
      <c r="F76" s="77">
        <f>SUM(H76:M76,O76)</f>
        <v>7054274.0707647391</v>
      </c>
      <c r="H76" s="75">
        <v>70284.308640000003</v>
      </c>
      <c r="I76" s="75">
        <v>2514129.5103591774</v>
      </c>
      <c r="J76" s="75">
        <v>2887809.6800000006</v>
      </c>
      <c r="K76" s="75">
        <v>43460</v>
      </c>
      <c r="L76" s="75">
        <v>1166425.4596408228</v>
      </c>
      <c r="M76" s="75">
        <v>211367.792124737</v>
      </c>
      <c r="O76" s="75">
        <v>160797.32</v>
      </c>
      <c r="Q76" s="75">
        <v>2514129.5103591774</v>
      </c>
      <c r="R76" s="75">
        <v>43460</v>
      </c>
      <c r="S76" s="133"/>
      <c r="T76" s="133" t="s">
        <v>578</v>
      </c>
    </row>
    <row r="77" spans="2:22" s="82" customFormat="1" x14ac:dyDescent="0.2">
      <c r="B77" s="82" t="s">
        <v>137</v>
      </c>
      <c r="D77" s="82" t="s">
        <v>176</v>
      </c>
      <c r="F77" s="77">
        <f t="shared" ref="F77:F85" si="18">SUM(H77:M77,O77)</f>
        <v>1305290.1022497097</v>
      </c>
      <c r="H77" s="75">
        <v>79538.259999999995</v>
      </c>
      <c r="I77" s="75">
        <v>542022.83670330746</v>
      </c>
      <c r="J77" s="75">
        <v>164622.54000000004</v>
      </c>
      <c r="K77" s="75">
        <v>50746.15</v>
      </c>
      <c r="L77" s="75">
        <v>375287.31554640218</v>
      </c>
      <c r="M77" s="75">
        <v>2917.5</v>
      </c>
      <c r="O77" s="75">
        <v>90155.5</v>
      </c>
      <c r="Q77" s="75">
        <v>542022.83670330746</v>
      </c>
      <c r="R77" s="75">
        <v>50746.15</v>
      </c>
      <c r="S77" s="133"/>
      <c r="T77" s="133" t="s">
        <v>579</v>
      </c>
    </row>
    <row r="78" spans="2:22" s="82" customFormat="1" x14ac:dyDescent="0.2">
      <c r="B78" s="82" t="s">
        <v>138</v>
      </c>
      <c r="D78" s="82" t="s">
        <v>176</v>
      </c>
      <c r="F78" s="77">
        <f t="shared" si="18"/>
        <v>3373.9731376168602</v>
      </c>
      <c r="H78" s="75">
        <v>3373.9731376168602</v>
      </c>
      <c r="I78" s="75">
        <v>0</v>
      </c>
      <c r="J78" s="75"/>
      <c r="K78" s="75">
        <v>0</v>
      </c>
      <c r="L78" s="75">
        <v>0</v>
      </c>
      <c r="M78" s="75">
        <v>0</v>
      </c>
      <c r="O78" s="75">
        <v>0</v>
      </c>
      <c r="Q78" s="75">
        <v>0</v>
      </c>
      <c r="R78" s="75">
        <v>0</v>
      </c>
      <c r="S78" s="133"/>
      <c r="T78" s="133" t="s">
        <v>580</v>
      </c>
    </row>
    <row r="79" spans="2:22" s="82" customFormat="1" x14ac:dyDescent="0.2">
      <c r="B79" s="82" t="s">
        <v>97</v>
      </c>
      <c r="D79" s="82" t="s">
        <v>176</v>
      </c>
      <c r="F79" s="77">
        <f t="shared" si="18"/>
        <v>798649.73191343562</v>
      </c>
      <c r="H79" s="75"/>
      <c r="I79" s="75">
        <v>21910.213494503365</v>
      </c>
      <c r="J79" s="75"/>
      <c r="K79" s="75"/>
      <c r="L79" s="75">
        <v>776739.51841893222</v>
      </c>
      <c r="M79" s="75"/>
      <c r="O79" s="75"/>
      <c r="Q79" s="75">
        <v>21910.213494503365</v>
      </c>
      <c r="R79" s="75"/>
      <c r="S79" s="133"/>
      <c r="T79" s="133" t="s">
        <v>581</v>
      </c>
      <c r="V79" s="82" t="s">
        <v>349</v>
      </c>
    </row>
    <row r="80" spans="2:22" s="82" customFormat="1" x14ac:dyDescent="0.2">
      <c r="B80" s="82" t="s">
        <v>98</v>
      </c>
      <c r="D80" s="82" t="s">
        <v>176</v>
      </c>
      <c r="F80" s="77">
        <f t="shared" si="18"/>
        <v>937198.64842653961</v>
      </c>
      <c r="H80" s="75"/>
      <c r="I80" s="75">
        <v>937198.64842653961</v>
      </c>
      <c r="J80" s="75"/>
      <c r="K80" s="75"/>
      <c r="L80" s="75">
        <v>0</v>
      </c>
      <c r="M80" s="75"/>
      <c r="O80" s="75"/>
      <c r="Q80" s="75">
        <v>937198.64842653961</v>
      </c>
      <c r="R80" s="75"/>
      <c r="S80" s="133"/>
      <c r="T80" s="133" t="s">
        <v>581</v>
      </c>
      <c r="V80" s="82" t="s">
        <v>278</v>
      </c>
    </row>
    <row r="81" spans="2:22" s="82" customFormat="1" x14ac:dyDescent="0.2">
      <c r="B81" s="82" t="s">
        <v>99</v>
      </c>
      <c r="D81" s="82" t="s">
        <v>176</v>
      </c>
      <c r="F81" s="77">
        <f t="shared" si="18"/>
        <v>83364.824324988469</v>
      </c>
      <c r="H81" s="75"/>
      <c r="I81" s="75">
        <v>0</v>
      </c>
      <c r="J81" s="75"/>
      <c r="K81" s="75"/>
      <c r="L81" s="75">
        <v>83364.824324988469</v>
      </c>
      <c r="M81" s="75"/>
      <c r="O81" s="75"/>
      <c r="Q81" s="75">
        <v>0</v>
      </c>
      <c r="R81" s="75"/>
      <c r="S81" s="133"/>
      <c r="T81" s="133" t="s">
        <v>581</v>
      </c>
      <c r="V81" s="82" t="s">
        <v>276</v>
      </c>
    </row>
    <row r="82" spans="2:22" s="82" customFormat="1" x14ac:dyDescent="0.2">
      <c r="B82" s="82" t="s">
        <v>100</v>
      </c>
      <c r="D82" s="82" t="s">
        <v>176</v>
      </c>
      <c r="F82" s="77">
        <f t="shared" si="18"/>
        <v>0</v>
      </c>
      <c r="H82" s="75"/>
      <c r="I82" s="75">
        <v>0</v>
      </c>
      <c r="J82" s="75"/>
      <c r="K82" s="75"/>
      <c r="L82" s="75">
        <v>0</v>
      </c>
      <c r="M82" s="75"/>
      <c r="O82" s="75"/>
      <c r="Q82" s="75">
        <v>0</v>
      </c>
      <c r="R82" s="75"/>
      <c r="S82" s="133"/>
      <c r="T82" s="133" t="s">
        <v>581</v>
      </c>
    </row>
    <row r="83" spans="2:22" s="82" customFormat="1" x14ac:dyDescent="0.2">
      <c r="B83" s="82" t="s">
        <v>101</v>
      </c>
      <c r="D83" s="82" t="s">
        <v>176</v>
      </c>
      <c r="F83" s="77">
        <f t="shared" si="18"/>
        <v>0</v>
      </c>
      <c r="H83" s="75"/>
      <c r="I83" s="75">
        <v>0</v>
      </c>
      <c r="J83" s="75"/>
      <c r="K83" s="75"/>
      <c r="L83" s="75">
        <v>0</v>
      </c>
      <c r="M83" s="75"/>
      <c r="O83" s="75"/>
      <c r="Q83" s="75">
        <v>0</v>
      </c>
      <c r="R83" s="75"/>
      <c r="S83" s="133"/>
      <c r="T83" s="133" t="s">
        <v>581</v>
      </c>
    </row>
    <row r="84" spans="2:22" s="82" customFormat="1" x14ac:dyDescent="0.2">
      <c r="Q84" s="133"/>
      <c r="R84" s="133"/>
      <c r="S84" s="133"/>
      <c r="T84" s="133"/>
    </row>
    <row r="85" spans="2:22" s="82" customFormat="1" x14ac:dyDescent="0.2">
      <c r="B85" s="82" t="s">
        <v>102</v>
      </c>
      <c r="D85" s="82" t="s">
        <v>176</v>
      </c>
      <c r="F85" s="77">
        <f t="shared" si="18"/>
        <v>10182151.350817028</v>
      </c>
      <c r="H85" s="77">
        <f>SUM(H76:H83)</f>
        <v>153196.54177761686</v>
      </c>
      <c r="I85" s="77">
        <f t="shared" ref="I85:M85" si="19">SUM(I76:I83)</f>
        <v>4015261.208983528</v>
      </c>
      <c r="J85" s="77">
        <f t="shared" si="19"/>
        <v>3052432.2200000007</v>
      </c>
      <c r="K85" s="77">
        <f t="shared" si="19"/>
        <v>94206.15</v>
      </c>
      <c r="L85" s="77">
        <f t="shared" si="19"/>
        <v>2401817.1179311457</v>
      </c>
      <c r="M85" s="77">
        <f t="shared" si="19"/>
        <v>214285.292124737</v>
      </c>
      <c r="O85" s="77">
        <f t="shared" ref="O85" si="20">SUM(O76:O83)</f>
        <v>250952.82</v>
      </c>
      <c r="Q85" s="77">
        <f t="shared" ref="Q85:R85" si="21">SUM(Q76:Q83)</f>
        <v>4015261.208983528</v>
      </c>
      <c r="R85" s="77">
        <f t="shared" si="21"/>
        <v>94206.15</v>
      </c>
      <c r="S85" s="133"/>
      <c r="T85" s="133"/>
    </row>
    <row r="86" spans="2:22" s="82" customFormat="1" x14ac:dyDescent="0.2">
      <c r="Q86" s="133"/>
      <c r="R86" s="133"/>
      <c r="S86" s="133"/>
      <c r="T86" s="133"/>
    </row>
    <row r="87" spans="2:22" s="82" customFormat="1" x14ac:dyDescent="0.2">
      <c r="Q87" s="133"/>
      <c r="R87" s="133"/>
      <c r="S87" s="133"/>
      <c r="T87" s="133"/>
    </row>
    <row r="88" spans="2:22" s="82" customFormat="1" x14ac:dyDescent="0.2">
      <c r="B88" s="87" t="s">
        <v>105</v>
      </c>
      <c r="Q88" s="133"/>
      <c r="R88" s="133"/>
      <c r="S88" s="133"/>
      <c r="T88" s="133"/>
    </row>
    <row r="89" spans="2:22" s="82" customFormat="1" x14ac:dyDescent="0.2">
      <c r="B89" s="82" t="s">
        <v>107</v>
      </c>
      <c r="D89" s="82" t="s">
        <v>176</v>
      </c>
      <c r="F89" s="77">
        <f t="shared" ref="F89:F99" si="22">SUM(H89:M89,O89)</f>
        <v>10793.67</v>
      </c>
      <c r="H89" s="75">
        <v>0</v>
      </c>
      <c r="I89" s="75">
        <v>10793.67</v>
      </c>
      <c r="J89" s="75">
        <v>0</v>
      </c>
      <c r="K89" s="75">
        <v>0</v>
      </c>
      <c r="L89" s="75">
        <v>0</v>
      </c>
      <c r="M89" s="75">
        <v>0</v>
      </c>
      <c r="O89" s="75"/>
      <c r="Q89" s="75">
        <v>10793.67</v>
      </c>
      <c r="R89" s="75">
        <v>0</v>
      </c>
      <c r="S89" s="133"/>
      <c r="T89" s="133" t="s">
        <v>582</v>
      </c>
    </row>
    <row r="90" spans="2:22" s="82" customFormat="1" x14ac:dyDescent="0.2">
      <c r="B90" s="82" t="s">
        <v>139</v>
      </c>
      <c r="D90" s="82" t="s">
        <v>176</v>
      </c>
      <c r="F90" s="77">
        <f t="shared" si="22"/>
        <v>1680016.4174619585</v>
      </c>
      <c r="H90" s="75">
        <v>53006.635467858803</v>
      </c>
      <c r="I90" s="75">
        <v>561335.46182065271</v>
      </c>
      <c r="J90" s="75">
        <v>576446.29999999993</v>
      </c>
      <c r="K90" s="75">
        <v>939.3</v>
      </c>
      <c r="L90" s="75">
        <v>375309.58378303563</v>
      </c>
      <c r="M90" s="75">
        <v>5109.08788990826</v>
      </c>
      <c r="O90" s="75">
        <v>107870.04850050301</v>
      </c>
      <c r="Q90" s="75">
        <v>561335.46182065271</v>
      </c>
      <c r="R90" s="75">
        <v>939.3</v>
      </c>
      <c r="S90" s="133"/>
      <c r="T90" s="133" t="s">
        <v>583</v>
      </c>
    </row>
    <row r="91" spans="2:22" s="82" customFormat="1" x14ac:dyDescent="0.2">
      <c r="B91" s="82" t="s">
        <v>140</v>
      </c>
      <c r="D91" s="82" t="s">
        <v>176</v>
      </c>
      <c r="F91" s="77">
        <f t="shared" si="22"/>
        <v>36089.890369493311</v>
      </c>
      <c r="H91" s="75">
        <v>0</v>
      </c>
      <c r="I91" s="75">
        <v>309.0703893433552</v>
      </c>
      <c r="J91" s="75">
        <v>0</v>
      </c>
      <c r="K91" s="75">
        <v>15778.89</v>
      </c>
      <c r="L91" s="75">
        <v>19528.549215623963</v>
      </c>
      <c r="M91" s="75">
        <v>473.38076452599398</v>
      </c>
      <c r="O91" s="75">
        <v>0</v>
      </c>
      <c r="Q91" s="75">
        <v>309.0703893433552</v>
      </c>
      <c r="R91" s="75">
        <v>15778.89</v>
      </c>
      <c r="S91" s="133"/>
      <c r="T91" s="133" t="s">
        <v>584</v>
      </c>
    </row>
    <row r="92" spans="2:22" s="82" customFormat="1" x14ac:dyDescent="0.2">
      <c r="B92" s="82" t="s">
        <v>97</v>
      </c>
      <c r="D92" s="82" t="s">
        <v>176</v>
      </c>
      <c r="F92" s="77">
        <f t="shared" si="22"/>
        <v>87534.48000000001</v>
      </c>
      <c r="H92" s="75"/>
      <c r="I92" s="75">
        <v>0</v>
      </c>
      <c r="J92" s="75">
        <v>87534.48000000001</v>
      </c>
      <c r="K92" s="75"/>
      <c r="L92" s="75">
        <v>0</v>
      </c>
      <c r="M92" s="75"/>
      <c r="O92" s="75"/>
      <c r="Q92" s="75">
        <v>0</v>
      </c>
      <c r="R92" s="75"/>
      <c r="S92" s="133"/>
      <c r="T92" s="133" t="s">
        <v>585</v>
      </c>
      <c r="V92" s="82" t="s">
        <v>291</v>
      </c>
    </row>
    <row r="93" spans="2:22" s="82" customFormat="1" x14ac:dyDescent="0.2">
      <c r="B93" s="82" t="s">
        <v>98</v>
      </c>
      <c r="D93" s="82" t="s">
        <v>176</v>
      </c>
      <c r="F93" s="77">
        <f t="shared" si="22"/>
        <v>349286.56999999995</v>
      </c>
      <c r="H93" s="75"/>
      <c r="I93" s="75">
        <v>0</v>
      </c>
      <c r="J93" s="75">
        <v>349286.56999999995</v>
      </c>
      <c r="K93" s="75"/>
      <c r="L93" s="75">
        <v>0</v>
      </c>
      <c r="M93" s="75"/>
      <c r="O93" s="75"/>
      <c r="Q93" s="75">
        <v>0</v>
      </c>
      <c r="R93" s="75"/>
      <c r="S93" s="133"/>
      <c r="T93" s="133" t="s">
        <v>586</v>
      </c>
      <c r="V93" s="82" t="s">
        <v>894</v>
      </c>
    </row>
    <row r="94" spans="2:22" s="82" customFormat="1" x14ac:dyDescent="0.2">
      <c r="B94" s="82" t="s">
        <v>99</v>
      </c>
      <c r="D94" s="82" t="s">
        <v>176</v>
      </c>
      <c r="F94" s="77">
        <f t="shared" si="22"/>
        <v>0</v>
      </c>
      <c r="H94" s="75"/>
      <c r="I94" s="75">
        <v>0</v>
      </c>
      <c r="J94" s="75"/>
      <c r="K94" s="75"/>
      <c r="L94" s="75">
        <v>0</v>
      </c>
      <c r="M94" s="75"/>
      <c r="O94" s="75"/>
      <c r="Q94" s="75">
        <v>0</v>
      </c>
      <c r="R94" s="75"/>
      <c r="S94" s="133"/>
      <c r="T94" s="133" t="s">
        <v>587</v>
      </c>
    </row>
    <row r="95" spans="2:22" s="82" customFormat="1" x14ac:dyDescent="0.2">
      <c r="B95" s="82" t="s">
        <v>100</v>
      </c>
      <c r="D95" s="82" t="s">
        <v>176</v>
      </c>
      <c r="F95" s="77">
        <f t="shared" si="22"/>
        <v>0</v>
      </c>
      <c r="H95" s="75"/>
      <c r="I95" s="75">
        <v>0</v>
      </c>
      <c r="J95" s="75"/>
      <c r="K95" s="75"/>
      <c r="L95" s="75">
        <v>0</v>
      </c>
      <c r="M95" s="75"/>
      <c r="O95" s="75"/>
      <c r="Q95" s="75">
        <v>0</v>
      </c>
      <c r="R95" s="75"/>
      <c r="S95" s="133"/>
      <c r="T95" s="133" t="s">
        <v>588</v>
      </c>
    </row>
    <row r="96" spans="2:22" s="82" customFormat="1" x14ac:dyDescent="0.2">
      <c r="B96" s="82" t="s">
        <v>101</v>
      </c>
      <c r="D96" s="82" t="s">
        <v>176</v>
      </c>
      <c r="F96" s="77">
        <f t="shared" si="22"/>
        <v>0</v>
      </c>
      <c r="H96" s="75"/>
      <c r="I96" s="75">
        <v>0</v>
      </c>
      <c r="J96" s="75"/>
      <c r="K96" s="75"/>
      <c r="L96" s="75">
        <v>0</v>
      </c>
      <c r="M96" s="75"/>
      <c r="O96" s="75"/>
      <c r="Q96" s="75">
        <v>0</v>
      </c>
      <c r="R96" s="75"/>
      <c r="S96" s="133"/>
      <c r="T96" s="133" t="s">
        <v>589</v>
      </c>
    </row>
    <row r="97" spans="2:22" s="82" customFormat="1" x14ac:dyDescent="0.2">
      <c r="B97" s="82" t="s">
        <v>110</v>
      </c>
      <c r="D97" s="82" t="s">
        <v>176</v>
      </c>
      <c r="F97" s="77">
        <f t="shared" si="22"/>
        <v>0</v>
      </c>
      <c r="H97" s="75"/>
      <c r="I97" s="75">
        <v>0</v>
      </c>
      <c r="J97" s="75"/>
      <c r="K97" s="75"/>
      <c r="L97" s="75">
        <v>0</v>
      </c>
      <c r="M97" s="75"/>
      <c r="O97" s="75"/>
      <c r="Q97" s="75">
        <v>0</v>
      </c>
      <c r="R97" s="75"/>
      <c r="S97" s="133"/>
      <c r="T97" s="133" t="s">
        <v>590</v>
      </c>
    </row>
    <row r="98" spans="2:22" s="82" customFormat="1" x14ac:dyDescent="0.2">
      <c r="Q98" s="133"/>
      <c r="R98" s="133"/>
      <c r="S98" s="133"/>
      <c r="T98" s="133"/>
    </row>
    <row r="99" spans="2:22" s="82" customFormat="1" x14ac:dyDescent="0.2">
      <c r="B99" s="82" t="s">
        <v>102</v>
      </c>
      <c r="D99" s="82" t="s">
        <v>176</v>
      </c>
      <c r="F99" s="77">
        <f t="shared" si="22"/>
        <v>2163721.0278314515</v>
      </c>
      <c r="H99" s="77">
        <f>SUM(H89:H97)</f>
        <v>53006.635467858803</v>
      </c>
      <c r="I99" s="77">
        <f t="shared" ref="I99:M99" si="23">SUM(I89:I97)</f>
        <v>572438.20220999606</v>
      </c>
      <c r="J99" s="77">
        <f t="shared" si="23"/>
        <v>1013267.3499999999</v>
      </c>
      <c r="K99" s="77">
        <f t="shared" si="23"/>
        <v>16718.189999999999</v>
      </c>
      <c r="L99" s="77">
        <f t="shared" si="23"/>
        <v>394838.13299865962</v>
      </c>
      <c r="M99" s="77">
        <f t="shared" si="23"/>
        <v>5582.4686544342539</v>
      </c>
      <c r="O99" s="77">
        <f t="shared" ref="O99" si="24">SUM(O89:O97)</f>
        <v>107870.04850050301</v>
      </c>
      <c r="Q99" s="77">
        <f t="shared" ref="Q99:R99" si="25">SUM(Q89:Q97)</f>
        <v>572438.20220999606</v>
      </c>
      <c r="R99" s="77">
        <f t="shared" si="25"/>
        <v>16718.189999999999</v>
      </c>
      <c r="S99" s="133"/>
      <c r="T99" s="133"/>
    </row>
    <row r="100" spans="2:22" s="82" customFormat="1" x14ac:dyDescent="0.2">
      <c r="Q100" s="133"/>
      <c r="R100" s="133"/>
      <c r="S100" s="133"/>
      <c r="T100" s="133"/>
    </row>
    <row r="101" spans="2:22" s="82" customFormat="1" x14ac:dyDescent="0.2">
      <c r="B101" s="87" t="s">
        <v>111</v>
      </c>
      <c r="Q101" s="133"/>
      <c r="R101" s="133"/>
      <c r="S101" s="133"/>
      <c r="T101" s="133"/>
    </row>
    <row r="102" spans="2:22" s="82" customFormat="1" x14ac:dyDescent="0.2">
      <c r="B102" s="82" t="s">
        <v>112</v>
      </c>
      <c r="D102" s="82" t="s">
        <v>176</v>
      </c>
      <c r="F102" s="77">
        <f t="shared" ref="F102" si="26">SUM(H102:M102,O102)</f>
        <v>0</v>
      </c>
      <c r="H102" s="75"/>
      <c r="I102" s="75"/>
      <c r="J102" s="75"/>
      <c r="K102" s="75"/>
      <c r="L102" s="75"/>
      <c r="M102" s="75"/>
      <c r="O102" s="75"/>
      <c r="Q102" s="75"/>
      <c r="R102" s="75"/>
      <c r="S102" s="133"/>
      <c r="T102" s="133" t="s">
        <v>591</v>
      </c>
    </row>
    <row r="103" spans="2:22" s="82" customFormat="1" x14ac:dyDescent="0.2">
      <c r="Q103" s="133"/>
      <c r="R103" s="133"/>
      <c r="S103" s="133"/>
      <c r="T103" s="133"/>
    </row>
    <row r="104" spans="2:22" s="82" customFormat="1" x14ac:dyDescent="0.2">
      <c r="B104" s="87" t="s">
        <v>113</v>
      </c>
      <c r="Q104" s="133"/>
      <c r="R104" s="133"/>
      <c r="S104" s="133"/>
      <c r="T104" s="133"/>
    </row>
    <row r="105" spans="2:22" s="82" customFormat="1" x14ac:dyDescent="0.2">
      <c r="B105" s="82" t="s">
        <v>323</v>
      </c>
      <c r="D105" s="82" t="s">
        <v>176</v>
      </c>
      <c r="F105" s="77">
        <f t="shared" ref="F105" si="27">SUM(H105:M105,O105)</f>
        <v>35782.335554835052</v>
      </c>
      <c r="H105" s="75">
        <v>0</v>
      </c>
      <c r="I105" s="75">
        <v>0</v>
      </c>
      <c r="J105" s="75">
        <v>17513.8955548351</v>
      </c>
      <c r="K105" s="75">
        <v>95.44</v>
      </c>
      <c r="L105" s="75">
        <v>18172.999999999953</v>
      </c>
      <c r="M105" s="75">
        <v>0</v>
      </c>
      <c r="O105" s="75">
        <v>0</v>
      </c>
      <c r="Q105" s="75">
        <v>0</v>
      </c>
      <c r="R105" s="75">
        <v>95.44</v>
      </c>
      <c r="S105" s="133"/>
      <c r="T105" s="133" t="s">
        <v>692</v>
      </c>
      <c r="V105" s="32"/>
    </row>
    <row r="106" spans="2:22" s="82" customFormat="1" x14ac:dyDescent="0.2">
      <c r="Q106" s="133"/>
      <c r="R106" s="133"/>
      <c r="S106" s="133"/>
    </row>
    <row r="107" spans="2:22" s="73" customFormat="1" x14ac:dyDescent="0.2">
      <c r="B107" s="73" t="s">
        <v>184</v>
      </c>
      <c r="Q107" s="125"/>
      <c r="R107" s="125"/>
      <c r="S107" s="125"/>
    </row>
    <row r="108" spans="2:22" s="82" customFormat="1" x14ac:dyDescent="0.2">
      <c r="Q108" s="133"/>
      <c r="R108" s="133"/>
      <c r="S108" s="133"/>
    </row>
    <row r="109" spans="2:22" s="82" customFormat="1" x14ac:dyDescent="0.2">
      <c r="B109" s="84" t="s">
        <v>94</v>
      </c>
      <c r="Q109" s="133"/>
      <c r="R109" s="133"/>
      <c r="S109" s="133"/>
    </row>
    <row r="110" spans="2:22" s="82" customFormat="1" x14ac:dyDescent="0.2">
      <c r="B110" s="82" t="s">
        <v>136</v>
      </c>
      <c r="D110" s="82" t="s">
        <v>178</v>
      </c>
      <c r="F110" s="77">
        <f>SUM(H110:M110,O110)</f>
        <v>10756429.146090608</v>
      </c>
      <c r="H110" s="75">
        <v>99677.396090611204</v>
      </c>
      <c r="I110" s="75">
        <v>5699830.217920742</v>
      </c>
      <c r="J110" s="75">
        <v>3685351.36</v>
      </c>
      <c r="K110" s="75">
        <v>53035.6</v>
      </c>
      <c r="L110" s="75">
        <v>781651.95207925711</v>
      </c>
      <c r="M110" s="75">
        <v>284571.18</v>
      </c>
      <c r="O110" s="75">
        <v>152311.44</v>
      </c>
      <c r="Q110" s="75">
        <v>5699830.217920742</v>
      </c>
      <c r="R110" s="75">
        <v>53035.6</v>
      </c>
      <c r="S110" s="133"/>
      <c r="T110" s="133" t="s">
        <v>592</v>
      </c>
    </row>
    <row r="111" spans="2:22" s="82" customFormat="1" x14ac:dyDescent="0.2">
      <c r="B111" s="82" t="s">
        <v>137</v>
      </c>
      <c r="D111" s="82" t="s">
        <v>178</v>
      </c>
      <c r="F111" s="77">
        <f t="shared" ref="F111:F119" si="28">SUM(H111:M111,O111)</f>
        <v>671723.76558353112</v>
      </c>
      <c r="H111" s="75">
        <v>16952.435000000001</v>
      </c>
      <c r="I111" s="75">
        <v>247330.24472772868</v>
      </c>
      <c r="J111" s="75">
        <v>90645.38</v>
      </c>
      <c r="K111" s="75">
        <v>43459.11</v>
      </c>
      <c r="L111" s="75">
        <v>214086.59585580238</v>
      </c>
      <c r="M111" s="75">
        <v>703</v>
      </c>
      <c r="O111" s="75">
        <v>58547</v>
      </c>
      <c r="Q111" s="75">
        <v>247330.24472772868</v>
      </c>
      <c r="R111" s="75">
        <v>43459.11</v>
      </c>
      <c r="S111" s="133"/>
      <c r="T111" s="133" t="s">
        <v>593</v>
      </c>
    </row>
    <row r="112" spans="2:22" s="82" customFormat="1" x14ac:dyDescent="0.2">
      <c r="B112" s="82" t="s">
        <v>138</v>
      </c>
      <c r="D112" s="82" t="s">
        <v>178</v>
      </c>
      <c r="F112" s="77">
        <f t="shared" si="28"/>
        <v>142282.96592749347</v>
      </c>
      <c r="H112" s="75">
        <v>0</v>
      </c>
      <c r="I112" s="75">
        <v>1097.1783451166305</v>
      </c>
      <c r="J112" s="75">
        <v>0</v>
      </c>
      <c r="K112" s="75">
        <v>0</v>
      </c>
      <c r="L112" s="75">
        <v>141185.78758237683</v>
      </c>
      <c r="M112" s="75">
        <v>0</v>
      </c>
      <c r="O112" s="75">
        <v>0</v>
      </c>
      <c r="Q112" s="75">
        <v>1097.1783451166305</v>
      </c>
      <c r="R112" s="75">
        <v>0</v>
      </c>
      <c r="S112" s="133"/>
      <c r="T112" s="133" t="s">
        <v>594</v>
      </c>
    </row>
    <row r="113" spans="2:22" s="82" customFormat="1" x14ac:dyDescent="0.2">
      <c r="B113" s="82" t="s">
        <v>97</v>
      </c>
      <c r="D113" s="82" t="s">
        <v>178</v>
      </c>
      <c r="F113" s="77">
        <f t="shared" si="28"/>
        <v>133596.33186292942</v>
      </c>
      <c r="H113" s="75"/>
      <c r="I113" s="75">
        <v>8415.2564433859297</v>
      </c>
      <c r="J113" s="75"/>
      <c r="K113" s="75"/>
      <c r="L113" s="75">
        <v>125181.07541954349</v>
      </c>
      <c r="M113" s="75"/>
      <c r="O113" s="75"/>
      <c r="Q113" s="75">
        <v>8415.2564433859297</v>
      </c>
      <c r="R113" s="75"/>
      <c r="S113" s="133"/>
      <c r="T113" s="133" t="s">
        <v>595</v>
      </c>
      <c r="V113" s="82" t="s">
        <v>276</v>
      </c>
    </row>
    <row r="114" spans="2:22" s="82" customFormat="1" x14ac:dyDescent="0.2">
      <c r="B114" s="82" t="s">
        <v>98</v>
      </c>
      <c r="D114" s="82" t="s">
        <v>178</v>
      </c>
      <c r="F114" s="77">
        <f t="shared" si="28"/>
        <v>119714.64809786326</v>
      </c>
      <c r="H114" s="75"/>
      <c r="I114" s="75">
        <v>0</v>
      </c>
      <c r="J114" s="75"/>
      <c r="K114" s="75"/>
      <c r="L114" s="75">
        <v>119714.64809786326</v>
      </c>
      <c r="M114" s="75"/>
      <c r="O114" s="75"/>
      <c r="Q114" s="75">
        <v>0</v>
      </c>
      <c r="R114" s="75"/>
      <c r="S114" s="133"/>
      <c r="T114" s="133" t="s">
        <v>595</v>
      </c>
      <c r="V114" s="133" t="s">
        <v>275</v>
      </c>
    </row>
    <row r="115" spans="2:22" s="82" customFormat="1" x14ac:dyDescent="0.2">
      <c r="B115" s="82" t="s">
        <v>99</v>
      </c>
      <c r="D115" s="82" t="s">
        <v>178</v>
      </c>
      <c r="F115" s="77">
        <f t="shared" si="28"/>
        <v>547524.12446463003</v>
      </c>
      <c r="H115" s="75"/>
      <c r="I115" s="75">
        <v>547524.12446463003</v>
      </c>
      <c r="J115" s="75"/>
      <c r="K115" s="75"/>
      <c r="L115" s="75">
        <v>0</v>
      </c>
      <c r="M115" s="75"/>
      <c r="O115" s="75"/>
      <c r="Q115" s="75">
        <v>547524.12446463003</v>
      </c>
      <c r="R115" s="75"/>
      <c r="S115" s="133"/>
      <c r="T115" s="133" t="s">
        <v>595</v>
      </c>
      <c r="V115" s="82" t="s">
        <v>278</v>
      </c>
    </row>
    <row r="116" spans="2:22" s="82" customFormat="1" x14ac:dyDescent="0.2">
      <c r="B116" s="82" t="s">
        <v>100</v>
      </c>
      <c r="D116" s="82" t="s">
        <v>178</v>
      </c>
      <c r="F116" s="77">
        <f t="shared" si="28"/>
        <v>-38188.118858474103</v>
      </c>
      <c r="H116" s="75"/>
      <c r="I116" s="75">
        <v>0</v>
      </c>
      <c r="J116" s="75">
        <v>-38188.118858474103</v>
      </c>
      <c r="K116" s="75"/>
      <c r="L116" s="75">
        <v>0</v>
      </c>
      <c r="M116" s="75"/>
      <c r="O116" s="75"/>
      <c r="Q116" s="75">
        <v>0</v>
      </c>
      <c r="R116" s="75"/>
      <c r="S116" s="133"/>
      <c r="T116" s="133" t="s">
        <v>595</v>
      </c>
      <c r="V116" s="82" t="s">
        <v>282</v>
      </c>
    </row>
    <row r="117" spans="2:22" s="82" customFormat="1" x14ac:dyDescent="0.2">
      <c r="B117" s="82" t="s">
        <v>101</v>
      </c>
      <c r="D117" s="82" t="s">
        <v>178</v>
      </c>
      <c r="F117" s="77">
        <f t="shared" si="28"/>
        <v>38682.559999999998</v>
      </c>
      <c r="H117" s="75"/>
      <c r="I117" s="75">
        <v>0</v>
      </c>
      <c r="J117" s="75">
        <v>38682.559999999998</v>
      </c>
      <c r="K117" s="75"/>
      <c r="L117" s="75">
        <v>0</v>
      </c>
      <c r="M117" s="75"/>
      <c r="O117" s="75"/>
      <c r="Q117" s="75">
        <v>0</v>
      </c>
      <c r="R117" s="75"/>
      <c r="S117" s="133"/>
      <c r="T117" s="133" t="s">
        <v>595</v>
      </c>
      <c r="V117" s="133" t="s">
        <v>283</v>
      </c>
    </row>
    <row r="118" spans="2:22" s="82" customFormat="1" x14ac:dyDescent="0.2">
      <c r="Q118" s="133"/>
      <c r="R118" s="133"/>
      <c r="S118" s="133"/>
      <c r="T118" s="133"/>
    </row>
    <row r="119" spans="2:22" s="82" customFormat="1" x14ac:dyDescent="0.2">
      <c r="B119" s="82" t="s">
        <v>102</v>
      </c>
      <c r="D119" s="82" t="s">
        <v>178</v>
      </c>
      <c r="F119" s="77">
        <f t="shared" si="28"/>
        <v>12371765.423168583</v>
      </c>
      <c r="H119" s="77">
        <f>SUM(H110:H117)</f>
        <v>116629.8310906112</v>
      </c>
      <c r="I119" s="77">
        <f t="shared" ref="I119:M119" si="29">SUM(I110:I117)</f>
        <v>6504197.0219016038</v>
      </c>
      <c r="J119" s="77">
        <f t="shared" si="29"/>
        <v>3776491.1811415255</v>
      </c>
      <c r="K119" s="77">
        <f t="shared" si="29"/>
        <v>96494.709999999992</v>
      </c>
      <c r="L119" s="77">
        <f t="shared" si="29"/>
        <v>1381820.059034843</v>
      </c>
      <c r="M119" s="77">
        <f t="shared" si="29"/>
        <v>285274.18</v>
      </c>
      <c r="O119" s="77">
        <f t="shared" ref="O119" si="30">SUM(O110:O117)</f>
        <v>210858.44</v>
      </c>
      <c r="Q119" s="77">
        <f t="shared" ref="Q119:R119" si="31">SUM(Q110:Q117)</f>
        <v>6504197.0219016038</v>
      </c>
      <c r="R119" s="77">
        <f t="shared" si="31"/>
        <v>96494.709999999992</v>
      </c>
      <c r="S119" s="133"/>
      <c r="T119" s="133"/>
    </row>
    <row r="120" spans="2:22" s="82" customFormat="1" x14ac:dyDescent="0.2">
      <c r="Q120" s="133"/>
      <c r="R120" s="133"/>
      <c r="S120" s="133"/>
      <c r="T120" s="133"/>
    </row>
    <row r="121" spans="2:22" s="82" customFormat="1" x14ac:dyDescent="0.2">
      <c r="Q121" s="133"/>
      <c r="R121" s="133"/>
      <c r="S121" s="133"/>
      <c r="T121" s="133"/>
    </row>
    <row r="122" spans="2:22" s="82" customFormat="1" x14ac:dyDescent="0.2">
      <c r="B122" s="87" t="s">
        <v>103</v>
      </c>
      <c r="Q122" s="133"/>
      <c r="R122" s="133"/>
      <c r="S122" s="133"/>
      <c r="T122" s="133"/>
    </row>
    <row r="123" spans="2:22" s="82" customFormat="1" x14ac:dyDescent="0.2">
      <c r="B123" s="82" t="s">
        <v>136</v>
      </c>
      <c r="D123" s="82" t="s">
        <v>178</v>
      </c>
      <c r="F123" s="77">
        <f>SUM(H123:M123,O123)</f>
        <v>10757570.470987687</v>
      </c>
      <c r="H123" s="75">
        <v>88471.054740000007</v>
      </c>
      <c r="I123" s="75">
        <v>5699830.217920742</v>
      </c>
      <c r="J123" s="75">
        <v>3685351.36</v>
      </c>
      <c r="K123" s="75">
        <v>53035.6</v>
      </c>
      <c r="L123" s="75">
        <v>781651.95207925711</v>
      </c>
      <c r="M123" s="75">
        <v>325136.71624768898</v>
      </c>
      <c r="O123" s="75">
        <v>124093.57</v>
      </c>
      <c r="Q123" s="75">
        <v>5699830.217920742</v>
      </c>
      <c r="R123" s="75">
        <v>53035.6</v>
      </c>
      <c r="S123" s="133"/>
      <c r="T123" s="133" t="s">
        <v>596</v>
      </c>
    </row>
    <row r="124" spans="2:22" s="82" customFormat="1" x14ac:dyDescent="0.2">
      <c r="B124" s="82" t="s">
        <v>137</v>
      </c>
      <c r="D124" s="82" t="s">
        <v>178</v>
      </c>
      <c r="F124" s="77">
        <f t="shared" ref="F124:F132" si="32">SUM(H124:M124,O124)</f>
        <v>724436.65058353113</v>
      </c>
      <c r="H124" s="75">
        <v>69665.320000000007</v>
      </c>
      <c r="I124" s="75">
        <v>247330.24472772868</v>
      </c>
      <c r="J124" s="75">
        <v>90645.38</v>
      </c>
      <c r="K124" s="75">
        <v>43459.11</v>
      </c>
      <c r="L124" s="75">
        <v>214086.59585580238</v>
      </c>
      <c r="M124" s="75">
        <v>703</v>
      </c>
      <c r="O124" s="75">
        <v>58547</v>
      </c>
      <c r="Q124" s="75">
        <v>247330.24472772868</v>
      </c>
      <c r="R124" s="75">
        <v>43459.11</v>
      </c>
      <c r="S124" s="133"/>
      <c r="T124" s="133" t="s">
        <v>597</v>
      </c>
    </row>
    <row r="125" spans="2:22" s="82" customFormat="1" x14ac:dyDescent="0.2">
      <c r="B125" s="82" t="s">
        <v>138</v>
      </c>
      <c r="D125" s="82" t="s">
        <v>178</v>
      </c>
      <c r="F125" s="77">
        <f t="shared" si="32"/>
        <v>142282.96592749347</v>
      </c>
      <c r="H125" s="75">
        <v>0</v>
      </c>
      <c r="I125" s="75">
        <v>1097.1783451166305</v>
      </c>
      <c r="J125" s="75">
        <v>0</v>
      </c>
      <c r="K125" s="75">
        <v>0</v>
      </c>
      <c r="L125" s="75">
        <v>141185.78758237683</v>
      </c>
      <c r="M125" s="75">
        <v>0</v>
      </c>
      <c r="O125" s="75">
        <v>0</v>
      </c>
      <c r="Q125" s="75">
        <v>1097.1783451166305</v>
      </c>
      <c r="R125" s="75">
        <v>0</v>
      </c>
      <c r="S125" s="133"/>
      <c r="T125" s="133" t="s">
        <v>598</v>
      </c>
    </row>
    <row r="126" spans="2:22" s="82" customFormat="1" x14ac:dyDescent="0.2">
      <c r="B126" s="82" t="s">
        <v>97</v>
      </c>
      <c r="D126" s="82" t="s">
        <v>178</v>
      </c>
      <c r="F126" s="77">
        <f t="shared" si="32"/>
        <v>133596.33186292942</v>
      </c>
      <c r="H126" s="75"/>
      <c r="I126" s="75">
        <v>8415.2564433859297</v>
      </c>
      <c r="J126" s="75"/>
      <c r="K126" s="75"/>
      <c r="L126" s="75">
        <v>125181.07541954349</v>
      </c>
      <c r="M126" s="75"/>
      <c r="O126" s="75"/>
      <c r="Q126" s="75">
        <v>8415.2564433859297</v>
      </c>
      <c r="R126" s="75"/>
      <c r="S126" s="133"/>
      <c r="T126" s="133" t="s">
        <v>599</v>
      </c>
      <c r="V126" s="82" t="s">
        <v>276</v>
      </c>
    </row>
    <row r="127" spans="2:22" s="82" customFormat="1" x14ac:dyDescent="0.2">
      <c r="B127" s="82" t="s">
        <v>98</v>
      </c>
      <c r="D127" s="82" t="s">
        <v>178</v>
      </c>
      <c r="F127" s="77">
        <f t="shared" si="32"/>
        <v>119714.64809786326</v>
      </c>
      <c r="H127" s="75"/>
      <c r="I127" s="75">
        <v>0</v>
      </c>
      <c r="J127" s="75">
        <v>0</v>
      </c>
      <c r="K127" s="75"/>
      <c r="L127" s="75">
        <v>119714.64809786326</v>
      </c>
      <c r="M127" s="75"/>
      <c r="O127" s="75"/>
      <c r="Q127" s="75">
        <v>0</v>
      </c>
      <c r="R127" s="75"/>
      <c r="S127" s="133"/>
      <c r="T127" s="133" t="s">
        <v>599</v>
      </c>
      <c r="V127" s="133" t="s">
        <v>275</v>
      </c>
    </row>
    <row r="128" spans="2:22" s="82" customFormat="1" x14ac:dyDescent="0.2">
      <c r="B128" s="82" t="s">
        <v>99</v>
      </c>
      <c r="D128" s="82" t="s">
        <v>178</v>
      </c>
      <c r="F128" s="77">
        <f t="shared" si="32"/>
        <v>547524.12446463003</v>
      </c>
      <c r="H128" s="75"/>
      <c r="I128" s="75">
        <v>547524.12446463003</v>
      </c>
      <c r="J128" s="75"/>
      <c r="K128" s="75"/>
      <c r="L128" s="75">
        <v>0</v>
      </c>
      <c r="M128" s="75"/>
      <c r="O128" s="75"/>
      <c r="Q128" s="75">
        <v>547524.12446463003</v>
      </c>
      <c r="R128" s="75"/>
      <c r="S128" s="133"/>
      <c r="T128" s="133" t="s">
        <v>599</v>
      </c>
      <c r="V128" s="82" t="s">
        <v>278</v>
      </c>
    </row>
    <row r="129" spans="2:22" s="82" customFormat="1" x14ac:dyDescent="0.2">
      <c r="B129" s="82" t="s">
        <v>100</v>
      </c>
      <c r="D129" s="82" t="s">
        <v>178</v>
      </c>
      <c r="F129" s="77">
        <f t="shared" si="32"/>
        <v>0</v>
      </c>
      <c r="H129" s="75"/>
      <c r="I129" s="75">
        <v>0</v>
      </c>
      <c r="J129" s="75">
        <v>0</v>
      </c>
      <c r="K129" s="75"/>
      <c r="L129" s="75">
        <v>0</v>
      </c>
      <c r="M129" s="75"/>
      <c r="O129" s="75"/>
      <c r="Q129" s="75">
        <v>0</v>
      </c>
      <c r="R129" s="75"/>
      <c r="S129" s="133"/>
      <c r="T129" s="133" t="s">
        <v>599</v>
      </c>
    </row>
    <row r="130" spans="2:22" s="82" customFormat="1" x14ac:dyDescent="0.2">
      <c r="B130" s="82" t="s">
        <v>101</v>
      </c>
      <c r="D130" s="82" t="s">
        <v>178</v>
      </c>
      <c r="F130" s="77">
        <f t="shared" si="32"/>
        <v>0</v>
      </c>
      <c r="H130" s="75"/>
      <c r="I130" s="75">
        <v>0</v>
      </c>
      <c r="J130" s="75"/>
      <c r="K130" s="75"/>
      <c r="L130" s="75">
        <v>0</v>
      </c>
      <c r="M130" s="75"/>
      <c r="O130" s="75"/>
      <c r="Q130" s="75">
        <v>0</v>
      </c>
      <c r="R130" s="75"/>
      <c r="S130" s="133"/>
      <c r="T130" s="133" t="s">
        <v>599</v>
      </c>
    </row>
    <row r="131" spans="2:22" s="82" customFormat="1" x14ac:dyDescent="0.2">
      <c r="Q131" s="133"/>
      <c r="R131" s="133"/>
      <c r="S131" s="133"/>
      <c r="T131" s="133"/>
    </row>
    <row r="132" spans="2:22" s="82" customFormat="1" x14ac:dyDescent="0.2">
      <c r="B132" s="82" t="s">
        <v>102</v>
      </c>
      <c r="D132" s="82" t="s">
        <v>178</v>
      </c>
      <c r="F132" s="77">
        <f t="shared" si="32"/>
        <v>12425125.191924136</v>
      </c>
      <c r="H132" s="77">
        <f>SUM(H123:H130)</f>
        <v>158136.37474</v>
      </c>
      <c r="I132" s="77">
        <f t="shared" ref="I132:M132" si="33">SUM(I123:I130)</f>
        <v>6504197.0219016038</v>
      </c>
      <c r="J132" s="77">
        <f t="shared" si="33"/>
        <v>3775996.7399999998</v>
      </c>
      <c r="K132" s="77">
        <f t="shared" si="33"/>
        <v>96494.709999999992</v>
      </c>
      <c r="L132" s="77">
        <f t="shared" si="33"/>
        <v>1381820.059034843</v>
      </c>
      <c r="M132" s="77">
        <f t="shared" si="33"/>
        <v>325839.71624768898</v>
      </c>
      <c r="O132" s="77">
        <f t="shared" ref="O132" si="34">SUM(O123:O130)</f>
        <v>182640.57</v>
      </c>
      <c r="Q132" s="77">
        <f t="shared" ref="Q132:R132" si="35">SUM(Q123:Q130)</f>
        <v>6504197.0219016038</v>
      </c>
      <c r="R132" s="77">
        <f t="shared" si="35"/>
        <v>96494.709999999992</v>
      </c>
      <c r="S132" s="133"/>
      <c r="T132" s="133"/>
    </row>
    <row r="133" spans="2:22" s="82" customFormat="1" x14ac:dyDescent="0.2">
      <c r="Q133" s="133"/>
      <c r="R133" s="133"/>
      <c r="S133" s="133"/>
      <c r="T133" s="133"/>
    </row>
    <row r="134" spans="2:22" s="82" customFormat="1" x14ac:dyDescent="0.2">
      <c r="Q134" s="133"/>
      <c r="R134" s="133"/>
      <c r="S134" s="133"/>
      <c r="T134" s="133"/>
    </row>
    <row r="135" spans="2:22" s="82" customFormat="1" x14ac:dyDescent="0.2">
      <c r="B135" s="87" t="s">
        <v>105</v>
      </c>
      <c r="Q135" s="133"/>
      <c r="R135" s="133"/>
      <c r="S135" s="133"/>
      <c r="T135" s="133"/>
    </row>
    <row r="136" spans="2:22" s="82" customFormat="1" x14ac:dyDescent="0.2">
      <c r="B136" s="82" t="s">
        <v>107</v>
      </c>
      <c r="D136" s="82" t="s">
        <v>178</v>
      </c>
      <c r="F136" s="77">
        <f t="shared" ref="F136:F146" si="36">SUM(H136:M136,O136)</f>
        <v>0</v>
      </c>
      <c r="H136" s="75"/>
      <c r="I136" s="75">
        <v>0</v>
      </c>
      <c r="J136" s="75"/>
      <c r="K136" s="75"/>
      <c r="L136" s="75">
        <v>0</v>
      </c>
      <c r="M136" s="75"/>
      <c r="O136" s="75"/>
      <c r="Q136" s="75">
        <v>0</v>
      </c>
      <c r="R136" s="75"/>
      <c r="S136" s="133"/>
      <c r="T136" s="133" t="s">
        <v>600</v>
      </c>
    </row>
    <row r="137" spans="2:22" s="82" customFormat="1" x14ac:dyDescent="0.2">
      <c r="B137" s="82" t="s">
        <v>139</v>
      </c>
      <c r="D137" s="82" t="s">
        <v>178</v>
      </c>
      <c r="F137" s="77">
        <f t="shared" si="36"/>
        <v>1215313.375486606</v>
      </c>
      <c r="H137" s="75">
        <v>28310.555410964502</v>
      </c>
      <c r="I137" s="75">
        <v>499878.24</v>
      </c>
      <c r="J137" s="75">
        <v>585791.46</v>
      </c>
      <c r="K137" s="75">
        <v>2047.77</v>
      </c>
      <c r="L137" s="75">
        <v>0</v>
      </c>
      <c r="M137" s="75">
        <v>4545.3521828067996</v>
      </c>
      <c r="O137" s="75">
        <v>94739.997892834697</v>
      </c>
      <c r="Q137" s="75">
        <v>499878.24</v>
      </c>
      <c r="R137" s="75">
        <v>2047.77</v>
      </c>
      <c r="S137" s="133"/>
      <c r="T137" s="133" t="s">
        <v>601</v>
      </c>
    </row>
    <row r="138" spans="2:22" s="82" customFormat="1" x14ac:dyDescent="0.2">
      <c r="B138" s="82" t="s">
        <v>140</v>
      </c>
      <c r="D138" s="82" t="s">
        <v>178</v>
      </c>
      <c r="F138" s="77">
        <f t="shared" si="36"/>
        <v>77172.888816914055</v>
      </c>
      <c r="H138" s="75">
        <v>0</v>
      </c>
      <c r="I138" s="75">
        <v>123.91157295201978</v>
      </c>
      <c r="J138" s="75">
        <v>43268.49</v>
      </c>
      <c r="K138" s="75">
        <v>17740.759999999998</v>
      </c>
      <c r="L138" s="75">
        <v>15945.040380779979</v>
      </c>
      <c r="M138" s="75">
        <v>94.686863182062098</v>
      </c>
      <c r="O138" s="75"/>
      <c r="Q138" s="75">
        <v>123.91157295201978</v>
      </c>
      <c r="R138" s="75">
        <v>17740.759999999998</v>
      </c>
      <c r="S138" s="133"/>
      <c r="T138" s="133" t="s">
        <v>602</v>
      </c>
    </row>
    <row r="139" spans="2:22" s="82" customFormat="1" x14ac:dyDescent="0.2">
      <c r="B139" s="82" t="s">
        <v>97</v>
      </c>
      <c r="D139" s="82" t="s">
        <v>178</v>
      </c>
      <c r="F139" s="77">
        <f t="shared" si="36"/>
        <v>35254.550000000003</v>
      </c>
      <c r="H139" s="75"/>
      <c r="I139" s="75">
        <v>0</v>
      </c>
      <c r="J139" s="75">
        <v>35254.550000000003</v>
      </c>
      <c r="K139" s="75"/>
      <c r="L139" s="75">
        <v>0</v>
      </c>
      <c r="M139" s="75"/>
      <c r="O139" s="75"/>
      <c r="Q139" s="75">
        <v>0</v>
      </c>
      <c r="R139" s="75"/>
      <c r="S139" s="133"/>
      <c r="T139" s="133" t="s">
        <v>603</v>
      </c>
      <c r="V139" s="82" t="s">
        <v>291</v>
      </c>
    </row>
    <row r="140" spans="2:22" s="82" customFormat="1" x14ac:dyDescent="0.2">
      <c r="B140" s="82" t="s">
        <v>98</v>
      </c>
      <c r="D140" s="82" t="s">
        <v>178</v>
      </c>
      <c r="F140" s="77">
        <f t="shared" si="36"/>
        <v>294800.63999999914</v>
      </c>
      <c r="H140" s="75"/>
      <c r="I140" s="75">
        <v>0</v>
      </c>
      <c r="J140" s="75">
        <v>294800.63999999914</v>
      </c>
      <c r="K140" s="75"/>
      <c r="L140" s="75">
        <v>0</v>
      </c>
      <c r="M140" s="75"/>
      <c r="O140" s="75"/>
      <c r="Q140" s="75">
        <v>0</v>
      </c>
      <c r="R140" s="75"/>
      <c r="S140" s="133"/>
      <c r="T140" s="133" t="s">
        <v>604</v>
      </c>
      <c r="V140" s="82" t="s">
        <v>894</v>
      </c>
    </row>
    <row r="141" spans="2:22" s="82" customFormat="1" x14ac:dyDescent="0.2">
      <c r="B141" s="82" t="s">
        <v>99</v>
      </c>
      <c r="D141" s="82" t="s">
        <v>178</v>
      </c>
      <c r="F141" s="77">
        <f t="shared" si="36"/>
        <v>0</v>
      </c>
      <c r="H141" s="75"/>
      <c r="I141" s="75">
        <v>0</v>
      </c>
      <c r="J141" s="75"/>
      <c r="K141" s="75"/>
      <c r="L141" s="75">
        <v>0</v>
      </c>
      <c r="M141" s="75"/>
      <c r="O141" s="75"/>
      <c r="Q141" s="75">
        <v>0</v>
      </c>
      <c r="R141" s="75"/>
      <c r="S141" s="133"/>
      <c r="T141" s="133" t="s">
        <v>605</v>
      </c>
    </row>
    <row r="142" spans="2:22" s="82" customFormat="1" x14ac:dyDescent="0.2">
      <c r="B142" s="82" t="s">
        <v>100</v>
      </c>
      <c r="D142" s="82" t="s">
        <v>178</v>
      </c>
      <c r="F142" s="77">
        <f t="shared" si="36"/>
        <v>0</v>
      </c>
      <c r="H142" s="75"/>
      <c r="I142" s="75">
        <v>0</v>
      </c>
      <c r="J142" s="75"/>
      <c r="K142" s="75"/>
      <c r="L142" s="75">
        <v>0</v>
      </c>
      <c r="M142" s="75"/>
      <c r="O142" s="75"/>
      <c r="Q142" s="75">
        <v>0</v>
      </c>
      <c r="R142" s="75"/>
      <c r="S142" s="133"/>
      <c r="T142" s="133" t="s">
        <v>606</v>
      </c>
    </row>
    <row r="143" spans="2:22" s="82" customFormat="1" x14ac:dyDescent="0.2">
      <c r="B143" s="82" t="s">
        <v>101</v>
      </c>
      <c r="D143" s="82" t="s">
        <v>178</v>
      </c>
      <c r="F143" s="77">
        <f t="shared" si="36"/>
        <v>0</v>
      </c>
      <c r="H143" s="75"/>
      <c r="I143" s="75">
        <v>0</v>
      </c>
      <c r="J143" s="75"/>
      <c r="K143" s="75"/>
      <c r="L143" s="75">
        <v>0</v>
      </c>
      <c r="M143" s="75"/>
      <c r="O143" s="75"/>
      <c r="Q143" s="75">
        <v>0</v>
      </c>
      <c r="R143" s="75"/>
      <c r="S143" s="133"/>
      <c r="T143" s="133" t="s">
        <v>607</v>
      </c>
    </row>
    <row r="144" spans="2:22" s="82" customFormat="1" x14ac:dyDescent="0.2">
      <c r="B144" s="82" t="s">
        <v>110</v>
      </c>
      <c r="D144" s="82" t="s">
        <v>178</v>
      </c>
      <c r="F144" s="77">
        <f t="shared" si="36"/>
        <v>0</v>
      </c>
      <c r="H144" s="75"/>
      <c r="I144" s="75">
        <v>0</v>
      </c>
      <c r="J144" s="75"/>
      <c r="K144" s="75"/>
      <c r="L144" s="75">
        <v>0</v>
      </c>
      <c r="M144" s="75"/>
      <c r="O144" s="75"/>
      <c r="Q144" s="75">
        <v>0</v>
      </c>
      <c r="R144" s="75"/>
      <c r="S144" s="133"/>
      <c r="T144" s="133" t="s">
        <v>608</v>
      </c>
    </row>
    <row r="145" spans="2:22" s="82" customFormat="1" x14ac:dyDescent="0.2">
      <c r="Q145" s="133"/>
      <c r="R145" s="133"/>
      <c r="S145" s="133"/>
      <c r="T145" s="133"/>
    </row>
    <row r="146" spans="2:22" s="82" customFormat="1" x14ac:dyDescent="0.2">
      <c r="B146" s="82" t="s">
        <v>102</v>
      </c>
      <c r="D146" s="82" t="s">
        <v>178</v>
      </c>
      <c r="F146" s="77">
        <f t="shared" si="36"/>
        <v>1622541.4543035191</v>
      </c>
      <c r="H146" s="77">
        <f>SUM(H136:H144)</f>
        <v>28310.555410964502</v>
      </c>
      <c r="I146" s="77">
        <f t="shared" ref="I146:M146" si="37">SUM(I136:I144)</f>
        <v>500002.15157295199</v>
      </c>
      <c r="J146" s="77">
        <f t="shared" si="37"/>
        <v>959115.1399999992</v>
      </c>
      <c r="K146" s="77">
        <f t="shared" si="37"/>
        <v>19788.53</v>
      </c>
      <c r="L146" s="77">
        <f t="shared" si="37"/>
        <v>15945.040380779979</v>
      </c>
      <c r="M146" s="77">
        <f t="shared" si="37"/>
        <v>4640.0390459888622</v>
      </c>
      <c r="O146" s="77">
        <f t="shared" ref="O146" si="38">SUM(O136:O144)</f>
        <v>94739.997892834697</v>
      </c>
      <c r="Q146" s="77">
        <f t="shared" ref="Q146:R146" si="39">SUM(Q136:Q144)</f>
        <v>500002.15157295199</v>
      </c>
      <c r="R146" s="77">
        <f t="shared" si="39"/>
        <v>19788.53</v>
      </c>
      <c r="S146" s="133"/>
      <c r="T146" s="133"/>
    </row>
    <row r="147" spans="2:22" s="82" customFormat="1" x14ac:dyDescent="0.2">
      <c r="Q147" s="133"/>
      <c r="R147" s="133"/>
      <c r="S147" s="133"/>
      <c r="T147" s="133"/>
    </row>
    <row r="148" spans="2:22" s="82" customFormat="1" x14ac:dyDescent="0.2">
      <c r="B148" s="87" t="s">
        <v>111</v>
      </c>
      <c r="Q148" s="133"/>
      <c r="R148" s="133"/>
      <c r="S148" s="133"/>
      <c r="T148" s="133"/>
    </row>
    <row r="149" spans="2:22" s="82" customFormat="1" x14ac:dyDescent="0.2">
      <c r="B149" s="82" t="s">
        <v>112</v>
      </c>
      <c r="D149" s="82" t="s">
        <v>178</v>
      </c>
      <c r="F149" s="77">
        <f t="shared" ref="F149" si="40">SUM(H149:M149,O149)</f>
        <v>0</v>
      </c>
      <c r="H149" s="75"/>
      <c r="I149" s="75"/>
      <c r="J149" s="75"/>
      <c r="K149" s="75"/>
      <c r="L149" s="75"/>
      <c r="M149" s="75"/>
      <c r="O149" s="75"/>
      <c r="Q149" s="75"/>
      <c r="R149" s="75"/>
      <c r="S149" s="133"/>
      <c r="T149" s="133" t="s">
        <v>609</v>
      </c>
    </row>
    <row r="150" spans="2:22" s="82" customFormat="1" x14ac:dyDescent="0.2">
      <c r="Q150" s="133"/>
      <c r="R150" s="133"/>
      <c r="S150" s="133"/>
      <c r="T150" s="133"/>
    </row>
    <row r="151" spans="2:22" s="82" customFormat="1" x14ac:dyDescent="0.2">
      <c r="B151" s="87" t="s">
        <v>113</v>
      </c>
      <c r="Q151" s="133"/>
      <c r="R151" s="133"/>
      <c r="S151" s="133"/>
      <c r="T151" s="133"/>
    </row>
    <row r="152" spans="2:22" s="82" customFormat="1" x14ac:dyDescent="0.2">
      <c r="B152" s="82" t="s">
        <v>323</v>
      </c>
      <c r="D152" s="82" t="s">
        <v>178</v>
      </c>
      <c r="F152" s="77">
        <f t="shared" ref="F152" si="41">SUM(H152:M152,O152)</f>
        <v>8652.401909542381</v>
      </c>
      <c r="H152" s="75">
        <v>0</v>
      </c>
      <c r="I152" s="75">
        <v>0</v>
      </c>
      <c r="J152" s="75">
        <v>7873.2519095423804</v>
      </c>
      <c r="K152" s="75">
        <v>779.15</v>
      </c>
      <c r="L152" s="75">
        <v>0</v>
      </c>
      <c r="M152" s="75">
        <v>0</v>
      </c>
      <c r="O152" s="75">
        <v>0</v>
      </c>
      <c r="Q152" s="75">
        <v>0</v>
      </c>
      <c r="R152" s="75">
        <v>779.15</v>
      </c>
      <c r="S152" s="133"/>
      <c r="T152" s="133" t="s">
        <v>693</v>
      </c>
    </row>
    <row r="153" spans="2:22" s="82" customFormat="1" x14ac:dyDescent="0.2">
      <c r="Q153" s="133"/>
      <c r="R153" s="133"/>
      <c r="S153" s="133"/>
    </row>
    <row r="154" spans="2:22" s="12" customFormat="1" x14ac:dyDescent="0.2">
      <c r="B154" s="12" t="s">
        <v>148</v>
      </c>
      <c r="C154" s="73"/>
      <c r="O154" s="73"/>
      <c r="Q154" s="125"/>
      <c r="R154" s="125"/>
      <c r="S154" s="125"/>
    </row>
    <row r="155" spans="2:22" x14ac:dyDescent="0.2">
      <c r="O155" s="82"/>
    </row>
    <row r="156" spans="2:22" x14ac:dyDescent="0.2">
      <c r="B156" s="33" t="s">
        <v>94</v>
      </c>
      <c r="O156" s="82"/>
    </row>
    <row r="157" spans="2:22" x14ac:dyDescent="0.2">
      <c r="B157" s="6" t="s">
        <v>136</v>
      </c>
      <c r="D157" s="6" t="s">
        <v>147</v>
      </c>
      <c r="F157" s="77">
        <f>SUM(H157:M157,O157)</f>
        <v>10303607.48445894</v>
      </c>
      <c r="H157" s="41">
        <v>123507</v>
      </c>
      <c r="I157" s="41">
        <v>3469223.1</v>
      </c>
      <c r="J157" s="41">
        <v>4218450.38</v>
      </c>
      <c r="K157" s="41">
        <v>136102</v>
      </c>
      <c r="L157" s="41">
        <v>1794114.3899999987</v>
      </c>
      <c r="M157" s="41">
        <v>432325.764458941</v>
      </c>
      <c r="N157" s="82"/>
      <c r="O157" s="75">
        <v>129884.85</v>
      </c>
      <c r="P157" s="82"/>
      <c r="Q157" s="75">
        <v>3469223.1</v>
      </c>
      <c r="R157" s="75">
        <v>136102</v>
      </c>
      <c r="T157" s="133" t="s">
        <v>610</v>
      </c>
    </row>
    <row r="158" spans="2:22" x14ac:dyDescent="0.2">
      <c r="B158" s="6" t="s">
        <v>137</v>
      </c>
      <c r="D158" s="6" t="s">
        <v>147</v>
      </c>
      <c r="F158" s="77">
        <f t="shared" ref="F158:F166" si="42">SUM(H158:M158,O158)</f>
        <v>594752.59548416315</v>
      </c>
      <c r="H158" s="41">
        <v>6925</v>
      </c>
      <c r="I158" s="41">
        <v>207784.70069415501</v>
      </c>
      <c r="J158" s="41">
        <v>56348.1</v>
      </c>
      <c r="K158" s="41">
        <v>49663.040000000001</v>
      </c>
      <c r="L158" s="41">
        <v>225774.46479000812</v>
      </c>
      <c r="M158" s="41">
        <v>3267.68</v>
      </c>
      <c r="N158" s="82"/>
      <c r="O158" s="75">
        <v>44989.61</v>
      </c>
      <c r="P158" s="82"/>
      <c r="Q158" s="75">
        <v>207784.70069415501</v>
      </c>
      <c r="R158" s="75">
        <v>49663.040000000001</v>
      </c>
      <c r="T158" s="133" t="s">
        <v>611</v>
      </c>
    </row>
    <row r="159" spans="2:22" x14ac:dyDescent="0.2">
      <c r="B159" s="6" t="s">
        <v>138</v>
      </c>
      <c r="D159" s="6" t="s">
        <v>147</v>
      </c>
      <c r="F159" s="77">
        <f t="shared" si="42"/>
        <v>0</v>
      </c>
      <c r="H159" s="41">
        <v>0</v>
      </c>
      <c r="I159" s="41">
        <v>0</v>
      </c>
      <c r="J159" s="41">
        <v>0</v>
      </c>
      <c r="K159" s="41">
        <v>0</v>
      </c>
      <c r="L159" s="41">
        <v>0</v>
      </c>
      <c r="M159" s="41">
        <v>0</v>
      </c>
      <c r="N159" s="82"/>
      <c r="O159" s="75">
        <v>0</v>
      </c>
      <c r="P159" s="82"/>
      <c r="Q159" s="75">
        <v>0</v>
      </c>
      <c r="R159" s="75">
        <v>0</v>
      </c>
      <c r="T159" s="133" t="s">
        <v>612</v>
      </c>
    </row>
    <row r="160" spans="2:22" x14ac:dyDescent="0.2">
      <c r="B160" s="6" t="s">
        <v>97</v>
      </c>
      <c r="D160" s="6" t="s">
        <v>147</v>
      </c>
      <c r="F160" s="77">
        <f t="shared" si="42"/>
        <v>195756.23345362995</v>
      </c>
      <c r="H160" s="41"/>
      <c r="I160" s="41"/>
      <c r="J160" s="41"/>
      <c r="K160" s="41"/>
      <c r="L160" s="41">
        <v>195756.23345362995</v>
      </c>
      <c r="M160" s="41"/>
      <c r="N160" s="82"/>
      <c r="O160" s="75"/>
      <c r="P160" s="82"/>
      <c r="Q160" s="75"/>
      <c r="R160" s="75"/>
      <c r="T160" s="133" t="s">
        <v>613</v>
      </c>
      <c r="V160" s="6" t="s">
        <v>275</v>
      </c>
    </row>
    <row r="161" spans="2:22" x14ac:dyDescent="0.2">
      <c r="B161" s="6" t="s">
        <v>98</v>
      </c>
      <c r="D161" s="6" t="s">
        <v>147</v>
      </c>
      <c r="F161" s="77">
        <f t="shared" si="42"/>
        <v>429842.07277235261</v>
      </c>
      <c r="H161" s="41"/>
      <c r="I161" s="75">
        <v>54957.334200716803</v>
      </c>
      <c r="J161" s="41">
        <v>35161.14</v>
      </c>
      <c r="K161" s="41"/>
      <c r="L161" s="41">
        <v>339723.59857163578</v>
      </c>
      <c r="M161" s="41"/>
      <c r="N161" s="82"/>
      <c r="O161" s="75"/>
      <c r="P161" s="82"/>
      <c r="Q161" s="75">
        <v>54957.334200716803</v>
      </c>
      <c r="R161" s="75"/>
      <c r="T161" s="133" t="s">
        <v>613</v>
      </c>
      <c r="V161" s="6" t="s">
        <v>283</v>
      </c>
    </row>
    <row r="162" spans="2:22" x14ac:dyDescent="0.2">
      <c r="B162" s="6" t="s">
        <v>99</v>
      </c>
      <c r="D162" s="6" t="s">
        <v>147</v>
      </c>
      <c r="F162" s="77">
        <f t="shared" si="42"/>
        <v>0</v>
      </c>
      <c r="H162" s="41"/>
      <c r="I162" s="41"/>
      <c r="J162" s="41"/>
      <c r="K162" s="41"/>
      <c r="L162" s="41"/>
      <c r="M162" s="41"/>
      <c r="N162" s="82"/>
      <c r="O162" s="75"/>
      <c r="P162" s="82"/>
      <c r="Q162" s="75"/>
      <c r="R162" s="75"/>
      <c r="T162" s="133" t="s">
        <v>613</v>
      </c>
      <c r="V162" s="6" t="s">
        <v>289</v>
      </c>
    </row>
    <row r="163" spans="2:22" x14ac:dyDescent="0.2">
      <c r="B163" s="6" t="s">
        <v>100</v>
      </c>
      <c r="D163" s="6" t="s">
        <v>147</v>
      </c>
      <c r="F163" s="77">
        <f t="shared" si="42"/>
        <v>-42547.356589016199</v>
      </c>
      <c r="H163" s="41"/>
      <c r="I163" s="41"/>
      <c r="J163" s="41">
        <v>-42547.356589016199</v>
      </c>
      <c r="K163" s="41"/>
      <c r="L163" s="41"/>
      <c r="M163" s="41"/>
      <c r="N163" s="82"/>
      <c r="O163" s="75"/>
      <c r="P163" s="82"/>
      <c r="Q163" s="75"/>
      <c r="R163" s="75"/>
      <c r="T163" s="133" t="s">
        <v>613</v>
      </c>
      <c r="V163" s="6" t="s">
        <v>282</v>
      </c>
    </row>
    <row r="164" spans="2:22" x14ac:dyDescent="0.2">
      <c r="B164" s="6" t="s">
        <v>101</v>
      </c>
      <c r="D164" s="6" t="s">
        <v>147</v>
      </c>
      <c r="F164" s="77">
        <f t="shared" si="42"/>
        <v>75914.820413884212</v>
      </c>
      <c r="H164" s="41"/>
      <c r="I164" s="41">
        <v>75914.820413884212</v>
      </c>
      <c r="J164" s="41"/>
      <c r="K164" s="41"/>
      <c r="L164" s="41"/>
      <c r="M164" s="41"/>
      <c r="N164" s="82"/>
      <c r="O164" s="75"/>
      <c r="P164" s="82"/>
      <c r="Q164" s="75">
        <v>75914.820413884212</v>
      </c>
      <c r="R164" s="75"/>
      <c r="T164" s="133" t="s">
        <v>613</v>
      </c>
    </row>
    <row r="165" spans="2:22" x14ac:dyDescent="0.2">
      <c r="F165" s="82"/>
      <c r="N165" s="82"/>
      <c r="O165" s="82"/>
      <c r="P165" s="82"/>
      <c r="T165" s="133"/>
    </row>
    <row r="166" spans="2:22" x14ac:dyDescent="0.2">
      <c r="B166" s="6" t="s">
        <v>102</v>
      </c>
      <c r="D166" s="6" t="s">
        <v>147</v>
      </c>
      <c r="F166" s="77">
        <f t="shared" si="42"/>
        <v>11557325.849993953</v>
      </c>
      <c r="H166" s="47">
        <f>SUM(H157:H164)</f>
        <v>130432</v>
      </c>
      <c r="I166" s="47">
        <f t="shared" ref="I166:M166" si="43">SUM(I157:I164)</f>
        <v>3807879.9553087559</v>
      </c>
      <c r="J166" s="47">
        <f t="shared" si="43"/>
        <v>4267412.2634109827</v>
      </c>
      <c r="K166" s="47">
        <f t="shared" si="43"/>
        <v>185765.04</v>
      </c>
      <c r="L166" s="47">
        <f t="shared" si="43"/>
        <v>2555368.6868152726</v>
      </c>
      <c r="M166" s="47">
        <f t="shared" si="43"/>
        <v>435593.444458941</v>
      </c>
      <c r="N166" s="82"/>
      <c r="O166" s="77">
        <f t="shared" ref="O166" si="44">SUM(O157:O164)</f>
        <v>174874.46000000002</v>
      </c>
      <c r="P166" s="82"/>
      <c r="Q166" s="77">
        <f t="shared" ref="Q166:R166" si="45">SUM(Q157:Q164)</f>
        <v>3807879.9553087559</v>
      </c>
      <c r="R166" s="77">
        <f t="shared" si="45"/>
        <v>185765.04</v>
      </c>
      <c r="T166" s="133"/>
    </row>
    <row r="167" spans="2:22" x14ac:dyDescent="0.2">
      <c r="F167" s="82"/>
      <c r="N167" s="82"/>
      <c r="O167" s="82"/>
      <c r="P167" s="82"/>
      <c r="T167" s="133"/>
    </row>
    <row r="168" spans="2:22" x14ac:dyDescent="0.2">
      <c r="F168" s="82"/>
      <c r="N168" s="82"/>
      <c r="O168" s="82"/>
      <c r="P168" s="82"/>
      <c r="T168" s="133"/>
    </row>
    <row r="169" spans="2:22" x14ac:dyDescent="0.2">
      <c r="B169" s="5" t="s">
        <v>103</v>
      </c>
      <c r="F169" s="82"/>
      <c r="N169" s="82"/>
      <c r="O169" s="82"/>
      <c r="P169" s="82"/>
      <c r="T169" s="133"/>
    </row>
    <row r="170" spans="2:22" x14ac:dyDescent="0.2">
      <c r="B170" s="6" t="s">
        <v>136</v>
      </c>
      <c r="D170" s="6" t="s">
        <v>147</v>
      </c>
      <c r="F170" s="77">
        <f>SUM(H170:M170,O170)</f>
        <v>10415808.014458941</v>
      </c>
      <c r="H170" s="41">
        <v>119668</v>
      </c>
      <c r="I170" s="41">
        <v>3469223.1</v>
      </c>
      <c r="J170" s="41">
        <v>4218450.38</v>
      </c>
      <c r="K170" s="41">
        <v>136102</v>
      </c>
      <c r="L170" s="41">
        <v>1794114.3899999987</v>
      </c>
      <c r="M170" s="41">
        <v>432325.764458941</v>
      </c>
      <c r="N170" s="82"/>
      <c r="O170" s="75">
        <v>245924.38</v>
      </c>
      <c r="P170" s="82"/>
      <c r="Q170" s="75">
        <v>3469223.1</v>
      </c>
      <c r="R170" s="75">
        <v>136102</v>
      </c>
      <c r="T170" s="133" t="s">
        <v>614</v>
      </c>
    </row>
    <row r="171" spans="2:22" x14ac:dyDescent="0.2">
      <c r="B171" s="6" t="s">
        <v>137</v>
      </c>
      <c r="D171" s="6" t="s">
        <v>147</v>
      </c>
      <c r="F171" s="77">
        <f t="shared" ref="F171:F179" si="46">SUM(H171:M171,O171)</f>
        <v>633131.59548416315</v>
      </c>
      <c r="H171" s="41">
        <v>45304</v>
      </c>
      <c r="I171" s="41">
        <v>207784.70069415501</v>
      </c>
      <c r="J171" s="41">
        <v>56348.1</v>
      </c>
      <c r="K171" s="41">
        <v>49663.040000000001</v>
      </c>
      <c r="L171" s="41">
        <v>225774.46479000812</v>
      </c>
      <c r="M171" s="41">
        <v>3267.68</v>
      </c>
      <c r="N171" s="82"/>
      <c r="O171" s="75">
        <v>44989.61</v>
      </c>
      <c r="P171" s="82"/>
      <c r="Q171" s="75">
        <v>207784.70069415501</v>
      </c>
      <c r="R171" s="75">
        <v>49663.040000000001</v>
      </c>
      <c r="T171" s="133" t="s">
        <v>615</v>
      </c>
    </row>
    <row r="172" spans="2:22" x14ac:dyDescent="0.2">
      <c r="B172" s="6" t="s">
        <v>138</v>
      </c>
      <c r="D172" s="6" t="s">
        <v>147</v>
      </c>
      <c r="F172" s="77">
        <f t="shared" si="46"/>
        <v>0</v>
      </c>
      <c r="H172" s="41">
        <v>0</v>
      </c>
      <c r="I172" s="41">
        <v>0</v>
      </c>
      <c r="J172" s="41">
        <v>0</v>
      </c>
      <c r="K172" s="41">
        <v>0</v>
      </c>
      <c r="L172" s="41">
        <v>0</v>
      </c>
      <c r="M172" s="41">
        <v>0</v>
      </c>
      <c r="N172" s="82"/>
      <c r="O172" s="75">
        <v>0</v>
      </c>
      <c r="P172" s="82"/>
      <c r="Q172" s="75">
        <v>0</v>
      </c>
      <c r="R172" s="75">
        <v>0</v>
      </c>
      <c r="T172" s="133" t="s">
        <v>616</v>
      </c>
    </row>
    <row r="173" spans="2:22" x14ac:dyDescent="0.2">
      <c r="B173" s="6" t="s">
        <v>97</v>
      </c>
      <c r="D173" s="6" t="s">
        <v>147</v>
      </c>
      <c r="F173" s="77">
        <f t="shared" si="46"/>
        <v>195756.23345362995</v>
      </c>
      <c r="H173" s="41"/>
      <c r="I173" s="41"/>
      <c r="J173" s="41"/>
      <c r="K173" s="41"/>
      <c r="L173" s="41">
        <v>195756.23345362995</v>
      </c>
      <c r="M173" s="41"/>
      <c r="N173" s="82"/>
      <c r="O173" s="75"/>
      <c r="P173" s="82"/>
      <c r="Q173" s="75"/>
      <c r="R173" s="75"/>
      <c r="T173" s="133" t="s">
        <v>617</v>
      </c>
      <c r="V173" s="6" t="s">
        <v>275</v>
      </c>
    </row>
    <row r="174" spans="2:22" x14ac:dyDescent="0.2">
      <c r="B174" s="6" t="s">
        <v>98</v>
      </c>
      <c r="D174" s="6" t="s">
        <v>147</v>
      </c>
      <c r="F174" s="77">
        <f t="shared" si="46"/>
        <v>394680.93277235259</v>
      </c>
      <c r="H174" s="41"/>
      <c r="I174" s="41">
        <v>54957.334200716803</v>
      </c>
      <c r="J174" s="41"/>
      <c r="K174" s="41"/>
      <c r="L174" s="41">
        <v>339723.59857163578</v>
      </c>
      <c r="M174" s="41"/>
      <c r="N174" s="82"/>
      <c r="O174" s="75"/>
      <c r="P174" s="82"/>
      <c r="Q174" s="75">
        <v>54957.334200716803</v>
      </c>
      <c r="R174" s="75"/>
      <c r="T174" s="133" t="s">
        <v>617</v>
      </c>
      <c r="V174" s="6" t="s">
        <v>289</v>
      </c>
    </row>
    <row r="175" spans="2:22" x14ac:dyDescent="0.2">
      <c r="B175" s="6" t="s">
        <v>99</v>
      </c>
      <c r="D175" s="6" t="s">
        <v>147</v>
      </c>
      <c r="F175" s="77">
        <f t="shared" si="46"/>
        <v>0</v>
      </c>
      <c r="H175" s="41"/>
      <c r="I175" s="41"/>
      <c r="J175" s="41"/>
      <c r="K175" s="41"/>
      <c r="L175" s="41"/>
      <c r="M175" s="41"/>
      <c r="N175" s="82"/>
      <c r="O175" s="75"/>
      <c r="P175" s="82"/>
      <c r="Q175" s="75"/>
      <c r="R175" s="75"/>
      <c r="T175" s="133" t="s">
        <v>617</v>
      </c>
    </row>
    <row r="176" spans="2:22" x14ac:dyDescent="0.2">
      <c r="B176" s="6" t="s">
        <v>100</v>
      </c>
      <c r="D176" s="6" t="s">
        <v>147</v>
      </c>
      <c r="F176" s="77">
        <f t="shared" si="46"/>
        <v>0</v>
      </c>
      <c r="H176" s="41"/>
      <c r="I176" s="41"/>
      <c r="J176" s="41"/>
      <c r="K176" s="41"/>
      <c r="L176" s="41"/>
      <c r="M176" s="41"/>
      <c r="N176" s="82"/>
      <c r="O176" s="75"/>
      <c r="P176" s="82"/>
      <c r="Q176" s="75"/>
      <c r="R176" s="75"/>
      <c r="T176" s="133" t="s">
        <v>617</v>
      </c>
    </row>
    <row r="177" spans="2:22" x14ac:dyDescent="0.2">
      <c r="B177" s="6" t="s">
        <v>101</v>
      </c>
      <c r="D177" s="6" t="s">
        <v>147</v>
      </c>
      <c r="F177" s="77">
        <f t="shared" si="46"/>
        <v>75914.820413884212</v>
      </c>
      <c r="H177" s="41"/>
      <c r="I177" s="41">
        <v>75914.820413884212</v>
      </c>
      <c r="J177" s="41"/>
      <c r="K177" s="41"/>
      <c r="L177" s="41"/>
      <c r="M177" s="41"/>
      <c r="N177" s="82"/>
      <c r="O177" s="75"/>
      <c r="P177" s="82"/>
      <c r="Q177" s="75">
        <v>75914.820413884212</v>
      </c>
      <c r="R177" s="75"/>
      <c r="T177" s="133" t="s">
        <v>617</v>
      </c>
      <c r="V177" s="6" t="s">
        <v>287</v>
      </c>
    </row>
    <row r="178" spans="2:22" x14ac:dyDescent="0.2">
      <c r="F178" s="82"/>
      <c r="N178" s="82"/>
      <c r="O178" s="82"/>
      <c r="P178" s="82"/>
      <c r="T178" s="133"/>
    </row>
    <row r="179" spans="2:22" x14ac:dyDescent="0.2">
      <c r="B179" s="6" t="s">
        <v>102</v>
      </c>
      <c r="D179" s="6" t="s">
        <v>147</v>
      </c>
      <c r="F179" s="77">
        <f t="shared" si="46"/>
        <v>11715291.59658297</v>
      </c>
      <c r="H179" s="47">
        <f>SUM(H170:H177)</f>
        <v>164972</v>
      </c>
      <c r="I179" s="47">
        <f t="shared" ref="I179:M179" si="47">SUM(I170:I177)</f>
        <v>3807879.9553087559</v>
      </c>
      <c r="J179" s="47">
        <f t="shared" si="47"/>
        <v>4274798.4799999995</v>
      </c>
      <c r="K179" s="47">
        <f t="shared" si="47"/>
        <v>185765.04</v>
      </c>
      <c r="L179" s="47">
        <f t="shared" si="47"/>
        <v>2555368.6868152726</v>
      </c>
      <c r="M179" s="47">
        <f t="shared" si="47"/>
        <v>435593.444458941</v>
      </c>
      <c r="N179" s="82"/>
      <c r="O179" s="77">
        <f t="shared" ref="O179" si="48">SUM(O170:O177)</f>
        <v>290913.99</v>
      </c>
      <c r="P179" s="82"/>
      <c r="Q179" s="77">
        <f t="shared" ref="Q179:R179" si="49">SUM(Q170:Q177)</f>
        <v>3807879.9553087559</v>
      </c>
      <c r="R179" s="77">
        <f t="shared" si="49"/>
        <v>185765.04</v>
      </c>
      <c r="T179" s="133"/>
    </row>
    <row r="180" spans="2:22" x14ac:dyDescent="0.2">
      <c r="F180" s="82"/>
      <c r="N180" s="82"/>
      <c r="O180" s="82"/>
      <c r="P180" s="82"/>
      <c r="T180" s="133"/>
    </row>
    <row r="181" spans="2:22" x14ac:dyDescent="0.2">
      <c r="F181" s="82"/>
      <c r="N181" s="82"/>
      <c r="O181" s="82"/>
      <c r="P181" s="82"/>
      <c r="T181" s="133"/>
    </row>
    <row r="182" spans="2:22" x14ac:dyDescent="0.2">
      <c r="B182" s="5" t="s">
        <v>105</v>
      </c>
      <c r="F182" s="82"/>
      <c r="N182" s="82"/>
      <c r="O182" s="82"/>
      <c r="P182" s="82"/>
      <c r="T182" s="133"/>
    </row>
    <row r="183" spans="2:22" x14ac:dyDescent="0.2">
      <c r="B183" s="6" t="s">
        <v>107</v>
      </c>
      <c r="D183" s="6" t="s">
        <v>147</v>
      </c>
      <c r="F183" s="77">
        <f t="shared" ref="F183:F193" si="50">SUM(H183:M183,O183)</f>
        <v>0</v>
      </c>
      <c r="H183" s="41">
        <v>0</v>
      </c>
      <c r="I183" s="41">
        <v>0</v>
      </c>
      <c r="J183" s="41">
        <v>0</v>
      </c>
      <c r="K183" s="41">
        <v>0</v>
      </c>
      <c r="L183" s="41">
        <v>0</v>
      </c>
      <c r="M183" s="41">
        <v>0</v>
      </c>
      <c r="N183" s="82"/>
      <c r="O183" s="75">
        <v>0</v>
      </c>
      <c r="P183" s="82"/>
      <c r="Q183" s="75">
        <v>0</v>
      </c>
      <c r="R183" s="75">
        <v>0</v>
      </c>
      <c r="T183" s="133" t="s">
        <v>618</v>
      </c>
    </row>
    <row r="184" spans="2:22" x14ac:dyDescent="0.2">
      <c r="B184" s="6" t="s">
        <v>139</v>
      </c>
      <c r="D184" s="6" t="s">
        <v>147</v>
      </c>
      <c r="F184" s="77">
        <f t="shared" si="50"/>
        <v>1704680.954153917</v>
      </c>
      <c r="H184" s="41">
        <v>31878</v>
      </c>
      <c r="I184" s="41">
        <v>833955.64</v>
      </c>
      <c r="J184" s="41">
        <v>746520.45</v>
      </c>
      <c r="K184" s="41">
        <v>973.5</v>
      </c>
      <c r="L184" s="41">
        <v>0</v>
      </c>
      <c r="M184" s="41">
        <v>1841.3634441409299</v>
      </c>
      <c r="N184" s="82"/>
      <c r="O184" s="75">
        <v>89512.000709776199</v>
      </c>
      <c r="P184" s="82"/>
      <c r="Q184" s="75">
        <v>833955.64</v>
      </c>
      <c r="R184" s="75">
        <v>973.5</v>
      </c>
      <c r="T184" s="133" t="s">
        <v>619</v>
      </c>
    </row>
    <row r="185" spans="2:22" x14ac:dyDescent="0.2">
      <c r="B185" s="6" t="s">
        <v>140</v>
      </c>
      <c r="D185" s="6" t="s">
        <v>147</v>
      </c>
      <c r="F185" s="77">
        <f t="shared" si="50"/>
        <v>106857.27935011046</v>
      </c>
      <c r="H185" s="41">
        <v>0</v>
      </c>
      <c r="I185" s="41">
        <v>0</v>
      </c>
      <c r="J185" s="41">
        <v>71745.88</v>
      </c>
      <c r="K185" s="41">
        <v>19064.198514560299</v>
      </c>
      <c r="L185" s="41">
        <v>15942.288712021695</v>
      </c>
      <c r="M185" s="41">
        <v>104.912123528474</v>
      </c>
      <c r="N185" s="82"/>
      <c r="O185" s="75">
        <v>0</v>
      </c>
      <c r="P185" s="82"/>
      <c r="Q185" s="75">
        <v>0</v>
      </c>
      <c r="R185" s="75">
        <v>19064.198514560299</v>
      </c>
      <c r="T185" s="133" t="s">
        <v>620</v>
      </c>
    </row>
    <row r="186" spans="2:22" x14ac:dyDescent="0.2">
      <c r="B186" s="6" t="s">
        <v>97</v>
      </c>
      <c r="D186" s="6" t="s">
        <v>147</v>
      </c>
      <c r="F186" s="77">
        <f t="shared" si="50"/>
        <v>28712.16</v>
      </c>
      <c r="H186" s="41"/>
      <c r="I186" s="41"/>
      <c r="J186" s="41">
        <v>28712.16</v>
      </c>
      <c r="K186" s="41"/>
      <c r="L186" s="41"/>
      <c r="M186" s="41"/>
      <c r="N186" s="82"/>
      <c r="O186" s="75"/>
      <c r="P186" s="82"/>
      <c r="Q186" s="75"/>
      <c r="R186" s="75"/>
      <c r="T186" s="133" t="s">
        <v>621</v>
      </c>
      <c r="V186" s="6" t="s">
        <v>291</v>
      </c>
    </row>
    <row r="187" spans="2:22" x14ac:dyDescent="0.2">
      <c r="B187" s="6" t="s">
        <v>98</v>
      </c>
      <c r="D187" s="6" t="s">
        <v>147</v>
      </c>
      <c r="F187" s="77">
        <f t="shared" si="50"/>
        <v>179559.59</v>
      </c>
      <c r="H187" s="41"/>
      <c r="I187" s="41"/>
      <c r="J187" s="41">
        <v>179559.59</v>
      </c>
      <c r="K187" s="41"/>
      <c r="L187" s="41"/>
      <c r="M187" s="41"/>
      <c r="N187" s="82"/>
      <c r="O187" s="75"/>
      <c r="P187" s="82"/>
      <c r="Q187" s="75"/>
      <c r="R187" s="75"/>
      <c r="T187" s="133" t="s">
        <v>622</v>
      </c>
    </row>
    <row r="188" spans="2:22" x14ac:dyDescent="0.2">
      <c r="B188" s="6" t="s">
        <v>99</v>
      </c>
      <c r="D188" s="6" t="s">
        <v>147</v>
      </c>
      <c r="F188" s="77">
        <f t="shared" si="50"/>
        <v>0</v>
      </c>
      <c r="H188" s="41"/>
      <c r="I188" s="41"/>
      <c r="J188" s="41"/>
      <c r="K188" s="41"/>
      <c r="L188" s="41"/>
      <c r="M188" s="41"/>
      <c r="N188" s="82"/>
      <c r="O188" s="75"/>
      <c r="P188" s="82"/>
      <c r="Q188" s="75"/>
      <c r="R188" s="75"/>
      <c r="T188" s="133" t="s">
        <v>623</v>
      </c>
    </row>
    <row r="189" spans="2:22" x14ac:dyDescent="0.2">
      <c r="B189" s="6" t="s">
        <v>100</v>
      </c>
      <c r="D189" s="6" t="s">
        <v>147</v>
      </c>
      <c r="F189" s="77">
        <f t="shared" si="50"/>
        <v>0</v>
      </c>
      <c r="H189" s="41"/>
      <c r="I189" s="41"/>
      <c r="J189" s="41"/>
      <c r="K189" s="41"/>
      <c r="L189" s="41"/>
      <c r="M189" s="41"/>
      <c r="N189" s="82"/>
      <c r="O189" s="75"/>
      <c r="P189" s="82"/>
      <c r="Q189" s="75"/>
      <c r="R189" s="75"/>
      <c r="T189" s="133" t="s">
        <v>624</v>
      </c>
    </row>
    <row r="190" spans="2:22" x14ac:dyDescent="0.2">
      <c r="B190" s="6" t="s">
        <v>101</v>
      </c>
      <c r="D190" s="6" t="s">
        <v>147</v>
      </c>
      <c r="F190" s="77">
        <f t="shared" si="50"/>
        <v>0</v>
      </c>
      <c r="H190" s="41"/>
      <c r="I190" s="41"/>
      <c r="J190" s="41"/>
      <c r="K190" s="41"/>
      <c r="L190" s="41"/>
      <c r="M190" s="41"/>
      <c r="N190" s="82"/>
      <c r="O190" s="75"/>
      <c r="P190" s="82"/>
      <c r="Q190" s="75"/>
      <c r="R190" s="75"/>
      <c r="T190" s="133" t="s">
        <v>625</v>
      </c>
    </row>
    <row r="191" spans="2:22" x14ac:dyDescent="0.2">
      <c r="B191" s="6" t="s">
        <v>110</v>
      </c>
      <c r="D191" s="6" t="s">
        <v>147</v>
      </c>
      <c r="F191" s="77">
        <f t="shared" si="50"/>
        <v>0</v>
      </c>
      <c r="H191" s="41"/>
      <c r="I191" s="41"/>
      <c r="J191" s="41"/>
      <c r="K191" s="41"/>
      <c r="L191" s="41"/>
      <c r="M191" s="41"/>
      <c r="N191" s="82"/>
      <c r="O191" s="75"/>
      <c r="P191" s="82"/>
      <c r="Q191" s="75"/>
      <c r="R191" s="75"/>
      <c r="T191" s="133" t="s">
        <v>626</v>
      </c>
    </row>
    <row r="192" spans="2:22" x14ac:dyDescent="0.2">
      <c r="F192" s="82"/>
      <c r="N192" s="82"/>
      <c r="O192" s="82"/>
      <c r="P192" s="82"/>
      <c r="T192" s="133"/>
    </row>
    <row r="193" spans="2:22" x14ac:dyDescent="0.2">
      <c r="B193" s="6" t="s">
        <v>102</v>
      </c>
      <c r="D193" s="6" t="s">
        <v>147</v>
      </c>
      <c r="F193" s="77">
        <f t="shared" si="50"/>
        <v>2019809.9835040276</v>
      </c>
      <c r="H193" s="47">
        <f>SUM(H183:H191)</f>
        <v>31878</v>
      </c>
      <c r="I193" s="47">
        <f t="shared" ref="I193:M193" si="51">SUM(I183:I191)</f>
        <v>833955.64</v>
      </c>
      <c r="J193" s="47">
        <f t="shared" si="51"/>
        <v>1026538.08</v>
      </c>
      <c r="K193" s="47">
        <f t="shared" si="51"/>
        <v>20037.698514560299</v>
      </c>
      <c r="L193" s="47">
        <f t="shared" si="51"/>
        <v>15942.288712021695</v>
      </c>
      <c r="M193" s="47">
        <f t="shared" si="51"/>
        <v>1946.2755676694039</v>
      </c>
      <c r="N193" s="82"/>
      <c r="O193" s="77">
        <f t="shared" ref="O193" si="52">SUM(O183:O191)</f>
        <v>89512.000709776199</v>
      </c>
      <c r="P193" s="82"/>
      <c r="Q193" s="77">
        <f t="shared" ref="Q193:R193" si="53">SUM(Q183:Q191)</f>
        <v>833955.64</v>
      </c>
      <c r="R193" s="77">
        <f t="shared" si="53"/>
        <v>20037.698514560299</v>
      </c>
      <c r="T193" s="133"/>
    </row>
    <row r="194" spans="2:22" x14ac:dyDescent="0.2">
      <c r="F194" s="82"/>
      <c r="N194" s="82"/>
      <c r="O194" s="82"/>
      <c r="P194" s="82"/>
      <c r="T194" s="133"/>
    </row>
    <row r="195" spans="2:22" x14ac:dyDescent="0.2">
      <c r="B195" s="5" t="s">
        <v>111</v>
      </c>
      <c r="F195" s="82"/>
      <c r="N195" s="82"/>
      <c r="O195" s="82"/>
      <c r="P195" s="82"/>
      <c r="T195" s="133"/>
    </row>
    <row r="196" spans="2:22" x14ac:dyDescent="0.2">
      <c r="B196" s="6" t="s">
        <v>112</v>
      </c>
      <c r="D196" s="6" t="s">
        <v>147</v>
      </c>
      <c r="F196" s="77">
        <f t="shared" ref="F196" si="54">SUM(H196:M196,O196)</f>
        <v>0</v>
      </c>
      <c r="H196" s="41"/>
      <c r="I196" s="41"/>
      <c r="J196" s="41"/>
      <c r="K196" s="41"/>
      <c r="L196" s="41"/>
      <c r="M196" s="41"/>
      <c r="N196" s="82"/>
      <c r="O196" s="75"/>
      <c r="P196" s="82"/>
      <c r="Q196" s="75"/>
      <c r="R196" s="75"/>
      <c r="T196" s="133" t="s">
        <v>627</v>
      </c>
    </row>
    <row r="197" spans="2:22" x14ac:dyDescent="0.2">
      <c r="F197" s="82"/>
      <c r="N197" s="82"/>
      <c r="O197" s="82"/>
      <c r="P197" s="82"/>
      <c r="T197" s="133"/>
    </row>
    <row r="198" spans="2:22" x14ac:dyDescent="0.2">
      <c r="B198" s="5" t="s">
        <v>113</v>
      </c>
      <c r="F198" s="82"/>
      <c r="N198" s="82"/>
      <c r="O198" s="82"/>
      <c r="P198" s="82"/>
      <c r="T198" s="133"/>
    </row>
    <row r="199" spans="2:22" x14ac:dyDescent="0.2">
      <c r="B199" s="6" t="s">
        <v>323</v>
      </c>
      <c r="D199" s="6" t="s">
        <v>147</v>
      </c>
      <c r="F199" s="77">
        <f t="shared" ref="F199" si="55">SUM(H199:M199,O199)</f>
        <v>6097.4219530870296</v>
      </c>
      <c r="H199" s="41">
        <v>0</v>
      </c>
      <c r="I199" s="41">
        <v>0</v>
      </c>
      <c r="J199" s="41">
        <v>6097.4219530870296</v>
      </c>
      <c r="K199" s="41">
        <v>0</v>
      </c>
      <c r="L199" s="41">
        <v>0</v>
      </c>
      <c r="M199" s="41">
        <v>0</v>
      </c>
      <c r="N199" s="82"/>
      <c r="O199" s="75">
        <v>0</v>
      </c>
      <c r="P199" s="82"/>
      <c r="Q199" s="75">
        <v>0</v>
      </c>
      <c r="R199" s="75">
        <v>0</v>
      </c>
      <c r="T199" s="133" t="s">
        <v>694</v>
      </c>
    </row>
    <row r="200" spans="2:22" x14ac:dyDescent="0.2">
      <c r="O200" s="82"/>
    </row>
    <row r="201" spans="2:22" s="12" customFormat="1" x14ac:dyDescent="0.2">
      <c r="B201" s="12" t="s">
        <v>115</v>
      </c>
      <c r="C201" s="73"/>
      <c r="O201" s="73"/>
      <c r="Q201" s="125"/>
      <c r="R201" s="125"/>
      <c r="S201" s="125"/>
    </row>
    <row r="202" spans="2:22" x14ac:dyDescent="0.2">
      <c r="O202" s="82"/>
    </row>
    <row r="203" spans="2:22" x14ac:dyDescent="0.2">
      <c r="B203" s="33" t="s">
        <v>94</v>
      </c>
      <c r="O203" s="82"/>
    </row>
    <row r="204" spans="2:22" x14ac:dyDescent="0.2">
      <c r="B204" s="6" t="s">
        <v>136</v>
      </c>
      <c r="D204" s="6" t="s">
        <v>92</v>
      </c>
      <c r="F204" s="77">
        <f>SUM(H204:M204,O204)</f>
        <v>12699115.563020473</v>
      </c>
      <c r="H204" s="41">
        <v>167352</v>
      </c>
      <c r="I204" s="41">
        <v>3454672.7630204698</v>
      </c>
      <c r="J204" s="41">
        <v>5589316.8899999997</v>
      </c>
      <c r="K204" s="41">
        <v>130278</v>
      </c>
      <c r="L204" s="41">
        <v>2510632.1100000036</v>
      </c>
      <c r="M204" s="41">
        <v>606775.9</v>
      </c>
      <c r="O204" s="75">
        <v>240087.9</v>
      </c>
      <c r="Q204" s="75">
        <v>3454672.7630204698</v>
      </c>
      <c r="R204" s="75">
        <v>130278</v>
      </c>
      <c r="T204" s="133" t="s">
        <v>628</v>
      </c>
    </row>
    <row r="205" spans="2:22" x14ac:dyDescent="0.2">
      <c r="B205" s="6" t="s">
        <v>137</v>
      </c>
      <c r="D205" s="6" t="s">
        <v>92</v>
      </c>
      <c r="F205" s="77">
        <f t="shared" ref="F205:F213" si="56">SUM(H205:M205,O205)</f>
        <v>418324.67799570196</v>
      </c>
      <c r="H205" s="41">
        <v>5643</v>
      </c>
      <c r="I205" s="41">
        <v>121901.430958503</v>
      </c>
      <c r="J205" s="41">
        <v>9739.6</v>
      </c>
      <c r="K205" s="41">
        <v>49879.37</v>
      </c>
      <c r="L205" s="41">
        <v>191977.677037199</v>
      </c>
      <c r="M205" s="41">
        <v>4070.48</v>
      </c>
      <c r="O205" s="75">
        <v>35113.120000000003</v>
      </c>
      <c r="Q205" s="75">
        <v>121901.430958503</v>
      </c>
      <c r="R205" s="75">
        <v>49879.37</v>
      </c>
      <c r="T205" s="133" t="s">
        <v>629</v>
      </c>
    </row>
    <row r="206" spans="2:22" x14ac:dyDescent="0.2">
      <c r="B206" s="6" t="s">
        <v>138</v>
      </c>
      <c r="D206" s="6" t="s">
        <v>92</v>
      </c>
      <c r="F206" s="77">
        <f t="shared" si="56"/>
        <v>268471.27491660602</v>
      </c>
      <c r="H206" s="41">
        <v>0</v>
      </c>
      <c r="I206" s="41">
        <v>0</v>
      </c>
      <c r="J206" s="41">
        <v>268471.27491660602</v>
      </c>
      <c r="K206" s="41">
        <v>0</v>
      </c>
      <c r="L206" s="41">
        <v>0</v>
      </c>
      <c r="M206" s="41">
        <v>0</v>
      </c>
      <c r="O206" s="75">
        <v>0</v>
      </c>
      <c r="Q206" s="75">
        <v>0</v>
      </c>
      <c r="R206" s="75">
        <v>0</v>
      </c>
      <c r="T206" s="133" t="s">
        <v>630</v>
      </c>
    </row>
    <row r="207" spans="2:22" x14ac:dyDescent="0.2">
      <c r="B207" s="6" t="s">
        <v>97</v>
      </c>
      <c r="D207" s="6" t="s">
        <v>92</v>
      </c>
      <c r="F207" s="77">
        <f t="shared" si="56"/>
        <v>297690.62992584275</v>
      </c>
      <c r="H207" s="41"/>
      <c r="I207" s="41"/>
      <c r="J207" s="41">
        <v>59408.5</v>
      </c>
      <c r="K207" s="41"/>
      <c r="L207" s="75">
        <v>238282.12992584272</v>
      </c>
      <c r="M207" s="41"/>
      <c r="O207" s="75"/>
      <c r="Q207" s="75"/>
      <c r="R207" s="75"/>
      <c r="T207" s="133" t="s">
        <v>631</v>
      </c>
      <c r="V207" s="6" t="s">
        <v>290</v>
      </c>
    </row>
    <row r="208" spans="2:22" x14ac:dyDescent="0.2">
      <c r="B208" s="6" t="s">
        <v>98</v>
      </c>
      <c r="D208" s="6" t="s">
        <v>92</v>
      </c>
      <c r="F208" s="77">
        <f t="shared" si="56"/>
        <v>152846.56448434293</v>
      </c>
      <c r="H208" s="41"/>
      <c r="I208" s="41"/>
      <c r="J208" s="41"/>
      <c r="K208" s="41"/>
      <c r="L208" s="41">
        <v>152846.56448434293</v>
      </c>
      <c r="M208" s="41"/>
      <c r="O208" s="75"/>
      <c r="Q208" s="75"/>
      <c r="R208" s="75"/>
      <c r="T208" s="133" t="s">
        <v>631</v>
      </c>
      <c r="V208" s="6" t="s">
        <v>275</v>
      </c>
    </row>
    <row r="209" spans="2:22" x14ac:dyDescent="0.2">
      <c r="B209" s="6" t="s">
        <v>99</v>
      </c>
      <c r="D209" s="6" t="s">
        <v>92</v>
      </c>
      <c r="F209" s="77">
        <f t="shared" si="56"/>
        <v>12011.403923063401</v>
      </c>
      <c r="H209" s="41"/>
      <c r="I209" s="41">
        <v>12011.403923063401</v>
      </c>
      <c r="J209" s="41"/>
      <c r="K209" s="41"/>
      <c r="L209" s="41"/>
      <c r="M209" s="41"/>
      <c r="O209" s="75"/>
      <c r="Q209" s="75">
        <v>12011.403923063401</v>
      </c>
      <c r="R209" s="75"/>
      <c r="T209" s="133" t="s">
        <v>631</v>
      </c>
      <c r="V209" s="6" t="s">
        <v>289</v>
      </c>
    </row>
    <row r="210" spans="2:22" x14ac:dyDescent="0.2">
      <c r="B210" s="6" t="s">
        <v>100</v>
      </c>
      <c r="D210" s="6" t="s">
        <v>92</v>
      </c>
      <c r="F210" s="77">
        <f t="shared" si="56"/>
        <v>-41055.016039093302</v>
      </c>
      <c r="H210" s="41"/>
      <c r="I210" s="41"/>
      <c r="J210" s="41">
        <v>-41055.016039093302</v>
      </c>
      <c r="K210" s="41"/>
      <c r="L210" s="41"/>
      <c r="M210" s="41"/>
      <c r="O210" s="75"/>
      <c r="Q210" s="75"/>
      <c r="R210" s="75"/>
      <c r="T210" s="133" t="s">
        <v>631</v>
      </c>
      <c r="V210" s="6" t="s">
        <v>282</v>
      </c>
    </row>
    <row r="211" spans="2:22" x14ac:dyDescent="0.2">
      <c r="B211" s="6" t="s">
        <v>101</v>
      </c>
      <c r="D211" s="6" t="s">
        <v>92</v>
      </c>
      <c r="F211" s="77">
        <f t="shared" si="56"/>
        <v>0</v>
      </c>
      <c r="H211" s="41"/>
      <c r="I211" s="41"/>
      <c r="J211" s="41"/>
      <c r="K211" s="41"/>
      <c r="L211" s="41"/>
      <c r="M211" s="41"/>
      <c r="O211" s="75"/>
      <c r="Q211" s="75"/>
      <c r="R211" s="75"/>
      <c r="T211" s="133" t="s">
        <v>631</v>
      </c>
    </row>
    <row r="212" spans="2:22" x14ac:dyDescent="0.2">
      <c r="F212" s="82"/>
      <c r="O212" s="82"/>
      <c r="T212" s="133"/>
    </row>
    <row r="213" spans="2:22" x14ac:dyDescent="0.2">
      <c r="B213" s="6" t="s">
        <v>102</v>
      </c>
      <c r="D213" s="6" t="s">
        <v>92</v>
      </c>
      <c r="F213" s="77">
        <f t="shared" si="56"/>
        <v>13807405.098226937</v>
      </c>
      <c r="H213" s="47">
        <f>SUM(H204:H211)</f>
        <v>172995</v>
      </c>
      <c r="I213" s="47">
        <f t="shared" ref="I213:M213" si="57">SUM(I204:I211)</f>
        <v>3588585.5979020363</v>
      </c>
      <c r="J213" s="47">
        <f t="shared" si="57"/>
        <v>5885881.2488775123</v>
      </c>
      <c r="K213" s="47">
        <f t="shared" si="57"/>
        <v>180157.37</v>
      </c>
      <c r="L213" s="47">
        <f t="shared" si="57"/>
        <v>3093738.4814473884</v>
      </c>
      <c r="M213" s="47">
        <f t="shared" si="57"/>
        <v>610846.38</v>
      </c>
      <c r="O213" s="77">
        <f t="shared" ref="O213" si="58">SUM(O204:O211)</f>
        <v>275201.02</v>
      </c>
      <c r="Q213" s="77">
        <f t="shared" ref="Q213:R213" si="59">SUM(Q204:Q211)</f>
        <v>3588585.5979020363</v>
      </c>
      <c r="R213" s="77">
        <f t="shared" si="59"/>
        <v>180157.37</v>
      </c>
      <c r="T213" s="133"/>
    </row>
    <row r="214" spans="2:22" x14ac:dyDescent="0.2">
      <c r="F214" s="82"/>
      <c r="O214" s="82"/>
      <c r="T214" s="133"/>
    </row>
    <row r="215" spans="2:22" x14ac:dyDescent="0.2">
      <c r="F215" s="82"/>
      <c r="O215" s="82"/>
      <c r="T215" s="133"/>
    </row>
    <row r="216" spans="2:22" x14ac:dyDescent="0.2">
      <c r="B216" s="5" t="s">
        <v>103</v>
      </c>
      <c r="F216" s="82"/>
      <c r="O216" s="82"/>
      <c r="T216" s="133"/>
    </row>
    <row r="217" spans="2:22" x14ac:dyDescent="0.2">
      <c r="B217" s="6" t="s">
        <v>136</v>
      </c>
      <c r="D217" s="6" t="s">
        <v>92</v>
      </c>
      <c r="F217" s="77">
        <f>SUM(H217:M217,O217)</f>
        <v>12781860.413020473</v>
      </c>
      <c r="H217" s="41">
        <v>165512</v>
      </c>
      <c r="I217" s="41">
        <v>3454672.7630204698</v>
      </c>
      <c r="J217" s="41">
        <v>5589316.8899999997</v>
      </c>
      <c r="K217" s="41">
        <v>130278</v>
      </c>
      <c r="L217" s="41">
        <v>2510632.1100000036</v>
      </c>
      <c r="M217" s="41">
        <v>606775.9</v>
      </c>
      <c r="O217" s="75">
        <v>324672.75</v>
      </c>
      <c r="Q217" s="75">
        <v>3454672.7630204698</v>
      </c>
      <c r="R217" s="75">
        <v>130278</v>
      </c>
      <c r="T217" s="133" t="s">
        <v>632</v>
      </c>
    </row>
    <row r="218" spans="2:22" x14ac:dyDescent="0.2">
      <c r="B218" s="6" t="s">
        <v>137</v>
      </c>
      <c r="D218" s="6" t="s">
        <v>92</v>
      </c>
      <c r="F218" s="77">
        <f t="shared" ref="F218:F226" si="60">SUM(H218:M218,O218)</f>
        <v>456188.67799570196</v>
      </c>
      <c r="H218" s="41">
        <v>43507</v>
      </c>
      <c r="I218" s="41">
        <v>121901.430958503</v>
      </c>
      <c r="J218" s="41">
        <v>9739.6</v>
      </c>
      <c r="K218" s="41">
        <v>49879.37</v>
      </c>
      <c r="L218" s="41">
        <v>191977.677037199</v>
      </c>
      <c r="M218" s="41">
        <v>4070.48</v>
      </c>
      <c r="O218" s="75">
        <v>35113.120000000003</v>
      </c>
      <c r="Q218" s="75">
        <v>121901.430958503</v>
      </c>
      <c r="R218" s="75">
        <v>49879.37</v>
      </c>
      <c r="T218" s="133" t="s">
        <v>633</v>
      </c>
    </row>
    <row r="219" spans="2:22" x14ac:dyDescent="0.2">
      <c r="B219" s="6" t="s">
        <v>138</v>
      </c>
      <c r="D219" s="6" t="s">
        <v>92</v>
      </c>
      <c r="F219" s="77">
        <f t="shared" si="60"/>
        <v>268471.27491660602</v>
      </c>
      <c r="H219" s="41">
        <v>0</v>
      </c>
      <c r="I219" s="41">
        <v>0</v>
      </c>
      <c r="J219" s="41">
        <v>268471.27491660602</v>
      </c>
      <c r="K219" s="41">
        <v>0</v>
      </c>
      <c r="L219" s="41">
        <v>0</v>
      </c>
      <c r="M219" s="41">
        <v>0</v>
      </c>
      <c r="O219" s="75">
        <v>0</v>
      </c>
      <c r="Q219" s="75">
        <v>0</v>
      </c>
      <c r="R219" s="75">
        <v>0</v>
      </c>
      <c r="T219" s="133" t="s">
        <v>634</v>
      </c>
    </row>
    <row r="220" spans="2:22" x14ac:dyDescent="0.2">
      <c r="B220" s="6" t="s">
        <v>97</v>
      </c>
      <c r="D220" s="6" t="s">
        <v>92</v>
      </c>
      <c r="F220" s="77">
        <f t="shared" si="60"/>
        <v>238282.12992584272</v>
      </c>
      <c r="H220" s="41"/>
      <c r="I220" s="41"/>
      <c r="J220" s="41"/>
      <c r="K220" s="41"/>
      <c r="L220" s="41">
        <v>238282.12992584272</v>
      </c>
      <c r="M220" s="41"/>
      <c r="O220" s="75"/>
      <c r="Q220" s="75"/>
      <c r="R220" s="75"/>
      <c r="T220" s="133" t="s">
        <v>635</v>
      </c>
      <c r="V220" s="6" t="s">
        <v>275</v>
      </c>
    </row>
    <row r="221" spans="2:22" x14ac:dyDescent="0.2">
      <c r="B221" s="6" t="s">
        <v>98</v>
      </c>
      <c r="D221" s="6" t="s">
        <v>92</v>
      </c>
      <c r="F221" s="77">
        <f t="shared" si="60"/>
        <v>164857.96840740633</v>
      </c>
      <c r="H221" s="41"/>
      <c r="I221" s="41">
        <v>12011.403923063401</v>
      </c>
      <c r="J221" s="41"/>
      <c r="K221" s="41"/>
      <c r="L221" s="41">
        <v>152846.56448434293</v>
      </c>
      <c r="M221" s="41"/>
      <c r="O221" s="75"/>
      <c r="Q221" s="75">
        <v>12011.403923063401</v>
      </c>
      <c r="R221" s="75"/>
      <c r="T221" s="133" t="s">
        <v>635</v>
      </c>
      <c r="V221" s="6" t="s">
        <v>289</v>
      </c>
    </row>
    <row r="222" spans="2:22" x14ac:dyDescent="0.2">
      <c r="B222" s="6" t="s">
        <v>99</v>
      </c>
      <c r="D222" s="6" t="s">
        <v>92</v>
      </c>
      <c r="F222" s="77">
        <f t="shared" si="60"/>
        <v>0</v>
      </c>
      <c r="H222" s="41"/>
      <c r="I222" s="75"/>
      <c r="J222" s="75"/>
      <c r="K222" s="75"/>
      <c r="L222" s="75"/>
      <c r="M222" s="41"/>
      <c r="O222" s="75"/>
      <c r="Q222" s="75"/>
      <c r="R222" s="75"/>
      <c r="T222" s="133" t="s">
        <v>635</v>
      </c>
    </row>
    <row r="223" spans="2:22" x14ac:dyDescent="0.2">
      <c r="B223" s="6" t="s">
        <v>100</v>
      </c>
      <c r="D223" s="6" t="s">
        <v>92</v>
      </c>
      <c r="F223" s="77">
        <f t="shared" si="60"/>
        <v>0</v>
      </c>
      <c r="H223" s="41"/>
      <c r="I223" s="41"/>
      <c r="J223" s="41"/>
      <c r="K223" s="41"/>
      <c r="L223" s="41"/>
      <c r="M223" s="41"/>
      <c r="O223" s="75"/>
      <c r="Q223" s="75"/>
      <c r="R223" s="75"/>
      <c r="T223" s="133" t="s">
        <v>635</v>
      </c>
    </row>
    <row r="224" spans="2:22" x14ac:dyDescent="0.2">
      <c r="B224" s="6" t="s">
        <v>101</v>
      </c>
      <c r="D224" s="6" t="s">
        <v>92</v>
      </c>
      <c r="F224" s="77">
        <f t="shared" si="60"/>
        <v>0</v>
      </c>
      <c r="H224" s="41"/>
      <c r="I224" s="41"/>
      <c r="J224" s="41"/>
      <c r="K224" s="41"/>
      <c r="L224" s="41"/>
      <c r="M224" s="41"/>
      <c r="O224" s="75"/>
      <c r="Q224" s="75"/>
      <c r="R224" s="75"/>
      <c r="T224" s="133" t="s">
        <v>635</v>
      </c>
    </row>
    <row r="225" spans="2:22" x14ac:dyDescent="0.2">
      <c r="F225" s="82"/>
      <c r="O225" s="82"/>
      <c r="T225" s="133"/>
    </row>
    <row r="226" spans="2:22" x14ac:dyDescent="0.2">
      <c r="B226" s="6" t="s">
        <v>102</v>
      </c>
      <c r="D226" s="6" t="s">
        <v>92</v>
      </c>
      <c r="F226" s="77">
        <f t="shared" si="60"/>
        <v>13909660.464266028</v>
      </c>
      <c r="H226" s="47">
        <f>SUM(H217:H224)</f>
        <v>209019</v>
      </c>
      <c r="I226" s="47">
        <f t="shared" ref="I226:M226" si="61">SUM(I217:I224)</f>
        <v>3588585.5979020363</v>
      </c>
      <c r="J226" s="47">
        <f t="shared" si="61"/>
        <v>5867527.7649166053</v>
      </c>
      <c r="K226" s="47">
        <f t="shared" si="61"/>
        <v>180157.37</v>
      </c>
      <c r="L226" s="47">
        <f t="shared" si="61"/>
        <v>3093738.4814473884</v>
      </c>
      <c r="M226" s="47">
        <f t="shared" si="61"/>
        <v>610846.38</v>
      </c>
      <c r="O226" s="77">
        <f t="shared" ref="O226" si="62">SUM(O217:O224)</f>
        <v>359785.87</v>
      </c>
      <c r="Q226" s="77">
        <f t="shared" ref="Q226:R226" si="63">SUM(Q217:Q224)</f>
        <v>3588585.5979020363</v>
      </c>
      <c r="R226" s="77">
        <f t="shared" si="63"/>
        <v>180157.37</v>
      </c>
      <c r="T226" s="133"/>
    </row>
    <row r="227" spans="2:22" x14ac:dyDescent="0.2">
      <c r="F227" s="82"/>
      <c r="O227" s="82"/>
      <c r="T227" s="133"/>
    </row>
    <row r="228" spans="2:22" x14ac:dyDescent="0.2">
      <c r="F228" s="82"/>
      <c r="O228" s="82"/>
      <c r="T228" s="133"/>
    </row>
    <row r="229" spans="2:22" x14ac:dyDescent="0.2">
      <c r="B229" s="5" t="s">
        <v>105</v>
      </c>
      <c r="F229" s="82"/>
      <c r="O229" s="82"/>
      <c r="T229" s="133"/>
    </row>
    <row r="230" spans="2:22" x14ac:dyDescent="0.2">
      <c r="B230" s="6" t="s">
        <v>107</v>
      </c>
      <c r="D230" s="6" t="s">
        <v>92</v>
      </c>
      <c r="F230" s="77">
        <f t="shared" ref="F230:F240" si="64">SUM(H230:M230,O230)</f>
        <v>0</v>
      </c>
      <c r="H230" s="41"/>
      <c r="I230" s="41"/>
      <c r="J230" s="41"/>
      <c r="K230" s="41"/>
      <c r="L230" s="41"/>
      <c r="M230" s="41"/>
      <c r="O230" s="75"/>
      <c r="Q230" s="75"/>
      <c r="R230" s="75"/>
      <c r="T230" s="133" t="s">
        <v>636</v>
      </c>
    </row>
    <row r="231" spans="2:22" x14ac:dyDescent="0.2">
      <c r="B231" s="6" t="s">
        <v>139</v>
      </c>
      <c r="D231" s="6" t="s">
        <v>92</v>
      </c>
      <c r="F231" s="77">
        <f t="shared" si="64"/>
        <v>1812349.4516922799</v>
      </c>
      <c r="H231" s="41">
        <v>21304</v>
      </c>
      <c r="I231" s="41">
        <v>849101.45</v>
      </c>
      <c r="J231" s="41">
        <v>840930.60914141103</v>
      </c>
      <c r="K231" s="41">
        <v>330</v>
      </c>
      <c r="L231" s="41">
        <v>0</v>
      </c>
      <c r="M231" s="41">
        <v>5854.7612272575097</v>
      </c>
      <c r="O231" s="75">
        <v>94828.631323611393</v>
      </c>
      <c r="Q231" s="75">
        <v>849101.45</v>
      </c>
      <c r="R231" s="75">
        <v>330</v>
      </c>
      <c r="T231" s="133" t="s">
        <v>637</v>
      </c>
    </row>
    <row r="232" spans="2:22" x14ac:dyDescent="0.2">
      <c r="B232" s="6" t="s">
        <v>140</v>
      </c>
      <c r="D232" s="6" t="s">
        <v>92</v>
      </c>
      <c r="F232" s="77">
        <f t="shared" si="64"/>
        <v>118910.88657703243</v>
      </c>
      <c r="H232" s="41">
        <v>0</v>
      </c>
      <c r="I232" s="41">
        <v>0</v>
      </c>
      <c r="J232" s="41">
        <v>83728.28</v>
      </c>
      <c r="K232" s="41">
        <v>19491.27</v>
      </c>
      <c r="L232" s="41">
        <v>15618.034585468906</v>
      </c>
      <c r="M232" s="41">
        <v>73.301991563519096</v>
      </c>
      <c r="O232" s="75">
        <v>0</v>
      </c>
      <c r="Q232" s="75">
        <v>0</v>
      </c>
      <c r="R232" s="75">
        <v>19491.27</v>
      </c>
      <c r="T232" s="133" t="s">
        <v>638</v>
      </c>
    </row>
    <row r="233" spans="2:22" x14ac:dyDescent="0.2">
      <c r="B233" s="6" t="s">
        <v>97</v>
      </c>
      <c r="D233" s="6" t="s">
        <v>92</v>
      </c>
      <c r="F233" s="77">
        <f t="shared" si="64"/>
        <v>4254</v>
      </c>
      <c r="H233" s="41"/>
      <c r="I233" s="41"/>
      <c r="J233" s="41">
        <v>4254</v>
      </c>
      <c r="K233" s="41"/>
      <c r="L233" s="41"/>
      <c r="M233" s="41"/>
      <c r="O233" s="75"/>
      <c r="Q233" s="75"/>
      <c r="R233" s="75"/>
      <c r="T233" s="133" t="s">
        <v>639</v>
      </c>
      <c r="V233" s="113" t="s">
        <v>291</v>
      </c>
    </row>
    <row r="234" spans="2:22" x14ac:dyDescent="0.2">
      <c r="B234" s="6" t="s">
        <v>98</v>
      </c>
      <c r="D234" s="6" t="s">
        <v>92</v>
      </c>
      <c r="F234" s="77">
        <f t="shared" si="64"/>
        <v>394855.46312212152</v>
      </c>
      <c r="H234" s="41"/>
      <c r="I234" s="41"/>
      <c r="J234" s="41">
        <v>394855.46312212152</v>
      </c>
      <c r="K234" s="41"/>
      <c r="L234" s="41"/>
      <c r="M234" s="41"/>
      <c r="O234" s="75"/>
      <c r="Q234" s="75"/>
      <c r="R234" s="75"/>
      <c r="T234" s="133" t="s">
        <v>640</v>
      </c>
      <c r="V234" s="6" t="s">
        <v>894</v>
      </c>
    </row>
    <row r="235" spans="2:22" x14ac:dyDescent="0.2">
      <c r="B235" s="6" t="s">
        <v>99</v>
      </c>
      <c r="D235" s="6" t="s">
        <v>92</v>
      </c>
      <c r="F235" s="77">
        <f t="shared" si="64"/>
        <v>0</v>
      </c>
      <c r="H235" s="41"/>
      <c r="I235" s="41"/>
      <c r="J235" s="41"/>
      <c r="K235" s="41"/>
      <c r="L235" s="41"/>
      <c r="M235" s="41"/>
      <c r="O235" s="75"/>
      <c r="Q235" s="75"/>
      <c r="R235" s="75"/>
      <c r="T235" s="133" t="s">
        <v>641</v>
      </c>
    </row>
    <row r="236" spans="2:22" x14ac:dyDescent="0.2">
      <c r="B236" s="6" t="s">
        <v>100</v>
      </c>
      <c r="D236" s="6" t="s">
        <v>92</v>
      </c>
      <c r="F236" s="77">
        <f t="shared" si="64"/>
        <v>0</v>
      </c>
      <c r="H236" s="41"/>
      <c r="I236" s="41"/>
      <c r="J236" s="41"/>
      <c r="K236" s="41"/>
      <c r="L236" s="41"/>
      <c r="M236" s="41"/>
      <c r="O236" s="75"/>
      <c r="Q236" s="75"/>
      <c r="R236" s="75"/>
      <c r="T236" s="133" t="s">
        <v>642</v>
      </c>
    </row>
    <row r="237" spans="2:22" x14ac:dyDescent="0.2">
      <c r="B237" s="6" t="s">
        <v>101</v>
      </c>
      <c r="D237" s="6" t="s">
        <v>92</v>
      </c>
      <c r="F237" s="77">
        <f t="shared" si="64"/>
        <v>0</v>
      </c>
      <c r="H237" s="41"/>
      <c r="I237" s="41"/>
      <c r="J237" s="41"/>
      <c r="K237" s="41"/>
      <c r="L237" s="41"/>
      <c r="M237" s="41"/>
      <c r="O237" s="75"/>
      <c r="Q237" s="75"/>
      <c r="R237" s="75"/>
      <c r="T237" s="133" t="s">
        <v>643</v>
      </c>
    </row>
    <row r="238" spans="2:22" x14ac:dyDescent="0.2">
      <c r="B238" s="6" t="s">
        <v>110</v>
      </c>
      <c r="D238" s="6" t="s">
        <v>92</v>
      </c>
      <c r="F238" s="77">
        <f t="shared" si="64"/>
        <v>0</v>
      </c>
      <c r="H238" s="41"/>
      <c r="I238" s="41"/>
      <c r="J238" s="41"/>
      <c r="K238" s="41"/>
      <c r="L238" s="41"/>
      <c r="M238" s="41"/>
      <c r="O238" s="75"/>
      <c r="Q238" s="75"/>
      <c r="R238" s="75"/>
      <c r="T238" s="133" t="s">
        <v>644</v>
      </c>
    </row>
    <row r="239" spans="2:22" x14ac:dyDescent="0.2">
      <c r="F239" s="82"/>
      <c r="O239" s="82"/>
      <c r="T239" s="133"/>
    </row>
    <row r="240" spans="2:22" x14ac:dyDescent="0.2">
      <c r="B240" s="6" t="s">
        <v>102</v>
      </c>
      <c r="D240" s="6" t="s">
        <v>92</v>
      </c>
      <c r="F240" s="77">
        <f t="shared" si="64"/>
        <v>2330369.8013914339</v>
      </c>
      <c r="H240" s="47">
        <f>SUM(H230:H238)</f>
        <v>21304</v>
      </c>
      <c r="I240" s="47">
        <f t="shared" ref="I240:M240" si="65">SUM(I230:I238)</f>
        <v>849101.45</v>
      </c>
      <c r="J240" s="47">
        <f t="shared" si="65"/>
        <v>1323768.3522635326</v>
      </c>
      <c r="K240" s="47">
        <f t="shared" si="65"/>
        <v>19821.27</v>
      </c>
      <c r="L240" s="47">
        <f t="shared" si="65"/>
        <v>15618.034585468906</v>
      </c>
      <c r="M240" s="47">
        <f t="shared" si="65"/>
        <v>5928.0632188210293</v>
      </c>
      <c r="O240" s="77">
        <f t="shared" ref="O240" si="66">SUM(O230:O238)</f>
        <v>94828.631323611393</v>
      </c>
      <c r="Q240" s="77">
        <f t="shared" ref="Q240:R240" si="67">SUM(Q230:Q238)</f>
        <v>849101.45</v>
      </c>
      <c r="R240" s="77">
        <f t="shared" si="67"/>
        <v>19821.27</v>
      </c>
      <c r="T240" s="133"/>
    </row>
    <row r="241" spans="2:22" x14ac:dyDescent="0.2">
      <c r="F241" s="82"/>
      <c r="O241" s="82"/>
      <c r="T241" s="133"/>
    </row>
    <row r="242" spans="2:22" x14ac:dyDescent="0.2">
      <c r="B242" s="5" t="s">
        <v>111</v>
      </c>
      <c r="F242" s="82"/>
      <c r="O242" s="82"/>
      <c r="T242" s="133"/>
    </row>
    <row r="243" spans="2:22" x14ac:dyDescent="0.2">
      <c r="B243" s="6" t="s">
        <v>112</v>
      </c>
      <c r="D243" s="6" t="s">
        <v>92</v>
      </c>
      <c r="F243" s="77">
        <f t="shared" ref="F243" si="68">SUM(H243:M243,O243)</f>
        <v>0</v>
      </c>
      <c r="H243" s="41"/>
      <c r="I243" s="41"/>
      <c r="J243" s="41"/>
      <c r="K243" s="41"/>
      <c r="L243" s="41"/>
      <c r="M243" s="41"/>
      <c r="O243" s="75"/>
      <c r="Q243" s="75"/>
      <c r="R243" s="75"/>
      <c r="T243" s="133" t="s">
        <v>645</v>
      </c>
    </row>
    <row r="244" spans="2:22" x14ac:dyDescent="0.2">
      <c r="F244" s="82"/>
      <c r="O244" s="82"/>
      <c r="T244" s="133"/>
    </row>
    <row r="245" spans="2:22" x14ac:dyDescent="0.2">
      <c r="B245" s="5" t="s">
        <v>113</v>
      </c>
      <c r="F245" s="82"/>
      <c r="O245" s="82"/>
      <c r="T245" s="133"/>
    </row>
    <row r="246" spans="2:22" x14ac:dyDescent="0.2">
      <c r="B246" s="6" t="s">
        <v>323</v>
      </c>
      <c r="D246" s="6" t="s">
        <v>92</v>
      </c>
      <c r="F246" s="77">
        <f t="shared" ref="F246" si="69">SUM(H246:M246,O246)</f>
        <v>10394.139276658299</v>
      </c>
      <c r="H246" s="41">
        <v>0</v>
      </c>
      <c r="I246" s="41">
        <v>0</v>
      </c>
      <c r="J246" s="41">
        <v>10357.0092766583</v>
      </c>
      <c r="K246" s="41">
        <v>37.130000000000003</v>
      </c>
      <c r="L246" s="41">
        <v>0</v>
      </c>
      <c r="M246" s="41">
        <v>0</v>
      </c>
      <c r="O246" s="75">
        <v>0</v>
      </c>
      <c r="Q246" s="75">
        <v>0</v>
      </c>
      <c r="R246" s="75">
        <v>37.130000000000003</v>
      </c>
      <c r="T246" s="133" t="s">
        <v>695</v>
      </c>
    </row>
    <row r="247" spans="2:22" x14ac:dyDescent="0.2">
      <c r="O247" s="82"/>
    </row>
    <row r="248" spans="2:22" s="12" customFormat="1" x14ac:dyDescent="0.2">
      <c r="B248" s="12" t="s">
        <v>120</v>
      </c>
      <c r="C248" s="73"/>
      <c r="O248" s="73"/>
      <c r="Q248" s="125"/>
      <c r="R248" s="125"/>
      <c r="S248" s="125"/>
    </row>
    <row r="249" spans="2:22" x14ac:dyDescent="0.2">
      <c r="O249" s="82"/>
    </row>
    <row r="250" spans="2:22" x14ac:dyDescent="0.2">
      <c r="B250" s="33" t="s">
        <v>94</v>
      </c>
      <c r="O250" s="82"/>
    </row>
    <row r="251" spans="2:22" x14ac:dyDescent="0.2">
      <c r="B251" s="6" t="s">
        <v>136</v>
      </c>
      <c r="D251" s="6" t="s">
        <v>93</v>
      </c>
      <c r="F251" s="77">
        <f>SUM(H251:M251,O251)</f>
        <v>13977558.004084066</v>
      </c>
      <c r="H251" s="165">
        <v>138203.98000000019</v>
      </c>
      <c r="I251" s="165">
        <v>4533896.46</v>
      </c>
      <c r="J251" s="165">
        <v>5983309.8440840654</v>
      </c>
      <c r="K251" s="165">
        <v>171550.2</v>
      </c>
      <c r="L251" s="165">
        <v>2573501.37</v>
      </c>
      <c r="M251" s="165">
        <v>348559.18999999913</v>
      </c>
      <c r="N251" s="24"/>
      <c r="O251" s="165">
        <v>228536.95999999993</v>
      </c>
      <c r="Q251" s="165">
        <v>4533896.46</v>
      </c>
      <c r="R251" s="165">
        <v>171550.2</v>
      </c>
      <c r="T251" s="6" t="s">
        <v>851</v>
      </c>
      <c r="V251" s="155"/>
    </row>
    <row r="252" spans="2:22" x14ac:dyDescent="0.2">
      <c r="B252" s="6" t="s">
        <v>137</v>
      </c>
      <c r="D252" s="6" t="s">
        <v>93</v>
      </c>
      <c r="F252" s="77">
        <f t="shared" ref="F252:F260" si="70">SUM(H252:M252,O252)</f>
        <v>331197.54935345781</v>
      </c>
      <c r="H252" s="165">
        <v>6380.7</v>
      </c>
      <c r="I252" s="165">
        <v>89007.298298403824</v>
      </c>
      <c r="J252" s="165">
        <v>47684.270000000004</v>
      </c>
      <c r="K252" s="165">
        <v>27667.95</v>
      </c>
      <c r="L252" s="165">
        <v>128412.99105505398</v>
      </c>
      <c r="M252" s="165">
        <v>3357.3400000000015</v>
      </c>
      <c r="N252" s="24"/>
      <c r="O252" s="165">
        <v>28687</v>
      </c>
      <c r="Q252" s="165">
        <v>89007.298298403824</v>
      </c>
      <c r="R252" s="165">
        <v>27667.95</v>
      </c>
      <c r="T252" s="6" t="s">
        <v>852</v>
      </c>
      <c r="V252" s="34"/>
    </row>
    <row r="253" spans="2:22" x14ac:dyDescent="0.2">
      <c r="B253" s="6" t="s">
        <v>138</v>
      </c>
      <c r="D253" s="6" t="s">
        <v>93</v>
      </c>
      <c r="F253" s="77">
        <f t="shared" si="70"/>
        <v>108557.41006971334</v>
      </c>
      <c r="H253" s="165"/>
      <c r="I253" s="165">
        <v>0</v>
      </c>
      <c r="J253" s="165">
        <v>108557.41006971334</v>
      </c>
      <c r="K253" s="165"/>
      <c r="L253" s="165">
        <v>0</v>
      </c>
      <c r="M253" s="165">
        <v>0</v>
      </c>
      <c r="N253" s="24"/>
      <c r="O253" s="165">
        <v>0</v>
      </c>
      <c r="Q253" s="165">
        <v>0</v>
      </c>
      <c r="R253" s="165"/>
      <c r="T253" s="6" t="s">
        <v>853</v>
      </c>
      <c r="V253" s="34"/>
    </row>
    <row r="254" spans="2:22" x14ac:dyDescent="0.2">
      <c r="B254" s="6" t="s">
        <v>97</v>
      </c>
      <c r="D254" s="6" t="s">
        <v>93</v>
      </c>
      <c r="F254" s="77">
        <f t="shared" si="70"/>
        <v>365523.7422924703</v>
      </c>
      <c r="H254" s="154"/>
      <c r="I254" s="165"/>
      <c r="J254" s="165">
        <v>77460.929999999993</v>
      </c>
      <c r="K254" s="165">
        <v>16719</v>
      </c>
      <c r="L254" s="165">
        <v>271343.81229247031</v>
      </c>
      <c r="M254" s="154"/>
      <c r="N254" s="24"/>
      <c r="O254" s="154"/>
      <c r="Q254" s="165"/>
      <c r="R254" s="165">
        <v>16719</v>
      </c>
      <c r="T254" s="6" t="s">
        <v>854</v>
      </c>
      <c r="V254" s="167" t="s">
        <v>349</v>
      </c>
    </row>
    <row r="255" spans="2:22" x14ac:dyDescent="0.2">
      <c r="B255" s="6" t="s">
        <v>98</v>
      </c>
      <c r="D255" s="6" t="s">
        <v>93</v>
      </c>
      <c r="F255" s="77">
        <f t="shared" si="70"/>
        <v>141613.97911686308</v>
      </c>
      <c r="H255" s="154"/>
      <c r="I255" s="165"/>
      <c r="J255" s="154"/>
      <c r="K255" s="154"/>
      <c r="L255" s="165">
        <v>141613.97911686308</v>
      </c>
      <c r="M255" s="154"/>
      <c r="N255" s="24"/>
      <c r="O255" s="154"/>
      <c r="Q255" s="165"/>
      <c r="R255" s="154"/>
      <c r="T255" s="6" t="s">
        <v>854</v>
      </c>
      <c r="V255" s="167" t="s">
        <v>281</v>
      </c>
    </row>
    <row r="256" spans="2:22" x14ac:dyDescent="0.2">
      <c r="B256" s="6" t="s">
        <v>99</v>
      </c>
      <c r="D256" s="6" t="s">
        <v>93</v>
      </c>
      <c r="F256" s="77">
        <f t="shared" si="70"/>
        <v>42531.397417676068</v>
      </c>
      <c r="H256" s="154"/>
      <c r="I256" s="165">
        <v>14433.337417676066</v>
      </c>
      <c r="J256" s="154"/>
      <c r="K256" s="154"/>
      <c r="L256" s="165">
        <v>28098.06</v>
      </c>
      <c r="M256" s="154"/>
      <c r="N256" s="24"/>
      <c r="O256" s="154"/>
      <c r="Q256" s="165">
        <v>14433.337417676066</v>
      </c>
      <c r="R256" s="154"/>
      <c r="T256" s="6" t="s">
        <v>854</v>
      </c>
      <c r="V256" s="167" t="s">
        <v>882</v>
      </c>
    </row>
    <row r="257" spans="2:22" x14ac:dyDescent="0.2">
      <c r="B257" s="6" t="s">
        <v>100</v>
      </c>
      <c r="D257" s="6" t="s">
        <v>93</v>
      </c>
      <c r="F257" s="77">
        <f t="shared" si="70"/>
        <v>0</v>
      </c>
      <c r="H257" s="154"/>
      <c r="I257" s="165"/>
      <c r="J257" s="154"/>
      <c r="K257" s="154"/>
      <c r="L257" s="154"/>
      <c r="M257" s="154"/>
      <c r="N257" s="24"/>
      <c r="O257" s="154"/>
      <c r="Q257" s="165"/>
      <c r="R257" s="154"/>
      <c r="T257" s="6" t="s">
        <v>854</v>
      </c>
      <c r="V257" s="34"/>
    </row>
    <row r="258" spans="2:22" x14ac:dyDescent="0.2">
      <c r="B258" s="6" t="s">
        <v>101</v>
      </c>
      <c r="D258" s="6" t="s">
        <v>93</v>
      </c>
      <c r="F258" s="77">
        <f t="shared" si="70"/>
        <v>83346.011607508393</v>
      </c>
      <c r="H258" s="154"/>
      <c r="I258" s="165">
        <v>83346.011607508393</v>
      </c>
      <c r="J258" s="154"/>
      <c r="K258" s="154"/>
      <c r="L258" s="154"/>
      <c r="M258" s="154"/>
      <c r="N258" s="24"/>
      <c r="O258" s="154"/>
      <c r="Q258" s="165">
        <v>83346.011607508393</v>
      </c>
      <c r="R258" s="154"/>
      <c r="T258" s="6" t="s">
        <v>854</v>
      </c>
      <c r="V258" s="34"/>
    </row>
    <row r="259" spans="2:22" x14ac:dyDescent="0.2">
      <c r="F259" s="82"/>
      <c r="H259" s="24"/>
      <c r="I259" s="24"/>
      <c r="J259" s="24"/>
      <c r="K259" s="24"/>
      <c r="L259" s="24"/>
      <c r="M259" s="24"/>
      <c r="N259" s="24"/>
      <c r="O259" s="24"/>
      <c r="Q259" s="24"/>
      <c r="R259" s="24"/>
    </row>
    <row r="260" spans="2:22" x14ac:dyDescent="0.2">
      <c r="B260" s="6" t="s">
        <v>102</v>
      </c>
      <c r="D260" s="6" t="s">
        <v>93</v>
      </c>
      <c r="F260" s="77">
        <f t="shared" si="70"/>
        <v>15050328.093941752</v>
      </c>
      <c r="H260" s="102">
        <f>SUM(H251:H258)</f>
        <v>144584.6800000002</v>
      </c>
      <c r="I260" s="102">
        <f t="shared" ref="I260:M260" si="71">SUM(I251:I258)</f>
        <v>4720683.1073235879</v>
      </c>
      <c r="J260" s="102">
        <f t="shared" si="71"/>
        <v>6217012.454153778</v>
      </c>
      <c r="K260" s="102">
        <f t="shared" si="71"/>
        <v>215937.15000000002</v>
      </c>
      <c r="L260" s="102">
        <f t="shared" si="71"/>
        <v>3142970.2124643875</v>
      </c>
      <c r="M260" s="102">
        <f t="shared" si="71"/>
        <v>351916.52999999915</v>
      </c>
      <c r="N260" s="24"/>
      <c r="O260" s="102">
        <f t="shared" ref="O260" si="72">SUM(O251:O258)</f>
        <v>257223.95999999993</v>
      </c>
      <c r="Q260" s="102">
        <f t="shared" ref="Q260:R260" si="73">SUM(Q251:Q258)</f>
        <v>4720683.1073235879</v>
      </c>
      <c r="R260" s="102">
        <f t="shared" si="73"/>
        <v>215937.15000000002</v>
      </c>
    </row>
    <row r="261" spans="2:22" x14ac:dyDescent="0.2">
      <c r="F261" s="82"/>
      <c r="H261" s="24"/>
      <c r="I261" s="24"/>
      <c r="J261" s="24"/>
      <c r="K261" s="24"/>
      <c r="L261" s="24"/>
      <c r="M261" s="24"/>
      <c r="N261" s="24"/>
      <c r="O261" s="24"/>
      <c r="Q261" s="24"/>
      <c r="R261" s="24"/>
    </row>
    <row r="262" spans="2:22" x14ac:dyDescent="0.2">
      <c r="F262" s="82"/>
      <c r="H262" s="24"/>
      <c r="I262" s="24"/>
      <c r="J262" s="24"/>
      <c r="K262" s="24"/>
      <c r="L262" s="24"/>
      <c r="M262" s="24"/>
      <c r="N262" s="24"/>
      <c r="O262" s="24"/>
      <c r="Q262" s="24"/>
      <c r="R262" s="24"/>
    </row>
    <row r="263" spans="2:22" x14ac:dyDescent="0.2">
      <c r="B263" s="5" t="s">
        <v>103</v>
      </c>
      <c r="F263" s="82"/>
      <c r="H263" s="24"/>
      <c r="I263" s="24"/>
      <c r="J263" s="24"/>
      <c r="K263" s="24"/>
      <c r="L263" s="24"/>
      <c r="M263" s="24"/>
      <c r="N263" s="24"/>
      <c r="O263" s="24"/>
      <c r="Q263" s="24"/>
      <c r="R263" s="24"/>
    </row>
    <row r="264" spans="2:22" x14ac:dyDescent="0.2">
      <c r="B264" s="6" t="s">
        <v>136</v>
      </c>
      <c r="D264" s="6" t="s">
        <v>93</v>
      </c>
      <c r="F264" s="77">
        <f>SUM(H264:M264,O264)</f>
        <v>14125580.746424064</v>
      </c>
      <c r="H264" s="165">
        <v>183951.69234000015</v>
      </c>
      <c r="I264" s="165">
        <v>4533896.46</v>
      </c>
      <c r="J264" s="165">
        <v>5983309.8440840654</v>
      </c>
      <c r="K264" s="165">
        <v>171550.2</v>
      </c>
      <c r="L264" s="165">
        <v>2573501.37</v>
      </c>
      <c r="M264" s="165">
        <v>348559.18999999913</v>
      </c>
      <c r="N264" s="24"/>
      <c r="O264" s="165">
        <v>330811.99</v>
      </c>
      <c r="Q264" s="165">
        <v>4533896.46</v>
      </c>
      <c r="R264" s="165">
        <v>171550.2</v>
      </c>
      <c r="T264" s="6" t="s">
        <v>855</v>
      </c>
      <c r="V264" s="34"/>
    </row>
    <row r="265" spans="2:22" x14ac:dyDescent="0.2">
      <c r="B265" s="6" t="s">
        <v>137</v>
      </c>
      <c r="D265" s="6" t="s">
        <v>93</v>
      </c>
      <c r="F265" s="77">
        <f t="shared" ref="F265:F273" si="74">SUM(H265:M265,O265)</f>
        <v>371377.62935345789</v>
      </c>
      <c r="H265" s="165">
        <v>46560.780000000013</v>
      </c>
      <c r="I265" s="165">
        <v>89007.298298403824</v>
      </c>
      <c r="J265" s="165">
        <v>47684.270000000004</v>
      </c>
      <c r="K265" s="165">
        <v>27667.95</v>
      </c>
      <c r="L265" s="165">
        <v>128412.99105505398</v>
      </c>
      <c r="M265" s="165">
        <v>3357.3400000000015</v>
      </c>
      <c r="N265" s="24"/>
      <c r="O265" s="165">
        <v>28687</v>
      </c>
      <c r="Q265" s="165">
        <v>89007.298298403824</v>
      </c>
      <c r="R265" s="165">
        <v>27667.95</v>
      </c>
      <c r="T265" s="6" t="s">
        <v>856</v>
      </c>
      <c r="V265" s="34"/>
    </row>
    <row r="266" spans="2:22" x14ac:dyDescent="0.2">
      <c r="B266" s="6" t="s">
        <v>138</v>
      </c>
      <c r="D266" s="6" t="s">
        <v>93</v>
      </c>
      <c r="F266" s="77">
        <f t="shared" si="74"/>
        <v>108557.41006971334</v>
      </c>
      <c r="H266" s="165"/>
      <c r="I266" s="165">
        <v>0</v>
      </c>
      <c r="J266" s="165">
        <v>108557.41006971334</v>
      </c>
      <c r="K266" s="165"/>
      <c r="L266" s="165">
        <v>0</v>
      </c>
      <c r="M266" s="165">
        <v>0</v>
      </c>
      <c r="N266" s="24"/>
      <c r="O266" s="165">
        <v>0</v>
      </c>
      <c r="Q266" s="165">
        <v>0</v>
      </c>
      <c r="R266" s="165"/>
      <c r="T266" s="6" t="s">
        <v>857</v>
      </c>
      <c r="V266" s="34"/>
    </row>
    <row r="267" spans="2:22" x14ac:dyDescent="0.2">
      <c r="B267" s="6" t="s">
        <v>97</v>
      </c>
      <c r="D267" s="6" t="s">
        <v>93</v>
      </c>
      <c r="F267" s="77">
        <f t="shared" si="74"/>
        <v>288904.01229247032</v>
      </c>
      <c r="H267" s="154"/>
      <c r="I267" s="165"/>
      <c r="J267" s="154"/>
      <c r="K267" s="165">
        <v>17560.2</v>
      </c>
      <c r="L267" s="165">
        <v>271343.81229247031</v>
      </c>
      <c r="M267" s="154"/>
      <c r="N267" s="24"/>
      <c r="O267" s="154"/>
      <c r="Q267" s="165"/>
      <c r="R267" s="165">
        <v>17560.2</v>
      </c>
      <c r="T267" s="6" t="s">
        <v>858</v>
      </c>
      <c r="V267" s="167" t="s">
        <v>349</v>
      </c>
    </row>
    <row r="268" spans="2:22" x14ac:dyDescent="0.2">
      <c r="B268" s="6" t="s">
        <v>98</v>
      </c>
      <c r="D268" s="6" t="s">
        <v>93</v>
      </c>
      <c r="F268" s="77">
        <f t="shared" si="74"/>
        <v>141613.97911686308</v>
      </c>
      <c r="H268" s="154"/>
      <c r="I268" s="165"/>
      <c r="J268" s="154"/>
      <c r="K268" s="154"/>
      <c r="L268" s="165">
        <v>141613.97911686308</v>
      </c>
      <c r="M268" s="154"/>
      <c r="N268" s="24"/>
      <c r="O268" s="154"/>
      <c r="Q268" s="165"/>
      <c r="R268" s="154"/>
      <c r="T268" s="6" t="s">
        <v>858</v>
      </c>
      <c r="V268" s="167" t="s">
        <v>281</v>
      </c>
    </row>
    <row r="269" spans="2:22" x14ac:dyDescent="0.2">
      <c r="B269" s="6" t="s">
        <v>99</v>
      </c>
      <c r="D269" s="6" t="s">
        <v>93</v>
      </c>
      <c r="F269" s="77">
        <f t="shared" si="74"/>
        <v>42531.397417676068</v>
      </c>
      <c r="H269" s="154"/>
      <c r="I269" s="165">
        <v>14433.337417676066</v>
      </c>
      <c r="J269" s="154"/>
      <c r="K269" s="154"/>
      <c r="L269" s="165">
        <v>28098.06</v>
      </c>
      <c r="M269" s="154"/>
      <c r="N269" s="24"/>
      <c r="O269" s="154"/>
      <c r="Q269" s="165">
        <v>14433.337417676066</v>
      </c>
      <c r="R269" s="154"/>
      <c r="T269" s="6" t="s">
        <v>858</v>
      </c>
      <c r="V269" s="167" t="s">
        <v>882</v>
      </c>
    </row>
    <row r="270" spans="2:22" x14ac:dyDescent="0.2">
      <c r="B270" s="6" t="s">
        <v>100</v>
      </c>
      <c r="D270" s="6" t="s">
        <v>93</v>
      </c>
      <c r="F270" s="77">
        <f t="shared" si="74"/>
        <v>0</v>
      </c>
      <c r="H270" s="154"/>
      <c r="I270" s="165"/>
      <c r="J270" s="154"/>
      <c r="K270" s="154"/>
      <c r="L270" s="154"/>
      <c r="M270" s="154"/>
      <c r="N270" s="24"/>
      <c r="O270" s="154"/>
      <c r="Q270" s="165"/>
      <c r="R270" s="154"/>
      <c r="T270" s="6" t="s">
        <v>858</v>
      </c>
      <c r="V270" s="34"/>
    </row>
    <row r="271" spans="2:22" x14ac:dyDescent="0.2">
      <c r="B271" s="6" t="s">
        <v>101</v>
      </c>
      <c r="D271" s="6" t="s">
        <v>93</v>
      </c>
      <c r="F271" s="77">
        <f t="shared" si="74"/>
        <v>83346.011607508393</v>
      </c>
      <c r="H271" s="154"/>
      <c r="I271" s="165">
        <v>83346.011607508393</v>
      </c>
      <c r="J271" s="154"/>
      <c r="K271" s="154"/>
      <c r="L271" s="154"/>
      <c r="M271" s="154"/>
      <c r="N271" s="24"/>
      <c r="O271" s="154"/>
      <c r="Q271" s="165">
        <v>83346.011607508393</v>
      </c>
      <c r="R271" s="154"/>
      <c r="T271" s="6" t="s">
        <v>858</v>
      </c>
      <c r="V271" s="34"/>
    </row>
    <row r="272" spans="2:22" x14ac:dyDescent="0.2">
      <c r="F272" s="82"/>
      <c r="H272" s="24"/>
      <c r="I272" s="24"/>
      <c r="J272" s="24"/>
      <c r="K272" s="24"/>
      <c r="L272" s="24"/>
      <c r="M272" s="24"/>
      <c r="N272" s="24"/>
      <c r="O272" s="24"/>
      <c r="Q272" s="24"/>
      <c r="R272" s="24"/>
    </row>
    <row r="273" spans="2:22" x14ac:dyDescent="0.2">
      <c r="B273" s="6" t="s">
        <v>102</v>
      </c>
      <c r="D273" s="6" t="s">
        <v>93</v>
      </c>
      <c r="F273" s="77">
        <f t="shared" si="74"/>
        <v>15161911.186281752</v>
      </c>
      <c r="H273" s="102">
        <f>SUM(H264:H271)</f>
        <v>230512.47234000015</v>
      </c>
      <c r="I273" s="102">
        <f t="shared" ref="I273:M273" si="75">SUM(I264:I271)</f>
        <v>4720683.1073235879</v>
      </c>
      <c r="J273" s="102">
        <f t="shared" si="75"/>
        <v>6139551.5241537783</v>
      </c>
      <c r="K273" s="102">
        <f t="shared" si="75"/>
        <v>216778.35000000003</v>
      </c>
      <c r="L273" s="102">
        <f t="shared" si="75"/>
        <v>3142970.2124643875</v>
      </c>
      <c r="M273" s="102">
        <f t="shared" si="75"/>
        <v>351916.52999999915</v>
      </c>
      <c r="N273" s="24"/>
      <c r="O273" s="102">
        <f t="shared" ref="O273" si="76">SUM(O264:O271)</f>
        <v>359498.99</v>
      </c>
      <c r="Q273" s="102">
        <f t="shared" ref="Q273:R273" si="77">SUM(Q264:Q271)</f>
        <v>4720683.1073235879</v>
      </c>
      <c r="R273" s="102">
        <f t="shared" si="77"/>
        <v>216778.35000000003</v>
      </c>
    </row>
    <row r="274" spans="2:22" x14ac:dyDescent="0.2">
      <c r="F274" s="82"/>
      <c r="H274" s="24"/>
      <c r="I274" s="24"/>
      <c r="J274" s="24"/>
      <c r="K274" s="24"/>
      <c r="L274" s="24"/>
      <c r="M274" s="24"/>
      <c r="N274" s="24"/>
      <c r="O274" s="24"/>
      <c r="Q274" s="24"/>
      <c r="R274" s="24"/>
    </row>
    <row r="275" spans="2:22" x14ac:dyDescent="0.2">
      <c r="F275" s="82"/>
      <c r="H275" s="24"/>
      <c r="I275" s="24"/>
      <c r="J275" s="24"/>
      <c r="K275" s="24"/>
      <c r="L275" s="24"/>
      <c r="M275" s="24"/>
      <c r="N275" s="24"/>
      <c r="O275" s="24"/>
      <c r="Q275" s="24"/>
      <c r="R275" s="24"/>
    </row>
    <row r="276" spans="2:22" x14ac:dyDescent="0.2">
      <c r="B276" s="5" t="s">
        <v>105</v>
      </c>
      <c r="F276" s="82"/>
      <c r="H276" s="24"/>
      <c r="I276" s="24"/>
      <c r="J276" s="24"/>
      <c r="K276" s="24"/>
      <c r="L276" s="24"/>
      <c r="M276" s="24"/>
      <c r="N276" s="24"/>
      <c r="O276" s="24"/>
      <c r="Q276" s="24"/>
      <c r="R276" s="24"/>
    </row>
    <row r="277" spans="2:22" x14ac:dyDescent="0.2">
      <c r="B277" s="6" t="s">
        <v>107</v>
      </c>
      <c r="D277" s="6" t="s">
        <v>93</v>
      </c>
      <c r="F277" s="77">
        <f t="shared" ref="F277:F287" si="78">SUM(H277:M277,O277)</f>
        <v>548.47</v>
      </c>
      <c r="H277" s="165">
        <v>548.47</v>
      </c>
      <c r="I277" s="154"/>
      <c r="J277" s="154"/>
      <c r="K277" s="154"/>
      <c r="L277" s="154"/>
      <c r="M277" s="154"/>
      <c r="N277" s="24"/>
      <c r="O277" s="154"/>
      <c r="Q277" s="154"/>
      <c r="R277" s="154"/>
      <c r="T277" s="6" t="s">
        <v>859</v>
      </c>
      <c r="V277" s="34"/>
    </row>
    <row r="278" spans="2:22" x14ac:dyDescent="0.2">
      <c r="B278" s="6" t="s">
        <v>139</v>
      </c>
      <c r="D278" s="6" t="s">
        <v>93</v>
      </c>
      <c r="F278" s="77">
        <f t="shared" si="78"/>
        <v>1324212.0121774287</v>
      </c>
      <c r="H278" s="165">
        <v>33740.30000000001</v>
      </c>
      <c r="I278" s="165">
        <v>688401.51</v>
      </c>
      <c r="J278" s="165">
        <v>515758.06</v>
      </c>
      <c r="K278" s="165">
        <v>423.2</v>
      </c>
      <c r="L278" s="165">
        <v>0</v>
      </c>
      <c r="M278" s="165">
        <v>5229.1389800687584</v>
      </c>
      <c r="N278" s="24"/>
      <c r="O278" s="165">
        <v>80659.803197359972</v>
      </c>
      <c r="Q278" s="165">
        <v>688401.51</v>
      </c>
      <c r="R278" s="165">
        <v>423.2</v>
      </c>
      <c r="T278" s="6" t="s">
        <v>860</v>
      </c>
      <c r="V278" s="34"/>
    </row>
    <row r="279" spans="2:22" x14ac:dyDescent="0.2">
      <c r="B279" s="6" t="s">
        <v>140</v>
      </c>
      <c r="D279" s="6" t="s">
        <v>93</v>
      </c>
      <c r="F279" s="77">
        <f t="shared" si="78"/>
        <v>187812.51820685432</v>
      </c>
      <c r="H279" s="165">
        <v>0</v>
      </c>
      <c r="I279" s="165">
        <v>0</v>
      </c>
      <c r="J279" s="165">
        <v>152855.12</v>
      </c>
      <c r="K279" s="165">
        <v>19702.66</v>
      </c>
      <c r="L279" s="165">
        <v>15239.693502626644</v>
      </c>
      <c r="M279" s="165">
        <v>15.044704227674371</v>
      </c>
      <c r="N279" s="24"/>
      <c r="O279" s="165">
        <v>0</v>
      </c>
      <c r="Q279" s="165">
        <v>0</v>
      </c>
      <c r="R279" s="165">
        <v>19702.66</v>
      </c>
      <c r="T279" s="6" t="s">
        <v>861</v>
      </c>
      <c r="V279" s="34"/>
    </row>
    <row r="280" spans="2:22" x14ac:dyDescent="0.2">
      <c r="B280" s="6" t="s">
        <v>97</v>
      </c>
      <c r="D280" s="6" t="s">
        <v>93</v>
      </c>
      <c r="F280" s="77">
        <f t="shared" si="78"/>
        <v>13363.4</v>
      </c>
      <c r="H280" s="154"/>
      <c r="I280" s="154"/>
      <c r="J280" s="165">
        <v>13363.4</v>
      </c>
      <c r="K280" s="154"/>
      <c r="L280" s="154"/>
      <c r="M280" s="154"/>
      <c r="N280" s="24"/>
      <c r="O280" s="165"/>
      <c r="Q280" s="154"/>
      <c r="R280" s="154"/>
      <c r="T280" s="6" t="s">
        <v>862</v>
      </c>
      <c r="V280" s="167" t="s">
        <v>291</v>
      </c>
    </row>
    <row r="281" spans="2:22" x14ac:dyDescent="0.2">
      <c r="B281" s="6" t="s">
        <v>98</v>
      </c>
      <c r="D281" s="6" t="s">
        <v>93</v>
      </c>
      <c r="F281" s="77">
        <f t="shared" si="78"/>
        <v>234446.17174493967</v>
      </c>
      <c r="H281" s="154"/>
      <c r="I281" s="154"/>
      <c r="J281" s="165">
        <v>234446.17174493967</v>
      </c>
      <c r="K281" s="154"/>
      <c r="L281" s="154"/>
      <c r="M281" s="154"/>
      <c r="N281" s="24"/>
      <c r="O281" s="165"/>
      <c r="Q281" s="154"/>
      <c r="R281" s="154"/>
      <c r="T281" s="6" t="s">
        <v>863</v>
      </c>
      <c r="V281" s="167" t="s">
        <v>894</v>
      </c>
    </row>
    <row r="282" spans="2:22" x14ac:dyDescent="0.2">
      <c r="B282" s="6" t="s">
        <v>99</v>
      </c>
      <c r="D282" s="6" t="s">
        <v>93</v>
      </c>
      <c r="F282" s="77">
        <f t="shared" si="78"/>
        <v>0</v>
      </c>
      <c r="H282" s="154"/>
      <c r="I282" s="154"/>
      <c r="J282" s="154"/>
      <c r="K282" s="154"/>
      <c r="L282" s="154"/>
      <c r="M282" s="154"/>
      <c r="N282" s="24"/>
      <c r="O282" s="165"/>
      <c r="Q282" s="154"/>
      <c r="R282" s="154"/>
      <c r="T282" s="6" t="s">
        <v>864</v>
      </c>
      <c r="V282" s="34"/>
    </row>
    <row r="283" spans="2:22" x14ac:dyDescent="0.2">
      <c r="B283" s="6" t="s">
        <v>100</v>
      </c>
      <c r="D283" s="6" t="s">
        <v>93</v>
      </c>
      <c r="F283" s="77">
        <f t="shared" si="78"/>
        <v>0</v>
      </c>
      <c r="H283" s="154"/>
      <c r="I283" s="154"/>
      <c r="J283" s="154"/>
      <c r="K283" s="154"/>
      <c r="L283" s="154"/>
      <c r="M283" s="154"/>
      <c r="N283" s="24"/>
      <c r="O283" s="165"/>
      <c r="Q283" s="154"/>
      <c r="R283" s="154"/>
      <c r="T283" s="6" t="s">
        <v>865</v>
      </c>
      <c r="V283" s="34"/>
    </row>
    <row r="284" spans="2:22" x14ac:dyDescent="0.2">
      <c r="B284" s="6" t="s">
        <v>101</v>
      </c>
      <c r="D284" s="6" t="s">
        <v>93</v>
      </c>
      <c r="F284" s="77">
        <f t="shared" si="78"/>
        <v>0</v>
      </c>
      <c r="H284" s="154"/>
      <c r="I284" s="154"/>
      <c r="J284" s="154"/>
      <c r="K284" s="154"/>
      <c r="L284" s="154"/>
      <c r="M284" s="154"/>
      <c r="N284" s="24"/>
      <c r="O284" s="165"/>
      <c r="Q284" s="154"/>
      <c r="R284" s="154"/>
      <c r="T284" s="6" t="s">
        <v>866</v>
      </c>
      <c r="V284" s="34"/>
    </row>
    <row r="285" spans="2:22" x14ac:dyDescent="0.2">
      <c r="B285" s="6" t="s">
        <v>110</v>
      </c>
      <c r="D285" s="6" t="s">
        <v>93</v>
      </c>
      <c r="F285" s="77">
        <f t="shared" si="78"/>
        <v>0</v>
      </c>
      <c r="H285" s="154"/>
      <c r="I285" s="154"/>
      <c r="J285" s="154"/>
      <c r="K285" s="154"/>
      <c r="L285" s="154"/>
      <c r="M285" s="154"/>
      <c r="N285" s="24"/>
      <c r="O285" s="165"/>
      <c r="Q285" s="154"/>
      <c r="R285" s="154"/>
      <c r="T285" s="6" t="s">
        <v>867</v>
      </c>
    </row>
    <row r="286" spans="2:22" x14ac:dyDescent="0.2">
      <c r="F286" s="82"/>
      <c r="H286" s="24"/>
      <c r="I286" s="24"/>
      <c r="J286" s="24"/>
      <c r="K286" s="24"/>
      <c r="L286" s="24"/>
      <c r="M286" s="24"/>
      <c r="N286" s="24"/>
      <c r="O286" s="85"/>
      <c r="Q286" s="24"/>
      <c r="R286" s="24"/>
    </row>
    <row r="287" spans="2:22" x14ac:dyDescent="0.2">
      <c r="B287" s="6" t="s">
        <v>102</v>
      </c>
      <c r="D287" s="6" t="s">
        <v>93</v>
      </c>
      <c r="F287" s="77">
        <f t="shared" si="78"/>
        <v>1760382.5721292228</v>
      </c>
      <c r="H287" s="102">
        <f>SUM(H277:H285)</f>
        <v>34288.770000000011</v>
      </c>
      <c r="I287" s="102">
        <f t="shared" ref="I287:M287" si="79">SUM(I277:I285)</f>
        <v>688401.51</v>
      </c>
      <c r="J287" s="102">
        <f t="shared" si="79"/>
        <v>916422.7517449396</v>
      </c>
      <c r="K287" s="102">
        <f t="shared" si="79"/>
        <v>20125.86</v>
      </c>
      <c r="L287" s="102">
        <f t="shared" si="79"/>
        <v>15239.693502626644</v>
      </c>
      <c r="M287" s="102">
        <f t="shared" si="79"/>
        <v>5244.1836842964331</v>
      </c>
      <c r="N287" s="24"/>
      <c r="O287" s="102">
        <f t="shared" ref="O287" si="80">SUM(O277:O285)</f>
        <v>80659.803197359972</v>
      </c>
      <c r="Q287" s="102">
        <f t="shared" ref="Q287:R287" si="81">SUM(Q277:Q285)</f>
        <v>688401.51</v>
      </c>
      <c r="R287" s="102">
        <f t="shared" si="81"/>
        <v>20125.86</v>
      </c>
    </row>
    <row r="288" spans="2:22" x14ac:dyDescent="0.2">
      <c r="F288" s="82"/>
      <c r="H288" s="24"/>
      <c r="I288" s="24"/>
      <c r="J288" s="24"/>
      <c r="K288" s="24"/>
      <c r="L288" s="24"/>
      <c r="M288" s="24"/>
      <c r="N288" s="24"/>
      <c r="O288" s="24"/>
      <c r="Q288" s="24"/>
      <c r="R288" s="24"/>
    </row>
    <row r="289" spans="2:20" x14ac:dyDescent="0.2">
      <c r="B289" s="5" t="s">
        <v>111</v>
      </c>
      <c r="F289" s="82"/>
      <c r="H289" s="24"/>
      <c r="I289" s="24"/>
      <c r="J289" s="24"/>
      <c r="K289" s="24"/>
      <c r="L289" s="24"/>
      <c r="M289" s="24"/>
      <c r="N289" s="24"/>
      <c r="O289" s="24"/>
      <c r="Q289" s="24"/>
      <c r="R289" s="24"/>
    </row>
    <row r="290" spans="2:20" x14ac:dyDescent="0.2">
      <c r="B290" s="6" t="s">
        <v>112</v>
      </c>
      <c r="D290" s="6" t="s">
        <v>93</v>
      </c>
      <c r="F290" s="77">
        <f t="shared" ref="F290" si="82">SUM(H290:M290,O290)</f>
        <v>0</v>
      </c>
      <c r="H290" s="165">
        <v>0</v>
      </c>
      <c r="I290" s="154"/>
      <c r="J290" s="154"/>
      <c r="K290" s="154"/>
      <c r="L290" s="165">
        <v>0</v>
      </c>
      <c r="M290" s="165">
        <v>0</v>
      </c>
      <c r="N290" s="24"/>
      <c r="O290" s="165">
        <v>0</v>
      </c>
      <c r="Q290" s="154"/>
      <c r="R290" s="154"/>
      <c r="T290" s="6" t="s">
        <v>868</v>
      </c>
    </row>
    <row r="291" spans="2:20" x14ac:dyDescent="0.2">
      <c r="F291" s="82"/>
      <c r="H291" s="24"/>
      <c r="I291" s="24"/>
      <c r="J291" s="24"/>
      <c r="K291" s="24"/>
      <c r="L291" s="24"/>
      <c r="M291" s="24"/>
      <c r="N291" s="24"/>
      <c r="O291" s="85"/>
      <c r="Q291" s="24"/>
      <c r="R291" s="24"/>
    </row>
    <row r="292" spans="2:20" x14ac:dyDescent="0.2">
      <c r="B292" s="5" t="s">
        <v>113</v>
      </c>
      <c r="F292" s="82"/>
      <c r="H292" s="24"/>
      <c r="I292" s="24"/>
      <c r="J292" s="24"/>
      <c r="K292" s="24"/>
      <c r="L292" s="24"/>
      <c r="M292" s="24"/>
      <c r="N292" s="24"/>
      <c r="O292" s="85"/>
      <c r="Q292" s="24"/>
      <c r="R292" s="24"/>
    </row>
    <row r="293" spans="2:20" x14ac:dyDescent="0.2">
      <c r="B293" s="6" t="s">
        <v>323</v>
      </c>
      <c r="D293" s="6" t="s">
        <v>93</v>
      </c>
      <c r="F293" s="77">
        <f t="shared" ref="F293" si="83">SUM(H293:M293,O293)</f>
        <v>61443.744230066171</v>
      </c>
      <c r="H293" s="165">
        <v>0</v>
      </c>
      <c r="I293" s="165">
        <v>0</v>
      </c>
      <c r="J293" s="165">
        <v>32734.174230066103</v>
      </c>
      <c r="K293" s="165">
        <v>15.680000000000001</v>
      </c>
      <c r="L293" s="165">
        <v>28693.890000000069</v>
      </c>
      <c r="M293" s="165">
        <v>0</v>
      </c>
      <c r="N293" s="24"/>
      <c r="O293" s="165">
        <v>0</v>
      </c>
      <c r="Q293" s="154">
        <v>0</v>
      </c>
      <c r="R293" s="165">
        <v>15.680000000000001</v>
      </c>
      <c r="T293" s="6" t="s">
        <v>869</v>
      </c>
    </row>
    <row r="294" spans="2:20" x14ac:dyDescent="0.2">
      <c r="O294" s="82"/>
    </row>
    <row r="295" spans="2:20" x14ac:dyDescent="0.2">
      <c r="O295" s="82"/>
    </row>
    <row r="296" spans="2:20" x14ac:dyDescent="0.2">
      <c r="O296" s="82"/>
    </row>
    <row r="297" spans="2:20" x14ac:dyDescent="0.2">
      <c r="O297" s="82"/>
    </row>
    <row r="298" spans="2:20" x14ac:dyDescent="0.2">
      <c r="O298" s="82"/>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E1FFE1"/>
  </sheetPr>
  <dimension ref="A2:V124"/>
  <sheetViews>
    <sheetView showGridLines="0" zoomScale="85" zoomScaleNormal="85" workbookViewId="0">
      <pane xSplit="4" ySplit="12" topLeftCell="E13" activePane="bottomRight" state="frozen"/>
      <selection activeCell="R6" sqref="R6"/>
      <selection pane="topRight" activeCell="R6" sqref="R6"/>
      <selection pane="bottomLeft" activeCell="R6" sqref="R6"/>
      <selection pane="bottomRight" activeCell="E13" sqref="E13"/>
    </sheetView>
  </sheetViews>
  <sheetFormatPr defaultRowHeight="12.75" x14ac:dyDescent="0.2"/>
  <cols>
    <col min="1" max="1" width="2.7109375" style="72" customWidth="1"/>
    <col min="2" max="2" width="66" style="6" customWidth="1"/>
    <col min="3" max="3" width="2.7109375" style="72" customWidth="1"/>
    <col min="4" max="4" width="21" style="6" customWidth="1"/>
    <col min="5" max="5" width="2.7109375" style="6" customWidth="1"/>
    <col min="6" max="6" width="16.5703125" style="6" bestFit="1" customWidth="1"/>
    <col min="7" max="7" width="2.7109375" style="6" customWidth="1"/>
    <col min="8" max="8" width="12.5703125" style="6" customWidth="1"/>
    <col min="9" max="10" width="14" style="6" bestFit="1" customWidth="1"/>
    <col min="11" max="11" width="12.5703125" style="6" customWidth="1"/>
    <col min="12" max="12" width="14" style="6" bestFit="1" customWidth="1"/>
    <col min="13" max="13" width="12.5703125" style="6" customWidth="1"/>
    <col min="14" max="14" width="2.7109375" style="6" customWidth="1"/>
    <col min="15" max="15" width="12.5703125" style="6" customWidth="1"/>
    <col min="16" max="16" width="2.7109375" style="6" customWidth="1"/>
    <col min="17" max="17" width="14" style="133" bestFit="1" customWidth="1"/>
    <col min="18" max="18" width="14" style="133" customWidth="1"/>
    <col min="19" max="19" width="2.7109375" style="133" customWidth="1"/>
    <col min="20" max="20" width="17.140625" style="6" customWidth="1"/>
    <col min="21" max="21" width="2.7109375" style="6" customWidth="1"/>
    <col min="22" max="22" width="13.7109375" style="6" customWidth="1"/>
    <col min="23" max="23" width="2.7109375" style="6" customWidth="1"/>
    <col min="24" max="38" width="13.7109375" style="6" customWidth="1"/>
    <col min="39" max="16384" width="9.140625" style="6"/>
  </cols>
  <sheetData>
    <row r="2" spans="1:22" s="23" customFormat="1" ht="18" x14ac:dyDescent="0.2">
      <c r="A2" s="74"/>
      <c r="B2" s="23" t="s">
        <v>142</v>
      </c>
      <c r="C2" s="74"/>
      <c r="Q2" s="126"/>
      <c r="R2" s="126"/>
      <c r="S2" s="126"/>
    </row>
    <row r="4" spans="1:22" x14ac:dyDescent="0.2">
      <c r="B4" s="33" t="s">
        <v>26</v>
      </c>
      <c r="H4" s="105"/>
      <c r="I4" s="105"/>
      <c r="J4" s="105"/>
      <c r="K4" s="105"/>
      <c r="L4" s="105"/>
      <c r="M4" s="105"/>
      <c r="N4" s="105"/>
      <c r="O4" s="105"/>
      <c r="P4" s="105"/>
      <c r="Q4" s="105"/>
      <c r="R4" s="105"/>
    </row>
    <row r="5" spans="1:22" ht="25.5" x14ac:dyDescent="0.2">
      <c r="B5" s="49" t="s">
        <v>325</v>
      </c>
      <c r="H5" s="105"/>
      <c r="I5" s="105"/>
      <c r="J5" s="105"/>
      <c r="K5" s="105"/>
      <c r="L5" s="105"/>
      <c r="M5" s="105"/>
      <c r="N5" s="105"/>
      <c r="O5" s="105"/>
      <c r="P5" s="105"/>
      <c r="Q5" s="105"/>
      <c r="R5" s="105"/>
    </row>
    <row r="6" spans="1:22" x14ac:dyDescent="0.2">
      <c r="B6" s="28"/>
      <c r="H6" s="105"/>
      <c r="I6" s="105"/>
      <c r="J6" s="105"/>
      <c r="K6" s="105"/>
      <c r="L6" s="105"/>
      <c r="M6" s="105"/>
      <c r="N6" s="105"/>
      <c r="O6" s="105"/>
      <c r="P6" s="105"/>
      <c r="Q6" s="105"/>
      <c r="R6" s="105"/>
    </row>
    <row r="7" spans="1:22" x14ac:dyDescent="0.2">
      <c r="B7" s="34" t="s">
        <v>27</v>
      </c>
      <c r="H7" s="105"/>
      <c r="I7" s="105"/>
      <c r="J7" s="105"/>
      <c r="K7" s="105"/>
      <c r="L7" s="105"/>
      <c r="M7" s="105"/>
      <c r="N7" s="105"/>
      <c r="O7" s="105"/>
      <c r="P7" s="105"/>
      <c r="Q7" s="105"/>
      <c r="R7" s="105"/>
    </row>
    <row r="8" spans="1:22" s="133" customFormat="1" x14ac:dyDescent="0.2">
      <c r="B8" s="159" t="s">
        <v>374</v>
      </c>
    </row>
    <row r="9" spans="1:22" s="133" customFormat="1" x14ac:dyDescent="0.2">
      <c r="B9" s="159" t="s">
        <v>351</v>
      </c>
      <c r="H9" s="32"/>
    </row>
    <row r="11" spans="1:22" s="12" customFormat="1" x14ac:dyDescent="0.2">
      <c r="A11" s="73"/>
      <c r="B11" s="12" t="s">
        <v>42</v>
      </c>
      <c r="C11" s="73"/>
      <c r="D11" s="12" t="s">
        <v>25</v>
      </c>
      <c r="F11" s="73" t="s">
        <v>211</v>
      </c>
      <c r="H11" s="12" t="s">
        <v>119</v>
      </c>
      <c r="I11" s="12" t="s">
        <v>73</v>
      </c>
      <c r="J11" s="12" t="s">
        <v>74</v>
      </c>
      <c r="K11" s="12" t="s">
        <v>75</v>
      </c>
      <c r="L11" s="12" t="s">
        <v>76</v>
      </c>
      <c r="M11" s="12" t="s">
        <v>77</v>
      </c>
      <c r="O11" s="12" t="s">
        <v>72</v>
      </c>
      <c r="Q11" s="125" t="s">
        <v>350</v>
      </c>
      <c r="R11" s="125" t="s">
        <v>870</v>
      </c>
      <c r="S11" s="125"/>
      <c r="T11" s="12" t="s">
        <v>43</v>
      </c>
      <c r="V11" s="12" t="s">
        <v>44</v>
      </c>
    </row>
    <row r="14" spans="1:22" s="73" customFormat="1" x14ac:dyDescent="0.2">
      <c r="B14" s="73" t="s">
        <v>188</v>
      </c>
      <c r="Q14" s="125"/>
      <c r="R14" s="125"/>
      <c r="S14" s="125"/>
    </row>
    <row r="15" spans="1:22" s="82" customFormat="1" x14ac:dyDescent="0.2">
      <c r="Q15" s="133"/>
      <c r="R15" s="133"/>
      <c r="S15" s="133"/>
    </row>
    <row r="16" spans="1:22" s="82" customFormat="1" x14ac:dyDescent="0.2">
      <c r="B16" s="84" t="s">
        <v>122</v>
      </c>
      <c r="Q16" s="133"/>
      <c r="R16" s="133"/>
      <c r="S16" s="133"/>
    </row>
    <row r="17" spans="2:20" s="82" customFormat="1" x14ac:dyDescent="0.2">
      <c r="B17" s="82" t="s">
        <v>123</v>
      </c>
      <c r="D17" s="82" t="s">
        <v>174</v>
      </c>
      <c r="F17" s="77">
        <f>SUM(H17,J17,L17:R17)</f>
        <v>24689506.045458913</v>
      </c>
      <c r="H17" s="75">
        <v>429323.27949466632</v>
      </c>
      <c r="I17" s="75">
        <v>6428186.3748099022</v>
      </c>
      <c r="J17" s="75">
        <v>5287210.8867639424</v>
      </c>
      <c r="K17" s="75">
        <v>438566.97112360713</v>
      </c>
      <c r="L17" s="75">
        <v>11245945.222353334</v>
      </c>
      <c r="M17" s="75">
        <v>135935.80919585549</v>
      </c>
      <c r="O17" s="75">
        <v>724337.50171761017</v>
      </c>
      <c r="Q17" s="75">
        <v>6428186.3748099022</v>
      </c>
      <c r="R17" s="165">
        <v>438566.97112360713</v>
      </c>
      <c r="S17" s="133"/>
      <c r="T17" s="133" t="s">
        <v>747</v>
      </c>
    </row>
    <row r="18" spans="2:20" s="82" customFormat="1" x14ac:dyDescent="0.2">
      <c r="B18" s="82" t="s">
        <v>124</v>
      </c>
      <c r="D18" s="82" t="s">
        <v>174</v>
      </c>
      <c r="F18" s="77">
        <f>SUM(H18,J18,L18:R18)</f>
        <v>452111970.55460608</v>
      </c>
      <c r="H18" s="75">
        <v>8157142.3103986634</v>
      </c>
      <c r="I18" s="75">
        <v>120068367.24379456</v>
      </c>
      <c r="J18" s="75">
        <v>77611609.26043345</v>
      </c>
      <c r="K18" s="75">
        <v>7455638.5091013219</v>
      </c>
      <c r="L18" s="75">
        <v>224918904.44706681</v>
      </c>
      <c r="M18" s="75">
        <v>2310908.7563295439</v>
      </c>
      <c r="O18" s="75">
        <v>11589400.027481763</v>
      </c>
      <c r="Q18" s="75">
        <v>120068367.24379456</v>
      </c>
      <c r="R18" s="165">
        <v>7455638.5091013219</v>
      </c>
      <c r="S18" s="133"/>
      <c r="T18" s="133" t="s">
        <v>748</v>
      </c>
    </row>
    <row r="19" spans="2:20" s="82" customFormat="1" x14ac:dyDescent="0.2">
      <c r="Q19" s="133"/>
      <c r="R19" s="85"/>
      <c r="S19" s="133"/>
      <c r="T19" s="133"/>
    </row>
    <row r="20" spans="2:20" s="82" customFormat="1" x14ac:dyDescent="0.2">
      <c r="B20" s="87" t="s">
        <v>369</v>
      </c>
      <c r="Q20" s="133"/>
      <c r="R20" s="85"/>
      <c r="S20" s="133"/>
      <c r="T20" s="133"/>
    </row>
    <row r="21" spans="2:20" s="82" customFormat="1" x14ac:dyDescent="0.2">
      <c r="B21" s="82" t="s">
        <v>126</v>
      </c>
      <c r="D21" s="82" t="s">
        <v>174</v>
      </c>
      <c r="F21" s="77">
        <f>SUM(H21,J21,L21:R21)</f>
        <v>22421011.078307841</v>
      </c>
      <c r="H21" s="75">
        <v>467856.31910691445</v>
      </c>
      <c r="I21" s="75">
        <v>5512854.8627965366</v>
      </c>
      <c r="J21" s="75">
        <v>8566102.5682662055</v>
      </c>
      <c r="K21" s="75">
        <v>164448.60996702025</v>
      </c>
      <c r="L21" s="75">
        <v>7438154.02218311</v>
      </c>
      <c r="M21" s="75">
        <v>12897.180300588363</v>
      </c>
      <c r="O21" s="75">
        <v>258697.51568746741</v>
      </c>
      <c r="Q21" s="75">
        <v>5512854.8627965366</v>
      </c>
      <c r="R21" s="165">
        <v>164448.60996702025</v>
      </c>
      <c r="S21" s="133"/>
      <c r="T21" s="133" t="s">
        <v>749</v>
      </c>
    </row>
    <row r="22" spans="2:20" s="82" customFormat="1" x14ac:dyDescent="0.2">
      <c r="B22" s="82" t="s">
        <v>127</v>
      </c>
      <c r="D22" s="82" t="s">
        <v>174</v>
      </c>
      <c r="F22" s="77">
        <f>SUM(H22,J22,L22:R22)</f>
        <v>845423394.71598864</v>
      </c>
      <c r="H22" s="75">
        <v>17551079.075484581</v>
      </c>
      <c r="I22" s="75">
        <v>210037985.52819759</v>
      </c>
      <c r="J22" s="75">
        <v>326094264.27864426</v>
      </c>
      <c r="K22" s="75">
        <v>5960920.4145875126</v>
      </c>
      <c r="L22" s="75">
        <v>275304604.67026502</v>
      </c>
      <c r="M22" s="75">
        <v>842311.66175420035</v>
      </c>
      <c r="O22" s="75">
        <v>9632229.0870555565</v>
      </c>
      <c r="Q22" s="75">
        <v>210037985.52819759</v>
      </c>
      <c r="R22" s="165">
        <v>5960920.4145875126</v>
      </c>
      <c r="S22" s="133"/>
      <c r="T22" s="133" t="s">
        <v>750</v>
      </c>
    </row>
    <row r="23" spans="2:20" s="82" customFormat="1" x14ac:dyDescent="0.2">
      <c r="Q23" s="133"/>
      <c r="R23" s="85"/>
      <c r="S23" s="133"/>
      <c r="T23" s="133"/>
    </row>
    <row r="24" spans="2:20" s="82" customFormat="1" x14ac:dyDescent="0.2">
      <c r="B24" s="87" t="s">
        <v>128</v>
      </c>
      <c r="Q24" s="133"/>
      <c r="R24" s="85"/>
      <c r="S24" s="133"/>
      <c r="T24" s="133"/>
    </row>
    <row r="25" spans="2:20" s="82" customFormat="1" x14ac:dyDescent="0.2">
      <c r="B25" s="82" t="s">
        <v>129</v>
      </c>
      <c r="D25" s="82" t="s">
        <v>174</v>
      </c>
      <c r="F25" s="77">
        <f>SUM(H25:M25,O25)</f>
        <v>0</v>
      </c>
      <c r="H25" s="75"/>
      <c r="I25" s="75"/>
      <c r="J25" s="75"/>
      <c r="K25" s="75"/>
      <c r="L25" s="75"/>
      <c r="M25" s="75"/>
      <c r="O25" s="75"/>
      <c r="Q25" s="75"/>
      <c r="R25" s="165"/>
      <c r="S25" s="133"/>
      <c r="T25" s="133" t="s">
        <v>370</v>
      </c>
    </row>
    <row r="26" spans="2:20" s="82" customFormat="1" x14ac:dyDescent="0.2">
      <c r="B26" s="82" t="s">
        <v>130</v>
      </c>
      <c r="D26" s="82" t="s">
        <v>174</v>
      </c>
      <c r="F26" s="77">
        <f>SUM(H26:M26,O26)</f>
        <v>0</v>
      </c>
      <c r="H26" s="75"/>
      <c r="I26" s="75"/>
      <c r="J26" s="75"/>
      <c r="K26" s="75"/>
      <c r="L26" s="75"/>
      <c r="M26" s="75"/>
      <c r="O26" s="75"/>
      <c r="Q26" s="75"/>
      <c r="R26" s="165"/>
      <c r="S26" s="133"/>
      <c r="T26" s="133" t="s">
        <v>370</v>
      </c>
    </row>
    <row r="27" spans="2:20" s="82" customFormat="1" x14ac:dyDescent="0.2">
      <c r="Q27" s="133"/>
      <c r="R27" s="85"/>
      <c r="S27" s="133"/>
      <c r="T27" s="133"/>
    </row>
    <row r="28" spans="2:20" s="82" customFormat="1" x14ac:dyDescent="0.2">
      <c r="B28" s="87" t="s">
        <v>131</v>
      </c>
      <c r="Q28" s="133"/>
      <c r="R28" s="85"/>
      <c r="S28" s="133"/>
      <c r="T28" s="133"/>
    </row>
    <row r="29" spans="2:20" s="82" customFormat="1" x14ac:dyDescent="0.2">
      <c r="B29" s="82" t="s">
        <v>132</v>
      </c>
      <c r="D29" s="82" t="s">
        <v>174</v>
      </c>
      <c r="F29" s="77">
        <f>SUM(H29:M29,O29)</f>
        <v>0</v>
      </c>
      <c r="H29" s="75"/>
      <c r="I29" s="75"/>
      <c r="J29" s="75"/>
      <c r="K29" s="75"/>
      <c r="L29" s="75"/>
      <c r="M29" s="75"/>
      <c r="O29" s="75"/>
      <c r="Q29" s="75"/>
      <c r="R29" s="165"/>
      <c r="S29" s="133"/>
      <c r="T29" s="133" t="s">
        <v>751</v>
      </c>
    </row>
    <row r="30" spans="2:20" s="82" customFormat="1" x14ac:dyDescent="0.2">
      <c r="B30" s="82" t="s">
        <v>133</v>
      </c>
      <c r="D30" s="82" t="s">
        <v>174</v>
      </c>
      <c r="F30" s="77">
        <f>SUM(H30:M30,O30)</f>
        <v>0</v>
      </c>
      <c r="H30" s="75"/>
      <c r="I30" s="75"/>
      <c r="J30" s="75"/>
      <c r="K30" s="75"/>
      <c r="L30" s="75"/>
      <c r="M30" s="75"/>
      <c r="O30" s="75"/>
      <c r="Q30" s="75"/>
      <c r="R30" s="165"/>
      <c r="S30" s="133"/>
      <c r="T30" s="133" t="s">
        <v>752</v>
      </c>
    </row>
    <row r="31" spans="2:20" s="82" customFormat="1" x14ac:dyDescent="0.2">
      <c r="Q31" s="133"/>
      <c r="R31" s="85"/>
      <c r="S31" s="133"/>
    </row>
    <row r="32" spans="2:20" s="73" customFormat="1" x14ac:dyDescent="0.2">
      <c r="B32" s="73" t="s">
        <v>189</v>
      </c>
      <c r="Q32" s="125"/>
      <c r="R32" s="168"/>
      <c r="S32" s="125"/>
    </row>
    <row r="33" spans="2:20" s="82" customFormat="1" x14ac:dyDescent="0.2">
      <c r="Q33" s="133"/>
      <c r="R33" s="85"/>
      <c r="S33" s="133"/>
    </row>
    <row r="34" spans="2:20" s="82" customFormat="1" x14ac:dyDescent="0.2">
      <c r="B34" s="84" t="s">
        <v>122</v>
      </c>
      <c r="Q34" s="133"/>
      <c r="R34" s="85"/>
      <c r="S34" s="133"/>
    </row>
    <row r="35" spans="2:20" s="82" customFormat="1" x14ac:dyDescent="0.2">
      <c r="B35" s="82" t="s">
        <v>123</v>
      </c>
      <c r="D35" s="82" t="s">
        <v>176</v>
      </c>
      <c r="F35" s="77">
        <f>SUM(H35:M35,O35)</f>
        <v>24887022.093822587</v>
      </c>
      <c r="H35" s="75">
        <v>432757.86573062366</v>
      </c>
      <c r="I35" s="75">
        <v>6479611.8658083808</v>
      </c>
      <c r="J35" s="75">
        <v>5329508.5738580544</v>
      </c>
      <c r="K35" s="75">
        <v>442075.50689259596</v>
      </c>
      <c r="L35" s="75">
        <v>11335912.78413216</v>
      </c>
      <c r="M35" s="75">
        <v>137023.29566942234</v>
      </c>
      <c r="O35" s="75">
        <v>730132.20173135097</v>
      </c>
      <c r="Q35" s="75">
        <v>6479611.8658083826</v>
      </c>
      <c r="R35" s="165">
        <v>442075.50689259596</v>
      </c>
      <c r="S35" s="133"/>
      <c r="T35" s="133" t="s">
        <v>753</v>
      </c>
    </row>
    <row r="36" spans="2:20" s="82" customFormat="1" x14ac:dyDescent="0.2">
      <c r="B36" s="82" t="s">
        <v>124</v>
      </c>
      <c r="D36" s="82" t="s">
        <v>176</v>
      </c>
      <c r="F36" s="77">
        <f>SUM(H36:M36,O36)</f>
        <v>430841844.22522038</v>
      </c>
      <c r="H36" s="75">
        <v>7789641.5831512287</v>
      </c>
      <c r="I36" s="75">
        <v>114549302.31593657</v>
      </c>
      <c r="J36" s="75">
        <v>72902993.560658872</v>
      </c>
      <c r="K36" s="75">
        <v>7073208.1102815364</v>
      </c>
      <c r="L36" s="75">
        <v>215382342.8985112</v>
      </c>
      <c r="M36" s="75">
        <v>2192372.7307107579</v>
      </c>
      <c r="O36" s="75">
        <v>10951983.025970267</v>
      </c>
      <c r="Q36" s="75">
        <v>114549302.31593655</v>
      </c>
      <c r="R36" s="165">
        <v>7073208.1102815364</v>
      </c>
      <c r="S36" s="133"/>
      <c r="T36" s="133" t="s">
        <v>754</v>
      </c>
    </row>
    <row r="37" spans="2:20" s="82" customFormat="1" x14ac:dyDescent="0.2">
      <c r="Q37" s="133"/>
      <c r="R37" s="85"/>
      <c r="S37" s="133"/>
      <c r="T37" s="133"/>
    </row>
    <row r="38" spans="2:20" s="82" customFormat="1" x14ac:dyDescent="0.2">
      <c r="B38" s="87" t="s">
        <v>369</v>
      </c>
      <c r="Q38" s="133"/>
      <c r="R38" s="85"/>
      <c r="S38" s="133"/>
      <c r="T38" s="133"/>
    </row>
    <row r="39" spans="2:20" s="82" customFormat="1" x14ac:dyDescent="0.2">
      <c r="B39" s="82" t="s">
        <v>126</v>
      </c>
      <c r="D39" s="82" t="s">
        <v>176</v>
      </c>
      <c r="F39" s="77">
        <f>SUM(H39:M39,O39)</f>
        <v>25162085.564722672</v>
      </c>
      <c r="H39" s="75">
        <v>527353.93503066537</v>
      </c>
      <c r="I39" s="75">
        <v>6365718.4621973457</v>
      </c>
      <c r="J39" s="75">
        <v>9578860.9952839613</v>
      </c>
      <c r="K39" s="75">
        <v>181927.41052573081</v>
      </c>
      <c r="L39" s="75">
        <v>8177573.5253756177</v>
      </c>
      <c r="M39" s="75">
        <v>28626.72315117254</v>
      </c>
      <c r="O39" s="75">
        <v>302024.51315817714</v>
      </c>
      <c r="Q39" s="75">
        <v>6365718.4621973457</v>
      </c>
      <c r="R39" s="165">
        <v>181927.41052573081</v>
      </c>
      <c r="S39" s="133"/>
      <c r="T39" s="133" t="s">
        <v>755</v>
      </c>
    </row>
    <row r="40" spans="2:20" s="82" customFormat="1" x14ac:dyDescent="0.2">
      <c r="B40" s="82" t="s">
        <v>127</v>
      </c>
      <c r="D40" s="82" t="s">
        <v>176</v>
      </c>
      <c r="F40" s="77">
        <f>SUM(H40:M40,O40)</f>
        <v>924542830.7124629</v>
      </c>
      <c r="H40" s="75">
        <v>19573162.773057796</v>
      </c>
      <c r="I40" s="75">
        <v>237494887.58074588</v>
      </c>
      <c r="J40" s="75">
        <v>350205786.09901792</v>
      </c>
      <c r="K40" s="75">
        <v>6459528.8173784828</v>
      </c>
      <c r="L40" s="75">
        <v>297931725.05103475</v>
      </c>
      <c r="M40" s="75">
        <v>1316171.364196344</v>
      </c>
      <c r="O40" s="75">
        <v>11561569.027031682</v>
      </c>
      <c r="Q40" s="75">
        <v>237494887.58074588</v>
      </c>
      <c r="R40" s="165">
        <v>6459528.8173784828</v>
      </c>
      <c r="S40" s="133"/>
      <c r="T40" s="133" t="s">
        <v>756</v>
      </c>
    </row>
    <row r="41" spans="2:20" s="82" customFormat="1" x14ac:dyDescent="0.2">
      <c r="Q41" s="133"/>
      <c r="R41" s="85"/>
      <c r="S41" s="133"/>
      <c r="T41" s="133"/>
    </row>
    <row r="42" spans="2:20" s="82" customFormat="1" x14ac:dyDescent="0.2">
      <c r="B42" s="87" t="s">
        <v>128</v>
      </c>
      <c r="Q42" s="133"/>
      <c r="R42" s="85"/>
      <c r="S42" s="133"/>
      <c r="T42" s="133"/>
    </row>
    <row r="43" spans="2:20" s="82" customFormat="1" x14ac:dyDescent="0.2">
      <c r="B43" s="82" t="s">
        <v>129</v>
      </c>
      <c r="D43" s="82" t="s">
        <v>176</v>
      </c>
      <c r="F43" s="77">
        <f>SUM(H43:M43,O43)</f>
        <v>0</v>
      </c>
      <c r="H43" s="75"/>
      <c r="I43" s="75"/>
      <c r="J43" s="75"/>
      <c r="K43" s="75"/>
      <c r="L43" s="75"/>
      <c r="M43" s="75"/>
      <c r="O43" s="75"/>
      <c r="Q43" s="75"/>
      <c r="R43" s="165"/>
      <c r="S43" s="133"/>
      <c r="T43" s="133" t="s">
        <v>370</v>
      </c>
    </row>
    <row r="44" spans="2:20" s="82" customFormat="1" x14ac:dyDescent="0.2">
      <c r="B44" s="82" t="s">
        <v>130</v>
      </c>
      <c r="D44" s="82" t="s">
        <v>176</v>
      </c>
      <c r="F44" s="77">
        <f>SUM(H44:M44,O44)</f>
        <v>0</v>
      </c>
      <c r="H44" s="75"/>
      <c r="I44" s="75"/>
      <c r="J44" s="75"/>
      <c r="K44" s="75"/>
      <c r="L44" s="75"/>
      <c r="M44" s="75"/>
      <c r="O44" s="75"/>
      <c r="Q44" s="75"/>
      <c r="R44" s="165"/>
      <c r="S44" s="133"/>
      <c r="T44" s="133" t="s">
        <v>370</v>
      </c>
    </row>
    <row r="45" spans="2:20" s="82" customFormat="1" x14ac:dyDescent="0.2">
      <c r="Q45" s="133"/>
      <c r="R45" s="85"/>
      <c r="S45" s="133"/>
      <c r="T45" s="133"/>
    </row>
    <row r="46" spans="2:20" s="82" customFormat="1" x14ac:dyDescent="0.2">
      <c r="B46" s="87" t="s">
        <v>131</v>
      </c>
      <c r="Q46" s="133"/>
      <c r="R46" s="85"/>
      <c r="S46" s="133"/>
      <c r="T46" s="133"/>
    </row>
    <row r="47" spans="2:20" s="82" customFormat="1" x14ac:dyDescent="0.2">
      <c r="B47" s="82" t="s">
        <v>132</v>
      </c>
      <c r="D47" s="82" t="s">
        <v>176</v>
      </c>
      <c r="F47" s="77">
        <f>SUM(H47:M47,O47)</f>
        <v>0</v>
      </c>
      <c r="H47" s="75"/>
      <c r="I47" s="75"/>
      <c r="J47" s="75"/>
      <c r="K47" s="75"/>
      <c r="L47" s="75"/>
      <c r="M47" s="75"/>
      <c r="O47" s="75"/>
      <c r="Q47" s="75"/>
      <c r="R47" s="165"/>
      <c r="S47" s="133"/>
      <c r="T47" s="133" t="s">
        <v>757</v>
      </c>
    </row>
    <row r="48" spans="2:20" s="82" customFormat="1" x14ac:dyDescent="0.2">
      <c r="B48" s="82" t="s">
        <v>133</v>
      </c>
      <c r="D48" s="82" t="s">
        <v>176</v>
      </c>
      <c r="F48" s="77">
        <f>SUM(H48:M48,O48)</f>
        <v>0</v>
      </c>
      <c r="H48" s="75"/>
      <c r="I48" s="75"/>
      <c r="J48" s="75"/>
      <c r="K48" s="75"/>
      <c r="L48" s="75"/>
      <c r="M48" s="75"/>
      <c r="O48" s="75"/>
      <c r="Q48" s="75"/>
      <c r="R48" s="165"/>
      <c r="S48" s="133"/>
      <c r="T48" s="133" t="s">
        <v>758</v>
      </c>
    </row>
    <row r="49" spans="2:20" s="82" customFormat="1" x14ac:dyDescent="0.2">
      <c r="Q49" s="133"/>
      <c r="R49" s="85"/>
      <c r="S49" s="133"/>
    </row>
    <row r="50" spans="2:20" s="73" customFormat="1" x14ac:dyDescent="0.2">
      <c r="B50" s="73" t="s">
        <v>190</v>
      </c>
      <c r="Q50" s="125"/>
      <c r="R50" s="168"/>
      <c r="S50" s="125"/>
    </row>
    <row r="51" spans="2:20" s="82" customFormat="1" x14ac:dyDescent="0.2">
      <c r="Q51" s="133"/>
      <c r="R51" s="85"/>
      <c r="S51" s="133"/>
    </row>
    <row r="52" spans="2:20" s="82" customFormat="1" x14ac:dyDescent="0.2">
      <c r="B52" s="84" t="s">
        <v>122</v>
      </c>
      <c r="Q52" s="133"/>
      <c r="R52" s="85"/>
      <c r="S52" s="133"/>
    </row>
    <row r="53" spans="2:20" s="82" customFormat="1" x14ac:dyDescent="0.2">
      <c r="B53" s="82" t="s">
        <v>123</v>
      </c>
      <c r="D53" s="82" t="s">
        <v>178</v>
      </c>
      <c r="F53" s="77">
        <f>SUM(H53:M53,O53)</f>
        <v>24936796.138010237</v>
      </c>
      <c r="H53" s="75">
        <v>433623.38146208494</v>
      </c>
      <c r="I53" s="75">
        <v>6492571.0895399991</v>
      </c>
      <c r="J53" s="75">
        <v>5340167.5910057705</v>
      </c>
      <c r="K53" s="75">
        <v>442959.65790638124</v>
      </c>
      <c r="L53" s="75">
        <v>11358584.609700426</v>
      </c>
      <c r="M53" s="75">
        <v>137297.34226076122</v>
      </c>
      <c r="O53" s="75">
        <v>731592.46613481373</v>
      </c>
      <c r="Q53" s="75">
        <v>6492571.0895399991</v>
      </c>
      <c r="R53" s="165">
        <v>442959.65790638124</v>
      </c>
      <c r="S53" s="133"/>
      <c r="T53" s="133" t="s">
        <v>759</v>
      </c>
    </row>
    <row r="54" spans="2:20" s="82" customFormat="1" x14ac:dyDescent="0.2">
      <c r="B54" s="82" t="s">
        <v>124</v>
      </c>
      <c r="D54" s="82" t="s">
        <v>178</v>
      </c>
      <c r="F54" s="77">
        <f>SUM(H54:M54,O54)</f>
        <v>406766731.77566063</v>
      </c>
      <c r="H54" s="75">
        <v>7371597.484855446</v>
      </c>
      <c r="I54" s="75">
        <v>108285829.83102843</v>
      </c>
      <c r="J54" s="75">
        <v>67708631.956774428</v>
      </c>
      <c r="K54" s="75">
        <v>6644394.8685957184</v>
      </c>
      <c r="L54" s="75">
        <v>204454522.97460783</v>
      </c>
      <c r="M54" s="75">
        <v>2059460.1339114183</v>
      </c>
      <c r="O54" s="75">
        <v>10242294.525887392</v>
      </c>
      <c r="Q54" s="75">
        <v>108285829.83102843</v>
      </c>
      <c r="R54" s="165">
        <v>6644394.8685957184</v>
      </c>
      <c r="S54" s="133"/>
      <c r="T54" s="133" t="s">
        <v>760</v>
      </c>
    </row>
    <row r="55" spans="2:20" s="82" customFormat="1" x14ac:dyDescent="0.2">
      <c r="Q55" s="133"/>
      <c r="R55" s="85"/>
      <c r="S55" s="133"/>
      <c r="T55" s="133"/>
    </row>
    <row r="56" spans="2:20" s="82" customFormat="1" x14ac:dyDescent="0.2">
      <c r="B56" s="87" t="s">
        <v>369</v>
      </c>
      <c r="Q56" s="133"/>
      <c r="R56" s="85"/>
      <c r="S56" s="133"/>
      <c r="T56" s="133"/>
    </row>
    <row r="57" spans="2:20" s="82" customFormat="1" x14ac:dyDescent="0.2">
      <c r="B57" s="82" t="s">
        <v>126</v>
      </c>
      <c r="D57" s="82" t="s">
        <v>178</v>
      </c>
      <c r="F57" s="77">
        <f>SUM(H57:M57,O57)</f>
        <v>27560752.011498179</v>
      </c>
      <c r="H57" s="75">
        <v>592495.45668758114</v>
      </c>
      <c r="I57" s="75">
        <v>7219585.9275370101</v>
      </c>
      <c r="J57" s="75">
        <v>10448868.338137416</v>
      </c>
      <c r="K57" s="75">
        <v>196126.28607626949</v>
      </c>
      <c r="L57" s="75">
        <v>8714641.8994234204</v>
      </c>
      <c r="M57" s="75">
        <v>43698.558437231142</v>
      </c>
      <c r="O57" s="75">
        <v>345335.54519925022</v>
      </c>
      <c r="Q57" s="75">
        <v>7219585.9275370101</v>
      </c>
      <c r="R57" s="165">
        <v>196126.28607626949</v>
      </c>
      <c r="S57" s="133"/>
      <c r="T57" s="133" t="s">
        <v>761</v>
      </c>
    </row>
    <row r="58" spans="2:20" s="82" customFormat="1" x14ac:dyDescent="0.2">
      <c r="B58" s="82" t="s">
        <v>127</v>
      </c>
      <c r="D58" s="82" t="s">
        <v>178</v>
      </c>
      <c r="F58" s="77">
        <f>SUM(H58:M58,O58)</f>
        <v>984288691.19050622</v>
      </c>
      <c r="H58" s="75">
        <v>21604738.059290972</v>
      </c>
      <c r="I58" s="75">
        <v>264152300.38098031</v>
      </c>
      <c r="J58" s="75">
        <v>375679807.80155206</v>
      </c>
      <c r="K58" s="75">
        <v>6721339.0589369694</v>
      </c>
      <c r="L58" s="75">
        <v>301769116.72456253</v>
      </c>
      <c r="M58" s="75">
        <v>1949503.1038246127</v>
      </c>
      <c r="O58" s="75">
        <v>12411886.061358782</v>
      </c>
      <c r="Q58" s="75">
        <v>264152300.38098031</v>
      </c>
      <c r="R58" s="165">
        <v>6721339.0589369694</v>
      </c>
      <c r="S58" s="133"/>
      <c r="T58" s="133" t="s">
        <v>762</v>
      </c>
    </row>
    <row r="59" spans="2:20" s="82" customFormat="1" x14ac:dyDescent="0.2">
      <c r="Q59" s="133"/>
      <c r="R59" s="85"/>
      <c r="S59" s="133"/>
      <c r="T59" s="133"/>
    </row>
    <row r="60" spans="2:20" s="82" customFormat="1" x14ac:dyDescent="0.2">
      <c r="B60" s="87" t="s">
        <v>128</v>
      </c>
      <c r="Q60" s="133"/>
      <c r="R60" s="85"/>
      <c r="S60" s="133"/>
      <c r="T60" s="133"/>
    </row>
    <row r="61" spans="2:20" s="82" customFormat="1" x14ac:dyDescent="0.2">
      <c r="B61" s="82" t="s">
        <v>129</v>
      </c>
      <c r="D61" s="82" t="s">
        <v>178</v>
      </c>
      <c r="F61" s="77">
        <f>SUM(H61:M61,O61)</f>
        <v>0</v>
      </c>
      <c r="H61" s="75"/>
      <c r="I61" s="75"/>
      <c r="J61" s="75"/>
      <c r="K61" s="75"/>
      <c r="L61" s="75"/>
      <c r="M61" s="75"/>
      <c r="O61" s="75"/>
      <c r="Q61" s="75"/>
      <c r="R61" s="165"/>
      <c r="S61" s="133"/>
      <c r="T61" s="133" t="s">
        <v>370</v>
      </c>
    </row>
    <row r="62" spans="2:20" s="82" customFormat="1" x14ac:dyDescent="0.2">
      <c r="B62" s="82" t="s">
        <v>130</v>
      </c>
      <c r="D62" s="82" t="s">
        <v>178</v>
      </c>
      <c r="F62" s="77">
        <f>SUM(H62:M62,O62)</f>
        <v>0</v>
      </c>
      <c r="H62" s="75"/>
      <c r="I62" s="75"/>
      <c r="J62" s="75"/>
      <c r="K62" s="75"/>
      <c r="L62" s="75"/>
      <c r="M62" s="75"/>
      <c r="O62" s="75"/>
      <c r="Q62" s="75"/>
      <c r="R62" s="165"/>
      <c r="S62" s="133"/>
      <c r="T62" s="133" t="s">
        <v>370</v>
      </c>
    </row>
    <row r="63" spans="2:20" s="82" customFormat="1" x14ac:dyDescent="0.2">
      <c r="Q63" s="133"/>
      <c r="R63" s="85"/>
      <c r="S63" s="133"/>
      <c r="T63" s="133"/>
    </row>
    <row r="64" spans="2:20" s="82" customFormat="1" x14ac:dyDescent="0.2">
      <c r="B64" s="87" t="s">
        <v>131</v>
      </c>
      <c r="Q64" s="133"/>
      <c r="R64" s="85"/>
      <c r="S64" s="133"/>
      <c r="T64" s="133"/>
    </row>
    <row r="65" spans="1:20" s="82" customFormat="1" x14ac:dyDescent="0.2">
      <c r="B65" s="82" t="s">
        <v>132</v>
      </c>
      <c r="D65" s="82" t="s">
        <v>178</v>
      </c>
      <c r="F65" s="77">
        <f>SUM(H65:M65,O65)</f>
        <v>0</v>
      </c>
      <c r="H65" s="75"/>
      <c r="I65" s="75"/>
      <c r="J65" s="75"/>
      <c r="K65" s="75"/>
      <c r="L65" s="75"/>
      <c r="M65" s="75"/>
      <c r="O65" s="75"/>
      <c r="Q65" s="75"/>
      <c r="R65" s="165"/>
      <c r="S65" s="133"/>
      <c r="T65" s="133" t="s">
        <v>763</v>
      </c>
    </row>
    <row r="66" spans="1:20" s="82" customFormat="1" x14ac:dyDescent="0.2">
      <c r="B66" s="82" t="s">
        <v>133</v>
      </c>
      <c r="D66" s="82" t="s">
        <v>178</v>
      </c>
      <c r="F66" s="77">
        <f>SUM(H66:M66,O66)</f>
        <v>0</v>
      </c>
      <c r="H66" s="75"/>
      <c r="I66" s="75"/>
      <c r="J66" s="75"/>
      <c r="K66" s="75"/>
      <c r="L66" s="75"/>
      <c r="M66" s="75"/>
      <c r="O66" s="75"/>
      <c r="Q66" s="75"/>
      <c r="R66" s="165"/>
      <c r="S66" s="133"/>
      <c r="T66" s="133" t="s">
        <v>764</v>
      </c>
    </row>
    <row r="67" spans="1:20" s="82" customFormat="1" x14ac:dyDescent="0.2">
      <c r="Q67" s="133"/>
      <c r="R67" s="85"/>
      <c r="S67" s="133"/>
    </row>
    <row r="68" spans="1:20" s="12" customFormat="1" x14ac:dyDescent="0.2">
      <c r="A68" s="73"/>
      <c r="B68" s="12" t="s">
        <v>191</v>
      </c>
      <c r="C68" s="73"/>
      <c r="O68" s="73"/>
      <c r="Q68" s="125"/>
      <c r="R68" s="168"/>
      <c r="S68" s="125"/>
    </row>
    <row r="69" spans="1:20" x14ac:dyDescent="0.2">
      <c r="O69" s="82"/>
      <c r="R69" s="85"/>
    </row>
    <row r="70" spans="1:20" x14ac:dyDescent="0.2">
      <c r="B70" s="33" t="s">
        <v>122</v>
      </c>
      <c r="O70" s="82"/>
      <c r="R70" s="85"/>
    </row>
    <row r="71" spans="1:20" x14ac:dyDescent="0.2">
      <c r="B71" s="6" t="s">
        <v>123</v>
      </c>
      <c r="D71" s="6" t="s">
        <v>147</v>
      </c>
      <c r="F71" s="77">
        <f>SUM(H71:M71,O71)</f>
        <v>25285911.283942379</v>
      </c>
      <c r="H71" s="41">
        <v>439694.10880255414</v>
      </c>
      <c r="I71" s="41">
        <v>6583467.0847935583</v>
      </c>
      <c r="J71" s="41">
        <v>5414929.9372798512</v>
      </c>
      <c r="K71" s="41">
        <v>449161.09311707056</v>
      </c>
      <c r="L71" s="41">
        <v>11517604.794236233</v>
      </c>
      <c r="M71" s="41">
        <v>139219.50505241187</v>
      </c>
      <c r="O71" s="75">
        <v>741834.7606607012</v>
      </c>
      <c r="Q71" s="75">
        <v>6583467.0847935583</v>
      </c>
      <c r="R71" s="165">
        <v>449161.09311707056</v>
      </c>
      <c r="T71" s="133" t="s">
        <v>765</v>
      </c>
    </row>
    <row r="72" spans="1:20" x14ac:dyDescent="0.2">
      <c r="B72" s="6" t="s">
        <v>124</v>
      </c>
      <c r="D72" s="6" t="s">
        <v>147</v>
      </c>
      <c r="F72" s="77">
        <f>SUM(H72:M72,O72)</f>
        <v>387175554.73657763</v>
      </c>
      <c r="H72" s="41">
        <v>7035105.7408408681</v>
      </c>
      <c r="I72" s="41">
        <v>103218364.36386929</v>
      </c>
      <c r="J72" s="41">
        <v>63241622.866889417</v>
      </c>
      <c r="K72" s="41">
        <v>6288255.3036389882</v>
      </c>
      <c r="L72" s="41">
        <v>195799281.5020161</v>
      </c>
      <c r="M72" s="41">
        <v>1949073.0707337663</v>
      </c>
      <c r="O72" s="75">
        <v>9643851.8885891158</v>
      </c>
      <c r="Q72" s="75">
        <v>103218364.36386929</v>
      </c>
      <c r="R72" s="165">
        <v>6288255.3036389882</v>
      </c>
      <c r="T72" s="133" t="s">
        <v>766</v>
      </c>
    </row>
    <row r="73" spans="1:20" x14ac:dyDescent="0.2">
      <c r="F73" s="82"/>
      <c r="O73" s="82"/>
      <c r="R73" s="85"/>
      <c r="T73" s="133"/>
    </row>
    <row r="74" spans="1:20" x14ac:dyDescent="0.2">
      <c r="B74" s="87" t="s">
        <v>369</v>
      </c>
      <c r="F74" s="82"/>
      <c r="O74" s="82"/>
      <c r="R74" s="85"/>
      <c r="T74" s="133"/>
    </row>
    <row r="75" spans="1:20" x14ac:dyDescent="0.2">
      <c r="B75" s="6" t="s">
        <v>126</v>
      </c>
      <c r="D75" s="6" t="s">
        <v>147</v>
      </c>
      <c r="F75" s="77">
        <f>SUM(H75:M75,O75)</f>
        <v>30473283.49278358</v>
      </c>
      <c r="H75" s="41">
        <v>664843.30133314151</v>
      </c>
      <c r="I75" s="41">
        <v>8156717.4769192794</v>
      </c>
      <c r="J75" s="41">
        <v>11595180.064145317</v>
      </c>
      <c r="K75" s="41">
        <v>213122.16426826024</v>
      </c>
      <c r="L75" s="41">
        <v>9390928.0195792932</v>
      </c>
      <c r="M75" s="41">
        <v>60519.397466168914</v>
      </c>
      <c r="O75" s="75">
        <v>391973.06907212333</v>
      </c>
      <c r="Q75" s="75">
        <v>8156717.4769192794</v>
      </c>
      <c r="R75" s="165">
        <v>213122.16426826024</v>
      </c>
      <c r="T75" s="133" t="s">
        <v>767</v>
      </c>
    </row>
    <row r="76" spans="1:20" x14ac:dyDescent="0.2">
      <c r="B76" s="6" t="s">
        <v>127</v>
      </c>
      <c r="D76" s="6" t="s">
        <v>147</v>
      </c>
      <c r="F76" s="77">
        <f>SUM(H76:M76,O76)</f>
        <v>1078022631.5143847</v>
      </c>
      <c r="H76" s="41">
        <v>23617374.575220887</v>
      </c>
      <c r="I76" s="41">
        <v>291036551.05039489</v>
      </c>
      <c r="J76" s="41">
        <v>411630702.28296655</v>
      </c>
      <c r="K76" s="41">
        <v>7262576.5214938261</v>
      </c>
      <c r="L76" s="41">
        <v>327713328.2525456</v>
      </c>
      <c r="M76" s="41">
        <v>2496743.841543851</v>
      </c>
      <c r="O76" s="75">
        <v>14265354.990219304</v>
      </c>
      <c r="Q76" s="75">
        <v>291036551.05039489</v>
      </c>
      <c r="R76" s="165">
        <v>7262576.5214938261</v>
      </c>
      <c r="T76" s="133" t="s">
        <v>768</v>
      </c>
    </row>
    <row r="77" spans="1:20" x14ac:dyDescent="0.2">
      <c r="F77" s="82"/>
      <c r="O77" s="82"/>
      <c r="R77" s="85"/>
      <c r="T77" s="133"/>
    </row>
    <row r="78" spans="1:20" s="82" customFormat="1" x14ac:dyDescent="0.2">
      <c r="B78" s="87" t="s">
        <v>128</v>
      </c>
      <c r="Q78" s="133"/>
      <c r="R78" s="85"/>
      <c r="S78" s="133"/>
      <c r="T78" s="133"/>
    </row>
    <row r="79" spans="1:20" s="82" customFormat="1" x14ac:dyDescent="0.2">
      <c r="B79" s="82" t="s">
        <v>129</v>
      </c>
      <c r="D79" s="82" t="s">
        <v>147</v>
      </c>
      <c r="F79" s="77">
        <f>SUM(H79:M79,O79)</f>
        <v>0</v>
      </c>
      <c r="H79" s="75"/>
      <c r="I79" s="75"/>
      <c r="J79" s="75"/>
      <c r="K79" s="75"/>
      <c r="L79" s="75"/>
      <c r="M79" s="75"/>
      <c r="O79" s="75"/>
      <c r="Q79" s="75"/>
      <c r="R79" s="165"/>
      <c r="S79" s="133"/>
      <c r="T79" s="133" t="s">
        <v>370</v>
      </c>
    </row>
    <row r="80" spans="1:20" s="82" customFormat="1" x14ac:dyDescent="0.2">
      <c r="B80" s="82" t="s">
        <v>130</v>
      </c>
      <c r="D80" s="82" t="s">
        <v>147</v>
      </c>
      <c r="F80" s="77">
        <f>SUM(H80:M80,O80)</f>
        <v>0</v>
      </c>
      <c r="H80" s="75"/>
      <c r="I80" s="75"/>
      <c r="J80" s="75"/>
      <c r="K80" s="75"/>
      <c r="L80" s="75"/>
      <c r="M80" s="75"/>
      <c r="O80" s="75"/>
      <c r="Q80" s="75"/>
      <c r="R80" s="165"/>
      <c r="S80" s="133"/>
      <c r="T80" s="133" t="s">
        <v>370</v>
      </c>
    </row>
    <row r="81" spans="1:20" s="82" customFormat="1" x14ac:dyDescent="0.2">
      <c r="Q81" s="133"/>
      <c r="R81" s="85"/>
      <c r="S81" s="133"/>
      <c r="T81" s="133"/>
    </row>
    <row r="82" spans="1:20" x14ac:dyDescent="0.2">
      <c r="B82" s="5" t="s">
        <v>131</v>
      </c>
      <c r="F82" s="82"/>
      <c r="O82" s="82"/>
      <c r="R82" s="85"/>
      <c r="T82" s="133"/>
    </row>
    <row r="83" spans="1:20" x14ac:dyDescent="0.2">
      <c r="B83" s="6" t="s">
        <v>132</v>
      </c>
      <c r="D83" s="6" t="s">
        <v>147</v>
      </c>
      <c r="F83" s="77">
        <f>SUM(H83:M83,O83)</f>
        <v>0</v>
      </c>
      <c r="H83" s="41"/>
      <c r="I83" s="41"/>
      <c r="J83" s="41"/>
      <c r="K83" s="41"/>
      <c r="L83" s="41"/>
      <c r="M83" s="41"/>
      <c r="O83" s="75"/>
      <c r="Q83" s="75"/>
      <c r="R83" s="165"/>
      <c r="T83" s="133" t="s">
        <v>769</v>
      </c>
    </row>
    <row r="84" spans="1:20" x14ac:dyDescent="0.2">
      <c r="B84" s="6" t="s">
        <v>133</v>
      </c>
      <c r="D84" s="6" t="s">
        <v>147</v>
      </c>
      <c r="F84" s="77">
        <f>SUM(H84:M84,O84)</f>
        <v>0</v>
      </c>
      <c r="H84" s="41"/>
      <c r="I84" s="41"/>
      <c r="J84" s="41"/>
      <c r="K84" s="41"/>
      <c r="L84" s="41"/>
      <c r="M84" s="41"/>
      <c r="O84" s="75"/>
      <c r="Q84" s="75"/>
      <c r="R84" s="165"/>
      <c r="T84" s="133" t="s">
        <v>770</v>
      </c>
    </row>
    <row r="85" spans="1:20" x14ac:dyDescent="0.2">
      <c r="O85" s="82"/>
      <c r="R85" s="85"/>
    </row>
    <row r="86" spans="1:20" s="12" customFormat="1" x14ac:dyDescent="0.2">
      <c r="A86" s="73"/>
      <c r="B86" s="12" t="s">
        <v>192</v>
      </c>
      <c r="C86" s="73"/>
      <c r="O86" s="73"/>
      <c r="Q86" s="125"/>
      <c r="R86" s="168"/>
      <c r="S86" s="125"/>
    </row>
    <row r="87" spans="1:20" x14ac:dyDescent="0.2">
      <c r="O87" s="82"/>
      <c r="R87" s="85"/>
    </row>
    <row r="88" spans="1:20" x14ac:dyDescent="0.2">
      <c r="B88" s="33" t="s">
        <v>122</v>
      </c>
      <c r="O88" s="82"/>
      <c r="R88" s="85"/>
    </row>
    <row r="89" spans="1:20" x14ac:dyDescent="0.2">
      <c r="B89" s="6" t="s">
        <v>123</v>
      </c>
      <c r="D89" s="6" t="s">
        <v>92</v>
      </c>
      <c r="F89" s="77">
        <f>SUM(H89:M89,O89)</f>
        <v>25816915.420905169</v>
      </c>
      <c r="H89" s="41">
        <v>448927.68508740776</v>
      </c>
      <c r="I89" s="41">
        <v>6721719.8935742239</v>
      </c>
      <c r="J89" s="41">
        <v>5528643.4659627285</v>
      </c>
      <c r="K89" s="41">
        <v>458593.47607252904</v>
      </c>
      <c r="L89" s="41">
        <v>11759474.494915193</v>
      </c>
      <c r="M89" s="41">
        <v>142143.11465851252</v>
      </c>
      <c r="O89" s="75">
        <v>757413.29063457588</v>
      </c>
      <c r="P89" s="82"/>
      <c r="Q89" s="75">
        <v>6721719.8935742239</v>
      </c>
      <c r="R89" s="165">
        <v>458593.47607252904</v>
      </c>
      <c r="T89" s="133" t="s">
        <v>771</v>
      </c>
    </row>
    <row r="90" spans="1:20" x14ac:dyDescent="0.2">
      <c r="B90" s="6" t="s">
        <v>124</v>
      </c>
      <c r="D90" s="6" t="s">
        <v>92</v>
      </c>
      <c r="F90" s="77">
        <f>SUM(H90:M90,O90)</f>
        <v>369489325.96514052</v>
      </c>
      <c r="H90" s="41">
        <v>6733915.2763111182</v>
      </c>
      <c r="I90" s="41">
        <v>98664230.121936306</v>
      </c>
      <c r="J90" s="41">
        <v>59041053.48113136</v>
      </c>
      <c r="K90" s="41">
        <v>5961715.1889428766</v>
      </c>
      <c r="L90" s="41">
        <v>188151591.91864324</v>
      </c>
      <c r="M90" s="41">
        <v>1847860.4905606625</v>
      </c>
      <c r="O90" s="75">
        <v>9088959.487614911</v>
      </c>
      <c r="P90" s="82"/>
      <c r="Q90" s="75">
        <v>98664230.121936306</v>
      </c>
      <c r="R90" s="165">
        <v>5961715.1889428766</v>
      </c>
      <c r="T90" s="133" t="s">
        <v>772</v>
      </c>
    </row>
    <row r="91" spans="1:20" x14ac:dyDescent="0.2">
      <c r="F91" s="82"/>
      <c r="O91" s="82"/>
      <c r="P91" s="82"/>
      <c r="R91" s="85"/>
      <c r="T91" s="133"/>
    </row>
    <row r="92" spans="1:20" x14ac:dyDescent="0.2">
      <c r="B92" s="87" t="s">
        <v>369</v>
      </c>
      <c r="F92" s="82"/>
      <c r="O92" s="82"/>
      <c r="P92" s="82"/>
      <c r="R92" s="85"/>
      <c r="T92" s="133"/>
    </row>
    <row r="93" spans="1:20" x14ac:dyDescent="0.2">
      <c r="B93" s="6" t="s">
        <v>126</v>
      </c>
      <c r="D93" s="6" t="s">
        <v>92</v>
      </c>
      <c r="F93" s="77">
        <f>SUM(H93:M93,O93)</f>
        <v>34157553.299566567</v>
      </c>
      <c r="H93" s="41">
        <v>739040.94804813142</v>
      </c>
      <c r="I93" s="41">
        <v>9306458.984422544</v>
      </c>
      <c r="J93" s="41">
        <v>12798335.250481673</v>
      </c>
      <c r="K93" s="41">
        <v>235678.22251891939</v>
      </c>
      <c r="L93" s="41">
        <v>10525184.161767352</v>
      </c>
      <c r="M93" s="41">
        <v>82097.581261315412</v>
      </c>
      <c r="O93" s="75">
        <v>470758.15106663323</v>
      </c>
      <c r="P93" s="82"/>
      <c r="Q93" s="75">
        <v>9306458.984422544</v>
      </c>
      <c r="R93" s="165">
        <v>235678.22251891939</v>
      </c>
      <c r="T93" s="133" t="s">
        <v>773</v>
      </c>
    </row>
    <row r="94" spans="1:20" x14ac:dyDescent="0.2">
      <c r="B94" s="6" t="s">
        <v>127</v>
      </c>
      <c r="D94" s="6" t="s">
        <v>92</v>
      </c>
      <c r="F94" s="77">
        <f>SUM(H94:M94,O94)</f>
        <v>1191215207.0795796</v>
      </c>
      <c r="H94" s="41">
        <v>25647812.841831855</v>
      </c>
      <c r="I94" s="41">
        <v>332159958.50033069</v>
      </c>
      <c r="J94" s="41">
        <v>439155236.43129188</v>
      </c>
      <c r="K94" s="41">
        <v>7915564.485926277</v>
      </c>
      <c r="L94" s="41">
        <v>365396073.25507945</v>
      </c>
      <c r="M94" s="41">
        <v>3458388.5432685674</v>
      </c>
      <c r="O94" s="75">
        <v>17482173.021850742</v>
      </c>
      <c r="P94" s="82"/>
      <c r="Q94" s="75">
        <v>332159958.50033069</v>
      </c>
      <c r="R94" s="165">
        <v>7915564.485926277</v>
      </c>
      <c r="T94" s="133" t="s">
        <v>774</v>
      </c>
    </row>
    <row r="95" spans="1:20" x14ac:dyDescent="0.2">
      <c r="F95" s="82"/>
      <c r="O95" s="82"/>
      <c r="P95" s="82"/>
      <c r="R95" s="85"/>
      <c r="T95" s="133"/>
    </row>
    <row r="96" spans="1:20" s="82" customFormat="1" x14ac:dyDescent="0.2">
      <c r="B96" s="87" t="s">
        <v>128</v>
      </c>
      <c r="Q96" s="133"/>
      <c r="R96" s="85"/>
      <c r="S96" s="133"/>
      <c r="T96" s="133"/>
    </row>
    <row r="97" spans="1:22" s="82" customFormat="1" x14ac:dyDescent="0.2">
      <c r="B97" s="82" t="s">
        <v>129</v>
      </c>
      <c r="D97" s="82" t="s">
        <v>92</v>
      </c>
      <c r="F97" s="77">
        <f>SUM(H97:M97,O97)</f>
        <v>0</v>
      </c>
      <c r="H97" s="75"/>
      <c r="I97" s="75"/>
      <c r="J97" s="75"/>
      <c r="K97" s="75"/>
      <c r="L97" s="75"/>
      <c r="M97" s="75"/>
      <c r="O97" s="75"/>
      <c r="Q97" s="75"/>
      <c r="R97" s="165"/>
      <c r="S97" s="133"/>
      <c r="T97" s="133" t="s">
        <v>370</v>
      </c>
    </row>
    <row r="98" spans="1:22" s="82" customFormat="1" x14ac:dyDescent="0.2">
      <c r="B98" s="82" t="s">
        <v>130</v>
      </c>
      <c r="D98" s="82" t="s">
        <v>92</v>
      </c>
      <c r="F98" s="77">
        <f>SUM(H98:M98,O98)</f>
        <v>0</v>
      </c>
      <c r="H98" s="75"/>
      <c r="I98" s="75"/>
      <c r="J98" s="75"/>
      <c r="K98" s="75"/>
      <c r="L98" s="75"/>
      <c r="M98" s="75"/>
      <c r="O98" s="75"/>
      <c r="Q98" s="75"/>
      <c r="R98" s="165"/>
      <c r="S98" s="133"/>
      <c r="T98" s="133" t="s">
        <v>370</v>
      </c>
    </row>
    <row r="99" spans="1:22" s="82" customFormat="1" x14ac:dyDescent="0.2">
      <c r="Q99" s="133"/>
      <c r="R99" s="85"/>
      <c r="S99" s="133"/>
      <c r="T99" s="133"/>
    </row>
    <row r="100" spans="1:22" x14ac:dyDescent="0.2">
      <c r="B100" s="5" t="s">
        <v>131</v>
      </c>
      <c r="F100" s="82"/>
      <c r="O100" s="82"/>
      <c r="P100" s="82"/>
      <c r="R100" s="85"/>
      <c r="T100" s="133"/>
    </row>
    <row r="101" spans="1:22" x14ac:dyDescent="0.2">
      <c r="B101" s="6" t="s">
        <v>132</v>
      </c>
      <c r="D101" s="6" t="s">
        <v>92</v>
      </c>
      <c r="F101" s="77">
        <f>SUM(H101:M101,O101)</f>
        <v>0</v>
      </c>
      <c r="H101" s="41"/>
      <c r="I101" s="41"/>
      <c r="J101" s="41"/>
      <c r="K101" s="41"/>
      <c r="L101" s="41"/>
      <c r="M101" s="41"/>
      <c r="O101" s="75"/>
      <c r="P101" s="82"/>
      <c r="Q101" s="75"/>
      <c r="R101" s="165"/>
      <c r="T101" s="133" t="s">
        <v>775</v>
      </c>
    </row>
    <row r="102" spans="1:22" x14ac:dyDescent="0.2">
      <c r="B102" s="6" t="s">
        <v>133</v>
      </c>
      <c r="D102" s="6" t="s">
        <v>92</v>
      </c>
      <c r="F102" s="77">
        <f>SUM(H102:M102,O102)</f>
        <v>0</v>
      </c>
      <c r="H102" s="41"/>
      <c r="I102" s="41"/>
      <c r="J102" s="41"/>
      <c r="K102" s="41"/>
      <c r="L102" s="41"/>
      <c r="M102" s="41"/>
      <c r="O102" s="75"/>
      <c r="P102" s="82"/>
      <c r="Q102" s="75"/>
      <c r="R102" s="165"/>
      <c r="T102" s="133" t="s">
        <v>776</v>
      </c>
    </row>
    <row r="103" spans="1:22" x14ac:dyDescent="0.2">
      <c r="O103" s="82"/>
      <c r="R103" s="85"/>
    </row>
    <row r="104" spans="1:22" s="12" customFormat="1" x14ac:dyDescent="0.2">
      <c r="A104" s="73"/>
      <c r="B104" s="12" t="s">
        <v>193</v>
      </c>
      <c r="C104" s="73"/>
      <c r="O104" s="73"/>
      <c r="Q104" s="125"/>
      <c r="R104" s="168"/>
      <c r="S104" s="125"/>
    </row>
    <row r="105" spans="1:22" x14ac:dyDescent="0.2">
      <c r="O105" s="82"/>
      <c r="R105" s="85"/>
    </row>
    <row r="106" spans="1:22" x14ac:dyDescent="0.2">
      <c r="B106" s="33" t="s">
        <v>122</v>
      </c>
      <c r="O106" s="82"/>
      <c r="P106" s="82"/>
      <c r="R106" s="85"/>
    </row>
    <row r="107" spans="1:22" x14ac:dyDescent="0.2">
      <c r="B107" s="6" t="s">
        <v>123</v>
      </c>
      <c r="D107" s="6" t="s">
        <v>93</v>
      </c>
      <c r="F107" s="77">
        <f>SUM(H107:M107,O107)</f>
        <v>26539789.052690521</v>
      </c>
      <c r="H107" s="165">
        <v>461497.66026985529</v>
      </c>
      <c r="I107" s="165">
        <v>6909928.0505943028</v>
      </c>
      <c r="J107" s="165">
        <v>5683445.4830096858</v>
      </c>
      <c r="K107" s="165">
        <v>471434.09340255987</v>
      </c>
      <c r="L107" s="165">
        <v>12088739.78077282</v>
      </c>
      <c r="M107" s="165">
        <v>146123.12186895087</v>
      </c>
      <c r="N107" s="24"/>
      <c r="O107" s="165">
        <v>778620.86277234403</v>
      </c>
      <c r="P107" s="82"/>
      <c r="Q107" s="165">
        <v>6909928.0505943028</v>
      </c>
      <c r="R107" s="165">
        <v>471434.09340255987</v>
      </c>
      <c r="T107" s="133" t="s">
        <v>883</v>
      </c>
      <c r="V107" s="155"/>
    </row>
    <row r="108" spans="1:22" x14ac:dyDescent="0.2">
      <c r="B108" s="6" t="s">
        <v>124</v>
      </c>
      <c r="D108" s="6" t="s">
        <v>93</v>
      </c>
      <c r="F108" s="77">
        <f>SUM(H108:M108,O108)</f>
        <v>353295238.03947395</v>
      </c>
      <c r="H108" s="165">
        <v>6460967.2437779745</v>
      </c>
      <c r="I108" s="165">
        <v>94516900.514756233</v>
      </c>
      <c r="J108" s="165">
        <v>55010757.495593369</v>
      </c>
      <c r="K108" s="165">
        <v>5657209.1208307175</v>
      </c>
      <c r="L108" s="165">
        <v>181331096.71159244</v>
      </c>
      <c r="M108" s="165">
        <v>1753477.4624274103</v>
      </c>
      <c r="N108" s="24"/>
      <c r="O108" s="165">
        <v>8564829.4904957842</v>
      </c>
      <c r="P108" s="82"/>
      <c r="Q108" s="165">
        <v>94516900.514756233</v>
      </c>
      <c r="R108" s="165">
        <v>5657209.1208307175</v>
      </c>
      <c r="T108" s="133" t="s">
        <v>884</v>
      </c>
      <c r="V108" s="34"/>
    </row>
    <row r="109" spans="1:22" x14ac:dyDescent="0.2">
      <c r="F109" s="82"/>
      <c r="H109" s="85"/>
      <c r="I109" s="85"/>
      <c r="J109" s="85"/>
      <c r="K109" s="85"/>
      <c r="L109" s="85"/>
      <c r="M109" s="85"/>
      <c r="N109" s="24"/>
      <c r="O109" s="85"/>
      <c r="P109" s="82"/>
      <c r="Q109" s="85"/>
      <c r="R109" s="85"/>
      <c r="T109" s="133"/>
      <c r="V109" s="34"/>
    </row>
    <row r="110" spans="1:22" x14ac:dyDescent="0.2">
      <c r="B110" s="87" t="s">
        <v>369</v>
      </c>
      <c r="F110" s="82"/>
      <c r="H110" s="85"/>
      <c r="I110" s="85"/>
      <c r="J110" s="85"/>
      <c r="K110" s="85"/>
      <c r="L110" s="85"/>
      <c r="M110" s="85"/>
      <c r="N110" s="24"/>
      <c r="O110" s="85"/>
      <c r="P110" s="82"/>
      <c r="Q110" s="85"/>
      <c r="R110" s="85"/>
      <c r="T110" s="133"/>
      <c r="V110" s="34"/>
    </row>
    <row r="111" spans="1:22" x14ac:dyDescent="0.2">
      <c r="B111" s="6" t="s">
        <v>126</v>
      </c>
      <c r="D111" s="6" t="s">
        <v>93</v>
      </c>
      <c r="F111" s="77">
        <f>SUM(H111:M111,O111)</f>
        <v>38208715.350941494</v>
      </c>
      <c r="H111" s="165">
        <v>810709.74523885956</v>
      </c>
      <c r="I111" s="165">
        <v>10733676.940436944</v>
      </c>
      <c r="J111" s="165">
        <v>13866031.556665704</v>
      </c>
      <c r="K111" s="165">
        <v>264537.87593201327</v>
      </c>
      <c r="L111" s="165">
        <v>11871395.988659387</v>
      </c>
      <c r="M111" s="165">
        <v>109583.13199047168</v>
      </c>
      <c r="N111" s="24"/>
      <c r="O111" s="165">
        <v>552780.11201811617</v>
      </c>
      <c r="P111" s="82"/>
      <c r="Q111" s="165">
        <v>10733676.940436944</v>
      </c>
      <c r="R111" s="165">
        <v>264537.87593201327</v>
      </c>
      <c r="T111" s="133" t="s">
        <v>885</v>
      </c>
      <c r="V111" s="34"/>
    </row>
    <row r="112" spans="1:22" x14ac:dyDescent="0.2">
      <c r="B112" s="6" t="s">
        <v>127</v>
      </c>
      <c r="D112" s="6" t="s">
        <v>93</v>
      </c>
      <c r="F112" s="77">
        <f>SUM(H112:M112,O112)</f>
        <v>1299547481.2240152</v>
      </c>
      <c r="H112" s="165">
        <v>27194169.856164288</v>
      </c>
      <c r="I112" s="165">
        <v>376165448.91460276</v>
      </c>
      <c r="J112" s="165">
        <v>460348673.0489158</v>
      </c>
      <c r="K112" s="165">
        <v>8852229.805600198</v>
      </c>
      <c r="L112" s="165">
        <v>403290211.75525576</v>
      </c>
      <c r="M112" s="165">
        <v>4391144.7690307014</v>
      </c>
      <c r="N112" s="24"/>
      <c r="O112" s="165">
        <v>19305603.074445829</v>
      </c>
      <c r="P112" s="82"/>
      <c r="Q112" s="165">
        <v>376165448.91460276</v>
      </c>
      <c r="R112" s="165">
        <v>8852229.805600198</v>
      </c>
      <c r="T112" s="133" t="s">
        <v>886</v>
      </c>
      <c r="V112" s="34"/>
    </row>
    <row r="113" spans="2:22" x14ac:dyDescent="0.2">
      <c r="F113" s="82"/>
      <c r="H113" s="24"/>
      <c r="I113" s="24"/>
      <c r="J113" s="24"/>
      <c r="K113" s="85"/>
      <c r="L113" s="85"/>
      <c r="M113" s="85"/>
      <c r="N113" s="24"/>
      <c r="O113" s="24"/>
      <c r="P113" s="82"/>
      <c r="Q113" s="24"/>
      <c r="R113" s="24"/>
      <c r="T113" s="133"/>
      <c r="V113" s="34"/>
    </row>
    <row r="114" spans="2:22" s="82" customFormat="1" x14ac:dyDescent="0.2">
      <c r="B114" s="87" t="s">
        <v>128</v>
      </c>
      <c r="H114" s="24"/>
      <c r="I114" s="24"/>
      <c r="J114" s="24"/>
      <c r="K114" s="85"/>
      <c r="L114" s="85"/>
      <c r="M114" s="85"/>
      <c r="N114" s="24"/>
      <c r="O114" s="24"/>
      <c r="Q114" s="24"/>
      <c r="R114" s="24"/>
      <c r="S114" s="133"/>
      <c r="T114" s="133"/>
    </row>
    <row r="115" spans="2:22" s="82" customFormat="1" x14ac:dyDescent="0.2">
      <c r="B115" s="82" t="s">
        <v>129</v>
      </c>
      <c r="D115" s="82" t="s">
        <v>93</v>
      </c>
      <c r="F115" s="77">
        <f>SUM(H115:M115,O115)</f>
        <v>0</v>
      </c>
      <c r="H115" s="154"/>
      <c r="I115" s="154"/>
      <c r="J115" s="154"/>
      <c r="K115" s="165"/>
      <c r="L115" s="165"/>
      <c r="M115" s="165"/>
      <c r="N115" s="24"/>
      <c r="O115" s="154"/>
      <c r="Q115" s="154"/>
      <c r="R115" s="154"/>
      <c r="S115" s="133"/>
      <c r="T115" s="133" t="s">
        <v>370</v>
      </c>
    </row>
    <row r="116" spans="2:22" s="82" customFormat="1" x14ac:dyDescent="0.2">
      <c r="B116" s="82" t="s">
        <v>130</v>
      </c>
      <c r="D116" s="82" t="s">
        <v>93</v>
      </c>
      <c r="F116" s="77">
        <f>SUM(H116:M116,O116)</f>
        <v>0</v>
      </c>
      <c r="H116" s="154"/>
      <c r="I116" s="154"/>
      <c r="J116" s="154"/>
      <c r="K116" s="165"/>
      <c r="L116" s="165"/>
      <c r="M116" s="165"/>
      <c r="N116" s="24"/>
      <c r="O116" s="154"/>
      <c r="Q116" s="154"/>
      <c r="R116" s="154"/>
      <c r="S116" s="133"/>
      <c r="T116" s="133" t="s">
        <v>370</v>
      </c>
    </row>
    <row r="117" spans="2:22" s="82" customFormat="1" x14ac:dyDescent="0.2">
      <c r="H117" s="24"/>
      <c r="I117" s="24"/>
      <c r="J117" s="24"/>
      <c r="K117" s="85"/>
      <c r="L117" s="85"/>
      <c r="M117" s="85"/>
      <c r="N117" s="24"/>
      <c r="O117" s="24"/>
      <c r="Q117" s="24"/>
      <c r="R117" s="24"/>
      <c r="S117" s="133"/>
      <c r="T117" s="133"/>
    </row>
    <row r="118" spans="2:22" x14ac:dyDescent="0.2">
      <c r="B118" s="5" t="s">
        <v>131</v>
      </c>
      <c r="F118" s="82"/>
      <c r="H118" s="24"/>
      <c r="I118" s="24"/>
      <c r="J118" s="24"/>
      <c r="K118" s="85"/>
      <c r="L118" s="85"/>
      <c r="M118" s="85"/>
      <c r="N118" s="24"/>
      <c r="O118" s="24"/>
      <c r="P118" s="82"/>
      <c r="Q118" s="24"/>
      <c r="R118" s="24"/>
      <c r="T118" s="133"/>
    </row>
    <row r="119" spans="2:22" x14ac:dyDescent="0.2">
      <c r="B119" s="6" t="s">
        <v>132</v>
      </c>
      <c r="D119" s="6" t="s">
        <v>93</v>
      </c>
      <c r="F119" s="77">
        <f>SUM(H119:M119,O119)</f>
        <v>0</v>
      </c>
      <c r="H119" s="154"/>
      <c r="I119" s="154"/>
      <c r="J119" s="154"/>
      <c r="K119" s="165"/>
      <c r="L119" s="165"/>
      <c r="M119" s="165"/>
      <c r="N119" s="24"/>
      <c r="O119" s="154"/>
      <c r="P119" s="82"/>
      <c r="Q119" s="154"/>
      <c r="R119" s="154"/>
      <c r="T119" s="133" t="s">
        <v>887</v>
      </c>
    </row>
    <row r="120" spans="2:22" x14ac:dyDescent="0.2">
      <c r="B120" s="6" t="s">
        <v>133</v>
      </c>
      <c r="D120" s="6" t="s">
        <v>93</v>
      </c>
      <c r="F120" s="77">
        <f>SUM(H120:M120,O120)</f>
        <v>0</v>
      </c>
      <c r="H120" s="154"/>
      <c r="I120" s="154"/>
      <c r="J120" s="154"/>
      <c r="K120" s="165"/>
      <c r="L120" s="165"/>
      <c r="M120" s="165"/>
      <c r="N120" s="24"/>
      <c r="O120" s="154"/>
      <c r="P120" s="82"/>
      <c r="Q120" s="154"/>
      <c r="R120" s="154"/>
      <c r="T120" s="133" t="s">
        <v>888</v>
      </c>
    </row>
    <row r="121" spans="2:22" x14ac:dyDescent="0.2">
      <c r="O121" s="82"/>
      <c r="P121" s="82"/>
    </row>
    <row r="122" spans="2:22" x14ac:dyDescent="0.2">
      <c r="O122" s="82"/>
      <c r="P122" s="82"/>
    </row>
    <row r="123" spans="2:22" x14ac:dyDescent="0.2">
      <c r="O123" s="82"/>
    </row>
    <row r="124" spans="2:22" x14ac:dyDescent="0.2">
      <c r="O124" s="82"/>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1FFE1"/>
  </sheetPr>
  <dimension ref="A2:XFD191"/>
  <sheetViews>
    <sheetView showGridLines="0" zoomScale="85" zoomScaleNormal="85" workbookViewId="0">
      <pane xSplit="4" ySplit="14" topLeftCell="E15" activePane="bottomRight" state="frozen"/>
      <selection activeCell="R6" sqref="R6"/>
      <selection pane="topRight" activeCell="R6" sqref="R6"/>
      <selection pane="bottomLeft" activeCell="R6" sqref="R6"/>
      <selection pane="bottomRight" activeCell="E15" sqref="E15"/>
    </sheetView>
  </sheetViews>
  <sheetFormatPr defaultRowHeight="12.75" x14ac:dyDescent="0.2"/>
  <cols>
    <col min="1" max="1" width="2.7109375" style="133" customWidth="1"/>
    <col min="2" max="2" width="81.140625" style="133" customWidth="1"/>
    <col min="3" max="3" width="2.7109375" style="133" customWidth="1"/>
    <col min="4" max="4" width="13.7109375" style="133" customWidth="1"/>
    <col min="5" max="5" width="2.7109375" style="133" customWidth="1"/>
    <col min="6" max="6" width="16.5703125" style="133" bestFit="1" customWidth="1"/>
    <col min="7" max="7" width="2.7109375" style="133" customWidth="1"/>
    <col min="8" max="13" width="12.5703125" style="133" customWidth="1"/>
    <col min="14" max="14" width="2.7109375" style="133" customWidth="1"/>
    <col min="15" max="16" width="13.5703125" style="133" customWidth="1"/>
    <col min="17" max="17" width="2.7109375" style="133" customWidth="1"/>
    <col min="18" max="18" width="45.7109375" style="133" bestFit="1" customWidth="1"/>
    <col min="19" max="19" width="2.7109375" style="133" customWidth="1"/>
    <col min="20" max="20" width="13.7109375" style="133" customWidth="1"/>
    <col min="21" max="21" width="2.7109375" style="133" customWidth="1"/>
    <col min="22" max="36" width="13.7109375" style="133" customWidth="1"/>
    <col min="37" max="16384" width="9.140625" style="133"/>
  </cols>
  <sheetData>
    <row r="2" spans="1:16384" s="126" customFormat="1" ht="18" x14ac:dyDescent="0.2">
      <c r="B2" s="126" t="s">
        <v>292</v>
      </c>
    </row>
    <row r="4" spans="1:16384" x14ac:dyDescent="0.2">
      <c r="B4" s="84" t="s">
        <v>26</v>
      </c>
      <c r="H4" s="106"/>
    </row>
    <row r="5" spans="1:16384" ht="25.5" x14ac:dyDescent="0.2">
      <c r="B5" s="49" t="s">
        <v>293</v>
      </c>
    </row>
    <row r="6" spans="1:16384" ht="51.75" customHeight="1" x14ac:dyDescent="0.2">
      <c r="B6" s="49" t="s">
        <v>338</v>
      </c>
    </row>
    <row r="8" spans="1:16384" x14ac:dyDescent="0.2">
      <c r="B8" s="8" t="s">
        <v>27</v>
      </c>
    </row>
    <row r="9" spans="1:16384" x14ac:dyDescent="0.2">
      <c r="B9" s="85" t="s">
        <v>329</v>
      </c>
    </row>
    <row r="10" spans="1:16384" x14ac:dyDescent="0.2">
      <c r="A10" s="159"/>
      <c r="B10" s="159" t="s">
        <v>373</v>
      </c>
      <c r="C10" s="159"/>
      <c r="D10" s="159"/>
      <c r="E10" s="159"/>
      <c r="F10" s="159"/>
      <c r="G10" s="159"/>
      <c r="H10" s="159"/>
      <c r="I10" s="159"/>
      <c r="J10" s="159"/>
      <c r="K10" s="159"/>
      <c r="L10" s="159"/>
      <c r="M10" s="159"/>
      <c r="N10" s="159"/>
      <c r="O10" s="159"/>
      <c r="P10" s="159"/>
      <c r="Q10" s="159"/>
      <c r="R10" s="159"/>
      <c r="S10" s="159"/>
      <c r="T10" s="159"/>
      <c r="U10" s="159"/>
      <c r="V10" s="159"/>
      <c r="W10" s="159"/>
      <c r="X10" s="159"/>
      <c r="Y10" s="159"/>
      <c r="Z10" s="159"/>
      <c r="AA10" s="159"/>
      <c r="AB10" s="159"/>
      <c r="AC10" s="159"/>
      <c r="AD10" s="159"/>
      <c r="AE10" s="159"/>
      <c r="AF10" s="159"/>
      <c r="AG10" s="159"/>
      <c r="AH10" s="159"/>
      <c r="AI10" s="159"/>
      <c r="AJ10" s="159"/>
      <c r="AK10" s="159"/>
      <c r="AL10" s="159"/>
      <c r="AM10" s="159"/>
      <c r="AN10" s="159"/>
      <c r="AO10" s="159"/>
      <c r="AP10" s="159"/>
      <c r="AQ10" s="159"/>
      <c r="AR10" s="159"/>
      <c r="AS10" s="159"/>
      <c r="AT10" s="159"/>
      <c r="AU10" s="159"/>
      <c r="AV10" s="159"/>
      <c r="AW10" s="159"/>
      <c r="AX10" s="159"/>
      <c r="AY10" s="159"/>
      <c r="AZ10" s="159"/>
      <c r="BA10" s="159"/>
      <c r="BB10" s="159"/>
      <c r="BC10" s="159"/>
      <c r="BD10" s="159"/>
      <c r="BE10" s="159"/>
      <c r="BF10" s="159"/>
      <c r="BG10" s="159"/>
      <c r="BH10" s="159"/>
      <c r="BI10" s="159"/>
      <c r="BJ10" s="159"/>
      <c r="BK10" s="159"/>
      <c r="BL10" s="159"/>
      <c r="BM10" s="159"/>
      <c r="BN10" s="159"/>
      <c r="BO10" s="159"/>
      <c r="BP10" s="159"/>
      <c r="BQ10" s="159"/>
      <c r="BR10" s="159"/>
      <c r="BS10" s="159"/>
      <c r="BT10" s="159"/>
      <c r="BU10" s="159"/>
      <c r="BV10" s="159"/>
      <c r="BW10" s="159"/>
      <c r="BX10" s="159"/>
      <c r="BY10" s="159"/>
      <c r="BZ10" s="159"/>
      <c r="CA10" s="159"/>
      <c r="CB10" s="159"/>
      <c r="CC10" s="159"/>
      <c r="CD10" s="159"/>
      <c r="CE10" s="159"/>
      <c r="CF10" s="159"/>
      <c r="CG10" s="159"/>
      <c r="CH10" s="159"/>
      <c r="CI10" s="159"/>
      <c r="CJ10" s="159"/>
      <c r="CK10" s="159"/>
      <c r="CL10" s="159"/>
      <c r="CM10" s="159"/>
      <c r="CN10" s="159"/>
      <c r="CO10" s="159"/>
      <c r="CP10" s="159"/>
      <c r="CQ10" s="159"/>
      <c r="CR10" s="159"/>
      <c r="CS10" s="159"/>
      <c r="CT10" s="159"/>
      <c r="CU10" s="159"/>
      <c r="CV10" s="159"/>
      <c r="CW10" s="159"/>
      <c r="CX10" s="159"/>
      <c r="CY10" s="159"/>
      <c r="CZ10" s="159"/>
      <c r="DA10" s="159"/>
      <c r="DB10" s="159"/>
      <c r="DC10" s="159"/>
      <c r="DD10" s="159"/>
      <c r="DE10" s="159"/>
      <c r="DF10" s="159"/>
      <c r="DG10" s="159"/>
      <c r="DH10" s="159"/>
      <c r="DI10" s="159"/>
      <c r="DJ10" s="159"/>
      <c r="DK10" s="159"/>
      <c r="DL10" s="159"/>
      <c r="DM10" s="159"/>
      <c r="DN10" s="159"/>
      <c r="DO10" s="159"/>
      <c r="DP10" s="159"/>
      <c r="DQ10" s="159"/>
      <c r="DR10" s="159"/>
      <c r="DS10" s="159"/>
      <c r="DT10" s="159"/>
      <c r="DU10" s="159"/>
      <c r="DV10" s="159"/>
      <c r="DW10" s="159"/>
      <c r="DX10" s="159"/>
      <c r="DY10" s="159"/>
      <c r="DZ10" s="159"/>
      <c r="EA10" s="159"/>
      <c r="EB10" s="159"/>
      <c r="EC10" s="159"/>
      <c r="ED10" s="159"/>
      <c r="EE10" s="159"/>
      <c r="EF10" s="159"/>
      <c r="EG10" s="159"/>
      <c r="EH10" s="159"/>
      <c r="EI10" s="159"/>
      <c r="EJ10" s="159"/>
      <c r="EK10" s="159"/>
      <c r="EL10" s="159"/>
      <c r="EM10" s="159"/>
      <c r="EN10" s="159"/>
      <c r="EO10" s="159"/>
      <c r="EP10" s="159"/>
      <c r="EQ10" s="159"/>
      <c r="ER10" s="159"/>
      <c r="ES10" s="159"/>
      <c r="ET10" s="159"/>
      <c r="EU10" s="159"/>
      <c r="EV10" s="159"/>
      <c r="EW10" s="159"/>
      <c r="EX10" s="159"/>
      <c r="EY10" s="159"/>
      <c r="EZ10" s="159"/>
      <c r="FA10" s="159"/>
      <c r="FB10" s="159"/>
      <c r="FC10" s="159"/>
      <c r="FD10" s="159"/>
      <c r="FE10" s="159"/>
      <c r="FF10" s="159"/>
      <c r="FG10" s="159"/>
      <c r="FH10" s="159"/>
      <c r="FI10" s="159"/>
      <c r="FJ10" s="159"/>
      <c r="FK10" s="159"/>
      <c r="FL10" s="159"/>
      <c r="FM10" s="159"/>
      <c r="FN10" s="159"/>
      <c r="FO10" s="159"/>
      <c r="FP10" s="159"/>
      <c r="FQ10" s="159"/>
      <c r="FR10" s="159"/>
      <c r="FS10" s="159"/>
      <c r="FT10" s="159"/>
      <c r="FU10" s="159"/>
      <c r="FV10" s="159"/>
      <c r="FW10" s="159"/>
      <c r="FX10" s="159"/>
      <c r="FY10" s="159"/>
      <c r="FZ10" s="159"/>
      <c r="GA10" s="159"/>
      <c r="GB10" s="159"/>
      <c r="GC10" s="159"/>
      <c r="GD10" s="159"/>
      <c r="GE10" s="159"/>
      <c r="GF10" s="159"/>
      <c r="GG10" s="159"/>
      <c r="GH10" s="159"/>
      <c r="GI10" s="159"/>
      <c r="GJ10" s="159"/>
      <c r="GK10" s="159"/>
      <c r="GL10" s="159"/>
      <c r="GM10" s="159"/>
      <c r="GN10" s="159"/>
      <c r="GO10" s="159"/>
      <c r="GP10" s="159"/>
      <c r="GQ10" s="159"/>
      <c r="GR10" s="159"/>
      <c r="GS10" s="159"/>
      <c r="GT10" s="159"/>
      <c r="GU10" s="159"/>
      <c r="GV10" s="159"/>
      <c r="GW10" s="159"/>
      <c r="GX10" s="159"/>
      <c r="GY10" s="159"/>
      <c r="GZ10" s="159"/>
      <c r="HA10" s="159"/>
      <c r="HB10" s="159"/>
      <c r="HC10" s="159"/>
      <c r="HD10" s="159"/>
      <c r="HE10" s="159"/>
      <c r="HF10" s="159"/>
      <c r="HG10" s="159"/>
      <c r="HH10" s="159"/>
      <c r="HI10" s="159"/>
      <c r="HJ10" s="159"/>
      <c r="HK10" s="159"/>
      <c r="HL10" s="159"/>
      <c r="HM10" s="159"/>
      <c r="HN10" s="159"/>
      <c r="HO10" s="159"/>
      <c r="HP10" s="159"/>
      <c r="HQ10" s="159"/>
      <c r="HR10" s="159"/>
      <c r="HS10" s="159"/>
      <c r="HT10" s="159"/>
      <c r="HU10" s="159"/>
      <c r="HV10" s="159"/>
      <c r="HW10" s="159"/>
      <c r="HX10" s="159"/>
      <c r="HY10" s="159"/>
      <c r="HZ10" s="159"/>
      <c r="IA10" s="159"/>
      <c r="IB10" s="159"/>
      <c r="IC10" s="159"/>
      <c r="ID10" s="159"/>
      <c r="IE10" s="159"/>
      <c r="IF10" s="159"/>
      <c r="IG10" s="159"/>
      <c r="IH10" s="159"/>
      <c r="II10" s="159"/>
      <c r="IJ10" s="159"/>
      <c r="IK10" s="159"/>
      <c r="IL10" s="159"/>
      <c r="IM10" s="159"/>
      <c r="IN10" s="159"/>
      <c r="IO10" s="159"/>
      <c r="IP10" s="159"/>
      <c r="IQ10" s="159"/>
      <c r="IR10" s="159"/>
      <c r="IS10" s="159"/>
      <c r="IT10" s="159"/>
      <c r="IU10" s="159"/>
      <c r="IV10" s="159"/>
      <c r="IW10" s="159"/>
      <c r="IX10" s="159"/>
      <c r="IY10" s="159"/>
      <c r="IZ10" s="159"/>
      <c r="JA10" s="159"/>
      <c r="JB10" s="159"/>
      <c r="JC10" s="159"/>
      <c r="JD10" s="159"/>
      <c r="JE10" s="159"/>
      <c r="JF10" s="159"/>
      <c r="JG10" s="159"/>
      <c r="JH10" s="159"/>
      <c r="JI10" s="159"/>
      <c r="JJ10" s="159"/>
      <c r="JK10" s="159"/>
      <c r="JL10" s="159"/>
      <c r="JM10" s="159"/>
      <c r="JN10" s="159"/>
      <c r="JO10" s="159"/>
      <c r="JP10" s="159"/>
      <c r="JQ10" s="159"/>
      <c r="JR10" s="159"/>
      <c r="JS10" s="159"/>
      <c r="JT10" s="159"/>
      <c r="JU10" s="159"/>
      <c r="JV10" s="159"/>
      <c r="JW10" s="159"/>
      <c r="JX10" s="159"/>
      <c r="JY10" s="159"/>
      <c r="JZ10" s="159"/>
      <c r="KA10" s="159"/>
      <c r="KB10" s="159"/>
      <c r="KC10" s="159"/>
      <c r="KD10" s="159"/>
      <c r="KE10" s="159"/>
      <c r="KF10" s="159"/>
      <c r="KG10" s="159"/>
      <c r="KH10" s="159"/>
      <c r="KI10" s="159"/>
      <c r="KJ10" s="159"/>
      <c r="KK10" s="159"/>
      <c r="KL10" s="159"/>
      <c r="KM10" s="159"/>
      <c r="KN10" s="159"/>
      <c r="KO10" s="159"/>
      <c r="KP10" s="159"/>
      <c r="KQ10" s="159"/>
      <c r="KR10" s="159"/>
      <c r="KS10" s="159"/>
      <c r="KT10" s="159"/>
      <c r="KU10" s="159"/>
      <c r="KV10" s="159"/>
      <c r="KW10" s="159"/>
      <c r="KX10" s="159"/>
      <c r="KY10" s="159"/>
      <c r="KZ10" s="159"/>
      <c r="LA10" s="159"/>
      <c r="LB10" s="159"/>
      <c r="LC10" s="159"/>
      <c r="LD10" s="159"/>
      <c r="LE10" s="159"/>
      <c r="LF10" s="159"/>
      <c r="LG10" s="159"/>
      <c r="LH10" s="159"/>
      <c r="LI10" s="159"/>
      <c r="LJ10" s="159"/>
      <c r="LK10" s="159"/>
      <c r="LL10" s="159"/>
      <c r="LM10" s="159"/>
      <c r="LN10" s="159"/>
      <c r="LO10" s="159"/>
      <c r="LP10" s="159"/>
      <c r="LQ10" s="159"/>
      <c r="LR10" s="159"/>
      <c r="LS10" s="159"/>
      <c r="LT10" s="159"/>
      <c r="LU10" s="159"/>
      <c r="LV10" s="159"/>
      <c r="LW10" s="159"/>
      <c r="LX10" s="159"/>
      <c r="LY10" s="159"/>
      <c r="LZ10" s="159"/>
      <c r="MA10" s="159"/>
      <c r="MB10" s="159"/>
      <c r="MC10" s="159"/>
      <c r="MD10" s="159"/>
      <c r="ME10" s="159"/>
      <c r="MF10" s="159"/>
      <c r="MG10" s="159"/>
      <c r="MH10" s="159"/>
      <c r="MI10" s="159"/>
      <c r="MJ10" s="159"/>
      <c r="MK10" s="159"/>
      <c r="ML10" s="159"/>
      <c r="MM10" s="159"/>
      <c r="MN10" s="159"/>
      <c r="MO10" s="159"/>
      <c r="MP10" s="159"/>
      <c r="MQ10" s="159"/>
      <c r="MR10" s="159"/>
      <c r="MS10" s="159"/>
      <c r="MT10" s="159"/>
      <c r="MU10" s="159"/>
      <c r="MV10" s="159"/>
      <c r="MW10" s="159"/>
      <c r="MX10" s="159"/>
      <c r="MY10" s="159"/>
      <c r="MZ10" s="159"/>
      <c r="NA10" s="159"/>
      <c r="NB10" s="159"/>
      <c r="NC10" s="159"/>
      <c r="ND10" s="159"/>
      <c r="NE10" s="159"/>
      <c r="NF10" s="159"/>
      <c r="NG10" s="159"/>
      <c r="NH10" s="159"/>
      <c r="NI10" s="159"/>
      <c r="NJ10" s="159"/>
      <c r="NK10" s="159"/>
      <c r="NL10" s="159"/>
      <c r="NM10" s="159"/>
      <c r="NN10" s="159"/>
      <c r="NO10" s="159"/>
      <c r="NP10" s="159"/>
      <c r="NQ10" s="159"/>
      <c r="NR10" s="159"/>
      <c r="NS10" s="159"/>
      <c r="NT10" s="159"/>
      <c r="NU10" s="159"/>
      <c r="NV10" s="159"/>
      <c r="NW10" s="159"/>
      <c r="NX10" s="159"/>
      <c r="NY10" s="159"/>
      <c r="NZ10" s="159"/>
      <c r="OA10" s="159"/>
      <c r="OB10" s="159"/>
      <c r="OC10" s="159"/>
      <c r="OD10" s="159"/>
      <c r="OE10" s="159"/>
      <c r="OF10" s="159"/>
      <c r="OG10" s="159"/>
      <c r="OH10" s="159"/>
      <c r="OI10" s="159"/>
      <c r="OJ10" s="159"/>
      <c r="OK10" s="159"/>
      <c r="OL10" s="159"/>
      <c r="OM10" s="159"/>
      <c r="ON10" s="159"/>
      <c r="OO10" s="159"/>
      <c r="OP10" s="159"/>
      <c r="OQ10" s="159"/>
      <c r="OR10" s="159"/>
      <c r="OS10" s="159"/>
      <c r="OT10" s="159"/>
      <c r="OU10" s="159"/>
      <c r="OV10" s="159"/>
      <c r="OW10" s="159"/>
      <c r="OX10" s="159"/>
      <c r="OY10" s="159"/>
      <c r="OZ10" s="159"/>
      <c r="PA10" s="159"/>
      <c r="PB10" s="159"/>
      <c r="PC10" s="159"/>
      <c r="PD10" s="159"/>
      <c r="PE10" s="159"/>
      <c r="PF10" s="159"/>
      <c r="PG10" s="159"/>
      <c r="PH10" s="159"/>
      <c r="PI10" s="159"/>
      <c r="PJ10" s="159"/>
      <c r="PK10" s="159"/>
      <c r="PL10" s="159"/>
      <c r="PM10" s="159"/>
      <c r="PN10" s="159"/>
      <c r="PO10" s="159"/>
      <c r="PP10" s="159"/>
      <c r="PQ10" s="159"/>
      <c r="PR10" s="159"/>
      <c r="PS10" s="159"/>
      <c r="PT10" s="159"/>
      <c r="PU10" s="159"/>
      <c r="PV10" s="159"/>
      <c r="PW10" s="159"/>
      <c r="PX10" s="159"/>
      <c r="PY10" s="159"/>
      <c r="PZ10" s="159"/>
      <c r="QA10" s="159"/>
      <c r="QB10" s="159"/>
      <c r="QC10" s="159"/>
      <c r="QD10" s="159"/>
      <c r="QE10" s="159"/>
      <c r="QF10" s="159"/>
      <c r="QG10" s="159"/>
      <c r="QH10" s="159"/>
      <c r="QI10" s="159"/>
      <c r="QJ10" s="159"/>
      <c r="QK10" s="159"/>
      <c r="QL10" s="159"/>
      <c r="QM10" s="159"/>
      <c r="QN10" s="159"/>
      <c r="QO10" s="159"/>
      <c r="QP10" s="159"/>
      <c r="QQ10" s="159"/>
      <c r="QR10" s="159"/>
      <c r="QS10" s="159"/>
      <c r="QT10" s="159"/>
      <c r="QU10" s="159"/>
      <c r="QV10" s="159"/>
      <c r="QW10" s="159"/>
      <c r="QX10" s="159"/>
      <c r="QY10" s="159"/>
      <c r="QZ10" s="159"/>
      <c r="RA10" s="159"/>
      <c r="RB10" s="159"/>
      <c r="RC10" s="159"/>
      <c r="RD10" s="159"/>
      <c r="RE10" s="159"/>
      <c r="RF10" s="159"/>
      <c r="RG10" s="159"/>
      <c r="RH10" s="159"/>
      <c r="RI10" s="159"/>
      <c r="RJ10" s="159"/>
      <c r="RK10" s="159"/>
      <c r="RL10" s="159"/>
      <c r="RM10" s="159"/>
      <c r="RN10" s="159"/>
      <c r="RO10" s="159"/>
      <c r="RP10" s="159"/>
      <c r="RQ10" s="159"/>
      <c r="RR10" s="159"/>
      <c r="RS10" s="159"/>
      <c r="RT10" s="159"/>
      <c r="RU10" s="159"/>
      <c r="RV10" s="159"/>
      <c r="RW10" s="159"/>
      <c r="RX10" s="159"/>
      <c r="RY10" s="159"/>
      <c r="RZ10" s="159"/>
      <c r="SA10" s="159"/>
      <c r="SB10" s="159"/>
      <c r="SC10" s="159"/>
      <c r="SD10" s="159"/>
      <c r="SE10" s="159"/>
      <c r="SF10" s="159"/>
      <c r="SG10" s="159"/>
      <c r="SH10" s="159"/>
      <c r="SI10" s="159"/>
      <c r="SJ10" s="159"/>
      <c r="SK10" s="159"/>
      <c r="SL10" s="159"/>
      <c r="SM10" s="159"/>
      <c r="SN10" s="159"/>
      <c r="SO10" s="159"/>
      <c r="SP10" s="159"/>
      <c r="SQ10" s="159"/>
      <c r="SR10" s="159"/>
      <c r="SS10" s="159"/>
      <c r="ST10" s="159"/>
      <c r="SU10" s="159"/>
      <c r="SV10" s="159"/>
      <c r="SW10" s="159"/>
      <c r="SX10" s="159"/>
      <c r="SY10" s="159"/>
      <c r="SZ10" s="159"/>
      <c r="TA10" s="159"/>
      <c r="TB10" s="159"/>
      <c r="TC10" s="159"/>
      <c r="TD10" s="159"/>
      <c r="TE10" s="159"/>
      <c r="TF10" s="159"/>
      <c r="TG10" s="159"/>
      <c r="TH10" s="159"/>
      <c r="TI10" s="159"/>
      <c r="TJ10" s="159"/>
      <c r="TK10" s="159"/>
      <c r="TL10" s="159"/>
      <c r="TM10" s="159"/>
      <c r="TN10" s="159"/>
      <c r="TO10" s="159"/>
      <c r="TP10" s="159"/>
      <c r="TQ10" s="159"/>
      <c r="TR10" s="159"/>
      <c r="TS10" s="159"/>
      <c r="TT10" s="159"/>
      <c r="TU10" s="159"/>
      <c r="TV10" s="159"/>
      <c r="TW10" s="159"/>
      <c r="TX10" s="159"/>
      <c r="TY10" s="159"/>
      <c r="TZ10" s="159"/>
      <c r="UA10" s="159"/>
      <c r="UB10" s="159"/>
      <c r="UC10" s="159"/>
      <c r="UD10" s="159"/>
      <c r="UE10" s="159"/>
      <c r="UF10" s="159"/>
      <c r="UG10" s="159"/>
      <c r="UH10" s="159"/>
      <c r="UI10" s="159"/>
      <c r="UJ10" s="159"/>
      <c r="UK10" s="159"/>
      <c r="UL10" s="159"/>
      <c r="UM10" s="159"/>
      <c r="UN10" s="159"/>
      <c r="UO10" s="159"/>
      <c r="UP10" s="159"/>
      <c r="UQ10" s="159"/>
      <c r="UR10" s="159"/>
      <c r="US10" s="159"/>
      <c r="UT10" s="159"/>
      <c r="UU10" s="159"/>
      <c r="UV10" s="159"/>
      <c r="UW10" s="159"/>
      <c r="UX10" s="159"/>
      <c r="UY10" s="159"/>
      <c r="UZ10" s="159"/>
      <c r="VA10" s="159"/>
      <c r="VB10" s="159"/>
      <c r="VC10" s="159"/>
      <c r="VD10" s="159"/>
      <c r="VE10" s="159"/>
      <c r="VF10" s="159"/>
      <c r="VG10" s="159"/>
      <c r="VH10" s="159"/>
      <c r="VI10" s="159"/>
      <c r="VJ10" s="159"/>
      <c r="VK10" s="159"/>
      <c r="VL10" s="159"/>
      <c r="VM10" s="159"/>
      <c r="VN10" s="159"/>
      <c r="VO10" s="159"/>
      <c r="VP10" s="159"/>
      <c r="VQ10" s="159"/>
      <c r="VR10" s="159"/>
      <c r="VS10" s="159"/>
      <c r="VT10" s="159"/>
      <c r="VU10" s="159"/>
      <c r="VV10" s="159"/>
      <c r="VW10" s="159"/>
      <c r="VX10" s="159"/>
      <c r="VY10" s="159"/>
      <c r="VZ10" s="159"/>
      <c r="WA10" s="159"/>
      <c r="WB10" s="159"/>
      <c r="WC10" s="159"/>
      <c r="WD10" s="159"/>
      <c r="WE10" s="159"/>
      <c r="WF10" s="159"/>
      <c r="WG10" s="159"/>
      <c r="WH10" s="159"/>
      <c r="WI10" s="159"/>
      <c r="WJ10" s="159"/>
      <c r="WK10" s="159"/>
      <c r="WL10" s="159"/>
      <c r="WM10" s="159"/>
      <c r="WN10" s="159"/>
      <c r="WO10" s="159"/>
      <c r="WP10" s="159"/>
      <c r="WQ10" s="159"/>
      <c r="WR10" s="159"/>
      <c r="WS10" s="159"/>
      <c r="WT10" s="159"/>
      <c r="WU10" s="159"/>
      <c r="WV10" s="159"/>
      <c r="WW10" s="159"/>
      <c r="WX10" s="159"/>
      <c r="WY10" s="159"/>
      <c r="WZ10" s="159"/>
      <c r="XA10" s="159"/>
      <c r="XB10" s="159"/>
      <c r="XC10" s="159"/>
      <c r="XD10" s="159"/>
      <c r="XE10" s="159"/>
      <c r="XF10" s="159"/>
      <c r="XG10" s="159"/>
      <c r="XH10" s="159"/>
      <c r="XI10" s="159"/>
      <c r="XJ10" s="159"/>
      <c r="XK10" s="159"/>
      <c r="XL10" s="159"/>
      <c r="XM10" s="159"/>
      <c r="XN10" s="159"/>
      <c r="XO10" s="159"/>
      <c r="XP10" s="159"/>
      <c r="XQ10" s="159"/>
      <c r="XR10" s="159"/>
      <c r="XS10" s="159"/>
      <c r="XT10" s="159"/>
      <c r="XU10" s="159"/>
      <c r="XV10" s="159"/>
      <c r="XW10" s="159"/>
      <c r="XX10" s="159"/>
      <c r="XY10" s="159"/>
      <c r="XZ10" s="159"/>
      <c r="YA10" s="159"/>
      <c r="YB10" s="159"/>
      <c r="YC10" s="159"/>
      <c r="YD10" s="159"/>
      <c r="YE10" s="159"/>
      <c r="YF10" s="159"/>
      <c r="YG10" s="159"/>
      <c r="YH10" s="159"/>
      <c r="YI10" s="159"/>
      <c r="YJ10" s="159"/>
      <c r="YK10" s="159"/>
      <c r="YL10" s="159"/>
      <c r="YM10" s="159"/>
      <c r="YN10" s="159"/>
      <c r="YO10" s="159"/>
      <c r="YP10" s="159"/>
      <c r="YQ10" s="159"/>
      <c r="YR10" s="159"/>
      <c r="YS10" s="159"/>
      <c r="YT10" s="159"/>
      <c r="YU10" s="159"/>
      <c r="YV10" s="159"/>
      <c r="YW10" s="159"/>
      <c r="YX10" s="159"/>
      <c r="YY10" s="159"/>
      <c r="YZ10" s="159"/>
      <c r="ZA10" s="159"/>
      <c r="ZB10" s="159"/>
      <c r="ZC10" s="159"/>
      <c r="ZD10" s="159"/>
      <c r="ZE10" s="159"/>
      <c r="ZF10" s="159"/>
      <c r="ZG10" s="159"/>
      <c r="ZH10" s="159"/>
      <c r="ZI10" s="159"/>
      <c r="ZJ10" s="159"/>
      <c r="ZK10" s="159"/>
      <c r="ZL10" s="159"/>
      <c r="ZM10" s="159"/>
      <c r="ZN10" s="159"/>
      <c r="ZO10" s="159"/>
      <c r="ZP10" s="159"/>
      <c r="ZQ10" s="159"/>
      <c r="ZR10" s="159"/>
      <c r="ZS10" s="159"/>
      <c r="ZT10" s="159"/>
      <c r="ZU10" s="159"/>
      <c r="ZV10" s="159"/>
      <c r="ZW10" s="159"/>
      <c r="ZX10" s="159"/>
      <c r="ZY10" s="159"/>
      <c r="ZZ10" s="159"/>
      <c r="AAA10" s="159"/>
      <c r="AAB10" s="159"/>
      <c r="AAC10" s="159"/>
      <c r="AAD10" s="159"/>
      <c r="AAE10" s="159"/>
      <c r="AAF10" s="159"/>
      <c r="AAG10" s="159"/>
      <c r="AAH10" s="159"/>
      <c r="AAI10" s="159"/>
      <c r="AAJ10" s="159"/>
      <c r="AAK10" s="159"/>
      <c r="AAL10" s="159"/>
      <c r="AAM10" s="159"/>
      <c r="AAN10" s="159"/>
      <c r="AAO10" s="159"/>
      <c r="AAP10" s="159"/>
      <c r="AAQ10" s="159"/>
      <c r="AAR10" s="159"/>
      <c r="AAS10" s="159"/>
      <c r="AAT10" s="159"/>
      <c r="AAU10" s="159"/>
      <c r="AAV10" s="159"/>
      <c r="AAW10" s="159"/>
      <c r="AAX10" s="159"/>
      <c r="AAY10" s="159"/>
      <c r="AAZ10" s="159"/>
      <c r="ABA10" s="159"/>
      <c r="ABB10" s="159"/>
      <c r="ABC10" s="159"/>
      <c r="ABD10" s="159"/>
      <c r="ABE10" s="159"/>
      <c r="ABF10" s="159"/>
      <c r="ABG10" s="159"/>
      <c r="ABH10" s="159"/>
      <c r="ABI10" s="159"/>
      <c r="ABJ10" s="159"/>
      <c r="ABK10" s="159"/>
      <c r="ABL10" s="159"/>
      <c r="ABM10" s="159"/>
      <c r="ABN10" s="159"/>
      <c r="ABO10" s="159"/>
      <c r="ABP10" s="159"/>
      <c r="ABQ10" s="159"/>
      <c r="ABR10" s="159"/>
      <c r="ABS10" s="159"/>
      <c r="ABT10" s="159"/>
      <c r="ABU10" s="159"/>
      <c r="ABV10" s="159"/>
      <c r="ABW10" s="159"/>
      <c r="ABX10" s="159"/>
      <c r="ABY10" s="159"/>
      <c r="ABZ10" s="159"/>
      <c r="ACA10" s="159"/>
      <c r="ACB10" s="159"/>
      <c r="ACC10" s="159"/>
      <c r="ACD10" s="159"/>
      <c r="ACE10" s="159"/>
      <c r="ACF10" s="159"/>
      <c r="ACG10" s="159"/>
      <c r="ACH10" s="159"/>
      <c r="ACI10" s="159"/>
      <c r="ACJ10" s="159"/>
      <c r="ACK10" s="159"/>
      <c r="ACL10" s="159"/>
      <c r="ACM10" s="159"/>
      <c r="ACN10" s="159"/>
      <c r="ACO10" s="159"/>
      <c r="ACP10" s="159"/>
      <c r="ACQ10" s="159"/>
      <c r="ACR10" s="159"/>
      <c r="ACS10" s="159"/>
      <c r="ACT10" s="159"/>
      <c r="ACU10" s="159"/>
      <c r="ACV10" s="159"/>
      <c r="ACW10" s="159"/>
      <c r="ACX10" s="159"/>
      <c r="ACY10" s="159"/>
      <c r="ACZ10" s="159"/>
      <c r="ADA10" s="159"/>
      <c r="ADB10" s="159"/>
      <c r="ADC10" s="159"/>
      <c r="ADD10" s="159"/>
      <c r="ADE10" s="159"/>
      <c r="ADF10" s="159"/>
      <c r="ADG10" s="159"/>
      <c r="ADH10" s="159"/>
      <c r="ADI10" s="159"/>
      <c r="ADJ10" s="159"/>
      <c r="ADK10" s="159"/>
      <c r="ADL10" s="159"/>
      <c r="ADM10" s="159"/>
      <c r="ADN10" s="159"/>
      <c r="ADO10" s="159"/>
      <c r="ADP10" s="159"/>
      <c r="ADQ10" s="159"/>
      <c r="ADR10" s="159"/>
      <c r="ADS10" s="159"/>
      <c r="ADT10" s="159"/>
      <c r="ADU10" s="159"/>
      <c r="ADV10" s="159"/>
      <c r="ADW10" s="159"/>
      <c r="ADX10" s="159"/>
      <c r="ADY10" s="159"/>
      <c r="ADZ10" s="159"/>
      <c r="AEA10" s="159"/>
      <c r="AEB10" s="159"/>
      <c r="AEC10" s="159"/>
      <c r="AED10" s="159"/>
      <c r="AEE10" s="159"/>
      <c r="AEF10" s="159"/>
      <c r="AEG10" s="159"/>
      <c r="AEH10" s="159"/>
      <c r="AEI10" s="159"/>
      <c r="AEJ10" s="159"/>
      <c r="AEK10" s="159"/>
      <c r="AEL10" s="159"/>
      <c r="AEM10" s="159"/>
      <c r="AEN10" s="159"/>
      <c r="AEO10" s="159"/>
      <c r="AEP10" s="159"/>
      <c r="AEQ10" s="159"/>
      <c r="AER10" s="159"/>
      <c r="AES10" s="159"/>
      <c r="AET10" s="159"/>
      <c r="AEU10" s="159"/>
      <c r="AEV10" s="159"/>
      <c r="AEW10" s="159"/>
      <c r="AEX10" s="159"/>
      <c r="AEY10" s="159"/>
      <c r="AEZ10" s="159"/>
      <c r="AFA10" s="159"/>
      <c r="AFB10" s="159"/>
      <c r="AFC10" s="159"/>
      <c r="AFD10" s="159"/>
      <c r="AFE10" s="159"/>
      <c r="AFF10" s="159"/>
      <c r="AFG10" s="159"/>
      <c r="AFH10" s="159"/>
      <c r="AFI10" s="159"/>
      <c r="AFJ10" s="159"/>
      <c r="AFK10" s="159"/>
      <c r="AFL10" s="159"/>
      <c r="AFM10" s="159"/>
      <c r="AFN10" s="159"/>
      <c r="AFO10" s="159"/>
      <c r="AFP10" s="159"/>
      <c r="AFQ10" s="159"/>
      <c r="AFR10" s="159"/>
      <c r="AFS10" s="159"/>
      <c r="AFT10" s="159"/>
      <c r="AFU10" s="159"/>
      <c r="AFV10" s="159"/>
      <c r="AFW10" s="159"/>
      <c r="AFX10" s="159"/>
      <c r="AFY10" s="159"/>
      <c r="AFZ10" s="159"/>
      <c r="AGA10" s="159"/>
      <c r="AGB10" s="159"/>
      <c r="AGC10" s="159"/>
      <c r="AGD10" s="159"/>
      <c r="AGE10" s="159"/>
      <c r="AGF10" s="159"/>
      <c r="AGG10" s="159"/>
      <c r="AGH10" s="159"/>
      <c r="AGI10" s="159"/>
      <c r="AGJ10" s="159"/>
      <c r="AGK10" s="159"/>
      <c r="AGL10" s="159"/>
      <c r="AGM10" s="159"/>
      <c r="AGN10" s="159"/>
      <c r="AGO10" s="159"/>
      <c r="AGP10" s="159"/>
      <c r="AGQ10" s="159"/>
      <c r="AGR10" s="159"/>
      <c r="AGS10" s="159"/>
      <c r="AGT10" s="159"/>
      <c r="AGU10" s="159"/>
      <c r="AGV10" s="159"/>
      <c r="AGW10" s="159"/>
      <c r="AGX10" s="159"/>
      <c r="AGY10" s="159"/>
      <c r="AGZ10" s="159"/>
      <c r="AHA10" s="159"/>
      <c r="AHB10" s="159"/>
      <c r="AHC10" s="159"/>
      <c r="AHD10" s="159"/>
      <c r="AHE10" s="159"/>
      <c r="AHF10" s="159"/>
      <c r="AHG10" s="159"/>
      <c r="AHH10" s="159"/>
      <c r="AHI10" s="159"/>
      <c r="AHJ10" s="159"/>
      <c r="AHK10" s="159"/>
      <c r="AHL10" s="159"/>
      <c r="AHM10" s="159"/>
      <c r="AHN10" s="159"/>
      <c r="AHO10" s="159"/>
      <c r="AHP10" s="159"/>
      <c r="AHQ10" s="159"/>
      <c r="AHR10" s="159"/>
      <c r="AHS10" s="159"/>
      <c r="AHT10" s="159"/>
      <c r="AHU10" s="159"/>
      <c r="AHV10" s="159"/>
      <c r="AHW10" s="159"/>
      <c r="AHX10" s="159"/>
      <c r="AHY10" s="159"/>
      <c r="AHZ10" s="159"/>
      <c r="AIA10" s="159"/>
      <c r="AIB10" s="159"/>
      <c r="AIC10" s="159"/>
      <c r="AID10" s="159"/>
      <c r="AIE10" s="159"/>
      <c r="AIF10" s="159"/>
      <c r="AIG10" s="159"/>
      <c r="AIH10" s="159"/>
      <c r="AII10" s="159"/>
      <c r="AIJ10" s="159"/>
      <c r="AIK10" s="159"/>
      <c r="AIL10" s="159"/>
      <c r="AIM10" s="159"/>
      <c r="AIN10" s="159"/>
      <c r="AIO10" s="159"/>
      <c r="AIP10" s="159"/>
      <c r="AIQ10" s="159"/>
      <c r="AIR10" s="159"/>
      <c r="AIS10" s="159"/>
      <c r="AIT10" s="159"/>
      <c r="AIU10" s="159"/>
      <c r="AIV10" s="159"/>
      <c r="AIW10" s="159"/>
      <c r="AIX10" s="159"/>
      <c r="AIY10" s="159"/>
      <c r="AIZ10" s="159"/>
      <c r="AJA10" s="159"/>
      <c r="AJB10" s="159"/>
      <c r="AJC10" s="159"/>
      <c r="AJD10" s="159"/>
      <c r="AJE10" s="159"/>
      <c r="AJF10" s="159"/>
      <c r="AJG10" s="159"/>
      <c r="AJH10" s="159"/>
      <c r="AJI10" s="159"/>
      <c r="AJJ10" s="159"/>
      <c r="AJK10" s="159"/>
      <c r="AJL10" s="159"/>
      <c r="AJM10" s="159"/>
      <c r="AJN10" s="159"/>
      <c r="AJO10" s="159"/>
      <c r="AJP10" s="159"/>
      <c r="AJQ10" s="159"/>
      <c r="AJR10" s="159"/>
      <c r="AJS10" s="159"/>
      <c r="AJT10" s="159"/>
      <c r="AJU10" s="159"/>
      <c r="AJV10" s="159"/>
      <c r="AJW10" s="159"/>
      <c r="AJX10" s="159"/>
      <c r="AJY10" s="159"/>
      <c r="AJZ10" s="159"/>
      <c r="AKA10" s="159"/>
      <c r="AKB10" s="159"/>
      <c r="AKC10" s="159"/>
      <c r="AKD10" s="159"/>
      <c r="AKE10" s="159"/>
      <c r="AKF10" s="159"/>
      <c r="AKG10" s="159"/>
      <c r="AKH10" s="159"/>
      <c r="AKI10" s="159"/>
      <c r="AKJ10" s="159"/>
      <c r="AKK10" s="159"/>
      <c r="AKL10" s="159"/>
      <c r="AKM10" s="159"/>
      <c r="AKN10" s="159"/>
      <c r="AKO10" s="159"/>
      <c r="AKP10" s="159"/>
      <c r="AKQ10" s="159"/>
      <c r="AKR10" s="159"/>
      <c r="AKS10" s="159"/>
      <c r="AKT10" s="159"/>
      <c r="AKU10" s="159"/>
      <c r="AKV10" s="159"/>
      <c r="AKW10" s="159"/>
      <c r="AKX10" s="159"/>
      <c r="AKY10" s="159"/>
      <c r="AKZ10" s="159"/>
      <c r="ALA10" s="159"/>
      <c r="ALB10" s="159"/>
      <c r="ALC10" s="159"/>
      <c r="ALD10" s="159"/>
      <c r="ALE10" s="159"/>
      <c r="ALF10" s="159"/>
      <c r="ALG10" s="159"/>
      <c r="ALH10" s="159"/>
      <c r="ALI10" s="159"/>
      <c r="ALJ10" s="159"/>
      <c r="ALK10" s="159"/>
      <c r="ALL10" s="159"/>
      <c r="ALM10" s="159"/>
      <c r="ALN10" s="159"/>
      <c r="ALO10" s="159"/>
      <c r="ALP10" s="159"/>
      <c r="ALQ10" s="159"/>
      <c r="ALR10" s="159"/>
      <c r="ALS10" s="159"/>
      <c r="ALT10" s="159"/>
      <c r="ALU10" s="159"/>
      <c r="ALV10" s="159"/>
      <c r="ALW10" s="159"/>
      <c r="ALX10" s="159"/>
      <c r="ALY10" s="159"/>
      <c r="ALZ10" s="159"/>
      <c r="AMA10" s="159"/>
      <c r="AMB10" s="159"/>
      <c r="AMC10" s="159"/>
      <c r="AMD10" s="159"/>
      <c r="AME10" s="159"/>
      <c r="AMF10" s="159"/>
      <c r="AMG10" s="159"/>
      <c r="AMH10" s="159"/>
      <c r="AMI10" s="159"/>
      <c r="AMJ10" s="159"/>
      <c r="AMK10" s="159"/>
      <c r="AML10" s="159"/>
      <c r="AMM10" s="159"/>
      <c r="AMN10" s="159"/>
      <c r="AMO10" s="159"/>
      <c r="AMP10" s="159"/>
      <c r="AMQ10" s="159"/>
      <c r="AMR10" s="159"/>
      <c r="AMS10" s="159"/>
      <c r="AMT10" s="159"/>
      <c r="AMU10" s="159"/>
      <c r="AMV10" s="159"/>
      <c r="AMW10" s="159"/>
      <c r="AMX10" s="159"/>
      <c r="AMY10" s="159"/>
      <c r="AMZ10" s="159"/>
      <c r="ANA10" s="159"/>
      <c r="ANB10" s="159"/>
      <c r="ANC10" s="159"/>
      <c r="AND10" s="159"/>
      <c r="ANE10" s="159"/>
      <c r="ANF10" s="159"/>
      <c r="ANG10" s="159"/>
      <c r="ANH10" s="159"/>
      <c r="ANI10" s="159"/>
      <c r="ANJ10" s="159"/>
      <c r="ANK10" s="159"/>
      <c r="ANL10" s="159"/>
      <c r="ANM10" s="159"/>
      <c r="ANN10" s="159"/>
      <c r="ANO10" s="159"/>
      <c r="ANP10" s="159"/>
      <c r="ANQ10" s="159"/>
      <c r="ANR10" s="159"/>
      <c r="ANS10" s="159"/>
      <c r="ANT10" s="159"/>
      <c r="ANU10" s="159"/>
      <c r="ANV10" s="159"/>
      <c r="ANW10" s="159"/>
      <c r="ANX10" s="159"/>
      <c r="ANY10" s="159"/>
      <c r="ANZ10" s="159"/>
      <c r="AOA10" s="159"/>
      <c r="AOB10" s="159"/>
      <c r="AOC10" s="159"/>
      <c r="AOD10" s="159"/>
      <c r="AOE10" s="159"/>
      <c r="AOF10" s="159"/>
      <c r="AOG10" s="159"/>
      <c r="AOH10" s="159"/>
      <c r="AOI10" s="159"/>
      <c r="AOJ10" s="159"/>
      <c r="AOK10" s="159"/>
      <c r="AOL10" s="159"/>
      <c r="AOM10" s="159"/>
      <c r="AON10" s="159"/>
      <c r="AOO10" s="159"/>
      <c r="AOP10" s="159"/>
      <c r="AOQ10" s="159"/>
      <c r="AOR10" s="159"/>
      <c r="AOS10" s="159"/>
      <c r="AOT10" s="159"/>
      <c r="AOU10" s="159"/>
      <c r="AOV10" s="159"/>
      <c r="AOW10" s="159"/>
      <c r="AOX10" s="159"/>
      <c r="AOY10" s="159"/>
      <c r="AOZ10" s="159"/>
      <c r="APA10" s="159"/>
      <c r="APB10" s="159"/>
      <c r="APC10" s="159"/>
      <c r="APD10" s="159"/>
      <c r="APE10" s="159"/>
      <c r="APF10" s="159"/>
      <c r="APG10" s="159"/>
      <c r="APH10" s="159"/>
      <c r="API10" s="159"/>
      <c r="APJ10" s="159"/>
      <c r="APK10" s="159"/>
      <c r="APL10" s="159"/>
      <c r="APM10" s="159"/>
      <c r="APN10" s="159"/>
      <c r="APO10" s="159"/>
      <c r="APP10" s="159"/>
      <c r="APQ10" s="159"/>
      <c r="APR10" s="159"/>
      <c r="APS10" s="159"/>
      <c r="APT10" s="159"/>
      <c r="APU10" s="159"/>
      <c r="APV10" s="159"/>
      <c r="APW10" s="159"/>
      <c r="APX10" s="159"/>
      <c r="APY10" s="159"/>
      <c r="APZ10" s="159"/>
      <c r="AQA10" s="159"/>
      <c r="AQB10" s="159"/>
      <c r="AQC10" s="159"/>
      <c r="AQD10" s="159"/>
      <c r="AQE10" s="159"/>
      <c r="AQF10" s="159"/>
      <c r="AQG10" s="159"/>
      <c r="AQH10" s="159"/>
      <c r="AQI10" s="159"/>
      <c r="AQJ10" s="159"/>
      <c r="AQK10" s="159"/>
      <c r="AQL10" s="159"/>
      <c r="AQM10" s="159"/>
      <c r="AQN10" s="159"/>
      <c r="AQO10" s="159"/>
      <c r="AQP10" s="159"/>
      <c r="AQQ10" s="159"/>
      <c r="AQR10" s="159"/>
      <c r="AQS10" s="159"/>
      <c r="AQT10" s="159"/>
      <c r="AQU10" s="159"/>
      <c r="AQV10" s="159"/>
      <c r="AQW10" s="159"/>
      <c r="AQX10" s="159"/>
      <c r="AQY10" s="159"/>
      <c r="AQZ10" s="159"/>
      <c r="ARA10" s="159"/>
      <c r="ARB10" s="159"/>
      <c r="ARC10" s="159"/>
      <c r="ARD10" s="159"/>
      <c r="ARE10" s="159"/>
      <c r="ARF10" s="159"/>
      <c r="ARG10" s="159"/>
      <c r="ARH10" s="159"/>
      <c r="ARI10" s="159"/>
      <c r="ARJ10" s="159"/>
      <c r="ARK10" s="159"/>
      <c r="ARL10" s="159"/>
      <c r="ARM10" s="159"/>
      <c r="ARN10" s="159"/>
      <c r="ARO10" s="159"/>
      <c r="ARP10" s="159"/>
      <c r="ARQ10" s="159"/>
      <c r="ARR10" s="159"/>
      <c r="ARS10" s="159"/>
      <c r="ART10" s="159"/>
      <c r="ARU10" s="159"/>
      <c r="ARV10" s="159"/>
      <c r="ARW10" s="159"/>
      <c r="ARX10" s="159"/>
      <c r="ARY10" s="159"/>
      <c r="ARZ10" s="159"/>
      <c r="ASA10" s="159"/>
      <c r="ASB10" s="159"/>
      <c r="ASC10" s="159"/>
      <c r="ASD10" s="159"/>
      <c r="ASE10" s="159"/>
      <c r="ASF10" s="159"/>
      <c r="ASG10" s="159"/>
      <c r="ASH10" s="159"/>
      <c r="ASI10" s="159"/>
      <c r="ASJ10" s="159"/>
      <c r="ASK10" s="159"/>
      <c r="ASL10" s="159"/>
      <c r="ASM10" s="159"/>
      <c r="ASN10" s="159"/>
      <c r="ASO10" s="159"/>
      <c r="ASP10" s="159"/>
      <c r="ASQ10" s="159"/>
      <c r="ASR10" s="159"/>
      <c r="ASS10" s="159"/>
      <c r="AST10" s="159"/>
      <c r="ASU10" s="159"/>
      <c r="ASV10" s="159"/>
      <c r="ASW10" s="159"/>
      <c r="ASX10" s="159"/>
      <c r="ASY10" s="159"/>
      <c r="ASZ10" s="159"/>
      <c r="ATA10" s="159"/>
      <c r="ATB10" s="159"/>
      <c r="ATC10" s="159"/>
      <c r="ATD10" s="159"/>
      <c r="ATE10" s="159"/>
      <c r="ATF10" s="159"/>
      <c r="ATG10" s="159"/>
      <c r="ATH10" s="159"/>
      <c r="ATI10" s="159"/>
      <c r="ATJ10" s="159"/>
      <c r="ATK10" s="159"/>
      <c r="ATL10" s="159"/>
      <c r="ATM10" s="159"/>
      <c r="ATN10" s="159"/>
      <c r="ATO10" s="159"/>
      <c r="ATP10" s="159"/>
      <c r="ATQ10" s="159"/>
      <c r="ATR10" s="159"/>
      <c r="ATS10" s="159"/>
      <c r="ATT10" s="159"/>
      <c r="ATU10" s="159"/>
      <c r="ATV10" s="159"/>
      <c r="ATW10" s="159"/>
      <c r="ATX10" s="159"/>
      <c r="ATY10" s="159"/>
      <c r="ATZ10" s="159"/>
      <c r="AUA10" s="159"/>
      <c r="AUB10" s="159"/>
      <c r="AUC10" s="159"/>
      <c r="AUD10" s="159"/>
      <c r="AUE10" s="159"/>
      <c r="AUF10" s="159"/>
      <c r="AUG10" s="159"/>
      <c r="AUH10" s="159"/>
      <c r="AUI10" s="159"/>
      <c r="AUJ10" s="159"/>
      <c r="AUK10" s="159"/>
      <c r="AUL10" s="159"/>
      <c r="AUM10" s="159"/>
      <c r="AUN10" s="159"/>
      <c r="AUO10" s="159"/>
      <c r="AUP10" s="159"/>
      <c r="AUQ10" s="159"/>
      <c r="AUR10" s="159"/>
      <c r="AUS10" s="159"/>
      <c r="AUT10" s="159"/>
      <c r="AUU10" s="159"/>
      <c r="AUV10" s="159"/>
      <c r="AUW10" s="159"/>
      <c r="AUX10" s="159"/>
      <c r="AUY10" s="159"/>
      <c r="AUZ10" s="159"/>
      <c r="AVA10" s="159"/>
      <c r="AVB10" s="159"/>
      <c r="AVC10" s="159"/>
      <c r="AVD10" s="159"/>
      <c r="AVE10" s="159"/>
      <c r="AVF10" s="159"/>
      <c r="AVG10" s="159"/>
      <c r="AVH10" s="159"/>
      <c r="AVI10" s="159"/>
      <c r="AVJ10" s="159"/>
      <c r="AVK10" s="159"/>
      <c r="AVL10" s="159"/>
      <c r="AVM10" s="159"/>
      <c r="AVN10" s="159"/>
      <c r="AVO10" s="159"/>
      <c r="AVP10" s="159"/>
      <c r="AVQ10" s="159"/>
      <c r="AVR10" s="159"/>
      <c r="AVS10" s="159"/>
      <c r="AVT10" s="159"/>
      <c r="AVU10" s="159"/>
      <c r="AVV10" s="159"/>
      <c r="AVW10" s="159"/>
      <c r="AVX10" s="159"/>
      <c r="AVY10" s="159"/>
      <c r="AVZ10" s="159"/>
      <c r="AWA10" s="159"/>
      <c r="AWB10" s="159"/>
      <c r="AWC10" s="159"/>
      <c r="AWD10" s="159"/>
      <c r="AWE10" s="159"/>
      <c r="AWF10" s="159"/>
      <c r="AWG10" s="159"/>
      <c r="AWH10" s="159"/>
      <c r="AWI10" s="159"/>
      <c r="AWJ10" s="159"/>
      <c r="AWK10" s="159"/>
      <c r="AWL10" s="159"/>
      <c r="AWM10" s="159"/>
      <c r="AWN10" s="159"/>
      <c r="AWO10" s="159"/>
      <c r="AWP10" s="159"/>
      <c r="AWQ10" s="159"/>
      <c r="AWR10" s="159"/>
      <c r="AWS10" s="159"/>
      <c r="AWT10" s="159"/>
      <c r="AWU10" s="159"/>
      <c r="AWV10" s="159"/>
      <c r="AWW10" s="159"/>
      <c r="AWX10" s="159"/>
      <c r="AWY10" s="159"/>
      <c r="AWZ10" s="159"/>
      <c r="AXA10" s="159"/>
      <c r="AXB10" s="159"/>
      <c r="AXC10" s="159"/>
      <c r="AXD10" s="159"/>
      <c r="AXE10" s="159"/>
      <c r="AXF10" s="159"/>
      <c r="AXG10" s="159"/>
      <c r="AXH10" s="159"/>
      <c r="AXI10" s="159"/>
      <c r="AXJ10" s="159"/>
      <c r="AXK10" s="159"/>
      <c r="AXL10" s="159"/>
      <c r="AXM10" s="159"/>
      <c r="AXN10" s="159"/>
      <c r="AXO10" s="159"/>
      <c r="AXP10" s="159"/>
      <c r="AXQ10" s="159"/>
      <c r="AXR10" s="159"/>
      <c r="AXS10" s="159"/>
      <c r="AXT10" s="159"/>
      <c r="AXU10" s="159"/>
      <c r="AXV10" s="159"/>
      <c r="AXW10" s="159"/>
      <c r="AXX10" s="159"/>
      <c r="AXY10" s="159"/>
      <c r="AXZ10" s="159"/>
      <c r="AYA10" s="159"/>
      <c r="AYB10" s="159"/>
      <c r="AYC10" s="159"/>
      <c r="AYD10" s="159"/>
      <c r="AYE10" s="159"/>
      <c r="AYF10" s="159"/>
      <c r="AYG10" s="159"/>
      <c r="AYH10" s="159"/>
      <c r="AYI10" s="159"/>
      <c r="AYJ10" s="159"/>
      <c r="AYK10" s="159"/>
      <c r="AYL10" s="159"/>
      <c r="AYM10" s="159"/>
      <c r="AYN10" s="159"/>
      <c r="AYO10" s="159"/>
      <c r="AYP10" s="159"/>
      <c r="AYQ10" s="159"/>
      <c r="AYR10" s="159"/>
      <c r="AYS10" s="159"/>
      <c r="AYT10" s="159"/>
      <c r="AYU10" s="159"/>
      <c r="AYV10" s="159"/>
      <c r="AYW10" s="159"/>
      <c r="AYX10" s="159"/>
      <c r="AYY10" s="159"/>
      <c r="AYZ10" s="159"/>
      <c r="AZA10" s="159"/>
      <c r="AZB10" s="159"/>
      <c r="AZC10" s="159"/>
      <c r="AZD10" s="159"/>
      <c r="AZE10" s="159"/>
      <c r="AZF10" s="159"/>
      <c r="AZG10" s="159"/>
      <c r="AZH10" s="159"/>
      <c r="AZI10" s="159"/>
      <c r="AZJ10" s="159"/>
      <c r="AZK10" s="159"/>
      <c r="AZL10" s="159"/>
      <c r="AZM10" s="159"/>
      <c r="AZN10" s="159"/>
      <c r="AZO10" s="159"/>
      <c r="AZP10" s="159"/>
      <c r="AZQ10" s="159"/>
      <c r="AZR10" s="159"/>
      <c r="AZS10" s="159"/>
      <c r="AZT10" s="159"/>
      <c r="AZU10" s="159"/>
      <c r="AZV10" s="159"/>
      <c r="AZW10" s="159"/>
      <c r="AZX10" s="159"/>
      <c r="AZY10" s="159"/>
      <c r="AZZ10" s="159"/>
      <c r="BAA10" s="159"/>
      <c r="BAB10" s="159"/>
      <c r="BAC10" s="159"/>
      <c r="BAD10" s="159"/>
      <c r="BAE10" s="159"/>
      <c r="BAF10" s="159"/>
      <c r="BAG10" s="159"/>
      <c r="BAH10" s="159"/>
      <c r="BAI10" s="159"/>
      <c r="BAJ10" s="159"/>
      <c r="BAK10" s="159"/>
      <c r="BAL10" s="159"/>
      <c r="BAM10" s="159"/>
      <c r="BAN10" s="159"/>
      <c r="BAO10" s="159"/>
      <c r="BAP10" s="159"/>
      <c r="BAQ10" s="159"/>
      <c r="BAR10" s="159"/>
      <c r="BAS10" s="159"/>
      <c r="BAT10" s="159"/>
      <c r="BAU10" s="159"/>
      <c r="BAV10" s="159"/>
      <c r="BAW10" s="159"/>
      <c r="BAX10" s="159"/>
      <c r="BAY10" s="159"/>
      <c r="BAZ10" s="159"/>
      <c r="BBA10" s="159"/>
      <c r="BBB10" s="159"/>
      <c r="BBC10" s="159"/>
      <c r="BBD10" s="159"/>
      <c r="BBE10" s="159"/>
      <c r="BBF10" s="159"/>
      <c r="BBG10" s="159"/>
      <c r="BBH10" s="159"/>
      <c r="BBI10" s="159"/>
      <c r="BBJ10" s="159"/>
      <c r="BBK10" s="159"/>
      <c r="BBL10" s="159"/>
      <c r="BBM10" s="159"/>
      <c r="BBN10" s="159"/>
      <c r="BBO10" s="159"/>
      <c r="BBP10" s="159"/>
      <c r="BBQ10" s="159"/>
      <c r="BBR10" s="159"/>
      <c r="BBS10" s="159"/>
      <c r="BBT10" s="159"/>
      <c r="BBU10" s="159"/>
      <c r="BBV10" s="159"/>
      <c r="BBW10" s="159"/>
      <c r="BBX10" s="159"/>
      <c r="BBY10" s="159"/>
      <c r="BBZ10" s="159"/>
      <c r="BCA10" s="159"/>
      <c r="BCB10" s="159"/>
      <c r="BCC10" s="159"/>
      <c r="BCD10" s="159"/>
      <c r="BCE10" s="159"/>
      <c r="BCF10" s="159"/>
      <c r="BCG10" s="159"/>
      <c r="BCH10" s="159"/>
      <c r="BCI10" s="159"/>
      <c r="BCJ10" s="159"/>
      <c r="BCK10" s="159"/>
      <c r="BCL10" s="159"/>
      <c r="BCM10" s="159"/>
      <c r="BCN10" s="159"/>
      <c r="BCO10" s="159"/>
      <c r="BCP10" s="159"/>
      <c r="BCQ10" s="159"/>
      <c r="BCR10" s="159"/>
      <c r="BCS10" s="159"/>
      <c r="BCT10" s="159"/>
      <c r="BCU10" s="159"/>
      <c r="BCV10" s="159"/>
      <c r="BCW10" s="159"/>
      <c r="BCX10" s="159"/>
      <c r="BCY10" s="159"/>
      <c r="BCZ10" s="159"/>
      <c r="BDA10" s="159"/>
      <c r="BDB10" s="159"/>
      <c r="BDC10" s="159"/>
      <c r="BDD10" s="159"/>
      <c r="BDE10" s="159"/>
      <c r="BDF10" s="159"/>
      <c r="BDG10" s="159"/>
      <c r="BDH10" s="159"/>
      <c r="BDI10" s="159"/>
      <c r="BDJ10" s="159"/>
      <c r="BDK10" s="159"/>
      <c r="BDL10" s="159"/>
      <c r="BDM10" s="159"/>
      <c r="BDN10" s="159"/>
      <c r="BDO10" s="159"/>
      <c r="BDP10" s="159"/>
      <c r="BDQ10" s="159"/>
      <c r="BDR10" s="159"/>
      <c r="BDS10" s="159"/>
      <c r="BDT10" s="159"/>
      <c r="BDU10" s="159"/>
      <c r="BDV10" s="159"/>
      <c r="BDW10" s="159"/>
      <c r="BDX10" s="159"/>
      <c r="BDY10" s="159"/>
      <c r="BDZ10" s="159"/>
      <c r="BEA10" s="159"/>
      <c r="BEB10" s="159"/>
      <c r="BEC10" s="159"/>
      <c r="BED10" s="159"/>
      <c r="BEE10" s="159"/>
      <c r="BEF10" s="159"/>
      <c r="BEG10" s="159"/>
      <c r="BEH10" s="159"/>
      <c r="BEI10" s="159"/>
      <c r="BEJ10" s="159"/>
      <c r="BEK10" s="159"/>
      <c r="BEL10" s="159"/>
      <c r="BEM10" s="159"/>
      <c r="BEN10" s="159"/>
      <c r="BEO10" s="159"/>
      <c r="BEP10" s="159"/>
      <c r="BEQ10" s="159"/>
      <c r="BER10" s="159"/>
      <c r="BES10" s="159"/>
      <c r="BET10" s="159"/>
      <c r="BEU10" s="159"/>
      <c r="BEV10" s="159"/>
      <c r="BEW10" s="159"/>
      <c r="BEX10" s="159"/>
      <c r="BEY10" s="159"/>
      <c r="BEZ10" s="159"/>
      <c r="BFA10" s="159"/>
      <c r="BFB10" s="159"/>
      <c r="BFC10" s="159"/>
      <c r="BFD10" s="159"/>
      <c r="BFE10" s="159"/>
      <c r="BFF10" s="159"/>
      <c r="BFG10" s="159"/>
      <c r="BFH10" s="159"/>
      <c r="BFI10" s="159"/>
      <c r="BFJ10" s="159"/>
      <c r="BFK10" s="159"/>
      <c r="BFL10" s="159"/>
      <c r="BFM10" s="159"/>
      <c r="BFN10" s="159"/>
      <c r="BFO10" s="159"/>
      <c r="BFP10" s="159"/>
      <c r="BFQ10" s="159"/>
      <c r="BFR10" s="159"/>
      <c r="BFS10" s="159"/>
      <c r="BFT10" s="159"/>
      <c r="BFU10" s="159"/>
      <c r="BFV10" s="159"/>
      <c r="BFW10" s="159"/>
      <c r="BFX10" s="159"/>
      <c r="BFY10" s="159"/>
      <c r="BFZ10" s="159"/>
      <c r="BGA10" s="159"/>
      <c r="BGB10" s="159"/>
      <c r="BGC10" s="159"/>
      <c r="BGD10" s="159"/>
      <c r="BGE10" s="159"/>
      <c r="BGF10" s="159"/>
      <c r="BGG10" s="159"/>
      <c r="BGH10" s="159"/>
      <c r="BGI10" s="159"/>
      <c r="BGJ10" s="159"/>
      <c r="BGK10" s="159"/>
      <c r="BGL10" s="159"/>
      <c r="BGM10" s="159"/>
      <c r="BGN10" s="159"/>
      <c r="BGO10" s="159"/>
      <c r="BGP10" s="159"/>
      <c r="BGQ10" s="159"/>
      <c r="BGR10" s="159"/>
      <c r="BGS10" s="159"/>
      <c r="BGT10" s="159"/>
      <c r="BGU10" s="159"/>
      <c r="BGV10" s="159"/>
      <c r="BGW10" s="159"/>
      <c r="BGX10" s="159"/>
      <c r="BGY10" s="159"/>
      <c r="BGZ10" s="159"/>
      <c r="BHA10" s="159"/>
      <c r="BHB10" s="159"/>
      <c r="BHC10" s="159"/>
      <c r="BHD10" s="159"/>
      <c r="BHE10" s="159"/>
      <c r="BHF10" s="159"/>
      <c r="BHG10" s="159"/>
      <c r="BHH10" s="159"/>
      <c r="BHI10" s="159"/>
      <c r="BHJ10" s="159"/>
      <c r="BHK10" s="159"/>
      <c r="BHL10" s="159"/>
      <c r="BHM10" s="159"/>
      <c r="BHN10" s="159"/>
      <c r="BHO10" s="159"/>
      <c r="BHP10" s="159"/>
      <c r="BHQ10" s="159"/>
      <c r="BHR10" s="159"/>
      <c r="BHS10" s="159"/>
      <c r="BHT10" s="159"/>
      <c r="BHU10" s="159"/>
      <c r="BHV10" s="159"/>
      <c r="BHW10" s="159"/>
      <c r="BHX10" s="159"/>
      <c r="BHY10" s="159"/>
      <c r="BHZ10" s="159"/>
      <c r="BIA10" s="159"/>
      <c r="BIB10" s="159"/>
      <c r="BIC10" s="159"/>
      <c r="BID10" s="159"/>
      <c r="BIE10" s="159"/>
      <c r="BIF10" s="159"/>
      <c r="BIG10" s="159"/>
      <c r="BIH10" s="159"/>
      <c r="BII10" s="159"/>
      <c r="BIJ10" s="159"/>
      <c r="BIK10" s="159"/>
      <c r="BIL10" s="159"/>
      <c r="BIM10" s="159"/>
      <c r="BIN10" s="159"/>
      <c r="BIO10" s="159"/>
      <c r="BIP10" s="159"/>
      <c r="BIQ10" s="159"/>
      <c r="BIR10" s="159"/>
      <c r="BIS10" s="159"/>
      <c r="BIT10" s="159"/>
      <c r="BIU10" s="159"/>
      <c r="BIV10" s="159"/>
      <c r="BIW10" s="159"/>
      <c r="BIX10" s="159"/>
      <c r="BIY10" s="159"/>
      <c r="BIZ10" s="159"/>
      <c r="BJA10" s="159"/>
      <c r="BJB10" s="159"/>
      <c r="BJC10" s="159"/>
      <c r="BJD10" s="159"/>
      <c r="BJE10" s="159"/>
      <c r="BJF10" s="159"/>
      <c r="BJG10" s="159"/>
      <c r="BJH10" s="159"/>
      <c r="BJI10" s="159"/>
      <c r="BJJ10" s="159"/>
      <c r="BJK10" s="159"/>
      <c r="BJL10" s="159"/>
      <c r="BJM10" s="159"/>
      <c r="BJN10" s="159"/>
      <c r="BJO10" s="159"/>
      <c r="BJP10" s="159"/>
      <c r="BJQ10" s="159"/>
      <c r="BJR10" s="159"/>
      <c r="BJS10" s="159"/>
      <c r="BJT10" s="159"/>
      <c r="BJU10" s="159"/>
      <c r="BJV10" s="159"/>
      <c r="BJW10" s="159"/>
      <c r="BJX10" s="159"/>
      <c r="BJY10" s="159"/>
      <c r="BJZ10" s="159"/>
      <c r="BKA10" s="159"/>
      <c r="BKB10" s="159"/>
      <c r="BKC10" s="159"/>
      <c r="BKD10" s="159"/>
      <c r="BKE10" s="159"/>
      <c r="BKF10" s="159"/>
      <c r="BKG10" s="159"/>
      <c r="BKH10" s="159"/>
      <c r="BKI10" s="159"/>
      <c r="BKJ10" s="159"/>
      <c r="BKK10" s="159"/>
      <c r="BKL10" s="159"/>
      <c r="BKM10" s="159"/>
      <c r="BKN10" s="159"/>
      <c r="BKO10" s="159"/>
      <c r="BKP10" s="159"/>
      <c r="BKQ10" s="159"/>
      <c r="BKR10" s="159"/>
      <c r="BKS10" s="159"/>
      <c r="BKT10" s="159"/>
      <c r="BKU10" s="159"/>
      <c r="BKV10" s="159"/>
      <c r="BKW10" s="159"/>
      <c r="BKX10" s="159"/>
      <c r="BKY10" s="159"/>
      <c r="BKZ10" s="159"/>
      <c r="BLA10" s="159"/>
      <c r="BLB10" s="159"/>
      <c r="BLC10" s="159"/>
      <c r="BLD10" s="159"/>
      <c r="BLE10" s="159"/>
      <c r="BLF10" s="159"/>
      <c r="BLG10" s="159"/>
      <c r="BLH10" s="159"/>
      <c r="BLI10" s="159"/>
      <c r="BLJ10" s="159"/>
      <c r="BLK10" s="159"/>
      <c r="BLL10" s="159"/>
      <c r="BLM10" s="159"/>
      <c r="BLN10" s="159"/>
      <c r="BLO10" s="159"/>
      <c r="BLP10" s="159"/>
      <c r="BLQ10" s="159"/>
      <c r="BLR10" s="159"/>
      <c r="BLS10" s="159"/>
      <c r="BLT10" s="159"/>
      <c r="BLU10" s="159"/>
      <c r="BLV10" s="159"/>
      <c r="BLW10" s="159"/>
      <c r="BLX10" s="159"/>
      <c r="BLY10" s="159"/>
      <c r="BLZ10" s="159"/>
      <c r="BMA10" s="159"/>
      <c r="BMB10" s="159"/>
      <c r="BMC10" s="159"/>
      <c r="BMD10" s="159"/>
      <c r="BME10" s="159"/>
      <c r="BMF10" s="159"/>
      <c r="BMG10" s="159"/>
      <c r="BMH10" s="159"/>
      <c r="BMI10" s="159"/>
      <c r="BMJ10" s="159"/>
      <c r="BMK10" s="159"/>
      <c r="BML10" s="159"/>
      <c r="BMM10" s="159"/>
      <c r="BMN10" s="159"/>
      <c r="BMO10" s="159"/>
      <c r="BMP10" s="159"/>
      <c r="BMQ10" s="159"/>
      <c r="BMR10" s="159"/>
      <c r="BMS10" s="159"/>
      <c r="BMT10" s="159"/>
      <c r="BMU10" s="159"/>
      <c r="BMV10" s="159"/>
      <c r="BMW10" s="159"/>
      <c r="BMX10" s="159"/>
      <c r="BMY10" s="159"/>
      <c r="BMZ10" s="159"/>
      <c r="BNA10" s="159"/>
      <c r="BNB10" s="159"/>
      <c r="BNC10" s="159"/>
      <c r="BND10" s="159"/>
      <c r="BNE10" s="159"/>
      <c r="BNF10" s="159"/>
      <c r="BNG10" s="159"/>
      <c r="BNH10" s="159"/>
      <c r="BNI10" s="159"/>
      <c r="BNJ10" s="159"/>
      <c r="BNK10" s="159"/>
      <c r="BNL10" s="159"/>
      <c r="BNM10" s="159"/>
      <c r="BNN10" s="159"/>
      <c r="BNO10" s="159"/>
      <c r="BNP10" s="159"/>
      <c r="BNQ10" s="159"/>
      <c r="BNR10" s="159"/>
      <c r="BNS10" s="159"/>
      <c r="BNT10" s="159"/>
      <c r="BNU10" s="159"/>
      <c r="BNV10" s="159"/>
      <c r="BNW10" s="159"/>
      <c r="BNX10" s="159"/>
      <c r="BNY10" s="159"/>
      <c r="BNZ10" s="159"/>
      <c r="BOA10" s="159"/>
      <c r="BOB10" s="159"/>
      <c r="BOC10" s="159"/>
      <c r="BOD10" s="159"/>
      <c r="BOE10" s="159"/>
      <c r="BOF10" s="159"/>
      <c r="BOG10" s="159"/>
      <c r="BOH10" s="159"/>
      <c r="BOI10" s="159"/>
      <c r="BOJ10" s="159"/>
      <c r="BOK10" s="159"/>
      <c r="BOL10" s="159"/>
      <c r="BOM10" s="159"/>
      <c r="BON10" s="159"/>
      <c r="BOO10" s="159"/>
      <c r="BOP10" s="159"/>
      <c r="BOQ10" s="159"/>
      <c r="BOR10" s="159"/>
      <c r="BOS10" s="159"/>
      <c r="BOT10" s="159"/>
      <c r="BOU10" s="159"/>
      <c r="BOV10" s="159"/>
      <c r="BOW10" s="159"/>
      <c r="BOX10" s="159"/>
      <c r="BOY10" s="159"/>
      <c r="BOZ10" s="159"/>
      <c r="BPA10" s="159"/>
      <c r="BPB10" s="159"/>
      <c r="BPC10" s="159"/>
      <c r="BPD10" s="159"/>
      <c r="BPE10" s="159"/>
      <c r="BPF10" s="159"/>
      <c r="BPG10" s="159"/>
      <c r="BPH10" s="159"/>
      <c r="BPI10" s="159"/>
      <c r="BPJ10" s="159"/>
      <c r="BPK10" s="159"/>
      <c r="BPL10" s="159"/>
      <c r="BPM10" s="159"/>
      <c r="BPN10" s="159"/>
      <c r="BPO10" s="159"/>
      <c r="BPP10" s="159"/>
      <c r="BPQ10" s="159"/>
      <c r="BPR10" s="159"/>
      <c r="BPS10" s="159"/>
      <c r="BPT10" s="159"/>
      <c r="BPU10" s="159"/>
      <c r="BPV10" s="159"/>
      <c r="BPW10" s="159"/>
      <c r="BPX10" s="159"/>
      <c r="BPY10" s="159"/>
      <c r="BPZ10" s="159"/>
      <c r="BQA10" s="159"/>
      <c r="BQB10" s="159"/>
      <c r="BQC10" s="159"/>
      <c r="BQD10" s="159"/>
      <c r="BQE10" s="159"/>
      <c r="BQF10" s="159"/>
      <c r="BQG10" s="159"/>
      <c r="BQH10" s="159"/>
      <c r="BQI10" s="159"/>
      <c r="BQJ10" s="159"/>
      <c r="BQK10" s="159"/>
      <c r="BQL10" s="159"/>
      <c r="BQM10" s="159"/>
      <c r="BQN10" s="159"/>
      <c r="BQO10" s="159"/>
      <c r="BQP10" s="159"/>
      <c r="BQQ10" s="159"/>
      <c r="BQR10" s="159"/>
      <c r="BQS10" s="159"/>
      <c r="BQT10" s="159"/>
      <c r="BQU10" s="159"/>
      <c r="BQV10" s="159"/>
      <c r="BQW10" s="159"/>
      <c r="BQX10" s="159"/>
      <c r="BQY10" s="159"/>
      <c r="BQZ10" s="159"/>
      <c r="BRA10" s="159"/>
      <c r="BRB10" s="159"/>
      <c r="BRC10" s="159"/>
      <c r="BRD10" s="159"/>
      <c r="BRE10" s="159"/>
      <c r="BRF10" s="159"/>
      <c r="BRG10" s="159"/>
      <c r="BRH10" s="159"/>
      <c r="BRI10" s="159"/>
      <c r="BRJ10" s="159"/>
      <c r="BRK10" s="159"/>
      <c r="BRL10" s="159"/>
      <c r="BRM10" s="159"/>
      <c r="BRN10" s="159"/>
      <c r="BRO10" s="159"/>
      <c r="BRP10" s="159"/>
      <c r="BRQ10" s="159"/>
      <c r="BRR10" s="159"/>
      <c r="BRS10" s="159"/>
      <c r="BRT10" s="159"/>
      <c r="BRU10" s="159"/>
      <c r="BRV10" s="159"/>
      <c r="BRW10" s="159"/>
      <c r="BRX10" s="159"/>
      <c r="BRY10" s="159"/>
      <c r="BRZ10" s="159"/>
      <c r="BSA10" s="159"/>
      <c r="BSB10" s="159"/>
      <c r="BSC10" s="159"/>
      <c r="BSD10" s="159"/>
      <c r="BSE10" s="159"/>
      <c r="BSF10" s="159"/>
      <c r="BSG10" s="159"/>
      <c r="BSH10" s="159"/>
      <c r="BSI10" s="159"/>
      <c r="BSJ10" s="159"/>
      <c r="BSK10" s="159"/>
      <c r="BSL10" s="159"/>
      <c r="BSM10" s="159"/>
      <c r="BSN10" s="159"/>
      <c r="BSO10" s="159"/>
      <c r="BSP10" s="159"/>
      <c r="BSQ10" s="159"/>
      <c r="BSR10" s="159"/>
      <c r="BSS10" s="159"/>
      <c r="BST10" s="159"/>
      <c r="BSU10" s="159"/>
      <c r="BSV10" s="159"/>
      <c r="BSW10" s="159"/>
      <c r="BSX10" s="159"/>
      <c r="BSY10" s="159"/>
      <c r="BSZ10" s="159"/>
      <c r="BTA10" s="159"/>
      <c r="BTB10" s="159"/>
      <c r="BTC10" s="159"/>
      <c r="BTD10" s="159"/>
      <c r="BTE10" s="159"/>
      <c r="BTF10" s="159"/>
      <c r="BTG10" s="159"/>
      <c r="BTH10" s="159"/>
      <c r="BTI10" s="159"/>
      <c r="BTJ10" s="159"/>
      <c r="BTK10" s="159"/>
      <c r="BTL10" s="159"/>
      <c r="BTM10" s="159"/>
      <c r="BTN10" s="159"/>
      <c r="BTO10" s="159"/>
      <c r="BTP10" s="159"/>
      <c r="BTQ10" s="159"/>
      <c r="BTR10" s="159"/>
      <c r="BTS10" s="159"/>
      <c r="BTT10" s="159"/>
      <c r="BTU10" s="159"/>
      <c r="BTV10" s="159"/>
      <c r="BTW10" s="159"/>
      <c r="BTX10" s="159"/>
      <c r="BTY10" s="159"/>
      <c r="BTZ10" s="159"/>
      <c r="BUA10" s="159"/>
      <c r="BUB10" s="159"/>
      <c r="BUC10" s="159"/>
      <c r="BUD10" s="159"/>
      <c r="BUE10" s="159"/>
      <c r="BUF10" s="159"/>
      <c r="BUG10" s="159"/>
      <c r="BUH10" s="159"/>
      <c r="BUI10" s="159"/>
      <c r="BUJ10" s="159"/>
      <c r="BUK10" s="159"/>
      <c r="BUL10" s="159"/>
      <c r="BUM10" s="159"/>
      <c r="BUN10" s="159"/>
      <c r="BUO10" s="159"/>
      <c r="BUP10" s="159"/>
      <c r="BUQ10" s="159"/>
      <c r="BUR10" s="159"/>
      <c r="BUS10" s="159"/>
      <c r="BUT10" s="159"/>
      <c r="BUU10" s="159"/>
      <c r="BUV10" s="159"/>
      <c r="BUW10" s="159"/>
      <c r="BUX10" s="159"/>
      <c r="BUY10" s="159"/>
      <c r="BUZ10" s="159"/>
      <c r="BVA10" s="159"/>
      <c r="BVB10" s="159"/>
      <c r="BVC10" s="159"/>
      <c r="BVD10" s="159"/>
      <c r="BVE10" s="159"/>
      <c r="BVF10" s="159"/>
      <c r="BVG10" s="159"/>
      <c r="BVH10" s="159"/>
      <c r="BVI10" s="159"/>
      <c r="BVJ10" s="159"/>
      <c r="BVK10" s="159"/>
      <c r="BVL10" s="159"/>
      <c r="BVM10" s="159"/>
      <c r="BVN10" s="159"/>
      <c r="BVO10" s="159"/>
      <c r="BVP10" s="159"/>
      <c r="BVQ10" s="159"/>
      <c r="BVR10" s="159"/>
      <c r="BVS10" s="159"/>
      <c r="BVT10" s="159"/>
      <c r="BVU10" s="159"/>
      <c r="BVV10" s="159"/>
      <c r="BVW10" s="159"/>
      <c r="BVX10" s="159"/>
      <c r="BVY10" s="159"/>
      <c r="BVZ10" s="159"/>
      <c r="BWA10" s="159"/>
      <c r="BWB10" s="159"/>
      <c r="BWC10" s="159"/>
      <c r="BWD10" s="159"/>
      <c r="BWE10" s="159"/>
      <c r="BWF10" s="159"/>
      <c r="BWG10" s="159"/>
      <c r="BWH10" s="159"/>
      <c r="BWI10" s="159"/>
      <c r="BWJ10" s="159"/>
      <c r="BWK10" s="159"/>
      <c r="BWL10" s="159"/>
      <c r="BWM10" s="159"/>
      <c r="BWN10" s="159"/>
      <c r="BWO10" s="159"/>
      <c r="BWP10" s="159"/>
      <c r="BWQ10" s="159"/>
      <c r="BWR10" s="159"/>
      <c r="BWS10" s="159"/>
      <c r="BWT10" s="159"/>
      <c r="BWU10" s="159"/>
      <c r="BWV10" s="159"/>
      <c r="BWW10" s="159"/>
      <c r="BWX10" s="159"/>
      <c r="BWY10" s="159"/>
      <c r="BWZ10" s="159"/>
      <c r="BXA10" s="159"/>
      <c r="BXB10" s="159"/>
      <c r="BXC10" s="159"/>
      <c r="BXD10" s="159"/>
      <c r="BXE10" s="159"/>
      <c r="BXF10" s="159"/>
      <c r="BXG10" s="159"/>
      <c r="BXH10" s="159"/>
      <c r="BXI10" s="159"/>
      <c r="BXJ10" s="159"/>
      <c r="BXK10" s="159"/>
      <c r="BXL10" s="159"/>
      <c r="BXM10" s="159"/>
      <c r="BXN10" s="159"/>
      <c r="BXO10" s="159"/>
      <c r="BXP10" s="159"/>
      <c r="BXQ10" s="159"/>
      <c r="BXR10" s="159"/>
      <c r="BXS10" s="159"/>
      <c r="BXT10" s="159"/>
      <c r="BXU10" s="159"/>
      <c r="BXV10" s="159"/>
      <c r="BXW10" s="159"/>
      <c r="BXX10" s="159"/>
      <c r="BXY10" s="159"/>
      <c r="BXZ10" s="159"/>
      <c r="BYA10" s="159"/>
      <c r="BYB10" s="159"/>
      <c r="BYC10" s="159"/>
      <c r="BYD10" s="159"/>
      <c r="BYE10" s="159"/>
      <c r="BYF10" s="159"/>
      <c r="BYG10" s="159"/>
      <c r="BYH10" s="159"/>
      <c r="BYI10" s="159"/>
      <c r="BYJ10" s="159"/>
      <c r="BYK10" s="159"/>
      <c r="BYL10" s="159"/>
      <c r="BYM10" s="159"/>
      <c r="BYN10" s="159"/>
      <c r="BYO10" s="159"/>
      <c r="BYP10" s="159"/>
      <c r="BYQ10" s="159"/>
      <c r="BYR10" s="159"/>
      <c r="BYS10" s="159"/>
      <c r="BYT10" s="159"/>
      <c r="BYU10" s="159"/>
      <c r="BYV10" s="159"/>
      <c r="BYW10" s="159"/>
      <c r="BYX10" s="159"/>
      <c r="BYY10" s="159"/>
      <c r="BYZ10" s="159"/>
      <c r="BZA10" s="159"/>
      <c r="BZB10" s="159"/>
      <c r="BZC10" s="159"/>
      <c r="BZD10" s="159"/>
      <c r="BZE10" s="159"/>
      <c r="BZF10" s="159"/>
      <c r="BZG10" s="159"/>
      <c r="BZH10" s="159"/>
      <c r="BZI10" s="159"/>
      <c r="BZJ10" s="159"/>
      <c r="BZK10" s="159"/>
      <c r="BZL10" s="159"/>
      <c r="BZM10" s="159"/>
      <c r="BZN10" s="159"/>
      <c r="BZO10" s="159"/>
      <c r="BZP10" s="159"/>
      <c r="BZQ10" s="159"/>
      <c r="BZR10" s="159"/>
      <c r="BZS10" s="159"/>
      <c r="BZT10" s="159"/>
      <c r="BZU10" s="159"/>
      <c r="BZV10" s="159"/>
      <c r="BZW10" s="159"/>
      <c r="BZX10" s="159"/>
      <c r="BZY10" s="159"/>
      <c r="BZZ10" s="159"/>
      <c r="CAA10" s="159"/>
      <c r="CAB10" s="159"/>
      <c r="CAC10" s="159"/>
      <c r="CAD10" s="159"/>
      <c r="CAE10" s="159"/>
      <c r="CAF10" s="159"/>
      <c r="CAG10" s="159"/>
      <c r="CAH10" s="159"/>
      <c r="CAI10" s="159"/>
      <c r="CAJ10" s="159"/>
      <c r="CAK10" s="159"/>
      <c r="CAL10" s="159"/>
      <c r="CAM10" s="159"/>
      <c r="CAN10" s="159"/>
      <c r="CAO10" s="159"/>
      <c r="CAP10" s="159"/>
      <c r="CAQ10" s="159"/>
      <c r="CAR10" s="159"/>
      <c r="CAS10" s="159"/>
      <c r="CAT10" s="159"/>
      <c r="CAU10" s="159"/>
      <c r="CAV10" s="159"/>
      <c r="CAW10" s="159"/>
      <c r="CAX10" s="159"/>
      <c r="CAY10" s="159"/>
      <c r="CAZ10" s="159"/>
      <c r="CBA10" s="159"/>
      <c r="CBB10" s="159"/>
      <c r="CBC10" s="159"/>
      <c r="CBD10" s="159"/>
      <c r="CBE10" s="159"/>
      <c r="CBF10" s="159"/>
      <c r="CBG10" s="159"/>
      <c r="CBH10" s="159"/>
      <c r="CBI10" s="159"/>
      <c r="CBJ10" s="159"/>
      <c r="CBK10" s="159"/>
      <c r="CBL10" s="159"/>
      <c r="CBM10" s="159"/>
      <c r="CBN10" s="159"/>
      <c r="CBO10" s="159"/>
      <c r="CBP10" s="159"/>
      <c r="CBQ10" s="159"/>
      <c r="CBR10" s="159"/>
      <c r="CBS10" s="159"/>
      <c r="CBT10" s="159"/>
      <c r="CBU10" s="159"/>
      <c r="CBV10" s="159"/>
      <c r="CBW10" s="159"/>
      <c r="CBX10" s="159"/>
      <c r="CBY10" s="159"/>
      <c r="CBZ10" s="159"/>
      <c r="CCA10" s="159"/>
      <c r="CCB10" s="159"/>
      <c r="CCC10" s="159"/>
      <c r="CCD10" s="159"/>
      <c r="CCE10" s="159"/>
      <c r="CCF10" s="159"/>
      <c r="CCG10" s="159"/>
      <c r="CCH10" s="159"/>
      <c r="CCI10" s="159"/>
      <c r="CCJ10" s="159"/>
      <c r="CCK10" s="159"/>
      <c r="CCL10" s="159"/>
      <c r="CCM10" s="159"/>
      <c r="CCN10" s="159"/>
      <c r="CCO10" s="159"/>
      <c r="CCP10" s="159"/>
      <c r="CCQ10" s="159"/>
      <c r="CCR10" s="159"/>
      <c r="CCS10" s="159"/>
      <c r="CCT10" s="159"/>
      <c r="CCU10" s="159"/>
      <c r="CCV10" s="159"/>
      <c r="CCW10" s="159"/>
      <c r="CCX10" s="159"/>
      <c r="CCY10" s="159"/>
      <c r="CCZ10" s="159"/>
      <c r="CDA10" s="159"/>
      <c r="CDB10" s="159"/>
      <c r="CDC10" s="159"/>
      <c r="CDD10" s="159"/>
      <c r="CDE10" s="159"/>
      <c r="CDF10" s="159"/>
      <c r="CDG10" s="159"/>
      <c r="CDH10" s="159"/>
      <c r="CDI10" s="159"/>
      <c r="CDJ10" s="159"/>
      <c r="CDK10" s="159"/>
      <c r="CDL10" s="159"/>
      <c r="CDM10" s="159"/>
      <c r="CDN10" s="159"/>
      <c r="CDO10" s="159"/>
      <c r="CDP10" s="159"/>
      <c r="CDQ10" s="159"/>
      <c r="CDR10" s="159"/>
      <c r="CDS10" s="159"/>
      <c r="CDT10" s="159"/>
      <c r="CDU10" s="159"/>
      <c r="CDV10" s="159"/>
      <c r="CDW10" s="159"/>
      <c r="CDX10" s="159"/>
      <c r="CDY10" s="159"/>
      <c r="CDZ10" s="159"/>
      <c r="CEA10" s="159"/>
      <c r="CEB10" s="159"/>
      <c r="CEC10" s="159"/>
      <c r="CED10" s="159"/>
      <c r="CEE10" s="159"/>
      <c r="CEF10" s="159"/>
      <c r="CEG10" s="159"/>
      <c r="CEH10" s="159"/>
      <c r="CEI10" s="159"/>
      <c r="CEJ10" s="159"/>
      <c r="CEK10" s="159"/>
      <c r="CEL10" s="159"/>
      <c r="CEM10" s="159"/>
      <c r="CEN10" s="159"/>
      <c r="CEO10" s="159"/>
      <c r="CEP10" s="159"/>
      <c r="CEQ10" s="159"/>
      <c r="CER10" s="159"/>
      <c r="CES10" s="159"/>
      <c r="CET10" s="159"/>
      <c r="CEU10" s="159"/>
      <c r="CEV10" s="159"/>
      <c r="CEW10" s="159"/>
      <c r="CEX10" s="159"/>
      <c r="CEY10" s="159"/>
      <c r="CEZ10" s="159"/>
      <c r="CFA10" s="159"/>
      <c r="CFB10" s="159"/>
      <c r="CFC10" s="159"/>
      <c r="CFD10" s="159"/>
      <c r="CFE10" s="159"/>
      <c r="CFF10" s="159"/>
      <c r="CFG10" s="159"/>
      <c r="CFH10" s="159"/>
      <c r="CFI10" s="159"/>
      <c r="CFJ10" s="159"/>
      <c r="CFK10" s="159"/>
      <c r="CFL10" s="159"/>
      <c r="CFM10" s="159"/>
      <c r="CFN10" s="159"/>
      <c r="CFO10" s="159"/>
      <c r="CFP10" s="159"/>
      <c r="CFQ10" s="159"/>
      <c r="CFR10" s="159"/>
      <c r="CFS10" s="159"/>
      <c r="CFT10" s="159"/>
      <c r="CFU10" s="159"/>
      <c r="CFV10" s="159"/>
      <c r="CFW10" s="159"/>
      <c r="CFX10" s="159"/>
      <c r="CFY10" s="159"/>
      <c r="CFZ10" s="159"/>
      <c r="CGA10" s="159"/>
      <c r="CGB10" s="159"/>
      <c r="CGC10" s="159"/>
      <c r="CGD10" s="159"/>
      <c r="CGE10" s="159"/>
      <c r="CGF10" s="159"/>
      <c r="CGG10" s="159"/>
      <c r="CGH10" s="159"/>
      <c r="CGI10" s="159"/>
      <c r="CGJ10" s="159"/>
      <c r="CGK10" s="159"/>
      <c r="CGL10" s="159"/>
      <c r="CGM10" s="159"/>
      <c r="CGN10" s="159"/>
      <c r="CGO10" s="159"/>
      <c r="CGP10" s="159"/>
      <c r="CGQ10" s="159"/>
      <c r="CGR10" s="159"/>
      <c r="CGS10" s="159"/>
      <c r="CGT10" s="159"/>
      <c r="CGU10" s="159"/>
      <c r="CGV10" s="159"/>
      <c r="CGW10" s="159"/>
      <c r="CGX10" s="159"/>
      <c r="CGY10" s="159"/>
      <c r="CGZ10" s="159"/>
      <c r="CHA10" s="159"/>
      <c r="CHB10" s="159"/>
      <c r="CHC10" s="159"/>
      <c r="CHD10" s="159"/>
      <c r="CHE10" s="159"/>
      <c r="CHF10" s="159"/>
      <c r="CHG10" s="159"/>
      <c r="CHH10" s="159"/>
      <c r="CHI10" s="159"/>
      <c r="CHJ10" s="159"/>
      <c r="CHK10" s="159"/>
      <c r="CHL10" s="159"/>
      <c r="CHM10" s="159"/>
      <c r="CHN10" s="159"/>
      <c r="CHO10" s="159"/>
      <c r="CHP10" s="159"/>
      <c r="CHQ10" s="159"/>
      <c r="CHR10" s="159"/>
      <c r="CHS10" s="159"/>
      <c r="CHT10" s="159"/>
      <c r="CHU10" s="159"/>
      <c r="CHV10" s="159"/>
      <c r="CHW10" s="159"/>
      <c r="CHX10" s="159"/>
      <c r="CHY10" s="159"/>
      <c r="CHZ10" s="159"/>
      <c r="CIA10" s="159"/>
      <c r="CIB10" s="159"/>
      <c r="CIC10" s="159"/>
      <c r="CID10" s="159"/>
      <c r="CIE10" s="159"/>
      <c r="CIF10" s="159"/>
      <c r="CIG10" s="159"/>
      <c r="CIH10" s="159"/>
      <c r="CII10" s="159"/>
      <c r="CIJ10" s="159"/>
      <c r="CIK10" s="159"/>
      <c r="CIL10" s="159"/>
      <c r="CIM10" s="159"/>
      <c r="CIN10" s="159"/>
      <c r="CIO10" s="159"/>
      <c r="CIP10" s="159"/>
      <c r="CIQ10" s="159"/>
      <c r="CIR10" s="159"/>
      <c r="CIS10" s="159"/>
      <c r="CIT10" s="159"/>
      <c r="CIU10" s="159"/>
      <c r="CIV10" s="159"/>
      <c r="CIW10" s="159"/>
      <c r="CIX10" s="159"/>
      <c r="CIY10" s="159"/>
      <c r="CIZ10" s="159"/>
      <c r="CJA10" s="159"/>
      <c r="CJB10" s="159"/>
      <c r="CJC10" s="159"/>
      <c r="CJD10" s="159"/>
      <c r="CJE10" s="159"/>
      <c r="CJF10" s="159"/>
      <c r="CJG10" s="159"/>
      <c r="CJH10" s="159"/>
      <c r="CJI10" s="159"/>
      <c r="CJJ10" s="159"/>
      <c r="CJK10" s="159"/>
      <c r="CJL10" s="159"/>
      <c r="CJM10" s="159"/>
      <c r="CJN10" s="159"/>
      <c r="CJO10" s="159"/>
      <c r="CJP10" s="159"/>
      <c r="CJQ10" s="159"/>
      <c r="CJR10" s="159"/>
      <c r="CJS10" s="159"/>
      <c r="CJT10" s="159"/>
      <c r="CJU10" s="159"/>
      <c r="CJV10" s="159"/>
      <c r="CJW10" s="159"/>
      <c r="CJX10" s="159"/>
      <c r="CJY10" s="159"/>
      <c r="CJZ10" s="159"/>
      <c r="CKA10" s="159"/>
      <c r="CKB10" s="159"/>
      <c r="CKC10" s="159"/>
      <c r="CKD10" s="159"/>
      <c r="CKE10" s="159"/>
      <c r="CKF10" s="159"/>
      <c r="CKG10" s="159"/>
      <c r="CKH10" s="159"/>
      <c r="CKI10" s="159"/>
      <c r="CKJ10" s="159"/>
      <c r="CKK10" s="159"/>
      <c r="CKL10" s="159"/>
      <c r="CKM10" s="159"/>
      <c r="CKN10" s="159"/>
      <c r="CKO10" s="159"/>
      <c r="CKP10" s="159"/>
      <c r="CKQ10" s="159"/>
      <c r="CKR10" s="159"/>
      <c r="CKS10" s="159"/>
      <c r="CKT10" s="159"/>
      <c r="CKU10" s="159"/>
      <c r="CKV10" s="159"/>
      <c r="CKW10" s="159"/>
      <c r="CKX10" s="159"/>
      <c r="CKY10" s="159"/>
      <c r="CKZ10" s="159"/>
      <c r="CLA10" s="159"/>
      <c r="CLB10" s="159"/>
      <c r="CLC10" s="159"/>
      <c r="CLD10" s="159"/>
      <c r="CLE10" s="159"/>
      <c r="CLF10" s="159"/>
      <c r="CLG10" s="159"/>
      <c r="CLH10" s="159"/>
      <c r="CLI10" s="159"/>
      <c r="CLJ10" s="159"/>
      <c r="CLK10" s="159"/>
      <c r="CLL10" s="159"/>
      <c r="CLM10" s="159"/>
      <c r="CLN10" s="159"/>
      <c r="CLO10" s="159"/>
      <c r="CLP10" s="159"/>
      <c r="CLQ10" s="159"/>
      <c r="CLR10" s="159"/>
      <c r="CLS10" s="159"/>
      <c r="CLT10" s="159"/>
      <c r="CLU10" s="159"/>
      <c r="CLV10" s="159"/>
      <c r="CLW10" s="159"/>
      <c r="CLX10" s="159"/>
      <c r="CLY10" s="159"/>
      <c r="CLZ10" s="159"/>
      <c r="CMA10" s="159"/>
      <c r="CMB10" s="159"/>
      <c r="CMC10" s="159"/>
      <c r="CMD10" s="159"/>
      <c r="CME10" s="159"/>
      <c r="CMF10" s="159"/>
      <c r="CMG10" s="159"/>
      <c r="CMH10" s="159"/>
      <c r="CMI10" s="159"/>
      <c r="CMJ10" s="159"/>
      <c r="CMK10" s="159"/>
      <c r="CML10" s="159"/>
      <c r="CMM10" s="159"/>
      <c r="CMN10" s="159"/>
      <c r="CMO10" s="159"/>
      <c r="CMP10" s="159"/>
      <c r="CMQ10" s="159"/>
      <c r="CMR10" s="159"/>
      <c r="CMS10" s="159"/>
      <c r="CMT10" s="159"/>
      <c r="CMU10" s="159"/>
      <c r="CMV10" s="159"/>
      <c r="CMW10" s="159"/>
      <c r="CMX10" s="159"/>
      <c r="CMY10" s="159"/>
      <c r="CMZ10" s="159"/>
      <c r="CNA10" s="159"/>
      <c r="CNB10" s="159"/>
      <c r="CNC10" s="159"/>
      <c r="CND10" s="159"/>
      <c r="CNE10" s="159"/>
      <c r="CNF10" s="159"/>
      <c r="CNG10" s="159"/>
      <c r="CNH10" s="159"/>
      <c r="CNI10" s="159"/>
      <c r="CNJ10" s="159"/>
      <c r="CNK10" s="159"/>
      <c r="CNL10" s="159"/>
      <c r="CNM10" s="159"/>
      <c r="CNN10" s="159"/>
      <c r="CNO10" s="159"/>
      <c r="CNP10" s="159"/>
      <c r="CNQ10" s="159"/>
      <c r="CNR10" s="159"/>
      <c r="CNS10" s="159"/>
      <c r="CNT10" s="159"/>
      <c r="CNU10" s="159"/>
      <c r="CNV10" s="159"/>
      <c r="CNW10" s="159"/>
      <c r="CNX10" s="159"/>
      <c r="CNY10" s="159"/>
      <c r="CNZ10" s="159"/>
      <c r="COA10" s="159"/>
      <c r="COB10" s="159"/>
      <c r="COC10" s="159"/>
      <c r="COD10" s="159"/>
      <c r="COE10" s="159"/>
      <c r="COF10" s="159"/>
      <c r="COG10" s="159"/>
      <c r="COH10" s="159"/>
      <c r="COI10" s="159"/>
      <c r="COJ10" s="159"/>
      <c r="COK10" s="159"/>
      <c r="COL10" s="159"/>
      <c r="COM10" s="159"/>
      <c r="CON10" s="159"/>
      <c r="COO10" s="159"/>
      <c r="COP10" s="159"/>
      <c r="COQ10" s="159"/>
      <c r="COR10" s="159"/>
      <c r="COS10" s="159"/>
      <c r="COT10" s="159"/>
      <c r="COU10" s="159"/>
      <c r="COV10" s="159"/>
      <c r="COW10" s="159"/>
      <c r="COX10" s="159"/>
      <c r="COY10" s="159"/>
      <c r="COZ10" s="159"/>
      <c r="CPA10" s="159"/>
      <c r="CPB10" s="159"/>
      <c r="CPC10" s="159"/>
      <c r="CPD10" s="159"/>
      <c r="CPE10" s="159"/>
      <c r="CPF10" s="159"/>
      <c r="CPG10" s="159"/>
      <c r="CPH10" s="159"/>
      <c r="CPI10" s="159"/>
      <c r="CPJ10" s="159"/>
      <c r="CPK10" s="159"/>
      <c r="CPL10" s="159"/>
      <c r="CPM10" s="159"/>
      <c r="CPN10" s="159"/>
      <c r="CPO10" s="159"/>
      <c r="CPP10" s="159"/>
      <c r="CPQ10" s="159"/>
      <c r="CPR10" s="159"/>
      <c r="CPS10" s="159"/>
      <c r="CPT10" s="159"/>
      <c r="CPU10" s="159"/>
      <c r="CPV10" s="159"/>
      <c r="CPW10" s="159"/>
      <c r="CPX10" s="159"/>
      <c r="CPY10" s="159"/>
      <c r="CPZ10" s="159"/>
      <c r="CQA10" s="159"/>
      <c r="CQB10" s="159"/>
      <c r="CQC10" s="159"/>
      <c r="CQD10" s="159"/>
      <c r="CQE10" s="159"/>
      <c r="CQF10" s="159"/>
      <c r="CQG10" s="159"/>
      <c r="CQH10" s="159"/>
      <c r="CQI10" s="159"/>
      <c r="CQJ10" s="159"/>
      <c r="CQK10" s="159"/>
      <c r="CQL10" s="159"/>
      <c r="CQM10" s="159"/>
      <c r="CQN10" s="159"/>
      <c r="CQO10" s="159"/>
      <c r="CQP10" s="159"/>
      <c r="CQQ10" s="159"/>
      <c r="CQR10" s="159"/>
      <c r="CQS10" s="159"/>
      <c r="CQT10" s="159"/>
      <c r="CQU10" s="159"/>
      <c r="CQV10" s="159"/>
      <c r="CQW10" s="159"/>
      <c r="CQX10" s="159"/>
      <c r="CQY10" s="159"/>
      <c r="CQZ10" s="159"/>
      <c r="CRA10" s="159"/>
      <c r="CRB10" s="159"/>
      <c r="CRC10" s="159"/>
      <c r="CRD10" s="159"/>
      <c r="CRE10" s="159"/>
      <c r="CRF10" s="159"/>
      <c r="CRG10" s="159"/>
      <c r="CRH10" s="159"/>
      <c r="CRI10" s="159"/>
      <c r="CRJ10" s="159"/>
      <c r="CRK10" s="159"/>
      <c r="CRL10" s="159"/>
      <c r="CRM10" s="159"/>
      <c r="CRN10" s="159"/>
      <c r="CRO10" s="159"/>
      <c r="CRP10" s="159"/>
      <c r="CRQ10" s="159"/>
      <c r="CRR10" s="159"/>
      <c r="CRS10" s="159"/>
      <c r="CRT10" s="159"/>
      <c r="CRU10" s="159"/>
      <c r="CRV10" s="159"/>
      <c r="CRW10" s="159"/>
      <c r="CRX10" s="159"/>
      <c r="CRY10" s="159"/>
      <c r="CRZ10" s="159"/>
      <c r="CSA10" s="159"/>
      <c r="CSB10" s="159"/>
      <c r="CSC10" s="159"/>
      <c r="CSD10" s="159"/>
      <c r="CSE10" s="159"/>
      <c r="CSF10" s="159"/>
      <c r="CSG10" s="159"/>
      <c r="CSH10" s="159"/>
      <c r="CSI10" s="159"/>
      <c r="CSJ10" s="159"/>
      <c r="CSK10" s="159"/>
      <c r="CSL10" s="159"/>
      <c r="CSM10" s="159"/>
      <c r="CSN10" s="159"/>
      <c r="CSO10" s="159"/>
      <c r="CSP10" s="159"/>
      <c r="CSQ10" s="159"/>
      <c r="CSR10" s="159"/>
      <c r="CSS10" s="159"/>
      <c r="CST10" s="159"/>
      <c r="CSU10" s="159"/>
      <c r="CSV10" s="159"/>
      <c r="CSW10" s="159"/>
      <c r="CSX10" s="159"/>
      <c r="CSY10" s="159"/>
      <c r="CSZ10" s="159"/>
      <c r="CTA10" s="159"/>
      <c r="CTB10" s="159"/>
      <c r="CTC10" s="159"/>
      <c r="CTD10" s="159"/>
      <c r="CTE10" s="159"/>
      <c r="CTF10" s="159"/>
      <c r="CTG10" s="159"/>
      <c r="CTH10" s="159"/>
      <c r="CTI10" s="159"/>
      <c r="CTJ10" s="159"/>
      <c r="CTK10" s="159"/>
      <c r="CTL10" s="159"/>
      <c r="CTM10" s="159"/>
      <c r="CTN10" s="159"/>
      <c r="CTO10" s="159"/>
      <c r="CTP10" s="159"/>
      <c r="CTQ10" s="159"/>
      <c r="CTR10" s="159"/>
      <c r="CTS10" s="159"/>
      <c r="CTT10" s="159"/>
      <c r="CTU10" s="159"/>
      <c r="CTV10" s="159"/>
      <c r="CTW10" s="159"/>
      <c r="CTX10" s="159"/>
      <c r="CTY10" s="159"/>
      <c r="CTZ10" s="159"/>
      <c r="CUA10" s="159"/>
      <c r="CUB10" s="159"/>
      <c r="CUC10" s="159"/>
      <c r="CUD10" s="159"/>
      <c r="CUE10" s="159"/>
      <c r="CUF10" s="159"/>
      <c r="CUG10" s="159"/>
      <c r="CUH10" s="159"/>
      <c r="CUI10" s="159"/>
      <c r="CUJ10" s="159"/>
      <c r="CUK10" s="159"/>
      <c r="CUL10" s="159"/>
      <c r="CUM10" s="159"/>
      <c r="CUN10" s="159"/>
      <c r="CUO10" s="159"/>
      <c r="CUP10" s="159"/>
      <c r="CUQ10" s="159"/>
      <c r="CUR10" s="159"/>
      <c r="CUS10" s="159"/>
      <c r="CUT10" s="159"/>
      <c r="CUU10" s="159"/>
      <c r="CUV10" s="159"/>
      <c r="CUW10" s="159"/>
      <c r="CUX10" s="159"/>
      <c r="CUY10" s="159"/>
      <c r="CUZ10" s="159"/>
      <c r="CVA10" s="159"/>
      <c r="CVB10" s="159"/>
      <c r="CVC10" s="159"/>
      <c r="CVD10" s="159"/>
      <c r="CVE10" s="159"/>
      <c r="CVF10" s="159"/>
      <c r="CVG10" s="159"/>
      <c r="CVH10" s="159"/>
      <c r="CVI10" s="159"/>
      <c r="CVJ10" s="159"/>
      <c r="CVK10" s="159"/>
      <c r="CVL10" s="159"/>
      <c r="CVM10" s="159"/>
      <c r="CVN10" s="159"/>
      <c r="CVO10" s="159"/>
      <c r="CVP10" s="159"/>
      <c r="CVQ10" s="159"/>
      <c r="CVR10" s="159"/>
      <c r="CVS10" s="159"/>
      <c r="CVT10" s="159"/>
      <c r="CVU10" s="159"/>
      <c r="CVV10" s="159"/>
      <c r="CVW10" s="159"/>
      <c r="CVX10" s="159"/>
      <c r="CVY10" s="159"/>
      <c r="CVZ10" s="159"/>
      <c r="CWA10" s="159"/>
      <c r="CWB10" s="159"/>
      <c r="CWC10" s="159"/>
      <c r="CWD10" s="159"/>
      <c r="CWE10" s="159"/>
      <c r="CWF10" s="159"/>
      <c r="CWG10" s="159"/>
      <c r="CWH10" s="159"/>
      <c r="CWI10" s="159"/>
      <c r="CWJ10" s="159"/>
      <c r="CWK10" s="159"/>
      <c r="CWL10" s="159"/>
      <c r="CWM10" s="159"/>
      <c r="CWN10" s="159"/>
      <c r="CWO10" s="159"/>
      <c r="CWP10" s="159"/>
      <c r="CWQ10" s="159"/>
      <c r="CWR10" s="159"/>
      <c r="CWS10" s="159"/>
      <c r="CWT10" s="159"/>
      <c r="CWU10" s="159"/>
      <c r="CWV10" s="159"/>
      <c r="CWW10" s="159"/>
      <c r="CWX10" s="159"/>
      <c r="CWY10" s="159"/>
      <c r="CWZ10" s="159"/>
      <c r="CXA10" s="159"/>
      <c r="CXB10" s="159"/>
      <c r="CXC10" s="159"/>
      <c r="CXD10" s="159"/>
      <c r="CXE10" s="159"/>
      <c r="CXF10" s="159"/>
      <c r="CXG10" s="159"/>
      <c r="CXH10" s="159"/>
      <c r="CXI10" s="159"/>
      <c r="CXJ10" s="159"/>
      <c r="CXK10" s="159"/>
      <c r="CXL10" s="159"/>
      <c r="CXM10" s="159"/>
      <c r="CXN10" s="159"/>
      <c r="CXO10" s="159"/>
      <c r="CXP10" s="159"/>
      <c r="CXQ10" s="159"/>
      <c r="CXR10" s="159"/>
      <c r="CXS10" s="159"/>
      <c r="CXT10" s="159"/>
      <c r="CXU10" s="159"/>
      <c r="CXV10" s="159"/>
      <c r="CXW10" s="159"/>
      <c r="CXX10" s="159"/>
      <c r="CXY10" s="159"/>
      <c r="CXZ10" s="159"/>
      <c r="CYA10" s="159"/>
      <c r="CYB10" s="159"/>
      <c r="CYC10" s="159"/>
      <c r="CYD10" s="159"/>
      <c r="CYE10" s="159"/>
      <c r="CYF10" s="159"/>
      <c r="CYG10" s="159"/>
      <c r="CYH10" s="159"/>
      <c r="CYI10" s="159"/>
      <c r="CYJ10" s="159"/>
      <c r="CYK10" s="159"/>
      <c r="CYL10" s="159"/>
      <c r="CYM10" s="159"/>
      <c r="CYN10" s="159"/>
      <c r="CYO10" s="159"/>
      <c r="CYP10" s="159"/>
      <c r="CYQ10" s="159"/>
      <c r="CYR10" s="159"/>
      <c r="CYS10" s="159"/>
      <c r="CYT10" s="159"/>
      <c r="CYU10" s="159"/>
      <c r="CYV10" s="159"/>
      <c r="CYW10" s="159"/>
      <c r="CYX10" s="159"/>
      <c r="CYY10" s="159"/>
      <c r="CYZ10" s="159"/>
      <c r="CZA10" s="159"/>
      <c r="CZB10" s="159"/>
      <c r="CZC10" s="159"/>
      <c r="CZD10" s="159"/>
      <c r="CZE10" s="159"/>
      <c r="CZF10" s="159"/>
      <c r="CZG10" s="159"/>
      <c r="CZH10" s="159"/>
      <c r="CZI10" s="159"/>
      <c r="CZJ10" s="159"/>
      <c r="CZK10" s="159"/>
      <c r="CZL10" s="159"/>
      <c r="CZM10" s="159"/>
      <c r="CZN10" s="159"/>
      <c r="CZO10" s="159"/>
      <c r="CZP10" s="159"/>
      <c r="CZQ10" s="159"/>
      <c r="CZR10" s="159"/>
      <c r="CZS10" s="159"/>
      <c r="CZT10" s="159"/>
      <c r="CZU10" s="159"/>
      <c r="CZV10" s="159"/>
      <c r="CZW10" s="159"/>
      <c r="CZX10" s="159"/>
      <c r="CZY10" s="159"/>
      <c r="CZZ10" s="159"/>
      <c r="DAA10" s="159"/>
      <c r="DAB10" s="159"/>
      <c r="DAC10" s="159"/>
      <c r="DAD10" s="159"/>
      <c r="DAE10" s="159"/>
      <c r="DAF10" s="159"/>
      <c r="DAG10" s="159"/>
      <c r="DAH10" s="159"/>
      <c r="DAI10" s="159"/>
      <c r="DAJ10" s="159"/>
      <c r="DAK10" s="159"/>
      <c r="DAL10" s="159"/>
      <c r="DAM10" s="159"/>
      <c r="DAN10" s="159"/>
      <c r="DAO10" s="159"/>
      <c r="DAP10" s="159"/>
      <c r="DAQ10" s="159"/>
      <c r="DAR10" s="159"/>
      <c r="DAS10" s="159"/>
      <c r="DAT10" s="159"/>
      <c r="DAU10" s="159"/>
      <c r="DAV10" s="159"/>
      <c r="DAW10" s="159"/>
      <c r="DAX10" s="159"/>
      <c r="DAY10" s="159"/>
      <c r="DAZ10" s="159"/>
      <c r="DBA10" s="159"/>
      <c r="DBB10" s="159"/>
      <c r="DBC10" s="159"/>
      <c r="DBD10" s="159"/>
      <c r="DBE10" s="159"/>
      <c r="DBF10" s="159"/>
      <c r="DBG10" s="159"/>
      <c r="DBH10" s="159"/>
      <c r="DBI10" s="159"/>
      <c r="DBJ10" s="159"/>
      <c r="DBK10" s="159"/>
      <c r="DBL10" s="159"/>
      <c r="DBM10" s="159"/>
      <c r="DBN10" s="159"/>
      <c r="DBO10" s="159"/>
      <c r="DBP10" s="159"/>
      <c r="DBQ10" s="159"/>
      <c r="DBR10" s="159"/>
      <c r="DBS10" s="159"/>
      <c r="DBT10" s="159"/>
      <c r="DBU10" s="159"/>
      <c r="DBV10" s="159"/>
      <c r="DBW10" s="159"/>
      <c r="DBX10" s="159"/>
      <c r="DBY10" s="159"/>
      <c r="DBZ10" s="159"/>
      <c r="DCA10" s="159"/>
      <c r="DCB10" s="159"/>
      <c r="DCC10" s="159"/>
      <c r="DCD10" s="159"/>
      <c r="DCE10" s="159"/>
      <c r="DCF10" s="159"/>
      <c r="DCG10" s="159"/>
      <c r="DCH10" s="159"/>
      <c r="DCI10" s="159"/>
      <c r="DCJ10" s="159"/>
      <c r="DCK10" s="159"/>
      <c r="DCL10" s="159"/>
      <c r="DCM10" s="159"/>
      <c r="DCN10" s="159"/>
      <c r="DCO10" s="159"/>
      <c r="DCP10" s="159"/>
      <c r="DCQ10" s="159"/>
      <c r="DCR10" s="159"/>
      <c r="DCS10" s="159"/>
      <c r="DCT10" s="159"/>
      <c r="DCU10" s="159"/>
      <c r="DCV10" s="159"/>
      <c r="DCW10" s="159"/>
      <c r="DCX10" s="159"/>
      <c r="DCY10" s="159"/>
      <c r="DCZ10" s="159"/>
      <c r="DDA10" s="159"/>
      <c r="DDB10" s="159"/>
      <c r="DDC10" s="159"/>
      <c r="DDD10" s="159"/>
      <c r="DDE10" s="159"/>
      <c r="DDF10" s="159"/>
      <c r="DDG10" s="159"/>
      <c r="DDH10" s="159"/>
      <c r="DDI10" s="159"/>
      <c r="DDJ10" s="159"/>
      <c r="DDK10" s="159"/>
      <c r="DDL10" s="159"/>
      <c r="DDM10" s="159"/>
      <c r="DDN10" s="159"/>
      <c r="DDO10" s="159"/>
      <c r="DDP10" s="159"/>
      <c r="DDQ10" s="159"/>
      <c r="DDR10" s="159"/>
      <c r="DDS10" s="159"/>
      <c r="DDT10" s="159"/>
      <c r="DDU10" s="159"/>
      <c r="DDV10" s="159"/>
      <c r="DDW10" s="159"/>
      <c r="DDX10" s="159"/>
      <c r="DDY10" s="159"/>
      <c r="DDZ10" s="159"/>
      <c r="DEA10" s="159"/>
      <c r="DEB10" s="159"/>
      <c r="DEC10" s="159"/>
      <c r="DED10" s="159"/>
      <c r="DEE10" s="159"/>
      <c r="DEF10" s="159"/>
      <c r="DEG10" s="159"/>
      <c r="DEH10" s="159"/>
      <c r="DEI10" s="159"/>
      <c r="DEJ10" s="159"/>
      <c r="DEK10" s="159"/>
      <c r="DEL10" s="159"/>
      <c r="DEM10" s="159"/>
      <c r="DEN10" s="159"/>
      <c r="DEO10" s="159"/>
      <c r="DEP10" s="159"/>
      <c r="DEQ10" s="159"/>
      <c r="DER10" s="159"/>
      <c r="DES10" s="159"/>
      <c r="DET10" s="159"/>
      <c r="DEU10" s="159"/>
      <c r="DEV10" s="159"/>
      <c r="DEW10" s="159"/>
      <c r="DEX10" s="159"/>
      <c r="DEY10" s="159"/>
      <c r="DEZ10" s="159"/>
      <c r="DFA10" s="159"/>
      <c r="DFB10" s="159"/>
      <c r="DFC10" s="159"/>
      <c r="DFD10" s="159"/>
      <c r="DFE10" s="159"/>
      <c r="DFF10" s="159"/>
      <c r="DFG10" s="159"/>
      <c r="DFH10" s="159"/>
      <c r="DFI10" s="159"/>
      <c r="DFJ10" s="159"/>
      <c r="DFK10" s="159"/>
      <c r="DFL10" s="159"/>
      <c r="DFM10" s="159"/>
      <c r="DFN10" s="159"/>
      <c r="DFO10" s="159"/>
      <c r="DFP10" s="159"/>
      <c r="DFQ10" s="159"/>
      <c r="DFR10" s="159"/>
      <c r="DFS10" s="159"/>
      <c r="DFT10" s="159"/>
      <c r="DFU10" s="159"/>
      <c r="DFV10" s="159"/>
      <c r="DFW10" s="159"/>
      <c r="DFX10" s="159"/>
      <c r="DFY10" s="159"/>
      <c r="DFZ10" s="159"/>
      <c r="DGA10" s="159"/>
      <c r="DGB10" s="159"/>
      <c r="DGC10" s="159"/>
      <c r="DGD10" s="159"/>
      <c r="DGE10" s="159"/>
      <c r="DGF10" s="159"/>
      <c r="DGG10" s="159"/>
      <c r="DGH10" s="159"/>
      <c r="DGI10" s="159"/>
      <c r="DGJ10" s="159"/>
      <c r="DGK10" s="159"/>
      <c r="DGL10" s="159"/>
      <c r="DGM10" s="159"/>
      <c r="DGN10" s="159"/>
      <c r="DGO10" s="159"/>
      <c r="DGP10" s="159"/>
      <c r="DGQ10" s="159"/>
      <c r="DGR10" s="159"/>
      <c r="DGS10" s="159"/>
      <c r="DGT10" s="159"/>
      <c r="DGU10" s="159"/>
      <c r="DGV10" s="159"/>
      <c r="DGW10" s="159"/>
      <c r="DGX10" s="159"/>
      <c r="DGY10" s="159"/>
      <c r="DGZ10" s="159"/>
      <c r="DHA10" s="159"/>
      <c r="DHB10" s="159"/>
      <c r="DHC10" s="159"/>
      <c r="DHD10" s="159"/>
      <c r="DHE10" s="159"/>
      <c r="DHF10" s="159"/>
      <c r="DHG10" s="159"/>
      <c r="DHH10" s="159"/>
      <c r="DHI10" s="159"/>
      <c r="DHJ10" s="159"/>
      <c r="DHK10" s="159"/>
      <c r="DHL10" s="159"/>
      <c r="DHM10" s="159"/>
      <c r="DHN10" s="159"/>
      <c r="DHO10" s="159"/>
      <c r="DHP10" s="159"/>
      <c r="DHQ10" s="159"/>
      <c r="DHR10" s="159"/>
      <c r="DHS10" s="159"/>
      <c r="DHT10" s="159"/>
      <c r="DHU10" s="159"/>
      <c r="DHV10" s="159"/>
      <c r="DHW10" s="159"/>
      <c r="DHX10" s="159"/>
      <c r="DHY10" s="159"/>
      <c r="DHZ10" s="159"/>
      <c r="DIA10" s="159"/>
      <c r="DIB10" s="159"/>
      <c r="DIC10" s="159"/>
      <c r="DID10" s="159"/>
      <c r="DIE10" s="159"/>
      <c r="DIF10" s="159"/>
      <c r="DIG10" s="159"/>
      <c r="DIH10" s="159"/>
      <c r="DII10" s="159"/>
      <c r="DIJ10" s="159"/>
      <c r="DIK10" s="159"/>
      <c r="DIL10" s="159"/>
      <c r="DIM10" s="159"/>
      <c r="DIN10" s="159"/>
      <c r="DIO10" s="159"/>
      <c r="DIP10" s="159"/>
      <c r="DIQ10" s="159"/>
      <c r="DIR10" s="159"/>
      <c r="DIS10" s="159"/>
      <c r="DIT10" s="159"/>
      <c r="DIU10" s="159"/>
      <c r="DIV10" s="159"/>
      <c r="DIW10" s="159"/>
      <c r="DIX10" s="159"/>
      <c r="DIY10" s="159"/>
      <c r="DIZ10" s="159"/>
      <c r="DJA10" s="159"/>
      <c r="DJB10" s="159"/>
      <c r="DJC10" s="159"/>
      <c r="DJD10" s="159"/>
      <c r="DJE10" s="159"/>
      <c r="DJF10" s="159"/>
      <c r="DJG10" s="159"/>
      <c r="DJH10" s="159"/>
      <c r="DJI10" s="159"/>
      <c r="DJJ10" s="159"/>
      <c r="DJK10" s="159"/>
      <c r="DJL10" s="159"/>
      <c r="DJM10" s="159"/>
      <c r="DJN10" s="159"/>
      <c r="DJO10" s="159"/>
      <c r="DJP10" s="159"/>
      <c r="DJQ10" s="159"/>
      <c r="DJR10" s="159"/>
      <c r="DJS10" s="159"/>
      <c r="DJT10" s="159"/>
      <c r="DJU10" s="159"/>
      <c r="DJV10" s="159"/>
      <c r="DJW10" s="159"/>
      <c r="DJX10" s="159"/>
      <c r="DJY10" s="159"/>
      <c r="DJZ10" s="159"/>
      <c r="DKA10" s="159"/>
      <c r="DKB10" s="159"/>
      <c r="DKC10" s="159"/>
      <c r="DKD10" s="159"/>
      <c r="DKE10" s="159"/>
      <c r="DKF10" s="159"/>
      <c r="DKG10" s="159"/>
      <c r="DKH10" s="159"/>
      <c r="DKI10" s="159"/>
      <c r="DKJ10" s="159"/>
      <c r="DKK10" s="159"/>
      <c r="DKL10" s="159"/>
      <c r="DKM10" s="159"/>
      <c r="DKN10" s="159"/>
      <c r="DKO10" s="159"/>
      <c r="DKP10" s="159"/>
      <c r="DKQ10" s="159"/>
      <c r="DKR10" s="159"/>
      <c r="DKS10" s="159"/>
      <c r="DKT10" s="159"/>
      <c r="DKU10" s="159"/>
      <c r="DKV10" s="159"/>
      <c r="DKW10" s="159"/>
      <c r="DKX10" s="159"/>
      <c r="DKY10" s="159"/>
      <c r="DKZ10" s="159"/>
      <c r="DLA10" s="159"/>
      <c r="DLB10" s="159"/>
      <c r="DLC10" s="159"/>
      <c r="DLD10" s="159"/>
      <c r="DLE10" s="159"/>
      <c r="DLF10" s="159"/>
      <c r="DLG10" s="159"/>
      <c r="DLH10" s="159"/>
      <c r="DLI10" s="159"/>
      <c r="DLJ10" s="159"/>
      <c r="DLK10" s="159"/>
      <c r="DLL10" s="159"/>
      <c r="DLM10" s="159"/>
      <c r="DLN10" s="159"/>
      <c r="DLO10" s="159"/>
      <c r="DLP10" s="159"/>
      <c r="DLQ10" s="159"/>
      <c r="DLR10" s="159"/>
      <c r="DLS10" s="159"/>
      <c r="DLT10" s="159"/>
      <c r="DLU10" s="159"/>
      <c r="DLV10" s="159"/>
      <c r="DLW10" s="159"/>
      <c r="DLX10" s="159"/>
      <c r="DLY10" s="159"/>
      <c r="DLZ10" s="159"/>
      <c r="DMA10" s="159"/>
      <c r="DMB10" s="159"/>
      <c r="DMC10" s="159"/>
      <c r="DMD10" s="159"/>
      <c r="DME10" s="159"/>
      <c r="DMF10" s="159"/>
      <c r="DMG10" s="159"/>
      <c r="DMH10" s="159"/>
      <c r="DMI10" s="159"/>
      <c r="DMJ10" s="159"/>
      <c r="DMK10" s="159"/>
      <c r="DML10" s="159"/>
      <c r="DMM10" s="159"/>
      <c r="DMN10" s="159"/>
      <c r="DMO10" s="159"/>
      <c r="DMP10" s="159"/>
      <c r="DMQ10" s="159"/>
      <c r="DMR10" s="159"/>
      <c r="DMS10" s="159"/>
      <c r="DMT10" s="159"/>
      <c r="DMU10" s="159"/>
      <c r="DMV10" s="159"/>
      <c r="DMW10" s="159"/>
      <c r="DMX10" s="159"/>
      <c r="DMY10" s="159"/>
      <c r="DMZ10" s="159"/>
      <c r="DNA10" s="159"/>
      <c r="DNB10" s="159"/>
      <c r="DNC10" s="159"/>
      <c r="DND10" s="159"/>
      <c r="DNE10" s="159"/>
      <c r="DNF10" s="159"/>
      <c r="DNG10" s="159"/>
      <c r="DNH10" s="159"/>
      <c r="DNI10" s="159"/>
      <c r="DNJ10" s="159"/>
      <c r="DNK10" s="159"/>
      <c r="DNL10" s="159"/>
      <c r="DNM10" s="159"/>
      <c r="DNN10" s="159"/>
      <c r="DNO10" s="159"/>
      <c r="DNP10" s="159"/>
      <c r="DNQ10" s="159"/>
      <c r="DNR10" s="159"/>
      <c r="DNS10" s="159"/>
      <c r="DNT10" s="159"/>
      <c r="DNU10" s="159"/>
      <c r="DNV10" s="159"/>
      <c r="DNW10" s="159"/>
      <c r="DNX10" s="159"/>
      <c r="DNY10" s="159"/>
      <c r="DNZ10" s="159"/>
      <c r="DOA10" s="159"/>
      <c r="DOB10" s="159"/>
      <c r="DOC10" s="159"/>
      <c r="DOD10" s="159"/>
      <c r="DOE10" s="159"/>
      <c r="DOF10" s="159"/>
      <c r="DOG10" s="159"/>
      <c r="DOH10" s="159"/>
      <c r="DOI10" s="159"/>
      <c r="DOJ10" s="159"/>
      <c r="DOK10" s="159"/>
      <c r="DOL10" s="159"/>
      <c r="DOM10" s="159"/>
      <c r="DON10" s="159"/>
      <c r="DOO10" s="159"/>
      <c r="DOP10" s="159"/>
      <c r="DOQ10" s="159"/>
      <c r="DOR10" s="159"/>
      <c r="DOS10" s="159"/>
      <c r="DOT10" s="159"/>
      <c r="DOU10" s="159"/>
      <c r="DOV10" s="159"/>
      <c r="DOW10" s="159"/>
      <c r="DOX10" s="159"/>
      <c r="DOY10" s="159"/>
      <c r="DOZ10" s="159"/>
      <c r="DPA10" s="159"/>
      <c r="DPB10" s="159"/>
      <c r="DPC10" s="159"/>
      <c r="DPD10" s="159"/>
      <c r="DPE10" s="159"/>
      <c r="DPF10" s="159"/>
      <c r="DPG10" s="159"/>
      <c r="DPH10" s="159"/>
      <c r="DPI10" s="159"/>
      <c r="DPJ10" s="159"/>
      <c r="DPK10" s="159"/>
      <c r="DPL10" s="159"/>
      <c r="DPM10" s="159"/>
      <c r="DPN10" s="159"/>
      <c r="DPO10" s="159"/>
      <c r="DPP10" s="159"/>
      <c r="DPQ10" s="159"/>
      <c r="DPR10" s="159"/>
      <c r="DPS10" s="159"/>
      <c r="DPT10" s="159"/>
      <c r="DPU10" s="159"/>
      <c r="DPV10" s="159"/>
      <c r="DPW10" s="159"/>
      <c r="DPX10" s="159"/>
      <c r="DPY10" s="159"/>
      <c r="DPZ10" s="159"/>
      <c r="DQA10" s="159"/>
      <c r="DQB10" s="159"/>
      <c r="DQC10" s="159"/>
      <c r="DQD10" s="159"/>
      <c r="DQE10" s="159"/>
      <c r="DQF10" s="159"/>
      <c r="DQG10" s="159"/>
      <c r="DQH10" s="159"/>
      <c r="DQI10" s="159"/>
      <c r="DQJ10" s="159"/>
      <c r="DQK10" s="159"/>
      <c r="DQL10" s="159"/>
      <c r="DQM10" s="159"/>
      <c r="DQN10" s="159"/>
      <c r="DQO10" s="159"/>
      <c r="DQP10" s="159"/>
      <c r="DQQ10" s="159"/>
      <c r="DQR10" s="159"/>
      <c r="DQS10" s="159"/>
      <c r="DQT10" s="159"/>
      <c r="DQU10" s="159"/>
      <c r="DQV10" s="159"/>
      <c r="DQW10" s="159"/>
      <c r="DQX10" s="159"/>
      <c r="DQY10" s="159"/>
      <c r="DQZ10" s="159"/>
      <c r="DRA10" s="159"/>
      <c r="DRB10" s="159"/>
      <c r="DRC10" s="159"/>
      <c r="DRD10" s="159"/>
      <c r="DRE10" s="159"/>
      <c r="DRF10" s="159"/>
      <c r="DRG10" s="159"/>
      <c r="DRH10" s="159"/>
      <c r="DRI10" s="159"/>
      <c r="DRJ10" s="159"/>
      <c r="DRK10" s="159"/>
      <c r="DRL10" s="159"/>
      <c r="DRM10" s="159"/>
      <c r="DRN10" s="159"/>
      <c r="DRO10" s="159"/>
      <c r="DRP10" s="159"/>
      <c r="DRQ10" s="159"/>
      <c r="DRR10" s="159"/>
      <c r="DRS10" s="159"/>
      <c r="DRT10" s="159"/>
      <c r="DRU10" s="159"/>
      <c r="DRV10" s="159"/>
      <c r="DRW10" s="159"/>
      <c r="DRX10" s="159"/>
      <c r="DRY10" s="159"/>
      <c r="DRZ10" s="159"/>
      <c r="DSA10" s="159"/>
      <c r="DSB10" s="159"/>
      <c r="DSC10" s="159"/>
      <c r="DSD10" s="159"/>
      <c r="DSE10" s="159"/>
      <c r="DSF10" s="159"/>
      <c r="DSG10" s="159"/>
      <c r="DSH10" s="159"/>
      <c r="DSI10" s="159"/>
      <c r="DSJ10" s="159"/>
      <c r="DSK10" s="159"/>
      <c r="DSL10" s="159"/>
      <c r="DSM10" s="159"/>
      <c r="DSN10" s="159"/>
      <c r="DSO10" s="159"/>
      <c r="DSP10" s="159"/>
      <c r="DSQ10" s="159"/>
      <c r="DSR10" s="159"/>
      <c r="DSS10" s="159"/>
      <c r="DST10" s="159"/>
      <c r="DSU10" s="159"/>
      <c r="DSV10" s="159"/>
      <c r="DSW10" s="159"/>
      <c r="DSX10" s="159"/>
      <c r="DSY10" s="159"/>
      <c r="DSZ10" s="159"/>
      <c r="DTA10" s="159"/>
      <c r="DTB10" s="159"/>
      <c r="DTC10" s="159"/>
      <c r="DTD10" s="159"/>
      <c r="DTE10" s="159"/>
      <c r="DTF10" s="159"/>
      <c r="DTG10" s="159"/>
      <c r="DTH10" s="159"/>
      <c r="DTI10" s="159"/>
      <c r="DTJ10" s="159"/>
      <c r="DTK10" s="159"/>
      <c r="DTL10" s="159"/>
      <c r="DTM10" s="159"/>
      <c r="DTN10" s="159"/>
      <c r="DTO10" s="159"/>
      <c r="DTP10" s="159"/>
      <c r="DTQ10" s="159"/>
      <c r="DTR10" s="159"/>
      <c r="DTS10" s="159"/>
      <c r="DTT10" s="159"/>
      <c r="DTU10" s="159"/>
      <c r="DTV10" s="159"/>
      <c r="DTW10" s="159"/>
      <c r="DTX10" s="159"/>
      <c r="DTY10" s="159"/>
      <c r="DTZ10" s="159"/>
      <c r="DUA10" s="159"/>
      <c r="DUB10" s="159"/>
      <c r="DUC10" s="159"/>
      <c r="DUD10" s="159"/>
      <c r="DUE10" s="159"/>
      <c r="DUF10" s="159"/>
      <c r="DUG10" s="159"/>
      <c r="DUH10" s="159"/>
      <c r="DUI10" s="159"/>
      <c r="DUJ10" s="159"/>
      <c r="DUK10" s="159"/>
      <c r="DUL10" s="159"/>
      <c r="DUM10" s="159"/>
      <c r="DUN10" s="159"/>
      <c r="DUO10" s="159"/>
      <c r="DUP10" s="159"/>
      <c r="DUQ10" s="159"/>
      <c r="DUR10" s="159"/>
      <c r="DUS10" s="159"/>
      <c r="DUT10" s="159"/>
      <c r="DUU10" s="159"/>
      <c r="DUV10" s="159"/>
      <c r="DUW10" s="159"/>
      <c r="DUX10" s="159"/>
      <c r="DUY10" s="159"/>
      <c r="DUZ10" s="159"/>
      <c r="DVA10" s="159"/>
      <c r="DVB10" s="159"/>
      <c r="DVC10" s="159"/>
      <c r="DVD10" s="159"/>
      <c r="DVE10" s="159"/>
      <c r="DVF10" s="159"/>
      <c r="DVG10" s="159"/>
      <c r="DVH10" s="159"/>
      <c r="DVI10" s="159"/>
      <c r="DVJ10" s="159"/>
      <c r="DVK10" s="159"/>
      <c r="DVL10" s="159"/>
      <c r="DVM10" s="159"/>
      <c r="DVN10" s="159"/>
      <c r="DVO10" s="159"/>
      <c r="DVP10" s="159"/>
      <c r="DVQ10" s="159"/>
      <c r="DVR10" s="159"/>
      <c r="DVS10" s="159"/>
      <c r="DVT10" s="159"/>
      <c r="DVU10" s="159"/>
      <c r="DVV10" s="159"/>
      <c r="DVW10" s="159"/>
      <c r="DVX10" s="159"/>
      <c r="DVY10" s="159"/>
      <c r="DVZ10" s="159"/>
      <c r="DWA10" s="159"/>
      <c r="DWB10" s="159"/>
      <c r="DWC10" s="159"/>
      <c r="DWD10" s="159"/>
      <c r="DWE10" s="159"/>
      <c r="DWF10" s="159"/>
      <c r="DWG10" s="159"/>
      <c r="DWH10" s="159"/>
      <c r="DWI10" s="159"/>
      <c r="DWJ10" s="159"/>
      <c r="DWK10" s="159"/>
      <c r="DWL10" s="159"/>
      <c r="DWM10" s="159"/>
      <c r="DWN10" s="159"/>
      <c r="DWO10" s="159"/>
      <c r="DWP10" s="159"/>
      <c r="DWQ10" s="159"/>
      <c r="DWR10" s="159"/>
      <c r="DWS10" s="159"/>
      <c r="DWT10" s="159"/>
      <c r="DWU10" s="159"/>
      <c r="DWV10" s="159"/>
      <c r="DWW10" s="159"/>
      <c r="DWX10" s="159"/>
      <c r="DWY10" s="159"/>
      <c r="DWZ10" s="159"/>
      <c r="DXA10" s="159"/>
      <c r="DXB10" s="159"/>
      <c r="DXC10" s="159"/>
      <c r="DXD10" s="159"/>
      <c r="DXE10" s="159"/>
      <c r="DXF10" s="159"/>
      <c r="DXG10" s="159"/>
      <c r="DXH10" s="159"/>
      <c r="DXI10" s="159"/>
      <c r="DXJ10" s="159"/>
      <c r="DXK10" s="159"/>
      <c r="DXL10" s="159"/>
      <c r="DXM10" s="159"/>
      <c r="DXN10" s="159"/>
      <c r="DXO10" s="159"/>
      <c r="DXP10" s="159"/>
      <c r="DXQ10" s="159"/>
      <c r="DXR10" s="159"/>
      <c r="DXS10" s="159"/>
      <c r="DXT10" s="159"/>
      <c r="DXU10" s="159"/>
      <c r="DXV10" s="159"/>
      <c r="DXW10" s="159"/>
      <c r="DXX10" s="159"/>
      <c r="DXY10" s="159"/>
      <c r="DXZ10" s="159"/>
      <c r="DYA10" s="159"/>
      <c r="DYB10" s="159"/>
      <c r="DYC10" s="159"/>
      <c r="DYD10" s="159"/>
      <c r="DYE10" s="159"/>
      <c r="DYF10" s="159"/>
      <c r="DYG10" s="159"/>
      <c r="DYH10" s="159"/>
      <c r="DYI10" s="159"/>
      <c r="DYJ10" s="159"/>
      <c r="DYK10" s="159"/>
      <c r="DYL10" s="159"/>
      <c r="DYM10" s="159"/>
      <c r="DYN10" s="159"/>
      <c r="DYO10" s="159"/>
      <c r="DYP10" s="159"/>
      <c r="DYQ10" s="159"/>
      <c r="DYR10" s="159"/>
      <c r="DYS10" s="159"/>
      <c r="DYT10" s="159"/>
      <c r="DYU10" s="159"/>
      <c r="DYV10" s="159"/>
      <c r="DYW10" s="159"/>
      <c r="DYX10" s="159"/>
      <c r="DYY10" s="159"/>
      <c r="DYZ10" s="159"/>
      <c r="DZA10" s="159"/>
      <c r="DZB10" s="159"/>
      <c r="DZC10" s="159"/>
      <c r="DZD10" s="159"/>
      <c r="DZE10" s="159"/>
      <c r="DZF10" s="159"/>
      <c r="DZG10" s="159"/>
      <c r="DZH10" s="159"/>
      <c r="DZI10" s="159"/>
      <c r="DZJ10" s="159"/>
      <c r="DZK10" s="159"/>
      <c r="DZL10" s="159"/>
      <c r="DZM10" s="159"/>
      <c r="DZN10" s="159"/>
      <c r="DZO10" s="159"/>
      <c r="DZP10" s="159"/>
      <c r="DZQ10" s="159"/>
      <c r="DZR10" s="159"/>
      <c r="DZS10" s="159"/>
      <c r="DZT10" s="159"/>
      <c r="DZU10" s="159"/>
      <c r="DZV10" s="159"/>
      <c r="DZW10" s="159"/>
      <c r="DZX10" s="159"/>
      <c r="DZY10" s="159"/>
      <c r="DZZ10" s="159"/>
      <c r="EAA10" s="159"/>
      <c r="EAB10" s="159"/>
      <c r="EAC10" s="159"/>
      <c r="EAD10" s="159"/>
      <c r="EAE10" s="159"/>
      <c r="EAF10" s="159"/>
      <c r="EAG10" s="159"/>
      <c r="EAH10" s="159"/>
      <c r="EAI10" s="159"/>
      <c r="EAJ10" s="159"/>
      <c r="EAK10" s="159"/>
      <c r="EAL10" s="159"/>
      <c r="EAM10" s="159"/>
      <c r="EAN10" s="159"/>
      <c r="EAO10" s="159"/>
      <c r="EAP10" s="159"/>
      <c r="EAQ10" s="159"/>
      <c r="EAR10" s="159"/>
      <c r="EAS10" s="159"/>
      <c r="EAT10" s="159"/>
      <c r="EAU10" s="159"/>
      <c r="EAV10" s="159"/>
      <c r="EAW10" s="159"/>
      <c r="EAX10" s="159"/>
      <c r="EAY10" s="159"/>
      <c r="EAZ10" s="159"/>
      <c r="EBA10" s="159"/>
      <c r="EBB10" s="159"/>
      <c r="EBC10" s="159"/>
      <c r="EBD10" s="159"/>
      <c r="EBE10" s="159"/>
      <c r="EBF10" s="159"/>
      <c r="EBG10" s="159"/>
      <c r="EBH10" s="159"/>
      <c r="EBI10" s="159"/>
      <c r="EBJ10" s="159"/>
      <c r="EBK10" s="159"/>
      <c r="EBL10" s="159"/>
      <c r="EBM10" s="159"/>
      <c r="EBN10" s="159"/>
      <c r="EBO10" s="159"/>
      <c r="EBP10" s="159"/>
      <c r="EBQ10" s="159"/>
      <c r="EBR10" s="159"/>
      <c r="EBS10" s="159"/>
      <c r="EBT10" s="159"/>
      <c r="EBU10" s="159"/>
      <c r="EBV10" s="159"/>
      <c r="EBW10" s="159"/>
      <c r="EBX10" s="159"/>
      <c r="EBY10" s="159"/>
      <c r="EBZ10" s="159"/>
      <c r="ECA10" s="159"/>
      <c r="ECB10" s="159"/>
      <c r="ECC10" s="159"/>
      <c r="ECD10" s="159"/>
      <c r="ECE10" s="159"/>
      <c r="ECF10" s="159"/>
      <c r="ECG10" s="159"/>
      <c r="ECH10" s="159"/>
      <c r="ECI10" s="159"/>
      <c r="ECJ10" s="159"/>
      <c r="ECK10" s="159"/>
      <c r="ECL10" s="159"/>
      <c r="ECM10" s="159"/>
      <c r="ECN10" s="159"/>
      <c r="ECO10" s="159"/>
      <c r="ECP10" s="159"/>
      <c r="ECQ10" s="159"/>
      <c r="ECR10" s="159"/>
      <c r="ECS10" s="159"/>
      <c r="ECT10" s="159"/>
      <c r="ECU10" s="159"/>
      <c r="ECV10" s="159"/>
      <c r="ECW10" s="159"/>
      <c r="ECX10" s="159"/>
      <c r="ECY10" s="159"/>
      <c r="ECZ10" s="159"/>
      <c r="EDA10" s="159"/>
      <c r="EDB10" s="159"/>
      <c r="EDC10" s="159"/>
      <c r="EDD10" s="159"/>
      <c r="EDE10" s="159"/>
      <c r="EDF10" s="159"/>
      <c r="EDG10" s="159"/>
      <c r="EDH10" s="159"/>
      <c r="EDI10" s="159"/>
      <c r="EDJ10" s="159"/>
      <c r="EDK10" s="159"/>
      <c r="EDL10" s="159"/>
      <c r="EDM10" s="159"/>
      <c r="EDN10" s="159"/>
      <c r="EDO10" s="159"/>
      <c r="EDP10" s="159"/>
      <c r="EDQ10" s="159"/>
      <c r="EDR10" s="159"/>
      <c r="EDS10" s="159"/>
      <c r="EDT10" s="159"/>
      <c r="EDU10" s="159"/>
      <c r="EDV10" s="159"/>
      <c r="EDW10" s="159"/>
      <c r="EDX10" s="159"/>
      <c r="EDY10" s="159"/>
      <c r="EDZ10" s="159"/>
      <c r="EEA10" s="159"/>
      <c r="EEB10" s="159"/>
      <c r="EEC10" s="159"/>
      <c r="EED10" s="159"/>
      <c r="EEE10" s="159"/>
      <c r="EEF10" s="159"/>
      <c r="EEG10" s="159"/>
      <c r="EEH10" s="159"/>
      <c r="EEI10" s="159"/>
      <c r="EEJ10" s="159"/>
      <c r="EEK10" s="159"/>
      <c r="EEL10" s="159"/>
      <c r="EEM10" s="159"/>
      <c r="EEN10" s="159"/>
      <c r="EEO10" s="159"/>
      <c r="EEP10" s="159"/>
      <c r="EEQ10" s="159"/>
      <c r="EER10" s="159"/>
      <c r="EES10" s="159"/>
      <c r="EET10" s="159"/>
      <c r="EEU10" s="159"/>
      <c r="EEV10" s="159"/>
      <c r="EEW10" s="159"/>
      <c r="EEX10" s="159"/>
      <c r="EEY10" s="159"/>
      <c r="EEZ10" s="159"/>
      <c r="EFA10" s="159"/>
      <c r="EFB10" s="159"/>
      <c r="EFC10" s="159"/>
      <c r="EFD10" s="159"/>
      <c r="EFE10" s="159"/>
      <c r="EFF10" s="159"/>
      <c r="EFG10" s="159"/>
      <c r="EFH10" s="159"/>
      <c r="EFI10" s="159"/>
      <c r="EFJ10" s="159"/>
      <c r="EFK10" s="159"/>
      <c r="EFL10" s="159"/>
      <c r="EFM10" s="159"/>
      <c r="EFN10" s="159"/>
      <c r="EFO10" s="159"/>
      <c r="EFP10" s="159"/>
      <c r="EFQ10" s="159"/>
      <c r="EFR10" s="159"/>
      <c r="EFS10" s="159"/>
      <c r="EFT10" s="159"/>
      <c r="EFU10" s="159"/>
      <c r="EFV10" s="159"/>
      <c r="EFW10" s="159"/>
      <c r="EFX10" s="159"/>
      <c r="EFY10" s="159"/>
      <c r="EFZ10" s="159"/>
      <c r="EGA10" s="159"/>
      <c r="EGB10" s="159"/>
      <c r="EGC10" s="159"/>
      <c r="EGD10" s="159"/>
      <c r="EGE10" s="159"/>
      <c r="EGF10" s="159"/>
      <c r="EGG10" s="159"/>
      <c r="EGH10" s="159"/>
      <c r="EGI10" s="159"/>
      <c r="EGJ10" s="159"/>
      <c r="EGK10" s="159"/>
      <c r="EGL10" s="159"/>
      <c r="EGM10" s="159"/>
      <c r="EGN10" s="159"/>
      <c r="EGO10" s="159"/>
      <c r="EGP10" s="159"/>
      <c r="EGQ10" s="159"/>
      <c r="EGR10" s="159"/>
      <c r="EGS10" s="159"/>
      <c r="EGT10" s="159"/>
      <c r="EGU10" s="159"/>
      <c r="EGV10" s="159"/>
      <c r="EGW10" s="159"/>
      <c r="EGX10" s="159"/>
      <c r="EGY10" s="159"/>
      <c r="EGZ10" s="159"/>
      <c r="EHA10" s="159"/>
      <c r="EHB10" s="159"/>
      <c r="EHC10" s="159"/>
      <c r="EHD10" s="159"/>
      <c r="EHE10" s="159"/>
      <c r="EHF10" s="159"/>
      <c r="EHG10" s="159"/>
      <c r="EHH10" s="159"/>
      <c r="EHI10" s="159"/>
      <c r="EHJ10" s="159"/>
      <c r="EHK10" s="159"/>
      <c r="EHL10" s="159"/>
      <c r="EHM10" s="159"/>
      <c r="EHN10" s="159"/>
      <c r="EHO10" s="159"/>
      <c r="EHP10" s="159"/>
      <c r="EHQ10" s="159"/>
      <c r="EHR10" s="159"/>
      <c r="EHS10" s="159"/>
      <c r="EHT10" s="159"/>
      <c r="EHU10" s="159"/>
      <c r="EHV10" s="159"/>
      <c r="EHW10" s="159"/>
      <c r="EHX10" s="159"/>
      <c r="EHY10" s="159"/>
      <c r="EHZ10" s="159"/>
      <c r="EIA10" s="159"/>
      <c r="EIB10" s="159"/>
      <c r="EIC10" s="159"/>
      <c r="EID10" s="159"/>
      <c r="EIE10" s="159"/>
      <c r="EIF10" s="159"/>
      <c r="EIG10" s="159"/>
      <c r="EIH10" s="159"/>
      <c r="EII10" s="159"/>
      <c r="EIJ10" s="159"/>
      <c r="EIK10" s="159"/>
      <c r="EIL10" s="159"/>
      <c r="EIM10" s="159"/>
      <c r="EIN10" s="159"/>
      <c r="EIO10" s="159"/>
      <c r="EIP10" s="159"/>
      <c r="EIQ10" s="159"/>
      <c r="EIR10" s="159"/>
      <c r="EIS10" s="159"/>
      <c r="EIT10" s="159"/>
      <c r="EIU10" s="159"/>
      <c r="EIV10" s="159"/>
      <c r="EIW10" s="159"/>
      <c r="EIX10" s="159"/>
      <c r="EIY10" s="159"/>
      <c r="EIZ10" s="159"/>
      <c r="EJA10" s="159"/>
      <c r="EJB10" s="159"/>
      <c r="EJC10" s="159"/>
      <c r="EJD10" s="159"/>
      <c r="EJE10" s="159"/>
      <c r="EJF10" s="159"/>
      <c r="EJG10" s="159"/>
      <c r="EJH10" s="159"/>
      <c r="EJI10" s="159"/>
      <c r="EJJ10" s="159"/>
      <c r="EJK10" s="159"/>
      <c r="EJL10" s="159"/>
      <c r="EJM10" s="159"/>
      <c r="EJN10" s="159"/>
      <c r="EJO10" s="159"/>
      <c r="EJP10" s="159"/>
      <c r="EJQ10" s="159"/>
      <c r="EJR10" s="159"/>
      <c r="EJS10" s="159"/>
      <c r="EJT10" s="159"/>
      <c r="EJU10" s="159"/>
      <c r="EJV10" s="159"/>
      <c r="EJW10" s="159"/>
      <c r="EJX10" s="159"/>
      <c r="EJY10" s="159"/>
      <c r="EJZ10" s="159"/>
      <c r="EKA10" s="159"/>
      <c r="EKB10" s="159"/>
      <c r="EKC10" s="159"/>
      <c r="EKD10" s="159"/>
      <c r="EKE10" s="159"/>
      <c r="EKF10" s="159"/>
      <c r="EKG10" s="159"/>
      <c r="EKH10" s="159"/>
      <c r="EKI10" s="159"/>
      <c r="EKJ10" s="159"/>
      <c r="EKK10" s="159"/>
      <c r="EKL10" s="159"/>
      <c r="EKM10" s="159"/>
      <c r="EKN10" s="159"/>
      <c r="EKO10" s="159"/>
      <c r="EKP10" s="159"/>
      <c r="EKQ10" s="159"/>
      <c r="EKR10" s="159"/>
      <c r="EKS10" s="159"/>
      <c r="EKT10" s="159"/>
      <c r="EKU10" s="159"/>
      <c r="EKV10" s="159"/>
      <c r="EKW10" s="159"/>
      <c r="EKX10" s="159"/>
      <c r="EKY10" s="159"/>
      <c r="EKZ10" s="159"/>
      <c r="ELA10" s="159"/>
      <c r="ELB10" s="159"/>
      <c r="ELC10" s="159"/>
      <c r="ELD10" s="159"/>
      <c r="ELE10" s="159"/>
      <c r="ELF10" s="159"/>
      <c r="ELG10" s="159"/>
      <c r="ELH10" s="159"/>
      <c r="ELI10" s="159"/>
      <c r="ELJ10" s="159"/>
      <c r="ELK10" s="159"/>
      <c r="ELL10" s="159"/>
      <c r="ELM10" s="159"/>
      <c r="ELN10" s="159"/>
      <c r="ELO10" s="159"/>
      <c r="ELP10" s="159"/>
      <c r="ELQ10" s="159"/>
      <c r="ELR10" s="159"/>
      <c r="ELS10" s="159"/>
      <c r="ELT10" s="159"/>
      <c r="ELU10" s="159"/>
      <c r="ELV10" s="159"/>
      <c r="ELW10" s="159"/>
      <c r="ELX10" s="159"/>
      <c r="ELY10" s="159"/>
      <c r="ELZ10" s="159"/>
      <c r="EMA10" s="159"/>
      <c r="EMB10" s="159"/>
      <c r="EMC10" s="159"/>
      <c r="EMD10" s="159"/>
      <c r="EME10" s="159"/>
      <c r="EMF10" s="159"/>
      <c r="EMG10" s="159"/>
      <c r="EMH10" s="159"/>
      <c r="EMI10" s="159"/>
      <c r="EMJ10" s="159"/>
      <c r="EMK10" s="159"/>
      <c r="EML10" s="159"/>
      <c r="EMM10" s="159"/>
      <c r="EMN10" s="159"/>
      <c r="EMO10" s="159"/>
      <c r="EMP10" s="159"/>
      <c r="EMQ10" s="159"/>
      <c r="EMR10" s="159"/>
      <c r="EMS10" s="159"/>
      <c r="EMT10" s="159"/>
      <c r="EMU10" s="159"/>
      <c r="EMV10" s="159"/>
      <c r="EMW10" s="159"/>
      <c r="EMX10" s="159"/>
      <c r="EMY10" s="159"/>
      <c r="EMZ10" s="159"/>
      <c r="ENA10" s="159"/>
      <c r="ENB10" s="159"/>
      <c r="ENC10" s="159"/>
      <c r="END10" s="159"/>
      <c r="ENE10" s="159"/>
      <c r="ENF10" s="159"/>
      <c r="ENG10" s="159"/>
      <c r="ENH10" s="159"/>
      <c r="ENI10" s="159"/>
      <c r="ENJ10" s="159"/>
      <c r="ENK10" s="159"/>
      <c r="ENL10" s="159"/>
      <c r="ENM10" s="159"/>
      <c r="ENN10" s="159"/>
      <c r="ENO10" s="159"/>
      <c r="ENP10" s="159"/>
      <c r="ENQ10" s="159"/>
      <c r="ENR10" s="159"/>
      <c r="ENS10" s="159"/>
      <c r="ENT10" s="159"/>
      <c r="ENU10" s="159"/>
      <c r="ENV10" s="159"/>
      <c r="ENW10" s="159"/>
      <c r="ENX10" s="159"/>
      <c r="ENY10" s="159"/>
      <c r="ENZ10" s="159"/>
      <c r="EOA10" s="159"/>
      <c r="EOB10" s="159"/>
      <c r="EOC10" s="159"/>
      <c r="EOD10" s="159"/>
      <c r="EOE10" s="159"/>
      <c r="EOF10" s="159"/>
      <c r="EOG10" s="159"/>
      <c r="EOH10" s="159"/>
      <c r="EOI10" s="159"/>
      <c r="EOJ10" s="159"/>
      <c r="EOK10" s="159"/>
      <c r="EOL10" s="159"/>
      <c r="EOM10" s="159"/>
      <c r="EON10" s="159"/>
      <c r="EOO10" s="159"/>
      <c r="EOP10" s="159"/>
      <c r="EOQ10" s="159"/>
      <c r="EOR10" s="159"/>
      <c r="EOS10" s="159"/>
      <c r="EOT10" s="159"/>
      <c r="EOU10" s="159"/>
      <c r="EOV10" s="159"/>
      <c r="EOW10" s="159"/>
      <c r="EOX10" s="159"/>
      <c r="EOY10" s="159"/>
      <c r="EOZ10" s="159"/>
      <c r="EPA10" s="159"/>
      <c r="EPB10" s="159"/>
      <c r="EPC10" s="159"/>
      <c r="EPD10" s="159"/>
      <c r="EPE10" s="159"/>
      <c r="EPF10" s="159"/>
      <c r="EPG10" s="159"/>
      <c r="EPH10" s="159"/>
      <c r="EPI10" s="159"/>
      <c r="EPJ10" s="159"/>
      <c r="EPK10" s="159"/>
      <c r="EPL10" s="159"/>
      <c r="EPM10" s="159"/>
      <c r="EPN10" s="159"/>
      <c r="EPO10" s="159"/>
      <c r="EPP10" s="159"/>
      <c r="EPQ10" s="159"/>
      <c r="EPR10" s="159"/>
      <c r="EPS10" s="159"/>
      <c r="EPT10" s="159"/>
      <c r="EPU10" s="159"/>
      <c r="EPV10" s="159"/>
      <c r="EPW10" s="159"/>
      <c r="EPX10" s="159"/>
      <c r="EPY10" s="159"/>
      <c r="EPZ10" s="159"/>
      <c r="EQA10" s="159"/>
      <c r="EQB10" s="159"/>
      <c r="EQC10" s="159"/>
      <c r="EQD10" s="159"/>
      <c r="EQE10" s="159"/>
      <c r="EQF10" s="159"/>
      <c r="EQG10" s="159"/>
      <c r="EQH10" s="159"/>
      <c r="EQI10" s="159"/>
      <c r="EQJ10" s="159"/>
      <c r="EQK10" s="159"/>
      <c r="EQL10" s="159"/>
      <c r="EQM10" s="159"/>
      <c r="EQN10" s="159"/>
      <c r="EQO10" s="159"/>
      <c r="EQP10" s="159"/>
      <c r="EQQ10" s="159"/>
      <c r="EQR10" s="159"/>
      <c r="EQS10" s="159"/>
      <c r="EQT10" s="159"/>
      <c r="EQU10" s="159"/>
      <c r="EQV10" s="159"/>
      <c r="EQW10" s="159"/>
      <c r="EQX10" s="159"/>
      <c r="EQY10" s="159"/>
      <c r="EQZ10" s="159"/>
      <c r="ERA10" s="159"/>
      <c r="ERB10" s="159"/>
      <c r="ERC10" s="159"/>
      <c r="ERD10" s="159"/>
      <c r="ERE10" s="159"/>
      <c r="ERF10" s="159"/>
      <c r="ERG10" s="159"/>
      <c r="ERH10" s="159"/>
      <c r="ERI10" s="159"/>
      <c r="ERJ10" s="159"/>
      <c r="ERK10" s="159"/>
      <c r="ERL10" s="159"/>
      <c r="ERM10" s="159"/>
      <c r="ERN10" s="159"/>
      <c r="ERO10" s="159"/>
      <c r="ERP10" s="159"/>
      <c r="ERQ10" s="159"/>
      <c r="ERR10" s="159"/>
      <c r="ERS10" s="159"/>
      <c r="ERT10" s="159"/>
      <c r="ERU10" s="159"/>
      <c r="ERV10" s="159"/>
      <c r="ERW10" s="159"/>
      <c r="ERX10" s="159"/>
      <c r="ERY10" s="159"/>
      <c r="ERZ10" s="159"/>
      <c r="ESA10" s="159"/>
      <c r="ESB10" s="159"/>
      <c r="ESC10" s="159"/>
      <c r="ESD10" s="159"/>
      <c r="ESE10" s="159"/>
      <c r="ESF10" s="159"/>
      <c r="ESG10" s="159"/>
      <c r="ESH10" s="159"/>
      <c r="ESI10" s="159"/>
      <c r="ESJ10" s="159"/>
      <c r="ESK10" s="159"/>
      <c r="ESL10" s="159"/>
      <c r="ESM10" s="159"/>
      <c r="ESN10" s="159"/>
      <c r="ESO10" s="159"/>
      <c r="ESP10" s="159"/>
      <c r="ESQ10" s="159"/>
      <c r="ESR10" s="159"/>
      <c r="ESS10" s="159"/>
      <c r="EST10" s="159"/>
      <c r="ESU10" s="159"/>
      <c r="ESV10" s="159"/>
      <c r="ESW10" s="159"/>
      <c r="ESX10" s="159"/>
      <c r="ESY10" s="159"/>
      <c r="ESZ10" s="159"/>
      <c r="ETA10" s="159"/>
      <c r="ETB10" s="159"/>
      <c r="ETC10" s="159"/>
      <c r="ETD10" s="159"/>
      <c r="ETE10" s="159"/>
      <c r="ETF10" s="159"/>
      <c r="ETG10" s="159"/>
      <c r="ETH10" s="159"/>
      <c r="ETI10" s="159"/>
      <c r="ETJ10" s="159"/>
      <c r="ETK10" s="159"/>
      <c r="ETL10" s="159"/>
      <c r="ETM10" s="159"/>
      <c r="ETN10" s="159"/>
      <c r="ETO10" s="159"/>
      <c r="ETP10" s="159"/>
      <c r="ETQ10" s="159"/>
      <c r="ETR10" s="159"/>
      <c r="ETS10" s="159"/>
      <c r="ETT10" s="159"/>
      <c r="ETU10" s="159"/>
      <c r="ETV10" s="159"/>
      <c r="ETW10" s="159"/>
      <c r="ETX10" s="159"/>
      <c r="ETY10" s="159"/>
      <c r="ETZ10" s="159"/>
      <c r="EUA10" s="159"/>
      <c r="EUB10" s="159"/>
      <c r="EUC10" s="159"/>
      <c r="EUD10" s="159"/>
      <c r="EUE10" s="159"/>
      <c r="EUF10" s="159"/>
      <c r="EUG10" s="159"/>
      <c r="EUH10" s="159"/>
      <c r="EUI10" s="159"/>
      <c r="EUJ10" s="159"/>
      <c r="EUK10" s="159"/>
      <c r="EUL10" s="159"/>
      <c r="EUM10" s="159"/>
      <c r="EUN10" s="159"/>
      <c r="EUO10" s="159"/>
      <c r="EUP10" s="159"/>
      <c r="EUQ10" s="159"/>
      <c r="EUR10" s="159"/>
      <c r="EUS10" s="159"/>
      <c r="EUT10" s="159"/>
      <c r="EUU10" s="159"/>
      <c r="EUV10" s="159"/>
      <c r="EUW10" s="159"/>
      <c r="EUX10" s="159"/>
      <c r="EUY10" s="159"/>
      <c r="EUZ10" s="159"/>
      <c r="EVA10" s="159"/>
      <c r="EVB10" s="159"/>
      <c r="EVC10" s="159"/>
      <c r="EVD10" s="159"/>
      <c r="EVE10" s="159"/>
      <c r="EVF10" s="159"/>
      <c r="EVG10" s="159"/>
      <c r="EVH10" s="159"/>
      <c r="EVI10" s="159"/>
      <c r="EVJ10" s="159"/>
      <c r="EVK10" s="159"/>
      <c r="EVL10" s="159"/>
      <c r="EVM10" s="159"/>
      <c r="EVN10" s="159"/>
      <c r="EVO10" s="159"/>
      <c r="EVP10" s="159"/>
      <c r="EVQ10" s="159"/>
      <c r="EVR10" s="159"/>
      <c r="EVS10" s="159"/>
      <c r="EVT10" s="159"/>
      <c r="EVU10" s="159"/>
      <c r="EVV10" s="159"/>
      <c r="EVW10" s="159"/>
      <c r="EVX10" s="159"/>
      <c r="EVY10" s="159"/>
      <c r="EVZ10" s="159"/>
      <c r="EWA10" s="159"/>
      <c r="EWB10" s="159"/>
      <c r="EWC10" s="159"/>
      <c r="EWD10" s="159"/>
      <c r="EWE10" s="159"/>
      <c r="EWF10" s="159"/>
      <c r="EWG10" s="159"/>
      <c r="EWH10" s="159"/>
      <c r="EWI10" s="159"/>
      <c r="EWJ10" s="159"/>
      <c r="EWK10" s="159"/>
      <c r="EWL10" s="159"/>
      <c r="EWM10" s="159"/>
      <c r="EWN10" s="159"/>
      <c r="EWO10" s="159"/>
      <c r="EWP10" s="159"/>
      <c r="EWQ10" s="159"/>
      <c r="EWR10" s="159"/>
      <c r="EWS10" s="159"/>
      <c r="EWT10" s="159"/>
      <c r="EWU10" s="159"/>
      <c r="EWV10" s="159"/>
      <c r="EWW10" s="159"/>
      <c r="EWX10" s="159"/>
      <c r="EWY10" s="159"/>
      <c r="EWZ10" s="159"/>
      <c r="EXA10" s="159"/>
      <c r="EXB10" s="159"/>
      <c r="EXC10" s="159"/>
      <c r="EXD10" s="159"/>
      <c r="EXE10" s="159"/>
      <c r="EXF10" s="159"/>
      <c r="EXG10" s="159"/>
      <c r="EXH10" s="159"/>
      <c r="EXI10" s="159"/>
      <c r="EXJ10" s="159"/>
      <c r="EXK10" s="159"/>
      <c r="EXL10" s="159"/>
      <c r="EXM10" s="159"/>
      <c r="EXN10" s="159"/>
      <c r="EXO10" s="159"/>
      <c r="EXP10" s="159"/>
      <c r="EXQ10" s="159"/>
      <c r="EXR10" s="159"/>
      <c r="EXS10" s="159"/>
      <c r="EXT10" s="159"/>
      <c r="EXU10" s="159"/>
      <c r="EXV10" s="159"/>
      <c r="EXW10" s="159"/>
      <c r="EXX10" s="159"/>
      <c r="EXY10" s="159"/>
      <c r="EXZ10" s="159"/>
      <c r="EYA10" s="159"/>
      <c r="EYB10" s="159"/>
      <c r="EYC10" s="159"/>
      <c r="EYD10" s="159"/>
      <c r="EYE10" s="159"/>
      <c r="EYF10" s="159"/>
      <c r="EYG10" s="159"/>
      <c r="EYH10" s="159"/>
      <c r="EYI10" s="159"/>
      <c r="EYJ10" s="159"/>
      <c r="EYK10" s="159"/>
      <c r="EYL10" s="159"/>
      <c r="EYM10" s="159"/>
      <c r="EYN10" s="159"/>
      <c r="EYO10" s="159"/>
      <c r="EYP10" s="159"/>
      <c r="EYQ10" s="159"/>
      <c r="EYR10" s="159"/>
      <c r="EYS10" s="159"/>
      <c r="EYT10" s="159"/>
      <c r="EYU10" s="159"/>
      <c r="EYV10" s="159"/>
      <c r="EYW10" s="159"/>
      <c r="EYX10" s="159"/>
      <c r="EYY10" s="159"/>
      <c r="EYZ10" s="159"/>
      <c r="EZA10" s="159"/>
      <c r="EZB10" s="159"/>
      <c r="EZC10" s="159"/>
      <c r="EZD10" s="159"/>
      <c r="EZE10" s="159"/>
      <c r="EZF10" s="159"/>
      <c r="EZG10" s="159"/>
      <c r="EZH10" s="159"/>
      <c r="EZI10" s="159"/>
      <c r="EZJ10" s="159"/>
      <c r="EZK10" s="159"/>
      <c r="EZL10" s="159"/>
      <c r="EZM10" s="159"/>
      <c r="EZN10" s="159"/>
      <c r="EZO10" s="159"/>
      <c r="EZP10" s="159"/>
      <c r="EZQ10" s="159"/>
      <c r="EZR10" s="159"/>
      <c r="EZS10" s="159"/>
      <c r="EZT10" s="159"/>
      <c r="EZU10" s="159"/>
      <c r="EZV10" s="159"/>
      <c r="EZW10" s="159"/>
      <c r="EZX10" s="159"/>
      <c r="EZY10" s="159"/>
      <c r="EZZ10" s="159"/>
      <c r="FAA10" s="159"/>
      <c r="FAB10" s="159"/>
      <c r="FAC10" s="159"/>
      <c r="FAD10" s="159"/>
      <c r="FAE10" s="159"/>
      <c r="FAF10" s="159"/>
      <c r="FAG10" s="159"/>
      <c r="FAH10" s="159"/>
      <c r="FAI10" s="159"/>
      <c r="FAJ10" s="159"/>
      <c r="FAK10" s="159"/>
      <c r="FAL10" s="159"/>
      <c r="FAM10" s="159"/>
      <c r="FAN10" s="159"/>
      <c r="FAO10" s="159"/>
      <c r="FAP10" s="159"/>
      <c r="FAQ10" s="159"/>
      <c r="FAR10" s="159"/>
      <c r="FAS10" s="159"/>
      <c r="FAT10" s="159"/>
      <c r="FAU10" s="159"/>
      <c r="FAV10" s="159"/>
      <c r="FAW10" s="159"/>
      <c r="FAX10" s="159"/>
      <c r="FAY10" s="159"/>
      <c r="FAZ10" s="159"/>
      <c r="FBA10" s="159"/>
      <c r="FBB10" s="159"/>
      <c r="FBC10" s="159"/>
      <c r="FBD10" s="159"/>
      <c r="FBE10" s="159"/>
      <c r="FBF10" s="159"/>
      <c r="FBG10" s="159"/>
      <c r="FBH10" s="159"/>
      <c r="FBI10" s="159"/>
      <c r="FBJ10" s="159"/>
      <c r="FBK10" s="159"/>
      <c r="FBL10" s="159"/>
      <c r="FBM10" s="159"/>
      <c r="FBN10" s="159"/>
      <c r="FBO10" s="159"/>
      <c r="FBP10" s="159"/>
      <c r="FBQ10" s="159"/>
      <c r="FBR10" s="159"/>
      <c r="FBS10" s="159"/>
      <c r="FBT10" s="159"/>
      <c r="FBU10" s="159"/>
      <c r="FBV10" s="159"/>
      <c r="FBW10" s="159"/>
      <c r="FBX10" s="159"/>
      <c r="FBY10" s="159"/>
      <c r="FBZ10" s="159"/>
      <c r="FCA10" s="159"/>
      <c r="FCB10" s="159"/>
      <c r="FCC10" s="159"/>
      <c r="FCD10" s="159"/>
      <c r="FCE10" s="159"/>
      <c r="FCF10" s="159"/>
      <c r="FCG10" s="159"/>
      <c r="FCH10" s="159"/>
      <c r="FCI10" s="159"/>
      <c r="FCJ10" s="159"/>
      <c r="FCK10" s="159"/>
      <c r="FCL10" s="159"/>
      <c r="FCM10" s="159"/>
      <c r="FCN10" s="159"/>
      <c r="FCO10" s="159"/>
      <c r="FCP10" s="159"/>
      <c r="FCQ10" s="159"/>
      <c r="FCR10" s="159"/>
      <c r="FCS10" s="159"/>
      <c r="FCT10" s="159"/>
      <c r="FCU10" s="159"/>
      <c r="FCV10" s="159"/>
      <c r="FCW10" s="159"/>
      <c r="FCX10" s="159"/>
      <c r="FCY10" s="159"/>
      <c r="FCZ10" s="159"/>
      <c r="FDA10" s="159"/>
      <c r="FDB10" s="159"/>
      <c r="FDC10" s="159"/>
      <c r="FDD10" s="159"/>
      <c r="FDE10" s="159"/>
      <c r="FDF10" s="159"/>
      <c r="FDG10" s="159"/>
      <c r="FDH10" s="159"/>
      <c r="FDI10" s="159"/>
      <c r="FDJ10" s="159"/>
      <c r="FDK10" s="159"/>
      <c r="FDL10" s="159"/>
      <c r="FDM10" s="159"/>
      <c r="FDN10" s="159"/>
      <c r="FDO10" s="159"/>
      <c r="FDP10" s="159"/>
      <c r="FDQ10" s="159"/>
      <c r="FDR10" s="159"/>
      <c r="FDS10" s="159"/>
      <c r="FDT10" s="159"/>
      <c r="FDU10" s="159"/>
      <c r="FDV10" s="159"/>
      <c r="FDW10" s="159"/>
      <c r="FDX10" s="159"/>
      <c r="FDY10" s="159"/>
      <c r="FDZ10" s="159"/>
      <c r="FEA10" s="159"/>
      <c r="FEB10" s="159"/>
      <c r="FEC10" s="159"/>
      <c r="FED10" s="159"/>
      <c r="FEE10" s="159"/>
      <c r="FEF10" s="159"/>
      <c r="FEG10" s="159"/>
      <c r="FEH10" s="159"/>
      <c r="FEI10" s="159"/>
      <c r="FEJ10" s="159"/>
      <c r="FEK10" s="159"/>
      <c r="FEL10" s="159"/>
      <c r="FEM10" s="159"/>
      <c r="FEN10" s="159"/>
      <c r="FEO10" s="159"/>
      <c r="FEP10" s="159"/>
      <c r="FEQ10" s="159"/>
      <c r="FER10" s="159"/>
      <c r="FES10" s="159"/>
      <c r="FET10" s="159"/>
      <c r="FEU10" s="159"/>
      <c r="FEV10" s="159"/>
      <c r="FEW10" s="159"/>
      <c r="FEX10" s="159"/>
      <c r="FEY10" s="159"/>
      <c r="FEZ10" s="159"/>
      <c r="FFA10" s="159"/>
      <c r="FFB10" s="159"/>
      <c r="FFC10" s="159"/>
      <c r="FFD10" s="159"/>
      <c r="FFE10" s="159"/>
      <c r="FFF10" s="159"/>
      <c r="FFG10" s="159"/>
      <c r="FFH10" s="159"/>
      <c r="FFI10" s="159"/>
      <c r="FFJ10" s="159"/>
      <c r="FFK10" s="159"/>
      <c r="FFL10" s="159"/>
      <c r="FFM10" s="159"/>
      <c r="FFN10" s="159"/>
      <c r="FFO10" s="159"/>
      <c r="FFP10" s="159"/>
      <c r="FFQ10" s="159"/>
      <c r="FFR10" s="159"/>
      <c r="FFS10" s="159"/>
      <c r="FFT10" s="159"/>
      <c r="FFU10" s="159"/>
      <c r="FFV10" s="159"/>
      <c r="FFW10" s="159"/>
      <c r="FFX10" s="159"/>
      <c r="FFY10" s="159"/>
      <c r="FFZ10" s="159"/>
      <c r="FGA10" s="159"/>
      <c r="FGB10" s="159"/>
      <c r="FGC10" s="159"/>
      <c r="FGD10" s="159"/>
      <c r="FGE10" s="159"/>
      <c r="FGF10" s="159"/>
      <c r="FGG10" s="159"/>
      <c r="FGH10" s="159"/>
      <c r="FGI10" s="159"/>
      <c r="FGJ10" s="159"/>
      <c r="FGK10" s="159"/>
      <c r="FGL10" s="159"/>
      <c r="FGM10" s="159"/>
      <c r="FGN10" s="159"/>
      <c r="FGO10" s="159"/>
      <c r="FGP10" s="159"/>
      <c r="FGQ10" s="159"/>
      <c r="FGR10" s="159"/>
      <c r="FGS10" s="159"/>
      <c r="FGT10" s="159"/>
      <c r="FGU10" s="159"/>
      <c r="FGV10" s="159"/>
      <c r="FGW10" s="159"/>
      <c r="FGX10" s="159"/>
      <c r="FGY10" s="159"/>
      <c r="FGZ10" s="159"/>
      <c r="FHA10" s="159"/>
      <c r="FHB10" s="159"/>
      <c r="FHC10" s="159"/>
      <c r="FHD10" s="159"/>
      <c r="FHE10" s="159"/>
      <c r="FHF10" s="159"/>
      <c r="FHG10" s="159"/>
      <c r="FHH10" s="159"/>
      <c r="FHI10" s="159"/>
      <c r="FHJ10" s="159"/>
      <c r="FHK10" s="159"/>
      <c r="FHL10" s="159"/>
      <c r="FHM10" s="159"/>
      <c r="FHN10" s="159"/>
      <c r="FHO10" s="159"/>
      <c r="FHP10" s="159"/>
      <c r="FHQ10" s="159"/>
      <c r="FHR10" s="159"/>
      <c r="FHS10" s="159"/>
      <c r="FHT10" s="159"/>
      <c r="FHU10" s="159"/>
      <c r="FHV10" s="159"/>
      <c r="FHW10" s="159"/>
      <c r="FHX10" s="159"/>
      <c r="FHY10" s="159"/>
      <c r="FHZ10" s="159"/>
      <c r="FIA10" s="159"/>
      <c r="FIB10" s="159"/>
      <c r="FIC10" s="159"/>
      <c r="FID10" s="159"/>
      <c r="FIE10" s="159"/>
      <c r="FIF10" s="159"/>
      <c r="FIG10" s="159"/>
      <c r="FIH10" s="159"/>
      <c r="FII10" s="159"/>
      <c r="FIJ10" s="159"/>
      <c r="FIK10" s="159"/>
      <c r="FIL10" s="159"/>
      <c r="FIM10" s="159"/>
      <c r="FIN10" s="159"/>
      <c r="FIO10" s="159"/>
      <c r="FIP10" s="159"/>
      <c r="FIQ10" s="159"/>
      <c r="FIR10" s="159"/>
      <c r="FIS10" s="159"/>
      <c r="FIT10" s="159"/>
      <c r="FIU10" s="159"/>
      <c r="FIV10" s="159"/>
      <c r="FIW10" s="159"/>
      <c r="FIX10" s="159"/>
      <c r="FIY10" s="159"/>
      <c r="FIZ10" s="159"/>
      <c r="FJA10" s="159"/>
      <c r="FJB10" s="159"/>
      <c r="FJC10" s="159"/>
      <c r="FJD10" s="159"/>
      <c r="FJE10" s="159"/>
      <c r="FJF10" s="159"/>
      <c r="FJG10" s="159"/>
      <c r="FJH10" s="159"/>
      <c r="FJI10" s="159"/>
      <c r="FJJ10" s="159"/>
      <c r="FJK10" s="159"/>
      <c r="FJL10" s="159"/>
      <c r="FJM10" s="159"/>
      <c r="FJN10" s="159"/>
      <c r="FJO10" s="159"/>
      <c r="FJP10" s="159"/>
      <c r="FJQ10" s="159"/>
      <c r="FJR10" s="159"/>
      <c r="FJS10" s="159"/>
      <c r="FJT10" s="159"/>
      <c r="FJU10" s="159"/>
      <c r="FJV10" s="159"/>
      <c r="FJW10" s="159"/>
      <c r="FJX10" s="159"/>
      <c r="FJY10" s="159"/>
      <c r="FJZ10" s="159"/>
      <c r="FKA10" s="159"/>
      <c r="FKB10" s="159"/>
      <c r="FKC10" s="159"/>
      <c r="FKD10" s="159"/>
      <c r="FKE10" s="159"/>
      <c r="FKF10" s="159"/>
      <c r="FKG10" s="159"/>
      <c r="FKH10" s="159"/>
      <c r="FKI10" s="159"/>
      <c r="FKJ10" s="159"/>
      <c r="FKK10" s="159"/>
      <c r="FKL10" s="159"/>
      <c r="FKM10" s="159"/>
      <c r="FKN10" s="159"/>
      <c r="FKO10" s="159"/>
      <c r="FKP10" s="159"/>
      <c r="FKQ10" s="159"/>
      <c r="FKR10" s="159"/>
      <c r="FKS10" s="159"/>
      <c r="FKT10" s="159"/>
      <c r="FKU10" s="159"/>
      <c r="FKV10" s="159"/>
      <c r="FKW10" s="159"/>
      <c r="FKX10" s="159"/>
      <c r="FKY10" s="159"/>
      <c r="FKZ10" s="159"/>
      <c r="FLA10" s="159"/>
      <c r="FLB10" s="159"/>
      <c r="FLC10" s="159"/>
      <c r="FLD10" s="159"/>
      <c r="FLE10" s="159"/>
      <c r="FLF10" s="159"/>
      <c r="FLG10" s="159"/>
      <c r="FLH10" s="159"/>
      <c r="FLI10" s="159"/>
      <c r="FLJ10" s="159"/>
      <c r="FLK10" s="159"/>
      <c r="FLL10" s="159"/>
      <c r="FLM10" s="159"/>
      <c r="FLN10" s="159"/>
      <c r="FLO10" s="159"/>
      <c r="FLP10" s="159"/>
      <c r="FLQ10" s="159"/>
      <c r="FLR10" s="159"/>
      <c r="FLS10" s="159"/>
      <c r="FLT10" s="159"/>
      <c r="FLU10" s="159"/>
      <c r="FLV10" s="159"/>
      <c r="FLW10" s="159"/>
      <c r="FLX10" s="159"/>
      <c r="FLY10" s="159"/>
      <c r="FLZ10" s="159"/>
      <c r="FMA10" s="159"/>
      <c r="FMB10" s="159"/>
      <c r="FMC10" s="159"/>
      <c r="FMD10" s="159"/>
      <c r="FME10" s="159"/>
      <c r="FMF10" s="159"/>
      <c r="FMG10" s="159"/>
      <c r="FMH10" s="159"/>
      <c r="FMI10" s="159"/>
      <c r="FMJ10" s="159"/>
      <c r="FMK10" s="159"/>
      <c r="FML10" s="159"/>
      <c r="FMM10" s="159"/>
      <c r="FMN10" s="159"/>
      <c r="FMO10" s="159"/>
      <c r="FMP10" s="159"/>
      <c r="FMQ10" s="159"/>
      <c r="FMR10" s="159"/>
      <c r="FMS10" s="159"/>
      <c r="FMT10" s="159"/>
      <c r="FMU10" s="159"/>
      <c r="FMV10" s="159"/>
      <c r="FMW10" s="159"/>
      <c r="FMX10" s="159"/>
      <c r="FMY10" s="159"/>
      <c r="FMZ10" s="159"/>
      <c r="FNA10" s="159"/>
      <c r="FNB10" s="159"/>
      <c r="FNC10" s="159"/>
      <c r="FND10" s="159"/>
      <c r="FNE10" s="159"/>
      <c r="FNF10" s="159"/>
      <c r="FNG10" s="159"/>
      <c r="FNH10" s="159"/>
      <c r="FNI10" s="159"/>
      <c r="FNJ10" s="159"/>
      <c r="FNK10" s="159"/>
      <c r="FNL10" s="159"/>
      <c r="FNM10" s="159"/>
      <c r="FNN10" s="159"/>
      <c r="FNO10" s="159"/>
      <c r="FNP10" s="159"/>
      <c r="FNQ10" s="159"/>
      <c r="FNR10" s="159"/>
      <c r="FNS10" s="159"/>
      <c r="FNT10" s="159"/>
      <c r="FNU10" s="159"/>
      <c r="FNV10" s="159"/>
      <c r="FNW10" s="159"/>
      <c r="FNX10" s="159"/>
      <c r="FNY10" s="159"/>
      <c r="FNZ10" s="159"/>
      <c r="FOA10" s="159"/>
      <c r="FOB10" s="159"/>
      <c r="FOC10" s="159"/>
      <c r="FOD10" s="159"/>
      <c r="FOE10" s="159"/>
      <c r="FOF10" s="159"/>
      <c r="FOG10" s="159"/>
      <c r="FOH10" s="159"/>
      <c r="FOI10" s="159"/>
      <c r="FOJ10" s="159"/>
      <c r="FOK10" s="159"/>
      <c r="FOL10" s="159"/>
      <c r="FOM10" s="159"/>
      <c r="FON10" s="159"/>
      <c r="FOO10" s="159"/>
      <c r="FOP10" s="159"/>
      <c r="FOQ10" s="159"/>
      <c r="FOR10" s="159"/>
      <c r="FOS10" s="159"/>
      <c r="FOT10" s="159"/>
      <c r="FOU10" s="159"/>
      <c r="FOV10" s="159"/>
      <c r="FOW10" s="159"/>
      <c r="FOX10" s="159"/>
      <c r="FOY10" s="159"/>
      <c r="FOZ10" s="159"/>
      <c r="FPA10" s="159"/>
      <c r="FPB10" s="159"/>
      <c r="FPC10" s="159"/>
      <c r="FPD10" s="159"/>
      <c r="FPE10" s="159"/>
      <c r="FPF10" s="159"/>
      <c r="FPG10" s="159"/>
      <c r="FPH10" s="159"/>
      <c r="FPI10" s="159"/>
      <c r="FPJ10" s="159"/>
      <c r="FPK10" s="159"/>
      <c r="FPL10" s="159"/>
      <c r="FPM10" s="159"/>
      <c r="FPN10" s="159"/>
      <c r="FPO10" s="159"/>
      <c r="FPP10" s="159"/>
      <c r="FPQ10" s="159"/>
      <c r="FPR10" s="159"/>
      <c r="FPS10" s="159"/>
      <c r="FPT10" s="159"/>
      <c r="FPU10" s="159"/>
      <c r="FPV10" s="159"/>
      <c r="FPW10" s="159"/>
      <c r="FPX10" s="159"/>
      <c r="FPY10" s="159"/>
      <c r="FPZ10" s="159"/>
      <c r="FQA10" s="159"/>
      <c r="FQB10" s="159"/>
      <c r="FQC10" s="159"/>
      <c r="FQD10" s="159"/>
      <c r="FQE10" s="159"/>
      <c r="FQF10" s="159"/>
      <c r="FQG10" s="159"/>
      <c r="FQH10" s="159"/>
      <c r="FQI10" s="159"/>
      <c r="FQJ10" s="159"/>
      <c r="FQK10" s="159"/>
      <c r="FQL10" s="159"/>
      <c r="FQM10" s="159"/>
      <c r="FQN10" s="159"/>
      <c r="FQO10" s="159"/>
      <c r="FQP10" s="159"/>
      <c r="FQQ10" s="159"/>
      <c r="FQR10" s="159"/>
      <c r="FQS10" s="159"/>
      <c r="FQT10" s="159"/>
      <c r="FQU10" s="159"/>
      <c r="FQV10" s="159"/>
      <c r="FQW10" s="159"/>
      <c r="FQX10" s="159"/>
      <c r="FQY10" s="159"/>
      <c r="FQZ10" s="159"/>
      <c r="FRA10" s="159"/>
      <c r="FRB10" s="159"/>
      <c r="FRC10" s="159"/>
      <c r="FRD10" s="159"/>
      <c r="FRE10" s="159"/>
      <c r="FRF10" s="159"/>
      <c r="FRG10" s="159"/>
      <c r="FRH10" s="159"/>
      <c r="FRI10" s="159"/>
      <c r="FRJ10" s="159"/>
      <c r="FRK10" s="159"/>
      <c r="FRL10" s="159"/>
      <c r="FRM10" s="159"/>
      <c r="FRN10" s="159"/>
      <c r="FRO10" s="159"/>
      <c r="FRP10" s="159"/>
      <c r="FRQ10" s="159"/>
      <c r="FRR10" s="159"/>
      <c r="FRS10" s="159"/>
      <c r="FRT10" s="159"/>
      <c r="FRU10" s="159"/>
      <c r="FRV10" s="159"/>
      <c r="FRW10" s="159"/>
      <c r="FRX10" s="159"/>
      <c r="FRY10" s="159"/>
      <c r="FRZ10" s="159"/>
      <c r="FSA10" s="159"/>
      <c r="FSB10" s="159"/>
      <c r="FSC10" s="159"/>
      <c r="FSD10" s="159"/>
      <c r="FSE10" s="159"/>
      <c r="FSF10" s="159"/>
      <c r="FSG10" s="159"/>
      <c r="FSH10" s="159"/>
      <c r="FSI10" s="159"/>
      <c r="FSJ10" s="159"/>
      <c r="FSK10" s="159"/>
      <c r="FSL10" s="159"/>
      <c r="FSM10" s="159"/>
      <c r="FSN10" s="159"/>
      <c r="FSO10" s="159"/>
      <c r="FSP10" s="159"/>
      <c r="FSQ10" s="159"/>
      <c r="FSR10" s="159"/>
      <c r="FSS10" s="159"/>
      <c r="FST10" s="159"/>
      <c r="FSU10" s="159"/>
      <c r="FSV10" s="159"/>
      <c r="FSW10" s="159"/>
      <c r="FSX10" s="159"/>
      <c r="FSY10" s="159"/>
      <c r="FSZ10" s="159"/>
      <c r="FTA10" s="159"/>
      <c r="FTB10" s="159"/>
      <c r="FTC10" s="159"/>
      <c r="FTD10" s="159"/>
      <c r="FTE10" s="159"/>
      <c r="FTF10" s="159"/>
      <c r="FTG10" s="159"/>
      <c r="FTH10" s="159"/>
      <c r="FTI10" s="159"/>
      <c r="FTJ10" s="159"/>
      <c r="FTK10" s="159"/>
      <c r="FTL10" s="159"/>
      <c r="FTM10" s="159"/>
      <c r="FTN10" s="159"/>
      <c r="FTO10" s="159"/>
      <c r="FTP10" s="159"/>
      <c r="FTQ10" s="159"/>
      <c r="FTR10" s="159"/>
      <c r="FTS10" s="159"/>
      <c r="FTT10" s="159"/>
      <c r="FTU10" s="159"/>
      <c r="FTV10" s="159"/>
      <c r="FTW10" s="159"/>
      <c r="FTX10" s="159"/>
      <c r="FTY10" s="159"/>
      <c r="FTZ10" s="159"/>
      <c r="FUA10" s="159"/>
      <c r="FUB10" s="159"/>
      <c r="FUC10" s="159"/>
      <c r="FUD10" s="159"/>
      <c r="FUE10" s="159"/>
      <c r="FUF10" s="159"/>
      <c r="FUG10" s="159"/>
      <c r="FUH10" s="159"/>
      <c r="FUI10" s="159"/>
      <c r="FUJ10" s="159"/>
      <c r="FUK10" s="159"/>
      <c r="FUL10" s="159"/>
      <c r="FUM10" s="159"/>
      <c r="FUN10" s="159"/>
      <c r="FUO10" s="159"/>
      <c r="FUP10" s="159"/>
      <c r="FUQ10" s="159"/>
      <c r="FUR10" s="159"/>
      <c r="FUS10" s="159"/>
      <c r="FUT10" s="159"/>
      <c r="FUU10" s="159"/>
      <c r="FUV10" s="159"/>
      <c r="FUW10" s="159"/>
      <c r="FUX10" s="159"/>
      <c r="FUY10" s="159"/>
      <c r="FUZ10" s="159"/>
      <c r="FVA10" s="159"/>
      <c r="FVB10" s="159"/>
      <c r="FVC10" s="159"/>
      <c r="FVD10" s="159"/>
      <c r="FVE10" s="159"/>
      <c r="FVF10" s="159"/>
      <c r="FVG10" s="159"/>
      <c r="FVH10" s="159"/>
      <c r="FVI10" s="159"/>
      <c r="FVJ10" s="159"/>
      <c r="FVK10" s="159"/>
      <c r="FVL10" s="159"/>
      <c r="FVM10" s="159"/>
      <c r="FVN10" s="159"/>
      <c r="FVO10" s="159"/>
      <c r="FVP10" s="159"/>
      <c r="FVQ10" s="159"/>
      <c r="FVR10" s="159"/>
      <c r="FVS10" s="159"/>
      <c r="FVT10" s="159"/>
      <c r="FVU10" s="159"/>
      <c r="FVV10" s="159"/>
      <c r="FVW10" s="159"/>
      <c r="FVX10" s="159"/>
      <c r="FVY10" s="159"/>
      <c r="FVZ10" s="159"/>
      <c r="FWA10" s="159"/>
      <c r="FWB10" s="159"/>
      <c r="FWC10" s="159"/>
      <c r="FWD10" s="159"/>
      <c r="FWE10" s="159"/>
      <c r="FWF10" s="159"/>
      <c r="FWG10" s="159"/>
      <c r="FWH10" s="159"/>
      <c r="FWI10" s="159"/>
      <c r="FWJ10" s="159"/>
      <c r="FWK10" s="159"/>
      <c r="FWL10" s="159"/>
      <c r="FWM10" s="159"/>
      <c r="FWN10" s="159"/>
      <c r="FWO10" s="159"/>
      <c r="FWP10" s="159"/>
      <c r="FWQ10" s="159"/>
      <c r="FWR10" s="159"/>
      <c r="FWS10" s="159"/>
      <c r="FWT10" s="159"/>
      <c r="FWU10" s="159"/>
      <c r="FWV10" s="159"/>
      <c r="FWW10" s="159"/>
      <c r="FWX10" s="159"/>
      <c r="FWY10" s="159"/>
      <c r="FWZ10" s="159"/>
      <c r="FXA10" s="159"/>
      <c r="FXB10" s="159"/>
      <c r="FXC10" s="159"/>
      <c r="FXD10" s="159"/>
      <c r="FXE10" s="159"/>
      <c r="FXF10" s="159"/>
      <c r="FXG10" s="159"/>
      <c r="FXH10" s="159"/>
      <c r="FXI10" s="159"/>
      <c r="FXJ10" s="159"/>
      <c r="FXK10" s="159"/>
      <c r="FXL10" s="159"/>
      <c r="FXM10" s="159"/>
      <c r="FXN10" s="159"/>
      <c r="FXO10" s="159"/>
      <c r="FXP10" s="159"/>
      <c r="FXQ10" s="159"/>
      <c r="FXR10" s="159"/>
      <c r="FXS10" s="159"/>
      <c r="FXT10" s="159"/>
      <c r="FXU10" s="159"/>
      <c r="FXV10" s="159"/>
      <c r="FXW10" s="159"/>
      <c r="FXX10" s="159"/>
      <c r="FXY10" s="159"/>
      <c r="FXZ10" s="159"/>
      <c r="FYA10" s="159"/>
      <c r="FYB10" s="159"/>
      <c r="FYC10" s="159"/>
      <c r="FYD10" s="159"/>
      <c r="FYE10" s="159"/>
      <c r="FYF10" s="159"/>
      <c r="FYG10" s="159"/>
      <c r="FYH10" s="159"/>
      <c r="FYI10" s="159"/>
      <c r="FYJ10" s="159"/>
      <c r="FYK10" s="159"/>
      <c r="FYL10" s="159"/>
      <c r="FYM10" s="159"/>
      <c r="FYN10" s="159"/>
      <c r="FYO10" s="159"/>
      <c r="FYP10" s="159"/>
      <c r="FYQ10" s="159"/>
      <c r="FYR10" s="159"/>
      <c r="FYS10" s="159"/>
      <c r="FYT10" s="159"/>
      <c r="FYU10" s="159"/>
      <c r="FYV10" s="159"/>
      <c r="FYW10" s="159"/>
      <c r="FYX10" s="159"/>
      <c r="FYY10" s="159"/>
      <c r="FYZ10" s="159"/>
      <c r="FZA10" s="159"/>
      <c r="FZB10" s="159"/>
      <c r="FZC10" s="159"/>
      <c r="FZD10" s="159"/>
      <c r="FZE10" s="159"/>
      <c r="FZF10" s="159"/>
      <c r="FZG10" s="159"/>
      <c r="FZH10" s="159"/>
      <c r="FZI10" s="159"/>
      <c r="FZJ10" s="159"/>
      <c r="FZK10" s="159"/>
      <c r="FZL10" s="159"/>
      <c r="FZM10" s="159"/>
      <c r="FZN10" s="159"/>
      <c r="FZO10" s="159"/>
      <c r="FZP10" s="159"/>
      <c r="FZQ10" s="159"/>
      <c r="FZR10" s="159"/>
      <c r="FZS10" s="159"/>
      <c r="FZT10" s="159"/>
      <c r="FZU10" s="159"/>
      <c r="FZV10" s="159"/>
      <c r="FZW10" s="159"/>
      <c r="FZX10" s="159"/>
      <c r="FZY10" s="159"/>
      <c r="FZZ10" s="159"/>
      <c r="GAA10" s="159"/>
      <c r="GAB10" s="159"/>
      <c r="GAC10" s="159"/>
      <c r="GAD10" s="159"/>
      <c r="GAE10" s="159"/>
      <c r="GAF10" s="159"/>
      <c r="GAG10" s="159"/>
      <c r="GAH10" s="159"/>
      <c r="GAI10" s="159"/>
      <c r="GAJ10" s="159"/>
      <c r="GAK10" s="159"/>
      <c r="GAL10" s="159"/>
      <c r="GAM10" s="159"/>
      <c r="GAN10" s="159"/>
      <c r="GAO10" s="159"/>
      <c r="GAP10" s="159"/>
      <c r="GAQ10" s="159"/>
      <c r="GAR10" s="159"/>
      <c r="GAS10" s="159"/>
      <c r="GAT10" s="159"/>
      <c r="GAU10" s="159"/>
      <c r="GAV10" s="159"/>
      <c r="GAW10" s="159"/>
      <c r="GAX10" s="159"/>
      <c r="GAY10" s="159"/>
      <c r="GAZ10" s="159"/>
      <c r="GBA10" s="159"/>
      <c r="GBB10" s="159"/>
      <c r="GBC10" s="159"/>
      <c r="GBD10" s="159"/>
      <c r="GBE10" s="159"/>
      <c r="GBF10" s="159"/>
      <c r="GBG10" s="159"/>
      <c r="GBH10" s="159"/>
      <c r="GBI10" s="159"/>
      <c r="GBJ10" s="159"/>
      <c r="GBK10" s="159"/>
      <c r="GBL10" s="159"/>
      <c r="GBM10" s="159"/>
      <c r="GBN10" s="159"/>
      <c r="GBO10" s="159"/>
      <c r="GBP10" s="159"/>
      <c r="GBQ10" s="159"/>
      <c r="GBR10" s="159"/>
      <c r="GBS10" s="159"/>
      <c r="GBT10" s="159"/>
      <c r="GBU10" s="159"/>
      <c r="GBV10" s="159"/>
      <c r="GBW10" s="159"/>
      <c r="GBX10" s="159"/>
      <c r="GBY10" s="159"/>
      <c r="GBZ10" s="159"/>
      <c r="GCA10" s="159"/>
      <c r="GCB10" s="159"/>
      <c r="GCC10" s="159"/>
      <c r="GCD10" s="159"/>
      <c r="GCE10" s="159"/>
      <c r="GCF10" s="159"/>
      <c r="GCG10" s="159"/>
      <c r="GCH10" s="159"/>
      <c r="GCI10" s="159"/>
      <c r="GCJ10" s="159"/>
      <c r="GCK10" s="159"/>
      <c r="GCL10" s="159"/>
      <c r="GCM10" s="159"/>
      <c r="GCN10" s="159"/>
      <c r="GCO10" s="159"/>
      <c r="GCP10" s="159"/>
      <c r="GCQ10" s="159"/>
      <c r="GCR10" s="159"/>
      <c r="GCS10" s="159"/>
      <c r="GCT10" s="159"/>
      <c r="GCU10" s="159"/>
      <c r="GCV10" s="159"/>
      <c r="GCW10" s="159"/>
      <c r="GCX10" s="159"/>
      <c r="GCY10" s="159"/>
      <c r="GCZ10" s="159"/>
      <c r="GDA10" s="159"/>
      <c r="GDB10" s="159"/>
      <c r="GDC10" s="159"/>
      <c r="GDD10" s="159"/>
      <c r="GDE10" s="159"/>
      <c r="GDF10" s="159"/>
      <c r="GDG10" s="159"/>
      <c r="GDH10" s="159"/>
      <c r="GDI10" s="159"/>
      <c r="GDJ10" s="159"/>
      <c r="GDK10" s="159"/>
      <c r="GDL10" s="159"/>
      <c r="GDM10" s="159"/>
      <c r="GDN10" s="159"/>
      <c r="GDO10" s="159"/>
      <c r="GDP10" s="159"/>
      <c r="GDQ10" s="159"/>
      <c r="GDR10" s="159"/>
      <c r="GDS10" s="159"/>
      <c r="GDT10" s="159"/>
      <c r="GDU10" s="159"/>
      <c r="GDV10" s="159"/>
      <c r="GDW10" s="159"/>
      <c r="GDX10" s="159"/>
      <c r="GDY10" s="159"/>
      <c r="GDZ10" s="159"/>
      <c r="GEA10" s="159"/>
      <c r="GEB10" s="159"/>
      <c r="GEC10" s="159"/>
      <c r="GED10" s="159"/>
      <c r="GEE10" s="159"/>
      <c r="GEF10" s="159"/>
      <c r="GEG10" s="159"/>
      <c r="GEH10" s="159"/>
      <c r="GEI10" s="159"/>
      <c r="GEJ10" s="159"/>
      <c r="GEK10" s="159"/>
      <c r="GEL10" s="159"/>
      <c r="GEM10" s="159"/>
      <c r="GEN10" s="159"/>
      <c r="GEO10" s="159"/>
      <c r="GEP10" s="159"/>
      <c r="GEQ10" s="159"/>
      <c r="GER10" s="159"/>
      <c r="GES10" s="159"/>
      <c r="GET10" s="159"/>
      <c r="GEU10" s="159"/>
      <c r="GEV10" s="159"/>
      <c r="GEW10" s="159"/>
      <c r="GEX10" s="159"/>
      <c r="GEY10" s="159"/>
      <c r="GEZ10" s="159"/>
      <c r="GFA10" s="159"/>
      <c r="GFB10" s="159"/>
      <c r="GFC10" s="159"/>
      <c r="GFD10" s="159"/>
      <c r="GFE10" s="159"/>
      <c r="GFF10" s="159"/>
      <c r="GFG10" s="159"/>
      <c r="GFH10" s="159"/>
      <c r="GFI10" s="159"/>
      <c r="GFJ10" s="159"/>
      <c r="GFK10" s="159"/>
      <c r="GFL10" s="159"/>
      <c r="GFM10" s="159"/>
      <c r="GFN10" s="159"/>
      <c r="GFO10" s="159"/>
      <c r="GFP10" s="159"/>
      <c r="GFQ10" s="159"/>
      <c r="GFR10" s="159"/>
      <c r="GFS10" s="159"/>
      <c r="GFT10" s="159"/>
      <c r="GFU10" s="159"/>
      <c r="GFV10" s="159"/>
      <c r="GFW10" s="159"/>
      <c r="GFX10" s="159"/>
      <c r="GFY10" s="159"/>
      <c r="GFZ10" s="159"/>
      <c r="GGA10" s="159"/>
      <c r="GGB10" s="159"/>
      <c r="GGC10" s="159"/>
      <c r="GGD10" s="159"/>
      <c r="GGE10" s="159"/>
      <c r="GGF10" s="159"/>
      <c r="GGG10" s="159"/>
      <c r="GGH10" s="159"/>
      <c r="GGI10" s="159"/>
      <c r="GGJ10" s="159"/>
      <c r="GGK10" s="159"/>
      <c r="GGL10" s="159"/>
      <c r="GGM10" s="159"/>
      <c r="GGN10" s="159"/>
      <c r="GGO10" s="159"/>
      <c r="GGP10" s="159"/>
      <c r="GGQ10" s="159"/>
      <c r="GGR10" s="159"/>
      <c r="GGS10" s="159"/>
      <c r="GGT10" s="159"/>
      <c r="GGU10" s="159"/>
      <c r="GGV10" s="159"/>
      <c r="GGW10" s="159"/>
      <c r="GGX10" s="159"/>
      <c r="GGY10" s="159"/>
      <c r="GGZ10" s="159"/>
      <c r="GHA10" s="159"/>
      <c r="GHB10" s="159"/>
      <c r="GHC10" s="159"/>
      <c r="GHD10" s="159"/>
      <c r="GHE10" s="159"/>
      <c r="GHF10" s="159"/>
      <c r="GHG10" s="159"/>
      <c r="GHH10" s="159"/>
      <c r="GHI10" s="159"/>
      <c r="GHJ10" s="159"/>
      <c r="GHK10" s="159"/>
      <c r="GHL10" s="159"/>
      <c r="GHM10" s="159"/>
      <c r="GHN10" s="159"/>
      <c r="GHO10" s="159"/>
      <c r="GHP10" s="159"/>
      <c r="GHQ10" s="159"/>
      <c r="GHR10" s="159"/>
      <c r="GHS10" s="159"/>
      <c r="GHT10" s="159"/>
      <c r="GHU10" s="159"/>
      <c r="GHV10" s="159"/>
      <c r="GHW10" s="159"/>
      <c r="GHX10" s="159"/>
      <c r="GHY10" s="159"/>
      <c r="GHZ10" s="159"/>
      <c r="GIA10" s="159"/>
      <c r="GIB10" s="159"/>
      <c r="GIC10" s="159"/>
      <c r="GID10" s="159"/>
      <c r="GIE10" s="159"/>
      <c r="GIF10" s="159"/>
      <c r="GIG10" s="159"/>
      <c r="GIH10" s="159"/>
      <c r="GII10" s="159"/>
      <c r="GIJ10" s="159"/>
      <c r="GIK10" s="159"/>
      <c r="GIL10" s="159"/>
      <c r="GIM10" s="159"/>
      <c r="GIN10" s="159"/>
      <c r="GIO10" s="159"/>
      <c r="GIP10" s="159"/>
      <c r="GIQ10" s="159"/>
      <c r="GIR10" s="159"/>
      <c r="GIS10" s="159"/>
      <c r="GIT10" s="159"/>
      <c r="GIU10" s="159"/>
      <c r="GIV10" s="159"/>
      <c r="GIW10" s="159"/>
      <c r="GIX10" s="159"/>
      <c r="GIY10" s="159"/>
      <c r="GIZ10" s="159"/>
      <c r="GJA10" s="159"/>
      <c r="GJB10" s="159"/>
      <c r="GJC10" s="159"/>
      <c r="GJD10" s="159"/>
      <c r="GJE10" s="159"/>
      <c r="GJF10" s="159"/>
      <c r="GJG10" s="159"/>
      <c r="GJH10" s="159"/>
      <c r="GJI10" s="159"/>
      <c r="GJJ10" s="159"/>
      <c r="GJK10" s="159"/>
      <c r="GJL10" s="159"/>
      <c r="GJM10" s="159"/>
      <c r="GJN10" s="159"/>
      <c r="GJO10" s="159"/>
      <c r="GJP10" s="159"/>
      <c r="GJQ10" s="159"/>
      <c r="GJR10" s="159"/>
      <c r="GJS10" s="159"/>
      <c r="GJT10" s="159"/>
      <c r="GJU10" s="159"/>
      <c r="GJV10" s="159"/>
      <c r="GJW10" s="159"/>
      <c r="GJX10" s="159"/>
      <c r="GJY10" s="159"/>
      <c r="GJZ10" s="159"/>
      <c r="GKA10" s="159"/>
      <c r="GKB10" s="159"/>
      <c r="GKC10" s="159"/>
      <c r="GKD10" s="159"/>
      <c r="GKE10" s="159"/>
      <c r="GKF10" s="159"/>
      <c r="GKG10" s="159"/>
      <c r="GKH10" s="159"/>
      <c r="GKI10" s="159"/>
      <c r="GKJ10" s="159"/>
      <c r="GKK10" s="159"/>
      <c r="GKL10" s="159"/>
      <c r="GKM10" s="159"/>
      <c r="GKN10" s="159"/>
      <c r="GKO10" s="159"/>
      <c r="GKP10" s="159"/>
      <c r="GKQ10" s="159"/>
      <c r="GKR10" s="159"/>
      <c r="GKS10" s="159"/>
      <c r="GKT10" s="159"/>
      <c r="GKU10" s="159"/>
      <c r="GKV10" s="159"/>
      <c r="GKW10" s="159"/>
      <c r="GKX10" s="159"/>
      <c r="GKY10" s="159"/>
      <c r="GKZ10" s="159"/>
      <c r="GLA10" s="159"/>
      <c r="GLB10" s="159"/>
      <c r="GLC10" s="159"/>
      <c r="GLD10" s="159"/>
      <c r="GLE10" s="159"/>
      <c r="GLF10" s="159"/>
      <c r="GLG10" s="159"/>
      <c r="GLH10" s="159"/>
      <c r="GLI10" s="159"/>
      <c r="GLJ10" s="159"/>
      <c r="GLK10" s="159"/>
      <c r="GLL10" s="159"/>
      <c r="GLM10" s="159"/>
      <c r="GLN10" s="159"/>
      <c r="GLO10" s="159"/>
      <c r="GLP10" s="159"/>
      <c r="GLQ10" s="159"/>
      <c r="GLR10" s="159"/>
      <c r="GLS10" s="159"/>
      <c r="GLT10" s="159"/>
      <c r="GLU10" s="159"/>
      <c r="GLV10" s="159"/>
      <c r="GLW10" s="159"/>
      <c r="GLX10" s="159"/>
      <c r="GLY10" s="159"/>
      <c r="GLZ10" s="159"/>
      <c r="GMA10" s="159"/>
      <c r="GMB10" s="159"/>
      <c r="GMC10" s="159"/>
      <c r="GMD10" s="159"/>
      <c r="GME10" s="159"/>
      <c r="GMF10" s="159"/>
      <c r="GMG10" s="159"/>
      <c r="GMH10" s="159"/>
      <c r="GMI10" s="159"/>
      <c r="GMJ10" s="159"/>
      <c r="GMK10" s="159"/>
      <c r="GML10" s="159"/>
      <c r="GMM10" s="159"/>
      <c r="GMN10" s="159"/>
      <c r="GMO10" s="159"/>
      <c r="GMP10" s="159"/>
      <c r="GMQ10" s="159"/>
      <c r="GMR10" s="159"/>
      <c r="GMS10" s="159"/>
      <c r="GMT10" s="159"/>
      <c r="GMU10" s="159"/>
      <c r="GMV10" s="159"/>
      <c r="GMW10" s="159"/>
      <c r="GMX10" s="159"/>
      <c r="GMY10" s="159"/>
      <c r="GMZ10" s="159"/>
      <c r="GNA10" s="159"/>
      <c r="GNB10" s="159"/>
      <c r="GNC10" s="159"/>
      <c r="GND10" s="159"/>
      <c r="GNE10" s="159"/>
      <c r="GNF10" s="159"/>
      <c r="GNG10" s="159"/>
      <c r="GNH10" s="159"/>
      <c r="GNI10" s="159"/>
      <c r="GNJ10" s="159"/>
      <c r="GNK10" s="159"/>
      <c r="GNL10" s="159"/>
      <c r="GNM10" s="159"/>
      <c r="GNN10" s="159"/>
      <c r="GNO10" s="159"/>
      <c r="GNP10" s="159"/>
      <c r="GNQ10" s="159"/>
      <c r="GNR10" s="159"/>
      <c r="GNS10" s="159"/>
      <c r="GNT10" s="159"/>
      <c r="GNU10" s="159"/>
      <c r="GNV10" s="159"/>
      <c r="GNW10" s="159"/>
      <c r="GNX10" s="159"/>
      <c r="GNY10" s="159"/>
      <c r="GNZ10" s="159"/>
      <c r="GOA10" s="159"/>
      <c r="GOB10" s="159"/>
      <c r="GOC10" s="159"/>
      <c r="GOD10" s="159"/>
      <c r="GOE10" s="159"/>
      <c r="GOF10" s="159"/>
      <c r="GOG10" s="159"/>
      <c r="GOH10" s="159"/>
      <c r="GOI10" s="159"/>
      <c r="GOJ10" s="159"/>
      <c r="GOK10" s="159"/>
      <c r="GOL10" s="159"/>
      <c r="GOM10" s="159"/>
      <c r="GON10" s="159"/>
      <c r="GOO10" s="159"/>
      <c r="GOP10" s="159"/>
      <c r="GOQ10" s="159"/>
      <c r="GOR10" s="159"/>
      <c r="GOS10" s="159"/>
      <c r="GOT10" s="159"/>
      <c r="GOU10" s="159"/>
      <c r="GOV10" s="159"/>
      <c r="GOW10" s="159"/>
      <c r="GOX10" s="159"/>
      <c r="GOY10" s="159"/>
      <c r="GOZ10" s="159"/>
      <c r="GPA10" s="159"/>
      <c r="GPB10" s="159"/>
      <c r="GPC10" s="159"/>
      <c r="GPD10" s="159"/>
      <c r="GPE10" s="159"/>
      <c r="GPF10" s="159"/>
      <c r="GPG10" s="159"/>
      <c r="GPH10" s="159"/>
      <c r="GPI10" s="159"/>
      <c r="GPJ10" s="159"/>
      <c r="GPK10" s="159"/>
      <c r="GPL10" s="159"/>
      <c r="GPM10" s="159"/>
      <c r="GPN10" s="159"/>
      <c r="GPO10" s="159"/>
      <c r="GPP10" s="159"/>
      <c r="GPQ10" s="159"/>
      <c r="GPR10" s="159"/>
      <c r="GPS10" s="159"/>
      <c r="GPT10" s="159"/>
      <c r="GPU10" s="159"/>
      <c r="GPV10" s="159"/>
      <c r="GPW10" s="159"/>
      <c r="GPX10" s="159"/>
      <c r="GPY10" s="159"/>
      <c r="GPZ10" s="159"/>
      <c r="GQA10" s="159"/>
      <c r="GQB10" s="159"/>
      <c r="GQC10" s="159"/>
      <c r="GQD10" s="159"/>
      <c r="GQE10" s="159"/>
      <c r="GQF10" s="159"/>
      <c r="GQG10" s="159"/>
      <c r="GQH10" s="159"/>
      <c r="GQI10" s="159"/>
      <c r="GQJ10" s="159"/>
      <c r="GQK10" s="159"/>
      <c r="GQL10" s="159"/>
      <c r="GQM10" s="159"/>
      <c r="GQN10" s="159"/>
      <c r="GQO10" s="159"/>
      <c r="GQP10" s="159"/>
      <c r="GQQ10" s="159"/>
      <c r="GQR10" s="159"/>
      <c r="GQS10" s="159"/>
      <c r="GQT10" s="159"/>
      <c r="GQU10" s="159"/>
      <c r="GQV10" s="159"/>
      <c r="GQW10" s="159"/>
      <c r="GQX10" s="159"/>
      <c r="GQY10" s="159"/>
      <c r="GQZ10" s="159"/>
      <c r="GRA10" s="159"/>
      <c r="GRB10" s="159"/>
      <c r="GRC10" s="159"/>
      <c r="GRD10" s="159"/>
      <c r="GRE10" s="159"/>
      <c r="GRF10" s="159"/>
      <c r="GRG10" s="159"/>
      <c r="GRH10" s="159"/>
      <c r="GRI10" s="159"/>
      <c r="GRJ10" s="159"/>
      <c r="GRK10" s="159"/>
      <c r="GRL10" s="159"/>
      <c r="GRM10" s="159"/>
      <c r="GRN10" s="159"/>
      <c r="GRO10" s="159"/>
      <c r="GRP10" s="159"/>
      <c r="GRQ10" s="159"/>
      <c r="GRR10" s="159"/>
      <c r="GRS10" s="159"/>
      <c r="GRT10" s="159"/>
      <c r="GRU10" s="159"/>
      <c r="GRV10" s="159"/>
      <c r="GRW10" s="159"/>
      <c r="GRX10" s="159"/>
      <c r="GRY10" s="159"/>
      <c r="GRZ10" s="159"/>
      <c r="GSA10" s="159"/>
      <c r="GSB10" s="159"/>
      <c r="GSC10" s="159"/>
      <c r="GSD10" s="159"/>
      <c r="GSE10" s="159"/>
      <c r="GSF10" s="159"/>
      <c r="GSG10" s="159"/>
      <c r="GSH10" s="159"/>
      <c r="GSI10" s="159"/>
      <c r="GSJ10" s="159"/>
      <c r="GSK10" s="159"/>
      <c r="GSL10" s="159"/>
      <c r="GSM10" s="159"/>
      <c r="GSN10" s="159"/>
      <c r="GSO10" s="159"/>
      <c r="GSP10" s="159"/>
      <c r="GSQ10" s="159"/>
      <c r="GSR10" s="159"/>
      <c r="GSS10" s="159"/>
      <c r="GST10" s="159"/>
      <c r="GSU10" s="159"/>
      <c r="GSV10" s="159"/>
      <c r="GSW10" s="159"/>
      <c r="GSX10" s="159"/>
      <c r="GSY10" s="159"/>
      <c r="GSZ10" s="159"/>
      <c r="GTA10" s="159"/>
      <c r="GTB10" s="159"/>
      <c r="GTC10" s="159"/>
      <c r="GTD10" s="159"/>
      <c r="GTE10" s="159"/>
      <c r="GTF10" s="159"/>
      <c r="GTG10" s="159"/>
      <c r="GTH10" s="159"/>
      <c r="GTI10" s="159"/>
      <c r="GTJ10" s="159"/>
      <c r="GTK10" s="159"/>
      <c r="GTL10" s="159"/>
      <c r="GTM10" s="159"/>
      <c r="GTN10" s="159"/>
      <c r="GTO10" s="159"/>
      <c r="GTP10" s="159"/>
      <c r="GTQ10" s="159"/>
      <c r="GTR10" s="159"/>
      <c r="GTS10" s="159"/>
      <c r="GTT10" s="159"/>
      <c r="GTU10" s="159"/>
      <c r="GTV10" s="159"/>
      <c r="GTW10" s="159"/>
      <c r="GTX10" s="159"/>
      <c r="GTY10" s="159"/>
      <c r="GTZ10" s="159"/>
      <c r="GUA10" s="159"/>
      <c r="GUB10" s="159"/>
      <c r="GUC10" s="159"/>
      <c r="GUD10" s="159"/>
      <c r="GUE10" s="159"/>
      <c r="GUF10" s="159"/>
      <c r="GUG10" s="159"/>
      <c r="GUH10" s="159"/>
      <c r="GUI10" s="159"/>
      <c r="GUJ10" s="159"/>
      <c r="GUK10" s="159"/>
      <c r="GUL10" s="159"/>
      <c r="GUM10" s="159"/>
      <c r="GUN10" s="159"/>
      <c r="GUO10" s="159"/>
      <c r="GUP10" s="159"/>
      <c r="GUQ10" s="159"/>
      <c r="GUR10" s="159"/>
      <c r="GUS10" s="159"/>
      <c r="GUT10" s="159"/>
      <c r="GUU10" s="159"/>
      <c r="GUV10" s="159"/>
      <c r="GUW10" s="159"/>
      <c r="GUX10" s="159"/>
      <c r="GUY10" s="159"/>
      <c r="GUZ10" s="159"/>
      <c r="GVA10" s="159"/>
      <c r="GVB10" s="159"/>
      <c r="GVC10" s="159"/>
      <c r="GVD10" s="159"/>
      <c r="GVE10" s="159"/>
      <c r="GVF10" s="159"/>
      <c r="GVG10" s="159"/>
      <c r="GVH10" s="159"/>
      <c r="GVI10" s="159"/>
      <c r="GVJ10" s="159"/>
      <c r="GVK10" s="159"/>
      <c r="GVL10" s="159"/>
      <c r="GVM10" s="159"/>
      <c r="GVN10" s="159"/>
      <c r="GVO10" s="159"/>
      <c r="GVP10" s="159"/>
      <c r="GVQ10" s="159"/>
      <c r="GVR10" s="159"/>
      <c r="GVS10" s="159"/>
      <c r="GVT10" s="159"/>
      <c r="GVU10" s="159"/>
      <c r="GVV10" s="159"/>
      <c r="GVW10" s="159"/>
      <c r="GVX10" s="159"/>
      <c r="GVY10" s="159"/>
      <c r="GVZ10" s="159"/>
      <c r="GWA10" s="159"/>
      <c r="GWB10" s="159"/>
      <c r="GWC10" s="159"/>
      <c r="GWD10" s="159"/>
      <c r="GWE10" s="159"/>
      <c r="GWF10" s="159"/>
      <c r="GWG10" s="159"/>
      <c r="GWH10" s="159"/>
      <c r="GWI10" s="159"/>
      <c r="GWJ10" s="159"/>
      <c r="GWK10" s="159"/>
      <c r="GWL10" s="159"/>
      <c r="GWM10" s="159"/>
      <c r="GWN10" s="159"/>
      <c r="GWO10" s="159"/>
      <c r="GWP10" s="159"/>
      <c r="GWQ10" s="159"/>
      <c r="GWR10" s="159"/>
      <c r="GWS10" s="159"/>
      <c r="GWT10" s="159"/>
      <c r="GWU10" s="159"/>
      <c r="GWV10" s="159"/>
      <c r="GWW10" s="159"/>
      <c r="GWX10" s="159"/>
      <c r="GWY10" s="159"/>
      <c r="GWZ10" s="159"/>
      <c r="GXA10" s="159"/>
      <c r="GXB10" s="159"/>
      <c r="GXC10" s="159"/>
      <c r="GXD10" s="159"/>
      <c r="GXE10" s="159"/>
      <c r="GXF10" s="159"/>
      <c r="GXG10" s="159"/>
      <c r="GXH10" s="159"/>
      <c r="GXI10" s="159"/>
      <c r="GXJ10" s="159"/>
      <c r="GXK10" s="159"/>
      <c r="GXL10" s="159"/>
      <c r="GXM10" s="159"/>
      <c r="GXN10" s="159"/>
      <c r="GXO10" s="159"/>
      <c r="GXP10" s="159"/>
      <c r="GXQ10" s="159"/>
      <c r="GXR10" s="159"/>
      <c r="GXS10" s="159"/>
      <c r="GXT10" s="159"/>
      <c r="GXU10" s="159"/>
      <c r="GXV10" s="159"/>
      <c r="GXW10" s="159"/>
      <c r="GXX10" s="159"/>
      <c r="GXY10" s="159"/>
      <c r="GXZ10" s="159"/>
      <c r="GYA10" s="159"/>
      <c r="GYB10" s="159"/>
      <c r="GYC10" s="159"/>
      <c r="GYD10" s="159"/>
      <c r="GYE10" s="159"/>
      <c r="GYF10" s="159"/>
      <c r="GYG10" s="159"/>
      <c r="GYH10" s="159"/>
      <c r="GYI10" s="159"/>
      <c r="GYJ10" s="159"/>
      <c r="GYK10" s="159"/>
      <c r="GYL10" s="159"/>
      <c r="GYM10" s="159"/>
      <c r="GYN10" s="159"/>
      <c r="GYO10" s="159"/>
      <c r="GYP10" s="159"/>
      <c r="GYQ10" s="159"/>
      <c r="GYR10" s="159"/>
      <c r="GYS10" s="159"/>
      <c r="GYT10" s="159"/>
      <c r="GYU10" s="159"/>
      <c r="GYV10" s="159"/>
      <c r="GYW10" s="159"/>
      <c r="GYX10" s="159"/>
      <c r="GYY10" s="159"/>
      <c r="GYZ10" s="159"/>
      <c r="GZA10" s="159"/>
      <c r="GZB10" s="159"/>
      <c r="GZC10" s="159"/>
      <c r="GZD10" s="159"/>
      <c r="GZE10" s="159"/>
      <c r="GZF10" s="159"/>
      <c r="GZG10" s="159"/>
      <c r="GZH10" s="159"/>
      <c r="GZI10" s="159"/>
      <c r="GZJ10" s="159"/>
      <c r="GZK10" s="159"/>
      <c r="GZL10" s="159"/>
      <c r="GZM10" s="159"/>
      <c r="GZN10" s="159"/>
      <c r="GZO10" s="159"/>
      <c r="GZP10" s="159"/>
      <c r="GZQ10" s="159"/>
      <c r="GZR10" s="159"/>
      <c r="GZS10" s="159"/>
      <c r="GZT10" s="159"/>
      <c r="GZU10" s="159"/>
      <c r="GZV10" s="159"/>
      <c r="GZW10" s="159"/>
      <c r="GZX10" s="159"/>
      <c r="GZY10" s="159"/>
      <c r="GZZ10" s="159"/>
      <c r="HAA10" s="159"/>
      <c r="HAB10" s="159"/>
      <c r="HAC10" s="159"/>
      <c r="HAD10" s="159"/>
      <c r="HAE10" s="159"/>
      <c r="HAF10" s="159"/>
      <c r="HAG10" s="159"/>
      <c r="HAH10" s="159"/>
      <c r="HAI10" s="159"/>
      <c r="HAJ10" s="159"/>
      <c r="HAK10" s="159"/>
      <c r="HAL10" s="159"/>
      <c r="HAM10" s="159"/>
      <c r="HAN10" s="159"/>
      <c r="HAO10" s="159"/>
      <c r="HAP10" s="159"/>
      <c r="HAQ10" s="159"/>
      <c r="HAR10" s="159"/>
      <c r="HAS10" s="159"/>
      <c r="HAT10" s="159"/>
      <c r="HAU10" s="159"/>
      <c r="HAV10" s="159"/>
      <c r="HAW10" s="159"/>
      <c r="HAX10" s="159"/>
      <c r="HAY10" s="159"/>
      <c r="HAZ10" s="159"/>
      <c r="HBA10" s="159"/>
      <c r="HBB10" s="159"/>
      <c r="HBC10" s="159"/>
      <c r="HBD10" s="159"/>
      <c r="HBE10" s="159"/>
      <c r="HBF10" s="159"/>
      <c r="HBG10" s="159"/>
      <c r="HBH10" s="159"/>
      <c r="HBI10" s="159"/>
      <c r="HBJ10" s="159"/>
      <c r="HBK10" s="159"/>
      <c r="HBL10" s="159"/>
      <c r="HBM10" s="159"/>
      <c r="HBN10" s="159"/>
      <c r="HBO10" s="159"/>
      <c r="HBP10" s="159"/>
      <c r="HBQ10" s="159"/>
      <c r="HBR10" s="159"/>
      <c r="HBS10" s="159"/>
      <c r="HBT10" s="159"/>
      <c r="HBU10" s="159"/>
      <c r="HBV10" s="159"/>
      <c r="HBW10" s="159"/>
      <c r="HBX10" s="159"/>
      <c r="HBY10" s="159"/>
      <c r="HBZ10" s="159"/>
      <c r="HCA10" s="159"/>
      <c r="HCB10" s="159"/>
      <c r="HCC10" s="159"/>
      <c r="HCD10" s="159"/>
      <c r="HCE10" s="159"/>
      <c r="HCF10" s="159"/>
      <c r="HCG10" s="159"/>
      <c r="HCH10" s="159"/>
      <c r="HCI10" s="159"/>
      <c r="HCJ10" s="159"/>
      <c r="HCK10" s="159"/>
      <c r="HCL10" s="159"/>
      <c r="HCM10" s="159"/>
      <c r="HCN10" s="159"/>
      <c r="HCO10" s="159"/>
      <c r="HCP10" s="159"/>
      <c r="HCQ10" s="159"/>
      <c r="HCR10" s="159"/>
      <c r="HCS10" s="159"/>
      <c r="HCT10" s="159"/>
      <c r="HCU10" s="159"/>
      <c r="HCV10" s="159"/>
      <c r="HCW10" s="159"/>
      <c r="HCX10" s="159"/>
      <c r="HCY10" s="159"/>
      <c r="HCZ10" s="159"/>
      <c r="HDA10" s="159"/>
      <c r="HDB10" s="159"/>
      <c r="HDC10" s="159"/>
      <c r="HDD10" s="159"/>
      <c r="HDE10" s="159"/>
      <c r="HDF10" s="159"/>
      <c r="HDG10" s="159"/>
      <c r="HDH10" s="159"/>
      <c r="HDI10" s="159"/>
      <c r="HDJ10" s="159"/>
      <c r="HDK10" s="159"/>
      <c r="HDL10" s="159"/>
      <c r="HDM10" s="159"/>
      <c r="HDN10" s="159"/>
      <c r="HDO10" s="159"/>
      <c r="HDP10" s="159"/>
      <c r="HDQ10" s="159"/>
      <c r="HDR10" s="159"/>
      <c r="HDS10" s="159"/>
      <c r="HDT10" s="159"/>
      <c r="HDU10" s="159"/>
      <c r="HDV10" s="159"/>
      <c r="HDW10" s="159"/>
      <c r="HDX10" s="159"/>
      <c r="HDY10" s="159"/>
      <c r="HDZ10" s="159"/>
      <c r="HEA10" s="159"/>
      <c r="HEB10" s="159"/>
      <c r="HEC10" s="159"/>
      <c r="HED10" s="159"/>
      <c r="HEE10" s="159"/>
      <c r="HEF10" s="159"/>
      <c r="HEG10" s="159"/>
      <c r="HEH10" s="159"/>
      <c r="HEI10" s="159"/>
      <c r="HEJ10" s="159"/>
      <c r="HEK10" s="159"/>
      <c r="HEL10" s="159"/>
      <c r="HEM10" s="159"/>
      <c r="HEN10" s="159"/>
      <c r="HEO10" s="159"/>
      <c r="HEP10" s="159"/>
      <c r="HEQ10" s="159"/>
      <c r="HER10" s="159"/>
      <c r="HES10" s="159"/>
      <c r="HET10" s="159"/>
      <c r="HEU10" s="159"/>
      <c r="HEV10" s="159"/>
      <c r="HEW10" s="159"/>
      <c r="HEX10" s="159"/>
      <c r="HEY10" s="159"/>
      <c r="HEZ10" s="159"/>
      <c r="HFA10" s="159"/>
      <c r="HFB10" s="159"/>
      <c r="HFC10" s="159"/>
      <c r="HFD10" s="159"/>
      <c r="HFE10" s="159"/>
      <c r="HFF10" s="159"/>
      <c r="HFG10" s="159"/>
      <c r="HFH10" s="159"/>
      <c r="HFI10" s="159"/>
      <c r="HFJ10" s="159"/>
      <c r="HFK10" s="159"/>
      <c r="HFL10" s="159"/>
      <c r="HFM10" s="159"/>
      <c r="HFN10" s="159"/>
      <c r="HFO10" s="159"/>
      <c r="HFP10" s="159"/>
      <c r="HFQ10" s="159"/>
      <c r="HFR10" s="159"/>
      <c r="HFS10" s="159"/>
      <c r="HFT10" s="159"/>
      <c r="HFU10" s="159"/>
      <c r="HFV10" s="159"/>
      <c r="HFW10" s="159"/>
      <c r="HFX10" s="159"/>
      <c r="HFY10" s="159"/>
      <c r="HFZ10" s="159"/>
      <c r="HGA10" s="159"/>
      <c r="HGB10" s="159"/>
      <c r="HGC10" s="159"/>
      <c r="HGD10" s="159"/>
      <c r="HGE10" s="159"/>
      <c r="HGF10" s="159"/>
      <c r="HGG10" s="159"/>
      <c r="HGH10" s="159"/>
      <c r="HGI10" s="159"/>
      <c r="HGJ10" s="159"/>
      <c r="HGK10" s="159"/>
      <c r="HGL10" s="159"/>
      <c r="HGM10" s="159"/>
      <c r="HGN10" s="159"/>
      <c r="HGO10" s="159"/>
      <c r="HGP10" s="159"/>
      <c r="HGQ10" s="159"/>
      <c r="HGR10" s="159"/>
      <c r="HGS10" s="159"/>
      <c r="HGT10" s="159"/>
      <c r="HGU10" s="159"/>
      <c r="HGV10" s="159"/>
      <c r="HGW10" s="159"/>
      <c r="HGX10" s="159"/>
      <c r="HGY10" s="159"/>
      <c r="HGZ10" s="159"/>
      <c r="HHA10" s="159"/>
      <c r="HHB10" s="159"/>
      <c r="HHC10" s="159"/>
      <c r="HHD10" s="159"/>
      <c r="HHE10" s="159"/>
      <c r="HHF10" s="159"/>
      <c r="HHG10" s="159"/>
      <c r="HHH10" s="159"/>
      <c r="HHI10" s="159"/>
      <c r="HHJ10" s="159"/>
      <c r="HHK10" s="159"/>
      <c r="HHL10" s="159"/>
      <c r="HHM10" s="159"/>
      <c r="HHN10" s="159"/>
      <c r="HHO10" s="159"/>
      <c r="HHP10" s="159"/>
      <c r="HHQ10" s="159"/>
      <c r="HHR10" s="159"/>
      <c r="HHS10" s="159"/>
      <c r="HHT10" s="159"/>
      <c r="HHU10" s="159"/>
      <c r="HHV10" s="159"/>
      <c r="HHW10" s="159"/>
      <c r="HHX10" s="159"/>
      <c r="HHY10" s="159"/>
      <c r="HHZ10" s="159"/>
      <c r="HIA10" s="159"/>
      <c r="HIB10" s="159"/>
      <c r="HIC10" s="159"/>
      <c r="HID10" s="159"/>
      <c r="HIE10" s="159"/>
      <c r="HIF10" s="159"/>
      <c r="HIG10" s="159"/>
      <c r="HIH10" s="159"/>
      <c r="HII10" s="159"/>
      <c r="HIJ10" s="159"/>
      <c r="HIK10" s="159"/>
      <c r="HIL10" s="159"/>
      <c r="HIM10" s="159"/>
      <c r="HIN10" s="159"/>
      <c r="HIO10" s="159"/>
      <c r="HIP10" s="159"/>
      <c r="HIQ10" s="159"/>
      <c r="HIR10" s="159"/>
      <c r="HIS10" s="159"/>
      <c r="HIT10" s="159"/>
      <c r="HIU10" s="159"/>
      <c r="HIV10" s="159"/>
      <c r="HIW10" s="159"/>
      <c r="HIX10" s="159"/>
      <c r="HIY10" s="159"/>
      <c r="HIZ10" s="159"/>
      <c r="HJA10" s="159"/>
      <c r="HJB10" s="159"/>
      <c r="HJC10" s="159"/>
      <c r="HJD10" s="159"/>
      <c r="HJE10" s="159"/>
      <c r="HJF10" s="159"/>
      <c r="HJG10" s="159"/>
      <c r="HJH10" s="159"/>
      <c r="HJI10" s="159"/>
      <c r="HJJ10" s="159"/>
      <c r="HJK10" s="159"/>
      <c r="HJL10" s="159"/>
      <c r="HJM10" s="159"/>
      <c r="HJN10" s="159"/>
      <c r="HJO10" s="159"/>
      <c r="HJP10" s="159"/>
      <c r="HJQ10" s="159"/>
      <c r="HJR10" s="159"/>
      <c r="HJS10" s="159"/>
      <c r="HJT10" s="159"/>
      <c r="HJU10" s="159"/>
      <c r="HJV10" s="159"/>
      <c r="HJW10" s="159"/>
      <c r="HJX10" s="159"/>
      <c r="HJY10" s="159"/>
      <c r="HJZ10" s="159"/>
      <c r="HKA10" s="159"/>
      <c r="HKB10" s="159"/>
      <c r="HKC10" s="159"/>
      <c r="HKD10" s="159"/>
      <c r="HKE10" s="159"/>
      <c r="HKF10" s="159"/>
      <c r="HKG10" s="159"/>
      <c r="HKH10" s="159"/>
      <c r="HKI10" s="159"/>
      <c r="HKJ10" s="159"/>
      <c r="HKK10" s="159"/>
      <c r="HKL10" s="159"/>
      <c r="HKM10" s="159"/>
      <c r="HKN10" s="159"/>
      <c r="HKO10" s="159"/>
      <c r="HKP10" s="159"/>
      <c r="HKQ10" s="159"/>
      <c r="HKR10" s="159"/>
      <c r="HKS10" s="159"/>
      <c r="HKT10" s="159"/>
      <c r="HKU10" s="159"/>
      <c r="HKV10" s="159"/>
      <c r="HKW10" s="159"/>
      <c r="HKX10" s="159"/>
      <c r="HKY10" s="159"/>
      <c r="HKZ10" s="159"/>
      <c r="HLA10" s="159"/>
      <c r="HLB10" s="159"/>
      <c r="HLC10" s="159"/>
      <c r="HLD10" s="159"/>
      <c r="HLE10" s="159"/>
      <c r="HLF10" s="159"/>
      <c r="HLG10" s="159"/>
      <c r="HLH10" s="159"/>
      <c r="HLI10" s="159"/>
      <c r="HLJ10" s="159"/>
      <c r="HLK10" s="159"/>
      <c r="HLL10" s="159"/>
      <c r="HLM10" s="159"/>
      <c r="HLN10" s="159"/>
      <c r="HLO10" s="159"/>
      <c r="HLP10" s="159"/>
      <c r="HLQ10" s="159"/>
      <c r="HLR10" s="159"/>
      <c r="HLS10" s="159"/>
      <c r="HLT10" s="159"/>
      <c r="HLU10" s="159"/>
      <c r="HLV10" s="159"/>
      <c r="HLW10" s="159"/>
      <c r="HLX10" s="159"/>
      <c r="HLY10" s="159"/>
      <c r="HLZ10" s="159"/>
      <c r="HMA10" s="159"/>
      <c r="HMB10" s="159"/>
      <c r="HMC10" s="159"/>
      <c r="HMD10" s="159"/>
      <c r="HME10" s="159"/>
      <c r="HMF10" s="159"/>
      <c r="HMG10" s="159"/>
      <c r="HMH10" s="159"/>
      <c r="HMI10" s="159"/>
      <c r="HMJ10" s="159"/>
      <c r="HMK10" s="159"/>
      <c r="HML10" s="159"/>
      <c r="HMM10" s="159"/>
      <c r="HMN10" s="159"/>
      <c r="HMO10" s="159"/>
      <c r="HMP10" s="159"/>
      <c r="HMQ10" s="159"/>
      <c r="HMR10" s="159"/>
      <c r="HMS10" s="159"/>
      <c r="HMT10" s="159"/>
      <c r="HMU10" s="159"/>
      <c r="HMV10" s="159"/>
      <c r="HMW10" s="159"/>
      <c r="HMX10" s="159"/>
      <c r="HMY10" s="159"/>
      <c r="HMZ10" s="159"/>
      <c r="HNA10" s="159"/>
      <c r="HNB10" s="159"/>
      <c r="HNC10" s="159"/>
      <c r="HND10" s="159"/>
      <c r="HNE10" s="159"/>
      <c r="HNF10" s="159"/>
      <c r="HNG10" s="159"/>
      <c r="HNH10" s="159"/>
      <c r="HNI10" s="159"/>
      <c r="HNJ10" s="159"/>
      <c r="HNK10" s="159"/>
      <c r="HNL10" s="159"/>
      <c r="HNM10" s="159"/>
      <c r="HNN10" s="159"/>
      <c r="HNO10" s="159"/>
      <c r="HNP10" s="159"/>
      <c r="HNQ10" s="159"/>
      <c r="HNR10" s="159"/>
      <c r="HNS10" s="159"/>
      <c r="HNT10" s="159"/>
      <c r="HNU10" s="159"/>
      <c r="HNV10" s="159"/>
      <c r="HNW10" s="159"/>
      <c r="HNX10" s="159"/>
      <c r="HNY10" s="159"/>
      <c r="HNZ10" s="159"/>
      <c r="HOA10" s="159"/>
      <c r="HOB10" s="159"/>
      <c r="HOC10" s="159"/>
      <c r="HOD10" s="159"/>
      <c r="HOE10" s="159"/>
      <c r="HOF10" s="159"/>
      <c r="HOG10" s="159"/>
      <c r="HOH10" s="159"/>
      <c r="HOI10" s="159"/>
      <c r="HOJ10" s="159"/>
      <c r="HOK10" s="159"/>
      <c r="HOL10" s="159"/>
      <c r="HOM10" s="159"/>
      <c r="HON10" s="159"/>
      <c r="HOO10" s="159"/>
      <c r="HOP10" s="159"/>
      <c r="HOQ10" s="159"/>
      <c r="HOR10" s="159"/>
      <c r="HOS10" s="159"/>
      <c r="HOT10" s="159"/>
      <c r="HOU10" s="159"/>
      <c r="HOV10" s="159"/>
      <c r="HOW10" s="159"/>
      <c r="HOX10" s="159"/>
      <c r="HOY10" s="159"/>
      <c r="HOZ10" s="159"/>
      <c r="HPA10" s="159"/>
      <c r="HPB10" s="159"/>
      <c r="HPC10" s="159"/>
      <c r="HPD10" s="159"/>
      <c r="HPE10" s="159"/>
      <c r="HPF10" s="159"/>
      <c r="HPG10" s="159"/>
      <c r="HPH10" s="159"/>
      <c r="HPI10" s="159"/>
      <c r="HPJ10" s="159"/>
      <c r="HPK10" s="159"/>
      <c r="HPL10" s="159"/>
      <c r="HPM10" s="159"/>
      <c r="HPN10" s="159"/>
      <c r="HPO10" s="159"/>
      <c r="HPP10" s="159"/>
      <c r="HPQ10" s="159"/>
      <c r="HPR10" s="159"/>
      <c r="HPS10" s="159"/>
      <c r="HPT10" s="159"/>
      <c r="HPU10" s="159"/>
      <c r="HPV10" s="159"/>
      <c r="HPW10" s="159"/>
      <c r="HPX10" s="159"/>
      <c r="HPY10" s="159"/>
      <c r="HPZ10" s="159"/>
      <c r="HQA10" s="159"/>
      <c r="HQB10" s="159"/>
      <c r="HQC10" s="159"/>
      <c r="HQD10" s="159"/>
      <c r="HQE10" s="159"/>
      <c r="HQF10" s="159"/>
      <c r="HQG10" s="159"/>
      <c r="HQH10" s="159"/>
      <c r="HQI10" s="159"/>
      <c r="HQJ10" s="159"/>
      <c r="HQK10" s="159"/>
      <c r="HQL10" s="159"/>
      <c r="HQM10" s="159"/>
      <c r="HQN10" s="159"/>
      <c r="HQO10" s="159"/>
      <c r="HQP10" s="159"/>
      <c r="HQQ10" s="159"/>
      <c r="HQR10" s="159"/>
      <c r="HQS10" s="159"/>
      <c r="HQT10" s="159"/>
      <c r="HQU10" s="159"/>
      <c r="HQV10" s="159"/>
      <c r="HQW10" s="159"/>
      <c r="HQX10" s="159"/>
      <c r="HQY10" s="159"/>
      <c r="HQZ10" s="159"/>
      <c r="HRA10" s="159"/>
      <c r="HRB10" s="159"/>
      <c r="HRC10" s="159"/>
      <c r="HRD10" s="159"/>
      <c r="HRE10" s="159"/>
      <c r="HRF10" s="159"/>
      <c r="HRG10" s="159"/>
      <c r="HRH10" s="159"/>
      <c r="HRI10" s="159"/>
      <c r="HRJ10" s="159"/>
      <c r="HRK10" s="159"/>
      <c r="HRL10" s="159"/>
      <c r="HRM10" s="159"/>
      <c r="HRN10" s="159"/>
      <c r="HRO10" s="159"/>
      <c r="HRP10" s="159"/>
      <c r="HRQ10" s="159"/>
      <c r="HRR10" s="159"/>
      <c r="HRS10" s="159"/>
      <c r="HRT10" s="159"/>
      <c r="HRU10" s="159"/>
      <c r="HRV10" s="159"/>
      <c r="HRW10" s="159"/>
      <c r="HRX10" s="159"/>
      <c r="HRY10" s="159"/>
      <c r="HRZ10" s="159"/>
      <c r="HSA10" s="159"/>
      <c r="HSB10" s="159"/>
      <c r="HSC10" s="159"/>
      <c r="HSD10" s="159"/>
      <c r="HSE10" s="159"/>
      <c r="HSF10" s="159"/>
      <c r="HSG10" s="159"/>
      <c r="HSH10" s="159"/>
      <c r="HSI10" s="159"/>
      <c r="HSJ10" s="159"/>
      <c r="HSK10" s="159"/>
      <c r="HSL10" s="159"/>
      <c r="HSM10" s="159"/>
      <c r="HSN10" s="159"/>
      <c r="HSO10" s="159"/>
      <c r="HSP10" s="159"/>
      <c r="HSQ10" s="159"/>
      <c r="HSR10" s="159"/>
      <c r="HSS10" s="159"/>
      <c r="HST10" s="159"/>
      <c r="HSU10" s="159"/>
      <c r="HSV10" s="159"/>
      <c r="HSW10" s="159"/>
      <c r="HSX10" s="159"/>
      <c r="HSY10" s="159"/>
      <c r="HSZ10" s="159"/>
      <c r="HTA10" s="159"/>
      <c r="HTB10" s="159"/>
      <c r="HTC10" s="159"/>
      <c r="HTD10" s="159"/>
      <c r="HTE10" s="159"/>
      <c r="HTF10" s="159"/>
      <c r="HTG10" s="159"/>
      <c r="HTH10" s="159"/>
      <c r="HTI10" s="159"/>
      <c r="HTJ10" s="159"/>
      <c r="HTK10" s="159"/>
      <c r="HTL10" s="159"/>
      <c r="HTM10" s="159"/>
      <c r="HTN10" s="159"/>
      <c r="HTO10" s="159"/>
      <c r="HTP10" s="159"/>
      <c r="HTQ10" s="159"/>
      <c r="HTR10" s="159"/>
      <c r="HTS10" s="159"/>
      <c r="HTT10" s="159"/>
      <c r="HTU10" s="159"/>
      <c r="HTV10" s="159"/>
      <c r="HTW10" s="159"/>
      <c r="HTX10" s="159"/>
      <c r="HTY10" s="159"/>
      <c r="HTZ10" s="159"/>
      <c r="HUA10" s="159"/>
      <c r="HUB10" s="159"/>
      <c r="HUC10" s="159"/>
      <c r="HUD10" s="159"/>
      <c r="HUE10" s="159"/>
      <c r="HUF10" s="159"/>
      <c r="HUG10" s="159"/>
      <c r="HUH10" s="159"/>
      <c r="HUI10" s="159"/>
      <c r="HUJ10" s="159"/>
      <c r="HUK10" s="159"/>
      <c r="HUL10" s="159"/>
      <c r="HUM10" s="159"/>
      <c r="HUN10" s="159"/>
      <c r="HUO10" s="159"/>
      <c r="HUP10" s="159"/>
      <c r="HUQ10" s="159"/>
      <c r="HUR10" s="159"/>
      <c r="HUS10" s="159"/>
      <c r="HUT10" s="159"/>
      <c r="HUU10" s="159"/>
      <c r="HUV10" s="159"/>
      <c r="HUW10" s="159"/>
      <c r="HUX10" s="159"/>
      <c r="HUY10" s="159"/>
      <c r="HUZ10" s="159"/>
      <c r="HVA10" s="159"/>
      <c r="HVB10" s="159"/>
      <c r="HVC10" s="159"/>
      <c r="HVD10" s="159"/>
      <c r="HVE10" s="159"/>
      <c r="HVF10" s="159"/>
      <c r="HVG10" s="159"/>
      <c r="HVH10" s="159"/>
      <c r="HVI10" s="159"/>
      <c r="HVJ10" s="159"/>
      <c r="HVK10" s="159"/>
      <c r="HVL10" s="159"/>
      <c r="HVM10" s="159"/>
      <c r="HVN10" s="159"/>
      <c r="HVO10" s="159"/>
      <c r="HVP10" s="159"/>
      <c r="HVQ10" s="159"/>
      <c r="HVR10" s="159"/>
      <c r="HVS10" s="159"/>
      <c r="HVT10" s="159"/>
      <c r="HVU10" s="159"/>
      <c r="HVV10" s="159"/>
      <c r="HVW10" s="159"/>
      <c r="HVX10" s="159"/>
      <c r="HVY10" s="159"/>
      <c r="HVZ10" s="159"/>
      <c r="HWA10" s="159"/>
      <c r="HWB10" s="159"/>
      <c r="HWC10" s="159"/>
      <c r="HWD10" s="159"/>
      <c r="HWE10" s="159"/>
      <c r="HWF10" s="159"/>
      <c r="HWG10" s="159"/>
      <c r="HWH10" s="159"/>
      <c r="HWI10" s="159"/>
      <c r="HWJ10" s="159"/>
      <c r="HWK10" s="159"/>
      <c r="HWL10" s="159"/>
      <c r="HWM10" s="159"/>
      <c r="HWN10" s="159"/>
      <c r="HWO10" s="159"/>
      <c r="HWP10" s="159"/>
      <c r="HWQ10" s="159"/>
      <c r="HWR10" s="159"/>
      <c r="HWS10" s="159"/>
      <c r="HWT10" s="159"/>
      <c r="HWU10" s="159"/>
      <c r="HWV10" s="159"/>
      <c r="HWW10" s="159"/>
      <c r="HWX10" s="159"/>
      <c r="HWY10" s="159"/>
      <c r="HWZ10" s="159"/>
      <c r="HXA10" s="159"/>
      <c r="HXB10" s="159"/>
      <c r="HXC10" s="159"/>
      <c r="HXD10" s="159"/>
      <c r="HXE10" s="159"/>
      <c r="HXF10" s="159"/>
      <c r="HXG10" s="159"/>
      <c r="HXH10" s="159"/>
      <c r="HXI10" s="159"/>
      <c r="HXJ10" s="159"/>
      <c r="HXK10" s="159"/>
      <c r="HXL10" s="159"/>
      <c r="HXM10" s="159"/>
      <c r="HXN10" s="159"/>
      <c r="HXO10" s="159"/>
      <c r="HXP10" s="159"/>
      <c r="HXQ10" s="159"/>
      <c r="HXR10" s="159"/>
      <c r="HXS10" s="159"/>
      <c r="HXT10" s="159"/>
      <c r="HXU10" s="159"/>
      <c r="HXV10" s="159"/>
      <c r="HXW10" s="159"/>
      <c r="HXX10" s="159"/>
      <c r="HXY10" s="159"/>
      <c r="HXZ10" s="159"/>
      <c r="HYA10" s="159"/>
      <c r="HYB10" s="159"/>
      <c r="HYC10" s="159"/>
      <c r="HYD10" s="159"/>
      <c r="HYE10" s="159"/>
      <c r="HYF10" s="159"/>
      <c r="HYG10" s="159"/>
      <c r="HYH10" s="159"/>
      <c r="HYI10" s="159"/>
      <c r="HYJ10" s="159"/>
      <c r="HYK10" s="159"/>
      <c r="HYL10" s="159"/>
      <c r="HYM10" s="159"/>
      <c r="HYN10" s="159"/>
      <c r="HYO10" s="159"/>
      <c r="HYP10" s="159"/>
      <c r="HYQ10" s="159"/>
      <c r="HYR10" s="159"/>
      <c r="HYS10" s="159"/>
      <c r="HYT10" s="159"/>
      <c r="HYU10" s="159"/>
      <c r="HYV10" s="159"/>
      <c r="HYW10" s="159"/>
      <c r="HYX10" s="159"/>
      <c r="HYY10" s="159"/>
      <c r="HYZ10" s="159"/>
      <c r="HZA10" s="159"/>
      <c r="HZB10" s="159"/>
      <c r="HZC10" s="159"/>
      <c r="HZD10" s="159"/>
      <c r="HZE10" s="159"/>
      <c r="HZF10" s="159"/>
      <c r="HZG10" s="159"/>
      <c r="HZH10" s="159"/>
      <c r="HZI10" s="159"/>
      <c r="HZJ10" s="159"/>
      <c r="HZK10" s="159"/>
      <c r="HZL10" s="159"/>
      <c r="HZM10" s="159"/>
      <c r="HZN10" s="159"/>
      <c r="HZO10" s="159"/>
      <c r="HZP10" s="159"/>
      <c r="HZQ10" s="159"/>
      <c r="HZR10" s="159"/>
      <c r="HZS10" s="159"/>
      <c r="HZT10" s="159"/>
      <c r="HZU10" s="159"/>
      <c r="HZV10" s="159"/>
      <c r="HZW10" s="159"/>
      <c r="HZX10" s="159"/>
      <c r="HZY10" s="159"/>
      <c r="HZZ10" s="159"/>
      <c r="IAA10" s="159"/>
      <c r="IAB10" s="159"/>
      <c r="IAC10" s="159"/>
      <c r="IAD10" s="159"/>
      <c r="IAE10" s="159"/>
      <c r="IAF10" s="159"/>
      <c r="IAG10" s="159"/>
      <c r="IAH10" s="159"/>
      <c r="IAI10" s="159"/>
      <c r="IAJ10" s="159"/>
      <c r="IAK10" s="159"/>
      <c r="IAL10" s="159"/>
      <c r="IAM10" s="159"/>
      <c r="IAN10" s="159"/>
      <c r="IAO10" s="159"/>
      <c r="IAP10" s="159"/>
      <c r="IAQ10" s="159"/>
      <c r="IAR10" s="159"/>
      <c r="IAS10" s="159"/>
      <c r="IAT10" s="159"/>
      <c r="IAU10" s="159"/>
      <c r="IAV10" s="159"/>
      <c r="IAW10" s="159"/>
      <c r="IAX10" s="159"/>
      <c r="IAY10" s="159"/>
      <c r="IAZ10" s="159"/>
      <c r="IBA10" s="159"/>
      <c r="IBB10" s="159"/>
      <c r="IBC10" s="159"/>
      <c r="IBD10" s="159"/>
      <c r="IBE10" s="159"/>
      <c r="IBF10" s="159"/>
      <c r="IBG10" s="159"/>
      <c r="IBH10" s="159"/>
      <c r="IBI10" s="159"/>
      <c r="IBJ10" s="159"/>
      <c r="IBK10" s="159"/>
      <c r="IBL10" s="159"/>
      <c r="IBM10" s="159"/>
      <c r="IBN10" s="159"/>
      <c r="IBO10" s="159"/>
      <c r="IBP10" s="159"/>
      <c r="IBQ10" s="159"/>
      <c r="IBR10" s="159"/>
      <c r="IBS10" s="159"/>
      <c r="IBT10" s="159"/>
      <c r="IBU10" s="159"/>
      <c r="IBV10" s="159"/>
      <c r="IBW10" s="159"/>
      <c r="IBX10" s="159"/>
      <c r="IBY10" s="159"/>
      <c r="IBZ10" s="159"/>
      <c r="ICA10" s="159"/>
      <c r="ICB10" s="159"/>
      <c r="ICC10" s="159"/>
      <c r="ICD10" s="159"/>
      <c r="ICE10" s="159"/>
      <c r="ICF10" s="159"/>
      <c r="ICG10" s="159"/>
      <c r="ICH10" s="159"/>
      <c r="ICI10" s="159"/>
      <c r="ICJ10" s="159"/>
      <c r="ICK10" s="159"/>
      <c r="ICL10" s="159"/>
      <c r="ICM10" s="159"/>
      <c r="ICN10" s="159"/>
      <c r="ICO10" s="159"/>
      <c r="ICP10" s="159"/>
      <c r="ICQ10" s="159"/>
      <c r="ICR10" s="159"/>
      <c r="ICS10" s="159"/>
      <c r="ICT10" s="159"/>
      <c r="ICU10" s="159"/>
      <c r="ICV10" s="159"/>
      <c r="ICW10" s="159"/>
      <c r="ICX10" s="159"/>
      <c r="ICY10" s="159"/>
      <c r="ICZ10" s="159"/>
      <c r="IDA10" s="159"/>
      <c r="IDB10" s="159"/>
      <c r="IDC10" s="159"/>
      <c r="IDD10" s="159"/>
      <c r="IDE10" s="159"/>
      <c r="IDF10" s="159"/>
      <c r="IDG10" s="159"/>
      <c r="IDH10" s="159"/>
      <c r="IDI10" s="159"/>
      <c r="IDJ10" s="159"/>
      <c r="IDK10" s="159"/>
      <c r="IDL10" s="159"/>
      <c r="IDM10" s="159"/>
      <c r="IDN10" s="159"/>
      <c r="IDO10" s="159"/>
      <c r="IDP10" s="159"/>
      <c r="IDQ10" s="159"/>
      <c r="IDR10" s="159"/>
      <c r="IDS10" s="159"/>
      <c r="IDT10" s="159"/>
      <c r="IDU10" s="159"/>
      <c r="IDV10" s="159"/>
      <c r="IDW10" s="159"/>
      <c r="IDX10" s="159"/>
      <c r="IDY10" s="159"/>
      <c r="IDZ10" s="159"/>
      <c r="IEA10" s="159"/>
      <c r="IEB10" s="159"/>
      <c r="IEC10" s="159"/>
      <c r="IED10" s="159"/>
      <c r="IEE10" s="159"/>
      <c r="IEF10" s="159"/>
      <c r="IEG10" s="159"/>
      <c r="IEH10" s="159"/>
      <c r="IEI10" s="159"/>
      <c r="IEJ10" s="159"/>
      <c r="IEK10" s="159"/>
      <c r="IEL10" s="159"/>
      <c r="IEM10" s="159"/>
      <c r="IEN10" s="159"/>
      <c r="IEO10" s="159"/>
      <c r="IEP10" s="159"/>
      <c r="IEQ10" s="159"/>
      <c r="IER10" s="159"/>
      <c r="IES10" s="159"/>
      <c r="IET10" s="159"/>
      <c r="IEU10" s="159"/>
      <c r="IEV10" s="159"/>
      <c r="IEW10" s="159"/>
      <c r="IEX10" s="159"/>
      <c r="IEY10" s="159"/>
      <c r="IEZ10" s="159"/>
      <c r="IFA10" s="159"/>
      <c r="IFB10" s="159"/>
      <c r="IFC10" s="159"/>
      <c r="IFD10" s="159"/>
      <c r="IFE10" s="159"/>
      <c r="IFF10" s="159"/>
      <c r="IFG10" s="159"/>
      <c r="IFH10" s="159"/>
      <c r="IFI10" s="159"/>
      <c r="IFJ10" s="159"/>
      <c r="IFK10" s="159"/>
      <c r="IFL10" s="159"/>
      <c r="IFM10" s="159"/>
      <c r="IFN10" s="159"/>
      <c r="IFO10" s="159"/>
      <c r="IFP10" s="159"/>
      <c r="IFQ10" s="159"/>
      <c r="IFR10" s="159"/>
      <c r="IFS10" s="159"/>
      <c r="IFT10" s="159"/>
      <c r="IFU10" s="159"/>
      <c r="IFV10" s="159"/>
      <c r="IFW10" s="159"/>
      <c r="IFX10" s="159"/>
      <c r="IFY10" s="159"/>
      <c r="IFZ10" s="159"/>
      <c r="IGA10" s="159"/>
      <c r="IGB10" s="159"/>
      <c r="IGC10" s="159"/>
      <c r="IGD10" s="159"/>
      <c r="IGE10" s="159"/>
      <c r="IGF10" s="159"/>
      <c r="IGG10" s="159"/>
      <c r="IGH10" s="159"/>
      <c r="IGI10" s="159"/>
      <c r="IGJ10" s="159"/>
      <c r="IGK10" s="159"/>
      <c r="IGL10" s="159"/>
      <c r="IGM10" s="159"/>
      <c r="IGN10" s="159"/>
      <c r="IGO10" s="159"/>
      <c r="IGP10" s="159"/>
      <c r="IGQ10" s="159"/>
      <c r="IGR10" s="159"/>
      <c r="IGS10" s="159"/>
      <c r="IGT10" s="159"/>
      <c r="IGU10" s="159"/>
      <c r="IGV10" s="159"/>
      <c r="IGW10" s="159"/>
      <c r="IGX10" s="159"/>
      <c r="IGY10" s="159"/>
      <c r="IGZ10" s="159"/>
      <c r="IHA10" s="159"/>
      <c r="IHB10" s="159"/>
      <c r="IHC10" s="159"/>
      <c r="IHD10" s="159"/>
      <c r="IHE10" s="159"/>
      <c r="IHF10" s="159"/>
      <c r="IHG10" s="159"/>
      <c r="IHH10" s="159"/>
      <c r="IHI10" s="159"/>
      <c r="IHJ10" s="159"/>
      <c r="IHK10" s="159"/>
      <c r="IHL10" s="159"/>
      <c r="IHM10" s="159"/>
      <c r="IHN10" s="159"/>
      <c r="IHO10" s="159"/>
      <c r="IHP10" s="159"/>
      <c r="IHQ10" s="159"/>
      <c r="IHR10" s="159"/>
      <c r="IHS10" s="159"/>
      <c r="IHT10" s="159"/>
      <c r="IHU10" s="159"/>
      <c r="IHV10" s="159"/>
      <c r="IHW10" s="159"/>
      <c r="IHX10" s="159"/>
      <c r="IHY10" s="159"/>
      <c r="IHZ10" s="159"/>
      <c r="IIA10" s="159"/>
      <c r="IIB10" s="159"/>
      <c r="IIC10" s="159"/>
      <c r="IID10" s="159"/>
      <c r="IIE10" s="159"/>
      <c r="IIF10" s="159"/>
      <c r="IIG10" s="159"/>
      <c r="IIH10" s="159"/>
      <c r="III10" s="159"/>
      <c r="IIJ10" s="159"/>
      <c r="IIK10" s="159"/>
      <c r="IIL10" s="159"/>
      <c r="IIM10" s="159"/>
      <c r="IIN10" s="159"/>
      <c r="IIO10" s="159"/>
      <c r="IIP10" s="159"/>
      <c r="IIQ10" s="159"/>
      <c r="IIR10" s="159"/>
      <c r="IIS10" s="159"/>
      <c r="IIT10" s="159"/>
      <c r="IIU10" s="159"/>
      <c r="IIV10" s="159"/>
      <c r="IIW10" s="159"/>
      <c r="IIX10" s="159"/>
      <c r="IIY10" s="159"/>
      <c r="IIZ10" s="159"/>
      <c r="IJA10" s="159"/>
      <c r="IJB10" s="159"/>
      <c r="IJC10" s="159"/>
      <c r="IJD10" s="159"/>
      <c r="IJE10" s="159"/>
      <c r="IJF10" s="159"/>
      <c r="IJG10" s="159"/>
      <c r="IJH10" s="159"/>
      <c r="IJI10" s="159"/>
      <c r="IJJ10" s="159"/>
      <c r="IJK10" s="159"/>
      <c r="IJL10" s="159"/>
      <c r="IJM10" s="159"/>
      <c r="IJN10" s="159"/>
      <c r="IJO10" s="159"/>
      <c r="IJP10" s="159"/>
      <c r="IJQ10" s="159"/>
      <c r="IJR10" s="159"/>
      <c r="IJS10" s="159"/>
      <c r="IJT10" s="159"/>
      <c r="IJU10" s="159"/>
      <c r="IJV10" s="159"/>
      <c r="IJW10" s="159"/>
      <c r="IJX10" s="159"/>
      <c r="IJY10" s="159"/>
      <c r="IJZ10" s="159"/>
      <c r="IKA10" s="159"/>
      <c r="IKB10" s="159"/>
      <c r="IKC10" s="159"/>
      <c r="IKD10" s="159"/>
      <c r="IKE10" s="159"/>
      <c r="IKF10" s="159"/>
      <c r="IKG10" s="159"/>
      <c r="IKH10" s="159"/>
      <c r="IKI10" s="159"/>
      <c r="IKJ10" s="159"/>
      <c r="IKK10" s="159"/>
      <c r="IKL10" s="159"/>
      <c r="IKM10" s="159"/>
      <c r="IKN10" s="159"/>
      <c r="IKO10" s="159"/>
      <c r="IKP10" s="159"/>
      <c r="IKQ10" s="159"/>
      <c r="IKR10" s="159"/>
      <c r="IKS10" s="159"/>
      <c r="IKT10" s="159"/>
      <c r="IKU10" s="159"/>
      <c r="IKV10" s="159"/>
      <c r="IKW10" s="159"/>
      <c r="IKX10" s="159"/>
      <c r="IKY10" s="159"/>
      <c r="IKZ10" s="159"/>
      <c r="ILA10" s="159"/>
      <c r="ILB10" s="159"/>
      <c r="ILC10" s="159"/>
      <c r="ILD10" s="159"/>
      <c r="ILE10" s="159"/>
      <c r="ILF10" s="159"/>
      <c r="ILG10" s="159"/>
      <c r="ILH10" s="159"/>
      <c r="ILI10" s="159"/>
      <c r="ILJ10" s="159"/>
      <c r="ILK10" s="159"/>
      <c r="ILL10" s="159"/>
      <c r="ILM10" s="159"/>
      <c r="ILN10" s="159"/>
      <c r="ILO10" s="159"/>
      <c r="ILP10" s="159"/>
      <c r="ILQ10" s="159"/>
      <c r="ILR10" s="159"/>
      <c r="ILS10" s="159"/>
      <c r="ILT10" s="159"/>
      <c r="ILU10" s="159"/>
      <c r="ILV10" s="159"/>
      <c r="ILW10" s="159"/>
      <c r="ILX10" s="159"/>
      <c r="ILY10" s="159"/>
      <c r="ILZ10" s="159"/>
      <c r="IMA10" s="159"/>
      <c r="IMB10" s="159"/>
      <c r="IMC10" s="159"/>
      <c r="IMD10" s="159"/>
      <c r="IME10" s="159"/>
      <c r="IMF10" s="159"/>
      <c r="IMG10" s="159"/>
      <c r="IMH10" s="159"/>
      <c r="IMI10" s="159"/>
      <c r="IMJ10" s="159"/>
      <c r="IMK10" s="159"/>
      <c r="IML10" s="159"/>
      <c r="IMM10" s="159"/>
      <c r="IMN10" s="159"/>
      <c r="IMO10" s="159"/>
      <c r="IMP10" s="159"/>
      <c r="IMQ10" s="159"/>
      <c r="IMR10" s="159"/>
      <c r="IMS10" s="159"/>
      <c r="IMT10" s="159"/>
      <c r="IMU10" s="159"/>
      <c r="IMV10" s="159"/>
      <c r="IMW10" s="159"/>
      <c r="IMX10" s="159"/>
      <c r="IMY10" s="159"/>
      <c r="IMZ10" s="159"/>
      <c r="INA10" s="159"/>
      <c r="INB10" s="159"/>
      <c r="INC10" s="159"/>
      <c r="IND10" s="159"/>
      <c r="INE10" s="159"/>
      <c r="INF10" s="159"/>
      <c r="ING10" s="159"/>
      <c r="INH10" s="159"/>
      <c r="INI10" s="159"/>
      <c r="INJ10" s="159"/>
      <c r="INK10" s="159"/>
      <c r="INL10" s="159"/>
      <c r="INM10" s="159"/>
      <c r="INN10" s="159"/>
      <c r="INO10" s="159"/>
      <c r="INP10" s="159"/>
      <c r="INQ10" s="159"/>
      <c r="INR10" s="159"/>
      <c r="INS10" s="159"/>
      <c r="INT10" s="159"/>
      <c r="INU10" s="159"/>
      <c r="INV10" s="159"/>
      <c r="INW10" s="159"/>
      <c r="INX10" s="159"/>
      <c r="INY10" s="159"/>
      <c r="INZ10" s="159"/>
      <c r="IOA10" s="159"/>
      <c r="IOB10" s="159"/>
      <c r="IOC10" s="159"/>
      <c r="IOD10" s="159"/>
      <c r="IOE10" s="159"/>
      <c r="IOF10" s="159"/>
      <c r="IOG10" s="159"/>
      <c r="IOH10" s="159"/>
      <c r="IOI10" s="159"/>
      <c r="IOJ10" s="159"/>
      <c r="IOK10" s="159"/>
      <c r="IOL10" s="159"/>
      <c r="IOM10" s="159"/>
      <c r="ION10" s="159"/>
      <c r="IOO10" s="159"/>
      <c r="IOP10" s="159"/>
      <c r="IOQ10" s="159"/>
      <c r="IOR10" s="159"/>
      <c r="IOS10" s="159"/>
      <c r="IOT10" s="159"/>
      <c r="IOU10" s="159"/>
      <c r="IOV10" s="159"/>
      <c r="IOW10" s="159"/>
      <c r="IOX10" s="159"/>
      <c r="IOY10" s="159"/>
      <c r="IOZ10" s="159"/>
      <c r="IPA10" s="159"/>
      <c r="IPB10" s="159"/>
      <c r="IPC10" s="159"/>
      <c r="IPD10" s="159"/>
      <c r="IPE10" s="159"/>
      <c r="IPF10" s="159"/>
      <c r="IPG10" s="159"/>
      <c r="IPH10" s="159"/>
      <c r="IPI10" s="159"/>
      <c r="IPJ10" s="159"/>
      <c r="IPK10" s="159"/>
      <c r="IPL10" s="159"/>
      <c r="IPM10" s="159"/>
      <c r="IPN10" s="159"/>
      <c r="IPO10" s="159"/>
      <c r="IPP10" s="159"/>
      <c r="IPQ10" s="159"/>
      <c r="IPR10" s="159"/>
      <c r="IPS10" s="159"/>
      <c r="IPT10" s="159"/>
      <c r="IPU10" s="159"/>
      <c r="IPV10" s="159"/>
      <c r="IPW10" s="159"/>
      <c r="IPX10" s="159"/>
      <c r="IPY10" s="159"/>
      <c r="IPZ10" s="159"/>
      <c r="IQA10" s="159"/>
      <c r="IQB10" s="159"/>
      <c r="IQC10" s="159"/>
      <c r="IQD10" s="159"/>
      <c r="IQE10" s="159"/>
      <c r="IQF10" s="159"/>
      <c r="IQG10" s="159"/>
      <c r="IQH10" s="159"/>
      <c r="IQI10" s="159"/>
      <c r="IQJ10" s="159"/>
      <c r="IQK10" s="159"/>
      <c r="IQL10" s="159"/>
      <c r="IQM10" s="159"/>
      <c r="IQN10" s="159"/>
      <c r="IQO10" s="159"/>
      <c r="IQP10" s="159"/>
      <c r="IQQ10" s="159"/>
      <c r="IQR10" s="159"/>
      <c r="IQS10" s="159"/>
      <c r="IQT10" s="159"/>
      <c r="IQU10" s="159"/>
      <c r="IQV10" s="159"/>
      <c r="IQW10" s="159"/>
      <c r="IQX10" s="159"/>
      <c r="IQY10" s="159"/>
      <c r="IQZ10" s="159"/>
      <c r="IRA10" s="159"/>
      <c r="IRB10" s="159"/>
      <c r="IRC10" s="159"/>
      <c r="IRD10" s="159"/>
      <c r="IRE10" s="159"/>
      <c r="IRF10" s="159"/>
      <c r="IRG10" s="159"/>
      <c r="IRH10" s="159"/>
      <c r="IRI10" s="159"/>
      <c r="IRJ10" s="159"/>
      <c r="IRK10" s="159"/>
      <c r="IRL10" s="159"/>
      <c r="IRM10" s="159"/>
      <c r="IRN10" s="159"/>
      <c r="IRO10" s="159"/>
      <c r="IRP10" s="159"/>
      <c r="IRQ10" s="159"/>
      <c r="IRR10" s="159"/>
      <c r="IRS10" s="159"/>
      <c r="IRT10" s="159"/>
      <c r="IRU10" s="159"/>
      <c r="IRV10" s="159"/>
      <c r="IRW10" s="159"/>
      <c r="IRX10" s="159"/>
      <c r="IRY10" s="159"/>
      <c r="IRZ10" s="159"/>
      <c r="ISA10" s="159"/>
      <c r="ISB10" s="159"/>
      <c r="ISC10" s="159"/>
      <c r="ISD10" s="159"/>
      <c r="ISE10" s="159"/>
      <c r="ISF10" s="159"/>
      <c r="ISG10" s="159"/>
      <c r="ISH10" s="159"/>
      <c r="ISI10" s="159"/>
      <c r="ISJ10" s="159"/>
      <c r="ISK10" s="159"/>
      <c r="ISL10" s="159"/>
      <c r="ISM10" s="159"/>
      <c r="ISN10" s="159"/>
      <c r="ISO10" s="159"/>
      <c r="ISP10" s="159"/>
      <c r="ISQ10" s="159"/>
      <c r="ISR10" s="159"/>
      <c r="ISS10" s="159"/>
      <c r="IST10" s="159"/>
      <c r="ISU10" s="159"/>
      <c r="ISV10" s="159"/>
      <c r="ISW10" s="159"/>
      <c r="ISX10" s="159"/>
      <c r="ISY10" s="159"/>
      <c r="ISZ10" s="159"/>
      <c r="ITA10" s="159"/>
      <c r="ITB10" s="159"/>
      <c r="ITC10" s="159"/>
      <c r="ITD10" s="159"/>
      <c r="ITE10" s="159"/>
      <c r="ITF10" s="159"/>
      <c r="ITG10" s="159"/>
      <c r="ITH10" s="159"/>
      <c r="ITI10" s="159"/>
      <c r="ITJ10" s="159"/>
      <c r="ITK10" s="159"/>
      <c r="ITL10" s="159"/>
      <c r="ITM10" s="159"/>
      <c r="ITN10" s="159"/>
      <c r="ITO10" s="159"/>
      <c r="ITP10" s="159"/>
      <c r="ITQ10" s="159"/>
      <c r="ITR10" s="159"/>
      <c r="ITS10" s="159"/>
      <c r="ITT10" s="159"/>
      <c r="ITU10" s="159"/>
      <c r="ITV10" s="159"/>
      <c r="ITW10" s="159"/>
      <c r="ITX10" s="159"/>
      <c r="ITY10" s="159"/>
      <c r="ITZ10" s="159"/>
      <c r="IUA10" s="159"/>
      <c r="IUB10" s="159"/>
      <c r="IUC10" s="159"/>
      <c r="IUD10" s="159"/>
      <c r="IUE10" s="159"/>
      <c r="IUF10" s="159"/>
      <c r="IUG10" s="159"/>
      <c r="IUH10" s="159"/>
      <c r="IUI10" s="159"/>
      <c r="IUJ10" s="159"/>
      <c r="IUK10" s="159"/>
      <c r="IUL10" s="159"/>
      <c r="IUM10" s="159"/>
      <c r="IUN10" s="159"/>
      <c r="IUO10" s="159"/>
      <c r="IUP10" s="159"/>
      <c r="IUQ10" s="159"/>
      <c r="IUR10" s="159"/>
      <c r="IUS10" s="159"/>
      <c r="IUT10" s="159"/>
      <c r="IUU10" s="159"/>
      <c r="IUV10" s="159"/>
      <c r="IUW10" s="159"/>
      <c r="IUX10" s="159"/>
      <c r="IUY10" s="159"/>
      <c r="IUZ10" s="159"/>
      <c r="IVA10" s="159"/>
      <c r="IVB10" s="159"/>
      <c r="IVC10" s="159"/>
      <c r="IVD10" s="159"/>
      <c r="IVE10" s="159"/>
      <c r="IVF10" s="159"/>
      <c r="IVG10" s="159"/>
      <c r="IVH10" s="159"/>
      <c r="IVI10" s="159"/>
      <c r="IVJ10" s="159"/>
      <c r="IVK10" s="159"/>
      <c r="IVL10" s="159"/>
      <c r="IVM10" s="159"/>
      <c r="IVN10" s="159"/>
      <c r="IVO10" s="159"/>
      <c r="IVP10" s="159"/>
      <c r="IVQ10" s="159"/>
      <c r="IVR10" s="159"/>
      <c r="IVS10" s="159"/>
      <c r="IVT10" s="159"/>
      <c r="IVU10" s="159"/>
      <c r="IVV10" s="159"/>
      <c r="IVW10" s="159"/>
      <c r="IVX10" s="159"/>
      <c r="IVY10" s="159"/>
      <c r="IVZ10" s="159"/>
      <c r="IWA10" s="159"/>
      <c r="IWB10" s="159"/>
      <c r="IWC10" s="159"/>
      <c r="IWD10" s="159"/>
      <c r="IWE10" s="159"/>
      <c r="IWF10" s="159"/>
      <c r="IWG10" s="159"/>
      <c r="IWH10" s="159"/>
      <c r="IWI10" s="159"/>
      <c r="IWJ10" s="159"/>
      <c r="IWK10" s="159"/>
      <c r="IWL10" s="159"/>
      <c r="IWM10" s="159"/>
      <c r="IWN10" s="159"/>
      <c r="IWO10" s="159"/>
      <c r="IWP10" s="159"/>
      <c r="IWQ10" s="159"/>
      <c r="IWR10" s="159"/>
      <c r="IWS10" s="159"/>
      <c r="IWT10" s="159"/>
      <c r="IWU10" s="159"/>
      <c r="IWV10" s="159"/>
      <c r="IWW10" s="159"/>
      <c r="IWX10" s="159"/>
      <c r="IWY10" s="159"/>
      <c r="IWZ10" s="159"/>
      <c r="IXA10" s="159"/>
      <c r="IXB10" s="159"/>
      <c r="IXC10" s="159"/>
      <c r="IXD10" s="159"/>
      <c r="IXE10" s="159"/>
      <c r="IXF10" s="159"/>
      <c r="IXG10" s="159"/>
      <c r="IXH10" s="159"/>
      <c r="IXI10" s="159"/>
      <c r="IXJ10" s="159"/>
      <c r="IXK10" s="159"/>
      <c r="IXL10" s="159"/>
      <c r="IXM10" s="159"/>
      <c r="IXN10" s="159"/>
      <c r="IXO10" s="159"/>
      <c r="IXP10" s="159"/>
      <c r="IXQ10" s="159"/>
      <c r="IXR10" s="159"/>
      <c r="IXS10" s="159"/>
      <c r="IXT10" s="159"/>
      <c r="IXU10" s="159"/>
      <c r="IXV10" s="159"/>
      <c r="IXW10" s="159"/>
      <c r="IXX10" s="159"/>
      <c r="IXY10" s="159"/>
      <c r="IXZ10" s="159"/>
      <c r="IYA10" s="159"/>
      <c r="IYB10" s="159"/>
      <c r="IYC10" s="159"/>
      <c r="IYD10" s="159"/>
      <c r="IYE10" s="159"/>
      <c r="IYF10" s="159"/>
      <c r="IYG10" s="159"/>
      <c r="IYH10" s="159"/>
      <c r="IYI10" s="159"/>
      <c r="IYJ10" s="159"/>
      <c r="IYK10" s="159"/>
      <c r="IYL10" s="159"/>
      <c r="IYM10" s="159"/>
      <c r="IYN10" s="159"/>
      <c r="IYO10" s="159"/>
      <c r="IYP10" s="159"/>
      <c r="IYQ10" s="159"/>
      <c r="IYR10" s="159"/>
      <c r="IYS10" s="159"/>
      <c r="IYT10" s="159"/>
      <c r="IYU10" s="159"/>
      <c r="IYV10" s="159"/>
      <c r="IYW10" s="159"/>
      <c r="IYX10" s="159"/>
      <c r="IYY10" s="159"/>
      <c r="IYZ10" s="159"/>
      <c r="IZA10" s="159"/>
      <c r="IZB10" s="159"/>
      <c r="IZC10" s="159"/>
      <c r="IZD10" s="159"/>
      <c r="IZE10" s="159"/>
      <c r="IZF10" s="159"/>
      <c r="IZG10" s="159"/>
      <c r="IZH10" s="159"/>
      <c r="IZI10" s="159"/>
      <c r="IZJ10" s="159"/>
      <c r="IZK10" s="159"/>
      <c r="IZL10" s="159"/>
      <c r="IZM10" s="159"/>
      <c r="IZN10" s="159"/>
      <c r="IZO10" s="159"/>
      <c r="IZP10" s="159"/>
      <c r="IZQ10" s="159"/>
      <c r="IZR10" s="159"/>
      <c r="IZS10" s="159"/>
      <c r="IZT10" s="159"/>
      <c r="IZU10" s="159"/>
      <c r="IZV10" s="159"/>
      <c r="IZW10" s="159"/>
      <c r="IZX10" s="159"/>
      <c r="IZY10" s="159"/>
      <c r="IZZ10" s="159"/>
      <c r="JAA10" s="159"/>
      <c r="JAB10" s="159"/>
      <c r="JAC10" s="159"/>
      <c r="JAD10" s="159"/>
      <c r="JAE10" s="159"/>
      <c r="JAF10" s="159"/>
      <c r="JAG10" s="159"/>
      <c r="JAH10" s="159"/>
      <c r="JAI10" s="159"/>
      <c r="JAJ10" s="159"/>
      <c r="JAK10" s="159"/>
      <c r="JAL10" s="159"/>
      <c r="JAM10" s="159"/>
      <c r="JAN10" s="159"/>
      <c r="JAO10" s="159"/>
      <c r="JAP10" s="159"/>
      <c r="JAQ10" s="159"/>
      <c r="JAR10" s="159"/>
      <c r="JAS10" s="159"/>
      <c r="JAT10" s="159"/>
      <c r="JAU10" s="159"/>
      <c r="JAV10" s="159"/>
      <c r="JAW10" s="159"/>
      <c r="JAX10" s="159"/>
      <c r="JAY10" s="159"/>
      <c r="JAZ10" s="159"/>
      <c r="JBA10" s="159"/>
      <c r="JBB10" s="159"/>
      <c r="JBC10" s="159"/>
      <c r="JBD10" s="159"/>
      <c r="JBE10" s="159"/>
      <c r="JBF10" s="159"/>
      <c r="JBG10" s="159"/>
      <c r="JBH10" s="159"/>
      <c r="JBI10" s="159"/>
      <c r="JBJ10" s="159"/>
      <c r="JBK10" s="159"/>
      <c r="JBL10" s="159"/>
      <c r="JBM10" s="159"/>
      <c r="JBN10" s="159"/>
      <c r="JBO10" s="159"/>
      <c r="JBP10" s="159"/>
      <c r="JBQ10" s="159"/>
      <c r="JBR10" s="159"/>
      <c r="JBS10" s="159"/>
      <c r="JBT10" s="159"/>
      <c r="JBU10" s="159"/>
      <c r="JBV10" s="159"/>
      <c r="JBW10" s="159"/>
      <c r="JBX10" s="159"/>
      <c r="JBY10" s="159"/>
      <c r="JBZ10" s="159"/>
      <c r="JCA10" s="159"/>
      <c r="JCB10" s="159"/>
      <c r="JCC10" s="159"/>
      <c r="JCD10" s="159"/>
      <c r="JCE10" s="159"/>
      <c r="JCF10" s="159"/>
      <c r="JCG10" s="159"/>
      <c r="JCH10" s="159"/>
      <c r="JCI10" s="159"/>
      <c r="JCJ10" s="159"/>
      <c r="JCK10" s="159"/>
      <c r="JCL10" s="159"/>
      <c r="JCM10" s="159"/>
      <c r="JCN10" s="159"/>
      <c r="JCO10" s="159"/>
      <c r="JCP10" s="159"/>
      <c r="JCQ10" s="159"/>
      <c r="JCR10" s="159"/>
      <c r="JCS10" s="159"/>
      <c r="JCT10" s="159"/>
      <c r="JCU10" s="159"/>
      <c r="JCV10" s="159"/>
      <c r="JCW10" s="159"/>
      <c r="JCX10" s="159"/>
      <c r="JCY10" s="159"/>
      <c r="JCZ10" s="159"/>
      <c r="JDA10" s="159"/>
      <c r="JDB10" s="159"/>
      <c r="JDC10" s="159"/>
      <c r="JDD10" s="159"/>
      <c r="JDE10" s="159"/>
      <c r="JDF10" s="159"/>
      <c r="JDG10" s="159"/>
      <c r="JDH10" s="159"/>
      <c r="JDI10" s="159"/>
      <c r="JDJ10" s="159"/>
      <c r="JDK10" s="159"/>
      <c r="JDL10" s="159"/>
      <c r="JDM10" s="159"/>
      <c r="JDN10" s="159"/>
      <c r="JDO10" s="159"/>
      <c r="JDP10" s="159"/>
      <c r="JDQ10" s="159"/>
      <c r="JDR10" s="159"/>
      <c r="JDS10" s="159"/>
      <c r="JDT10" s="159"/>
      <c r="JDU10" s="159"/>
      <c r="JDV10" s="159"/>
      <c r="JDW10" s="159"/>
      <c r="JDX10" s="159"/>
      <c r="JDY10" s="159"/>
      <c r="JDZ10" s="159"/>
      <c r="JEA10" s="159"/>
      <c r="JEB10" s="159"/>
      <c r="JEC10" s="159"/>
      <c r="JED10" s="159"/>
      <c r="JEE10" s="159"/>
      <c r="JEF10" s="159"/>
      <c r="JEG10" s="159"/>
      <c r="JEH10" s="159"/>
      <c r="JEI10" s="159"/>
      <c r="JEJ10" s="159"/>
      <c r="JEK10" s="159"/>
      <c r="JEL10" s="159"/>
      <c r="JEM10" s="159"/>
      <c r="JEN10" s="159"/>
      <c r="JEO10" s="159"/>
      <c r="JEP10" s="159"/>
      <c r="JEQ10" s="159"/>
      <c r="JER10" s="159"/>
      <c r="JES10" s="159"/>
      <c r="JET10" s="159"/>
      <c r="JEU10" s="159"/>
      <c r="JEV10" s="159"/>
      <c r="JEW10" s="159"/>
      <c r="JEX10" s="159"/>
      <c r="JEY10" s="159"/>
      <c r="JEZ10" s="159"/>
      <c r="JFA10" s="159"/>
      <c r="JFB10" s="159"/>
      <c r="JFC10" s="159"/>
      <c r="JFD10" s="159"/>
      <c r="JFE10" s="159"/>
      <c r="JFF10" s="159"/>
      <c r="JFG10" s="159"/>
      <c r="JFH10" s="159"/>
      <c r="JFI10" s="159"/>
      <c r="JFJ10" s="159"/>
      <c r="JFK10" s="159"/>
      <c r="JFL10" s="159"/>
      <c r="JFM10" s="159"/>
      <c r="JFN10" s="159"/>
      <c r="JFO10" s="159"/>
      <c r="JFP10" s="159"/>
      <c r="JFQ10" s="159"/>
      <c r="JFR10" s="159"/>
      <c r="JFS10" s="159"/>
      <c r="JFT10" s="159"/>
      <c r="JFU10" s="159"/>
      <c r="JFV10" s="159"/>
      <c r="JFW10" s="159"/>
      <c r="JFX10" s="159"/>
      <c r="JFY10" s="159"/>
      <c r="JFZ10" s="159"/>
      <c r="JGA10" s="159"/>
      <c r="JGB10" s="159"/>
      <c r="JGC10" s="159"/>
      <c r="JGD10" s="159"/>
      <c r="JGE10" s="159"/>
      <c r="JGF10" s="159"/>
      <c r="JGG10" s="159"/>
      <c r="JGH10" s="159"/>
      <c r="JGI10" s="159"/>
      <c r="JGJ10" s="159"/>
      <c r="JGK10" s="159"/>
      <c r="JGL10" s="159"/>
      <c r="JGM10" s="159"/>
      <c r="JGN10" s="159"/>
      <c r="JGO10" s="159"/>
      <c r="JGP10" s="159"/>
      <c r="JGQ10" s="159"/>
      <c r="JGR10" s="159"/>
      <c r="JGS10" s="159"/>
      <c r="JGT10" s="159"/>
      <c r="JGU10" s="159"/>
      <c r="JGV10" s="159"/>
      <c r="JGW10" s="159"/>
      <c r="JGX10" s="159"/>
      <c r="JGY10" s="159"/>
      <c r="JGZ10" s="159"/>
      <c r="JHA10" s="159"/>
      <c r="JHB10" s="159"/>
      <c r="JHC10" s="159"/>
      <c r="JHD10" s="159"/>
      <c r="JHE10" s="159"/>
      <c r="JHF10" s="159"/>
      <c r="JHG10" s="159"/>
      <c r="JHH10" s="159"/>
      <c r="JHI10" s="159"/>
      <c r="JHJ10" s="159"/>
      <c r="JHK10" s="159"/>
      <c r="JHL10" s="159"/>
      <c r="JHM10" s="159"/>
      <c r="JHN10" s="159"/>
      <c r="JHO10" s="159"/>
      <c r="JHP10" s="159"/>
      <c r="JHQ10" s="159"/>
      <c r="JHR10" s="159"/>
      <c r="JHS10" s="159"/>
      <c r="JHT10" s="159"/>
      <c r="JHU10" s="159"/>
      <c r="JHV10" s="159"/>
      <c r="JHW10" s="159"/>
      <c r="JHX10" s="159"/>
      <c r="JHY10" s="159"/>
      <c r="JHZ10" s="159"/>
      <c r="JIA10" s="159"/>
      <c r="JIB10" s="159"/>
      <c r="JIC10" s="159"/>
      <c r="JID10" s="159"/>
      <c r="JIE10" s="159"/>
      <c r="JIF10" s="159"/>
      <c r="JIG10" s="159"/>
      <c r="JIH10" s="159"/>
      <c r="JII10" s="159"/>
      <c r="JIJ10" s="159"/>
      <c r="JIK10" s="159"/>
      <c r="JIL10" s="159"/>
      <c r="JIM10" s="159"/>
      <c r="JIN10" s="159"/>
      <c r="JIO10" s="159"/>
      <c r="JIP10" s="159"/>
      <c r="JIQ10" s="159"/>
      <c r="JIR10" s="159"/>
      <c r="JIS10" s="159"/>
      <c r="JIT10" s="159"/>
      <c r="JIU10" s="159"/>
      <c r="JIV10" s="159"/>
      <c r="JIW10" s="159"/>
      <c r="JIX10" s="159"/>
      <c r="JIY10" s="159"/>
      <c r="JIZ10" s="159"/>
      <c r="JJA10" s="159"/>
      <c r="JJB10" s="159"/>
      <c r="JJC10" s="159"/>
      <c r="JJD10" s="159"/>
      <c r="JJE10" s="159"/>
      <c r="JJF10" s="159"/>
      <c r="JJG10" s="159"/>
      <c r="JJH10" s="159"/>
      <c r="JJI10" s="159"/>
      <c r="JJJ10" s="159"/>
      <c r="JJK10" s="159"/>
      <c r="JJL10" s="159"/>
      <c r="JJM10" s="159"/>
      <c r="JJN10" s="159"/>
      <c r="JJO10" s="159"/>
      <c r="JJP10" s="159"/>
      <c r="JJQ10" s="159"/>
      <c r="JJR10" s="159"/>
      <c r="JJS10" s="159"/>
      <c r="JJT10" s="159"/>
      <c r="JJU10" s="159"/>
      <c r="JJV10" s="159"/>
      <c r="JJW10" s="159"/>
      <c r="JJX10" s="159"/>
      <c r="JJY10" s="159"/>
      <c r="JJZ10" s="159"/>
      <c r="JKA10" s="159"/>
      <c r="JKB10" s="159"/>
      <c r="JKC10" s="159"/>
      <c r="JKD10" s="159"/>
      <c r="JKE10" s="159"/>
      <c r="JKF10" s="159"/>
      <c r="JKG10" s="159"/>
      <c r="JKH10" s="159"/>
      <c r="JKI10" s="159"/>
      <c r="JKJ10" s="159"/>
      <c r="JKK10" s="159"/>
      <c r="JKL10" s="159"/>
      <c r="JKM10" s="159"/>
      <c r="JKN10" s="159"/>
      <c r="JKO10" s="159"/>
      <c r="JKP10" s="159"/>
      <c r="JKQ10" s="159"/>
      <c r="JKR10" s="159"/>
      <c r="JKS10" s="159"/>
      <c r="JKT10" s="159"/>
      <c r="JKU10" s="159"/>
      <c r="JKV10" s="159"/>
      <c r="JKW10" s="159"/>
      <c r="JKX10" s="159"/>
      <c r="JKY10" s="159"/>
      <c r="JKZ10" s="159"/>
      <c r="JLA10" s="159"/>
      <c r="JLB10" s="159"/>
      <c r="JLC10" s="159"/>
      <c r="JLD10" s="159"/>
      <c r="JLE10" s="159"/>
      <c r="JLF10" s="159"/>
      <c r="JLG10" s="159"/>
      <c r="JLH10" s="159"/>
      <c r="JLI10" s="159"/>
      <c r="JLJ10" s="159"/>
      <c r="JLK10" s="159"/>
      <c r="JLL10" s="159"/>
      <c r="JLM10" s="159"/>
      <c r="JLN10" s="159"/>
      <c r="JLO10" s="159"/>
      <c r="JLP10" s="159"/>
      <c r="JLQ10" s="159"/>
      <c r="JLR10" s="159"/>
      <c r="JLS10" s="159"/>
      <c r="JLT10" s="159"/>
      <c r="JLU10" s="159"/>
      <c r="JLV10" s="159"/>
      <c r="JLW10" s="159"/>
      <c r="JLX10" s="159"/>
      <c r="JLY10" s="159"/>
      <c r="JLZ10" s="159"/>
      <c r="JMA10" s="159"/>
      <c r="JMB10" s="159"/>
      <c r="JMC10" s="159"/>
      <c r="JMD10" s="159"/>
      <c r="JME10" s="159"/>
      <c r="JMF10" s="159"/>
      <c r="JMG10" s="159"/>
      <c r="JMH10" s="159"/>
      <c r="JMI10" s="159"/>
      <c r="JMJ10" s="159"/>
      <c r="JMK10" s="159"/>
      <c r="JML10" s="159"/>
      <c r="JMM10" s="159"/>
      <c r="JMN10" s="159"/>
      <c r="JMO10" s="159"/>
      <c r="JMP10" s="159"/>
      <c r="JMQ10" s="159"/>
      <c r="JMR10" s="159"/>
      <c r="JMS10" s="159"/>
      <c r="JMT10" s="159"/>
      <c r="JMU10" s="159"/>
      <c r="JMV10" s="159"/>
      <c r="JMW10" s="159"/>
      <c r="JMX10" s="159"/>
      <c r="JMY10" s="159"/>
      <c r="JMZ10" s="159"/>
      <c r="JNA10" s="159"/>
      <c r="JNB10" s="159"/>
      <c r="JNC10" s="159"/>
      <c r="JND10" s="159"/>
      <c r="JNE10" s="159"/>
      <c r="JNF10" s="159"/>
      <c r="JNG10" s="159"/>
      <c r="JNH10" s="159"/>
      <c r="JNI10" s="159"/>
      <c r="JNJ10" s="159"/>
      <c r="JNK10" s="159"/>
      <c r="JNL10" s="159"/>
      <c r="JNM10" s="159"/>
      <c r="JNN10" s="159"/>
      <c r="JNO10" s="159"/>
      <c r="JNP10" s="159"/>
      <c r="JNQ10" s="159"/>
      <c r="JNR10" s="159"/>
      <c r="JNS10" s="159"/>
      <c r="JNT10" s="159"/>
      <c r="JNU10" s="159"/>
      <c r="JNV10" s="159"/>
      <c r="JNW10" s="159"/>
      <c r="JNX10" s="159"/>
      <c r="JNY10" s="159"/>
      <c r="JNZ10" s="159"/>
      <c r="JOA10" s="159"/>
      <c r="JOB10" s="159"/>
      <c r="JOC10" s="159"/>
      <c r="JOD10" s="159"/>
      <c r="JOE10" s="159"/>
      <c r="JOF10" s="159"/>
      <c r="JOG10" s="159"/>
      <c r="JOH10" s="159"/>
      <c r="JOI10" s="159"/>
      <c r="JOJ10" s="159"/>
      <c r="JOK10" s="159"/>
      <c r="JOL10" s="159"/>
      <c r="JOM10" s="159"/>
      <c r="JON10" s="159"/>
      <c r="JOO10" s="159"/>
      <c r="JOP10" s="159"/>
      <c r="JOQ10" s="159"/>
      <c r="JOR10" s="159"/>
      <c r="JOS10" s="159"/>
      <c r="JOT10" s="159"/>
      <c r="JOU10" s="159"/>
      <c r="JOV10" s="159"/>
      <c r="JOW10" s="159"/>
      <c r="JOX10" s="159"/>
      <c r="JOY10" s="159"/>
      <c r="JOZ10" s="159"/>
      <c r="JPA10" s="159"/>
      <c r="JPB10" s="159"/>
      <c r="JPC10" s="159"/>
      <c r="JPD10" s="159"/>
      <c r="JPE10" s="159"/>
      <c r="JPF10" s="159"/>
      <c r="JPG10" s="159"/>
      <c r="JPH10" s="159"/>
      <c r="JPI10" s="159"/>
      <c r="JPJ10" s="159"/>
      <c r="JPK10" s="159"/>
      <c r="JPL10" s="159"/>
      <c r="JPM10" s="159"/>
      <c r="JPN10" s="159"/>
      <c r="JPO10" s="159"/>
      <c r="JPP10" s="159"/>
      <c r="JPQ10" s="159"/>
      <c r="JPR10" s="159"/>
      <c r="JPS10" s="159"/>
      <c r="JPT10" s="159"/>
      <c r="JPU10" s="159"/>
      <c r="JPV10" s="159"/>
      <c r="JPW10" s="159"/>
      <c r="JPX10" s="159"/>
      <c r="JPY10" s="159"/>
      <c r="JPZ10" s="159"/>
      <c r="JQA10" s="159"/>
      <c r="JQB10" s="159"/>
      <c r="JQC10" s="159"/>
      <c r="JQD10" s="159"/>
      <c r="JQE10" s="159"/>
      <c r="JQF10" s="159"/>
      <c r="JQG10" s="159"/>
      <c r="JQH10" s="159"/>
      <c r="JQI10" s="159"/>
      <c r="JQJ10" s="159"/>
      <c r="JQK10" s="159"/>
      <c r="JQL10" s="159"/>
      <c r="JQM10" s="159"/>
      <c r="JQN10" s="159"/>
      <c r="JQO10" s="159"/>
      <c r="JQP10" s="159"/>
      <c r="JQQ10" s="159"/>
      <c r="JQR10" s="159"/>
      <c r="JQS10" s="159"/>
      <c r="JQT10" s="159"/>
      <c r="JQU10" s="159"/>
      <c r="JQV10" s="159"/>
      <c r="JQW10" s="159"/>
      <c r="JQX10" s="159"/>
      <c r="JQY10" s="159"/>
      <c r="JQZ10" s="159"/>
      <c r="JRA10" s="159"/>
      <c r="JRB10" s="159"/>
      <c r="JRC10" s="159"/>
      <c r="JRD10" s="159"/>
      <c r="JRE10" s="159"/>
      <c r="JRF10" s="159"/>
      <c r="JRG10" s="159"/>
      <c r="JRH10" s="159"/>
      <c r="JRI10" s="159"/>
      <c r="JRJ10" s="159"/>
      <c r="JRK10" s="159"/>
      <c r="JRL10" s="159"/>
      <c r="JRM10" s="159"/>
      <c r="JRN10" s="159"/>
      <c r="JRO10" s="159"/>
      <c r="JRP10" s="159"/>
      <c r="JRQ10" s="159"/>
      <c r="JRR10" s="159"/>
      <c r="JRS10" s="159"/>
      <c r="JRT10" s="159"/>
      <c r="JRU10" s="159"/>
      <c r="JRV10" s="159"/>
      <c r="JRW10" s="159"/>
      <c r="JRX10" s="159"/>
      <c r="JRY10" s="159"/>
      <c r="JRZ10" s="159"/>
      <c r="JSA10" s="159"/>
      <c r="JSB10" s="159"/>
      <c r="JSC10" s="159"/>
      <c r="JSD10" s="159"/>
      <c r="JSE10" s="159"/>
      <c r="JSF10" s="159"/>
      <c r="JSG10" s="159"/>
      <c r="JSH10" s="159"/>
      <c r="JSI10" s="159"/>
      <c r="JSJ10" s="159"/>
      <c r="JSK10" s="159"/>
      <c r="JSL10" s="159"/>
      <c r="JSM10" s="159"/>
      <c r="JSN10" s="159"/>
      <c r="JSO10" s="159"/>
      <c r="JSP10" s="159"/>
      <c r="JSQ10" s="159"/>
      <c r="JSR10" s="159"/>
      <c r="JSS10" s="159"/>
      <c r="JST10" s="159"/>
      <c r="JSU10" s="159"/>
      <c r="JSV10" s="159"/>
      <c r="JSW10" s="159"/>
      <c r="JSX10" s="159"/>
      <c r="JSY10" s="159"/>
      <c r="JSZ10" s="159"/>
      <c r="JTA10" s="159"/>
      <c r="JTB10" s="159"/>
      <c r="JTC10" s="159"/>
      <c r="JTD10" s="159"/>
      <c r="JTE10" s="159"/>
      <c r="JTF10" s="159"/>
      <c r="JTG10" s="159"/>
      <c r="JTH10" s="159"/>
      <c r="JTI10" s="159"/>
      <c r="JTJ10" s="159"/>
      <c r="JTK10" s="159"/>
      <c r="JTL10" s="159"/>
      <c r="JTM10" s="159"/>
      <c r="JTN10" s="159"/>
      <c r="JTO10" s="159"/>
      <c r="JTP10" s="159"/>
      <c r="JTQ10" s="159"/>
      <c r="JTR10" s="159"/>
      <c r="JTS10" s="159"/>
      <c r="JTT10" s="159"/>
      <c r="JTU10" s="159"/>
      <c r="JTV10" s="159"/>
      <c r="JTW10" s="159"/>
      <c r="JTX10" s="159"/>
      <c r="JTY10" s="159"/>
      <c r="JTZ10" s="159"/>
      <c r="JUA10" s="159"/>
      <c r="JUB10" s="159"/>
      <c r="JUC10" s="159"/>
      <c r="JUD10" s="159"/>
      <c r="JUE10" s="159"/>
      <c r="JUF10" s="159"/>
      <c r="JUG10" s="159"/>
      <c r="JUH10" s="159"/>
      <c r="JUI10" s="159"/>
      <c r="JUJ10" s="159"/>
      <c r="JUK10" s="159"/>
      <c r="JUL10" s="159"/>
      <c r="JUM10" s="159"/>
      <c r="JUN10" s="159"/>
      <c r="JUO10" s="159"/>
      <c r="JUP10" s="159"/>
      <c r="JUQ10" s="159"/>
      <c r="JUR10" s="159"/>
      <c r="JUS10" s="159"/>
      <c r="JUT10" s="159"/>
      <c r="JUU10" s="159"/>
      <c r="JUV10" s="159"/>
      <c r="JUW10" s="159"/>
      <c r="JUX10" s="159"/>
      <c r="JUY10" s="159"/>
      <c r="JUZ10" s="159"/>
      <c r="JVA10" s="159"/>
      <c r="JVB10" s="159"/>
      <c r="JVC10" s="159"/>
      <c r="JVD10" s="159"/>
      <c r="JVE10" s="159"/>
      <c r="JVF10" s="159"/>
      <c r="JVG10" s="159"/>
      <c r="JVH10" s="159"/>
      <c r="JVI10" s="159"/>
      <c r="JVJ10" s="159"/>
      <c r="JVK10" s="159"/>
      <c r="JVL10" s="159"/>
      <c r="JVM10" s="159"/>
      <c r="JVN10" s="159"/>
      <c r="JVO10" s="159"/>
      <c r="JVP10" s="159"/>
      <c r="JVQ10" s="159"/>
      <c r="JVR10" s="159"/>
      <c r="JVS10" s="159"/>
      <c r="JVT10" s="159"/>
      <c r="JVU10" s="159"/>
      <c r="JVV10" s="159"/>
      <c r="JVW10" s="159"/>
      <c r="JVX10" s="159"/>
      <c r="JVY10" s="159"/>
      <c r="JVZ10" s="159"/>
      <c r="JWA10" s="159"/>
      <c r="JWB10" s="159"/>
      <c r="JWC10" s="159"/>
      <c r="JWD10" s="159"/>
      <c r="JWE10" s="159"/>
      <c r="JWF10" s="159"/>
      <c r="JWG10" s="159"/>
      <c r="JWH10" s="159"/>
      <c r="JWI10" s="159"/>
      <c r="JWJ10" s="159"/>
      <c r="JWK10" s="159"/>
      <c r="JWL10" s="159"/>
      <c r="JWM10" s="159"/>
      <c r="JWN10" s="159"/>
      <c r="JWO10" s="159"/>
      <c r="JWP10" s="159"/>
      <c r="JWQ10" s="159"/>
      <c r="JWR10" s="159"/>
      <c r="JWS10" s="159"/>
      <c r="JWT10" s="159"/>
      <c r="JWU10" s="159"/>
      <c r="JWV10" s="159"/>
      <c r="JWW10" s="159"/>
      <c r="JWX10" s="159"/>
      <c r="JWY10" s="159"/>
      <c r="JWZ10" s="159"/>
      <c r="JXA10" s="159"/>
      <c r="JXB10" s="159"/>
      <c r="JXC10" s="159"/>
      <c r="JXD10" s="159"/>
      <c r="JXE10" s="159"/>
      <c r="JXF10" s="159"/>
      <c r="JXG10" s="159"/>
      <c r="JXH10" s="159"/>
      <c r="JXI10" s="159"/>
      <c r="JXJ10" s="159"/>
      <c r="JXK10" s="159"/>
      <c r="JXL10" s="159"/>
      <c r="JXM10" s="159"/>
      <c r="JXN10" s="159"/>
      <c r="JXO10" s="159"/>
      <c r="JXP10" s="159"/>
      <c r="JXQ10" s="159"/>
      <c r="JXR10" s="159"/>
      <c r="JXS10" s="159"/>
      <c r="JXT10" s="159"/>
      <c r="JXU10" s="159"/>
      <c r="JXV10" s="159"/>
      <c r="JXW10" s="159"/>
      <c r="JXX10" s="159"/>
      <c r="JXY10" s="159"/>
      <c r="JXZ10" s="159"/>
      <c r="JYA10" s="159"/>
      <c r="JYB10" s="159"/>
      <c r="JYC10" s="159"/>
      <c r="JYD10" s="159"/>
      <c r="JYE10" s="159"/>
      <c r="JYF10" s="159"/>
      <c r="JYG10" s="159"/>
      <c r="JYH10" s="159"/>
      <c r="JYI10" s="159"/>
      <c r="JYJ10" s="159"/>
      <c r="JYK10" s="159"/>
      <c r="JYL10" s="159"/>
      <c r="JYM10" s="159"/>
      <c r="JYN10" s="159"/>
      <c r="JYO10" s="159"/>
      <c r="JYP10" s="159"/>
      <c r="JYQ10" s="159"/>
      <c r="JYR10" s="159"/>
      <c r="JYS10" s="159"/>
      <c r="JYT10" s="159"/>
      <c r="JYU10" s="159"/>
      <c r="JYV10" s="159"/>
      <c r="JYW10" s="159"/>
      <c r="JYX10" s="159"/>
      <c r="JYY10" s="159"/>
      <c r="JYZ10" s="159"/>
      <c r="JZA10" s="159"/>
      <c r="JZB10" s="159"/>
      <c r="JZC10" s="159"/>
      <c r="JZD10" s="159"/>
      <c r="JZE10" s="159"/>
      <c r="JZF10" s="159"/>
      <c r="JZG10" s="159"/>
      <c r="JZH10" s="159"/>
      <c r="JZI10" s="159"/>
      <c r="JZJ10" s="159"/>
      <c r="JZK10" s="159"/>
      <c r="JZL10" s="159"/>
      <c r="JZM10" s="159"/>
      <c r="JZN10" s="159"/>
      <c r="JZO10" s="159"/>
      <c r="JZP10" s="159"/>
      <c r="JZQ10" s="159"/>
      <c r="JZR10" s="159"/>
      <c r="JZS10" s="159"/>
      <c r="JZT10" s="159"/>
      <c r="JZU10" s="159"/>
      <c r="JZV10" s="159"/>
      <c r="JZW10" s="159"/>
      <c r="JZX10" s="159"/>
      <c r="JZY10" s="159"/>
      <c r="JZZ10" s="159"/>
      <c r="KAA10" s="159"/>
      <c r="KAB10" s="159"/>
      <c r="KAC10" s="159"/>
      <c r="KAD10" s="159"/>
      <c r="KAE10" s="159"/>
      <c r="KAF10" s="159"/>
      <c r="KAG10" s="159"/>
      <c r="KAH10" s="159"/>
      <c r="KAI10" s="159"/>
      <c r="KAJ10" s="159"/>
      <c r="KAK10" s="159"/>
      <c r="KAL10" s="159"/>
      <c r="KAM10" s="159"/>
      <c r="KAN10" s="159"/>
      <c r="KAO10" s="159"/>
      <c r="KAP10" s="159"/>
      <c r="KAQ10" s="159"/>
      <c r="KAR10" s="159"/>
      <c r="KAS10" s="159"/>
      <c r="KAT10" s="159"/>
      <c r="KAU10" s="159"/>
      <c r="KAV10" s="159"/>
      <c r="KAW10" s="159"/>
      <c r="KAX10" s="159"/>
      <c r="KAY10" s="159"/>
      <c r="KAZ10" s="159"/>
      <c r="KBA10" s="159"/>
      <c r="KBB10" s="159"/>
      <c r="KBC10" s="159"/>
      <c r="KBD10" s="159"/>
      <c r="KBE10" s="159"/>
      <c r="KBF10" s="159"/>
      <c r="KBG10" s="159"/>
      <c r="KBH10" s="159"/>
      <c r="KBI10" s="159"/>
      <c r="KBJ10" s="159"/>
      <c r="KBK10" s="159"/>
      <c r="KBL10" s="159"/>
      <c r="KBM10" s="159"/>
      <c r="KBN10" s="159"/>
      <c r="KBO10" s="159"/>
      <c r="KBP10" s="159"/>
      <c r="KBQ10" s="159"/>
      <c r="KBR10" s="159"/>
      <c r="KBS10" s="159"/>
      <c r="KBT10" s="159"/>
      <c r="KBU10" s="159"/>
      <c r="KBV10" s="159"/>
      <c r="KBW10" s="159"/>
      <c r="KBX10" s="159"/>
      <c r="KBY10" s="159"/>
      <c r="KBZ10" s="159"/>
      <c r="KCA10" s="159"/>
      <c r="KCB10" s="159"/>
      <c r="KCC10" s="159"/>
      <c r="KCD10" s="159"/>
      <c r="KCE10" s="159"/>
      <c r="KCF10" s="159"/>
      <c r="KCG10" s="159"/>
      <c r="KCH10" s="159"/>
      <c r="KCI10" s="159"/>
      <c r="KCJ10" s="159"/>
      <c r="KCK10" s="159"/>
      <c r="KCL10" s="159"/>
      <c r="KCM10" s="159"/>
      <c r="KCN10" s="159"/>
      <c r="KCO10" s="159"/>
      <c r="KCP10" s="159"/>
      <c r="KCQ10" s="159"/>
      <c r="KCR10" s="159"/>
      <c r="KCS10" s="159"/>
      <c r="KCT10" s="159"/>
      <c r="KCU10" s="159"/>
      <c r="KCV10" s="159"/>
      <c r="KCW10" s="159"/>
      <c r="KCX10" s="159"/>
      <c r="KCY10" s="159"/>
      <c r="KCZ10" s="159"/>
      <c r="KDA10" s="159"/>
      <c r="KDB10" s="159"/>
      <c r="KDC10" s="159"/>
      <c r="KDD10" s="159"/>
      <c r="KDE10" s="159"/>
      <c r="KDF10" s="159"/>
      <c r="KDG10" s="159"/>
      <c r="KDH10" s="159"/>
      <c r="KDI10" s="159"/>
      <c r="KDJ10" s="159"/>
      <c r="KDK10" s="159"/>
      <c r="KDL10" s="159"/>
      <c r="KDM10" s="159"/>
      <c r="KDN10" s="159"/>
      <c r="KDO10" s="159"/>
      <c r="KDP10" s="159"/>
      <c r="KDQ10" s="159"/>
      <c r="KDR10" s="159"/>
      <c r="KDS10" s="159"/>
      <c r="KDT10" s="159"/>
      <c r="KDU10" s="159"/>
      <c r="KDV10" s="159"/>
      <c r="KDW10" s="159"/>
      <c r="KDX10" s="159"/>
      <c r="KDY10" s="159"/>
      <c r="KDZ10" s="159"/>
      <c r="KEA10" s="159"/>
      <c r="KEB10" s="159"/>
      <c r="KEC10" s="159"/>
      <c r="KED10" s="159"/>
      <c r="KEE10" s="159"/>
      <c r="KEF10" s="159"/>
      <c r="KEG10" s="159"/>
      <c r="KEH10" s="159"/>
      <c r="KEI10" s="159"/>
      <c r="KEJ10" s="159"/>
      <c r="KEK10" s="159"/>
      <c r="KEL10" s="159"/>
      <c r="KEM10" s="159"/>
      <c r="KEN10" s="159"/>
      <c r="KEO10" s="159"/>
      <c r="KEP10" s="159"/>
      <c r="KEQ10" s="159"/>
      <c r="KER10" s="159"/>
      <c r="KES10" s="159"/>
      <c r="KET10" s="159"/>
      <c r="KEU10" s="159"/>
      <c r="KEV10" s="159"/>
      <c r="KEW10" s="159"/>
      <c r="KEX10" s="159"/>
      <c r="KEY10" s="159"/>
      <c r="KEZ10" s="159"/>
      <c r="KFA10" s="159"/>
      <c r="KFB10" s="159"/>
      <c r="KFC10" s="159"/>
      <c r="KFD10" s="159"/>
      <c r="KFE10" s="159"/>
      <c r="KFF10" s="159"/>
      <c r="KFG10" s="159"/>
      <c r="KFH10" s="159"/>
      <c r="KFI10" s="159"/>
      <c r="KFJ10" s="159"/>
      <c r="KFK10" s="159"/>
      <c r="KFL10" s="159"/>
      <c r="KFM10" s="159"/>
      <c r="KFN10" s="159"/>
      <c r="KFO10" s="159"/>
      <c r="KFP10" s="159"/>
      <c r="KFQ10" s="159"/>
      <c r="KFR10" s="159"/>
      <c r="KFS10" s="159"/>
      <c r="KFT10" s="159"/>
      <c r="KFU10" s="159"/>
      <c r="KFV10" s="159"/>
      <c r="KFW10" s="159"/>
      <c r="KFX10" s="159"/>
      <c r="KFY10" s="159"/>
      <c r="KFZ10" s="159"/>
      <c r="KGA10" s="159"/>
      <c r="KGB10" s="159"/>
      <c r="KGC10" s="159"/>
      <c r="KGD10" s="159"/>
      <c r="KGE10" s="159"/>
      <c r="KGF10" s="159"/>
      <c r="KGG10" s="159"/>
      <c r="KGH10" s="159"/>
      <c r="KGI10" s="159"/>
      <c r="KGJ10" s="159"/>
      <c r="KGK10" s="159"/>
      <c r="KGL10" s="159"/>
      <c r="KGM10" s="159"/>
      <c r="KGN10" s="159"/>
      <c r="KGO10" s="159"/>
      <c r="KGP10" s="159"/>
      <c r="KGQ10" s="159"/>
      <c r="KGR10" s="159"/>
      <c r="KGS10" s="159"/>
      <c r="KGT10" s="159"/>
      <c r="KGU10" s="159"/>
      <c r="KGV10" s="159"/>
      <c r="KGW10" s="159"/>
      <c r="KGX10" s="159"/>
      <c r="KGY10" s="159"/>
      <c r="KGZ10" s="159"/>
      <c r="KHA10" s="159"/>
      <c r="KHB10" s="159"/>
      <c r="KHC10" s="159"/>
      <c r="KHD10" s="159"/>
      <c r="KHE10" s="159"/>
      <c r="KHF10" s="159"/>
      <c r="KHG10" s="159"/>
      <c r="KHH10" s="159"/>
      <c r="KHI10" s="159"/>
      <c r="KHJ10" s="159"/>
      <c r="KHK10" s="159"/>
      <c r="KHL10" s="159"/>
      <c r="KHM10" s="159"/>
      <c r="KHN10" s="159"/>
      <c r="KHO10" s="159"/>
      <c r="KHP10" s="159"/>
      <c r="KHQ10" s="159"/>
      <c r="KHR10" s="159"/>
      <c r="KHS10" s="159"/>
      <c r="KHT10" s="159"/>
      <c r="KHU10" s="159"/>
      <c r="KHV10" s="159"/>
      <c r="KHW10" s="159"/>
      <c r="KHX10" s="159"/>
      <c r="KHY10" s="159"/>
      <c r="KHZ10" s="159"/>
      <c r="KIA10" s="159"/>
      <c r="KIB10" s="159"/>
      <c r="KIC10" s="159"/>
      <c r="KID10" s="159"/>
      <c r="KIE10" s="159"/>
      <c r="KIF10" s="159"/>
      <c r="KIG10" s="159"/>
      <c r="KIH10" s="159"/>
      <c r="KII10" s="159"/>
      <c r="KIJ10" s="159"/>
      <c r="KIK10" s="159"/>
      <c r="KIL10" s="159"/>
      <c r="KIM10" s="159"/>
      <c r="KIN10" s="159"/>
      <c r="KIO10" s="159"/>
      <c r="KIP10" s="159"/>
      <c r="KIQ10" s="159"/>
      <c r="KIR10" s="159"/>
      <c r="KIS10" s="159"/>
      <c r="KIT10" s="159"/>
      <c r="KIU10" s="159"/>
      <c r="KIV10" s="159"/>
      <c r="KIW10" s="159"/>
      <c r="KIX10" s="159"/>
      <c r="KIY10" s="159"/>
      <c r="KIZ10" s="159"/>
      <c r="KJA10" s="159"/>
      <c r="KJB10" s="159"/>
      <c r="KJC10" s="159"/>
      <c r="KJD10" s="159"/>
      <c r="KJE10" s="159"/>
      <c r="KJF10" s="159"/>
      <c r="KJG10" s="159"/>
      <c r="KJH10" s="159"/>
      <c r="KJI10" s="159"/>
      <c r="KJJ10" s="159"/>
      <c r="KJK10" s="159"/>
      <c r="KJL10" s="159"/>
      <c r="KJM10" s="159"/>
      <c r="KJN10" s="159"/>
      <c r="KJO10" s="159"/>
      <c r="KJP10" s="159"/>
      <c r="KJQ10" s="159"/>
      <c r="KJR10" s="159"/>
      <c r="KJS10" s="159"/>
      <c r="KJT10" s="159"/>
      <c r="KJU10" s="159"/>
      <c r="KJV10" s="159"/>
      <c r="KJW10" s="159"/>
      <c r="KJX10" s="159"/>
      <c r="KJY10" s="159"/>
      <c r="KJZ10" s="159"/>
      <c r="KKA10" s="159"/>
      <c r="KKB10" s="159"/>
      <c r="KKC10" s="159"/>
      <c r="KKD10" s="159"/>
      <c r="KKE10" s="159"/>
      <c r="KKF10" s="159"/>
      <c r="KKG10" s="159"/>
      <c r="KKH10" s="159"/>
      <c r="KKI10" s="159"/>
      <c r="KKJ10" s="159"/>
      <c r="KKK10" s="159"/>
      <c r="KKL10" s="159"/>
      <c r="KKM10" s="159"/>
      <c r="KKN10" s="159"/>
      <c r="KKO10" s="159"/>
      <c r="KKP10" s="159"/>
      <c r="KKQ10" s="159"/>
      <c r="KKR10" s="159"/>
      <c r="KKS10" s="159"/>
      <c r="KKT10" s="159"/>
      <c r="KKU10" s="159"/>
      <c r="KKV10" s="159"/>
      <c r="KKW10" s="159"/>
      <c r="KKX10" s="159"/>
      <c r="KKY10" s="159"/>
      <c r="KKZ10" s="159"/>
      <c r="KLA10" s="159"/>
      <c r="KLB10" s="159"/>
      <c r="KLC10" s="159"/>
      <c r="KLD10" s="159"/>
      <c r="KLE10" s="159"/>
      <c r="KLF10" s="159"/>
      <c r="KLG10" s="159"/>
      <c r="KLH10" s="159"/>
      <c r="KLI10" s="159"/>
      <c r="KLJ10" s="159"/>
      <c r="KLK10" s="159"/>
      <c r="KLL10" s="159"/>
      <c r="KLM10" s="159"/>
      <c r="KLN10" s="159"/>
      <c r="KLO10" s="159"/>
      <c r="KLP10" s="159"/>
      <c r="KLQ10" s="159"/>
      <c r="KLR10" s="159"/>
      <c r="KLS10" s="159"/>
      <c r="KLT10" s="159"/>
      <c r="KLU10" s="159"/>
      <c r="KLV10" s="159"/>
      <c r="KLW10" s="159"/>
      <c r="KLX10" s="159"/>
      <c r="KLY10" s="159"/>
      <c r="KLZ10" s="159"/>
      <c r="KMA10" s="159"/>
      <c r="KMB10" s="159"/>
      <c r="KMC10" s="159"/>
      <c r="KMD10" s="159"/>
      <c r="KME10" s="159"/>
      <c r="KMF10" s="159"/>
      <c r="KMG10" s="159"/>
      <c r="KMH10" s="159"/>
      <c r="KMI10" s="159"/>
      <c r="KMJ10" s="159"/>
      <c r="KMK10" s="159"/>
      <c r="KML10" s="159"/>
      <c r="KMM10" s="159"/>
      <c r="KMN10" s="159"/>
      <c r="KMO10" s="159"/>
      <c r="KMP10" s="159"/>
      <c r="KMQ10" s="159"/>
      <c r="KMR10" s="159"/>
      <c r="KMS10" s="159"/>
      <c r="KMT10" s="159"/>
      <c r="KMU10" s="159"/>
      <c r="KMV10" s="159"/>
      <c r="KMW10" s="159"/>
      <c r="KMX10" s="159"/>
      <c r="KMY10" s="159"/>
      <c r="KMZ10" s="159"/>
      <c r="KNA10" s="159"/>
      <c r="KNB10" s="159"/>
      <c r="KNC10" s="159"/>
      <c r="KND10" s="159"/>
      <c r="KNE10" s="159"/>
      <c r="KNF10" s="159"/>
      <c r="KNG10" s="159"/>
      <c r="KNH10" s="159"/>
      <c r="KNI10" s="159"/>
      <c r="KNJ10" s="159"/>
      <c r="KNK10" s="159"/>
      <c r="KNL10" s="159"/>
      <c r="KNM10" s="159"/>
      <c r="KNN10" s="159"/>
      <c r="KNO10" s="159"/>
      <c r="KNP10" s="159"/>
      <c r="KNQ10" s="159"/>
      <c r="KNR10" s="159"/>
      <c r="KNS10" s="159"/>
      <c r="KNT10" s="159"/>
      <c r="KNU10" s="159"/>
      <c r="KNV10" s="159"/>
      <c r="KNW10" s="159"/>
      <c r="KNX10" s="159"/>
      <c r="KNY10" s="159"/>
      <c r="KNZ10" s="159"/>
      <c r="KOA10" s="159"/>
      <c r="KOB10" s="159"/>
      <c r="KOC10" s="159"/>
      <c r="KOD10" s="159"/>
      <c r="KOE10" s="159"/>
      <c r="KOF10" s="159"/>
      <c r="KOG10" s="159"/>
      <c r="KOH10" s="159"/>
      <c r="KOI10" s="159"/>
      <c r="KOJ10" s="159"/>
      <c r="KOK10" s="159"/>
      <c r="KOL10" s="159"/>
      <c r="KOM10" s="159"/>
      <c r="KON10" s="159"/>
      <c r="KOO10" s="159"/>
      <c r="KOP10" s="159"/>
      <c r="KOQ10" s="159"/>
      <c r="KOR10" s="159"/>
      <c r="KOS10" s="159"/>
      <c r="KOT10" s="159"/>
      <c r="KOU10" s="159"/>
      <c r="KOV10" s="159"/>
      <c r="KOW10" s="159"/>
      <c r="KOX10" s="159"/>
      <c r="KOY10" s="159"/>
      <c r="KOZ10" s="159"/>
      <c r="KPA10" s="159"/>
      <c r="KPB10" s="159"/>
      <c r="KPC10" s="159"/>
      <c r="KPD10" s="159"/>
      <c r="KPE10" s="159"/>
      <c r="KPF10" s="159"/>
      <c r="KPG10" s="159"/>
      <c r="KPH10" s="159"/>
      <c r="KPI10" s="159"/>
      <c r="KPJ10" s="159"/>
      <c r="KPK10" s="159"/>
      <c r="KPL10" s="159"/>
      <c r="KPM10" s="159"/>
      <c r="KPN10" s="159"/>
      <c r="KPO10" s="159"/>
      <c r="KPP10" s="159"/>
      <c r="KPQ10" s="159"/>
      <c r="KPR10" s="159"/>
      <c r="KPS10" s="159"/>
      <c r="KPT10" s="159"/>
      <c r="KPU10" s="159"/>
      <c r="KPV10" s="159"/>
      <c r="KPW10" s="159"/>
      <c r="KPX10" s="159"/>
      <c r="KPY10" s="159"/>
      <c r="KPZ10" s="159"/>
      <c r="KQA10" s="159"/>
      <c r="KQB10" s="159"/>
      <c r="KQC10" s="159"/>
      <c r="KQD10" s="159"/>
      <c r="KQE10" s="159"/>
      <c r="KQF10" s="159"/>
      <c r="KQG10" s="159"/>
      <c r="KQH10" s="159"/>
      <c r="KQI10" s="159"/>
      <c r="KQJ10" s="159"/>
      <c r="KQK10" s="159"/>
      <c r="KQL10" s="159"/>
      <c r="KQM10" s="159"/>
      <c r="KQN10" s="159"/>
      <c r="KQO10" s="159"/>
      <c r="KQP10" s="159"/>
      <c r="KQQ10" s="159"/>
      <c r="KQR10" s="159"/>
      <c r="KQS10" s="159"/>
      <c r="KQT10" s="159"/>
      <c r="KQU10" s="159"/>
      <c r="KQV10" s="159"/>
      <c r="KQW10" s="159"/>
      <c r="KQX10" s="159"/>
      <c r="KQY10" s="159"/>
      <c r="KQZ10" s="159"/>
      <c r="KRA10" s="159"/>
      <c r="KRB10" s="159"/>
      <c r="KRC10" s="159"/>
      <c r="KRD10" s="159"/>
      <c r="KRE10" s="159"/>
      <c r="KRF10" s="159"/>
      <c r="KRG10" s="159"/>
      <c r="KRH10" s="159"/>
      <c r="KRI10" s="159"/>
      <c r="KRJ10" s="159"/>
      <c r="KRK10" s="159"/>
      <c r="KRL10" s="159"/>
      <c r="KRM10" s="159"/>
      <c r="KRN10" s="159"/>
      <c r="KRO10" s="159"/>
      <c r="KRP10" s="159"/>
      <c r="KRQ10" s="159"/>
      <c r="KRR10" s="159"/>
      <c r="KRS10" s="159"/>
      <c r="KRT10" s="159"/>
      <c r="KRU10" s="159"/>
      <c r="KRV10" s="159"/>
      <c r="KRW10" s="159"/>
      <c r="KRX10" s="159"/>
      <c r="KRY10" s="159"/>
      <c r="KRZ10" s="159"/>
      <c r="KSA10" s="159"/>
      <c r="KSB10" s="159"/>
      <c r="KSC10" s="159"/>
      <c r="KSD10" s="159"/>
      <c r="KSE10" s="159"/>
      <c r="KSF10" s="159"/>
      <c r="KSG10" s="159"/>
      <c r="KSH10" s="159"/>
      <c r="KSI10" s="159"/>
      <c r="KSJ10" s="159"/>
      <c r="KSK10" s="159"/>
      <c r="KSL10" s="159"/>
      <c r="KSM10" s="159"/>
      <c r="KSN10" s="159"/>
      <c r="KSO10" s="159"/>
      <c r="KSP10" s="159"/>
      <c r="KSQ10" s="159"/>
      <c r="KSR10" s="159"/>
      <c r="KSS10" s="159"/>
      <c r="KST10" s="159"/>
      <c r="KSU10" s="159"/>
      <c r="KSV10" s="159"/>
      <c r="KSW10" s="159"/>
      <c r="KSX10" s="159"/>
      <c r="KSY10" s="159"/>
      <c r="KSZ10" s="159"/>
      <c r="KTA10" s="159"/>
      <c r="KTB10" s="159"/>
      <c r="KTC10" s="159"/>
      <c r="KTD10" s="159"/>
      <c r="KTE10" s="159"/>
      <c r="KTF10" s="159"/>
      <c r="KTG10" s="159"/>
      <c r="KTH10" s="159"/>
      <c r="KTI10" s="159"/>
      <c r="KTJ10" s="159"/>
      <c r="KTK10" s="159"/>
      <c r="KTL10" s="159"/>
      <c r="KTM10" s="159"/>
      <c r="KTN10" s="159"/>
      <c r="KTO10" s="159"/>
      <c r="KTP10" s="159"/>
      <c r="KTQ10" s="159"/>
      <c r="KTR10" s="159"/>
      <c r="KTS10" s="159"/>
      <c r="KTT10" s="159"/>
      <c r="KTU10" s="159"/>
      <c r="KTV10" s="159"/>
      <c r="KTW10" s="159"/>
      <c r="KTX10" s="159"/>
      <c r="KTY10" s="159"/>
      <c r="KTZ10" s="159"/>
      <c r="KUA10" s="159"/>
      <c r="KUB10" s="159"/>
      <c r="KUC10" s="159"/>
      <c r="KUD10" s="159"/>
      <c r="KUE10" s="159"/>
      <c r="KUF10" s="159"/>
      <c r="KUG10" s="159"/>
      <c r="KUH10" s="159"/>
      <c r="KUI10" s="159"/>
      <c r="KUJ10" s="159"/>
      <c r="KUK10" s="159"/>
      <c r="KUL10" s="159"/>
      <c r="KUM10" s="159"/>
      <c r="KUN10" s="159"/>
      <c r="KUO10" s="159"/>
      <c r="KUP10" s="159"/>
      <c r="KUQ10" s="159"/>
      <c r="KUR10" s="159"/>
      <c r="KUS10" s="159"/>
      <c r="KUT10" s="159"/>
      <c r="KUU10" s="159"/>
      <c r="KUV10" s="159"/>
      <c r="KUW10" s="159"/>
      <c r="KUX10" s="159"/>
      <c r="KUY10" s="159"/>
      <c r="KUZ10" s="159"/>
      <c r="KVA10" s="159"/>
      <c r="KVB10" s="159"/>
      <c r="KVC10" s="159"/>
      <c r="KVD10" s="159"/>
      <c r="KVE10" s="159"/>
      <c r="KVF10" s="159"/>
      <c r="KVG10" s="159"/>
      <c r="KVH10" s="159"/>
      <c r="KVI10" s="159"/>
      <c r="KVJ10" s="159"/>
      <c r="KVK10" s="159"/>
      <c r="KVL10" s="159"/>
      <c r="KVM10" s="159"/>
      <c r="KVN10" s="159"/>
      <c r="KVO10" s="159"/>
      <c r="KVP10" s="159"/>
      <c r="KVQ10" s="159"/>
      <c r="KVR10" s="159"/>
      <c r="KVS10" s="159"/>
      <c r="KVT10" s="159"/>
      <c r="KVU10" s="159"/>
      <c r="KVV10" s="159"/>
      <c r="KVW10" s="159"/>
      <c r="KVX10" s="159"/>
      <c r="KVY10" s="159"/>
      <c r="KVZ10" s="159"/>
      <c r="KWA10" s="159"/>
      <c r="KWB10" s="159"/>
      <c r="KWC10" s="159"/>
      <c r="KWD10" s="159"/>
      <c r="KWE10" s="159"/>
      <c r="KWF10" s="159"/>
      <c r="KWG10" s="159"/>
      <c r="KWH10" s="159"/>
      <c r="KWI10" s="159"/>
      <c r="KWJ10" s="159"/>
      <c r="KWK10" s="159"/>
      <c r="KWL10" s="159"/>
      <c r="KWM10" s="159"/>
      <c r="KWN10" s="159"/>
      <c r="KWO10" s="159"/>
      <c r="KWP10" s="159"/>
      <c r="KWQ10" s="159"/>
      <c r="KWR10" s="159"/>
      <c r="KWS10" s="159"/>
      <c r="KWT10" s="159"/>
      <c r="KWU10" s="159"/>
      <c r="KWV10" s="159"/>
      <c r="KWW10" s="159"/>
      <c r="KWX10" s="159"/>
      <c r="KWY10" s="159"/>
      <c r="KWZ10" s="159"/>
      <c r="KXA10" s="159"/>
      <c r="KXB10" s="159"/>
      <c r="KXC10" s="159"/>
      <c r="KXD10" s="159"/>
      <c r="KXE10" s="159"/>
      <c r="KXF10" s="159"/>
      <c r="KXG10" s="159"/>
      <c r="KXH10" s="159"/>
      <c r="KXI10" s="159"/>
      <c r="KXJ10" s="159"/>
      <c r="KXK10" s="159"/>
      <c r="KXL10" s="159"/>
      <c r="KXM10" s="159"/>
      <c r="KXN10" s="159"/>
      <c r="KXO10" s="159"/>
      <c r="KXP10" s="159"/>
      <c r="KXQ10" s="159"/>
      <c r="KXR10" s="159"/>
      <c r="KXS10" s="159"/>
      <c r="KXT10" s="159"/>
      <c r="KXU10" s="159"/>
      <c r="KXV10" s="159"/>
      <c r="KXW10" s="159"/>
      <c r="KXX10" s="159"/>
      <c r="KXY10" s="159"/>
      <c r="KXZ10" s="159"/>
      <c r="KYA10" s="159"/>
      <c r="KYB10" s="159"/>
      <c r="KYC10" s="159"/>
      <c r="KYD10" s="159"/>
      <c r="KYE10" s="159"/>
      <c r="KYF10" s="159"/>
      <c r="KYG10" s="159"/>
      <c r="KYH10" s="159"/>
      <c r="KYI10" s="159"/>
      <c r="KYJ10" s="159"/>
      <c r="KYK10" s="159"/>
      <c r="KYL10" s="159"/>
      <c r="KYM10" s="159"/>
      <c r="KYN10" s="159"/>
      <c r="KYO10" s="159"/>
      <c r="KYP10" s="159"/>
      <c r="KYQ10" s="159"/>
      <c r="KYR10" s="159"/>
      <c r="KYS10" s="159"/>
      <c r="KYT10" s="159"/>
      <c r="KYU10" s="159"/>
      <c r="KYV10" s="159"/>
      <c r="KYW10" s="159"/>
      <c r="KYX10" s="159"/>
      <c r="KYY10" s="159"/>
      <c r="KYZ10" s="159"/>
      <c r="KZA10" s="159"/>
      <c r="KZB10" s="159"/>
      <c r="KZC10" s="159"/>
      <c r="KZD10" s="159"/>
      <c r="KZE10" s="159"/>
      <c r="KZF10" s="159"/>
      <c r="KZG10" s="159"/>
      <c r="KZH10" s="159"/>
      <c r="KZI10" s="159"/>
      <c r="KZJ10" s="159"/>
      <c r="KZK10" s="159"/>
      <c r="KZL10" s="159"/>
      <c r="KZM10" s="159"/>
      <c r="KZN10" s="159"/>
      <c r="KZO10" s="159"/>
      <c r="KZP10" s="159"/>
      <c r="KZQ10" s="159"/>
      <c r="KZR10" s="159"/>
      <c r="KZS10" s="159"/>
      <c r="KZT10" s="159"/>
      <c r="KZU10" s="159"/>
      <c r="KZV10" s="159"/>
      <c r="KZW10" s="159"/>
      <c r="KZX10" s="159"/>
      <c r="KZY10" s="159"/>
      <c r="KZZ10" s="159"/>
      <c r="LAA10" s="159"/>
      <c r="LAB10" s="159"/>
      <c r="LAC10" s="159"/>
      <c r="LAD10" s="159"/>
      <c r="LAE10" s="159"/>
      <c r="LAF10" s="159"/>
      <c r="LAG10" s="159"/>
      <c r="LAH10" s="159"/>
      <c r="LAI10" s="159"/>
      <c r="LAJ10" s="159"/>
      <c r="LAK10" s="159"/>
      <c r="LAL10" s="159"/>
      <c r="LAM10" s="159"/>
      <c r="LAN10" s="159"/>
      <c r="LAO10" s="159"/>
      <c r="LAP10" s="159"/>
      <c r="LAQ10" s="159"/>
      <c r="LAR10" s="159"/>
      <c r="LAS10" s="159"/>
      <c r="LAT10" s="159"/>
      <c r="LAU10" s="159"/>
      <c r="LAV10" s="159"/>
      <c r="LAW10" s="159"/>
      <c r="LAX10" s="159"/>
      <c r="LAY10" s="159"/>
      <c r="LAZ10" s="159"/>
      <c r="LBA10" s="159"/>
      <c r="LBB10" s="159"/>
      <c r="LBC10" s="159"/>
      <c r="LBD10" s="159"/>
      <c r="LBE10" s="159"/>
      <c r="LBF10" s="159"/>
      <c r="LBG10" s="159"/>
      <c r="LBH10" s="159"/>
      <c r="LBI10" s="159"/>
      <c r="LBJ10" s="159"/>
      <c r="LBK10" s="159"/>
      <c r="LBL10" s="159"/>
      <c r="LBM10" s="159"/>
      <c r="LBN10" s="159"/>
      <c r="LBO10" s="159"/>
      <c r="LBP10" s="159"/>
      <c r="LBQ10" s="159"/>
      <c r="LBR10" s="159"/>
      <c r="LBS10" s="159"/>
      <c r="LBT10" s="159"/>
      <c r="LBU10" s="159"/>
      <c r="LBV10" s="159"/>
      <c r="LBW10" s="159"/>
      <c r="LBX10" s="159"/>
      <c r="LBY10" s="159"/>
      <c r="LBZ10" s="159"/>
      <c r="LCA10" s="159"/>
      <c r="LCB10" s="159"/>
      <c r="LCC10" s="159"/>
      <c r="LCD10" s="159"/>
      <c r="LCE10" s="159"/>
      <c r="LCF10" s="159"/>
      <c r="LCG10" s="159"/>
      <c r="LCH10" s="159"/>
      <c r="LCI10" s="159"/>
      <c r="LCJ10" s="159"/>
      <c r="LCK10" s="159"/>
      <c r="LCL10" s="159"/>
      <c r="LCM10" s="159"/>
      <c r="LCN10" s="159"/>
      <c r="LCO10" s="159"/>
      <c r="LCP10" s="159"/>
      <c r="LCQ10" s="159"/>
      <c r="LCR10" s="159"/>
      <c r="LCS10" s="159"/>
      <c r="LCT10" s="159"/>
      <c r="LCU10" s="159"/>
      <c r="LCV10" s="159"/>
      <c r="LCW10" s="159"/>
      <c r="LCX10" s="159"/>
      <c r="LCY10" s="159"/>
      <c r="LCZ10" s="159"/>
      <c r="LDA10" s="159"/>
      <c r="LDB10" s="159"/>
      <c r="LDC10" s="159"/>
      <c r="LDD10" s="159"/>
      <c r="LDE10" s="159"/>
      <c r="LDF10" s="159"/>
      <c r="LDG10" s="159"/>
      <c r="LDH10" s="159"/>
      <c r="LDI10" s="159"/>
      <c r="LDJ10" s="159"/>
      <c r="LDK10" s="159"/>
      <c r="LDL10" s="159"/>
      <c r="LDM10" s="159"/>
      <c r="LDN10" s="159"/>
      <c r="LDO10" s="159"/>
      <c r="LDP10" s="159"/>
      <c r="LDQ10" s="159"/>
      <c r="LDR10" s="159"/>
      <c r="LDS10" s="159"/>
      <c r="LDT10" s="159"/>
      <c r="LDU10" s="159"/>
      <c r="LDV10" s="159"/>
      <c r="LDW10" s="159"/>
      <c r="LDX10" s="159"/>
      <c r="LDY10" s="159"/>
      <c r="LDZ10" s="159"/>
      <c r="LEA10" s="159"/>
      <c r="LEB10" s="159"/>
      <c r="LEC10" s="159"/>
      <c r="LED10" s="159"/>
      <c r="LEE10" s="159"/>
      <c r="LEF10" s="159"/>
      <c r="LEG10" s="159"/>
      <c r="LEH10" s="159"/>
      <c r="LEI10" s="159"/>
      <c r="LEJ10" s="159"/>
      <c r="LEK10" s="159"/>
      <c r="LEL10" s="159"/>
      <c r="LEM10" s="159"/>
      <c r="LEN10" s="159"/>
      <c r="LEO10" s="159"/>
      <c r="LEP10" s="159"/>
      <c r="LEQ10" s="159"/>
      <c r="LER10" s="159"/>
      <c r="LES10" s="159"/>
      <c r="LET10" s="159"/>
      <c r="LEU10" s="159"/>
      <c r="LEV10" s="159"/>
      <c r="LEW10" s="159"/>
      <c r="LEX10" s="159"/>
      <c r="LEY10" s="159"/>
      <c r="LEZ10" s="159"/>
      <c r="LFA10" s="159"/>
      <c r="LFB10" s="159"/>
      <c r="LFC10" s="159"/>
      <c r="LFD10" s="159"/>
      <c r="LFE10" s="159"/>
      <c r="LFF10" s="159"/>
      <c r="LFG10" s="159"/>
      <c r="LFH10" s="159"/>
      <c r="LFI10" s="159"/>
      <c r="LFJ10" s="159"/>
      <c r="LFK10" s="159"/>
      <c r="LFL10" s="159"/>
      <c r="LFM10" s="159"/>
      <c r="LFN10" s="159"/>
      <c r="LFO10" s="159"/>
      <c r="LFP10" s="159"/>
      <c r="LFQ10" s="159"/>
      <c r="LFR10" s="159"/>
      <c r="LFS10" s="159"/>
      <c r="LFT10" s="159"/>
      <c r="LFU10" s="159"/>
      <c r="LFV10" s="159"/>
      <c r="LFW10" s="159"/>
      <c r="LFX10" s="159"/>
      <c r="LFY10" s="159"/>
      <c r="LFZ10" s="159"/>
      <c r="LGA10" s="159"/>
      <c r="LGB10" s="159"/>
      <c r="LGC10" s="159"/>
      <c r="LGD10" s="159"/>
      <c r="LGE10" s="159"/>
      <c r="LGF10" s="159"/>
      <c r="LGG10" s="159"/>
      <c r="LGH10" s="159"/>
      <c r="LGI10" s="159"/>
      <c r="LGJ10" s="159"/>
      <c r="LGK10" s="159"/>
      <c r="LGL10" s="159"/>
      <c r="LGM10" s="159"/>
      <c r="LGN10" s="159"/>
      <c r="LGO10" s="159"/>
      <c r="LGP10" s="159"/>
      <c r="LGQ10" s="159"/>
      <c r="LGR10" s="159"/>
      <c r="LGS10" s="159"/>
      <c r="LGT10" s="159"/>
      <c r="LGU10" s="159"/>
      <c r="LGV10" s="159"/>
      <c r="LGW10" s="159"/>
      <c r="LGX10" s="159"/>
      <c r="LGY10" s="159"/>
      <c r="LGZ10" s="159"/>
      <c r="LHA10" s="159"/>
      <c r="LHB10" s="159"/>
      <c r="LHC10" s="159"/>
      <c r="LHD10" s="159"/>
      <c r="LHE10" s="159"/>
      <c r="LHF10" s="159"/>
      <c r="LHG10" s="159"/>
      <c r="LHH10" s="159"/>
      <c r="LHI10" s="159"/>
      <c r="LHJ10" s="159"/>
      <c r="LHK10" s="159"/>
      <c r="LHL10" s="159"/>
      <c r="LHM10" s="159"/>
      <c r="LHN10" s="159"/>
      <c r="LHO10" s="159"/>
      <c r="LHP10" s="159"/>
      <c r="LHQ10" s="159"/>
      <c r="LHR10" s="159"/>
      <c r="LHS10" s="159"/>
      <c r="LHT10" s="159"/>
      <c r="LHU10" s="159"/>
      <c r="LHV10" s="159"/>
      <c r="LHW10" s="159"/>
      <c r="LHX10" s="159"/>
      <c r="LHY10" s="159"/>
      <c r="LHZ10" s="159"/>
      <c r="LIA10" s="159"/>
      <c r="LIB10" s="159"/>
      <c r="LIC10" s="159"/>
      <c r="LID10" s="159"/>
      <c r="LIE10" s="159"/>
      <c r="LIF10" s="159"/>
      <c r="LIG10" s="159"/>
      <c r="LIH10" s="159"/>
      <c r="LII10" s="159"/>
      <c r="LIJ10" s="159"/>
      <c r="LIK10" s="159"/>
      <c r="LIL10" s="159"/>
      <c r="LIM10" s="159"/>
      <c r="LIN10" s="159"/>
      <c r="LIO10" s="159"/>
      <c r="LIP10" s="159"/>
      <c r="LIQ10" s="159"/>
      <c r="LIR10" s="159"/>
      <c r="LIS10" s="159"/>
      <c r="LIT10" s="159"/>
      <c r="LIU10" s="159"/>
      <c r="LIV10" s="159"/>
      <c r="LIW10" s="159"/>
      <c r="LIX10" s="159"/>
      <c r="LIY10" s="159"/>
      <c r="LIZ10" s="159"/>
      <c r="LJA10" s="159"/>
      <c r="LJB10" s="159"/>
      <c r="LJC10" s="159"/>
      <c r="LJD10" s="159"/>
      <c r="LJE10" s="159"/>
      <c r="LJF10" s="159"/>
      <c r="LJG10" s="159"/>
      <c r="LJH10" s="159"/>
      <c r="LJI10" s="159"/>
      <c r="LJJ10" s="159"/>
      <c r="LJK10" s="159"/>
      <c r="LJL10" s="159"/>
      <c r="LJM10" s="159"/>
      <c r="LJN10" s="159"/>
      <c r="LJO10" s="159"/>
      <c r="LJP10" s="159"/>
      <c r="LJQ10" s="159"/>
      <c r="LJR10" s="159"/>
      <c r="LJS10" s="159"/>
      <c r="LJT10" s="159"/>
      <c r="LJU10" s="159"/>
      <c r="LJV10" s="159"/>
      <c r="LJW10" s="159"/>
      <c r="LJX10" s="159"/>
      <c r="LJY10" s="159"/>
      <c r="LJZ10" s="159"/>
      <c r="LKA10" s="159"/>
      <c r="LKB10" s="159"/>
      <c r="LKC10" s="159"/>
      <c r="LKD10" s="159"/>
      <c r="LKE10" s="159"/>
      <c r="LKF10" s="159"/>
      <c r="LKG10" s="159"/>
      <c r="LKH10" s="159"/>
      <c r="LKI10" s="159"/>
      <c r="LKJ10" s="159"/>
      <c r="LKK10" s="159"/>
      <c r="LKL10" s="159"/>
      <c r="LKM10" s="159"/>
      <c r="LKN10" s="159"/>
      <c r="LKO10" s="159"/>
      <c r="LKP10" s="159"/>
      <c r="LKQ10" s="159"/>
      <c r="LKR10" s="159"/>
      <c r="LKS10" s="159"/>
      <c r="LKT10" s="159"/>
      <c r="LKU10" s="159"/>
      <c r="LKV10" s="159"/>
      <c r="LKW10" s="159"/>
      <c r="LKX10" s="159"/>
      <c r="LKY10" s="159"/>
      <c r="LKZ10" s="159"/>
      <c r="LLA10" s="159"/>
      <c r="LLB10" s="159"/>
      <c r="LLC10" s="159"/>
      <c r="LLD10" s="159"/>
      <c r="LLE10" s="159"/>
      <c r="LLF10" s="159"/>
      <c r="LLG10" s="159"/>
      <c r="LLH10" s="159"/>
      <c r="LLI10" s="159"/>
      <c r="LLJ10" s="159"/>
      <c r="LLK10" s="159"/>
      <c r="LLL10" s="159"/>
      <c r="LLM10" s="159"/>
      <c r="LLN10" s="159"/>
      <c r="LLO10" s="159"/>
      <c r="LLP10" s="159"/>
      <c r="LLQ10" s="159"/>
      <c r="LLR10" s="159"/>
      <c r="LLS10" s="159"/>
      <c r="LLT10" s="159"/>
      <c r="LLU10" s="159"/>
      <c r="LLV10" s="159"/>
      <c r="LLW10" s="159"/>
      <c r="LLX10" s="159"/>
      <c r="LLY10" s="159"/>
      <c r="LLZ10" s="159"/>
      <c r="LMA10" s="159"/>
      <c r="LMB10" s="159"/>
      <c r="LMC10" s="159"/>
      <c r="LMD10" s="159"/>
      <c r="LME10" s="159"/>
      <c r="LMF10" s="159"/>
      <c r="LMG10" s="159"/>
      <c r="LMH10" s="159"/>
      <c r="LMI10" s="159"/>
      <c r="LMJ10" s="159"/>
      <c r="LMK10" s="159"/>
      <c r="LML10" s="159"/>
      <c r="LMM10" s="159"/>
      <c r="LMN10" s="159"/>
      <c r="LMO10" s="159"/>
      <c r="LMP10" s="159"/>
      <c r="LMQ10" s="159"/>
      <c r="LMR10" s="159"/>
      <c r="LMS10" s="159"/>
      <c r="LMT10" s="159"/>
      <c r="LMU10" s="159"/>
      <c r="LMV10" s="159"/>
      <c r="LMW10" s="159"/>
      <c r="LMX10" s="159"/>
      <c r="LMY10" s="159"/>
      <c r="LMZ10" s="159"/>
      <c r="LNA10" s="159"/>
      <c r="LNB10" s="159"/>
      <c r="LNC10" s="159"/>
      <c r="LND10" s="159"/>
      <c r="LNE10" s="159"/>
      <c r="LNF10" s="159"/>
      <c r="LNG10" s="159"/>
      <c r="LNH10" s="159"/>
      <c r="LNI10" s="159"/>
      <c r="LNJ10" s="159"/>
      <c r="LNK10" s="159"/>
      <c r="LNL10" s="159"/>
      <c r="LNM10" s="159"/>
      <c r="LNN10" s="159"/>
      <c r="LNO10" s="159"/>
      <c r="LNP10" s="159"/>
      <c r="LNQ10" s="159"/>
      <c r="LNR10" s="159"/>
      <c r="LNS10" s="159"/>
      <c r="LNT10" s="159"/>
      <c r="LNU10" s="159"/>
      <c r="LNV10" s="159"/>
      <c r="LNW10" s="159"/>
      <c r="LNX10" s="159"/>
      <c r="LNY10" s="159"/>
      <c r="LNZ10" s="159"/>
      <c r="LOA10" s="159"/>
      <c r="LOB10" s="159"/>
      <c r="LOC10" s="159"/>
      <c r="LOD10" s="159"/>
      <c r="LOE10" s="159"/>
      <c r="LOF10" s="159"/>
      <c r="LOG10" s="159"/>
      <c r="LOH10" s="159"/>
      <c r="LOI10" s="159"/>
      <c r="LOJ10" s="159"/>
      <c r="LOK10" s="159"/>
      <c r="LOL10" s="159"/>
      <c r="LOM10" s="159"/>
      <c r="LON10" s="159"/>
      <c r="LOO10" s="159"/>
      <c r="LOP10" s="159"/>
      <c r="LOQ10" s="159"/>
      <c r="LOR10" s="159"/>
      <c r="LOS10" s="159"/>
      <c r="LOT10" s="159"/>
      <c r="LOU10" s="159"/>
      <c r="LOV10" s="159"/>
      <c r="LOW10" s="159"/>
      <c r="LOX10" s="159"/>
      <c r="LOY10" s="159"/>
      <c r="LOZ10" s="159"/>
      <c r="LPA10" s="159"/>
      <c r="LPB10" s="159"/>
      <c r="LPC10" s="159"/>
      <c r="LPD10" s="159"/>
      <c r="LPE10" s="159"/>
      <c r="LPF10" s="159"/>
      <c r="LPG10" s="159"/>
      <c r="LPH10" s="159"/>
      <c r="LPI10" s="159"/>
      <c r="LPJ10" s="159"/>
      <c r="LPK10" s="159"/>
      <c r="LPL10" s="159"/>
      <c r="LPM10" s="159"/>
      <c r="LPN10" s="159"/>
      <c r="LPO10" s="159"/>
      <c r="LPP10" s="159"/>
      <c r="LPQ10" s="159"/>
      <c r="LPR10" s="159"/>
      <c r="LPS10" s="159"/>
      <c r="LPT10" s="159"/>
      <c r="LPU10" s="159"/>
      <c r="LPV10" s="159"/>
      <c r="LPW10" s="159"/>
      <c r="LPX10" s="159"/>
      <c r="LPY10" s="159"/>
      <c r="LPZ10" s="159"/>
      <c r="LQA10" s="159"/>
      <c r="LQB10" s="159"/>
      <c r="LQC10" s="159"/>
      <c r="LQD10" s="159"/>
      <c r="LQE10" s="159"/>
      <c r="LQF10" s="159"/>
      <c r="LQG10" s="159"/>
      <c r="LQH10" s="159"/>
      <c r="LQI10" s="159"/>
      <c r="LQJ10" s="159"/>
      <c r="LQK10" s="159"/>
      <c r="LQL10" s="159"/>
      <c r="LQM10" s="159"/>
      <c r="LQN10" s="159"/>
      <c r="LQO10" s="159"/>
      <c r="LQP10" s="159"/>
      <c r="LQQ10" s="159"/>
      <c r="LQR10" s="159"/>
      <c r="LQS10" s="159"/>
      <c r="LQT10" s="159"/>
      <c r="LQU10" s="159"/>
      <c r="LQV10" s="159"/>
      <c r="LQW10" s="159"/>
      <c r="LQX10" s="159"/>
      <c r="LQY10" s="159"/>
      <c r="LQZ10" s="159"/>
      <c r="LRA10" s="159"/>
      <c r="LRB10" s="159"/>
      <c r="LRC10" s="159"/>
      <c r="LRD10" s="159"/>
      <c r="LRE10" s="159"/>
      <c r="LRF10" s="159"/>
      <c r="LRG10" s="159"/>
      <c r="LRH10" s="159"/>
      <c r="LRI10" s="159"/>
      <c r="LRJ10" s="159"/>
      <c r="LRK10" s="159"/>
      <c r="LRL10" s="159"/>
      <c r="LRM10" s="159"/>
      <c r="LRN10" s="159"/>
      <c r="LRO10" s="159"/>
      <c r="LRP10" s="159"/>
      <c r="LRQ10" s="159"/>
      <c r="LRR10" s="159"/>
      <c r="LRS10" s="159"/>
      <c r="LRT10" s="159"/>
      <c r="LRU10" s="159"/>
      <c r="LRV10" s="159"/>
      <c r="LRW10" s="159"/>
      <c r="LRX10" s="159"/>
      <c r="LRY10" s="159"/>
      <c r="LRZ10" s="159"/>
      <c r="LSA10" s="159"/>
      <c r="LSB10" s="159"/>
      <c r="LSC10" s="159"/>
      <c r="LSD10" s="159"/>
      <c r="LSE10" s="159"/>
      <c r="LSF10" s="159"/>
      <c r="LSG10" s="159"/>
      <c r="LSH10" s="159"/>
      <c r="LSI10" s="159"/>
      <c r="LSJ10" s="159"/>
      <c r="LSK10" s="159"/>
      <c r="LSL10" s="159"/>
      <c r="LSM10" s="159"/>
      <c r="LSN10" s="159"/>
      <c r="LSO10" s="159"/>
      <c r="LSP10" s="159"/>
      <c r="LSQ10" s="159"/>
      <c r="LSR10" s="159"/>
      <c r="LSS10" s="159"/>
      <c r="LST10" s="159"/>
      <c r="LSU10" s="159"/>
      <c r="LSV10" s="159"/>
      <c r="LSW10" s="159"/>
      <c r="LSX10" s="159"/>
      <c r="LSY10" s="159"/>
      <c r="LSZ10" s="159"/>
      <c r="LTA10" s="159"/>
      <c r="LTB10" s="159"/>
      <c r="LTC10" s="159"/>
      <c r="LTD10" s="159"/>
      <c r="LTE10" s="159"/>
      <c r="LTF10" s="159"/>
      <c r="LTG10" s="159"/>
      <c r="LTH10" s="159"/>
      <c r="LTI10" s="159"/>
      <c r="LTJ10" s="159"/>
      <c r="LTK10" s="159"/>
      <c r="LTL10" s="159"/>
      <c r="LTM10" s="159"/>
      <c r="LTN10" s="159"/>
      <c r="LTO10" s="159"/>
      <c r="LTP10" s="159"/>
      <c r="LTQ10" s="159"/>
      <c r="LTR10" s="159"/>
      <c r="LTS10" s="159"/>
      <c r="LTT10" s="159"/>
      <c r="LTU10" s="159"/>
      <c r="LTV10" s="159"/>
      <c r="LTW10" s="159"/>
      <c r="LTX10" s="159"/>
      <c r="LTY10" s="159"/>
      <c r="LTZ10" s="159"/>
      <c r="LUA10" s="159"/>
      <c r="LUB10" s="159"/>
      <c r="LUC10" s="159"/>
      <c r="LUD10" s="159"/>
      <c r="LUE10" s="159"/>
      <c r="LUF10" s="159"/>
      <c r="LUG10" s="159"/>
      <c r="LUH10" s="159"/>
      <c r="LUI10" s="159"/>
      <c r="LUJ10" s="159"/>
      <c r="LUK10" s="159"/>
      <c r="LUL10" s="159"/>
      <c r="LUM10" s="159"/>
      <c r="LUN10" s="159"/>
      <c r="LUO10" s="159"/>
      <c r="LUP10" s="159"/>
      <c r="LUQ10" s="159"/>
      <c r="LUR10" s="159"/>
      <c r="LUS10" s="159"/>
      <c r="LUT10" s="159"/>
      <c r="LUU10" s="159"/>
      <c r="LUV10" s="159"/>
      <c r="LUW10" s="159"/>
      <c r="LUX10" s="159"/>
      <c r="LUY10" s="159"/>
      <c r="LUZ10" s="159"/>
      <c r="LVA10" s="159"/>
      <c r="LVB10" s="159"/>
      <c r="LVC10" s="159"/>
      <c r="LVD10" s="159"/>
      <c r="LVE10" s="159"/>
      <c r="LVF10" s="159"/>
      <c r="LVG10" s="159"/>
      <c r="LVH10" s="159"/>
      <c r="LVI10" s="159"/>
      <c r="LVJ10" s="159"/>
      <c r="LVK10" s="159"/>
      <c r="LVL10" s="159"/>
      <c r="LVM10" s="159"/>
      <c r="LVN10" s="159"/>
      <c r="LVO10" s="159"/>
      <c r="LVP10" s="159"/>
      <c r="LVQ10" s="159"/>
      <c r="LVR10" s="159"/>
      <c r="LVS10" s="159"/>
      <c r="LVT10" s="159"/>
      <c r="LVU10" s="159"/>
      <c r="LVV10" s="159"/>
      <c r="LVW10" s="159"/>
      <c r="LVX10" s="159"/>
      <c r="LVY10" s="159"/>
      <c r="LVZ10" s="159"/>
      <c r="LWA10" s="159"/>
      <c r="LWB10" s="159"/>
      <c r="LWC10" s="159"/>
      <c r="LWD10" s="159"/>
      <c r="LWE10" s="159"/>
      <c r="LWF10" s="159"/>
      <c r="LWG10" s="159"/>
      <c r="LWH10" s="159"/>
      <c r="LWI10" s="159"/>
      <c r="LWJ10" s="159"/>
      <c r="LWK10" s="159"/>
      <c r="LWL10" s="159"/>
      <c r="LWM10" s="159"/>
      <c r="LWN10" s="159"/>
      <c r="LWO10" s="159"/>
      <c r="LWP10" s="159"/>
      <c r="LWQ10" s="159"/>
      <c r="LWR10" s="159"/>
      <c r="LWS10" s="159"/>
      <c r="LWT10" s="159"/>
      <c r="LWU10" s="159"/>
      <c r="LWV10" s="159"/>
      <c r="LWW10" s="159"/>
      <c r="LWX10" s="159"/>
      <c r="LWY10" s="159"/>
      <c r="LWZ10" s="159"/>
      <c r="LXA10" s="159"/>
      <c r="LXB10" s="159"/>
      <c r="LXC10" s="159"/>
      <c r="LXD10" s="159"/>
      <c r="LXE10" s="159"/>
      <c r="LXF10" s="159"/>
      <c r="LXG10" s="159"/>
      <c r="LXH10" s="159"/>
      <c r="LXI10" s="159"/>
      <c r="LXJ10" s="159"/>
      <c r="LXK10" s="159"/>
      <c r="LXL10" s="159"/>
      <c r="LXM10" s="159"/>
      <c r="LXN10" s="159"/>
      <c r="LXO10" s="159"/>
      <c r="LXP10" s="159"/>
      <c r="LXQ10" s="159"/>
      <c r="LXR10" s="159"/>
      <c r="LXS10" s="159"/>
      <c r="LXT10" s="159"/>
      <c r="LXU10" s="159"/>
      <c r="LXV10" s="159"/>
      <c r="LXW10" s="159"/>
      <c r="LXX10" s="159"/>
      <c r="LXY10" s="159"/>
      <c r="LXZ10" s="159"/>
      <c r="LYA10" s="159"/>
      <c r="LYB10" s="159"/>
      <c r="LYC10" s="159"/>
      <c r="LYD10" s="159"/>
      <c r="LYE10" s="159"/>
      <c r="LYF10" s="159"/>
      <c r="LYG10" s="159"/>
      <c r="LYH10" s="159"/>
      <c r="LYI10" s="159"/>
      <c r="LYJ10" s="159"/>
      <c r="LYK10" s="159"/>
      <c r="LYL10" s="159"/>
      <c r="LYM10" s="159"/>
      <c r="LYN10" s="159"/>
      <c r="LYO10" s="159"/>
      <c r="LYP10" s="159"/>
      <c r="LYQ10" s="159"/>
      <c r="LYR10" s="159"/>
      <c r="LYS10" s="159"/>
      <c r="LYT10" s="159"/>
      <c r="LYU10" s="159"/>
      <c r="LYV10" s="159"/>
      <c r="LYW10" s="159"/>
      <c r="LYX10" s="159"/>
      <c r="LYY10" s="159"/>
      <c r="LYZ10" s="159"/>
      <c r="LZA10" s="159"/>
      <c r="LZB10" s="159"/>
      <c r="LZC10" s="159"/>
      <c r="LZD10" s="159"/>
      <c r="LZE10" s="159"/>
      <c r="LZF10" s="159"/>
      <c r="LZG10" s="159"/>
      <c r="LZH10" s="159"/>
      <c r="LZI10" s="159"/>
      <c r="LZJ10" s="159"/>
      <c r="LZK10" s="159"/>
      <c r="LZL10" s="159"/>
      <c r="LZM10" s="159"/>
      <c r="LZN10" s="159"/>
      <c r="LZO10" s="159"/>
      <c r="LZP10" s="159"/>
      <c r="LZQ10" s="159"/>
      <c r="LZR10" s="159"/>
      <c r="LZS10" s="159"/>
      <c r="LZT10" s="159"/>
      <c r="LZU10" s="159"/>
      <c r="LZV10" s="159"/>
      <c r="LZW10" s="159"/>
      <c r="LZX10" s="159"/>
      <c r="LZY10" s="159"/>
      <c r="LZZ10" s="159"/>
      <c r="MAA10" s="159"/>
      <c r="MAB10" s="159"/>
      <c r="MAC10" s="159"/>
      <c r="MAD10" s="159"/>
      <c r="MAE10" s="159"/>
      <c r="MAF10" s="159"/>
      <c r="MAG10" s="159"/>
      <c r="MAH10" s="159"/>
      <c r="MAI10" s="159"/>
      <c r="MAJ10" s="159"/>
      <c r="MAK10" s="159"/>
      <c r="MAL10" s="159"/>
      <c r="MAM10" s="159"/>
      <c r="MAN10" s="159"/>
      <c r="MAO10" s="159"/>
      <c r="MAP10" s="159"/>
      <c r="MAQ10" s="159"/>
      <c r="MAR10" s="159"/>
      <c r="MAS10" s="159"/>
      <c r="MAT10" s="159"/>
      <c r="MAU10" s="159"/>
      <c r="MAV10" s="159"/>
      <c r="MAW10" s="159"/>
      <c r="MAX10" s="159"/>
      <c r="MAY10" s="159"/>
      <c r="MAZ10" s="159"/>
      <c r="MBA10" s="159"/>
      <c r="MBB10" s="159"/>
      <c r="MBC10" s="159"/>
      <c r="MBD10" s="159"/>
      <c r="MBE10" s="159"/>
      <c r="MBF10" s="159"/>
      <c r="MBG10" s="159"/>
      <c r="MBH10" s="159"/>
      <c r="MBI10" s="159"/>
      <c r="MBJ10" s="159"/>
      <c r="MBK10" s="159"/>
      <c r="MBL10" s="159"/>
      <c r="MBM10" s="159"/>
      <c r="MBN10" s="159"/>
      <c r="MBO10" s="159"/>
      <c r="MBP10" s="159"/>
      <c r="MBQ10" s="159"/>
      <c r="MBR10" s="159"/>
      <c r="MBS10" s="159"/>
      <c r="MBT10" s="159"/>
      <c r="MBU10" s="159"/>
      <c r="MBV10" s="159"/>
      <c r="MBW10" s="159"/>
      <c r="MBX10" s="159"/>
      <c r="MBY10" s="159"/>
      <c r="MBZ10" s="159"/>
      <c r="MCA10" s="159"/>
      <c r="MCB10" s="159"/>
      <c r="MCC10" s="159"/>
      <c r="MCD10" s="159"/>
      <c r="MCE10" s="159"/>
      <c r="MCF10" s="159"/>
      <c r="MCG10" s="159"/>
      <c r="MCH10" s="159"/>
      <c r="MCI10" s="159"/>
      <c r="MCJ10" s="159"/>
      <c r="MCK10" s="159"/>
      <c r="MCL10" s="159"/>
      <c r="MCM10" s="159"/>
      <c r="MCN10" s="159"/>
      <c r="MCO10" s="159"/>
      <c r="MCP10" s="159"/>
      <c r="MCQ10" s="159"/>
      <c r="MCR10" s="159"/>
      <c r="MCS10" s="159"/>
      <c r="MCT10" s="159"/>
      <c r="MCU10" s="159"/>
      <c r="MCV10" s="159"/>
      <c r="MCW10" s="159"/>
      <c r="MCX10" s="159"/>
      <c r="MCY10" s="159"/>
      <c r="MCZ10" s="159"/>
      <c r="MDA10" s="159"/>
      <c r="MDB10" s="159"/>
      <c r="MDC10" s="159"/>
      <c r="MDD10" s="159"/>
      <c r="MDE10" s="159"/>
      <c r="MDF10" s="159"/>
      <c r="MDG10" s="159"/>
      <c r="MDH10" s="159"/>
      <c r="MDI10" s="159"/>
      <c r="MDJ10" s="159"/>
      <c r="MDK10" s="159"/>
      <c r="MDL10" s="159"/>
      <c r="MDM10" s="159"/>
      <c r="MDN10" s="159"/>
      <c r="MDO10" s="159"/>
      <c r="MDP10" s="159"/>
      <c r="MDQ10" s="159"/>
      <c r="MDR10" s="159"/>
      <c r="MDS10" s="159"/>
      <c r="MDT10" s="159"/>
      <c r="MDU10" s="159"/>
      <c r="MDV10" s="159"/>
      <c r="MDW10" s="159"/>
      <c r="MDX10" s="159"/>
      <c r="MDY10" s="159"/>
      <c r="MDZ10" s="159"/>
      <c r="MEA10" s="159"/>
      <c r="MEB10" s="159"/>
      <c r="MEC10" s="159"/>
      <c r="MED10" s="159"/>
      <c r="MEE10" s="159"/>
      <c r="MEF10" s="159"/>
      <c r="MEG10" s="159"/>
      <c r="MEH10" s="159"/>
      <c r="MEI10" s="159"/>
      <c r="MEJ10" s="159"/>
      <c r="MEK10" s="159"/>
      <c r="MEL10" s="159"/>
      <c r="MEM10" s="159"/>
      <c r="MEN10" s="159"/>
      <c r="MEO10" s="159"/>
      <c r="MEP10" s="159"/>
      <c r="MEQ10" s="159"/>
      <c r="MER10" s="159"/>
      <c r="MES10" s="159"/>
      <c r="MET10" s="159"/>
      <c r="MEU10" s="159"/>
      <c r="MEV10" s="159"/>
      <c r="MEW10" s="159"/>
      <c r="MEX10" s="159"/>
      <c r="MEY10" s="159"/>
      <c r="MEZ10" s="159"/>
      <c r="MFA10" s="159"/>
      <c r="MFB10" s="159"/>
      <c r="MFC10" s="159"/>
      <c r="MFD10" s="159"/>
      <c r="MFE10" s="159"/>
      <c r="MFF10" s="159"/>
      <c r="MFG10" s="159"/>
      <c r="MFH10" s="159"/>
      <c r="MFI10" s="159"/>
      <c r="MFJ10" s="159"/>
      <c r="MFK10" s="159"/>
      <c r="MFL10" s="159"/>
      <c r="MFM10" s="159"/>
      <c r="MFN10" s="159"/>
      <c r="MFO10" s="159"/>
      <c r="MFP10" s="159"/>
      <c r="MFQ10" s="159"/>
      <c r="MFR10" s="159"/>
      <c r="MFS10" s="159"/>
      <c r="MFT10" s="159"/>
      <c r="MFU10" s="159"/>
      <c r="MFV10" s="159"/>
      <c r="MFW10" s="159"/>
      <c r="MFX10" s="159"/>
      <c r="MFY10" s="159"/>
      <c r="MFZ10" s="159"/>
      <c r="MGA10" s="159"/>
      <c r="MGB10" s="159"/>
      <c r="MGC10" s="159"/>
      <c r="MGD10" s="159"/>
      <c r="MGE10" s="159"/>
      <c r="MGF10" s="159"/>
      <c r="MGG10" s="159"/>
      <c r="MGH10" s="159"/>
      <c r="MGI10" s="159"/>
      <c r="MGJ10" s="159"/>
      <c r="MGK10" s="159"/>
      <c r="MGL10" s="159"/>
      <c r="MGM10" s="159"/>
      <c r="MGN10" s="159"/>
      <c r="MGO10" s="159"/>
      <c r="MGP10" s="159"/>
      <c r="MGQ10" s="159"/>
      <c r="MGR10" s="159"/>
      <c r="MGS10" s="159"/>
      <c r="MGT10" s="159"/>
      <c r="MGU10" s="159"/>
      <c r="MGV10" s="159"/>
      <c r="MGW10" s="159"/>
      <c r="MGX10" s="159"/>
      <c r="MGY10" s="159"/>
      <c r="MGZ10" s="159"/>
      <c r="MHA10" s="159"/>
      <c r="MHB10" s="159"/>
      <c r="MHC10" s="159"/>
      <c r="MHD10" s="159"/>
      <c r="MHE10" s="159"/>
      <c r="MHF10" s="159"/>
      <c r="MHG10" s="159"/>
      <c r="MHH10" s="159"/>
      <c r="MHI10" s="159"/>
      <c r="MHJ10" s="159"/>
      <c r="MHK10" s="159"/>
      <c r="MHL10" s="159"/>
      <c r="MHM10" s="159"/>
      <c r="MHN10" s="159"/>
      <c r="MHO10" s="159"/>
      <c r="MHP10" s="159"/>
      <c r="MHQ10" s="159"/>
      <c r="MHR10" s="159"/>
      <c r="MHS10" s="159"/>
      <c r="MHT10" s="159"/>
      <c r="MHU10" s="159"/>
      <c r="MHV10" s="159"/>
      <c r="MHW10" s="159"/>
      <c r="MHX10" s="159"/>
      <c r="MHY10" s="159"/>
      <c r="MHZ10" s="159"/>
      <c r="MIA10" s="159"/>
      <c r="MIB10" s="159"/>
      <c r="MIC10" s="159"/>
      <c r="MID10" s="159"/>
      <c r="MIE10" s="159"/>
      <c r="MIF10" s="159"/>
      <c r="MIG10" s="159"/>
      <c r="MIH10" s="159"/>
      <c r="MII10" s="159"/>
      <c r="MIJ10" s="159"/>
      <c r="MIK10" s="159"/>
      <c r="MIL10" s="159"/>
      <c r="MIM10" s="159"/>
      <c r="MIN10" s="159"/>
      <c r="MIO10" s="159"/>
      <c r="MIP10" s="159"/>
      <c r="MIQ10" s="159"/>
      <c r="MIR10" s="159"/>
      <c r="MIS10" s="159"/>
      <c r="MIT10" s="159"/>
      <c r="MIU10" s="159"/>
      <c r="MIV10" s="159"/>
      <c r="MIW10" s="159"/>
      <c r="MIX10" s="159"/>
      <c r="MIY10" s="159"/>
      <c r="MIZ10" s="159"/>
      <c r="MJA10" s="159"/>
      <c r="MJB10" s="159"/>
      <c r="MJC10" s="159"/>
      <c r="MJD10" s="159"/>
      <c r="MJE10" s="159"/>
      <c r="MJF10" s="159"/>
      <c r="MJG10" s="159"/>
      <c r="MJH10" s="159"/>
      <c r="MJI10" s="159"/>
      <c r="MJJ10" s="159"/>
      <c r="MJK10" s="159"/>
      <c r="MJL10" s="159"/>
      <c r="MJM10" s="159"/>
      <c r="MJN10" s="159"/>
      <c r="MJO10" s="159"/>
      <c r="MJP10" s="159"/>
      <c r="MJQ10" s="159"/>
      <c r="MJR10" s="159"/>
      <c r="MJS10" s="159"/>
      <c r="MJT10" s="159"/>
      <c r="MJU10" s="159"/>
      <c r="MJV10" s="159"/>
      <c r="MJW10" s="159"/>
      <c r="MJX10" s="159"/>
      <c r="MJY10" s="159"/>
      <c r="MJZ10" s="159"/>
      <c r="MKA10" s="159"/>
      <c r="MKB10" s="159"/>
      <c r="MKC10" s="159"/>
      <c r="MKD10" s="159"/>
      <c r="MKE10" s="159"/>
      <c r="MKF10" s="159"/>
      <c r="MKG10" s="159"/>
      <c r="MKH10" s="159"/>
      <c r="MKI10" s="159"/>
      <c r="MKJ10" s="159"/>
      <c r="MKK10" s="159"/>
      <c r="MKL10" s="159"/>
      <c r="MKM10" s="159"/>
      <c r="MKN10" s="159"/>
      <c r="MKO10" s="159"/>
      <c r="MKP10" s="159"/>
      <c r="MKQ10" s="159"/>
      <c r="MKR10" s="159"/>
      <c r="MKS10" s="159"/>
      <c r="MKT10" s="159"/>
      <c r="MKU10" s="159"/>
      <c r="MKV10" s="159"/>
      <c r="MKW10" s="159"/>
      <c r="MKX10" s="159"/>
      <c r="MKY10" s="159"/>
      <c r="MKZ10" s="159"/>
      <c r="MLA10" s="159"/>
      <c r="MLB10" s="159"/>
      <c r="MLC10" s="159"/>
      <c r="MLD10" s="159"/>
      <c r="MLE10" s="159"/>
      <c r="MLF10" s="159"/>
      <c r="MLG10" s="159"/>
      <c r="MLH10" s="159"/>
      <c r="MLI10" s="159"/>
      <c r="MLJ10" s="159"/>
      <c r="MLK10" s="159"/>
      <c r="MLL10" s="159"/>
      <c r="MLM10" s="159"/>
      <c r="MLN10" s="159"/>
      <c r="MLO10" s="159"/>
      <c r="MLP10" s="159"/>
      <c r="MLQ10" s="159"/>
      <c r="MLR10" s="159"/>
      <c r="MLS10" s="159"/>
      <c r="MLT10" s="159"/>
      <c r="MLU10" s="159"/>
      <c r="MLV10" s="159"/>
      <c r="MLW10" s="159"/>
      <c r="MLX10" s="159"/>
      <c r="MLY10" s="159"/>
      <c r="MLZ10" s="159"/>
      <c r="MMA10" s="159"/>
      <c r="MMB10" s="159"/>
      <c r="MMC10" s="159"/>
      <c r="MMD10" s="159"/>
      <c r="MME10" s="159"/>
      <c r="MMF10" s="159"/>
      <c r="MMG10" s="159"/>
      <c r="MMH10" s="159"/>
      <c r="MMI10" s="159"/>
      <c r="MMJ10" s="159"/>
      <c r="MMK10" s="159"/>
      <c r="MML10" s="159"/>
      <c r="MMM10" s="159"/>
      <c r="MMN10" s="159"/>
      <c r="MMO10" s="159"/>
      <c r="MMP10" s="159"/>
      <c r="MMQ10" s="159"/>
      <c r="MMR10" s="159"/>
      <c r="MMS10" s="159"/>
      <c r="MMT10" s="159"/>
      <c r="MMU10" s="159"/>
      <c r="MMV10" s="159"/>
      <c r="MMW10" s="159"/>
      <c r="MMX10" s="159"/>
      <c r="MMY10" s="159"/>
      <c r="MMZ10" s="159"/>
      <c r="MNA10" s="159"/>
      <c r="MNB10" s="159"/>
      <c r="MNC10" s="159"/>
      <c r="MND10" s="159"/>
      <c r="MNE10" s="159"/>
      <c r="MNF10" s="159"/>
      <c r="MNG10" s="159"/>
      <c r="MNH10" s="159"/>
      <c r="MNI10" s="159"/>
      <c r="MNJ10" s="159"/>
      <c r="MNK10" s="159"/>
      <c r="MNL10" s="159"/>
      <c r="MNM10" s="159"/>
      <c r="MNN10" s="159"/>
      <c r="MNO10" s="159"/>
      <c r="MNP10" s="159"/>
      <c r="MNQ10" s="159"/>
      <c r="MNR10" s="159"/>
      <c r="MNS10" s="159"/>
      <c r="MNT10" s="159"/>
      <c r="MNU10" s="159"/>
      <c r="MNV10" s="159"/>
      <c r="MNW10" s="159"/>
      <c r="MNX10" s="159"/>
      <c r="MNY10" s="159"/>
      <c r="MNZ10" s="159"/>
      <c r="MOA10" s="159"/>
      <c r="MOB10" s="159"/>
      <c r="MOC10" s="159"/>
      <c r="MOD10" s="159"/>
      <c r="MOE10" s="159"/>
      <c r="MOF10" s="159"/>
      <c r="MOG10" s="159"/>
      <c r="MOH10" s="159"/>
      <c r="MOI10" s="159"/>
      <c r="MOJ10" s="159"/>
      <c r="MOK10" s="159"/>
      <c r="MOL10" s="159"/>
      <c r="MOM10" s="159"/>
      <c r="MON10" s="159"/>
      <c r="MOO10" s="159"/>
      <c r="MOP10" s="159"/>
      <c r="MOQ10" s="159"/>
      <c r="MOR10" s="159"/>
      <c r="MOS10" s="159"/>
      <c r="MOT10" s="159"/>
      <c r="MOU10" s="159"/>
      <c r="MOV10" s="159"/>
      <c r="MOW10" s="159"/>
      <c r="MOX10" s="159"/>
      <c r="MOY10" s="159"/>
      <c r="MOZ10" s="159"/>
      <c r="MPA10" s="159"/>
      <c r="MPB10" s="159"/>
      <c r="MPC10" s="159"/>
      <c r="MPD10" s="159"/>
      <c r="MPE10" s="159"/>
      <c r="MPF10" s="159"/>
      <c r="MPG10" s="159"/>
      <c r="MPH10" s="159"/>
      <c r="MPI10" s="159"/>
      <c r="MPJ10" s="159"/>
      <c r="MPK10" s="159"/>
      <c r="MPL10" s="159"/>
      <c r="MPM10" s="159"/>
      <c r="MPN10" s="159"/>
      <c r="MPO10" s="159"/>
      <c r="MPP10" s="159"/>
      <c r="MPQ10" s="159"/>
      <c r="MPR10" s="159"/>
      <c r="MPS10" s="159"/>
      <c r="MPT10" s="159"/>
      <c r="MPU10" s="159"/>
      <c r="MPV10" s="159"/>
      <c r="MPW10" s="159"/>
      <c r="MPX10" s="159"/>
      <c r="MPY10" s="159"/>
      <c r="MPZ10" s="159"/>
      <c r="MQA10" s="159"/>
      <c r="MQB10" s="159"/>
      <c r="MQC10" s="159"/>
      <c r="MQD10" s="159"/>
      <c r="MQE10" s="159"/>
      <c r="MQF10" s="159"/>
      <c r="MQG10" s="159"/>
      <c r="MQH10" s="159"/>
      <c r="MQI10" s="159"/>
      <c r="MQJ10" s="159"/>
      <c r="MQK10" s="159"/>
      <c r="MQL10" s="159"/>
      <c r="MQM10" s="159"/>
      <c r="MQN10" s="159"/>
      <c r="MQO10" s="159"/>
      <c r="MQP10" s="159"/>
      <c r="MQQ10" s="159"/>
      <c r="MQR10" s="159"/>
      <c r="MQS10" s="159"/>
      <c r="MQT10" s="159"/>
      <c r="MQU10" s="159"/>
      <c r="MQV10" s="159"/>
      <c r="MQW10" s="159"/>
      <c r="MQX10" s="159"/>
      <c r="MQY10" s="159"/>
      <c r="MQZ10" s="159"/>
      <c r="MRA10" s="159"/>
      <c r="MRB10" s="159"/>
      <c r="MRC10" s="159"/>
      <c r="MRD10" s="159"/>
      <c r="MRE10" s="159"/>
      <c r="MRF10" s="159"/>
      <c r="MRG10" s="159"/>
      <c r="MRH10" s="159"/>
      <c r="MRI10" s="159"/>
      <c r="MRJ10" s="159"/>
      <c r="MRK10" s="159"/>
      <c r="MRL10" s="159"/>
      <c r="MRM10" s="159"/>
      <c r="MRN10" s="159"/>
      <c r="MRO10" s="159"/>
      <c r="MRP10" s="159"/>
      <c r="MRQ10" s="159"/>
      <c r="MRR10" s="159"/>
      <c r="MRS10" s="159"/>
      <c r="MRT10" s="159"/>
      <c r="MRU10" s="159"/>
      <c r="MRV10" s="159"/>
      <c r="MRW10" s="159"/>
      <c r="MRX10" s="159"/>
      <c r="MRY10" s="159"/>
      <c r="MRZ10" s="159"/>
      <c r="MSA10" s="159"/>
      <c r="MSB10" s="159"/>
      <c r="MSC10" s="159"/>
      <c r="MSD10" s="159"/>
      <c r="MSE10" s="159"/>
      <c r="MSF10" s="159"/>
      <c r="MSG10" s="159"/>
      <c r="MSH10" s="159"/>
      <c r="MSI10" s="159"/>
      <c r="MSJ10" s="159"/>
      <c r="MSK10" s="159"/>
      <c r="MSL10" s="159"/>
      <c r="MSM10" s="159"/>
      <c r="MSN10" s="159"/>
      <c r="MSO10" s="159"/>
      <c r="MSP10" s="159"/>
      <c r="MSQ10" s="159"/>
      <c r="MSR10" s="159"/>
      <c r="MSS10" s="159"/>
      <c r="MST10" s="159"/>
      <c r="MSU10" s="159"/>
      <c r="MSV10" s="159"/>
      <c r="MSW10" s="159"/>
      <c r="MSX10" s="159"/>
      <c r="MSY10" s="159"/>
      <c r="MSZ10" s="159"/>
      <c r="MTA10" s="159"/>
      <c r="MTB10" s="159"/>
      <c r="MTC10" s="159"/>
      <c r="MTD10" s="159"/>
      <c r="MTE10" s="159"/>
      <c r="MTF10" s="159"/>
      <c r="MTG10" s="159"/>
      <c r="MTH10" s="159"/>
      <c r="MTI10" s="159"/>
      <c r="MTJ10" s="159"/>
      <c r="MTK10" s="159"/>
      <c r="MTL10" s="159"/>
      <c r="MTM10" s="159"/>
      <c r="MTN10" s="159"/>
      <c r="MTO10" s="159"/>
      <c r="MTP10" s="159"/>
      <c r="MTQ10" s="159"/>
      <c r="MTR10" s="159"/>
      <c r="MTS10" s="159"/>
      <c r="MTT10" s="159"/>
      <c r="MTU10" s="159"/>
      <c r="MTV10" s="159"/>
      <c r="MTW10" s="159"/>
      <c r="MTX10" s="159"/>
      <c r="MTY10" s="159"/>
      <c r="MTZ10" s="159"/>
      <c r="MUA10" s="159"/>
      <c r="MUB10" s="159"/>
      <c r="MUC10" s="159"/>
      <c r="MUD10" s="159"/>
      <c r="MUE10" s="159"/>
      <c r="MUF10" s="159"/>
      <c r="MUG10" s="159"/>
      <c r="MUH10" s="159"/>
      <c r="MUI10" s="159"/>
      <c r="MUJ10" s="159"/>
      <c r="MUK10" s="159"/>
      <c r="MUL10" s="159"/>
      <c r="MUM10" s="159"/>
      <c r="MUN10" s="159"/>
      <c r="MUO10" s="159"/>
      <c r="MUP10" s="159"/>
      <c r="MUQ10" s="159"/>
      <c r="MUR10" s="159"/>
      <c r="MUS10" s="159"/>
      <c r="MUT10" s="159"/>
      <c r="MUU10" s="159"/>
      <c r="MUV10" s="159"/>
      <c r="MUW10" s="159"/>
      <c r="MUX10" s="159"/>
      <c r="MUY10" s="159"/>
      <c r="MUZ10" s="159"/>
      <c r="MVA10" s="159"/>
      <c r="MVB10" s="159"/>
      <c r="MVC10" s="159"/>
      <c r="MVD10" s="159"/>
      <c r="MVE10" s="159"/>
      <c r="MVF10" s="159"/>
      <c r="MVG10" s="159"/>
      <c r="MVH10" s="159"/>
      <c r="MVI10" s="159"/>
      <c r="MVJ10" s="159"/>
      <c r="MVK10" s="159"/>
      <c r="MVL10" s="159"/>
      <c r="MVM10" s="159"/>
      <c r="MVN10" s="159"/>
      <c r="MVO10" s="159"/>
      <c r="MVP10" s="159"/>
      <c r="MVQ10" s="159"/>
      <c r="MVR10" s="159"/>
      <c r="MVS10" s="159"/>
      <c r="MVT10" s="159"/>
      <c r="MVU10" s="159"/>
      <c r="MVV10" s="159"/>
      <c r="MVW10" s="159"/>
      <c r="MVX10" s="159"/>
      <c r="MVY10" s="159"/>
      <c r="MVZ10" s="159"/>
      <c r="MWA10" s="159"/>
      <c r="MWB10" s="159"/>
      <c r="MWC10" s="159"/>
      <c r="MWD10" s="159"/>
      <c r="MWE10" s="159"/>
      <c r="MWF10" s="159"/>
      <c r="MWG10" s="159"/>
      <c r="MWH10" s="159"/>
      <c r="MWI10" s="159"/>
      <c r="MWJ10" s="159"/>
      <c r="MWK10" s="159"/>
      <c r="MWL10" s="159"/>
      <c r="MWM10" s="159"/>
      <c r="MWN10" s="159"/>
      <c r="MWO10" s="159"/>
      <c r="MWP10" s="159"/>
      <c r="MWQ10" s="159"/>
      <c r="MWR10" s="159"/>
      <c r="MWS10" s="159"/>
      <c r="MWT10" s="159"/>
      <c r="MWU10" s="159"/>
      <c r="MWV10" s="159"/>
      <c r="MWW10" s="159"/>
      <c r="MWX10" s="159"/>
      <c r="MWY10" s="159"/>
      <c r="MWZ10" s="159"/>
      <c r="MXA10" s="159"/>
      <c r="MXB10" s="159"/>
      <c r="MXC10" s="159"/>
      <c r="MXD10" s="159"/>
      <c r="MXE10" s="159"/>
      <c r="MXF10" s="159"/>
      <c r="MXG10" s="159"/>
      <c r="MXH10" s="159"/>
      <c r="MXI10" s="159"/>
      <c r="MXJ10" s="159"/>
      <c r="MXK10" s="159"/>
      <c r="MXL10" s="159"/>
      <c r="MXM10" s="159"/>
      <c r="MXN10" s="159"/>
      <c r="MXO10" s="159"/>
      <c r="MXP10" s="159"/>
      <c r="MXQ10" s="159"/>
      <c r="MXR10" s="159"/>
      <c r="MXS10" s="159"/>
      <c r="MXT10" s="159"/>
      <c r="MXU10" s="159"/>
      <c r="MXV10" s="159"/>
      <c r="MXW10" s="159"/>
      <c r="MXX10" s="159"/>
      <c r="MXY10" s="159"/>
      <c r="MXZ10" s="159"/>
      <c r="MYA10" s="159"/>
      <c r="MYB10" s="159"/>
      <c r="MYC10" s="159"/>
      <c r="MYD10" s="159"/>
      <c r="MYE10" s="159"/>
      <c r="MYF10" s="159"/>
      <c r="MYG10" s="159"/>
      <c r="MYH10" s="159"/>
      <c r="MYI10" s="159"/>
      <c r="MYJ10" s="159"/>
      <c r="MYK10" s="159"/>
      <c r="MYL10" s="159"/>
      <c r="MYM10" s="159"/>
      <c r="MYN10" s="159"/>
      <c r="MYO10" s="159"/>
      <c r="MYP10" s="159"/>
      <c r="MYQ10" s="159"/>
      <c r="MYR10" s="159"/>
      <c r="MYS10" s="159"/>
      <c r="MYT10" s="159"/>
      <c r="MYU10" s="159"/>
      <c r="MYV10" s="159"/>
      <c r="MYW10" s="159"/>
      <c r="MYX10" s="159"/>
      <c r="MYY10" s="159"/>
      <c r="MYZ10" s="159"/>
      <c r="MZA10" s="159"/>
      <c r="MZB10" s="159"/>
      <c r="MZC10" s="159"/>
      <c r="MZD10" s="159"/>
      <c r="MZE10" s="159"/>
      <c r="MZF10" s="159"/>
      <c r="MZG10" s="159"/>
      <c r="MZH10" s="159"/>
      <c r="MZI10" s="159"/>
      <c r="MZJ10" s="159"/>
      <c r="MZK10" s="159"/>
      <c r="MZL10" s="159"/>
      <c r="MZM10" s="159"/>
      <c r="MZN10" s="159"/>
      <c r="MZO10" s="159"/>
      <c r="MZP10" s="159"/>
      <c r="MZQ10" s="159"/>
      <c r="MZR10" s="159"/>
      <c r="MZS10" s="159"/>
      <c r="MZT10" s="159"/>
      <c r="MZU10" s="159"/>
      <c r="MZV10" s="159"/>
      <c r="MZW10" s="159"/>
      <c r="MZX10" s="159"/>
      <c r="MZY10" s="159"/>
      <c r="MZZ10" s="159"/>
      <c r="NAA10" s="159"/>
      <c r="NAB10" s="159"/>
      <c r="NAC10" s="159"/>
      <c r="NAD10" s="159"/>
      <c r="NAE10" s="159"/>
      <c r="NAF10" s="159"/>
      <c r="NAG10" s="159"/>
      <c r="NAH10" s="159"/>
      <c r="NAI10" s="159"/>
      <c r="NAJ10" s="159"/>
      <c r="NAK10" s="159"/>
      <c r="NAL10" s="159"/>
      <c r="NAM10" s="159"/>
      <c r="NAN10" s="159"/>
      <c r="NAO10" s="159"/>
      <c r="NAP10" s="159"/>
      <c r="NAQ10" s="159"/>
      <c r="NAR10" s="159"/>
      <c r="NAS10" s="159"/>
      <c r="NAT10" s="159"/>
      <c r="NAU10" s="159"/>
      <c r="NAV10" s="159"/>
      <c r="NAW10" s="159"/>
      <c r="NAX10" s="159"/>
      <c r="NAY10" s="159"/>
      <c r="NAZ10" s="159"/>
      <c r="NBA10" s="159"/>
      <c r="NBB10" s="159"/>
      <c r="NBC10" s="159"/>
      <c r="NBD10" s="159"/>
      <c r="NBE10" s="159"/>
      <c r="NBF10" s="159"/>
      <c r="NBG10" s="159"/>
      <c r="NBH10" s="159"/>
      <c r="NBI10" s="159"/>
      <c r="NBJ10" s="159"/>
      <c r="NBK10" s="159"/>
      <c r="NBL10" s="159"/>
      <c r="NBM10" s="159"/>
      <c r="NBN10" s="159"/>
      <c r="NBO10" s="159"/>
      <c r="NBP10" s="159"/>
      <c r="NBQ10" s="159"/>
      <c r="NBR10" s="159"/>
      <c r="NBS10" s="159"/>
      <c r="NBT10" s="159"/>
      <c r="NBU10" s="159"/>
      <c r="NBV10" s="159"/>
      <c r="NBW10" s="159"/>
      <c r="NBX10" s="159"/>
      <c r="NBY10" s="159"/>
      <c r="NBZ10" s="159"/>
      <c r="NCA10" s="159"/>
      <c r="NCB10" s="159"/>
      <c r="NCC10" s="159"/>
      <c r="NCD10" s="159"/>
      <c r="NCE10" s="159"/>
      <c r="NCF10" s="159"/>
      <c r="NCG10" s="159"/>
      <c r="NCH10" s="159"/>
      <c r="NCI10" s="159"/>
      <c r="NCJ10" s="159"/>
      <c r="NCK10" s="159"/>
      <c r="NCL10" s="159"/>
      <c r="NCM10" s="159"/>
      <c r="NCN10" s="159"/>
      <c r="NCO10" s="159"/>
      <c r="NCP10" s="159"/>
      <c r="NCQ10" s="159"/>
      <c r="NCR10" s="159"/>
      <c r="NCS10" s="159"/>
      <c r="NCT10" s="159"/>
      <c r="NCU10" s="159"/>
      <c r="NCV10" s="159"/>
      <c r="NCW10" s="159"/>
      <c r="NCX10" s="159"/>
      <c r="NCY10" s="159"/>
      <c r="NCZ10" s="159"/>
      <c r="NDA10" s="159"/>
      <c r="NDB10" s="159"/>
      <c r="NDC10" s="159"/>
      <c r="NDD10" s="159"/>
      <c r="NDE10" s="159"/>
      <c r="NDF10" s="159"/>
      <c r="NDG10" s="159"/>
      <c r="NDH10" s="159"/>
      <c r="NDI10" s="159"/>
      <c r="NDJ10" s="159"/>
      <c r="NDK10" s="159"/>
      <c r="NDL10" s="159"/>
      <c r="NDM10" s="159"/>
      <c r="NDN10" s="159"/>
      <c r="NDO10" s="159"/>
      <c r="NDP10" s="159"/>
      <c r="NDQ10" s="159"/>
      <c r="NDR10" s="159"/>
      <c r="NDS10" s="159"/>
      <c r="NDT10" s="159"/>
      <c r="NDU10" s="159"/>
      <c r="NDV10" s="159"/>
      <c r="NDW10" s="159"/>
      <c r="NDX10" s="159"/>
      <c r="NDY10" s="159"/>
      <c r="NDZ10" s="159"/>
      <c r="NEA10" s="159"/>
      <c r="NEB10" s="159"/>
      <c r="NEC10" s="159"/>
      <c r="NED10" s="159"/>
      <c r="NEE10" s="159"/>
      <c r="NEF10" s="159"/>
      <c r="NEG10" s="159"/>
      <c r="NEH10" s="159"/>
      <c r="NEI10" s="159"/>
      <c r="NEJ10" s="159"/>
      <c r="NEK10" s="159"/>
      <c r="NEL10" s="159"/>
      <c r="NEM10" s="159"/>
      <c r="NEN10" s="159"/>
      <c r="NEO10" s="159"/>
      <c r="NEP10" s="159"/>
      <c r="NEQ10" s="159"/>
      <c r="NER10" s="159"/>
      <c r="NES10" s="159"/>
      <c r="NET10" s="159"/>
      <c r="NEU10" s="159"/>
      <c r="NEV10" s="159"/>
      <c r="NEW10" s="159"/>
      <c r="NEX10" s="159"/>
      <c r="NEY10" s="159"/>
      <c r="NEZ10" s="159"/>
      <c r="NFA10" s="159"/>
      <c r="NFB10" s="159"/>
      <c r="NFC10" s="159"/>
      <c r="NFD10" s="159"/>
      <c r="NFE10" s="159"/>
      <c r="NFF10" s="159"/>
      <c r="NFG10" s="159"/>
      <c r="NFH10" s="159"/>
      <c r="NFI10" s="159"/>
      <c r="NFJ10" s="159"/>
      <c r="NFK10" s="159"/>
      <c r="NFL10" s="159"/>
      <c r="NFM10" s="159"/>
      <c r="NFN10" s="159"/>
      <c r="NFO10" s="159"/>
      <c r="NFP10" s="159"/>
      <c r="NFQ10" s="159"/>
      <c r="NFR10" s="159"/>
      <c r="NFS10" s="159"/>
      <c r="NFT10" s="159"/>
      <c r="NFU10" s="159"/>
      <c r="NFV10" s="159"/>
      <c r="NFW10" s="159"/>
      <c r="NFX10" s="159"/>
      <c r="NFY10" s="159"/>
      <c r="NFZ10" s="159"/>
      <c r="NGA10" s="159"/>
      <c r="NGB10" s="159"/>
      <c r="NGC10" s="159"/>
      <c r="NGD10" s="159"/>
      <c r="NGE10" s="159"/>
      <c r="NGF10" s="159"/>
      <c r="NGG10" s="159"/>
      <c r="NGH10" s="159"/>
      <c r="NGI10" s="159"/>
      <c r="NGJ10" s="159"/>
      <c r="NGK10" s="159"/>
      <c r="NGL10" s="159"/>
      <c r="NGM10" s="159"/>
      <c r="NGN10" s="159"/>
      <c r="NGO10" s="159"/>
      <c r="NGP10" s="159"/>
      <c r="NGQ10" s="159"/>
      <c r="NGR10" s="159"/>
      <c r="NGS10" s="159"/>
      <c r="NGT10" s="159"/>
      <c r="NGU10" s="159"/>
      <c r="NGV10" s="159"/>
      <c r="NGW10" s="159"/>
      <c r="NGX10" s="159"/>
      <c r="NGY10" s="159"/>
      <c r="NGZ10" s="159"/>
      <c r="NHA10" s="159"/>
      <c r="NHB10" s="159"/>
      <c r="NHC10" s="159"/>
      <c r="NHD10" s="159"/>
      <c r="NHE10" s="159"/>
      <c r="NHF10" s="159"/>
      <c r="NHG10" s="159"/>
      <c r="NHH10" s="159"/>
      <c r="NHI10" s="159"/>
      <c r="NHJ10" s="159"/>
      <c r="NHK10" s="159"/>
      <c r="NHL10" s="159"/>
      <c r="NHM10" s="159"/>
      <c r="NHN10" s="159"/>
      <c r="NHO10" s="159"/>
      <c r="NHP10" s="159"/>
      <c r="NHQ10" s="159"/>
      <c r="NHR10" s="159"/>
      <c r="NHS10" s="159"/>
      <c r="NHT10" s="159"/>
      <c r="NHU10" s="159"/>
      <c r="NHV10" s="159"/>
      <c r="NHW10" s="159"/>
      <c r="NHX10" s="159"/>
      <c r="NHY10" s="159"/>
      <c r="NHZ10" s="159"/>
      <c r="NIA10" s="159"/>
      <c r="NIB10" s="159"/>
      <c r="NIC10" s="159"/>
      <c r="NID10" s="159"/>
      <c r="NIE10" s="159"/>
      <c r="NIF10" s="159"/>
      <c r="NIG10" s="159"/>
      <c r="NIH10" s="159"/>
      <c r="NII10" s="159"/>
      <c r="NIJ10" s="159"/>
      <c r="NIK10" s="159"/>
      <c r="NIL10" s="159"/>
      <c r="NIM10" s="159"/>
      <c r="NIN10" s="159"/>
      <c r="NIO10" s="159"/>
      <c r="NIP10" s="159"/>
      <c r="NIQ10" s="159"/>
      <c r="NIR10" s="159"/>
      <c r="NIS10" s="159"/>
      <c r="NIT10" s="159"/>
      <c r="NIU10" s="159"/>
      <c r="NIV10" s="159"/>
      <c r="NIW10" s="159"/>
      <c r="NIX10" s="159"/>
      <c r="NIY10" s="159"/>
      <c r="NIZ10" s="159"/>
      <c r="NJA10" s="159"/>
      <c r="NJB10" s="159"/>
      <c r="NJC10" s="159"/>
      <c r="NJD10" s="159"/>
      <c r="NJE10" s="159"/>
      <c r="NJF10" s="159"/>
      <c r="NJG10" s="159"/>
      <c r="NJH10" s="159"/>
      <c r="NJI10" s="159"/>
      <c r="NJJ10" s="159"/>
      <c r="NJK10" s="159"/>
      <c r="NJL10" s="159"/>
      <c r="NJM10" s="159"/>
      <c r="NJN10" s="159"/>
      <c r="NJO10" s="159"/>
      <c r="NJP10" s="159"/>
      <c r="NJQ10" s="159"/>
      <c r="NJR10" s="159"/>
      <c r="NJS10" s="159"/>
      <c r="NJT10" s="159"/>
      <c r="NJU10" s="159"/>
      <c r="NJV10" s="159"/>
      <c r="NJW10" s="159"/>
      <c r="NJX10" s="159"/>
      <c r="NJY10" s="159"/>
      <c r="NJZ10" s="159"/>
      <c r="NKA10" s="159"/>
      <c r="NKB10" s="159"/>
      <c r="NKC10" s="159"/>
      <c r="NKD10" s="159"/>
      <c r="NKE10" s="159"/>
      <c r="NKF10" s="159"/>
      <c r="NKG10" s="159"/>
      <c r="NKH10" s="159"/>
      <c r="NKI10" s="159"/>
      <c r="NKJ10" s="159"/>
      <c r="NKK10" s="159"/>
      <c r="NKL10" s="159"/>
      <c r="NKM10" s="159"/>
      <c r="NKN10" s="159"/>
      <c r="NKO10" s="159"/>
      <c r="NKP10" s="159"/>
      <c r="NKQ10" s="159"/>
      <c r="NKR10" s="159"/>
      <c r="NKS10" s="159"/>
      <c r="NKT10" s="159"/>
      <c r="NKU10" s="159"/>
      <c r="NKV10" s="159"/>
      <c r="NKW10" s="159"/>
      <c r="NKX10" s="159"/>
      <c r="NKY10" s="159"/>
      <c r="NKZ10" s="159"/>
      <c r="NLA10" s="159"/>
      <c r="NLB10" s="159"/>
      <c r="NLC10" s="159"/>
      <c r="NLD10" s="159"/>
      <c r="NLE10" s="159"/>
      <c r="NLF10" s="159"/>
      <c r="NLG10" s="159"/>
      <c r="NLH10" s="159"/>
      <c r="NLI10" s="159"/>
      <c r="NLJ10" s="159"/>
      <c r="NLK10" s="159"/>
      <c r="NLL10" s="159"/>
      <c r="NLM10" s="159"/>
      <c r="NLN10" s="159"/>
      <c r="NLO10" s="159"/>
      <c r="NLP10" s="159"/>
      <c r="NLQ10" s="159"/>
      <c r="NLR10" s="159"/>
      <c r="NLS10" s="159"/>
      <c r="NLT10" s="159"/>
      <c r="NLU10" s="159"/>
      <c r="NLV10" s="159"/>
      <c r="NLW10" s="159"/>
      <c r="NLX10" s="159"/>
      <c r="NLY10" s="159"/>
      <c r="NLZ10" s="159"/>
      <c r="NMA10" s="159"/>
      <c r="NMB10" s="159"/>
      <c r="NMC10" s="159"/>
      <c r="NMD10" s="159"/>
      <c r="NME10" s="159"/>
      <c r="NMF10" s="159"/>
      <c r="NMG10" s="159"/>
      <c r="NMH10" s="159"/>
      <c r="NMI10" s="159"/>
      <c r="NMJ10" s="159"/>
      <c r="NMK10" s="159"/>
      <c r="NML10" s="159"/>
      <c r="NMM10" s="159"/>
      <c r="NMN10" s="159"/>
      <c r="NMO10" s="159"/>
      <c r="NMP10" s="159"/>
      <c r="NMQ10" s="159"/>
      <c r="NMR10" s="159"/>
      <c r="NMS10" s="159"/>
      <c r="NMT10" s="159"/>
      <c r="NMU10" s="159"/>
      <c r="NMV10" s="159"/>
      <c r="NMW10" s="159"/>
      <c r="NMX10" s="159"/>
      <c r="NMY10" s="159"/>
      <c r="NMZ10" s="159"/>
      <c r="NNA10" s="159"/>
      <c r="NNB10" s="159"/>
      <c r="NNC10" s="159"/>
      <c r="NND10" s="159"/>
      <c r="NNE10" s="159"/>
      <c r="NNF10" s="159"/>
      <c r="NNG10" s="159"/>
      <c r="NNH10" s="159"/>
      <c r="NNI10" s="159"/>
      <c r="NNJ10" s="159"/>
      <c r="NNK10" s="159"/>
      <c r="NNL10" s="159"/>
      <c r="NNM10" s="159"/>
      <c r="NNN10" s="159"/>
      <c r="NNO10" s="159"/>
      <c r="NNP10" s="159"/>
      <c r="NNQ10" s="159"/>
      <c r="NNR10" s="159"/>
      <c r="NNS10" s="159"/>
      <c r="NNT10" s="159"/>
      <c r="NNU10" s="159"/>
      <c r="NNV10" s="159"/>
      <c r="NNW10" s="159"/>
      <c r="NNX10" s="159"/>
      <c r="NNY10" s="159"/>
      <c r="NNZ10" s="159"/>
      <c r="NOA10" s="159"/>
      <c r="NOB10" s="159"/>
      <c r="NOC10" s="159"/>
      <c r="NOD10" s="159"/>
      <c r="NOE10" s="159"/>
      <c r="NOF10" s="159"/>
      <c r="NOG10" s="159"/>
      <c r="NOH10" s="159"/>
      <c r="NOI10" s="159"/>
      <c r="NOJ10" s="159"/>
      <c r="NOK10" s="159"/>
      <c r="NOL10" s="159"/>
      <c r="NOM10" s="159"/>
      <c r="NON10" s="159"/>
      <c r="NOO10" s="159"/>
      <c r="NOP10" s="159"/>
      <c r="NOQ10" s="159"/>
      <c r="NOR10" s="159"/>
      <c r="NOS10" s="159"/>
      <c r="NOT10" s="159"/>
      <c r="NOU10" s="159"/>
      <c r="NOV10" s="159"/>
      <c r="NOW10" s="159"/>
      <c r="NOX10" s="159"/>
      <c r="NOY10" s="159"/>
      <c r="NOZ10" s="159"/>
      <c r="NPA10" s="159"/>
      <c r="NPB10" s="159"/>
      <c r="NPC10" s="159"/>
      <c r="NPD10" s="159"/>
      <c r="NPE10" s="159"/>
      <c r="NPF10" s="159"/>
      <c r="NPG10" s="159"/>
      <c r="NPH10" s="159"/>
      <c r="NPI10" s="159"/>
      <c r="NPJ10" s="159"/>
      <c r="NPK10" s="159"/>
      <c r="NPL10" s="159"/>
      <c r="NPM10" s="159"/>
      <c r="NPN10" s="159"/>
      <c r="NPO10" s="159"/>
      <c r="NPP10" s="159"/>
      <c r="NPQ10" s="159"/>
      <c r="NPR10" s="159"/>
      <c r="NPS10" s="159"/>
      <c r="NPT10" s="159"/>
      <c r="NPU10" s="159"/>
      <c r="NPV10" s="159"/>
      <c r="NPW10" s="159"/>
      <c r="NPX10" s="159"/>
      <c r="NPY10" s="159"/>
      <c r="NPZ10" s="159"/>
      <c r="NQA10" s="159"/>
      <c r="NQB10" s="159"/>
      <c r="NQC10" s="159"/>
      <c r="NQD10" s="159"/>
      <c r="NQE10" s="159"/>
      <c r="NQF10" s="159"/>
      <c r="NQG10" s="159"/>
      <c r="NQH10" s="159"/>
      <c r="NQI10" s="159"/>
      <c r="NQJ10" s="159"/>
      <c r="NQK10" s="159"/>
      <c r="NQL10" s="159"/>
      <c r="NQM10" s="159"/>
      <c r="NQN10" s="159"/>
      <c r="NQO10" s="159"/>
      <c r="NQP10" s="159"/>
      <c r="NQQ10" s="159"/>
      <c r="NQR10" s="159"/>
      <c r="NQS10" s="159"/>
      <c r="NQT10" s="159"/>
      <c r="NQU10" s="159"/>
      <c r="NQV10" s="159"/>
      <c r="NQW10" s="159"/>
      <c r="NQX10" s="159"/>
      <c r="NQY10" s="159"/>
      <c r="NQZ10" s="159"/>
      <c r="NRA10" s="159"/>
      <c r="NRB10" s="159"/>
      <c r="NRC10" s="159"/>
      <c r="NRD10" s="159"/>
      <c r="NRE10" s="159"/>
      <c r="NRF10" s="159"/>
      <c r="NRG10" s="159"/>
      <c r="NRH10" s="159"/>
      <c r="NRI10" s="159"/>
      <c r="NRJ10" s="159"/>
      <c r="NRK10" s="159"/>
      <c r="NRL10" s="159"/>
      <c r="NRM10" s="159"/>
      <c r="NRN10" s="159"/>
      <c r="NRO10" s="159"/>
      <c r="NRP10" s="159"/>
      <c r="NRQ10" s="159"/>
      <c r="NRR10" s="159"/>
      <c r="NRS10" s="159"/>
      <c r="NRT10" s="159"/>
      <c r="NRU10" s="159"/>
      <c r="NRV10" s="159"/>
      <c r="NRW10" s="159"/>
      <c r="NRX10" s="159"/>
      <c r="NRY10" s="159"/>
      <c r="NRZ10" s="159"/>
      <c r="NSA10" s="159"/>
      <c r="NSB10" s="159"/>
      <c r="NSC10" s="159"/>
      <c r="NSD10" s="159"/>
      <c r="NSE10" s="159"/>
      <c r="NSF10" s="159"/>
      <c r="NSG10" s="159"/>
      <c r="NSH10" s="159"/>
      <c r="NSI10" s="159"/>
      <c r="NSJ10" s="159"/>
      <c r="NSK10" s="159"/>
      <c r="NSL10" s="159"/>
      <c r="NSM10" s="159"/>
      <c r="NSN10" s="159"/>
      <c r="NSO10" s="159"/>
      <c r="NSP10" s="159"/>
      <c r="NSQ10" s="159"/>
      <c r="NSR10" s="159"/>
      <c r="NSS10" s="159"/>
      <c r="NST10" s="159"/>
      <c r="NSU10" s="159"/>
      <c r="NSV10" s="159"/>
      <c r="NSW10" s="159"/>
      <c r="NSX10" s="159"/>
      <c r="NSY10" s="159"/>
      <c r="NSZ10" s="159"/>
      <c r="NTA10" s="159"/>
      <c r="NTB10" s="159"/>
      <c r="NTC10" s="159"/>
      <c r="NTD10" s="159"/>
      <c r="NTE10" s="159"/>
      <c r="NTF10" s="159"/>
      <c r="NTG10" s="159"/>
      <c r="NTH10" s="159"/>
      <c r="NTI10" s="159"/>
      <c r="NTJ10" s="159"/>
      <c r="NTK10" s="159"/>
      <c r="NTL10" s="159"/>
      <c r="NTM10" s="159"/>
      <c r="NTN10" s="159"/>
      <c r="NTO10" s="159"/>
      <c r="NTP10" s="159"/>
      <c r="NTQ10" s="159"/>
      <c r="NTR10" s="159"/>
      <c r="NTS10" s="159"/>
      <c r="NTT10" s="159"/>
      <c r="NTU10" s="159"/>
      <c r="NTV10" s="159"/>
      <c r="NTW10" s="159"/>
      <c r="NTX10" s="159"/>
      <c r="NTY10" s="159"/>
      <c r="NTZ10" s="159"/>
      <c r="NUA10" s="159"/>
      <c r="NUB10" s="159"/>
      <c r="NUC10" s="159"/>
      <c r="NUD10" s="159"/>
      <c r="NUE10" s="159"/>
      <c r="NUF10" s="159"/>
      <c r="NUG10" s="159"/>
      <c r="NUH10" s="159"/>
      <c r="NUI10" s="159"/>
      <c r="NUJ10" s="159"/>
      <c r="NUK10" s="159"/>
      <c r="NUL10" s="159"/>
      <c r="NUM10" s="159"/>
      <c r="NUN10" s="159"/>
      <c r="NUO10" s="159"/>
      <c r="NUP10" s="159"/>
      <c r="NUQ10" s="159"/>
      <c r="NUR10" s="159"/>
      <c r="NUS10" s="159"/>
      <c r="NUT10" s="159"/>
      <c r="NUU10" s="159"/>
      <c r="NUV10" s="159"/>
      <c r="NUW10" s="159"/>
      <c r="NUX10" s="159"/>
      <c r="NUY10" s="159"/>
      <c r="NUZ10" s="159"/>
      <c r="NVA10" s="159"/>
      <c r="NVB10" s="159"/>
      <c r="NVC10" s="159"/>
      <c r="NVD10" s="159"/>
      <c r="NVE10" s="159"/>
      <c r="NVF10" s="159"/>
      <c r="NVG10" s="159"/>
      <c r="NVH10" s="159"/>
      <c r="NVI10" s="159"/>
      <c r="NVJ10" s="159"/>
      <c r="NVK10" s="159"/>
      <c r="NVL10" s="159"/>
      <c r="NVM10" s="159"/>
      <c r="NVN10" s="159"/>
      <c r="NVO10" s="159"/>
      <c r="NVP10" s="159"/>
      <c r="NVQ10" s="159"/>
      <c r="NVR10" s="159"/>
      <c r="NVS10" s="159"/>
      <c r="NVT10" s="159"/>
      <c r="NVU10" s="159"/>
      <c r="NVV10" s="159"/>
      <c r="NVW10" s="159"/>
      <c r="NVX10" s="159"/>
      <c r="NVY10" s="159"/>
      <c r="NVZ10" s="159"/>
      <c r="NWA10" s="159"/>
      <c r="NWB10" s="159"/>
      <c r="NWC10" s="159"/>
      <c r="NWD10" s="159"/>
      <c r="NWE10" s="159"/>
      <c r="NWF10" s="159"/>
      <c r="NWG10" s="159"/>
      <c r="NWH10" s="159"/>
      <c r="NWI10" s="159"/>
      <c r="NWJ10" s="159"/>
      <c r="NWK10" s="159"/>
      <c r="NWL10" s="159"/>
      <c r="NWM10" s="159"/>
      <c r="NWN10" s="159"/>
      <c r="NWO10" s="159"/>
      <c r="NWP10" s="159"/>
      <c r="NWQ10" s="159"/>
      <c r="NWR10" s="159"/>
      <c r="NWS10" s="159"/>
      <c r="NWT10" s="159"/>
      <c r="NWU10" s="159"/>
      <c r="NWV10" s="159"/>
      <c r="NWW10" s="159"/>
      <c r="NWX10" s="159"/>
      <c r="NWY10" s="159"/>
      <c r="NWZ10" s="159"/>
      <c r="NXA10" s="159"/>
      <c r="NXB10" s="159"/>
      <c r="NXC10" s="159"/>
      <c r="NXD10" s="159"/>
      <c r="NXE10" s="159"/>
      <c r="NXF10" s="159"/>
      <c r="NXG10" s="159"/>
      <c r="NXH10" s="159"/>
      <c r="NXI10" s="159"/>
      <c r="NXJ10" s="159"/>
      <c r="NXK10" s="159"/>
      <c r="NXL10" s="159"/>
      <c r="NXM10" s="159"/>
      <c r="NXN10" s="159"/>
      <c r="NXO10" s="159"/>
      <c r="NXP10" s="159"/>
      <c r="NXQ10" s="159"/>
      <c r="NXR10" s="159"/>
      <c r="NXS10" s="159"/>
      <c r="NXT10" s="159"/>
      <c r="NXU10" s="159"/>
      <c r="NXV10" s="159"/>
      <c r="NXW10" s="159"/>
      <c r="NXX10" s="159"/>
      <c r="NXY10" s="159"/>
      <c r="NXZ10" s="159"/>
      <c r="NYA10" s="159"/>
      <c r="NYB10" s="159"/>
      <c r="NYC10" s="159"/>
      <c r="NYD10" s="159"/>
      <c r="NYE10" s="159"/>
      <c r="NYF10" s="159"/>
      <c r="NYG10" s="159"/>
      <c r="NYH10" s="159"/>
      <c r="NYI10" s="159"/>
      <c r="NYJ10" s="159"/>
      <c r="NYK10" s="159"/>
      <c r="NYL10" s="159"/>
      <c r="NYM10" s="159"/>
      <c r="NYN10" s="159"/>
      <c r="NYO10" s="159"/>
      <c r="NYP10" s="159"/>
      <c r="NYQ10" s="159"/>
      <c r="NYR10" s="159"/>
      <c r="NYS10" s="159"/>
      <c r="NYT10" s="159"/>
      <c r="NYU10" s="159"/>
      <c r="NYV10" s="159"/>
      <c r="NYW10" s="159"/>
      <c r="NYX10" s="159"/>
      <c r="NYY10" s="159"/>
      <c r="NYZ10" s="159"/>
      <c r="NZA10" s="159"/>
      <c r="NZB10" s="159"/>
      <c r="NZC10" s="159"/>
      <c r="NZD10" s="159"/>
      <c r="NZE10" s="159"/>
      <c r="NZF10" s="159"/>
      <c r="NZG10" s="159"/>
      <c r="NZH10" s="159"/>
      <c r="NZI10" s="159"/>
      <c r="NZJ10" s="159"/>
      <c r="NZK10" s="159"/>
      <c r="NZL10" s="159"/>
      <c r="NZM10" s="159"/>
      <c r="NZN10" s="159"/>
      <c r="NZO10" s="159"/>
      <c r="NZP10" s="159"/>
      <c r="NZQ10" s="159"/>
      <c r="NZR10" s="159"/>
      <c r="NZS10" s="159"/>
      <c r="NZT10" s="159"/>
      <c r="NZU10" s="159"/>
      <c r="NZV10" s="159"/>
      <c r="NZW10" s="159"/>
      <c r="NZX10" s="159"/>
      <c r="NZY10" s="159"/>
      <c r="NZZ10" s="159"/>
      <c r="OAA10" s="159"/>
      <c r="OAB10" s="159"/>
      <c r="OAC10" s="159"/>
      <c r="OAD10" s="159"/>
      <c r="OAE10" s="159"/>
      <c r="OAF10" s="159"/>
      <c r="OAG10" s="159"/>
      <c r="OAH10" s="159"/>
      <c r="OAI10" s="159"/>
      <c r="OAJ10" s="159"/>
      <c r="OAK10" s="159"/>
      <c r="OAL10" s="159"/>
      <c r="OAM10" s="159"/>
      <c r="OAN10" s="159"/>
      <c r="OAO10" s="159"/>
      <c r="OAP10" s="159"/>
      <c r="OAQ10" s="159"/>
      <c r="OAR10" s="159"/>
      <c r="OAS10" s="159"/>
      <c r="OAT10" s="159"/>
      <c r="OAU10" s="159"/>
      <c r="OAV10" s="159"/>
      <c r="OAW10" s="159"/>
      <c r="OAX10" s="159"/>
      <c r="OAY10" s="159"/>
      <c r="OAZ10" s="159"/>
      <c r="OBA10" s="159"/>
      <c r="OBB10" s="159"/>
      <c r="OBC10" s="159"/>
      <c r="OBD10" s="159"/>
      <c r="OBE10" s="159"/>
      <c r="OBF10" s="159"/>
      <c r="OBG10" s="159"/>
      <c r="OBH10" s="159"/>
      <c r="OBI10" s="159"/>
      <c r="OBJ10" s="159"/>
      <c r="OBK10" s="159"/>
      <c r="OBL10" s="159"/>
      <c r="OBM10" s="159"/>
      <c r="OBN10" s="159"/>
      <c r="OBO10" s="159"/>
      <c r="OBP10" s="159"/>
      <c r="OBQ10" s="159"/>
      <c r="OBR10" s="159"/>
      <c r="OBS10" s="159"/>
      <c r="OBT10" s="159"/>
      <c r="OBU10" s="159"/>
      <c r="OBV10" s="159"/>
      <c r="OBW10" s="159"/>
      <c r="OBX10" s="159"/>
      <c r="OBY10" s="159"/>
      <c r="OBZ10" s="159"/>
      <c r="OCA10" s="159"/>
      <c r="OCB10" s="159"/>
      <c r="OCC10" s="159"/>
      <c r="OCD10" s="159"/>
      <c r="OCE10" s="159"/>
      <c r="OCF10" s="159"/>
      <c r="OCG10" s="159"/>
      <c r="OCH10" s="159"/>
      <c r="OCI10" s="159"/>
      <c r="OCJ10" s="159"/>
      <c r="OCK10" s="159"/>
      <c r="OCL10" s="159"/>
      <c r="OCM10" s="159"/>
      <c r="OCN10" s="159"/>
      <c r="OCO10" s="159"/>
      <c r="OCP10" s="159"/>
      <c r="OCQ10" s="159"/>
      <c r="OCR10" s="159"/>
      <c r="OCS10" s="159"/>
      <c r="OCT10" s="159"/>
      <c r="OCU10" s="159"/>
      <c r="OCV10" s="159"/>
      <c r="OCW10" s="159"/>
      <c r="OCX10" s="159"/>
      <c r="OCY10" s="159"/>
      <c r="OCZ10" s="159"/>
      <c r="ODA10" s="159"/>
      <c r="ODB10" s="159"/>
      <c r="ODC10" s="159"/>
      <c r="ODD10" s="159"/>
      <c r="ODE10" s="159"/>
      <c r="ODF10" s="159"/>
      <c r="ODG10" s="159"/>
      <c r="ODH10" s="159"/>
      <c r="ODI10" s="159"/>
      <c r="ODJ10" s="159"/>
      <c r="ODK10" s="159"/>
      <c r="ODL10" s="159"/>
      <c r="ODM10" s="159"/>
      <c r="ODN10" s="159"/>
      <c r="ODO10" s="159"/>
      <c r="ODP10" s="159"/>
      <c r="ODQ10" s="159"/>
      <c r="ODR10" s="159"/>
      <c r="ODS10" s="159"/>
      <c r="ODT10" s="159"/>
      <c r="ODU10" s="159"/>
      <c r="ODV10" s="159"/>
      <c r="ODW10" s="159"/>
      <c r="ODX10" s="159"/>
      <c r="ODY10" s="159"/>
      <c r="ODZ10" s="159"/>
      <c r="OEA10" s="159"/>
      <c r="OEB10" s="159"/>
      <c r="OEC10" s="159"/>
      <c r="OED10" s="159"/>
      <c r="OEE10" s="159"/>
      <c r="OEF10" s="159"/>
      <c r="OEG10" s="159"/>
      <c r="OEH10" s="159"/>
      <c r="OEI10" s="159"/>
      <c r="OEJ10" s="159"/>
      <c r="OEK10" s="159"/>
      <c r="OEL10" s="159"/>
      <c r="OEM10" s="159"/>
      <c r="OEN10" s="159"/>
      <c r="OEO10" s="159"/>
      <c r="OEP10" s="159"/>
      <c r="OEQ10" s="159"/>
      <c r="OER10" s="159"/>
      <c r="OES10" s="159"/>
      <c r="OET10" s="159"/>
      <c r="OEU10" s="159"/>
      <c r="OEV10" s="159"/>
      <c r="OEW10" s="159"/>
      <c r="OEX10" s="159"/>
      <c r="OEY10" s="159"/>
      <c r="OEZ10" s="159"/>
      <c r="OFA10" s="159"/>
      <c r="OFB10" s="159"/>
      <c r="OFC10" s="159"/>
      <c r="OFD10" s="159"/>
      <c r="OFE10" s="159"/>
      <c r="OFF10" s="159"/>
      <c r="OFG10" s="159"/>
      <c r="OFH10" s="159"/>
      <c r="OFI10" s="159"/>
      <c r="OFJ10" s="159"/>
      <c r="OFK10" s="159"/>
      <c r="OFL10" s="159"/>
      <c r="OFM10" s="159"/>
      <c r="OFN10" s="159"/>
      <c r="OFO10" s="159"/>
      <c r="OFP10" s="159"/>
      <c r="OFQ10" s="159"/>
      <c r="OFR10" s="159"/>
      <c r="OFS10" s="159"/>
      <c r="OFT10" s="159"/>
      <c r="OFU10" s="159"/>
      <c r="OFV10" s="159"/>
      <c r="OFW10" s="159"/>
      <c r="OFX10" s="159"/>
      <c r="OFY10" s="159"/>
      <c r="OFZ10" s="159"/>
      <c r="OGA10" s="159"/>
      <c r="OGB10" s="159"/>
      <c r="OGC10" s="159"/>
      <c r="OGD10" s="159"/>
      <c r="OGE10" s="159"/>
      <c r="OGF10" s="159"/>
      <c r="OGG10" s="159"/>
      <c r="OGH10" s="159"/>
      <c r="OGI10" s="159"/>
      <c r="OGJ10" s="159"/>
      <c r="OGK10" s="159"/>
      <c r="OGL10" s="159"/>
      <c r="OGM10" s="159"/>
      <c r="OGN10" s="159"/>
      <c r="OGO10" s="159"/>
      <c r="OGP10" s="159"/>
      <c r="OGQ10" s="159"/>
      <c r="OGR10" s="159"/>
      <c r="OGS10" s="159"/>
      <c r="OGT10" s="159"/>
      <c r="OGU10" s="159"/>
      <c r="OGV10" s="159"/>
      <c r="OGW10" s="159"/>
      <c r="OGX10" s="159"/>
      <c r="OGY10" s="159"/>
      <c r="OGZ10" s="159"/>
      <c r="OHA10" s="159"/>
      <c r="OHB10" s="159"/>
      <c r="OHC10" s="159"/>
      <c r="OHD10" s="159"/>
      <c r="OHE10" s="159"/>
      <c r="OHF10" s="159"/>
      <c r="OHG10" s="159"/>
      <c r="OHH10" s="159"/>
      <c r="OHI10" s="159"/>
      <c r="OHJ10" s="159"/>
      <c r="OHK10" s="159"/>
      <c r="OHL10" s="159"/>
      <c r="OHM10" s="159"/>
      <c r="OHN10" s="159"/>
      <c r="OHO10" s="159"/>
      <c r="OHP10" s="159"/>
      <c r="OHQ10" s="159"/>
      <c r="OHR10" s="159"/>
      <c r="OHS10" s="159"/>
      <c r="OHT10" s="159"/>
      <c r="OHU10" s="159"/>
      <c r="OHV10" s="159"/>
      <c r="OHW10" s="159"/>
      <c r="OHX10" s="159"/>
      <c r="OHY10" s="159"/>
      <c r="OHZ10" s="159"/>
      <c r="OIA10" s="159"/>
      <c r="OIB10" s="159"/>
      <c r="OIC10" s="159"/>
      <c r="OID10" s="159"/>
      <c r="OIE10" s="159"/>
      <c r="OIF10" s="159"/>
      <c r="OIG10" s="159"/>
      <c r="OIH10" s="159"/>
      <c r="OII10" s="159"/>
      <c r="OIJ10" s="159"/>
      <c r="OIK10" s="159"/>
      <c r="OIL10" s="159"/>
      <c r="OIM10" s="159"/>
      <c r="OIN10" s="159"/>
      <c r="OIO10" s="159"/>
      <c r="OIP10" s="159"/>
      <c r="OIQ10" s="159"/>
      <c r="OIR10" s="159"/>
      <c r="OIS10" s="159"/>
      <c r="OIT10" s="159"/>
      <c r="OIU10" s="159"/>
      <c r="OIV10" s="159"/>
      <c r="OIW10" s="159"/>
      <c r="OIX10" s="159"/>
      <c r="OIY10" s="159"/>
      <c r="OIZ10" s="159"/>
      <c r="OJA10" s="159"/>
      <c r="OJB10" s="159"/>
      <c r="OJC10" s="159"/>
      <c r="OJD10" s="159"/>
      <c r="OJE10" s="159"/>
      <c r="OJF10" s="159"/>
      <c r="OJG10" s="159"/>
      <c r="OJH10" s="159"/>
      <c r="OJI10" s="159"/>
      <c r="OJJ10" s="159"/>
      <c r="OJK10" s="159"/>
      <c r="OJL10" s="159"/>
      <c r="OJM10" s="159"/>
      <c r="OJN10" s="159"/>
      <c r="OJO10" s="159"/>
      <c r="OJP10" s="159"/>
      <c r="OJQ10" s="159"/>
      <c r="OJR10" s="159"/>
      <c r="OJS10" s="159"/>
      <c r="OJT10" s="159"/>
      <c r="OJU10" s="159"/>
      <c r="OJV10" s="159"/>
      <c r="OJW10" s="159"/>
      <c r="OJX10" s="159"/>
      <c r="OJY10" s="159"/>
      <c r="OJZ10" s="159"/>
      <c r="OKA10" s="159"/>
      <c r="OKB10" s="159"/>
      <c r="OKC10" s="159"/>
      <c r="OKD10" s="159"/>
      <c r="OKE10" s="159"/>
      <c r="OKF10" s="159"/>
      <c r="OKG10" s="159"/>
      <c r="OKH10" s="159"/>
      <c r="OKI10" s="159"/>
      <c r="OKJ10" s="159"/>
      <c r="OKK10" s="159"/>
      <c r="OKL10" s="159"/>
      <c r="OKM10" s="159"/>
      <c r="OKN10" s="159"/>
      <c r="OKO10" s="159"/>
      <c r="OKP10" s="159"/>
      <c r="OKQ10" s="159"/>
      <c r="OKR10" s="159"/>
      <c r="OKS10" s="159"/>
      <c r="OKT10" s="159"/>
      <c r="OKU10" s="159"/>
      <c r="OKV10" s="159"/>
      <c r="OKW10" s="159"/>
      <c r="OKX10" s="159"/>
      <c r="OKY10" s="159"/>
      <c r="OKZ10" s="159"/>
      <c r="OLA10" s="159"/>
      <c r="OLB10" s="159"/>
      <c r="OLC10" s="159"/>
      <c r="OLD10" s="159"/>
      <c r="OLE10" s="159"/>
      <c r="OLF10" s="159"/>
      <c r="OLG10" s="159"/>
      <c r="OLH10" s="159"/>
      <c r="OLI10" s="159"/>
      <c r="OLJ10" s="159"/>
      <c r="OLK10" s="159"/>
      <c r="OLL10" s="159"/>
      <c r="OLM10" s="159"/>
      <c r="OLN10" s="159"/>
      <c r="OLO10" s="159"/>
      <c r="OLP10" s="159"/>
      <c r="OLQ10" s="159"/>
      <c r="OLR10" s="159"/>
      <c r="OLS10" s="159"/>
      <c r="OLT10" s="159"/>
      <c r="OLU10" s="159"/>
      <c r="OLV10" s="159"/>
      <c r="OLW10" s="159"/>
      <c r="OLX10" s="159"/>
      <c r="OLY10" s="159"/>
      <c r="OLZ10" s="159"/>
      <c r="OMA10" s="159"/>
      <c r="OMB10" s="159"/>
      <c r="OMC10" s="159"/>
      <c r="OMD10" s="159"/>
      <c r="OME10" s="159"/>
      <c r="OMF10" s="159"/>
      <c r="OMG10" s="159"/>
      <c r="OMH10" s="159"/>
      <c r="OMI10" s="159"/>
      <c r="OMJ10" s="159"/>
      <c r="OMK10" s="159"/>
      <c r="OML10" s="159"/>
      <c r="OMM10" s="159"/>
      <c r="OMN10" s="159"/>
      <c r="OMO10" s="159"/>
      <c r="OMP10" s="159"/>
      <c r="OMQ10" s="159"/>
      <c r="OMR10" s="159"/>
      <c r="OMS10" s="159"/>
      <c r="OMT10" s="159"/>
      <c r="OMU10" s="159"/>
      <c r="OMV10" s="159"/>
      <c r="OMW10" s="159"/>
      <c r="OMX10" s="159"/>
      <c r="OMY10" s="159"/>
      <c r="OMZ10" s="159"/>
      <c r="ONA10" s="159"/>
      <c r="ONB10" s="159"/>
      <c r="ONC10" s="159"/>
      <c r="OND10" s="159"/>
      <c r="ONE10" s="159"/>
      <c r="ONF10" s="159"/>
      <c r="ONG10" s="159"/>
      <c r="ONH10" s="159"/>
      <c r="ONI10" s="159"/>
      <c r="ONJ10" s="159"/>
      <c r="ONK10" s="159"/>
      <c r="ONL10" s="159"/>
      <c r="ONM10" s="159"/>
      <c r="ONN10" s="159"/>
      <c r="ONO10" s="159"/>
      <c r="ONP10" s="159"/>
      <c r="ONQ10" s="159"/>
      <c r="ONR10" s="159"/>
      <c r="ONS10" s="159"/>
      <c r="ONT10" s="159"/>
      <c r="ONU10" s="159"/>
      <c r="ONV10" s="159"/>
      <c r="ONW10" s="159"/>
      <c r="ONX10" s="159"/>
      <c r="ONY10" s="159"/>
      <c r="ONZ10" s="159"/>
      <c r="OOA10" s="159"/>
      <c r="OOB10" s="159"/>
      <c r="OOC10" s="159"/>
      <c r="OOD10" s="159"/>
      <c r="OOE10" s="159"/>
      <c r="OOF10" s="159"/>
      <c r="OOG10" s="159"/>
      <c r="OOH10" s="159"/>
      <c r="OOI10" s="159"/>
      <c r="OOJ10" s="159"/>
      <c r="OOK10" s="159"/>
      <c r="OOL10" s="159"/>
      <c r="OOM10" s="159"/>
      <c r="OON10" s="159"/>
      <c r="OOO10" s="159"/>
      <c r="OOP10" s="159"/>
      <c r="OOQ10" s="159"/>
      <c r="OOR10" s="159"/>
      <c r="OOS10" s="159"/>
      <c r="OOT10" s="159"/>
      <c r="OOU10" s="159"/>
      <c r="OOV10" s="159"/>
      <c r="OOW10" s="159"/>
      <c r="OOX10" s="159"/>
      <c r="OOY10" s="159"/>
      <c r="OOZ10" s="159"/>
      <c r="OPA10" s="159"/>
      <c r="OPB10" s="159"/>
      <c r="OPC10" s="159"/>
      <c r="OPD10" s="159"/>
      <c r="OPE10" s="159"/>
      <c r="OPF10" s="159"/>
      <c r="OPG10" s="159"/>
      <c r="OPH10" s="159"/>
      <c r="OPI10" s="159"/>
      <c r="OPJ10" s="159"/>
      <c r="OPK10" s="159"/>
      <c r="OPL10" s="159"/>
      <c r="OPM10" s="159"/>
      <c r="OPN10" s="159"/>
      <c r="OPO10" s="159"/>
      <c r="OPP10" s="159"/>
      <c r="OPQ10" s="159"/>
      <c r="OPR10" s="159"/>
      <c r="OPS10" s="159"/>
      <c r="OPT10" s="159"/>
      <c r="OPU10" s="159"/>
      <c r="OPV10" s="159"/>
      <c r="OPW10" s="159"/>
      <c r="OPX10" s="159"/>
      <c r="OPY10" s="159"/>
      <c r="OPZ10" s="159"/>
      <c r="OQA10" s="159"/>
      <c r="OQB10" s="159"/>
      <c r="OQC10" s="159"/>
      <c r="OQD10" s="159"/>
      <c r="OQE10" s="159"/>
      <c r="OQF10" s="159"/>
      <c r="OQG10" s="159"/>
      <c r="OQH10" s="159"/>
      <c r="OQI10" s="159"/>
      <c r="OQJ10" s="159"/>
      <c r="OQK10" s="159"/>
      <c r="OQL10" s="159"/>
      <c r="OQM10" s="159"/>
      <c r="OQN10" s="159"/>
      <c r="OQO10" s="159"/>
      <c r="OQP10" s="159"/>
      <c r="OQQ10" s="159"/>
      <c r="OQR10" s="159"/>
      <c r="OQS10" s="159"/>
      <c r="OQT10" s="159"/>
      <c r="OQU10" s="159"/>
      <c r="OQV10" s="159"/>
      <c r="OQW10" s="159"/>
      <c r="OQX10" s="159"/>
      <c r="OQY10" s="159"/>
      <c r="OQZ10" s="159"/>
      <c r="ORA10" s="159"/>
      <c r="ORB10" s="159"/>
      <c r="ORC10" s="159"/>
      <c r="ORD10" s="159"/>
      <c r="ORE10" s="159"/>
      <c r="ORF10" s="159"/>
      <c r="ORG10" s="159"/>
      <c r="ORH10" s="159"/>
      <c r="ORI10" s="159"/>
      <c r="ORJ10" s="159"/>
      <c r="ORK10" s="159"/>
      <c r="ORL10" s="159"/>
      <c r="ORM10" s="159"/>
      <c r="ORN10" s="159"/>
      <c r="ORO10" s="159"/>
      <c r="ORP10" s="159"/>
      <c r="ORQ10" s="159"/>
      <c r="ORR10" s="159"/>
      <c r="ORS10" s="159"/>
      <c r="ORT10" s="159"/>
      <c r="ORU10" s="159"/>
      <c r="ORV10" s="159"/>
      <c r="ORW10" s="159"/>
      <c r="ORX10" s="159"/>
      <c r="ORY10" s="159"/>
      <c r="ORZ10" s="159"/>
      <c r="OSA10" s="159"/>
      <c r="OSB10" s="159"/>
      <c r="OSC10" s="159"/>
      <c r="OSD10" s="159"/>
      <c r="OSE10" s="159"/>
      <c r="OSF10" s="159"/>
      <c r="OSG10" s="159"/>
      <c r="OSH10" s="159"/>
      <c r="OSI10" s="159"/>
      <c r="OSJ10" s="159"/>
      <c r="OSK10" s="159"/>
      <c r="OSL10" s="159"/>
      <c r="OSM10" s="159"/>
      <c r="OSN10" s="159"/>
      <c r="OSO10" s="159"/>
      <c r="OSP10" s="159"/>
      <c r="OSQ10" s="159"/>
      <c r="OSR10" s="159"/>
      <c r="OSS10" s="159"/>
      <c r="OST10" s="159"/>
      <c r="OSU10" s="159"/>
      <c r="OSV10" s="159"/>
      <c r="OSW10" s="159"/>
      <c r="OSX10" s="159"/>
      <c r="OSY10" s="159"/>
      <c r="OSZ10" s="159"/>
      <c r="OTA10" s="159"/>
      <c r="OTB10" s="159"/>
      <c r="OTC10" s="159"/>
      <c r="OTD10" s="159"/>
      <c r="OTE10" s="159"/>
      <c r="OTF10" s="159"/>
      <c r="OTG10" s="159"/>
      <c r="OTH10" s="159"/>
      <c r="OTI10" s="159"/>
      <c r="OTJ10" s="159"/>
      <c r="OTK10" s="159"/>
      <c r="OTL10" s="159"/>
      <c r="OTM10" s="159"/>
      <c r="OTN10" s="159"/>
      <c r="OTO10" s="159"/>
      <c r="OTP10" s="159"/>
      <c r="OTQ10" s="159"/>
      <c r="OTR10" s="159"/>
      <c r="OTS10" s="159"/>
      <c r="OTT10" s="159"/>
      <c r="OTU10" s="159"/>
      <c r="OTV10" s="159"/>
      <c r="OTW10" s="159"/>
      <c r="OTX10" s="159"/>
      <c r="OTY10" s="159"/>
      <c r="OTZ10" s="159"/>
      <c r="OUA10" s="159"/>
      <c r="OUB10" s="159"/>
      <c r="OUC10" s="159"/>
      <c r="OUD10" s="159"/>
      <c r="OUE10" s="159"/>
      <c r="OUF10" s="159"/>
      <c r="OUG10" s="159"/>
      <c r="OUH10" s="159"/>
      <c r="OUI10" s="159"/>
      <c r="OUJ10" s="159"/>
      <c r="OUK10" s="159"/>
      <c r="OUL10" s="159"/>
      <c r="OUM10" s="159"/>
      <c r="OUN10" s="159"/>
      <c r="OUO10" s="159"/>
      <c r="OUP10" s="159"/>
      <c r="OUQ10" s="159"/>
      <c r="OUR10" s="159"/>
      <c r="OUS10" s="159"/>
      <c r="OUT10" s="159"/>
      <c r="OUU10" s="159"/>
      <c r="OUV10" s="159"/>
      <c r="OUW10" s="159"/>
      <c r="OUX10" s="159"/>
      <c r="OUY10" s="159"/>
      <c r="OUZ10" s="159"/>
      <c r="OVA10" s="159"/>
      <c r="OVB10" s="159"/>
      <c r="OVC10" s="159"/>
      <c r="OVD10" s="159"/>
      <c r="OVE10" s="159"/>
      <c r="OVF10" s="159"/>
      <c r="OVG10" s="159"/>
      <c r="OVH10" s="159"/>
      <c r="OVI10" s="159"/>
      <c r="OVJ10" s="159"/>
      <c r="OVK10" s="159"/>
      <c r="OVL10" s="159"/>
      <c r="OVM10" s="159"/>
      <c r="OVN10" s="159"/>
      <c r="OVO10" s="159"/>
      <c r="OVP10" s="159"/>
      <c r="OVQ10" s="159"/>
      <c r="OVR10" s="159"/>
      <c r="OVS10" s="159"/>
      <c r="OVT10" s="159"/>
      <c r="OVU10" s="159"/>
      <c r="OVV10" s="159"/>
      <c r="OVW10" s="159"/>
      <c r="OVX10" s="159"/>
      <c r="OVY10" s="159"/>
      <c r="OVZ10" s="159"/>
      <c r="OWA10" s="159"/>
      <c r="OWB10" s="159"/>
      <c r="OWC10" s="159"/>
      <c r="OWD10" s="159"/>
      <c r="OWE10" s="159"/>
      <c r="OWF10" s="159"/>
      <c r="OWG10" s="159"/>
      <c r="OWH10" s="159"/>
      <c r="OWI10" s="159"/>
      <c r="OWJ10" s="159"/>
      <c r="OWK10" s="159"/>
      <c r="OWL10" s="159"/>
      <c r="OWM10" s="159"/>
      <c r="OWN10" s="159"/>
      <c r="OWO10" s="159"/>
      <c r="OWP10" s="159"/>
      <c r="OWQ10" s="159"/>
      <c r="OWR10" s="159"/>
      <c r="OWS10" s="159"/>
      <c r="OWT10" s="159"/>
      <c r="OWU10" s="159"/>
      <c r="OWV10" s="159"/>
      <c r="OWW10" s="159"/>
      <c r="OWX10" s="159"/>
      <c r="OWY10" s="159"/>
      <c r="OWZ10" s="159"/>
      <c r="OXA10" s="159"/>
      <c r="OXB10" s="159"/>
      <c r="OXC10" s="159"/>
      <c r="OXD10" s="159"/>
      <c r="OXE10" s="159"/>
      <c r="OXF10" s="159"/>
      <c r="OXG10" s="159"/>
      <c r="OXH10" s="159"/>
      <c r="OXI10" s="159"/>
      <c r="OXJ10" s="159"/>
      <c r="OXK10" s="159"/>
      <c r="OXL10" s="159"/>
      <c r="OXM10" s="159"/>
      <c r="OXN10" s="159"/>
      <c r="OXO10" s="159"/>
      <c r="OXP10" s="159"/>
      <c r="OXQ10" s="159"/>
      <c r="OXR10" s="159"/>
      <c r="OXS10" s="159"/>
      <c r="OXT10" s="159"/>
      <c r="OXU10" s="159"/>
      <c r="OXV10" s="159"/>
      <c r="OXW10" s="159"/>
      <c r="OXX10" s="159"/>
      <c r="OXY10" s="159"/>
      <c r="OXZ10" s="159"/>
      <c r="OYA10" s="159"/>
      <c r="OYB10" s="159"/>
      <c r="OYC10" s="159"/>
      <c r="OYD10" s="159"/>
      <c r="OYE10" s="159"/>
      <c r="OYF10" s="159"/>
      <c r="OYG10" s="159"/>
      <c r="OYH10" s="159"/>
      <c r="OYI10" s="159"/>
      <c r="OYJ10" s="159"/>
      <c r="OYK10" s="159"/>
      <c r="OYL10" s="159"/>
      <c r="OYM10" s="159"/>
      <c r="OYN10" s="159"/>
      <c r="OYO10" s="159"/>
      <c r="OYP10" s="159"/>
      <c r="OYQ10" s="159"/>
      <c r="OYR10" s="159"/>
      <c r="OYS10" s="159"/>
      <c r="OYT10" s="159"/>
      <c r="OYU10" s="159"/>
      <c r="OYV10" s="159"/>
      <c r="OYW10" s="159"/>
      <c r="OYX10" s="159"/>
      <c r="OYY10" s="159"/>
      <c r="OYZ10" s="159"/>
      <c r="OZA10" s="159"/>
      <c r="OZB10" s="159"/>
      <c r="OZC10" s="159"/>
      <c r="OZD10" s="159"/>
      <c r="OZE10" s="159"/>
      <c r="OZF10" s="159"/>
      <c r="OZG10" s="159"/>
      <c r="OZH10" s="159"/>
      <c r="OZI10" s="159"/>
      <c r="OZJ10" s="159"/>
      <c r="OZK10" s="159"/>
      <c r="OZL10" s="159"/>
      <c r="OZM10" s="159"/>
      <c r="OZN10" s="159"/>
      <c r="OZO10" s="159"/>
      <c r="OZP10" s="159"/>
      <c r="OZQ10" s="159"/>
      <c r="OZR10" s="159"/>
      <c r="OZS10" s="159"/>
      <c r="OZT10" s="159"/>
      <c r="OZU10" s="159"/>
      <c r="OZV10" s="159"/>
      <c r="OZW10" s="159"/>
      <c r="OZX10" s="159"/>
      <c r="OZY10" s="159"/>
      <c r="OZZ10" s="159"/>
      <c r="PAA10" s="159"/>
      <c r="PAB10" s="159"/>
      <c r="PAC10" s="159"/>
      <c r="PAD10" s="159"/>
      <c r="PAE10" s="159"/>
      <c r="PAF10" s="159"/>
      <c r="PAG10" s="159"/>
      <c r="PAH10" s="159"/>
      <c r="PAI10" s="159"/>
      <c r="PAJ10" s="159"/>
      <c r="PAK10" s="159"/>
      <c r="PAL10" s="159"/>
      <c r="PAM10" s="159"/>
      <c r="PAN10" s="159"/>
      <c r="PAO10" s="159"/>
      <c r="PAP10" s="159"/>
      <c r="PAQ10" s="159"/>
      <c r="PAR10" s="159"/>
      <c r="PAS10" s="159"/>
      <c r="PAT10" s="159"/>
      <c r="PAU10" s="159"/>
      <c r="PAV10" s="159"/>
      <c r="PAW10" s="159"/>
      <c r="PAX10" s="159"/>
      <c r="PAY10" s="159"/>
      <c r="PAZ10" s="159"/>
      <c r="PBA10" s="159"/>
      <c r="PBB10" s="159"/>
      <c r="PBC10" s="159"/>
      <c r="PBD10" s="159"/>
      <c r="PBE10" s="159"/>
      <c r="PBF10" s="159"/>
      <c r="PBG10" s="159"/>
      <c r="PBH10" s="159"/>
      <c r="PBI10" s="159"/>
      <c r="PBJ10" s="159"/>
      <c r="PBK10" s="159"/>
      <c r="PBL10" s="159"/>
      <c r="PBM10" s="159"/>
      <c r="PBN10" s="159"/>
      <c r="PBO10" s="159"/>
      <c r="PBP10" s="159"/>
      <c r="PBQ10" s="159"/>
      <c r="PBR10" s="159"/>
      <c r="PBS10" s="159"/>
      <c r="PBT10" s="159"/>
      <c r="PBU10" s="159"/>
      <c r="PBV10" s="159"/>
      <c r="PBW10" s="159"/>
      <c r="PBX10" s="159"/>
      <c r="PBY10" s="159"/>
      <c r="PBZ10" s="159"/>
      <c r="PCA10" s="159"/>
      <c r="PCB10" s="159"/>
      <c r="PCC10" s="159"/>
      <c r="PCD10" s="159"/>
      <c r="PCE10" s="159"/>
      <c r="PCF10" s="159"/>
      <c r="PCG10" s="159"/>
      <c r="PCH10" s="159"/>
      <c r="PCI10" s="159"/>
      <c r="PCJ10" s="159"/>
      <c r="PCK10" s="159"/>
      <c r="PCL10" s="159"/>
      <c r="PCM10" s="159"/>
      <c r="PCN10" s="159"/>
      <c r="PCO10" s="159"/>
      <c r="PCP10" s="159"/>
      <c r="PCQ10" s="159"/>
      <c r="PCR10" s="159"/>
      <c r="PCS10" s="159"/>
      <c r="PCT10" s="159"/>
      <c r="PCU10" s="159"/>
      <c r="PCV10" s="159"/>
      <c r="PCW10" s="159"/>
      <c r="PCX10" s="159"/>
      <c r="PCY10" s="159"/>
      <c r="PCZ10" s="159"/>
      <c r="PDA10" s="159"/>
      <c r="PDB10" s="159"/>
      <c r="PDC10" s="159"/>
      <c r="PDD10" s="159"/>
      <c r="PDE10" s="159"/>
      <c r="PDF10" s="159"/>
      <c r="PDG10" s="159"/>
      <c r="PDH10" s="159"/>
      <c r="PDI10" s="159"/>
      <c r="PDJ10" s="159"/>
      <c r="PDK10" s="159"/>
      <c r="PDL10" s="159"/>
      <c r="PDM10" s="159"/>
      <c r="PDN10" s="159"/>
      <c r="PDO10" s="159"/>
      <c r="PDP10" s="159"/>
      <c r="PDQ10" s="159"/>
      <c r="PDR10" s="159"/>
      <c r="PDS10" s="159"/>
      <c r="PDT10" s="159"/>
      <c r="PDU10" s="159"/>
      <c r="PDV10" s="159"/>
      <c r="PDW10" s="159"/>
      <c r="PDX10" s="159"/>
      <c r="PDY10" s="159"/>
      <c r="PDZ10" s="159"/>
      <c r="PEA10" s="159"/>
      <c r="PEB10" s="159"/>
      <c r="PEC10" s="159"/>
      <c r="PED10" s="159"/>
      <c r="PEE10" s="159"/>
      <c r="PEF10" s="159"/>
      <c r="PEG10" s="159"/>
      <c r="PEH10" s="159"/>
      <c r="PEI10" s="159"/>
      <c r="PEJ10" s="159"/>
      <c r="PEK10" s="159"/>
      <c r="PEL10" s="159"/>
      <c r="PEM10" s="159"/>
      <c r="PEN10" s="159"/>
      <c r="PEO10" s="159"/>
      <c r="PEP10" s="159"/>
      <c r="PEQ10" s="159"/>
      <c r="PER10" s="159"/>
      <c r="PES10" s="159"/>
      <c r="PET10" s="159"/>
      <c r="PEU10" s="159"/>
      <c r="PEV10" s="159"/>
      <c r="PEW10" s="159"/>
      <c r="PEX10" s="159"/>
      <c r="PEY10" s="159"/>
      <c r="PEZ10" s="159"/>
      <c r="PFA10" s="159"/>
      <c r="PFB10" s="159"/>
      <c r="PFC10" s="159"/>
      <c r="PFD10" s="159"/>
      <c r="PFE10" s="159"/>
      <c r="PFF10" s="159"/>
      <c r="PFG10" s="159"/>
      <c r="PFH10" s="159"/>
      <c r="PFI10" s="159"/>
      <c r="PFJ10" s="159"/>
      <c r="PFK10" s="159"/>
      <c r="PFL10" s="159"/>
      <c r="PFM10" s="159"/>
      <c r="PFN10" s="159"/>
      <c r="PFO10" s="159"/>
      <c r="PFP10" s="159"/>
      <c r="PFQ10" s="159"/>
      <c r="PFR10" s="159"/>
      <c r="PFS10" s="159"/>
      <c r="PFT10" s="159"/>
      <c r="PFU10" s="159"/>
      <c r="PFV10" s="159"/>
      <c r="PFW10" s="159"/>
      <c r="PFX10" s="159"/>
      <c r="PFY10" s="159"/>
      <c r="PFZ10" s="159"/>
      <c r="PGA10" s="159"/>
      <c r="PGB10" s="159"/>
      <c r="PGC10" s="159"/>
      <c r="PGD10" s="159"/>
      <c r="PGE10" s="159"/>
      <c r="PGF10" s="159"/>
      <c r="PGG10" s="159"/>
      <c r="PGH10" s="159"/>
      <c r="PGI10" s="159"/>
      <c r="PGJ10" s="159"/>
      <c r="PGK10" s="159"/>
      <c r="PGL10" s="159"/>
      <c r="PGM10" s="159"/>
      <c r="PGN10" s="159"/>
      <c r="PGO10" s="159"/>
      <c r="PGP10" s="159"/>
      <c r="PGQ10" s="159"/>
      <c r="PGR10" s="159"/>
      <c r="PGS10" s="159"/>
      <c r="PGT10" s="159"/>
      <c r="PGU10" s="159"/>
      <c r="PGV10" s="159"/>
      <c r="PGW10" s="159"/>
      <c r="PGX10" s="159"/>
      <c r="PGY10" s="159"/>
      <c r="PGZ10" s="159"/>
      <c r="PHA10" s="159"/>
      <c r="PHB10" s="159"/>
      <c r="PHC10" s="159"/>
      <c r="PHD10" s="159"/>
      <c r="PHE10" s="159"/>
      <c r="PHF10" s="159"/>
      <c r="PHG10" s="159"/>
      <c r="PHH10" s="159"/>
      <c r="PHI10" s="159"/>
      <c r="PHJ10" s="159"/>
      <c r="PHK10" s="159"/>
      <c r="PHL10" s="159"/>
      <c r="PHM10" s="159"/>
      <c r="PHN10" s="159"/>
      <c r="PHO10" s="159"/>
      <c r="PHP10" s="159"/>
      <c r="PHQ10" s="159"/>
      <c r="PHR10" s="159"/>
      <c r="PHS10" s="159"/>
      <c r="PHT10" s="159"/>
      <c r="PHU10" s="159"/>
      <c r="PHV10" s="159"/>
      <c r="PHW10" s="159"/>
      <c r="PHX10" s="159"/>
      <c r="PHY10" s="159"/>
      <c r="PHZ10" s="159"/>
      <c r="PIA10" s="159"/>
      <c r="PIB10" s="159"/>
      <c r="PIC10" s="159"/>
      <c r="PID10" s="159"/>
      <c r="PIE10" s="159"/>
      <c r="PIF10" s="159"/>
      <c r="PIG10" s="159"/>
      <c r="PIH10" s="159"/>
      <c r="PII10" s="159"/>
      <c r="PIJ10" s="159"/>
      <c r="PIK10" s="159"/>
      <c r="PIL10" s="159"/>
      <c r="PIM10" s="159"/>
      <c r="PIN10" s="159"/>
      <c r="PIO10" s="159"/>
      <c r="PIP10" s="159"/>
      <c r="PIQ10" s="159"/>
      <c r="PIR10" s="159"/>
      <c r="PIS10" s="159"/>
      <c r="PIT10" s="159"/>
      <c r="PIU10" s="159"/>
      <c r="PIV10" s="159"/>
      <c r="PIW10" s="159"/>
      <c r="PIX10" s="159"/>
      <c r="PIY10" s="159"/>
      <c r="PIZ10" s="159"/>
      <c r="PJA10" s="159"/>
      <c r="PJB10" s="159"/>
      <c r="PJC10" s="159"/>
      <c r="PJD10" s="159"/>
      <c r="PJE10" s="159"/>
      <c r="PJF10" s="159"/>
      <c r="PJG10" s="159"/>
      <c r="PJH10" s="159"/>
      <c r="PJI10" s="159"/>
      <c r="PJJ10" s="159"/>
      <c r="PJK10" s="159"/>
      <c r="PJL10" s="159"/>
      <c r="PJM10" s="159"/>
      <c r="PJN10" s="159"/>
      <c r="PJO10" s="159"/>
      <c r="PJP10" s="159"/>
      <c r="PJQ10" s="159"/>
      <c r="PJR10" s="159"/>
      <c r="PJS10" s="159"/>
      <c r="PJT10" s="159"/>
      <c r="PJU10" s="159"/>
      <c r="PJV10" s="159"/>
      <c r="PJW10" s="159"/>
      <c r="PJX10" s="159"/>
      <c r="PJY10" s="159"/>
      <c r="PJZ10" s="159"/>
      <c r="PKA10" s="159"/>
      <c r="PKB10" s="159"/>
      <c r="PKC10" s="159"/>
      <c r="PKD10" s="159"/>
      <c r="PKE10" s="159"/>
      <c r="PKF10" s="159"/>
      <c r="PKG10" s="159"/>
      <c r="PKH10" s="159"/>
      <c r="PKI10" s="159"/>
      <c r="PKJ10" s="159"/>
      <c r="PKK10" s="159"/>
      <c r="PKL10" s="159"/>
      <c r="PKM10" s="159"/>
      <c r="PKN10" s="159"/>
      <c r="PKO10" s="159"/>
      <c r="PKP10" s="159"/>
      <c r="PKQ10" s="159"/>
      <c r="PKR10" s="159"/>
      <c r="PKS10" s="159"/>
      <c r="PKT10" s="159"/>
      <c r="PKU10" s="159"/>
      <c r="PKV10" s="159"/>
      <c r="PKW10" s="159"/>
      <c r="PKX10" s="159"/>
      <c r="PKY10" s="159"/>
      <c r="PKZ10" s="159"/>
      <c r="PLA10" s="159"/>
      <c r="PLB10" s="159"/>
      <c r="PLC10" s="159"/>
      <c r="PLD10" s="159"/>
      <c r="PLE10" s="159"/>
      <c r="PLF10" s="159"/>
      <c r="PLG10" s="159"/>
      <c r="PLH10" s="159"/>
      <c r="PLI10" s="159"/>
      <c r="PLJ10" s="159"/>
      <c r="PLK10" s="159"/>
      <c r="PLL10" s="159"/>
      <c r="PLM10" s="159"/>
      <c r="PLN10" s="159"/>
      <c r="PLO10" s="159"/>
      <c r="PLP10" s="159"/>
      <c r="PLQ10" s="159"/>
      <c r="PLR10" s="159"/>
      <c r="PLS10" s="159"/>
      <c r="PLT10" s="159"/>
      <c r="PLU10" s="159"/>
      <c r="PLV10" s="159"/>
      <c r="PLW10" s="159"/>
      <c r="PLX10" s="159"/>
      <c r="PLY10" s="159"/>
      <c r="PLZ10" s="159"/>
      <c r="PMA10" s="159"/>
      <c r="PMB10" s="159"/>
      <c r="PMC10" s="159"/>
      <c r="PMD10" s="159"/>
      <c r="PME10" s="159"/>
      <c r="PMF10" s="159"/>
      <c r="PMG10" s="159"/>
      <c r="PMH10" s="159"/>
      <c r="PMI10" s="159"/>
      <c r="PMJ10" s="159"/>
      <c r="PMK10" s="159"/>
      <c r="PML10" s="159"/>
      <c r="PMM10" s="159"/>
      <c r="PMN10" s="159"/>
      <c r="PMO10" s="159"/>
      <c r="PMP10" s="159"/>
      <c r="PMQ10" s="159"/>
      <c r="PMR10" s="159"/>
      <c r="PMS10" s="159"/>
      <c r="PMT10" s="159"/>
      <c r="PMU10" s="159"/>
      <c r="PMV10" s="159"/>
      <c r="PMW10" s="159"/>
      <c r="PMX10" s="159"/>
      <c r="PMY10" s="159"/>
      <c r="PMZ10" s="159"/>
      <c r="PNA10" s="159"/>
      <c r="PNB10" s="159"/>
      <c r="PNC10" s="159"/>
      <c r="PND10" s="159"/>
      <c r="PNE10" s="159"/>
      <c r="PNF10" s="159"/>
      <c r="PNG10" s="159"/>
      <c r="PNH10" s="159"/>
      <c r="PNI10" s="159"/>
      <c r="PNJ10" s="159"/>
      <c r="PNK10" s="159"/>
      <c r="PNL10" s="159"/>
      <c r="PNM10" s="159"/>
      <c r="PNN10" s="159"/>
      <c r="PNO10" s="159"/>
      <c r="PNP10" s="159"/>
      <c r="PNQ10" s="159"/>
      <c r="PNR10" s="159"/>
      <c r="PNS10" s="159"/>
      <c r="PNT10" s="159"/>
      <c r="PNU10" s="159"/>
      <c r="PNV10" s="159"/>
      <c r="PNW10" s="159"/>
      <c r="PNX10" s="159"/>
      <c r="PNY10" s="159"/>
      <c r="PNZ10" s="159"/>
      <c r="POA10" s="159"/>
      <c r="POB10" s="159"/>
      <c r="POC10" s="159"/>
      <c r="POD10" s="159"/>
      <c r="POE10" s="159"/>
      <c r="POF10" s="159"/>
      <c r="POG10" s="159"/>
      <c r="POH10" s="159"/>
      <c r="POI10" s="159"/>
      <c r="POJ10" s="159"/>
      <c r="POK10" s="159"/>
      <c r="POL10" s="159"/>
      <c r="POM10" s="159"/>
      <c r="PON10" s="159"/>
      <c r="POO10" s="159"/>
      <c r="POP10" s="159"/>
      <c r="POQ10" s="159"/>
      <c r="POR10" s="159"/>
      <c r="POS10" s="159"/>
      <c r="POT10" s="159"/>
      <c r="POU10" s="159"/>
      <c r="POV10" s="159"/>
      <c r="POW10" s="159"/>
      <c r="POX10" s="159"/>
      <c r="POY10" s="159"/>
      <c r="POZ10" s="159"/>
      <c r="PPA10" s="159"/>
      <c r="PPB10" s="159"/>
      <c r="PPC10" s="159"/>
      <c r="PPD10" s="159"/>
      <c r="PPE10" s="159"/>
      <c r="PPF10" s="159"/>
      <c r="PPG10" s="159"/>
      <c r="PPH10" s="159"/>
      <c r="PPI10" s="159"/>
      <c r="PPJ10" s="159"/>
      <c r="PPK10" s="159"/>
      <c r="PPL10" s="159"/>
      <c r="PPM10" s="159"/>
      <c r="PPN10" s="159"/>
      <c r="PPO10" s="159"/>
      <c r="PPP10" s="159"/>
      <c r="PPQ10" s="159"/>
      <c r="PPR10" s="159"/>
      <c r="PPS10" s="159"/>
      <c r="PPT10" s="159"/>
      <c r="PPU10" s="159"/>
      <c r="PPV10" s="159"/>
      <c r="PPW10" s="159"/>
      <c r="PPX10" s="159"/>
      <c r="PPY10" s="159"/>
      <c r="PPZ10" s="159"/>
      <c r="PQA10" s="159"/>
      <c r="PQB10" s="159"/>
      <c r="PQC10" s="159"/>
      <c r="PQD10" s="159"/>
      <c r="PQE10" s="159"/>
      <c r="PQF10" s="159"/>
      <c r="PQG10" s="159"/>
      <c r="PQH10" s="159"/>
      <c r="PQI10" s="159"/>
      <c r="PQJ10" s="159"/>
      <c r="PQK10" s="159"/>
      <c r="PQL10" s="159"/>
      <c r="PQM10" s="159"/>
      <c r="PQN10" s="159"/>
      <c r="PQO10" s="159"/>
      <c r="PQP10" s="159"/>
      <c r="PQQ10" s="159"/>
      <c r="PQR10" s="159"/>
      <c r="PQS10" s="159"/>
      <c r="PQT10" s="159"/>
      <c r="PQU10" s="159"/>
      <c r="PQV10" s="159"/>
      <c r="PQW10" s="159"/>
      <c r="PQX10" s="159"/>
      <c r="PQY10" s="159"/>
      <c r="PQZ10" s="159"/>
      <c r="PRA10" s="159"/>
      <c r="PRB10" s="159"/>
      <c r="PRC10" s="159"/>
      <c r="PRD10" s="159"/>
      <c r="PRE10" s="159"/>
      <c r="PRF10" s="159"/>
      <c r="PRG10" s="159"/>
      <c r="PRH10" s="159"/>
      <c r="PRI10" s="159"/>
      <c r="PRJ10" s="159"/>
      <c r="PRK10" s="159"/>
      <c r="PRL10" s="159"/>
      <c r="PRM10" s="159"/>
      <c r="PRN10" s="159"/>
      <c r="PRO10" s="159"/>
      <c r="PRP10" s="159"/>
      <c r="PRQ10" s="159"/>
      <c r="PRR10" s="159"/>
      <c r="PRS10" s="159"/>
      <c r="PRT10" s="159"/>
      <c r="PRU10" s="159"/>
      <c r="PRV10" s="159"/>
      <c r="PRW10" s="159"/>
      <c r="PRX10" s="159"/>
      <c r="PRY10" s="159"/>
      <c r="PRZ10" s="159"/>
      <c r="PSA10" s="159"/>
      <c r="PSB10" s="159"/>
      <c r="PSC10" s="159"/>
      <c r="PSD10" s="159"/>
      <c r="PSE10" s="159"/>
      <c r="PSF10" s="159"/>
      <c r="PSG10" s="159"/>
      <c r="PSH10" s="159"/>
      <c r="PSI10" s="159"/>
      <c r="PSJ10" s="159"/>
      <c r="PSK10" s="159"/>
      <c r="PSL10" s="159"/>
      <c r="PSM10" s="159"/>
      <c r="PSN10" s="159"/>
      <c r="PSO10" s="159"/>
      <c r="PSP10" s="159"/>
      <c r="PSQ10" s="159"/>
      <c r="PSR10" s="159"/>
      <c r="PSS10" s="159"/>
      <c r="PST10" s="159"/>
      <c r="PSU10" s="159"/>
      <c r="PSV10" s="159"/>
      <c r="PSW10" s="159"/>
      <c r="PSX10" s="159"/>
      <c r="PSY10" s="159"/>
      <c r="PSZ10" s="159"/>
      <c r="PTA10" s="159"/>
      <c r="PTB10" s="159"/>
      <c r="PTC10" s="159"/>
      <c r="PTD10" s="159"/>
      <c r="PTE10" s="159"/>
      <c r="PTF10" s="159"/>
      <c r="PTG10" s="159"/>
      <c r="PTH10" s="159"/>
      <c r="PTI10" s="159"/>
      <c r="PTJ10" s="159"/>
      <c r="PTK10" s="159"/>
      <c r="PTL10" s="159"/>
      <c r="PTM10" s="159"/>
      <c r="PTN10" s="159"/>
      <c r="PTO10" s="159"/>
      <c r="PTP10" s="159"/>
      <c r="PTQ10" s="159"/>
      <c r="PTR10" s="159"/>
      <c r="PTS10" s="159"/>
      <c r="PTT10" s="159"/>
      <c r="PTU10" s="159"/>
      <c r="PTV10" s="159"/>
      <c r="PTW10" s="159"/>
      <c r="PTX10" s="159"/>
      <c r="PTY10" s="159"/>
      <c r="PTZ10" s="159"/>
      <c r="PUA10" s="159"/>
      <c r="PUB10" s="159"/>
      <c r="PUC10" s="159"/>
      <c r="PUD10" s="159"/>
      <c r="PUE10" s="159"/>
      <c r="PUF10" s="159"/>
      <c r="PUG10" s="159"/>
      <c r="PUH10" s="159"/>
      <c r="PUI10" s="159"/>
      <c r="PUJ10" s="159"/>
      <c r="PUK10" s="159"/>
      <c r="PUL10" s="159"/>
      <c r="PUM10" s="159"/>
      <c r="PUN10" s="159"/>
      <c r="PUO10" s="159"/>
      <c r="PUP10" s="159"/>
      <c r="PUQ10" s="159"/>
      <c r="PUR10" s="159"/>
      <c r="PUS10" s="159"/>
      <c r="PUT10" s="159"/>
      <c r="PUU10" s="159"/>
      <c r="PUV10" s="159"/>
      <c r="PUW10" s="159"/>
      <c r="PUX10" s="159"/>
      <c r="PUY10" s="159"/>
      <c r="PUZ10" s="159"/>
      <c r="PVA10" s="159"/>
      <c r="PVB10" s="159"/>
      <c r="PVC10" s="159"/>
      <c r="PVD10" s="159"/>
      <c r="PVE10" s="159"/>
      <c r="PVF10" s="159"/>
      <c r="PVG10" s="159"/>
      <c r="PVH10" s="159"/>
      <c r="PVI10" s="159"/>
      <c r="PVJ10" s="159"/>
      <c r="PVK10" s="159"/>
      <c r="PVL10" s="159"/>
      <c r="PVM10" s="159"/>
      <c r="PVN10" s="159"/>
      <c r="PVO10" s="159"/>
      <c r="PVP10" s="159"/>
      <c r="PVQ10" s="159"/>
      <c r="PVR10" s="159"/>
      <c r="PVS10" s="159"/>
      <c r="PVT10" s="159"/>
      <c r="PVU10" s="159"/>
      <c r="PVV10" s="159"/>
      <c r="PVW10" s="159"/>
      <c r="PVX10" s="159"/>
      <c r="PVY10" s="159"/>
      <c r="PVZ10" s="159"/>
      <c r="PWA10" s="159"/>
      <c r="PWB10" s="159"/>
      <c r="PWC10" s="159"/>
      <c r="PWD10" s="159"/>
      <c r="PWE10" s="159"/>
      <c r="PWF10" s="159"/>
      <c r="PWG10" s="159"/>
      <c r="PWH10" s="159"/>
      <c r="PWI10" s="159"/>
      <c r="PWJ10" s="159"/>
      <c r="PWK10" s="159"/>
      <c r="PWL10" s="159"/>
      <c r="PWM10" s="159"/>
      <c r="PWN10" s="159"/>
      <c r="PWO10" s="159"/>
      <c r="PWP10" s="159"/>
      <c r="PWQ10" s="159"/>
      <c r="PWR10" s="159"/>
      <c r="PWS10" s="159"/>
      <c r="PWT10" s="159"/>
      <c r="PWU10" s="159"/>
      <c r="PWV10" s="159"/>
      <c r="PWW10" s="159"/>
      <c r="PWX10" s="159"/>
      <c r="PWY10" s="159"/>
      <c r="PWZ10" s="159"/>
      <c r="PXA10" s="159"/>
      <c r="PXB10" s="159"/>
      <c r="PXC10" s="159"/>
      <c r="PXD10" s="159"/>
      <c r="PXE10" s="159"/>
      <c r="PXF10" s="159"/>
      <c r="PXG10" s="159"/>
      <c r="PXH10" s="159"/>
      <c r="PXI10" s="159"/>
      <c r="PXJ10" s="159"/>
      <c r="PXK10" s="159"/>
      <c r="PXL10" s="159"/>
      <c r="PXM10" s="159"/>
      <c r="PXN10" s="159"/>
      <c r="PXO10" s="159"/>
      <c r="PXP10" s="159"/>
      <c r="PXQ10" s="159"/>
      <c r="PXR10" s="159"/>
      <c r="PXS10" s="159"/>
      <c r="PXT10" s="159"/>
      <c r="PXU10" s="159"/>
      <c r="PXV10" s="159"/>
      <c r="PXW10" s="159"/>
      <c r="PXX10" s="159"/>
      <c r="PXY10" s="159"/>
      <c r="PXZ10" s="159"/>
      <c r="PYA10" s="159"/>
      <c r="PYB10" s="159"/>
      <c r="PYC10" s="159"/>
      <c r="PYD10" s="159"/>
      <c r="PYE10" s="159"/>
      <c r="PYF10" s="159"/>
      <c r="PYG10" s="159"/>
      <c r="PYH10" s="159"/>
      <c r="PYI10" s="159"/>
      <c r="PYJ10" s="159"/>
      <c r="PYK10" s="159"/>
      <c r="PYL10" s="159"/>
      <c r="PYM10" s="159"/>
      <c r="PYN10" s="159"/>
      <c r="PYO10" s="159"/>
      <c r="PYP10" s="159"/>
      <c r="PYQ10" s="159"/>
      <c r="PYR10" s="159"/>
      <c r="PYS10" s="159"/>
      <c r="PYT10" s="159"/>
      <c r="PYU10" s="159"/>
      <c r="PYV10" s="159"/>
      <c r="PYW10" s="159"/>
      <c r="PYX10" s="159"/>
      <c r="PYY10" s="159"/>
      <c r="PYZ10" s="159"/>
      <c r="PZA10" s="159"/>
      <c r="PZB10" s="159"/>
      <c r="PZC10" s="159"/>
      <c r="PZD10" s="159"/>
      <c r="PZE10" s="159"/>
      <c r="PZF10" s="159"/>
      <c r="PZG10" s="159"/>
      <c r="PZH10" s="159"/>
      <c r="PZI10" s="159"/>
      <c r="PZJ10" s="159"/>
      <c r="PZK10" s="159"/>
      <c r="PZL10" s="159"/>
      <c r="PZM10" s="159"/>
      <c r="PZN10" s="159"/>
      <c r="PZO10" s="159"/>
      <c r="PZP10" s="159"/>
      <c r="PZQ10" s="159"/>
      <c r="PZR10" s="159"/>
      <c r="PZS10" s="159"/>
      <c r="PZT10" s="159"/>
      <c r="PZU10" s="159"/>
      <c r="PZV10" s="159"/>
      <c r="PZW10" s="159"/>
      <c r="PZX10" s="159"/>
      <c r="PZY10" s="159"/>
      <c r="PZZ10" s="159"/>
      <c r="QAA10" s="159"/>
      <c r="QAB10" s="159"/>
      <c r="QAC10" s="159"/>
      <c r="QAD10" s="159"/>
      <c r="QAE10" s="159"/>
      <c r="QAF10" s="159"/>
      <c r="QAG10" s="159"/>
      <c r="QAH10" s="159"/>
      <c r="QAI10" s="159"/>
      <c r="QAJ10" s="159"/>
      <c r="QAK10" s="159"/>
      <c r="QAL10" s="159"/>
      <c r="QAM10" s="159"/>
      <c r="QAN10" s="159"/>
      <c r="QAO10" s="159"/>
      <c r="QAP10" s="159"/>
      <c r="QAQ10" s="159"/>
      <c r="QAR10" s="159"/>
      <c r="QAS10" s="159"/>
      <c r="QAT10" s="159"/>
      <c r="QAU10" s="159"/>
      <c r="QAV10" s="159"/>
      <c r="QAW10" s="159"/>
      <c r="QAX10" s="159"/>
      <c r="QAY10" s="159"/>
      <c r="QAZ10" s="159"/>
      <c r="QBA10" s="159"/>
      <c r="QBB10" s="159"/>
      <c r="QBC10" s="159"/>
      <c r="QBD10" s="159"/>
      <c r="QBE10" s="159"/>
      <c r="QBF10" s="159"/>
      <c r="QBG10" s="159"/>
      <c r="QBH10" s="159"/>
      <c r="QBI10" s="159"/>
      <c r="QBJ10" s="159"/>
      <c r="QBK10" s="159"/>
      <c r="QBL10" s="159"/>
      <c r="QBM10" s="159"/>
      <c r="QBN10" s="159"/>
      <c r="QBO10" s="159"/>
      <c r="QBP10" s="159"/>
      <c r="QBQ10" s="159"/>
      <c r="QBR10" s="159"/>
      <c r="QBS10" s="159"/>
      <c r="QBT10" s="159"/>
      <c r="QBU10" s="159"/>
      <c r="QBV10" s="159"/>
      <c r="QBW10" s="159"/>
      <c r="QBX10" s="159"/>
      <c r="QBY10" s="159"/>
      <c r="QBZ10" s="159"/>
      <c r="QCA10" s="159"/>
      <c r="QCB10" s="159"/>
      <c r="QCC10" s="159"/>
      <c r="QCD10" s="159"/>
      <c r="QCE10" s="159"/>
      <c r="QCF10" s="159"/>
      <c r="QCG10" s="159"/>
      <c r="QCH10" s="159"/>
      <c r="QCI10" s="159"/>
      <c r="QCJ10" s="159"/>
      <c r="QCK10" s="159"/>
      <c r="QCL10" s="159"/>
      <c r="QCM10" s="159"/>
      <c r="QCN10" s="159"/>
      <c r="QCO10" s="159"/>
      <c r="QCP10" s="159"/>
      <c r="QCQ10" s="159"/>
      <c r="QCR10" s="159"/>
      <c r="QCS10" s="159"/>
      <c r="QCT10" s="159"/>
      <c r="QCU10" s="159"/>
      <c r="QCV10" s="159"/>
      <c r="QCW10" s="159"/>
      <c r="QCX10" s="159"/>
      <c r="QCY10" s="159"/>
      <c r="QCZ10" s="159"/>
      <c r="QDA10" s="159"/>
      <c r="QDB10" s="159"/>
      <c r="QDC10" s="159"/>
      <c r="QDD10" s="159"/>
      <c r="QDE10" s="159"/>
      <c r="QDF10" s="159"/>
      <c r="QDG10" s="159"/>
      <c r="QDH10" s="159"/>
      <c r="QDI10" s="159"/>
      <c r="QDJ10" s="159"/>
      <c r="QDK10" s="159"/>
      <c r="QDL10" s="159"/>
      <c r="QDM10" s="159"/>
      <c r="QDN10" s="159"/>
      <c r="QDO10" s="159"/>
      <c r="QDP10" s="159"/>
      <c r="QDQ10" s="159"/>
      <c r="QDR10" s="159"/>
      <c r="QDS10" s="159"/>
      <c r="QDT10" s="159"/>
      <c r="QDU10" s="159"/>
      <c r="QDV10" s="159"/>
      <c r="QDW10" s="159"/>
      <c r="QDX10" s="159"/>
      <c r="QDY10" s="159"/>
      <c r="QDZ10" s="159"/>
      <c r="QEA10" s="159"/>
      <c r="QEB10" s="159"/>
      <c r="QEC10" s="159"/>
      <c r="QED10" s="159"/>
      <c r="QEE10" s="159"/>
      <c r="QEF10" s="159"/>
      <c r="QEG10" s="159"/>
      <c r="QEH10" s="159"/>
      <c r="QEI10" s="159"/>
      <c r="QEJ10" s="159"/>
      <c r="QEK10" s="159"/>
      <c r="QEL10" s="159"/>
      <c r="QEM10" s="159"/>
      <c r="QEN10" s="159"/>
      <c r="QEO10" s="159"/>
      <c r="QEP10" s="159"/>
      <c r="QEQ10" s="159"/>
      <c r="QER10" s="159"/>
      <c r="QES10" s="159"/>
      <c r="QET10" s="159"/>
      <c r="QEU10" s="159"/>
      <c r="QEV10" s="159"/>
      <c r="QEW10" s="159"/>
      <c r="QEX10" s="159"/>
      <c r="QEY10" s="159"/>
      <c r="QEZ10" s="159"/>
      <c r="QFA10" s="159"/>
      <c r="QFB10" s="159"/>
      <c r="QFC10" s="159"/>
      <c r="QFD10" s="159"/>
      <c r="QFE10" s="159"/>
      <c r="QFF10" s="159"/>
      <c r="QFG10" s="159"/>
      <c r="QFH10" s="159"/>
      <c r="QFI10" s="159"/>
      <c r="QFJ10" s="159"/>
      <c r="QFK10" s="159"/>
      <c r="QFL10" s="159"/>
      <c r="QFM10" s="159"/>
      <c r="QFN10" s="159"/>
      <c r="QFO10" s="159"/>
      <c r="QFP10" s="159"/>
      <c r="QFQ10" s="159"/>
      <c r="QFR10" s="159"/>
      <c r="QFS10" s="159"/>
      <c r="QFT10" s="159"/>
      <c r="QFU10" s="159"/>
      <c r="QFV10" s="159"/>
      <c r="QFW10" s="159"/>
      <c r="QFX10" s="159"/>
      <c r="QFY10" s="159"/>
      <c r="QFZ10" s="159"/>
      <c r="QGA10" s="159"/>
      <c r="QGB10" s="159"/>
      <c r="QGC10" s="159"/>
      <c r="QGD10" s="159"/>
      <c r="QGE10" s="159"/>
      <c r="QGF10" s="159"/>
      <c r="QGG10" s="159"/>
      <c r="QGH10" s="159"/>
      <c r="QGI10" s="159"/>
      <c r="QGJ10" s="159"/>
      <c r="QGK10" s="159"/>
      <c r="QGL10" s="159"/>
      <c r="QGM10" s="159"/>
      <c r="QGN10" s="159"/>
      <c r="QGO10" s="159"/>
      <c r="QGP10" s="159"/>
      <c r="QGQ10" s="159"/>
      <c r="QGR10" s="159"/>
      <c r="QGS10" s="159"/>
      <c r="QGT10" s="159"/>
      <c r="QGU10" s="159"/>
      <c r="QGV10" s="159"/>
      <c r="QGW10" s="159"/>
      <c r="QGX10" s="159"/>
      <c r="QGY10" s="159"/>
      <c r="QGZ10" s="159"/>
      <c r="QHA10" s="159"/>
      <c r="QHB10" s="159"/>
      <c r="QHC10" s="159"/>
      <c r="QHD10" s="159"/>
      <c r="QHE10" s="159"/>
      <c r="QHF10" s="159"/>
      <c r="QHG10" s="159"/>
      <c r="QHH10" s="159"/>
      <c r="QHI10" s="159"/>
      <c r="QHJ10" s="159"/>
      <c r="QHK10" s="159"/>
      <c r="QHL10" s="159"/>
      <c r="QHM10" s="159"/>
      <c r="QHN10" s="159"/>
      <c r="QHO10" s="159"/>
      <c r="QHP10" s="159"/>
      <c r="QHQ10" s="159"/>
      <c r="QHR10" s="159"/>
      <c r="QHS10" s="159"/>
      <c r="QHT10" s="159"/>
      <c r="QHU10" s="159"/>
      <c r="QHV10" s="159"/>
      <c r="QHW10" s="159"/>
      <c r="QHX10" s="159"/>
      <c r="QHY10" s="159"/>
      <c r="QHZ10" s="159"/>
      <c r="QIA10" s="159"/>
      <c r="QIB10" s="159"/>
      <c r="QIC10" s="159"/>
      <c r="QID10" s="159"/>
      <c r="QIE10" s="159"/>
      <c r="QIF10" s="159"/>
      <c r="QIG10" s="159"/>
      <c r="QIH10" s="159"/>
      <c r="QII10" s="159"/>
      <c r="QIJ10" s="159"/>
      <c r="QIK10" s="159"/>
      <c r="QIL10" s="159"/>
      <c r="QIM10" s="159"/>
      <c r="QIN10" s="159"/>
      <c r="QIO10" s="159"/>
      <c r="QIP10" s="159"/>
      <c r="QIQ10" s="159"/>
      <c r="QIR10" s="159"/>
      <c r="QIS10" s="159"/>
      <c r="QIT10" s="159"/>
      <c r="QIU10" s="159"/>
      <c r="QIV10" s="159"/>
      <c r="QIW10" s="159"/>
      <c r="QIX10" s="159"/>
      <c r="QIY10" s="159"/>
      <c r="QIZ10" s="159"/>
      <c r="QJA10" s="159"/>
      <c r="QJB10" s="159"/>
      <c r="QJC10" s="159"/>
      <c r="QJD10" s="159"/>
      <c r="QJE10" s="159"/>
      <c r="QJF10" s="159"/>
      <c r="QJG10" s="159"/>
      <c r="QJH10" s="159"/>
      <c r="QJI10" s="159"/>
      <c r="QJJ10" s="159"/>
      <c r="QJK10" s="159"/>
      <c r="QJL10" s="159"/>
      <c r="QJM10" s="159"/>
      <c r="QJN10" s="159"/>
      <c r="QJO10" s="159"/>
      <c r="QJP10" s="159"/>
      <c r="QJQ10" s="159"/>
      <c r="QJR10" s="159"/>
      <c r="QJS10" s="159"/>
      <c r="QJT10" s="159"/>
      <c r="QJU10" s="159"/>
      <c r="QJV10" s="159"/>
      <c r="QJW10" s="159"/>
      <c r="QJX10" s="159"/>
      <c r="QJY10" s="159"/>
      <c r="QJZ10" s="159"/>
      <c r="QKA10" s="159"/>
      <c r="QKB10" s="159"/>
      <c r="QKC10" s="159"/>
      <c r="QKD10" s="159"/>
      <c r="QKE10" s="159"/>
      <c r="QKF10" s="159"/>
      <c r="QKG10" s="159"/>
      <c r="QKH10" s="159"/>
      <c r="QKI10" s="159"/>
      <c r="QKJ10" s="159"/>
      <c r="QKK10" s="159"/>
      <c r="QKL10" s="159"/>
      <c r="QKM10" s="159"/>
      <c r="QKN10" s="159"/>
      <c r="QKO10" s="159"/>
      <c r="QKP10" s="159"/>
      <c r="QKQ10" s="159"/>
      <c r="QKR10" s="159"/>
      <c r="QKS10" s="159"/>
      <c r="QKT10" s="159"/>
      <c r="QKU10" s="159"/>
      <c r="QKV10" s="159"/>
      <c r="QKW10" s="159"/>
      <c r="QKX10" s="159"/>
      <c r="QKY10" s="159"/>
      <c r="QKZ10" s="159"/>
      <c r="QLA10" s="159"/>
      <c r="QLB10" s="159"/>
      <c r="QLC10" s="159"/>
      <c r="QLD10" s="159"/>
      <c r="QLE10" s="159"/>
      <c r="QLF10" s="159"/>
      <c r="QLG10" s="159"/>
      <c r="QLH10" s="159"/>
      <c r="QLI10" s="159"/>
      <c r="QLJ10" s="159"/>
      <c r="QLK10" s="159"/>
      <c r="QLL10" s="159"/>
      <c r="QLM10" s="159"/>
      <c r="QLN10" s="159"/>
      <c r="QLO10" s="159"/>
      <c r="QLP10" s="159"/>
      <c r="QLQ10" s="159"/>
      <c r="QLR10" s="159"/>
      <c r="QLS10" s="159"/>
      <c r="QLT10" s="159"/>
      <c r="QLU10" s="159"/>
      <c r="QLV10" s="159"/>
      <c r="QLW10" s="159"/>
      <c r="QLX10" s="159"/>
      <c r="QLY10" s="159"/>
      <c r="QLZ10" s="159"/>
      <c r="QMA10" s="159"/>
      <c r="QMB10" s="159"/>
      <c r="QMC10" s="159"/>
      <c r="QMD10" s="159"/>
      <c r="QME10" s="159"/>
      <c r="QMF10" s="159"/>
      <c r="QMG10" s="159"/>
      <c r="QMH10" s="159"/>
      <c r="QMI10" s="159"/>
      <c r="QMJ10" s="159"/>
      <c r="QMK10" s="159"/>
      <c r="QML10" s="159"/>
      <c r="QMM10" s="159"/>
      <c r="QMN10" s="159"/>
      <c r="QMO10" s="159"/>
      <c r="QMP10" s="159"/>
      <c r="QMQ10" s="159"/>
      <c r="QMR10" s="159"/>
      <c r="QMS10" s="159"/>
      <c r="QMT10" s="159"/>
      <c r="QMU10" s="159"/>
      <c r="QMV10" s="159"/>
      <c r="QMW10" s="159"/>
      <c r="QMX10" s="159"/>
      <c r="QMY10" s="159"/>
      <c r="QMZ10" s="159"/>
      <c r="QNA10" s="159"/>
      <c r="QNB10" s="159"/>
      <c r="QNC10" s="159"/>
      <c r="QND10" s="159"/>
      <c r="QNE10" s="159"/>
      <c r="QNF10" s="159"/>
      <c r="QNG10" s="159"/>
      <c r="QNH10" s="159"/>
      <c r="QNI10" s="159"/>
      <c r="QNJ10" s="159"/>
      <c r="QNK10" s="159"/>
      <c r="QNL10" s="159"/>
      <c r="QNM10" s="159"/>
      <c r="QNN10" s="159"/>
      <c r="QNO10" s="159"/>
      <c r="QNP10" s="159"/>
      <c r="QNQ10" s="159"/>
      <c r="QNR10" s="159"/>
      <c r="QNS10" s="159"/>
      <c r="QNT10" s="159"/>
      <c r="QNU10" s="159"/>
      <c r="QNV10" s="159"/>
      <c r="QNW10" s="159"/>
      <c r="QNX10" s="159"/>
      <c r="QNY10" s="159"/>
      <c r="QNZ10" s="159"/>
      <c r="QOA10" s="159"/>
      <c r="QOB10" s="159"/>
      <c r="QOC10" s="159"/>
      <c r="QOD10" s="159"/>
      <c r="QOE10" s="159"/>
      <c r="QOF10" s="159"/>
      <c r="QOG10" s="159"/>
      <c r="QOH10" s="159"/>
      <c r="QOI10" s="159"/>
      <c r="QOJ10" s="159"/>
      <c r="QOK10" s="159"/>
      <c r="QOL10" s="159"/>
      <c r="QOM10" s="159"/>
      <c r="QON10" s="159"/>
      <c r="QOO10" s="159"/>
      <c r="QOP10" s="159"/>
      <c r="QOQ10" s="159"/>
      <c r="QOR10" s="159"/>
      <c r="QOS10" s="159"/>
      <c r="QOT10" s="159"/>
      <c r="QOU10" s="159"/>
      <c r="QOV10" s="159"/>
      <c r="QOW10" s="159"/>
      <c r="QOX10" s="159"/>
      <c r="QOY10" s="159"/>
      <c r="QOZ10" s="159"/>
      <c r="QPA10" s="159"/>
      <c r="QPB10" s="159"/>
      <c r="QPC10" s="159"/>
      <c r="QPD10" s="159"/>
      <c r="QPE10" s="159"/>
      <c r="QPF10" s="159"/>
      <c r="QPG10" s="159"/>
      <c r="QPH10" s="159"/>
      <c r="QPI10" s="159"/>
      <c r="QPJ10" s="159"/>
      <c r="QPK10" s="159"/>
      <c r="QPL10" s="159"/>
      <c r="QPM10" s="159"/>
      <c r="QPN10" s="159"/>
      <c r="QPO10" s="159"/>
      <c r="QPP10" s="159"/>
      <c r="QPQ10" s="159"/>
      <c r="QPR10" s="159"/>
      <c r="QPS10" s="159"/>
      <c r="QPT10" s="159"/>
      <c r="QPU10" s="159"/>
      <c r="QPV10" s="159"/>
      <c r="QPW10" s="159"/>
      <c r="QPX10" s="159"/>
      <c r="QPY10" s="159"/>
      <c r="QPZ10" s="159"/>
      <c r="QQA10" s="159"/>
      <c r="QQB10" s="159"/>
      <c r="QQC10" s="159"/>
      <c r="QQD10" s="159"/>
      <c r="QQE10" s="159"/>
      <c r="QQF10" s="159"/>
      <c r="QQG10" s="159"/>
      <c r="QQH10" s="159"/>
      <c r="QQI10" s="159"/>
      <c r="QQJ10" s="159"/>
      <c r="QQK10" s="159"/>
      <c r="QQL10" s="159"/>
      <c r="QQM10" s="159"/>
      <c r="QQN10" s="159"/>
      <c r="QQO10" s="159"/>
      <c r="QQP10" s="159"/>
      <c r="QQQ10" s="159"/>
      <c r="QQR10" s="159"/>
      <c r="QQS10" s="159"/>
      <c r="QQT10" s="159"/>
      <c r="QQU10" s="159"/>
      <c r="QQV10" s="159"/>
      <c r="QQW10" s="159"/>
      <c r="QQX10" s="159"/>
      <c r="QQY10" s="159"/>
      <c r="QQZ10" s="159"/>
      <c r="QRA10" s="159"/>
      <c r="QRB10" s="159"/>
      <c r="QRC10" s="159"/>
      <c r="QRD10" s="159"/>
      <c r="QRE10" s="159"/>
      <c r="QRF10" s="159"/>
      <c r="QRG10" s="159"/>
      <c r="QRH10" s="159"/>
      <c r="QRI10" s="159"/>
      <c r="QRJ10" s="159"/>
      <c r="QRK10" s="159"/>
      <c r="QRL10" s="159"/>
      <c r="QRM10" s="159"/>
      <c r="QRN10" s="159"/>
      <c r="QRO10" s="159"/>
      <c r="QRP10" s="159"/>
      <c r="QRQ10" s="159"/>
      <c r="QRR10" s="159"/>
      <c r="QRS10" s="159"/>
      <c r="QRT10" s="159"/>
      <c r="QRU10" s="159"/>
      <c r="QRV10" s="159"/>
      <c r="QRW10" s="159"/>
      <c r="QRX10" s="159"/>
      <c r="QRY10" s="159"/>
      <c r="QRZ10" s="159"/>
      <c r="QSA10" s="159"/>
      <c r="QSB10" s="159"/>
      <c r="QSC10" s="159"/>
      <c r="QSD10" s="159"/>
      <c r="QSE10" s="159"/>
      <c r="QSF10" s="159"/>
      <c r="QSG10" s="159"/>
      <c r="QSH10" s="159"/>
      <c r="QSI10" s="159"/>
      <c r="QSJ10" s="159"/>
      <c r="QSK10" s="159"/>
      <c r="QSL10" s="159"/>
      <c r="QSM10" s="159"/>
      <c r="QSN10" s="159"/>
      <c r="QSO10" s="159"/>
      <c r="QSP10" s="159"/>
      <c r="QSQ10" s="159"/>
      <c r="QSR10" s="159"/>
      <c r="QSS10" s="159"/>
      <c r="QST10" s="159"/>
      <c r="QSU10" s="159"/>
      <c r="QSV10" s="159"/>
      <c r="QSW10" s="159"/>
      <c r="QSX10" s="159"/>
      <c r="QSY10" s="159"/>
      <c r="QSZ10" s="159"/>
      <c r="QTA10" s="159"/>
      <c r="QTB10" s="159"/>
      <c r="QTC10" s="159"/>
      <c r="QTD10" s="159"/>
      <c r="QTE10" s="159"/>
      <c r="QTF10" s="159"/>
      <c r="QTG10" s="159"/>
      <c r="QTH10" s="159"/>
      <c r="QTI10" s="159"/>
      <c r="QTJ10" s="159"/>
      <c r="QTK10" s="159"/>
      <c r="QTL10" s="159"/>
      <c r="QTM10" s="159"/>
      <c r="QTN10" s="159"/>
      <c r="QTO10" s="159"/>
      <c r="QTP10" s="159"/>
      <c r="QTQ10" s="159"/>
      <c r="QTR10" s="159"/>
      <c r="QTS10" s="159"/>
      <c r="QTT10" s="159"/>
      <c r="QTU10" s="159"/>
      <c r="QTV10" s="159"/>
      <c r="QTW10" s="159"/>
      <c r="QTX10" s="159"/>
      <c r="QTY10" s="159"/>
      <c r="QTZ10" s="159"/>
      <c r="QUA10" s="159"/>
      <c r="QUB10" s="159"/>
      <c r="QUC10" s="159"/>
      <c r="QUD10" s="159"/>
      <c r="QUE10" s="159"/>
      <c r="QUF10" s="159"/>
      <c r="QUG10" s="159"/>
      <c r="QUH10" s="159"/>
      <c r="QUI10" s="159"/>
      <c r="QUJ10" s="159"/>
      <c r="QUK10" s="159"/>
      <c r="QUL10" s="159"/>
      <c r="QUM10" s="159"/>
      <c r="QUN10" s="159"/>
      <c r="QUO10" s="159"/>
      <c r="QUP10" s="159"/>
      <c r="QUQ10" s="159"/>
      <c r="QUR10" s="159"/>
      <c r="QUS10" s="159"/>
      <c r="QUT10" s="159"/>
      <c r="QUU10" s="159"/>
      <c r="QUV10" s="159"/>
      <c r="QUW10" s="159"/>
      <c r="QUX10" s="159"/>
      <c r="QUY10" s="159"/>
      <c r="QUZ10" s="159"/>
      <c r="QVA10" s="159"/>
      <c r="QVB10" s="159"/>
      <c r="QVC10" s="159"/>
      <c r="QVD10" s="159"/>
      <c r="QVE10" s="159"/>
      <c r="QVF10" s="159"/>
      <c r="QVG10" s="159"/>
      <c r="QVH10" s="159"/>
      <c r="QVI10" s="159"/>
      <c r="QVJ10" s="159"/>
      <c r="QVK10" s="159"/>
      <c r="QVL10" s="159"/>
      <c r="QVM10" s="159"/>
      <c r="QVN10" s="159"/>
      <c r="QVO10" s="159"/>
      <c r="QVP10" s="159"/>
      <c r="QVQ10" s="159"/>
      <c r="QVR10" s="159"/>
      <c r="QVS10" s="159"/>
      <c r="QVT10" s="159"/>
      <c r="QVU10" s="159"/>
      <c r="QVV10" s="159"/>
      <c r="QVW10" s="159"/>
      <c r="QVX10" s="159"/>
      <c r="QVY10" s="159"/>
      <c r="QVZ10" s="159"/>
      <c r="QWA10" s="159"/>
      <c r="QWB10" s="159"/>
      <c r="QWC10" s="159"/>
      <c r="QWD10" s="159"/>
      <c r="QWE10" s="159"/>
      <c r="QWF10" s="159"/>
      <c r="QWG10" s="159"/>
      <c r="QWH10" s="159"/>
      <c r="QWI10" s="159"/>
      <c r="QWJ10" s="159"/>
      <c r="QWK10" s="159"/>
      <c r="QWL10" s="159"/>
      <c r="QWM10" s="159"/>
      <c r="QWN10" s="159"/>
      <c r="QWO10" s="159"/>
      <c r="QWP10" s="159"/>
      <c r="QWQ10" s="159"/>
      <c r="QWR10" s="159"/>
      <c r="QWS10" s="159"/>
      <c r="QWT10" s="159"/>
      <c r="QWU10" s="159"/>
      <c r="QWV10" s="159"/>
      <c r="QWW10" s="159"/>
      <c r="QWX10" s="159"/>
      <c r="QWY10" s="159"/>
      <c r="QWZ10" s="159"/>
      <c r="QXA10" s="159"/>
      <c r="QXB10" s="159"/>
      <c r="QXC10" s="159"/>
      <c r="QXD10" s="159"/>
      <c r="QXE10" s="159"/>
      <c r="QXF10" s="159"/>
      <c r="QXG10" s="159"/>
      <c r="QXH10" s="159"/>
      <c r="QXI10" s="159"/>
      <c r="QXJ10" s="159"/>
      <c r="QXK10" s="159"/>
      <c r="QXL10" s="159"/>
      <c r="QXM10" s="159"/>
      <c r="QXN10" s="159"/>
      <c r="QXO10" s="159"/>
      <c r="QXP10" s="159"/>
      <c r="QXQ10" s="159"/>
      <c r="QXR10" s="159"/>
      <c r="QXS10" s="159"/>
      <c r="QXT10" s="159"/>
      <c r="QXU10" s="159"/>
      <c r="QXV10" s="159"/>
      <c r="QXW10" s="159"/>
      <c r="QXX10" s="159"/>
      <c r="QXY10" s="159"/>
      <c r="QXZ10" s="159"/>
      <c r="QYA10" s="159"/>
      <c r="QYB10" s="159"/>
      <c r="QYC10" s="159"/>
      <c r="QYD10" s="159"/>
      <c r="QYE10" s="159"/>
      <c r="QYF10" s="159"/>
      <c r="QYG10" s="159"/>
      <c r="QYH10" s="159"/>
      <c r="QYI10" s="159"/>
      <c r="QYJ10" s="159"/>
      <c r="QYK10" s="159"/>
      <c r="QYL10" s="159"/>
      <c r="QYM10" s="159"/>
      <c r="QYN10" s="159"/>
      <c r="QYO10" s="159"/>
      <c r="QYP10" s="159"/>
      <c r="QYQ10" s="159"/>
      <c r="QYR10" s="159"/>
      <c r="QYS10" s="159"/>
      <c r="QYT10" s="159"/>
      <c r="QYU10" s="159"/>
      <c r="QYV10" s="159"/>
      <c r="QYW10" s="159"/>
      <c r="QYX10" s="159"/>
      <c r="QYY10" s="159"/>
      <c r="QYZ10" s="159"/>
      <c r="QZA10" s="159"/>
      <c r="QZB10" s="159"/>
      <c r="QZC10" s="159"/>
      <c r="QZD10" s="159"/>
      <c r="QZE10" s="159"/>
      <c r="QZF10" s="159"/>
      <c r="QZG10" s="159"/>
      <c r="QZH10" s="159"/>
      <c r="QZI10" s="159"/>
      <c r="QZJ10" s="159"/>
      <c r="QZK10" s="159"/>
      <c r="QZL10" s="159"/>
      <c r="QZM10" s="159"/>
      <c r="QZN10" s="159"/>
      <c r="QZO10" s="159"/>
      <c r="QZP10" s="159"/>
      <c r="QZQ10" s="159"/>
      <c r="QZR10" s="159"/>
      <c r="QZS10" s="159"/>
      <c r="QZT10" s="159"/>
      <c r="QZU10" s="159"/>
      <c r="QZV10" s="159"/>
      <c r="QZW10" s="159"/>
      <c r="QZX10" s="159"/>
      <c r="QZY10" s="159"/>
      <c r="QZZ10" s="159"/>
      <c r="RAA10" s="159"/>
      <c r="RAB10" s="159"/>
      <c r="RAC10" s="159"/>
      <c r="RAD10" s="159"/>
      <c r="RAE10" s="159"/>
      <c r="RAF10" s="159"/>
      <c r="RAG10" s="159"/>
      <c r="RAH10" s="159"/>
      <c r="RAI10" s="159"/>
      <c r="RAJ10" s="159"/>
      <c r="RAK10" s="159"/>
      <c r="RAL10" s="159"/>
      <c r="RAM10" s="159"/>
      <c r="RAN10" s="159"/>
      <c r="RAO10" s="159"/>
      <c r="RAP10" s="159"/>
      <c r="RAQ10" s="159"/>
      <c r="RAR10" s="159"/>
      <c r="RAS10" s="159"/>
      <c r="RAT10" s="159"/>
      <c r="RAU10" s="159"/>
      <c r="RAV10" s="159"/>
      <c r="RAW10" s="159"/>
      <c r="RAX10" s="159"/>
      <c r="RAY10" s="159"/>
      <c r="RAZ10" s="159"/>
      <c r="RBA10" s="159"/>
      <c r="RBB10" s="159"/>
      <c r="RBC10" s="159"/>
      <c r="RBD10" s="159"/>
      <c r="RBE10" s="159"/>
      <c r="RBF10" s="159"/>
      <c r="RBG10" s="159"/>
      <c r="RBH10" s="159"/>
      <c r="RBI10" s="159"/>
      <c r="RBJ10" s="159"/>
      <c r="RBK10" s="159"/>
      <c r="RBL10" s="159"/>
      <c r="RBM10" s="159"/>
      <c r="RBN10" s="159"/>
      <c r="RBO10" s="159"/>
      <c r="RBP10" s="159"/>
      <c r="RBQ10" s="159"/>
      <c r="RBR10" s="159"/>
      <c r="RBS10" s="159"/>
      <c r="RBT10" s="159"/>
      <c r="RBU10" s="159"/>
      <c r="RBV10" s="159"/>
      <c r="RBW10" s="159"/>
      <c r="RBX10" s="159"/>
      <c r="RBY10" s="159"/>
      <c r="RBZ10" s="159"/>
      <c r="RCA10" s="159"/>
      <c r="RCB10" s="159"/>
      <c r="RCC10" s="159"/>
      <c r="RCD10" s="159"/>
      <c r="RCE10" s="159"/>
      <c r="RCF10" s="159"/>
      <c r="RCG10" s="159"/>
      <c r="RCH10" s="159"/>
      <c r="RCI10" s="159"/>
      <c r="RCJ10" s="159"/>
      <c r="RCK10" s="159"/>
      <c r="RCL10" s="159"/>
      <c r="RCM10" s="159"/>
      <c r="RCN10" s="159"/>
      <c r="RCO10" s="159"/>
      <c r="RCP10" s="159"/>
      <c r="RCQ10" s="159"/>
      <c r="RCR10" s="159"/>
      <c r="RCS10" s="159"/>
      <c r="RCT10" s="159"/>
      <c r="RCU10" s="159"/>
      <c r="RCV10" s="159"/>
      <c r="RCW10" s="159"/>
      <c r="RCX10" s="159"/>
      <c r="RCY10" s="159"/>
      <c r="RCZ10" s="159"/>
      <c r="RDA10" s="159"/>
      <c r="RDB10" s="159"/>
      <c r="RDC10" s="159"/>
      <c r="RDD10" s="159"/>
      <c r="RDE10" s="159"/>
      <c r="RDF10" s="159"/>
      <c r="RDG10" s="159"/>
      <c r="RDH10" s="159"/>
      <c r="RDI10" s="159"/>
      <c r="RDJ10" s="159"/>
      <c r="RDK10" s="159"/>
      <c r="RDL10" s="159"/>
      <c r="RDM10" s="159"/>
      <c r="RDN10" s="159"/>
      <c r="RDO10" s="159"/>
      <c r="RDP10" s="159"/>
      <c r="RDQ10" s="159"/>
      <c r="RDR10" s="159"/>
      <c r="RDS10" s="159"/>
      <c r="RDT10" s="159"/>
      <c r="RDU10" s="159"/>
      <c r="RDV10" s="159"/>
      <c r="RDW10" s="159"/>
      <c r="RDX10" s="159"/>
      <c r="RDY10" s="159"/>
      <c r="RDZ10" s="159"/>
      <c r="REA10" s="159"/>
      <c r="REB10" s="159"/>
      <c r="REC10" s="159"/>
      <c r="RED10" s="159"/>
      <c r="REE10" s="159"/>
      <c r="REF10" s="159"/>
      <c r="REG10" s="159"/>
      <c r="REH10" s="159"/>
      <c r="REI10" s="159"/>
      <c r="REJ10" s="159"/>
      <c r="REK10" s="159"/>
      <c r="REL10" s="159"/>
      <c r="REM10" s="159"/>
      <c r="REN10" s="159"/>
      <c r="REO10" s="159"/>
      <c r="REP10" s="159"/>
      <c r="REQ10" s="159"/>
      <c r="RER10" s="159"/>
      <c r="RES10" s="159"/>
      <c r="RET10" s="159"/>
      <c r="REU10" s="159"/>
      <c r="REV10" s="159"/>
      <c r="REW10" s="159"/>
      <c r="REX10" s="159"/>
      <c r="REY10" s="159"/>
      <c r="REZ10" s="159"/>
      <c r="RFA10" s="159"/>
      <c r="RFB10" s="159"/>
      <c r="RFC10" s="159"/>
      <c r="RFD10" s="159"/>
      <c r="RFE10" s="159"/>
      <c r="RFF10" s="159"/>
      <c r="RFG10" s="159"/>
      <c r="RFH10" s="159"/>
      <c r="RFI10" s="159"/>
      <c r="RFJ10" s="159"/>
      <c r="RFK10" s="159"/>
      <c r="RFL10" s="159"/>
      <c r="RFM10" s="159"/>
      <c r="RFN10" s="159"/>
      <c r="RFO10" s="159"/>
      <c r="RFP10" s="159"/>
      <c r="RFQ10" s="159"/>
      <c r="RFR10" s="159"/>
      <c r="RFS10" s="159"/>
      <c r="RFT10" s="159"/>
      <c r="RFU10" s="159"/>
      <c r="RFV10" s="159"/>
      <c r="RFW10" s="159"/>
      <c r="RFX10" s="159"/>
      <c r="RFY10" s="159"/>
      <c r="RFZ10" s="159"/>
      <c r="RGA10" s="159"/>
      <c r="RGB10" s="159"/>
      <c r="RGC10" s="159"/>
      <c r="RGD10" s="159"/>
      <c r="RGE10" s="159"/>
      <c r="RGF10" s="159"/>
      <c r="RGG10" s="159"/>
      <c r="RGH10" s="159"/>
      <c r="RGI10" s="159"/>
      <c r="RGJ10" s="159"/>
      <c r="RGK10" s="159"/>
      <c r="RGL10" s="159"/>
      <c r="RGM10" s="159"/>
      <c r="RGN10" s="159"/>
      <c r="RGO10" s="159"/>
      <c r="RGP10" s="159"/>
      <c r="RGQ10" s="159"/>
      <c r="RGR10" s="159"/>
      <c r="RGS10" s="159"/>
      <c r="RGT10" s="159"/>
      <c r="RGU10" s="159"/>
      <c r="RGV10" s="159"/>
      <c r="RGW10" s="159"/>
      <c r="RGX10" s="159"/>
      <c r="RGY10" s="159"/>
      <c r="RGZ10" s="159"/>
      <c r="RHA10" s="159"/>
      <c r="RHB10" s="159"/>
      <c r="RHC10" s="159"/>
      <c r="RHD10" s="159"/>
      <c r="RHE10" s="159"/>
      <c r="RHF10" s="159"/>
      <c r="RHG10" s="159"/>
      <c r="RHH10" s="159"/>
      <c r="RHI10" s="159"/>
      <c r="RHJ10" s="159"/>
      <c r="RHK10" s="159"/>
      <c r="RHL10" s="159"/>
      <c r="RHM10" s="159"/>
      <c r="RHN10" s="159"/>
      <c r="RHO10" s="159"/>
      <c r="RHP10" s="159"/>
      <c r="RHQ10" s="159"/>
      <c r="RHR10" s="159"/>
      <c r="RHS10" s="159"/>
      <c r="RHT10" s="159"/>
      <c r="RHU10" s="159"/>
      <c r="RHV10" s="159"/>
      <c r="RHW10" s="159"/>
      <c r="RHX10" s="159"/>
      <c r="RHY10" s="159"/>
      <c r="RHZ10" s="159"/>
      <c r="RIA10" s="159"/>
      <c r="RIB10" s="159"/>
      <c r="RIC10" s="159"/>
      <c r="RID10" s="159"/>
      <c r="RIE10" s="159"/>
      <c r="RIF10" s="159"/>
      <c r="RIG10" s="159"/>
      <c r="RIH10" s="159"/>
      <c r="RII10" s="159"/>
      <c r="RIJ10" s="159"/>
      <c r="RIK10" s="159"/>
      <c r="RIL10" s="159"/>
      <c r="RIM10" s="159"/>
      <c r="RIN10" s="159"/>
      <c r="RIO10" s="159"/>
      <c r="RIP10" s="159"/>
      <c r="RIQ10" s="159"/>
      <c r="RIR10" s="159"/>
      <c r="RIS10" s="159"/>
      <c r="RIT10" s="159"/>
      <c r="RIU10" s="159"/>
      <c r="RIV10" s="159"/>
      <c r="RIW10" s="159"/>
      <c r="RIX10" s="159"/>
      <c r="RIY10" s="159"/>
      <c r="RIZ10" s="159"/>
      <c r="RJA10" s="159"/>
      <c r="RJB10" s="159"/>
      <c r="RJC10" s="159"/>
      <c r="RJD10" s="159"/>
      <c r="RJE10" s="159"/>
      <c r="RJF10" s="159"/>
      <c r="RJG10" s="159"/>
      <c r="RJH10" s="159"/>
      <c r="RJI10" s="159"/>
      <c r="RJJ10" s="159"/>
      <c r="RJK10" s="159"/>
      <c r="RJL10" s="159"/>
      <c r="RJM10" s="159"/>
      <c r="RJN10" s="159"/>
      <c r="RJO10" s="159"/>
      <c r="RJP10" s="159"/>
      <c r="RJQ10" s="159"/>
      <c r="RJR10" s="159"/>
      <c r="RJS10" s="159"/>
      <c r="RJT10" s="159"/>
      <c r="RJU10" s="159"/>
      <c r="RJV10" s="159"/>
      <c r="RJW10" s="159"/>
      <c r="RJX10" s="159"/>
      <c r="RJY10" s="159"/>
      <c r="RJZ10" s="159"/>
      <c r="RKA10" s="159"/>
      <c r="RKB10" s="159"/>
      <c r="RKC10" s="159"/>
      <c r="RKD10" s="159"/>
      <c r="RKE10" s="159"/>
      <c r="RKF10" s="159"/>
      <c r="RKG10" s="159"/>
      <c r="RKH10" s="159"/>
      <c r="RKI10" s="159"/>
      <c r="RKJ10" s="159"/>
      <c r="RKK10" s="159"/>
      <c r="RKL10" s="159"/>
      <c r="RKM10" s="159"/>
      <c r="RKN10" s="159"/>
      <c r="RKO10" s="159"/>
      <c r="RKP10" s="159"/>
      <c r="RKQ10" s="159"/>
      <c r="RKR10" s="159"/>
      <c r="RKS10" s="159"/>
      <c r="RKT10" s="159"/>
      <c r="RKU10" s="159"/>
      <c r="RKV10" s="159"/>
      <c r="RKW10" s="159"/>
      <c r="RKX10" s="159"/>
      <c r="RKY10" s="159"/>
      <c r="RKZ10" s="159"/>
      <c r="RLA10" s="159"/>
      <c r="RLB10" s="159"/>
      <c r="RLC10" s="159"/>
      <c r="RLD10" s="159"/>
      <c r="RLE10" s="159"/>
      <c r="RLF10" s="159"/>
      <c r="RLG10" s="159"/>
      <c r="RLH10" s="159"/>
      <c r="RLI10" s="159"/>
      <c r="RLJ10" s="159"/>
      <c r="RLK10" s="159"/>
      <c r="RLL10" s="159"/>
      <c r="RLM10" s="159"/>
      <c r="RLN10" s="159"/>
      <c r="RLO10" s="159"/>
      <c r="RLP10" s="159"/>
      <c r="RLQ10" s="159"/>
      <c r="RLR10" s="159"/>
      <c r="RLS10" s="159"/>
      <c r="RLT10" s="159"/>
      <c r="RLU10" s="159"/>
      <c r="RLV10" s="159"/>
      <c r="RLW10" s="159"/>
      <c r="RLX10" s="159"/>
      <c r="RLY10" s="159"/>
      <c r="RLZ10" s="159"/>
      <c r="RMA10" s="159"/>
      <c r="RMB10" s="159"/>
      <c r="RMC10" s="159"/>
      <c r="RMD10" s="159"/>
      <c r="RME10" s="159"/>
      <c r="RMF10" s="159"/>
      <c r="RMG10" s="159"/>
      <c r="RMH10" s="159"/>
      <c r="RMI10" s="159"/>
      <c r="RMJ10" s="159"/>
      <c r="RMK10" s="159"/>
      <c r="RML10" s="159"/>
      <c r="RMM10" s="159"/>
      <c r="RMN10" s="159"/>
      <c r="RMO10" s="159"/>
      <c r="RMP10" s="159"/>
      <c r="RMQ10" s="159"/>
      <c r="RMR10" s="159"/>
      <c r="RMS10" s="159"/>
      <c r="RMT10" s="159"/>
      <c r="RMU10" s="159"/>
      <c r="RMV10" s="159"/>
      <c r="RMW10" s="159"/>
      <c r="RMX10" s="159"/>
      <c r="RMY10" s="159"/>
      <c r="RMZ10" s="159"/>
      <c r="RNA10" s="159"/>
      <c r="RNB10" s="159"/>
      <c r="RNC10" s="159"/>
      <c r="RND10" s="159"/>
      <c r="RNE10" s="159"/>
      <c r="RNF10" s="159"/>
      <c r="RNG10" s="159"/>
      <c r="RNH10" s="159"/>
      <c r="RNI10" s="159"/>
      <c r="RNJ10" s="159"/>
      <c r="RNK10" s="159"/>
      <c r="RNL10" s="159"/>
      <c r="RNM10" s="159"/>
      <c r="RNN10" s="159"/>
      <c r="RNO10" s="159"/>
      <c r="RNP10" s="159"/>
      <c r="RNQ10" s="159"/>
      <c r="RNR10" s="159"/>
      <c r="RNS10" s="159"/>
      <c r="RNT10" s="159"/>
      <c r="RNU10" s="159"/>
      <c r="RNV10" s="159"/>
      <c r="RNW10" s="159"/>
      <c r="RNX10" s="159"/>
      <c r="RNY10" s="159"/>
      <c r="RNZ10" s="159"/>
      <c r="ROA10" s="159"/>
      <c r="ROB10" s="159"/>
      <c r="ROC10" s="159"/>
      <c r="ROD10" s="159"/>
      <c r="ROE10" s="159"/>
      <c r="ROF10" s="159"/>
      <c r="ROG10" s="159"/>
      <c r="ROH10" s="159"/>
      <c r="ROI10" s="159"/>
      <c r="ROJ10" s="159"/>
      <c r="ROK10" s="159"/>
      <c r="ROL10" s="159"/>
      <c r="ROM10" s="159"/>
      <c r="RON10" s="159"/>
      <c r="ROO10" s="159"/>
      <c r="ROP10" s="159"/>
      <c r="ROQ10" s="159"/>
      <c r="ROR10" s="159"/>
      <c r="ROS10" s="159"/>
      <c r="ROT10" s="159"/>
      <c r="ROU10" s="159"/>
      <c r="ROV10" s="159"/>
      <c r="ROW10" s="159"/>
      <c r="ROX10" s="159"/>
      <c r="ROY10" s="159"/>
      <c r="ROZ10" s="159"/>
      <c r="RPA10" s="159"/>
      <c r="RPB10" s="159"/>
      <c r="RPC10" s="159"/>
      <c r="RPD10" s="159"/>
      <c r="RPE10" s="159"/>
      <c r="RPF10" s="159"/>
      <c r="RPG10" s="159"/>
      <c r="RPH10" s="159"/>
      <c r="RPI10" s="159"/>
      <c r="RPJ10" s="159"/>
      <c r="RPK10" s="159"/>
      <c r="RPL10" s="159"/>
      <c r="RPM10" s="159"/>
      <c r="RPN10" s="159"/>
      <c r="RPO10" s="159"/>
      <c r="RPP10" s="159"/>
      <c r="RPQ10" s="159"/>
      <c r="RPR10" s="159"/>
      <c r="RPS10" s="159"/>
      <c r="RPT10" s="159"/>
      <c r="RPU10" s="159"/>
      <c r="RPV10" s="159"/>
      <c r="RPW10" s="159"/>
      <c r="RPX10" s="159"/>
      <c r="RPY10" s="159"/>
      <c r="RPZ10" s="159"/>
      <c r="RQA10" s="159"/>
      <c r="RQB10" s="159"/>
      <c r="RQC10" s="159"/>
      <c r="RQD10" s="159"/>
      <c r="RQE10" s="159"/>
      <c r="RQF10" s="159"/>
      <c r="RQG10" s="159"/>
      <c r="RQH10" s="159"/>
      <c r="RQI10" s="159"/>
      <c r="RQJ10" s="159"/>
      <c r="RQK10" s="159"/>
      <c r="RQL10" s="159"/>
      <c r="RQM10" s="159"/>
      <c r="RQN10" s="159"/>
      <c r="RQO10" s="159"/>
      <c r="RQP10" s="159"/>
      <c r="RQQ10" s="159"/>
      <c r="RQR10" s="159"/>
      <c r="RQS10" s="159"/>
      <c r="RQT10" s="159"/>
      <c r="RQU10" s="159"/>
      <c r="RQV10" s="159"/>
      <c r="RQW10" s="159"/>
      <c r="RQX10" s="159"/>
      <c r="RQY10" s="159"/>
      <c r="RQZ10" s="159"/>
      <c r="RRA10" s="159"/>
      <c r="RRB10" s="159"/>
      <c r="RRC10" s="159"/>
      <c r="RRD10" s="159"/>
      <c r="RRE10" s="159"/>
      <c r="RRF10" s="159"/>
      <c r="RRG10" s="159"/>
      <c r="RRH10" s="159"/>
      <c r="RRI10" s="159"/>
      <c r="RRJ10" s="159"/>
      <c r="RRK10" s="159"/>
      <c r="RRL10" s="159"/>
      <c r="RRM10" s="159"/>
      <c r="RRN10" s="159"/>
      <c r="RRO10" s="159"/>
      <c r="RRP10" s="159"/>
      <c r="RRQ10" s="159"/>
      <c r="RRR10" s="159"/>
      <c r="RRS10" s="159"/>
      <c r="RRT10" s="159"/>
      <c r="RRU10" s="159"/>
      <c r="RRV10" s="159"/>
      <c r="RRW10" s="159"/>
      <c r="RRX10" s="159"/>
      <c r="RRY10" s="159"/>
      <c r="RRZ10" s="159"/>
      <c r="RSA10" s="159"/>
      <c r="RSB10" s="159"/>
      <c r="RSC10" s="159"/>
      <c r="RSD10" s="159"/>
      <c r="RSE10" s="159"/>
      <c r="RSF10" s="159"/>
      <c r="RSG10" s="159"/>
      <c r="RSH10" s="159"/>
      <c r="RSI10" s="159"/>
      <c r="RSJ10" s="159"/>
      <c r="RSK10" s="159"/>
      <c r="RSL10" s="159"/>
      <c r="RSM10" s="159"/>
      <c r="RSN10" s="159"/>
      <c r="RSO10" s="159"/>
      <c r="RSP10" s="159"/>
      <c r="RSQ10" s="159"/>
      <c r="RSR10" s="159"/>
      <c r="RSS10" s="159"/>
      <c r="RST10" s="159"/>
      <c r="RSU10" s="159"/>
      <c r="RSV10" s="159"/>
      <c r="RSW10" s="159"/>
      <c r="RSX10" s="159"/>
      <c r="RSY10" s="159"/>
      <c r="RSZ10" s="159"/>
      <c r="RTA10" s="159"/>
      <c r="RTB10" s="159"/>
      <c r="RTC10" s="159"/>
      <c r="RTD10" s="159"/>
      <c r="RTE10" s="159"/>
      <c r="RTF10" s="159"/>
      <c r="RTG10" s="159"/>
      <c r="RTH10" s="159"/>
      <c r="RTI10" s="159"/>
      <c r="RTJ10" s="159"/>
      <c r="RTK10" s="159"/>
      <c r="RTL10" s="159"/>
      <c r="RTM10" s="159"/>
      <c r="RTN10" s="159"/>
      <c r="RTO10" s="159"/>
      <c r="RTP10" s="159"/>
      <c r="RTQ10" s="159"/>
      <c r="RTR10" s="159"/>
      <c r="RTS10" s="159"/>
      <c r="RTT10" s="159"/>
      <c r="RTU10" s="159"/>
      <c r="RTV10" s="159"/>
      <c r="RTW10" s="159"/>
      <c r="RTX10" s="159"/>
      <c r="RTY10" s="159"/>
      <c r="RTZ10" s="159"/>
      <c r="RUA10" s="159"/>
      <c r="RUB10" s="159"/>
      <c r="RUC10" s="159"/>
      <c r="RUD10" s="159"/>
      <c r="RUE10" s="159"/>
      <c r="RUF10" s="159"/>
      <c r="RUG10" s="159"/>
      <c r="RUH10" s="159"/>
      <c r="RUI10" s="159"/>
      <c r="RUJ10" s="159"/>
      <c r="RUK10" s="159"/>
      <c r="RUL10" s="159"/>
      <c r="RUM10" s="159"/>
      <c r="RUN10" s="159"/>
      <c r="RUO10" s="159"/>
      <c r="RUP10" s="159"/>
      <c r="RUQ10" s="159"/>
      <c r="RUR10" s="159"/>
      <c r="RUS10" s="159"/>
      <c r="RUT10" s="159"/>
      <c r="RUU10" s="159"/>
      <c r="RUV10" s="159"/>
      <c r="RUW10" s="159"/>
      <c r="RUX10" s="159"/>
      <c r="RUY10" s="159"/>
      <c r="RUZ10" s="159"/>
      <c r="RVA10" s="159"/>
      <c r="RVB10" s="159"/>
      <c r="RVC10" s="159"/>
      <c r="RVD10" s="159"/>
      <c r="RVE10" s="159"/>
      <c r="RVF10" s="159"/>
      <c r="RVG10" s="159"/>
      <c r="RVH10" s="159"/>
      <c r="RVI10" s="159"/>
      <c r="RVJ10" s="159"/>
      <c r="RVK10" s="159"/>
      <c r="RVL10" s="159"/>
      <c r="RVM10" s="159"/>
      <c r="RVN10" s="159"/>
      <c r="RVO10" s="159"/>
      <c r="RVP10" s="159"/>
      <c r="RVQ10" s="159"/>
      <c r="RVR10" s="159"/>
      <c r="RVS10" s="159"/>
      <c r="RVT10" s="159"/>
      <c r="RVU10" s="159"/>
      <c r="RVV10" s="159"/>
      <c r="RVW10" s="159"/>
      <c r="RVX10" s="159"/>
      <c r="RVY10" s="159"/>
      <c r="RVZ10" s="159"/>
      <c r="RWA10" s="159"/>
      <c r="RWB10" s="159"/>
      <c r="RWC10" s="159"/>
      <c r="RWD10" s="159"/>
      <c r="RWE10" s="159"/>
      <c r="RWF10" s="159"/>
      <c r="RWG10" s="159"/>
      <c r="RWH10" s="159"/>
      <c r="RWI10" s="159"/>
      <c r="RWJ10" s="159"/>
      <c r="RWK10" s="159"/>
      <c r="RWL10" s="159"/>
      <c r="RWM10" s="159"/>
      <c r="RWN10" s="159"/>
      <c r="RWO10" s="159"/>
      <c r="RWP10" s="159"/>
      <c r="RWQ10" s="159"/>
      <c r="RWR10" s="159"/>
      <c r="RWS10" s="159"/>
      <c r="RWT10" s="159"/>
      <c r="RWU10" s="159"/>
      <c r="RWV10" s="159"/>
      <c r="RWW10" s="159"/>
      <c r="RWX10" s="159"/>
      <c r="RWY10" s="159"/>
      <c r="RWZ10" s="159"/>
      <c r="RXA10" s="159"/>
      <c r="RXB10" s="159"/>
      <c r="RXC10" s="159"/>
      <c r="RXD10" s="159"/>
      <c r="RXE10" s="159"/>
      <c r="RXF10" s="159"/>
      <c r="RXG10" s="159"/>
      <c r="RXH10" s="159"/>
      <c r="RXI10" s="159"/>
      <c r="RXJ10" s="159"/>
      <c r="RXK10" s="159"/>
      <c r="RXL10" s="159"/>
      <c r="RXM10" s="159"/>
      <c r="RXN10" s="159"/>
      <c r="RXO10" s="159"/>
      <c r="RXP10" s="159"/>
      <c r="RXQ10" s="159"/>
      <c r="RXR10" s="159"/>
      <c r="RXS10" s="159"/>
      <c r="RXT10" s="159"/>
      <c r="RXU10" s="159"/>
      <c r="RXV10" s="159"/>
      <c r="RXW10" s="159"/>
      <c r="RXX10" s="159"/>
      <c r="RXY10" s="159"/>
      <c r="RXZ10" s="159"/>
      <c r="RYA10" s="159"/>
      <c r="RYB10" s="159"/>
      <c r="RYC10" s="159"/>
      <c r="RYD10" s="159"/>
      <c r="RYE10" s="159"/>
      <c r="RYF10" s="159"/>
      <c r="RYG10" s="159"/>
      <c r="RYH10" s="159"/>
      <c r="RYI10" s="159"/>
      <c r="RYJ10" s="159"/>
      <c r="RYK10" s="159"/>
      <c r="RYL10" s="159"/>
      <c r="RYM10" s="159"/>
      <c r="RYN10" s="159"/>
      <c r="RYO10" s="159"/>
      <c r="RYP10" s="159"/>
      <c r="RYQ10" s="159"/>
      <c r="RYR10" s="159"/>
      <c r="RYS10" s="159"/>
      <c r="RYT10" s="159"/>
      <c r="RYU10" s="159"/>
      <c r="RYV10" s="159"/>
      <c r="RYW10" s="159"/>
      <c r="RYX10" s="159"/>
      <c r="RYY10" s="159"/>
      <c r="RYZ10" s="159"/>
      <c r="RZA10" s="159"/>
      <c r="RZB10" s="159"/>
      <c r="RZC10" s="159"/>
      <c r="RZD10" s="159"/>
      <c r="RZE10" s="159"/>
      <c r="RZF10" s="159"/>
      <c r="RZG10" s="159"/>
      <c r="RZH10" s="159"/>
      <c r="RZI10" s="159"/>
      <c r="RZJ10" s="159"/>
      <c r="RZK10" s="159"/>
      <c r="RZL10" s="159"/>
      <c r="RZM10" s="159"/>
      <c r="RZN10" s="159"/>
      <c r="RZO10" s="159"/>
      <c r="RZP10" s="159"/>
      <c r="RZQ10" s="159"/>
      <c r="RZR10" s="159"/>
      <c r="RZS10" s="159"/>
      <c r="RZT10" s="159"/>
      <c r="RZU10" s="159"/>
      <c r="RZV10" s="159"/>
      <c r="RZW10" s="159"/>
      <c r="RZX10" s="159"/>
      <c r="RZY10" s="159"/>
      <c r="RZZ10" s="159"/>
      <c r="SAA10" s="159"/>
      <c r="SAB10" s="159"/>
      <c r="SAC10" s="159"/>
      <c r="SAD10" s="159"/>
      <c r="SAE10" s="159"/>
      <c r="SAF10" s="159"/>
      <c r="SAG10" s="159"/>
      <c r="SAH10" s="159"/>
      <c r="SAI10" s="159"/>
      <c r="SAJ10" s="159"/>
      <c r="SAK10" s="159"/>
      <c r="SAL10" s="159"/>
      <c r="SAM10" s="159"/>
      <c r="SAN10" s="159"/>
      <c r="SAO10" s="159"/>
      <c r="SAP10" s="159"/>
      <c r="SAQ10" s="159"/>
      <c r="SAR10" s="159"/>
      <c r="SAS10" s="159"/>
      <c r="SAT10" s="159"/>
      <c r="SAU10" s="159"/>
      <c r="SAV10" s="159"/>
      <c r="SAW10" s="159"/>
      <c r="SAX10" s="159"/>
      <c r="SAY10" s="159"/>
      <c r="SAZ10" s="159"/>
      <c r="SBA10" s="159"/>
      <c r="SBB10" s="159"/>
      <c r="SBC10" s="159"/>
      <c r="SBD10" s="159"/>
      <c r="SBE10" s="159"/>
      <c r="SBF10" s="159"/>
      <c r="SBG10" s="159"/>
      <c r="SBH10" s="159"/>
      <c r="SBI10" s="159"/>
      <c r="SBJ10" s="159"/>
      <c r="SBK10" s="159"/>
      <c r="SBL10" s="159"/>
      <c r="SBM10" s="159"/>
      <c r="SBN10" s="159"/>
      <c r="SBO10" s="159"/>
      <c r="SBP10" s="159"/>
      <c r="SBQ10" s="159"/>
      <c r="SBR10" s="159"/>
      <c r="SBS10" s="159"/>
      <c r="SBT10" s="159"/>
      <c r="SBU10" s="159"/>
      <c r="SBV10" s="159"/>
      <c r="SBW10" s="159"/>
      <c r="SBX10" s="159"/>
      <c r="SBY10" s="159"/>
      <c r="SBZ10" s="159"/>
      <c r="SCA10" s="159"/>
      <c r="SCB10" s="159"/>
      <c r="SCC10" s="159"/>
      <c r="SCD10" s="159"/>
      <c r="SCE10" s="159"/>
      <c r="SCF10" s="159"/>
      <c r="SCG10" s="159"/>
      <c r="SCH10" s="159"/>
      <c r="SCI10" s="159"/>
      <c r="SCJ10" s="159"/>
      <c r="SCK10" s="159"/>
      <c r="SCL10" s="159"/>
      <c r="SCM10" s="159"/>
      <c r="SCN10" s="159"/>
      <c r="SCO10" s="159"/>
      <c r="SCP10" s="159"/>
      <c r="SCQ10" s="159"/>
      <c r="SCR10" s="159"/>
      <c r="SCS10" s="159"/>
      <c r="SCT10" s="159"/>
      <c r="SCU10" s="159"/>
      <c r="SCV10" s="159"/>
      <c r="SCW10" s="159"/>
      <c r="SCX10" s="159"/>
      <c r="SCY10" s="159"/>
      <c r="SCZ10" s="159"/>
      <c r="SDA10" s="159"/>
      <c r="SDB10" s="159"/>
      <c r="SDC10" s="159"/>
      <c r="SDD10" s="159"/>
      <c r="SDE10" s="159"/>
      <c r="SDF10" s="159"/>
      <c r="SDG10" s="159"/>
      <c r="SDH10" s="159"/>
      <c r="SDI10" s="159"/>
      <c r="SDJ10" s="159"/>
      <c r="SDK10" s="159"/>
      <c r="SDL10" s="159"/>
      <c r="SDM10" s="159"/>
      <c r="SDN10" s="159"/>
      <c r="SDO10" s="159"/>
      <c r="SDP10" s="159"/>
      <c r="SDQ10" s="159"/>
      <c r="SDR10" s="159"/>
      <c r="SDS10" s="159"/>
      <c r="SDT10" s="159"/>
      <c r="SDU10" s="159"/>
      <c r="SDV10" s="159"/>
      <c r="SDW10" s="159"/>
      <c r="SDX10" s="159"/>
      <c r="SDY10" s="159"/>
      <c r="SDZ10" s="159"/>
      <c r="SEA10" s="159"/>
      <c r="SEB10" s="159"/>
      <c r="SEC10" s="159"/>
      <c r="SED10" s="159"/>
      <c r="SEE10" s="159"/>
      <c r="SEF10" s="159"/>
      <c r="SEG10" s="159"/>
      <c r="SEH10" s="159"/>
      <c r="SEI10" s="159"/>
      <c r="SEJ10" s="159"/>
      <c r="SEK10" s="159"/>
      <c r="SEL10" s="159"/>
      <c r="SEM10" s="159"/>
      <c r="SEN10" s="159"/>
      <c r="SEO10" s="159"/>
      <c r="SEP10" s="159"/>
      <c r="SEQ10" s="159"/>
      <c r="SER10" s="159"/>
      <c r="SES10" s="159"/>
      <c r="SET10" s="159"/>
      <c r="SEU10" s="159"/>
      <c r="SEV10" s="159"/>
      <c r="SEW10" s="159"/>
      <c r="SEX10" s="159"/>
      <c r="SEY10" s="159"/>
      <c r="SEZ10" s="159"/>
      <c r="SFA10" s="159"/>
      <c r="SFB10" s="159"/>
      <c r="SFC10" s="159"/>
      <c r="SFD10" s="159"/>
      <c r="SFE10" s="159"/>
      <c r="SFF10" s="159"/>
      <c r="SFG10" s="159"/>
      <c r="SFH10" s="159"/>
      <c r="SFI10" s="159"/>
      <c r="SFJ10" s="159"/>
      <c r="SFK10" s="159"/>
      <c r="SFL10" s="159"/>
      <c r="SFM10" s="159"/>
      <c r="SFN10" s="159"/>
      <c r="SFO10" s="159"/>
      <c r="SFP10" s="159"/>
      <c r="SFQ10" s="159"/>
      <c r="SFR10" s="159"/>
      <c r="SFS10" s="159"/>
      <c r="SFT10" s="159"/>
      <c r="SFU10" s="159"/>
      <c r="SFV10" s="159"/>
      <c r="SFW10" s="159"/>
      <c r="SFX10" s="159"/>
      <c r="SFY10" s="159"/>
      <c r="SFZ10" s="159"/>
      <c r="SGA10" s="159"/>
      <c r="SGB10" s="159"/>
      <c r="SGC10" s="159"/>
      <c r="SGD10" s="159"/>
      <c r="SGE10" s="159"/>
      <c r="SGF10" s="159"/>
      <c r="SGG10" s="159"/>
      <c r="SGH10" s="159"/>
      <c r="SGI10" s="159"/>
      <c r="SGJ10" s="159"/>
      <c r="SGK10" s="159"/>
      <c r="SGL10" s="159"/>
      <c r="SGM10" s="159"/>
      <c r="SGN10" s="159"/>
      <c r="SGO10" s="159"/>
      <c r="SGP10" s="159"/>
      <c r="SGQ10" s="159"/>
      <c r="SGR10" s="159"/>
      <c r="SGS10" s="159"/>
      <c r="SGT10" s="159"/>
      <c r="SGU10" s="159"/>
      <c r="SGV10" s="159"/>
      <c r="SGW10" s="159"/>
      <c r="SGX10" s="159"/>
      <c r="SGY10" s="159"/>
      <c r="SGZ10" s="159"/>
      <c r="SHA10" s="159"/>
      <c r="SHB10" s="159"/>
      <c r="SHC10" s="159"/>
      <c r="SHD10" s="159"/>
      <c r="SHE10" s="159"/>
      <c r="SHF10" s="159"/>
      <c r="SHG10" s="159"/>
      <c r="SHH10" s="159"/>
      <c r="SHI10" s="159"/>
      <c r="SHJ10" s="159"/>
      <c r="SHK10" s="159"/>
      <c r="SHL10" s="159"/>
      <c r="SHM10" s="159"/>
      <c r="SHN10" s="159"/>
      <c r="SHO10" s="159"/>
      <c r="SHP10" s="159"/>
      <c r="SHQ10" s="159"/>
      <c r="SHR10" s="159"/>
      <c r="SHS10" s="159"/>
      <c r="SHT10" s="159"/>
      <c r="SHU10" s="159"/>
      <c r="SHV10" s="159"/>
      <c r="SHW10" s="159"/>
      <c r="SHX10" s="159"/>
      <c r="SHY10" s="159"/>
      <c r="SHZ10" s="159"/>
      <c r="SIA10" s="159"/>
      <c r="SIB10" s="159"/>
      <c r="SIC10" s="159"/>
      <c r="SID10" s="159"/>
      <c r="SIE10" s="159"/>
      <c r="SIF10" s="159"/>
      <c r="SIG10" s="159"/>
      <c r="SIH10" s="159"/>
      <c r="SII10" s="159"/>
      <c r="SIJ10" s="159"/>
      <c r="SIK10" s="159"/>
      <c r="SIL10" s="159"/>
      <c r="SIM10" s="159"/>
      <c r="SIN10" s="159"/>
      <c r="SIO10" s="159"/>
      <c r="SIP10" s="159"/>
      <c r="SIQ10" s="159"/>
      <c r="SIR10" s="159"/>
      <c r="SIS10" s="159"/>
      <c r="SIT10" s="159"/>
      <c r="SIU10" s="159"/>
      <c r="SIV10" s="159"/>
      <c r="SIW10" s="159"/>
      <c r="SIX10" s="159"/>
      <c r="SIY10" s="159"/>
      <c r="SIZ10" s="159"/>
      <c r="SJA10" s="159"/>
      <c r="SJB10" s="159"/>
      <c r="SJC10" s="159"/>
      <c r="SJD10" s="159"/>
      <c r="SJE10" s="159"/>
      <c r="SJF10" s="159"/>
      <c r="SJG10" s="159"/>
      <c r="SJH10" s="159"/>
      <c r="SJI10" s="159"/>
      <c r="SJJ10" s="159"/>
      <c r="SJK10" s="159"/>
      <c r="SJL10" s="159"/>
      <c r="SJM10" s="159"/>
      <c r="SJN10" s="159"/>
      <c r="SJO10" s="159"/>
      <c r="SJP10" s="159"/>
      <c r="SJQ10" s="159"/>
      <c r="SJR10" s="159"/>
      <c r="SJS10" s="159"/>
      <c r="SJT10" s="159"/>
      <c r="SJU10" s="159"/>
      <c r="SJV10" s="159"/>
      <c r="SJW10" s="159"/>
      <c r="SJX10" s="159"/>
      <c r="SJY10" s="159"/>
      <c r="SJZ10" s="159"/>
      <c r="SKA10" s="159"/>
      <c r="SKB10" s="159"/>
      <c r="SKC10" s="159"/>
      <c r="SKD10" s="159"/>
      <c r="SKE10" s="159"/>
      <c r="SKF10" s="159"/>
      <c r="SKG10" s="159"/>
      <c r="SKH10" s="159"/>
      <c r="SKI10" s="159"/>
      <c r="SKJ10" s="159"/>
      <c r="SKK10" s="159"/>
      <c r="SKL10" s="159"/>
      <c r="SKM10" s="159"/>
      <c r="SKN10" s="159"/>
      <c r="SKO10" s="159"/>
      <c r="SKP10" s="159"/>
      <c r="SKQ10" s="159"/>
      <c r="SKR10" s="159"/>
      <c r="SKS10" s="159"/>
      <c r="SKT10" s="159"/>
      <c r="SKU10" s="159"/>
      <c r="SKV10" s="159"/>
      <c r="SKW10" s="159"/>
      <c r="SKX10" s="159"/>
      <c r="SKY10" s="159"/>
      <c r="SKZ10" s="159"/>
      <c r="SLA10" s="159"/>
      <c r="SLB10" s="159"/>
      <c r="SLC10" s="159"/>
      <c r="SLD10" s="159"/>
      <c r="SLE10" s="159"/>
      <c r="SLF10" s="159"/>
      <c r="SLG10" s="159"/>
      <c r="SLH10" s="159"/>
      <c r="SLI10" s="159"/>
      <c r="SLJ10" s="159"/>
      <c r="SLK10" s="159"/>
      <c r="SLL10" s="159"/>
      <c r="SLM10" s="159"/>
      <c r="SLN10" s="159"/>
      <c r="SLO10" s="159"/>
      <c r="SLP10" s="159"/>
      <c r="SLQ10" s="159"/>
      <c r="SLR10" s="159"/>
      <c r="SLS10" s="159"/>
      <c r="SLT10" s="159"/>
      <c r="SLU10" s="159"/>
      <c r="SLV10" s="159"/>
      <c r="SLW10" s="159"/>
      <c r="SLX10" s="159"/>
      <c r="SLY10" s="159"/>
      <c r="SLZ10" s="159"/>
      <c r="SMA10" s="159"/>
      <c r="SMB10" s="159"/>
      <c r="SMC10" s="159"/>
      <c r="SMD10" s="159"/>
      <c r="SME10" s="159"/>
      <c r="SMF10" s="159"/>
      <c r="SMG10" s="159"/>
      <c r="SMH10" s="159"/>
      <c r="SMI10" s="159"/>
      <c r="SMJ10" s="159"/>
      <c r="SMK10" s="159"/>
      <c r="SML10" s="159"/>
      <c r="SMM10" s="159"/>
      <c r="SMN10" s="159"/>
      <c r="SMO10" s="159"/>
      <c r="SMP10" s="159"/>
      <c r="SMQ10" s="159"/>
      <c r="SMR10" s="159"/>
      <c r="SMS10" s="159"/>
      <c r="SMT10" s="159"/>
      <c r="SMU10" s="159"/>
      <c r="SMV10" s="159"/>
      <c r="SMW10" s="159"/>
      <c r="SMX10" s="159"/>
      <c r="SMY10" s="159"/>
      <c r="SMZ10" s="159"/>
      <c r="SNA10" s="159"/>
      <c r="SNB10" s="159"/>
      <c r="SNC10" s="159"/>
      <c r="SND10" s="159"/>
      <c r="SNE10" s="159"/>
      <c r="SNF10" s="159"/>
      <c r="SNG10" s="159"/>
      <c r="SNH10" s="159"/>
      <c r="SNI10" s="159"/>
      <c r="SNJ10" s="159"/>
      <c r="SNK10" s="159"/>
      <c r="SNL10" s="159"/>
      <c r="SNM10" s="159"/>
      <c r="SNN10" s="159"/>
      <c r="SNO10" s="159"/>
      <c r="SNP10" s="159"/>
      <c r="SNQ10" s="159"/>
      <c r="SNR10" s="159"/>
      <c r="SNS10" s="159"/>
      <c r="SNT10" s="159"/>
      <c r="SNU10" s="159"/>
      <c r="SNV10" s="159"/>
      <c r="SNW10" s="159"/>
      <c r="SNX10" s="159"/>
      <c r="SNY10" s="159"/>
      <c r="SNZ10" s="159"/>
      <c r="SOA10" s="159"/>
      <c r="SOB10" s="159"/>
      <c r="SOC10" s="159"/>
      <c r="SOD10" s="159"/>
      <c r="SOE10" s="159"/>
      <c r="SOF10" s="159"/>
      <c r="SOG10" s="159"/>
      <c r="SOH10" s="159"/>
      <c r="SOI10" s="159"/>
      <c r="SOJ10" s="159"/>
      <c r="SOK10" s="159"/>
      <c r="SOL10" s="159"/>
      <c r="SOM10" s="159"/>
      <c r="SON10" s="159"/>
      <c r="SOO10" s="159"/>
      <c r="SOP10" s="159"/>
      <c r="SOQ10" s="159"/>
      <c r="SOR10" s="159"/>
      <c r="SOS10" s="159"/>
      <c r="SOT10" s="159"/>
      <c r="SOU10" s="159"/>
      <c r="SOV10" s="159"/>
      <c r="SOW10" s="159"/>
      <c r="SOX10" s="159"/>
      <c r="SOY10" s="159"/>
      <c r="SOZ10" s="159"/>
      <c r="SPA10" s="159"/>
      <c r="SPB10" s="159"/>
      <c r="SPC10" s="159"/>
      <c r="SPD10" s="159"/>
      <c r="SPE10" s="159"/>
      <c r="SPF10" s="159"/>
      <c r="SPG10" s="159"/>
      <c r="SPH10" s="159"/>
      <c r="SPI10" s="159"/>
      <c r="SPJ10" s="159"/>
      <c r="SPK10" s="159"/>
      <c r="SPL10" s="159"/>
      <c r="SPM10" s="159"/>
      <c r="SPN10" s="159"/>
      <c r="SPO10" s="159"/>
      <c r="SPP10" s="159"/>
      <c r="SPQ10" s="159"/>
      <c r="SPR10" s="159"/>
      <c r="SPS10" s="159"/>
      <c r="SPT10" s="159"/>
      <c r="SPU10" s="159"/>
      <c r="SPV10" s="159"/>
      <c r="SPW10" s="159"/>
      <c r="SPX10" s="159"/>
      <c r="SPY10" s="159"/>
      <c r="SPZ10" s="159"/>
      <c r="SQA10" s="159"/>
      <c r="SQB10" s="159"/>
      <c r="SQC10" s="159"/>
      <c r="SQD10" s="159"/>
      <c r="SQE10" s="159"/>
      <c r="SQF10" s="159"/>
      <c r="SQG10" s="159"/>
      <c r="SQH10" s="159"/>
      <c r="SQI10" s="159"/>
      <c r="SQJ10" s="159"/>
      <c r="SQK10" s="159"/>
      <c r="SQL10" s="159"/>
      <c r="SQM10" s="159"/>
      <c r="SQN10" s="159"/>
      <c r="SQO10" s="159"/>
      <c r="SQP10" s="159"/>
      <c r="SQQ10" s="159"/>
      <c r="SQR10" s="159"/>
      <c r="SQS10" s="159"/>
      <c r="SQT10" s="159"/>
      <c r="SQU10" s="159"/>
      <c r="SQV10" s="159"/>
      <c r="SQW10" s="159"/>
      <c r="SQX10" s="159"/>
      <c r="SQY10" s="159"/>
      <c r="SQZ10" s="159"/>
      <c r="SRA10" s="159"/>
      <c r="SRB10" s="159"/>
      <c r="SRC10" s="159"/>
      <c r="SRD10" s="159"/>
      <c r="SRE10" s="159"/>
      <c r="SRF10" s="159"/>
      <c r="SRG10" s="159"/>
      <c r="SRH10" s="159"/>
      <c r="SRI10" s="159"/>
      <c r="SRJ10" s="159"/>
      <c r="SRK10" s="159"/>
      <c r="SRL10" s="159"/>
      <c r="SRM10" s="159"/>
      <c r="SRN10" s="159"/>
      <c r="SRO10" s="159"/>
      <c r="SRP10" s="159"/>
      <c r="SRQ10" s="159"/>
      <c r="SRR10" s="159"/>
      <c r="SRS10" s="159"/>
      <c r="SRT10" s="159"/>
      <c r="SRU10" s="159"/>
      <c r="SRV10" s="159"/>
      <c r="SRW10" s="159"/>
      <c r="SRX10" s="159"/>
      <c r="SRY10" s="159"/>
      <c r="SRZ10" s="159"/>
      <c r="SSA10" s="159"/>
      <c r="SSB10" s="159"/>
      <c r="SSC10" s="159"/>
      <c r="SSD10" s="159"/>
      <c r="SSE10" s="159"/>
      <c r="SSF10" s="159"/>
      <c r="SSG10" s="159"/>
      <c r="SSH10" s="159"/>
      <c r="SSI10" s="159"/>
      <c r="SSJ10" s="159"/>
      <c r="SSK10" s="159"/>
      <c r="SSL10" s="159"/>
      <c r="SSM10" s="159"/>
      <c r="SSN10" s="159"/>
      <c r="SSO10" s="159"/>
      <c r="SSP10" s="159"/>
      <c r="SSQ10" s="159"/>
      <c r="SSR10" s="159"/>
      <c r="SSS10" s="159"/>
      <c r="SST10" s="159"/>
      <c r="SSU10" s="159"/>
      <c r="SSV10" s="159"/>
      <c r="SSW10" s="159"/>
      <c r="SSX10" s="159"/>
      <c r="SSY10" s="159"/>
      <c r="SSZ10" s="159"/>
      <c r="STA10" s="159"/>
      <c r="STB10" s="159"/>
      <c r="STC10" s="159"/>
      <c r="STD10" s="159"/>
      <c r="STE10" s="159"/>
      <c r="STF10" s="159"/>
      <c r="STG10" s="159"/>
      <c r="STH10" s="159"/>
      <c r="STI10" s="159"/>
      <c r="STJ10" s="159"/>
      <c r="STK10" s="159"/>
      <c r="STL10" s="159"/>
      <c r="STM10" s="159"/>
      <c r="STN10" s="159"/>
      <c r="STO10" s="159"/>
      <c r="STP10" s="159"/>
      <c r="STQ10" s="159"/>
      <c r="STR10" s="159"/>
      <c r="STS10" s="159"/>
      <c r="STT10" s="159"/>
      <c r="STU10" s="159"/>
      <c r="STV10" s="159"/>
      <c r="STW10" s="159"/>
      <c r="STX10" s="159"/>
      <c r="STY10" s="159"/>
      <c r="STZ10" s="159"/>
      <c r="SUA10" s="159"/>
      <c r="SUB10" s="159"/>
      <c r="SUC10" s="159"/>
      <c r="SUD10" s="159"/>
      <c r="SUE10" s="159"/>
      <c r="SUF10" s="159"/>
      <c r="SUG10" s="159"/>
      <c r="SUH10" s="159"/>
      <c r="SUI10" s="159"/>
      <c r="SUJ10" s="159"/>
      <c r="SUK10" s="159"/>
      <c r="SUL10" s="159"/>
      <c r="SUM10" s="159"/>
      <c r="SUN10" s="159"/>
      <c r="SUO10" s="159"/>
      <c r="SUP10" s="159"/>
      <c r="SUQ10" s="159"/>
      <c r="SUR10" s="159"/>
      <c r="SUS10" s="159"/>
      <c r="SUT10" s="159"/>
      <c r="SUU10" s="159"/>
      <c r="SUV10" s="159"/>
      <c r="SUW10" s="159"/>
      <c r="SUX10" s="159"/>
      <c r="SUY10" s="159"/>
      <c r="SUZ10" s="159"/>
      <c r="SVA10" s="159"/>
      <c r="SVB10" s="159"/>
      <c r="SVC10" s="159"/>
      <c r="SVD10" s="159"/>
      <c r="SVE10" s="159"/>
      <c r="SVF10" s="159"/>
      <c r="SVG10" s="159"/>
      <c r="SVH10" s="159"/>
      <c r="SVI10" s="159"/>
      <c r="SVJ10" s="159"/>
      <c r="SVK10" s="159"/>
      <c r="SVL10" s="159"/>
      <c r="SVM10" s="159"/>
      <c r="SVN10" s="159"/>
      <c r="SVO10" s="159"/>
      <c r="SVP10" s="159"/>
      <c r="SVQ10" s="159"/>
      <c r="SVR10" s="159"/>
      <c r="SVS10" s="159"/>
      <c r="SVT10" s="159"/>
      <c r="SVU10" s="159"/>
      <c r="SVV10" s="159"/>
      <c r="SVW10" s="159"/>
      <c r="SVX10" s="159"/>
      <c r="SVY10" s="159"/>
      <c r="SVZ10" s="159"/>
      <c r="SWA10" s="159"/>
      <c r="SWB10" s="159"/>
      <c r="SWC10" s="159"/>
      <c r="SWD10" s="159"/>
      <c r="SWE10" s="159"/>
      <c r="SWF10" s="159"/>
      <c r="SWG10" s="159"/>
      <c r="SWH10" s="159"/>
      <c r="SWI10" s="159"/>
      <c r="SWJ10" s="159"/>
      <c r="SWK10" s="159"/>
      <c r="SWL10" s="159"/>
      <c r="SWM10" s="159"/>
      <c r="SWN10" s="159"/>
      <c r="SWO10" s="159"/>
      <c r="SWP10" s="159"/>
      <c r="SWQ10" s="159"/>
      <c r="SWR10" s="159"/>
      <c r="SWS10" s="159"/>
      <c r="SWT10" s="159"/>
      <c r="SWU10" s="159"/>
      <c r="SWV10" s="159"/>
      <c r="SWW10" s="159"/>
      <c r="SWX10" s="159"/>
      <c r="SWY10" s="159"/>
      <c r="SWZ10" s="159"/>
      <c r="SXA10" s="159"/>
      <c r="SXB10" s="159"/>
      <c r="SXC10" s="159"/>
      <c r="SXD10" s="159"/>
      <c r="SXE10" s="159"/>
      <c r="SXF10" s="159"/>
      <c r="SXG10" s="159"/>
      <c r="SXH10" s="159"/>
      <c r="SXI10" s="159"/>
      <c r="SXJ10" s="159"/>
      <c r="SXK10" s="159"/>
      <c r="SXL10" s="159"/>
      <c r="SXM10" s="159"/>
      <c r="SXN10" s="159"/>
      <c r="SXO10" s="159"/>
      <c r="SXP10" s="159"/>
      <c r="SXQ10" s="159"/>
      <c r="SXR10" s="159"/>
      <c r="SXS10" s="159"/>
      <c r="SXT10" s="159"/>
      <c r="SXU10" s="159"/>
      <c r="SXV10" s="159"/>
      <c r="SXW10" s="159"/>
      <c r="SXX10" s="159"/>
      <c r="SXY10" s="159"/>
      <c r="SXZ10" s="159"/>
      <c r="SYA10" s="159"/>
      <c r="SYB10" s="159"/>
      <c r="SYC10" s="159"/>
      <c r="SYD10" s="159"/>
      <c r="SYE10" s="159"/>
      <c r="SYF10" s="159"/>
      <c r="SYG10" s="159"/>
      <c r="SYH10" s="159"/>
      <c r="SYI10" s="159"/>
      <c r="SYJ10" s="159"/>
      <c r="SYK10" s="159"/>
      <c r="SYL10" s="159"/>
      <c r="SYM10" s="159"/>
      <c r="SYN10" s="159"/>
      <c r="SYO10" s="159"/>
      <c r="SYP10" s="159"/>
      <c r="SYQ10" s="159"/>
      <c r="SYR10" s="159"/>
      <c r="SYS10" s="159"/>
      <c r="SYT10" s="159"/>
      <c r="SYU10" s="159"/>
      <c r="SYV10" s="159"/>
      <c r="SYW10" s="159"/>
      <c r="SYX10" s="159"/>
      <c r="SYY10" s="159"/>
      <c r="SYZ10" s="159"/>
      <c r="SZA10" s="159"/>
      <c r="SZB10" s="159"/>
      <c r="SZC10" s="159"/>
      <c r="SZD10" s="159"/>
      <c r="SZE10" s="159"/>
      <c r="SZF10" s="159"/>
      <c r="SZG10" s="159"/>
      <c r="SZH10" s="159"/>
      <c r="SZI10" s="159"/>
      <c r="SZJ10" s="159"/>
      <c r="SZK10" s="159"/>
      <c r="SZL10" s="159"/>
      <c r="SZM10" s="159"/>
      <c r="SZN10" s="159"/>
      <c r="SZO10" s="159"/>
      <c r="SZP10" s="159"/>
      <c r="SZQ10" s="159"/>
      <c r="SZR10" s="159"/>
      <c r="SZS10" s="159"/>
      <c r="SZT10" s="159"/>
      <c r="SZU10" s="159"/>
      <c r="SZV10" s="159"/>
      <c r="SZW10" s="159"/>
      <c r="SZX10" s="159"/>
      <c r="SZY10" s="159"/>
      <c r="SZZ10" s="159"/>
      <c r="TAA10" s="159"/>
      <c r="TAB10" s="159"/>
      <c r="TAC10" s="159"/>
      <c r="TAD10" s="159"/>
      <c r="TAE10" s="159"/>
      <c r="TAF10" s="159"/>
      <c r="TAG10" s="159"/>
      <c r="TAH10" s="159"/>
      <c r="TAI10" s="159"/>
      <c r="TAJ10" s="159"/>
      <c r="TAK10" s="159"/>
      <c r="TAL10" s="159"/>
      <c r="TAM10" s="159"/>
      <c r="TAN10" s="159"/>
      <c r="TAO10" s="159"/>
      <c r="TAP10" s="159"/>
      <c r="TAQ10" s="159"/>
      <c r="TAR10" s="159"/>
      <c r="TAS10" s="159"/>
      <c r="TAT10" s="159"/>
      <c r="TAU10" s="159"/>
      <c r="TAV10" s="159"/>
      <c r="TAW10" s="159"/>
      <c r="TAX10" s="159"/>
      <c r="TAY10" s="159"/>
      <c r="TAZ10" s="159"/>
      <c r="TBA10" s="159"/>
      <c r="TBB10" s="159"/>
      <c r="TBC10" s="159"/>
      <c r="TBD10" s="159"/>
      <c r="TBE10" s="159"/>
      <c r="TBF10" s="159"/>
      <c r="TBG10" s="159"/>
      <c r="TBH10" s="159"/>
      <c r="TBI10" s="159"/>
      <c r="TBJ10" s="159"/>
      <c r="TBK10" s="159"/>
      <c r="TBL10" s="159"/>
      <c r="TBM10" s="159"/>
      <c r="TBN10" s="159"/>
      <c r="TBO10" s="159"/>
      <c r="TBP10" s="159"/>
      <c r="TBQ10" s="159"/>
      <c r="TBR10" s="159"/>
      <c r="TBS10" s="159"/>
      <c r="TBT10" s="159"/>
      <c r="TBU10" s="159"/>
      <c r="TBV10" s="159"/>
      <c r="TBW10" s="159"/>
      <c r="TBX10" s="159"/>
      <c r="TBY10" s="159"/>
      <c r="TBZ10" s="159"/>
      <c r="TCA10" s="159"/>
      <c r="TCB10" s="159"/>
      <c r="TCC10" s="159"/>
      <c r="TCD10" s="159"/>
      <c r="TCE10" s="159"/>
      <c r="TCF10" s="159"/>
      <c r="TCG10" s="159"/>
      <c r="TCH10" s="159"/>
      <c r="TCI10" s="159"/>
      <c r="TCJ10" s="159"/>
      <c r="TCK10" s="159"/>
      <c r="TCL10" s="159"/>
      <c r="TCM10" s="159"/>
      <c r="TCN10" s="159"/>
      <c r="TCO10" s="159"/>
      <c r="TCP10" s="159"/>
      <c r="TCQ10" s="159"/>
      <c r="TCR10" s="159"/>
      <c r="TCS10" s="159"/>
      <c r="TCT10" s="159"/>
      <c r="TCU10" s="159"/>
      <c r="TCV10" s="159"/>
      <c r="TCW10" s="159"/>
      <c r="TCX10" s="159"/>
      <c r="TCY10" s="159"/>
      <c r="TCZ10" s="159"/>
      <c r="TDA10" s="159"/>
      <c r="TDB10" s="159"/>
      <c r="TDC10" s="159"/>
      <c r="TDD10" s="159"/>
      <c r="TDE10" s="159"/>
      <c r="TDF10" s="159"/>
      <c r="TDG10" s="159"/>
      <c r="TDH10" s="159"/>
      <c r="TDI10" s="159"/>
      <c r="TDJ10" s="159"/>
      <c r="TDK10" s="159"/>
      <c r="TDL10" s="159"/>
      <c r="TDM10" s="159"/>
      <c r="TDN10" s="159"/>
      <c r="TDO10" s="159"/>
      <c r="TDP10" s="159"/>
      <c r="TDQ10" s="159"/>
      <c r="TDR10" s="159"/>
      <c r="TDS10" s="159"/>
      <c r="TDT10" s="159"/>
      <c r="TDU10" s="159"/>
      <c r="TDV10" s="159"/>
      <c r="TDW10" s="159"/>
      <c r="TDX10" s="159"/>
      <c r="TDY10" s="159"/>
      <c r="TDZ10" s="159"/>
      <c r="TEA10" s="159"/>
      <c r="TEB10" s="159"/>
      <c r="TEC10" s="159"/>
      <c r="TED10" s="159"/>
      <c r="TEE10" s="159"/>
      <c r="TEF10" s="159"/>
      <c r="TEG10" s="159"/>
      <c r="TEH10" s="159"/>
      <c r="TEI10" s="159"/>
      <c r="TEJ10" s="159"/>
      <c r="TEK10" s="159"/>
      <c r="TEL10" s="159"/>
      <c r="TEM10" s="159"/>
      <c r="TEN10" s="159"/>
      <c r="TEO10" s="159"/>
      <c r="TEP10" s="159"/>
      <c r="TEQ10" s="159"/>
      <c r="TER10" s="159"/>
      <c r="TES10" s="159"/>
      <c r="TET10" s="159"/>
      <c r="TEU10" s="159"/>
      <c r="TEV10" s="159"/>
      <c r="TEW10" s="159"/>
      <c r="TEX10" s="159"/>
      <c r="TEY10" s="159"/>
      <c r="TEZ10" s="159"/>
      <c r="TFA10" s="159"/>
      <c r="TFB10" s="159"/>
      <c r="TFC10" s="159"/>
      <c r="TFD10" s="159"/>
      <c r="TFE10" s="159"/>
      <c r="TFF10" s="159"/>
      <c r="TFG10" s="159"/>
      <c r="TFH10" s="159"/>
      <c r="TFI10" s="159"/>
      <c r="TFJ10" s="159"/>
      <c r="TFK10" s="159"/>
      <c r="TFL10" s="159"/>
      <c r="TFM10" s="159"/>
      <c r="TFN10" s="159"/>
      <c r="TFO10" s="159"/>
      <c r="TFP10" s="159"/>
      <c r="TFQ10" s="159"/>
      <c r="TFR10" s="159"/>
      <c r="TFS10" s="159"/>
      <c r="TFT10" s="159"/>
      <c r="TFU10" s="159"/>
      <c r="TFV10" s="159"/>
      <c r="TFW10" s="159"/>
      <c r="TFX10" s="159"/>
      <c r="TFY10" s="159"/>
      <c r="TFZ10" s="159"/>
      <c r="TGA10" s="159"/>
      <c r="TGB10" s="159"/>
      <c r="TGC10" s="159"/>
      <c r="TGD10" s="159"/>
      <c r="TGE10" s="159"/>
      <c r="TGF10" s="159"/>
      <c r="TGG10" s="159"/>
      <c r="TGH10" s="159"/>
      <c r="TGI10" s="159"/>
      <c r="TGJ10" s="159"/>
      <c r="TGK10" s="159"/>
      <c r="TGL10" s="159"/>
      <c r="TGM10" s="159"/>
      <c r="TGN10" s="159"/>
      <c r="TGO10" s="159"/>
      <c r="TGP10" s="159"/>
      <c r="TGQ10" s="159"/>
      <c r="TGR10" s="159"/>
      <c r="TGS10" s="159"/>
      <c r="TGT10" s="159"/>
      <c r="TGU10" s="159"/>
      <c r="TGV10" s="159"/>
      <c r="TGW10" s="159"/>
      <c r="TGX10" s="159"/>
      <c r="TGY10" s="159"/>
      <c r="TGZ10" s="159"/>
      <c r="THA10" s="159"/>
      <c r="THB10" s="159"/>
      <c r="THC10" s="159"/>
      <c r="THD10" s="159"/>
      <c r="THE10" s="159"/>
      <c r="THF10" s="159"/>
      <c r="THG10" s="159"/>
      <c r="THH10" s="159"/>
      <c r="THI10" s="159"/>
      <c r="THJ10" s="159"/>
      <c r="THK10" s="159"/>
      <c r="THL10" s="159"/>
      <c r="THM10" s="159"/>
      <c r="THN10" s="159"/>
      <c r="THO10" s="159"/>
      <c r="THP10" s="159"/>
      <c r="THQ10" s="159"/>
      <c r="THR10" s="159"/>
      <c r="THS10" s="159"/>
      <c r="THT10" s="159"/>
      <c r="THU10" s="159"/>
      <c r="THV10" s="159"/>
      <c r="THW10" s="159"/>
      <c r="THX10" s="159"/>
      <c r="THY10" s="159"/>
      <c r="THZ10" s="159"/>
      <c r="TIA10" s="159"/>
      <c r="TIB10" s="159"/>
      <c r="TIC10" s="159"/>
      <c r="TID10" s="159"/>
      <c r="TIE10" s="159"/>
      <c r="TIF10" s="159"/>
      <c r="TIG10" s="159"/>
      <c r="TIH10" s="159"/>
      <c r="TII10" s="159"/>
      <c r="TIJ10" s="159"/>
      <c r="TIK10" s="159"/>
      <c r="TIL10" s="159"/>
      <c r="TIM10" s="159"/>
      <c r="TIN10" s="159"/>
      <c r="TIO10" s="159"/>
      <c r="TIP10" s="159"/>
      <c r="TIQ10" s="159"/>
      <c r="TIR10" s="159"/>
      <c r="TIS10" s="159"/>
      <c r="TIT10" s="159"/>
      <c r="TIU10" s="159"/>
      <c r="TIV10" s="159"/>
      <c r="TIW10" s="159"/>
      <c r="TIX10" s="159"/>
      <c r="TIY10" s="159"/>
      <c r="TIZ10" s="159"/>
      <c r="TJA10" s="159"/>
      <c r="TJB10" s="159"/>
      <c r="TJC10" s="159"/>
      <c r="TJD10" s="159"/>
      <c r="TJE10" s="159"/>
      <c r="TJF10" s="159"/>
      <c r="TJG10" s="159"/>
      <c r="TJH10" s="159"/>
      <c r="TJI10" s="159"/>
      <c r="TJJ10" s="159"/>
      <c r="TJK10" s="159"/>
      <c r="TJL10" s="159"/>
      <c r="TJM10" s="159"/>
      <c r="TJN10" s="159"/>
      <c r="TJO10" s="159"/>
      <c r="TJP10" s="159"/>
      <c r="TJQ10" s="159"/>
      <c r="TJR10" s="159"/>
      <c r="TJS10" s="159"/>
      <c r="TJT10" s="159"/>
      <c r="TJU10" s="159"/>
      <c r="TJV10" s="159"/>
      <c r="TJW10" s="159"/>
      <c r="TJX10" s="159"/>
      <c r="TJY10" s="159"/>
      <c r="TJZ10" s="159"/>
      <c r="TKA10" s="159"/>
      <c r="TKB10" s="159"/>
      <c r="TKC10" s="159"/>
      <c r="TKD10" s="159"/>
      <c r="TKE10" s="159"/>
      <c r="TKF10" s="159"/>
      <c r="TKG10" s="159"/>
      <c r="TKH10" s="159"/>
      <c r="TKI10" s="159"/>
      <c r="TKJ10" s="159"/>
      <c r="TKK10" s="159"/>
      <c r="TKL10" s="159"/>
      <c r="TKM10" s="159"/>
      <c r="TKN10" s="159"/>
      <c r="TKO10" s="159"/>
      <c r="TKP10" s="159"/>
      <c r="TKQ10" s="159"/>
      <c r="TKR10" s="159"/>
      <c r="TKS10" s="159"/>
      <c r="TKT10" s="159"/>
      <c r="TKU10" s="159"/>
      <c r="TKV10" s="159"/>
      <c r="TKW10" s="159"/>
      <c r="TKX10" s="159"/>
      <c r="TKY10" s="159"/>
      <c r="TKZ10" s="159"/>
      <c r="TLA10" s="159"/>
      <c r="TLB10" s="159"/>
      <c r="TLC10" s="159"/>
      <c r="TLD10" s="159"/>
      <c r="TLE10" s="159"/>
      <c r="TLF10" s="159"/>
      <c r="TLG10" s="159"/>
      <c r="TLH10" s="159"/>
      <c r="TLI10" s="159"/>
      <c r="TLJ10" s="159"/>
      <c r="TLK10" s="159"/>
      <c r="TLL10" s="159"/>
      <c r="TLM10" s="159"/>
      <c r="TLN10" s="159"/>
      <c r="TLO10" s="159"/>
      <c r="TLP10" s="159"/>
      <c r="TLQ10" s="159"/>
      <c r="TLR10" s="159"/>
      <c r="TLS10" s="159"/>
      <c r="TLT10" s="159"/>
      <c r="TLU10" s="159"/>
      <c r="TLV10" s="159"/>
      <c r="TLW10" s="159"/>
      <c r="TLX10" s="159"/>
      <c r="TLY10" s="159"/>
      <c r="TLZ10" s="159"/>
      <c r="TMA10" s="159"/>
      <c r="TMB10" s="159"/>
      <c r="TMC10" s="159"/>
      <c r="TMD10" s="159"/>
      <c r="TME10" s="159"/>
      <c r="TMF10" s="159"/>
      <c r="TMG10" s="159"/>
      <c r="TMH10" s="159"/>
      <c r="TMI10" s="159"/>
      <c r="TMJ10" s="159"/>
      <c r="TMK10" s="159"/>
      <c r="TML10" s="159"/>
      <c r="TMM10" s="159"/>
      <c r="TMN10" s="159"/>
      <c r="TMO10" s="159"/>
      <c r="TMP10" s="159"/>
      <c r="TMQ10" s="159"/>
      <c r="TMR10" s="159"/>
      <c r="TMS10" s="159"/>
      <c r="TMT10" s="159"/>
      <c r="TMU10" s="159"/>
      <c r="TMV10" s="159"/>
      <c r="TMW10" s="159"/>
      <c r="TMX10" s="159"/>
      <c r="TMY10" s="159"/>
      <c r="TMZ10" s="159"/>
      <c r="TNA10" s="159"/>
      <c r="TNB10" s="159"/>
      <c r="TNC10" s="159"/>
      <c r="TND10" s="159"/>
      <c r="TNE10" s="159"/>
      <c r="TNF10" s="159"/>
      <c r="TNG10" s="159"/>
      <c r="TNH10" s="159"/>
      <c r="TNI10" s="159"/>
      <c r="TNJ10" s="159"/>
      <c r="TNK10" s="159"/>
      <c r="TNL10" s="159"/>
      <c r="TNM10" s="159"/>
      <c r="TNN10" s="159"/>
      <c r="TNO10" s="159"/>
      <c r="TNP10" s="159"/>
      <c r="TNQ10" s="159"/>
      <c r="TNR10" s="159"/>
      <c r="TNS10" s="159"/>
      <c r="TNT10" s="159"/>
      <c r="TNU10" s="159"/>
      <c r="TNV10" s="159"/>
      <c r="TNW10" s="159"/>
      <c r="TNX10" s="159"/>
      <c r="TNY10" s="159"/>
      <c r="TNZ10" s="159"/>
      <c r="TOA10" s="159"/>
      <c r="TOB10" s="159"/>
      <c r="TOC10" s="159"/>
      <c r="TOD10" s="159"/>
      <c r="TOE10" s="159"/>
      <c r="TOF10" s="159"/>
      <c r="TOG10" s="159"/>
      <c r="TOH10" s="159"/>
      <c r="TOI10" s="159"/>
      <c r="TOJ10" s="159"/>
      <c r="TOK10" s="159"/>
      <c r="TOL10" s="159"/>
      <c r="TOM10" s="159"/>
      <c r="TON10" s="159"/>
      <c r="TOO10" s="159"/>
      <c r="TOP10" s="159"/>
      <c r="TOQ10" s="159"/>
      <c r="TOR10" s="159"/>
      <c r="TOS10" s="159"/>
      <c r="TOT10" s="159"/>
      <c r="TOU10" s="159"/>
      <c r="TOV10" s="159"/>
      <c r="TOW10" s="159"/>
      <c r="TOX10" s="159"/>
      <c r="TOY10" s="159"/>
      <c r="TOZ10" s="159"/>
      <c r="TPA10" s="159"/>
      <c r="TPB10" s="159"/>
      <c r="TPC10" s="159"/>
      <c r="TPD10" s="159"/>
      <c r="TPE10" s="159"/>
      <c r="TPF10" s="159"/>
      <c r="TPG10" s="159"/>
      <c r="TPH10" s="159"/>
      <c r="TPI10" s="159"/>
      <c r="TPJ10" s="159"/>
      <c r="TPK10" s="159"/>
      <c r="TPL10" s="159"/>
      <c r="TPM10" s="159"/>
      <c r="TPN10" s="159"/>
      <c r="TPO10" s="159"/>
      <c r="TPP10" s="159"/>
      <c r="TPQ10" s="159"/>
      <c r="TPR10" s="159"/>
      <c r="TPS10" s="159"/>
      <c r="TPT10" s="159"/>
      <c r="TPU10" s="159"/>
      <c r="TPV10" s="159"/>
      <c r="TPW10" s="159"/>
      <c r="TPX10" s="159"/>
      <c r="TPY10" s="159"/>
      <c r="TPZ10" s="159"/>
      <c r="TQA10" s="159"/>
      <c r="TQB10" s="159"/>
      <c r="TQC10" s="159"/>
      <c r="TQD10" s="159"/>
      <c r="TQE10" s="159"/>
      <c r="TQF10" s="159"/>
      <c r="TQG10" s="159"/>
      <c r="TQH10" s="159"/>
      <c r="TQI10" s="159"/>
      <c r="TQJ10" s="159"/>
      <c r="TQK10" s="159"/>
      <c r="TQL10" s="159"/>
      <c r="TQM10" s="159"/>
      <c r="TQN10" s="159"/>
      <c r="TQO10" s="159"/>
      <c r="TQP10" s="159"/>
      <c r="TQQ10" s="159"/>
      <c r="TQR10" s="159"/>
      <c r="TQS10" s="159"/>
      <c r="TQT10" s="159"/>
      <c r="TQU10" s="159"/>
      <c r="TQV10" s="159"/>
      <c r="TQW10" s="159"/>
      <c r="TQX10" s="159"/>
      <c r="TQY10" s="159"/>
      <c r="TQZ10" s="159"/>
      <c r="TRA10" s="159"/>
      <c r="TRB10" s="159"/>
      <c r="TRC10" s="159"/>
      <c r="TRD10" s="159"/>
      <c r="TRE10" s="159"/>
      <c r="TRF10" s="159"/>
      <c r="TRG10" s="159"/>
      <c r="TRH10" s="159"/>
      <c r="TRI10" s="159"/>
      <c r="TRJ10" s="159"/>
      <c r="TRK10" s="159"/>
      <c r="TRL10" s="159"/>
      <c r="TRM10" s="159"/>
      <c r="TRN10" s="159"/>
      <c r="TRO10" s="159"/>
      <c r="TRP10" s="159"/>
      <c r="TRQ10" s="159"/>
      <c r="TRR10" s="159"/>
      <c r="TRS10" s="159"/>
      <c r="TRT10" s="159"/>
      <c r="TRU10" s="159"/>
      <c r="TRV10" s="159"/>
      <c r="TRW10" s="159"/>
      <c r="TRX10" s="159"/>
      <c r="TRY10" s="159"/>
      <c r="TRZ10" s="159"/>
      <c r="TSA10" s="159"/>
      <c r="TSB10" s="159"/>
      <c r="TSC10" s="159"/>
      <c r="TSD10" s="159"/>
      <c r="TSE10" s="159"/>
      <c r="TSF10" s="159"/>
      <c r="TSG10" s="159"/>
      <c r="TSH10" s="159"/>
      <c r="TSI10" s="159"/>
      <c r="TSJ10" s="159"/>
      <c r="TSK10" s="159"/>
      <c r="TSL10" s="159"/>
      <c r="TSM10" s="159"/>
      <c r="TSN10" s="159"/>
      <c r="TSO10" s="159"/>
      <c r="TSP10" s="159"/>
      <c r="TSQ10" s="159"/>
      <c r="TSR10" s="159"/>
      <c r="TSS10" s="159"/>
      <c r="TST10" s="159"/>
      <c r="TSU10" s="159"/>
      <c r="TSV10" s="159"/>
      <c r="TSW10" s="159"/>
      <c r="TSX10" s="159"/>
      <c r="TSY10" s="159"/>
      <c r="TSZ10" s="159"/>
      <c r="TTA10" s="159"/>
      <c r="TTB10" s="159"/>
      <c r="TTC10" s="159"/>
      <c r="TTD10" s="159"/>
      <c r="TTE10" s="159"/>
      <c r="TTF10" s="159"/>
      <c r="TTG10" s="159"/>
      <c r="TTH10" s="159"/>
      <c r="TTI10" s="159"/>
      <c r="TTJ10" s="159"/>
      <c r="TTK10" s="159"/>
      <c r="TTL10" s="159"/>
      <c r="TTM10" s="159"/>
      <c r="TTN10" s="159"/>
      <c r="TTO10" s="159"/>
      <c r="TTP10" s="159"/>
      <c r="TTQ10" s="159"/>
      <c r="TTR10" s="159"/>
      <c r="TTS10" s="159"/>
      <c r="TTT10" s="159"/>
      <c r="TTU10" s="159"/>
      <c r="TTV10" s="159"/>
      <c r="TTW10" s="159"/>
      <c r="TTX10" s="159"/>
      <c r="TTY10" s="159"/>
      <c r="TTZ10" s="159"/>
      <c r="TUA10" s="159"/>
      <c r="TUB10" s="159"/>
      <c r="TUC10" s="159"/>
      <c r="TUD10" s="159"/>
      <c r="TUE10" s="159"/>
      <c r="TUF10" s="159"/>
      <c r="TUG10" s="159"/>
      <c r="TUH10" s="159"/>
      <c r="TUI10" s="159"/>
      <c r="TUJ10" s="159"/>
      <c r="TUK10" s="159"/>
      <c r="TUL10" s="159"/>
      <c r="TUM10" s="159"/>
      <c r="TUN10" s="159"/>
      <c r="TUO10" s="159"/>
      <c r="TUP10" s="159"/>
      <c r="TUQ10" s="159"/>
      <c r="TUR10" s="159"/>
      <c r="TUS10" s="159"/>
      <c r="TUT10" s="159"/>
      <c r="TUU10" s="159"/>
      <c r="TUV10" s="159"/>
      <c r="TUW10" s="159"/>
      <c r="TUX10" s="159"/>
      <c r="TUY10" s="159"/>
      <c r="TUZ10" s="159"/>
      <c r="TVA10" s="159"/>
      <c r="TVB10" s="159"/>
      <c r="TVC10" s="159"/>
      <c r="TVD10" s="159"/>
      <c r="TVE10" s="159"/>
      <c r="TVF10" s="159"/>
      <c r="TVG10" s="159"/>
      <c r="TVH10" s="159"/>
      <c r="TVI10" s="159"/>
      <c r="TVJ10" s="159"/>
      <c r="TVK10" s="159"/>
      <c r="TVL10" s="159"/>
      <c r="TVM10" s="159"/>
      <c r="TVN10" s="159"/>
      <c r="TVO10" s="159"/>
      <c r="TVP10" s="159"/>
      <c r="TVQ10" s="159"/>
      <c r="TVR10" s="159"/>
      <c r="TVS10" s="159"/>
      <c r="TVT10" s="159"/>
      <c r="TVU10" s="159"/>
      <c r="TVV10" s="159"/>
      <c r="TVW10" s="159"/>
      <c r="TVX10" s="159"/>
      <c r="TVY10" s="159"/>
      <c r="TVZ10" s="159"/>
      <c r="TWA10" s="159"/>
      <c r="TWB10" s="159"/>
      <c r="TWC10" s="159"/>
      <c r="TWD10" s="159"/>
      <c r="TWE10" s="159"/>
      <c r="TWF10" s="159"/>
      <c r="TWG10" s="159"/>
      <c r="TWH10" s="159"/>
      <c r="TWI10" s="159"/>
      <c r="TWJ10" s="159"/>
      <c r="TWK10" s="159"/>
      <c r="TWL10" s="159"/>
      <c r="TWM10" s="159"/>
      <c r="TWN10" s="159"/>
      <c r="TWO10" s="159"/>
      <c r="TWP10" s="159"/>
      <c r="TWQ10" s="159"/>
      <c r="TWR10" s="159"/>
      <c r="TWS10" s="159"/>
      <c r="TWT10" s="159"/>
      <c r="TWU10" s="159"/>
      <c r="TWV10" s="159"/>
      <c r="TWW10" s="159"/>
      <c r="TWX10" s="159"/>
      <c r="TWY10" s="159"/>
      <c r="TWZ10" s="159"/>
      <c r="TXA10" s="159"/>
      <c r="TXB10" s="159"/>
      <c r="TXC10" s="159"/>
      <c r="TXD10" s="159"/>
      <c r="TXE10" s="159"/>
      <c r="TXF10" s="159"/>
      <c r="TXG10" s="159"/>
      <c r="TXH10" s="159"/>
      <c r="TXI10" s="159"/>
      <c r="TXJ10" s="159"/>
      <c r="TXK10" s="159"/>
      <c r="TXL10" s="159"/>
      <c r="TXM10" s="159"/>
      <c r="TXN10" s="159"/>
      <c r="TXO10" s="159"/>
      <c r="TXP10" s="159"/>
      <c r="TXQ10" s="159"/>
      <c r="TXR10" s="159"/>
      <c r="TXS10" s="159"/>
      <c r="TXT10" s="159"/>
      <c r="TXU10" s="159"/>
      <c r="TXV10" s="159"/>
      <c r="TXW10" s="159"/>
      <c r="TXX10" s="159"/>
      <c r="TXY10" s="159"/>
      <c r="TXZ10" s="159"/>
      <c r="TYA10" s="159"/>
      <c r="TYB10" s="159"/>
      <c r="TYC10" s="159"/>
      <c r="TYD10" s="159"/>
      <c r="TYE10" s="159"/>
      <c r="TYF10" s="159"/>
      <c r="TYG10" s="159"/>
      <c r="TYH10" s="159"/>
      <c r="TYI10" s="159"/>
      <c r="TYJ10" s="159"/>
      <c r="TYK10" s="159"/>
      <c r="TYL10" s="159"/>
      <c r="TYM10" s="159"/>
      <c r="TYN10" s="159"/>
      <c r="TYO10" s="159"/>
      <c r="TYP10" s="159"/>
      <c r="TYQ10" s="159"/>
      <c r="TYR10" s="159"/>
      <c r="TYS10" s="159"/>
      <c r="TYT10" s="159"/>
      <c r="TYU10" s="159"/>
      <c r="TYV10" s="159"/>
      <c r="TYW10" s="159"/>
      <c r="TYX10" s="159"/>
      <c r="TYY10" s="159"/>
      <c r="TYZ10" s="159"/>
      <c r="TZA10" s="159"/>
      <c r="TZB10" s="159"/>
      <c r="TZC10" s="159"/>
      <c r="TZD10" s="159"/>
      <c r="TZE10" s="159"/>
      <c r="TZF10" s="159"/>
      <c r="TZG10" s="159"/>
      <c r="TZH10" s="159"/>
      <c r="TZI10" s="159"/>
      <c r="TZJ10" s="159"/>
      <c r="TZK10" s="159"/>
      <c r="TZL10" s="159"/>
      <c r="TZM10" s="159"/>
      <c r="TZN10" s="159"/>
      <c r="TZO10" s="159"/>
      <c r="TZP10" s="159"/>
      <c r="TZQ10" s="159"/>
      <c r="TZR10" s="159"/>
      <c r="TZS10" s="159"/>
      <c r="TZT10" s="159"/>
      <c r="TZU10" s="159"/>
      <c r="TZV10" s="159"/>
      <c r="TZW10" s="159"/>
      <c r="TZX10" s="159"/>
      <c r="TZY10" s="159"/>
      <c r="TZZ10" s="159"/>
      <c r="UAA10" s="159"/>
      <c r="UAB10" s="159"/>
      <c r="UAC10" s="159"/>
      <c r="UAD10" s="159"/>
      <c r="UAE10" s="159"/>
      <c r="UAF10" s="159"/>
      <c r="UAG10" s="159"/>
      <c r="UAH10" s="159"/>
      <c r="UAI10" s="159"/>
      <c r="UAJ10" s="159"/>
      <c r="UAK10" s="159"/>
      <c r="UAL10" s="159"/>
      <c r="UAM10" s="159"/>
      <c r="UAN10" s="159"/>
      <c r="UAO10" s="159"/>
      <c r="UAP10" s="159"/>
      <c r="UAQ10" s="159"/>
      <c r="UAR10" s="159"/>
      <c r="UAS10" s="159"/>
      <c r="UAT10" s="159"/>
      <c r="UAU10" s="159"/>
      <c r="UAV10" s="159"/>
      <c r="UAW10" s="159"/>
      <c r="UAX10" s="159"/>
      <c r="UAY10" s="159"/>
      <c r="UAZ10" s="159"/>
      <c r="UBA10" s="159"/>
      <c r="UBB10" s="159"/>
      <c r="UBC10" s="159"/>
      <c r="UBD10" s="159"/>
      <c r="UBE10" s="159"/>
      <c r="UBF10" s="159"/>
      <c r="UBG10" s="159"/>
      <c r="UBH10" s="159"/>
      <c r="UBI10" s="159"/>
      <c r="UBJ10" s="159"/>
      <c r="UBK10" s="159"/>
      <c r="UBL10" s="159"/>
      <c r="UBM10" s="159"/>
      <c r="UBN10" s="159"/>
      <c r="UBO10" s="159"/>
      <c r="UBP10" s="159"/>
      <c r="UBQ10" s="159"/>
      <c r="UBR10" s="159"/>
      <c r="UBS10" s="159"/>
      <c r="UBT10" s="159"/>
      <c r="UBU10" s="159"/>
      <c r="UBV10" s="159"/>
      <c r="UBW10" s="159"/>
      <c r="UBX10" s="159"/>
      <c r="UBY10" s="159"/>
      <c r="UBZ10" s="159"/>
      <c r="UCA10" s="159"/>
      <c r="UCB10" s="159"/>
      <c r="UCC10" s="159"/>
      <c r="UCD10" s="159"/>
      <c r="UCE10" s="159"/>
      <c r="UCF10" s="159"/>
      <c r="UCG10" s="159"/>
      <c r="UCH10" s="159"/>
      <c r="UCI10" s="159"/>
      <c r="UCJ10" s="159"/>
      <c r="UCK10" s="159"/>
      <c r="UCL10" s="159"/>
      <c r="UCM10" s="159"/>
      <c r="UCN10" s="159"/>
      <c r="UCO10" s="159"/>
      <c r="UCP10" s="159"/>
      <c r="UCQ10" s="159"/>
      <c r="UCR10" s="159"/>
      <c r="UCS10" s="159"/>
      <c r="UCT10" s="159"/>
      <c r="UCU10" s="159"/>
      <c r="UCV10" s="159"/>
      <c r="UCW10" s="159"/>
      <c r="UCX10" s="159"/>
      <c r="UCY10" s="159"/>
      <c r="UCZ10" s="159"/>
      <c r="UDA10" s="159"/>
      <c r="UDB10" s="159"/>
      <c r="UDC10" s="159"/>
      <c r="UDD10" s="159"/>
      <c r="UDE10" s="159"/>
      <c r="UDF10" s="159"/>
      <c r="UDG10" s="159"/>
      <c r="UDH10" s="159"/>
      <c r="UDI10" s="159"/>
      <c r="UDJ10" s="159"/>
      <c r="UDK10" s="159"/>
      <c r="UDL10" s="159"/>
      <c r="UDM10" s="159"/>
      <c r="UDN10" s="159"/>
      <c r="UDO10" s="159"/>
      <c r="UDP10" s="159"/>
      <c r="UDQ10" s="159"/>
      <c r="UDR10" s="159"/>
      <c r="UDS10" s="159"/>
      <c r="UDT10" s="159"/>
      <c r="UDU10" s="159"/>
      <c r="UDV10" s="159"/>
      <c r="UDW10" s="159"/>
      <c r="UDX10" s="159"/>
      <c r="UDY10" s="159"/>
      <c r="UDZ10" s="159"/>
      <c r="UEA10" s="159"/>
      <c r="UEB10" s="159"/>
      <c r="UEC10" s="159"/>
      <c r="UED10" s="159"/>
      <c r="UEE10" s="159"/>
      <c r="UEF10" s="159"/>
      <c r="UEG10" s="159"/>
      <c r="UEH10" s="159"/>
      <c r="UEI10" s="159"/>
      <c r="UEJ10" s="159"/>
      <c r="UEK10" s="159"/>
      <c r="UEL10" s="159"/>
      <c r="UEM10" s="159"/>
      <c r="UEN10" s="159"/>
      <c r="UEO10" s="159"/>
      <c r="UEP10" s="159"/>
      <c r="UEQ10" s="159"/>
      <c r="UER10" s="159"/>
      <c r="UES10" s="159"/>
      <c r="UET10" s="159"/>
      <c r="UEU10" s="159"/>
      <c r="UEV10" s="159"/>
      <c r="UEW10" s="159"/>
      <c r="UEX10" s="159"/>
      <c r="UEY10" s="159"/>
      <c r="UEZ10" s="159"/>
      <c r="UFA10" s="159"/>
      <c r="UFB10" s="159"/>
      <c r="UFC10" s="159"/>
      <c r="UFD10" s="159"/>
      <c r="UFE10" s="159"/>
      <c r="UFF10" s="159"/>
      <c r="UFG10" s="159"/>
      <c r="UFH10" s="159"/>
      <c r="UFI10" s="159"/>
      <c r="UFJ10" s="159"/>
      <c r="UFK10" s="159"/>
      <c r="UFL10" s="159"/>
      <c r="UFM10" s="159"/>
      <c r="UFN10" s="159"/>
      <c r="UFO10" s="159"/>
      <c r="UFP10" s="159"/>
      <c r="UFQ10" s="159"/>
      <c r="UFR10" s="159"/>
      <c r="UFS10" s="159"/>
      <c r="UFT10" s="159"/>
      <c r="UFU10" s="159"/>
      <c r="UFV10" s="159"/>
      <c r="UFW10" s="159"/>
      <c r="UFX10" s="159"/>
      <c r="UFY10" s="159"/>
      <c r="UFZ10" s="159"/>
      <c r="UGA10" s="159"/>
      <c r="UGB10" s="159"/>
      <c r="UGC10" s="159"/>
      <c r="UGD10" s="159"/>
      <c r="UGE10" s="159"/>
      <c r="UGF10" s="159"/>
      <c r="UGG10" s="159"/>
      <c r="UGH10" s="159"/>
      <c r="UGI10" s="159"/>
      <c r="UGJ10" s="159"/>
      <c r="UGK10" s="159"/>
      <c r="UGL10" s="159"/>
      <c r="UGM10" s="159"/>
      <c r="UGN10" s="159"/>
      <c r="UGO10" s="159"/>
      <c r="UGP10" s="159"/>
      <c r="UGQ10" s="159"/>
      <c r="UGR10" s="159"/>
      <c r="UGS10" s="159"/>
      <c r="UGT10" s="159"/>
      <c r="UGU10" s="159"/>
      <c r="UGV10" s="159"/>
      <c r="UGW10" s="159"/>
      <c r="UGX10" s="159"/>
      <c r="UGY10" s="159"/>
      <c r="UGZ10" s="159"/>
      <c r="UHA10" s="159"/>
      <c r="UHB10" s="159"/>
      <c r="UHC10" s="159"/>
      <c r="UHD10" s="159"/>
      <c r="UHE10" s="159"/>
      <c r="UHF10" s="159"/>
      <c r="UHG10" s="159"/>
      <c r="UHH10" s="159"/>
      <c r="UHI10" s="159"/>
      <c r="UHJ10" s="159"/>
      <c r="UHK10" s="159"/>
      <c r="UHL10" s="159"/>
      <c r="UHM10" s="159"/>
      <c r="UHN10" s="159"/>
      <c r="UHO10" s="159"/>
      <c r="UHP10" s="159"/>
      <c r="UHQ10" s="159"/>
      <c r="UHR10" s="159"/>
      <c r="UHS10" s="159"/>
      <c r="UHT10" s="159"/>
      <c r="UHU10" s="159"/>
      <c r="UHV10" s="159"/>
      <c r="UHW10" s="159"/>
      <c r="UHX10" s="159"/>
      <c r="UHY10" s="159"/>
      <c r="UHZ10" s="159"/>
      <c r="UIA10" s="159"/>
      <c r="UIB10" s="159"/>
      <c r="UIC10" s="159"/>
      <c r="UID10" s="159"/>
      <c r="UIE10" s="159"/>
      <c r="UIF10" s="159"/>
      <c r="UIG10" s="159"/>
      <c r="UIH10" s="159"/>
      <c r="UII10" s="159"/>
      <c r="UIJ10" s="159"/>
      <c r="UIK10" s="159"/>
      <c r="UIL10" s="159"/>
      <c r="UIM10" s="159"/>
      <c r="UIN10" s="159"/>
      <c r="UIO10" s="159"/>
      <c r="UIP10" s="159"/>
      <c r="UIQ10" s="159"/>
      <c r="UIR10" s="159"/>
      <c r="UIS10" s="159"/>
      <c r="UIT10" s="159"/>
      <c r="UIU10" s="159"/>
      <c r="UIV10" s="159"/>
      <c r="UIW10" s="159"/>
      <c r="UIX10" s="159"/>
      <c r="UIY10" s="159"/>
      <c r="UIZ10" s="159"/>
      <c r="UJA10" s="159"/>
      <c r="UJB10" s="159"/>
      <c r="UJC10" s="159"/>
      <c r="UJD10" s="159"/>
      <c r="UJE10" s="159"/>
      <c r="UJF10" s="159"/>
      <c r="UJG10" s="159"/>
      <c r="UJH10" s="159"/>
      <c r="UJI10" s="159"/>
      <c r="UJJ10" s="159"/>
      <c r="UJK10" s="159"/>
      <c r="UJL10" s="159"/>
      <c r="UJM10" s="159"/>
      <c r="UJN10" s="159"/>
      <c r="UJO10" s="159"/>
      <c r="UJP10" s="159"/>
      <c r="UJQ10" s="159"/>
      <c r="UJR10" s="159"/>
      <c r="UJS10" s="159"/>
      <c r="UJT10" s="159"/>
      <c r="UJU10" s="159"/>
      <c r="UJV10" s="159"/>
      <c r="UJW10" s="159"/>
      <c r="UJX10" s="159"/>
      <c r="UJY10" s="159"/>
      <c r="UJZ10" s="159"/>
      <c r="UKA10" s="159"/>
      <c r="UKB10" s="159"/>
      <c r="UKC10" s="159"/>
      <c r="UKD10" s="159"/>
      <c r="UKE10" s="159"/>
      <c r="UKF10" s="159"/>
      <c r="UKG10" s="159"/>
      <c r="UKH10" s="159"/>
      <c r="UKI10" s="159"/>
      <c r="UKJ10" s="159"/>
      <c r="UKK10" s="159"/>
      <c r="UKL10" s="159"/>
      <c r="UKM10" s="159"/>
      <c r="UKN10" s="159"/>
      <c r="UKO10" s="159"/>
      <c r="UKP10" s="159"/>
      <c r="UKQ10" s="159"/>
      <c r="UKR10" s="159"/>
      <c r="UKS10" s="159"/>
      <c r="UKT10" s="159"/>
      <c r="UKU10" s="159"/>
      <c r="UKV10" s="159"/>
      <c r="UKW10" s="159"/>
      <c r="UKX10" s="159"/>
      <c r="UKY10" s="159"/>
      <c r="UKZ10" s="159"/>
      <c r="ULA10" s="159"/>
      <c r="ULB10" s="159"/>
      <c r="ULC10" s="159"/>
      <c r="ULD10" s="159"/>
      <c r="ULE10" s="159"/>
      <c r="ULF10" s="159"/>
      <c r="ULG10" s="159"/>
      <c r="ULH10" s="159"/>
      <c r="ULI10" s="159"/>
      <c r="ULJ10" s="159"/>
      <c r="ULK10" s="159"/>
      <c r="ULL10" s="159"/>
      <c r="ULM10" s="159"/>
      <c r="ULN10" s="159"/>
      <c r="ULO10" s="159"/>
      <c r="ULP10" s="159"/>
      <c r="ULQ10" s="159"/>
      <c r="ULR10" s="159"/>
      <c r="ULS10" s="159"/>
      <c r="ULT10" s="159"/>
      <c r="ULU10" s="159"/>
      <c r="ULV10" s="159"/>
      <c r="ULW10" s="159"/>
      <c r="ULX10" s="159"/>
      <c r="ULY10" s="159"/>
      <c r="ULZ10" s="159"/>
      <c r="UMA10" s="159"/>
      <c r="UMB10" s="159"/>
      <c r="UMC10" s="159"/>
      <c r="UMD10" s="159"/>
      <c r="UME10" s="159"/>
      <c r="UMF10" s="159"/>
      <c r="UMG10" s="159"/>
      <c r="UMH10" s="159"/>
      <c r="UMI10" s="159"/>
      <c r="UMJ10" s="159"/>
      <c r="UMK10" s="159"/>
      <c r="UML10" s="159"/>
      <c r="UMM10" s="159"/>
      <c r="UMN10" s="159"/>
      <c r="UMO10" s="159"/>
      <c r="UMP10" s="159"/>
      <c r="UMQ10" s="159"/>
      <c r="UMR10" s="159"/>
      <c r="UMS10" s="159"/>
      <c r="UMT10" s="159"/>
      <c r="UMU10" s="159"/>
      <c r="UMV10" s="159"/>
      <c r="UMW10" s="159"/>
      <c r="UMX10" s="159"/>
      <c r="UMY10" s="159"/>
      <c r="UMZ10" s="159"/>
      <c r="UNA10" s="159"/>
      <c r="UNB10" s="159"/>
      <c r="UNC10" s="159"/>
      <c r="UND10" s="159"/>
      <c r="UNE10" s="159"/>
      <c r="UNF10" s="159"/>
      <c r="UNG10" s="159"/>
      <c r="UNH10" s="159"/>
      <c r="UNI10" s="159"/>
      <c r="UNJ10" s="159"/>
      <c r="UNK10" s="159"/>
      <c r="UNL10" s="159"/>
      <c r="UNM10" s="159"/>
      <c r="UNN10" s="159"/>
      <c r="UNO10" s="159"/>
      <c r="UNP10" s="159"/>
      <c r="UNQ10" s="159"/>
      <c r="UNR10" s="159"/>
      <c r="UNS10" s="159"/>
      <c r="UNT10" s="159"/>
      <c r="UNU10" s="159"/>
      <c r="UNV10" s="159"/>
      <c r="UNW10" s="159"/>
      <c r="UNX10" s="159"/>
      <c r="UNY10" s="159"/>
      <c r="UNZ10" s="159"/>
      <c r="UOA10" s="159"/>
      <c r="UOB10" s="159"/>
      <c r="UOC10" s="159"/>
      <c r="UOD10" s="159"/>
      <c r="UOE10" s="159"/>
      <c r="UOF10" s="159"/>
      <c r="UOG10" s="159"/>
      <c r="UOH10" s="159"/>
      <c r="UOI10" s="159"/>
      <c r="UOJ10" s="159"/>
      <c r="UOK10" s="159"/>
      <c r="UOL10" s="159"/>
      <c r="UOM10" s="159"/>
      <c r="UON10" s="159"/>
      <c r="UOO10" s="159"/>
      <c r="UOP10" s="159"/>
      <c r="UOQ10" s="159"/>
      <c r="UOR10" s="159"/>
      <c r="UOS10" s="159"/>
      <c r="UOT10" s="159"/>
      <c r="UOU10" s="159"/>
      <c r="UOV10" s="159"/>
      <c r="UOW10" s="159"/>
      <c r="UOX10" s="159"/>
      <c r="UOY10" s="159"/>
      <c r="UOZ10" s="159"/>
      <c r="UPA10" s="159"/>
      <c r="UPB10" s="159"/>
      <c r="UPC10" s="159"/>
      <c r="UPD10" s="159"/>
      <c r="UPE10" s="159"/>
      <c r="UPF10" s="159"/>
      <c r="UPG10" s="159"/>
      <c r="UPH10" s="159"/>
      <c r="UPI10" s="159"/>
      <c r="UPJ10" s="159"/>
      <c r="UPK10" s="159"/>
      <c r="UPL10" s="159"/>
      <c r="UPM10" s="159"/>
      <c r="UPN10" s="159"/>
      <c r="UPO10" s="159"/>
      <c r="UPP10" s="159"/>
      <c r="UPQ10" s="159"/>
      <c r="UPR10" s="159"/>
      <c r="UPS10" s="159"/>
      <c r="UPT10" s="159"/>
      <c r="UPU10" s="159"/>
      <c r="UPV10" s="159"/>
      <c r="UPW10" s="159"/>
      <c r="UPX10" s="159"/>
      <c r="UPY10" s="159"/>
      <c r="UPZ10" s="159"/>
      <c r="UQA10" s="159"/>
      <c r="UQB10" s="159"/>
      <c r="UQC10" s="159"/>
      <c r="UQD10" s="159"/>
      <c r="UQE10" s="159"/>
      <c r="UQF10" s="159"/>
      <c r="UQG10" s="159"/>
      <c r="UQH10" s="159"/>
      <c r="UQI10" s="159"/>
      <c r="UQJ10" s="159"/>
      <c r="UQK10" s="159"/>
      <c r="UQL10" s="159"/>
      <c r="UQM10" s="159"/>
      <c r="UQN10" s="159"/>
      <c r="UQO10" s="159"/>
      <c r="UQP10" s="159"/>
      <c r="UQQ10" s="159"/>
      <c r="UQR10" s="159"/>
      <c r="UQS10" s="159"/>
      <c r="UQT10" s="159"/>
      <c r="UQU10" s="159"/>
      <c r="UQV10" s="159"/>
      <c r="UQW10" s="159"/>
      <c r="UQX10" s="159"/>
      <c r="UQY10" s="159"/>
      <c r="UQZ10" s="159"/>
      <c r="URA10" s="159"/>
      <c r="URB10" s="159"/>
      <c r="URC10" s="159"/>
      <c r="URD10" s="159"/>
      <c r="URE10" s="159"/>
      <c r="URF10" s="159"/>
      <c r="URG10" s="159"/>
      <c r="URH10" s="159"/>
      <c r="URI10" s="159"/>
      <c r="URJ10" s="159"/>
      <c r="URK10" s="159"/>
      <c r="URL10" s="159"/>
      <c r="URM10" s="159"/>
      <c r="URN10" s="159"/>
      <c r="URO10" s="159"/>
      <c r="URP10" s="159"/>
      <c r="URQ10" s="159"/>
      <c r="URR10" s="159"/>
      <c r="URS10" s="159"/>
      <c r="URT10" s="159"/>
      <c r="URU10" s="159"/>
      <c r="URV10" s="159"/>
      <c r="URW10" s="159"/>
      <c r="URX10" s="159"/>
      <c r="URY10" s="159"/>
      <c r="URZ10" s="159"/>
      <c r="USA10" s="159"/>
      <c r="USB10" s="159"/>
      <c r="USC10" s="159"/>
      <c r="USD10" s="159"/>
      <c r="USE10" s="159"/>
      <c r="USF10" s="159"/>
      <c r="USG10" s="159"/>
      <c r="USH10" s="159"/>
      <c r="USI10" s="159"/>
      <c r="USJ10" s="159"/>
      <c r="USK10" s="159"/>
      <c r="USL10" s="159"/>
      <c r="USM10" s="159"/>
      <c r="USN10" s="159"/>
      <c r="USO10" s="159"/>
      <c r="USP10" s="159"/>
      <c r="USQ10" s="159"/>
      <c r="USR10" s="159"/>
      <c r="USS10" s="159"/>
      <c r="UST10" s="159"/>
      <c r="USU10" s="159"/>
      <c r="USV10" s="159"/>
      <c r="USW10" s="159"/>
      <c r="USX10" s="159"/>
      <c r="USY10" s="159"/>
      <c r="USZ10" s="159"/>
      <c r="UTA10" s="159"/>
      <c r="UTB10" s="159"/>
      <c r="UTC10" s="159"/>
      <c r="UTD10" s="159"/>
      <c r="UTE10" s="159"/>
      <c r="UTF10" s="159"/>
      <c r="UTG10" s="159"/>
      <c r="UTH10" s="159"/>
      <c r="UTI10" s="159"/>
      <c r="UTJ10" s="159"/>
      <c r="UTK10" s="159"/>
      <c r="UTL10" s="159"/>
      <c r="UTM10" s="159"/>
      <c r="UTN10" s="159"/>
      <c r="UTO10" s="159"/>
      <c r="UTP10" s="159"/>
      <c r="UTQ10" s="159"/>
      <c r="UTR10" s="159"/>
      <c r="UTS10" s="159"/>
      <c r="UTT10" s="159"/>
      <c r="UTU10" s="159"/>
      <c r="UTV10" s="159"/>
      <c r="UTW10" s="159"/>
      <c r="UTX10" s="159"/>
      <c r="UTY10" s="159"/>
      <c r="UTZ10" s="159"/>
      <c r="UUA10" s="159"/>
      <c r="UUB10" s="159"/>
      <c r="UUC10" s="159"/>
      <c r="UUD10" s="159"/>
      <c r="UUE10" s="159"/>
      <c r="UUF10" s="159"/>
      <c r="UUG10" s="159"/>
      <c r="UUH10" s="159"/>
      <c r="UUI10" s="159"/>
      <c r="UUJ10" s="159"/>
      <c r="UUK10" s="159"/>
      <c r="UUL10" s="159"/>
      <c r="UUM10" s="159"/>
      <c r="UUN10" s="159"/>
      <c r="UUO10" s="159"/>
      <c r="UUP10" s="159"/>
      <c r="UUQ10" s="159"/>
      <c r="UUR10" s="159"/>
      <c r="UUS10" s="159"/>
      <c r="UUT10" s="159"/>
      <c r="UUU10" s="159"/>
      <c r="UUV10" s="159"/>
      <c r="UUW10" s="159"/>
      <c r="UUX10" s="159"/>
      <c r="UUY10" s="159"/>
      <c r="UUZ10" s="159"/>
      <c r="UVA10" s="159"/>
      <c r="UVB10" s="159"/>
      <c r="UVC10" s="159"/>
      <c r="UVD10" s="159"/>
      <c r="UVE10" s="159"/>
      <c r="UVF10" s="159"/>
      <c r="UVG10" s="159"/>
      <c r="UVH10" s="159"/>
      <c r="UVI10" s="159"/>
      <c r="UVJ10" s="159"/>
      <c r="UVK10" s="159"/>
      <c r="UVL10" s="159"/>
      <c r="UVM10" s="159"/>
      <c r="UVN10" s="159"/>
      <c r="UVO10" s="159"/>
      <c r="UVP10" s="159"/>
      <c r="UVQ10" s="159"/>
      <c r="UVR10" s="159"/>
      <c r="UVS10" s="159"/>
      <c r="UVT10" s="159"/>
      <c r="UVU10" s="159"/>
      <c r="UVV10" s="159"/>
      <c r="UVW10" s="159"/>
      <c r="UVX10" s="159"/>
      <c r="UVY10" s="159"/>
      <c r="UVZ10" s="159"/>
      <c r="UWA10" s="159"/>
      <c r="UWB10" s="159"/>
      <c r="UWC10" s="159"/>
      <c r="UWD10" s="159"/>
      <c r="UWE10" s="159"/>
      <c r="UWF10" s="159"/>
      <c r="UWG10" s="159"/>
      <c r="UWH10" s="159"/>
      <c r="UWI10" s="159"/>
      <c r="UWJ10" s="159"/>
      <c r="UWK10" s="159"/>
      <c r="UWL10" s="159"/>
      <c r="UWM10" s="159"/>
      <c r="UWN10" s="159"/>
      <c r="UWO10" s="159"/>
      <c r="UWP10" s="159"/>
      <c r="UWQ10" s="159"/>
      <c r="UWR10" s="159"/>
      <c r="UWS10" s="159"/>
      <c r="UWT10" s="159"/>
      <c r="UWU10" s="159"/>
      <c r="UWV10" s="159"/>
      <c r="UWW10" s="159"/>
      <c r="UWX10" s="159"/>
      <c r="UWY10" s="159"/>
      <c r="UWZ10" s="159"/>
      <c r="UXA10" s="159"/>
      <c r="UXB10" s="159"/>
      <c r="UXC10" s="159"/>
      <c r="UXD10" s="159"/>
      <c r="UXE10" s="159"/>
      <c r="UXF10" s="159"/>
      <c r="UXG10" s="159"/>
      <c r="UXH10" s="159"/>
      <c r="UXI10" s="159"/>
      <c r="UXJ10" s="159"/>
      <c r="UXK10" s="159"/>
      <c r="UXL10" s="159"/>
      <c r="UXM10" s="159"/>
      <c r="UXN10" s="159"/>
      <c r="UXO10" s="159"/>
      <c r="UXP10" s="159"/>
      <c r="UXQ10" s="159"/>
      <c r="UXR10" s="159"/>
      <c r="UXS10" s="159"/>
      <c r="UXT10" s="159"/>
      <c r="UXU10" s="159"/>
      <c r="UXV10" s="159"/>
      <c r="UXW10" s="159"/>
      <c r="UXX10" s="159"/>
      <c r="UXY10" s="159"/>
      <c r="UXZ10" s="159"/>
      <c r="UYA10" s="159"/>
      <c r="UYB10" s="159"/>
      <c r="UYC10" s="159"/>
      <c r="UYD10" s="159"/>
      <c r="UYE10" s="159"/>
      <c r="UYF10" s="159"/>
      <c r="UYG10" s="159"/>
      <c r="UYH10" s="159"/>
      <c r="UYI10" s="159"/>
      <c r="UYJ10" s="159"/>
      <c r="UYK10" s="159"/>
      <c r="UYL10" s="159"/>
      <c r="UYM10" s="159"/>
      <c r="UYN10" s="159"/>
      <c r="UYO10" s="159"/>
      <c r="UYP10" s="159"/>
      <c r="UYQ10" s="159"/>
      <c r="UYR10" s="159"/>
      <c r="UYS10" s="159"/>
      <c r="UYT10" s="159"/>
      <c r="UYU10" s="159"/>
      <c r="UYV10" s="159"/>
      <c r="UYW10" s="159"/>
      <c r="UYX10" s="159"/>
      <c r="UYY10" s="159"/>
      <c r="UYZ10" s="159"/>
      <c r="UZA10" s="159"/>
      <c r="UZB10" s="159"/>
      <c r="UZC10" s="159"/>
      <c r="UZD10" s="159"/>
      <c r="UZE10" s="159"/>
      <c r="UZF10" s="159"/>
      <c r="UZG10" s="159"/>
      <c r="UZH10" s="159"/>
      <c r="UZI10" s="159"/>
      <c r="UZJ10" s="159"/>
      <c r="UZK10" s="159"/>
      <c r="UZL10" s="159"/>
      <c r="UZM10" s="159"/>
      <c r="UZN10" s="159"/>
      <c r="UZO10" s="159"/>
      <c r="UZP10" s="159"/>
      <c r="UZQ10" s="159"/>
      <c r="UZR10" s="159"/>
      <c r="UZS10" s="159"/>
      <c r="UZT10" s="159"/>
      <c r="UZU10" s="159"/>
      <c r="UZV10" s="159"/>
      <c r="UZW10" s="159"/>
      <c r="UZX10" s="159"/>
      <c r="UZY10" s="159"/>
      <c r="UZZ10" s="159"/>
      <c r="VAA10" s="159"/>
      <c r="VAB10" s="159"/>
      <c r="VAC10" s="159"/>
      <c r="VAD10" s="159"/>
      <c r="VAE10" s="159"/>
      <c r="VAF10" s="159"/>
      <c r="VAG10" s="159"/>
      <c r="VAH10" s="159"/>
      <c r="VAI10" s="159"/>
      <c r="VAJ10" s="159"/>
      <c r="VAK10" s="159"/>
      <c r="VAL10" s="159"/>
      <c r="VAM10" s="159"/>
      <c r="VAN10" s="159"/>
      <c r="VAO10" s="159"/>
      <c r="VAP10" s="159"/>
      <c r="VAQ10" s="159"/>
      <c r="VAR10" s="159"/>
      <c r="VAS10" s="159"/>
      <c r="VAT10" s="159"/>
      <c r="VAU10" s="159"/>
      <c r="VAV10" s="159"/>
      <c r="VAW10" s="159"/>
      <c r="VAX10" s="159"/>
      <c r="VAY10" s="159"/>
      <c r="VAZ10" s="159"/>
      <c r="VBA10" s="159"/>
      <c r="VBB10" s="159"/>
      <c r="VBC10" s="159"/>
      <c r="VBD10" s="159"/>
      <c r="VBE10" s="159"/>
      <c r="VBF10" s="159"/>
      <c r="VBG10" s="159"/>
      <c r="VBH10" s="159"/>
      <c r="VBI10" s="159"/>
      <c r="VBJ10" s="159"/>
      <c r="VBK10" s="159"/>
      <c r="VBL10" s="159"/>
      <c r="VBM10" s="159"/>
      <c r="VBN10" s="159"/>
      <c r="VBO10" s="159"/>
      <c r="VBP10" s="159"/>
      <c r="VBQ10" s="159"/>
      <c r="VBR10" s="159"/>
      <c r="VBS10" s="159"/>
      <c r="VBT10" s="159"/>
      <c r="VBU10" s="159"/>
      <c r="VBV10" s="159"/>
      <c r="VBW10" s="159"/>
      <c r="VBX10" s="159"/>
      <c r="VBY10" s="159"/>
      <c r="VBZ10" s="159"/>
      <c r="VCA10" s="159"/>
      <c r="VCB10" s="159"/>
      <c r="VCC10" s="159"/>
      <c r="VCD10" s="159"/>
      <c r="VCE10" s="159"/>
      <c r="VCF10" s="159"/>
      <c r="VCG10" s="159"/>
      <c r="VCH10" s="159"/>
      <c r="VCI10" s="159"/>
      <c r="VCJ10" s="159"/>
      <c r="VCK10" s="159"/>
      <c r="VCL10" s="159"/>
      <c r="VCM10" s="159"/>
      <c r="VCN10" s="159"/>
      <c r="VCO10" s="159"/>
      <c r="VCP10" s="159"/>
      <c r="VCQ10" s="159"/>
      <c r="VCR10" s="159"/>
      <c r="VCS10" s="159"/>
      <c r="VCT10" s="159"/>
      <c r="VCU10" s="159"/>
      <c r="VCV10" s="159"/>
      <c r="VCW10" s="159"/>
      <c r="VCX10" s="159"/>
      <c r="VCY10" s="159"/>
      <c r="VCZ10" s="159"/>
      <c r="VDA10" s="159"/>
      <c r="VDB10" s="159"/>
      <c r="VDC10" s="159"/>
      <c r="VDD10" s="159"/>
      <c r="VDE10" s="159"/>
      <c r="VDF10" s="159"/>
      <c r="VDG10" s="159"/>
      <c r="VDH10" s="159"/>
      <c r="VDI10" s="159"/>
      <c r="VDJ10" s="159"/>
      <c r="VDK10" s="159"/>
      <c r="VDL10" s="159"/>
      <c r="VDM10" s="159"/>
      <c r="VDN10" s="159"/>
      <c r="VDO10" s="159"/>
      <c r="VDP10" s="159"/>
      <c r="VDQ10" s="159"/>
      <c r="VDR10" s="159"/>
      <c r="VDS10" s="159"/>
      <c r="VDT10" s="159"/>
      <c r="VDU10" s="159"/>
      <c r="VDV10" s="159"/>
      <c r="VDW10" s="159"/>
      <c r="VDX10" s="159"/>
      <c r="VDY10" s="159"/>
      <c r="VDZ10" s="159"/>
      <c r="VEA10" s="159"/>
      <c r="VEB10" s="159"/>
      <c r="VEC10" s="159"/>
      <c r="VED10" s="159"/>
      <c r="VEE10" s="159"/>
      <c r="VEF10" s="159"/>
      <c r="VEG10" s="159"/>
      <c r="VEH10" s="159"/>
      <c r="VEI10" s="159"/>
      <c r="VEJ10" s="159"/>
      <c r="VEK10" s="159"/>
      <c r="VEL10" s="159"/>
      <c r="VEM10" s="159"/>
      <c r="VEN10" s="159"/>
      <c r="VEO10" s="159"/>
      <c r="VEP10" s="159"/>
      <c r="VEQ10" s="159"/>
      <c r="VER10" s="159"/>
      <c r="VES10" s="159"/>
      <c r="VET10" s="159"/>
      <c r="VEU10" s="159"/>
      <c r="VEV10" s="159"/>
      <c r="VEW10" s="159"/>
      <c r="VEX10" s="159"/>
      <c r="VEY10" s="159"/>
      <c r="VEZ10" s="159"/>
      <c r="VFA10" s="159"/>
      <c r="VFB10" s="159"/>
      <c r="VFC10" s="159"/>
      <c r="VFD10" s="159"/>
      <c r="VFE10" s="159"/>
      <c r="VFF10" s="159"/>
      <c r="VFG10" s="159"/>
      <c r="VFH10" s="159"/>
      <c r="VFI10" s="159"/>
      <c r="VFJ10" s="159"/>
      <c r="VFK10" s="159"/>
      <c r="VFL10" s="159"/>
      <c r="VFM10" s="159"/>
      <c r="VFN10" s="159"/>
      <c r="VFO10" s="159"/>
      <c r="VFP10" s="159"/>
      <c r="VFQ10" s="159"/>
      <c r="VFR10" s="159"/>
      <c r="VFS10" s="159"/>
      <c r="VFT10" s="159"/>
      <c r="VFU10" s="159"/>
      <c r="VFV10" s="159"/>
      <c r="VFW10" s="159"/>
      <c r="VFX10" s="159"/>
      <c r="VFY10" s="159"/>
      <c r="VFZ10" s="159"/>
      <c r="VGA10" s="159"/>
      <c r="VGB10" s="159"/>
      <c r="VGC10" s="159"/>
      <c r="VGD10" s="159"/>
      <c r="VGE10" s="159"/>
      <c r="VGF10" s="159"/>
      <c r="VGG10" s="159"/>
      <c r="VGH10" s="159"/>
      <c r="VGI10" s="159"/>
      <c r="VGJ10" s="159"/>
      <c r="VGK10" s="159"/>
      <c r="VGL10" s="159"/>
      <c r="VGM10" s="159"/>
      <c r="VGN10" s="159"/>
      <c r="VGO10" s="159"/>
      <c r="VGP10" s="159"/>
      <c r="VGQ10" s="159"/>
      <c r="VGR10" s="159"/>
      <c r="VGS10" s="159"/>
      <c r="VGT10" s="159"/>
      <c r="VGU10" s="159"/>
      <c r="VGV10" s="159"/>
      <c r="VGW10" s="159"/>
      <c r="VGX10" s="159"/>
      <c r="VGY10" s="159"/>
      <c r="VGZ10" s="159"/>
      <c r="VHA10" s="159"/>
      <c r="VHB10" s="159"/>
      <c r="VHC10" s="159"/>
      <c r="VHD10" s="159"/>
      <c r="VHE10" s="159"/>
      <c r="VHF10" s="159"/>
      <c r="VHG10" s="159"/>
      <c r="VHH10" s="159"/>
      <c r="VHI10" s="159"/>
      <c r="VHJ10" s="159"/>
      <c r="VHK10" s="159"/>
      <c r="VHL10" s="159"/>
      <c r="VHM10" s="159"/>
      <c r="VHN10" s="159"/>
      <c r="VHO10" s="159"/>
      <c r="VHP10" s="159"/>
      <c r="VHQ10" s="159"/>
      <c r="VHR10" s="159"/>
      <c r="VHS10" s="159"/>
      <c r="VHT10" s="159"/>
      <c r="VHU10" s="159"/>
      <c r="VHV10" s="159"/>
      <c r="VHW10" s="159"/>
      <c r="VHX10" s="159"/>
      <c r="VHY10" s="159"/>
      <c r="VHZ10" s="159"/>
      <c r="VIA10" s="159"/>
      <c r="VIB10" s="159"/>
      <c r="VIC10" s="159"/>
      <c r="VID10" s="159"/>
      <c r="VIE10" s="159"/>
      <c r="VIF10" s="159"/>
      <c r="VIG10" s="159"/>
      <c r="VIH10" s="159"/>
      <c r="VII10" s="159"/>
      <c r="VIJ10" s="159"/>
      <c r="VIK10" s="159"/>
      <c r="VIL10" s="159"/>
      <c r="VIM10" s="159"/>
      <c r="VIN10" s="159"/>
      <c r="VIO10" s="159"/>
      <c r="VIP10" s="159"/>
      <c r="VIQ10" s="159"/>
      <c r="VIR10" s="159"/>
      <c r="VIS10" s="159"/>
      <c r="VIT10" s="159"/>
      <c r="VIU10" s="159"/>
      <c r="VIV10" s="159"/>
      <c r="VIW10" s="159"/>
      <c r="VIX10" s="159"/>
      <c r="VIY10" s="159"/>
      <c r="VIZ10" s="159"/>
      <c r="VJA10" s="159"/>
      <c r="VJB10" s="159"/>
      <c r="VJC10" s="159"/>
      <c r="VJD10" s="159"/>
      <c r="VJE10" s="159"/>
      <c r="VJF10" s="159"/>
      <c r="VJG10" s="159"/>
      <c r="VJH10" s="159"/>
      <c r="VJI10" s="159"/>
      <c r="VJJ10" s="159"/>
      <c r="VJK10" s="159"/>
      <c r="VJL10" s="159"/>
      <c r="VJM10" s="159"/>
      <c r="VJN10" s="159"/>
      <c r="VJO10" s="159"/>
      <c r="VJP10" s="159"/>
      <c r="VJQ10" s="159"/>
      <c r="VJR10" s="159"/>
      <c r="VJS10" s="159"/>
      <c r="VJT10" s="159"/>
      <c r="VJU10" s="159"/>
      <c r="VJV10" s="159"/>
      <c r="VJW10" s="159"/>
      <c r="VJX10" s="159"/>
      <c r="VJY10" s="159"/>
      <c r="VJZ10" s="159"/>
      <c r="VKA10" s="159"/>
      <c r="VKB10" s="159"/>
      <c r="VKC10" s="159"/>
      <c r="VKD10" s="159"/>
      <c r="VKE10" s="159"/>
      <c r="VKF10" s="159"/>
      <c r="VKG10" s="159"/>
      <c r="VKH10" s="159"/>
      <c r="VKI10" s="159"/>
      <c r="VKJ10" s="159"/>
      <c r="VKK10" s="159"/>
      <c r="VKL10" s="159"/>
      <c r="VKM10" s="159"/>
      <c r="VKN10" s="159"/>
      <c r="VKO10" s="159"/>
      <c r="VKP10" s="159"/>
      <c r="VKQ10" s="159"/>
      <c r="VKR10" s="159"/>
      <c r="VKS10" s="159"/>
      <c r="VKT10" s="159"/>
      <c r="VKU10" s="159"/>
      <c r="VKV10" s="159"/>
      <c r="VKW10" s="159"/>
      <c r="VKX10" s="159"/>
      <c r="VKY10" s="159"/>
      <c r="VKZ10" s="159"/>
      <c r="VLA10" s="159"/>
      <c r="VLB10" s="159"/>
      <c r="VLC10" s="159"/>
      <c r="VLD10" s="159"/>
      <c r="VLE10" s="159"/>
      <c r="VLF10" s="159"/>
      <c r="VLG10" s="159"/>
      <c r="VLH10" s="159"/>
      <c r="VLI10" s="159"/>
      <c r="VLJ10" s="159"/>
      <c r="VLK10" s="159"/>
      <c r="VLL10" s="159"/>
      <c r="VLM10" s="159"/>
      <c r="VLN10" s="159"/>
      <c r="VLO10" s="159"/>
      <c r="VLP10" s="159"/>
      <c r="VLQ10" s="159"/>
      <c r="VLR10" s="159"/>
      <c r="VLS10" s="159"/>
      <c r="VLT10" s="159"/>
      <c r="VLU10" s="159"/>
      <c r="VLV10" s="159"/>
      <c r="VLW10" s="159"/>
      <c r="VLX10" s="159"/>
      <c r="VLY10" s="159"/>
      <c r="VLZ10" s="159"/>
      <c r="VMA10" s="159"/>
      <c r="VMB10" s="159"/>
      <c r="VMC10" s="159"/>
      <c r="VMD10" s="159"/>
      <c r="VME10" s="159"/>
      <c r="VMF10" s="159"/>
      <c r="VMG10" s="159"/>
      <c r="VMH10" s="159"/>
      <c r="VMI10" s="159"/>
      <c r="VMJ10" s="159"/>
      <c r="VMK10" s="159"/>
      <c r="VML10" s="159"/>
      <c r="VMM10" s="159"/>
      <c r="VMN10" s="159"/>
      <c r="VMO10" s="159"/>
      <c r="VMP10" s="159"/>
      <c r="VMQ10" s="159"/>
      <c r="VMR10" s="159"/>
      <c r="VMS10" s="159"/>
      <c r="VMT10" s="159"/>
      <c r="VMU10" s="159"/>
      <c r="VMV10" s="159"/>
      <c r="VMW10" s="159"/>
      <c r="VMX10" s="159"/>
      <c r="VMY10" s="159"/>
      <c r="VMZ10" s="159"/>
      <c r="VNA10" s="159"/>
      <c r="VNB10" s="159"/>
      <c r="VNC10" s="159"/>
      <c r="VND10" s="159"/>
      <c r="VNE10" s="159"/>
      <c r="VNF10" s="159"/>
      <c r="VNG10" s="159"/>
      <c r="VNH10" s="159"/>
      <c r="VNI10" s="159"/>
      <c r="VNJ10" s="159"/>
      <c r="VNK10" s="159"/>
      <c r="VNL10" s="159"/>
      <c r="VNM10" s="159"/>
      <c r="VNN10" s="159"/>
      <c r="VNO10" s="159"/>
      <c r="VNP10" s="159"/>
      <c r="VNQ10" s="159"/>
      <c r="VNR10" s="159"/>
      <c r="VNS10" s="159"/>
      <c r="VNT10" s="159"/>
      <c r="VNU10" s="159"/>
      <c r="VNV10" s="159"/>
      <c r="VNW10" s="159"/>
      <c r="VNX10" s="159"/>
      <c r="VNY10" s="159"/>
      <c r="VNZ10" s="159"/>
      <c r="VOA10" s="159"/>
      <c r="VOB10" s="159"/>
      <c r="VOC10" s="159"/>
      <c r="VOD10" s="159"/>
      <c r="VOE10" s="159"/>
      <c r="VOF10" s="159"/>
      <c r="VOG10" s="159"/>
      <c r="VOH10" s="159"/>
      <c r="VOI10" s="159"/>
      <c r="VOJ10" s="159"/>
      <c r="VOK10" s="159"/>
      <c r="VOL10" s="159"/>
      <c r="VOM10" s="159"/>
      <c r="VON10" s="159"/>
      <c r="VOO10" s="159"/>
      <c r="VOP10" s="159"/>
      <c r="VOQ10" s="159"/>
      <c r="VOR10" s="159"/>
      <c r="VOS10" s="159"/>
      <c r="VOT10" s="159"/>
      <c r="VOU10" s="159"/>
      <c r="VOV10" s="159"/>
      <c r="VOW10" s="159"/>
      <c r="VOX10" s="159"/>
      <c r="VOY10" s="159"/>
      <c r="VOZ10" s="159"/>
      <c r="VPA10" s="159"/>
      <c r="VPB10" s="159"/>
      <c r="VPC10" s="159"/>
      <c r="VPD10" s="159"/>
      <c r="VPE10" s="159"/>
      <c r="VPF10" s="159"/>
      <c r="VPG10" s="159"/>
      <c r="VPH10" s="159"/>
      <c r="VPI10" s="159"/>
      <c r="VPJ10" s="159"/>
      <c r="VPK10" s="159"/>
      <c r="VPL10" s="159"/>
      <c r="VPM10" s="159"/>
      <c r="VPN10" s="159"/>
      <c r="VPO10" s="159"/>
      <c r="VPP10" s="159"/>
      <c r="VPQ10" s="159"/>
      <c r="VPR10" s="159"/>
      <c r="VPS10" s="159"/>
      <c r="VPT10" s="159"/>
      <c r="VPU10" s="159"/>
      <c r="VPV10" s="159"/>
      <c r="VPW10" s="159"/>
      <c r="VPX10" s="159"/>
      <c r="VPY10" s="159"/>
      <c r="VPZ10" s="159"/>
      <c r="VQA10" s="159"/>
      <c r="VQB10" s="159"/>
      <c r="VQC10" s="159"/>
      <c r="VQD10" s="159"/>
      <c r="VQE10" s="159"/>
      <c r="VQF10" s="159"/>
      <c r="VQG10" s="159"/>
      <c r="VQH10" s="159"/>
      <c r="VQI10" s="159"/>
      <c r="VQJ10" s="159"/>
      <c r="VQK10" s="159"/>
      <c r="VQL10" s="159"/>
      <c r="VQM10" s="159"/>
      <c r="VQN10" s="159"/>
      <c r="VQO10" s="159"/>
      <c r="VQP10" s="159"/>
      <c r="VQQ10" s="159"/>
      <c r="VQR10" s="159"/>
      <c r="VQS10" s="159"/>
      <c r="VQT10" s="159"/>
      <c r="VQU10" s="159"/>
      <c r="VQV10" s="159"/>
      <c r="VQW10" s="159"/>
      <c r="VQX10" s="159"/>
      <c r="VQY10" s="159"/>
      <c r="VQZ10" s="159"/>
      <c r="VRA10" s="159"/>
      <c r="VRB10" s="159"/>
      <c r="VRC10" s="159"/>
      <c r="VRD10" s="159"/>
      <c r="VRE10" s="159"/>
      <c r="VRF10" s="159"/>
      <c r="VRG10" s="159"/>
      <c r="VRH10" s="159"/>
      <c r="VRI10" s="159"/>
      <c r="VRJ10" s="159"/>
      <c r="VRK10" s="159"/>
      <c r="VRL10" s="159"/>
      <c r="VRM10" s="159"/>
      <c r="VRN10" s="159"/>
      <c r="VRO10" s="159"/>
      <c r="VRP10" s="159"/>
      <c r="VRQ10" s="159"/>
      <c r="VRR10" s="159"/>
      <c r="VRS10" s="159"/>
      <c r="VRT10" s="159"/>
      <c r="VRU10" s="159"/>
      <c r="VRV10" s="159"/>
      <c r="VRW10" s="159"/>
      <c r="VRX10" s="159"/>
      <c r="VRY10" s="159"/>
      <c r="VRZ10" s="159"/>
      <c r="VSA10" s="159"/>
      <c r="VSB10" s="159"/>
      <c r="VSC10" s="159"/>
      <c r="VSD10" s="159"/>
      <c r="VSE10" s="159"/>
      <c r="VSF10" s="159"/>
      <c r="VSG10" s="159"/>
      <c r="VSH10" s="159"/>
      <c r="VSI10" s="159"/>
      <c r="VSJ10" s="159"/>
      <c r="VSK10" s="159"/>
      <c r="VSL10" s="159"/>
      <c r="VSM10" s="159"/>
      <c r="VSN10" s="159"/>
      <c r="VSO10" s="159"/>
      <c r="VSP10" s="159"/>
      <c r="VSQ10" s="159"/>
      <c r="VSR10" s="159"/>
      <c r="VSS10" s="159"/>
      <c r="VST10" s="159"/>
      <c r="VSU10" s="159"/>
      <c r="VSV10" s="159"/>
      <c r="VSW10" s="159"/>
      <c r="VSX10" s="159"/>
      <c r="VSY10" s="159"/>
      <c r="VSZ10" s="159"/>
      <c r="VTA10" s="159"/>
      <c r="VTB10" s="159"/>
      <c r="VTC10" s="159"/>
      <c r="VTD10" s="159"/>
      <c r="VTE10" s="159"/>
      <c r="VTF10" s="159"/>
      <c r="VTG10" s="159"/>
      <c r="VTH10" s="159"/>
      <c r="VTI10" s="159"/>
      <c r="VTJ10" s="159"/>
      <c r="VTK10" s="159"/>
      <c r="VTL10" s="159"/>
      <c r="VTM10" s="159"/>
      <c r="VTN10" s="159"/>
      <c r="VTO10" s="159"/>
      <c r="VTP10" s="159"/>
      <c r="VTQ10" s="159"/>
      <c r="VTR10" s="159"/>
      <c r="VTS10" s="159"/>
      <c r="VTT10" s="159"/>
      <c r="VTU10" s="159"/>
      <c r="VTV10" s="159"/>
      <c r="VTW10" s="159"/>
      <c r="VTX10" s="159"/>
      <c r="VTY10" s="159"/>
      <c r="VTZ10" s="159"/>
      <c r="VUA10" s="159"/>
      <c r="VUB10" s="159"/>
      <c r="VUC10" s="159"/>
      <c r="VUD10" s="159"/>
      <c r="VUE10" s="159"/>
      <c r="VUF10" s="159"/>
      <c r="VUG10" s="159"/>
      <c r="VUH10" s="159"/>
      <c r="VUI10" s="159"/>
      <c r="VUJ10" s="159"/>
      <c r="VUK10" s="159"/>
      <c r="VUL10" s="159"/>
      <c r="VUM10" s="159"/>
      <c r="VUN10" s="159"/>
      <c r="VUO10" s="159"/>
      <c r="VUP10" s="159"/>
      <c r="VUQ10" s="159"/>
      <c r="VUR10" s="159"/>
      <c r="VUS10" s="159"/>
      <c r="VUT10" s="159"/>
      <c r="VUU10" s="159"/>
      <c r="VUV10" s="159"/>
      <c r="VUW10" s="159"/>
      <c r="VUX10" s="159"/>
      <c r="VUY10" s="159"/>
      <c r="VUZ10" s="159"/>
      <c r="VVA10" s="159"/>
      <c r="VVB10" s="159"/>
      <c r="VVC10" s="159"/>
      <c r="VVD10" s="159"/>
      <c r="VVE10" s="159"/>
      <c r="VVF10" s="159"/>
      <c r="VVG10" s="159"/>
      <c r="VVH10" s="159"/>
      <c r="VVI10" s="159"/>
      <c r="VVJ10" s="159"/>
      <c r="VVK10" s="159"/>
      <c r="VVL10" s="159"/>
      <c r="VVM10" s="159"/>
      <c r="VVN10" s="159"/>
      <c r="VVO10" s="159"/>
      <c r="VVP10" s="159"/>
      <c r="VVQ10" s="159"/>
      <c r="VVR10" s="159"/>
      <c r="VVS10" s="159"/>
      <c r="VVT10" s="159"/>
      <c r="VVU10" s="159"/>
      <c r="VVV10" s="159"/>
      <c r="VVW10" s="159"/>
      <c r="VVX10" s="159"/>
      <c r="VVY10" s="159"/>
      <c r="VVZ10" s="159"/>
      <c r="VWA10" s="159"/>
      <c r="VWB10" s="159"/>
      <c r="VWC10" s="159"/>
      <c r="VWD10" s="159"/>
      <c r="VWE10" s="159"/>
      <c r="VWF10" s="159"/>
      <c r="VWG10" s="159"/>
      <c r="VWH10" s="159"/>
      <c r="VWI10" s="159"/>
      <c r="VWJ10" s="159"/>
      <c r="VWK10" s="159"/>
      <c r="VWL10" s="159"/>
      <c r="VWM10" s="159"/>
      <c r="VWN10" s="159"/>
      <c r="VWO10" s="159"/>
      <c r="VWP10" s="159"/>
      <c r="VWQ10" s="159"/>
      <c r="VWR10" s="159"/>
      <c r="VWS10" s="159"/>
      <c r="VWT10" s="159"/>
      <c r="VWU10" s="159"/>
      <c r="VWV10" s="159"/>
      <c r="VWW10" s="159"/>
      <c r="VWX10" s="159"/>
      <c r="VWY10" s="159"/>
      <c r="VWZ10" s="159"/>
      <c r="VXA10" s="159"/>
      <c r="VXB10" s="159"/>
      <c r="VXC10" s="159"/>
      <c r="VXD10" s="159"/>
      <c r="VXE10" s="159"/>
      <c r="VXF10" s="159"/>
      <c r="VXG10" s="159"/>
      <c r="VXH10" s="159"/>
      <c r="VXI10" s="159"/>
      <c r="VXJ10" s="159"/>
      <c r="VXK10" s="159"/>
      <c r="VXL10" s="159"/>
      <c r="VXM10" s="159"/>
      <c r="VXN10" s="159"/>
      <c r="VXO10" s="159"/>
      <c r="VXP10" s="159"/>
      <c r="VXQ10" s="159"/>
      <c r="VXR10" s="159"/>
      <c r="VXS10" s="159"/>
      <c r="VXT10" s="159"/>
      <c r="VXU10" s="159"/>
      <c r="VXV10" s="159"/>
      <c r="VXW10" s="159"/>
      <c r="VXX10" s="159"/>
      <c r="VXY10" s="159"/>
      <c r="VXZ10" s="159"/>
      <c r="VYA10" s="159"/>
      <c r="VYB10" s="159"/>
      <c r="VYC10" s="159"/>
      <c r="VYD10" s="159"/>
      <c r="VYE10" s="159"/>
      <c r="VYF10" s="159"/>
      <c r="VYG10" s="159"/>
      <c r="VYH10" s="159"/>
      <c r="VYI10" s="159"/>
      <c r="VYJ10" s="159"/>
      <c r="VYK10" s="159"/>
      <c r="VYL10" s="159"/>
      <c r="VYM10" s="159"/>
      <c r="VYN10" s="159"/>
      <c r="VYO10" s="159"/>
      <c r="VYP10" s="159"/>
      <c r="VYQ10" s="159"/>
      <c r="VYR10" s="159"/>
      <c r="VYS10" s="159"/>
      <c r="VYT10" s="159"/>
      <c r="VYU10" s="159"/>
      <c r="VYV10" s="159"/>
      <c r="VYW10" s="159"/>
      <c r="VYX10" s="159"/>
      <c r="VYY10" s="159"/>
      <c r="VYZ10" s="159"/>
      <c r="VZA10" s="159"/>
      <c r="VZB10" s="159"/>
      <c r="VZC10" s="159"/>
      <c r="VZD10" s="159"/>
      <c r="VZE10" s="159"/>
      <c r="VZF10" s="159"/>
      <c r="VZG10" s="159"/>
      <c r="VZH10" s="159"/>
      <c r="VZI10" s="159"/>
      <c r="VZJ10" s="159"/>
      <c r="VZK10" s="159"/>
      <c r="VZL10" s="159"/>
      <c r="VZM10" s="159"/>
      <c r="VZN10" s="159"/>
      <c r="VZO10" s="159"/>
      <c r="VZP10" s="159"/>
      <c r="VZQ10" s="159"/>
      <c r="VZR10" s="159"/>
      <c r="VZS10" s="159"/>
      <c r="VZT10" s="159"/>
      <c r="VZU10" s="159"/>
      <c r="VZV10" s="159"/>
      <c r="VZW10" s="159"/>
      <c r="VZX10" s="159"/>
      <c r="VZY10" s="159"/>
      <c r="VZZ10" s="159"/>
      <c r="WAA10" s="159"/>
      <c r="WAB10" s="159"/>
      <c r="WAC10" s="159"/>
      <c r="WAD10" s="159"/>
      <c r="WAE10" s="159"/>
      <c r="WAF10" s="159"/>
      <c r="WAG10" s="159"/>
      <c r="WAH10" s="159"/>
      <c r="WAI10" s="159"/>
      <c r="WAJ10" s="159"/>
      <c r="WAK10" s="159"/>
      <c r="WAL10" s="159"/>
      <c r="WAM10" s="159"/>
      <c r="WAN10" s="159"/>
      <c r="WAO10" s="159"/>
      <c r="WAP10" s="159"/>
      <c r="WAQ10" s="159"/>
      <c r="WAR10" s="159"/>
      <c r="WAS10" s="159"/>
      <c r="WAT10" s="159"/>
      <c r="WAU10" s="159"/>
      <c r="WAV10" s="159"/>
      <c r="WAW10" s="159"/>
      <c r="WAX10" s="159"/>
      <c r="WAY10" s="159"/>
      <c r="WAZ10" s="159"/>
      <c r="WBA10" s="159"/>
      <c r="WBB10" s="159"/>
      <c r="WBC10" s="159"/>
      <c r="WBD10" s="159"/>
      <c r="WBE10" s="159"/>
      <c r="WBF10" s="159"/>
      <c r="WBG10" s="159"/>
      <c r="WBH10" s="159"/>
      <c r="WBI10" s="159"/>
      <c r="WBJ10" s="159"/>
      <c r="WBK10" s="159"/>
      <c r="WBL10" s="159"/>
      <c r="WBM10" s="159"/>
      <c r="WBN10" s="159"/>
      <c r="WBO10" s="159"/>
      <c r="WBP10" s="159"/>
      <c r="WBQ10" s="159"/>
      <c r="WBR10" s="159"/>
      <c r="WBS10" s="159"/>
      <c r="WBT10" s="159"/>
      <c r="WBU10" s="159"/>
      <c r="WBV10" s="159"/>
      <c r="WBW10" s="159"/>
      <c r="WBX10" s="159"/>
      <c r="WBY10" s="159"/>
      <c r="WBZ10" s="159"/>
      <c r="WCA10" s="159"/>
      <c r="WCB10" s="159"/>
      <c r="WCC10" s="159"/>
      <c r="WCD10" s="159"/>
      <c r="WCE10" s="159"/>
      <c r="WCF10" s="159"/>
      <c r="WCG10" s="159"/>
      <c r="WCH10" s="159"/>
      <c r="WCI10" s="159"/>
      <c r="WCJ10" s="159"/>
      <c r="WCK10" s="159"/>
      <c r="WCL10" s="159"/>
      <c r="WCM10" s="159"/>
      <c r="WCN10" s="159"/>
      <c r="WCO10" s="159"/>
      <c r="WCP10" s="159"/>
      <c r="WCQ10" s="159"/>
      <c r="WCR10" s="159"/>
      <c r="WCS10" s="159"/>
      <c r="WCT10" s="159"/>
      <c r="WCU10" s="159"/>
      <c r="WCV10" s="159"/>
      <c r="WCW10" s="159"/>
      <c r="WCX10" s="159"/>
      <c r="WCY10" s="159"/>
      <c r="WCZ10" s="159"/>
      <c r="WDA10" s="159"/>
      <c r="WDB10" s="159"/>
      <c r="WDC10" s="159"/>
      <c r="WDD10" s="159"/>
      <c r="WDE10" s="159"/>
      <c r="WDF10" s="159"/>
      <c r="WDG10" s="159"/>
      <c r="WDH10" s="159"/>
      <c r="WDI10" s="159"/>
      <c r="WDJ10" s="159"/>
      <c r="WDK10" s="159"/>
      <c r="WDL10" s="159"/>
      <c r="WDM10" s="159"/>
      <c r="WDN10" s="159"/>
      <c r="WDO10" s="159"/>
      <c r="WDP10" s="159"/>
      <c r="WDQ10" s="159"/>
      <c r="WDR10" s="159"/>
      <c r="WDS10" s="159"/>
      <c r="WDT10" s="159"/>
      <c r="WDU10" s="159"/>
      <c r="WDV10" s="159"/>
      <c r="WDW10" s="159"/>
      <c r="WDX10" s="159"/>
      <c r="WDY10" s="159"/>
      <c r="WDZ10" s="159"/>
      <c r="WEA10" s="159"/>
      <c r="WEB10" s="159"/>
      <c r="WEC10" s="159"/>
      <c r="WED10" s="159"/>
      <c r="WEE10" s="159"/>
      <c r="WEF10" s="159"/>
      <c r="WEG10" s="159"/>
      <c r="WEH10" s="159"/>
      <c r="WEI10" s="159"/>
      <c r="WEJ10" s="159"/>
      <c r="WEK10" s="159"/>
      <c r="WEL10" s="159"/>
      <c r="WEM10" s="159"/>
      <c r="WEN10" s="159"/>
      <c r="WEO10" s="159"/>
      <c r="WEP10" s="159"/>
      <c r="WEQ10" s="159"/>
      <c r="WER10" s="159"/>
      <c r="WES10" s="159"/>
      <c r="WET10" s="159"/>
      <c r="WEU10" s="159"/>
      <c r="WEV10" s="159"/>
      <c r="WEW10" s="159"/>
      <c r="WEX10" s="159"/>
      <c r="WEY10" s="159"/>
      <c r="WEZ10" s="159"/>
      <c r="WFA10" s="159"/>
      <c r="WFB10" s="159"/>
      <c r="WFC10" s="159"/>
      <c r="WFD10" s="159"/>
      <c r="WFE10" s="159"/>
      <c r="WFF10" s="159"/>
      <c r="WFG10" s="159"/>
      <c r="WFH10" s="159"/>
      <c r="WFI10" s="159"/>
      <c r="WFJ10" s="159"/>
      <c r="WFK10" s="159"/>
      <c r="WFL10" s="159"/>
      <c r="WFM10" s="159"/>
      <c r="WFN10" s="159"/>
      <c r="WFO10" s="159"/>
      <c r="WFP10" s="159"/>
      <c r="WFQ10" s="159"/>
      <c r="WFR10" s="159"/>
      <c r="WFS10" s="159"/>
      <c r="WFT10" s="159"/>
      <c r="WFU10" s="159"/>
      <c r="WFV10" s="159"/>
      <c r="WFW10" s="159"/>
      <c r="WFX10" s="159"/>
      <c r="WFY10" s="159"/>
      <c r="WFZ10" s="159"/>
      <c r="WGA10" s="159"/>
      <c r="WGB10" s="159"/>
      <c r="WGC10" s="159"/>
      <c r="WGD10" s="159"/>
      <c r="WGE10" s="159"/>
      <c r="WGF10" s="159"/>
      <c r="WGG10" s="159"/>
      <c r="WGH10" s="159"/>
      <c r="WGI10" s="159"/>
      <c r="WGJ10" s="159"/>
      <c r="WGK10" s="159"/>
      <c r="WGL10" s="159"/>
      <c r="WGM10" s="159"/>
      <c r="WGN10" s="159"/>
      <c r="WGO10" s="159"/>
      <c r="WGP10" s="159"/>
      <c r="WGQ10" s="159"/>
      <c r="WGR10" s="159"/>
      <c r="WGS10" s="159"/>
      <c r="WGT10" s="159"/>
      <c r="WGU10" s="159"/>
      <c r="WGV10" s="159"/>
      <c r="WGW10" s="159"/>
      <c r="WGX10" s="159"/>
      <c r="WGY10" s="159"/>
      <c r="WGZ10" s="159"/>
      <c r="WHA10" s="159"/>
      <c r="WHB10" s="159"/>
      <c r="WHC10" s="159"/>
      <c r="WHD10" s="159"/>
      <c r="WHE10" s="159"/>
      <c r="WHF10" s="159"/>
      <c r="WHG10" s="159"/>
      <c r="WHH10" s="159"/>
      <c r="WHI10" s="159"/>
      <c r="WHJ10" s="159"/>
      <c r="WHK10" s="159"/>
      <c r="WHL10" s="159"/>
      <c r="WHM10" s="159"/>
      <c r="WHN10" s="159"/>
      <c r="WHO10" s="159"/>
      <c r="WHP10" s="159"/>
      <c r="WHQ10" s="159"/>
      <c r="WHR10" s="159"/>
      <c r="WHS10" s="159"/>
      <c r="WHT10" s="159"/>
      <c r="WHU10" s="159"/>
      <c r="WHV10" s="159"/>
      <c r="WHW10" s="159"/>
      <c r="WHX10" s="159"/>
      <c r="WHY10" s="159"/>
      <c r="WHZ10" s="159"/>
      <c r="WIA10" s="159"/>
      <c r="WIB10" s="159"/>
      <c r="WIC10" s="159"/>
      <c r="WID10" s="159"/>
      <c r="WIE10" s="159"/>
      <c r="WIF10" s="159"/>
      <c r="WIG10" s="159"/>
      <c r="WIH10" s="159"/>
      <c r="WII10" s="159"/>
      <c r="WIJ10" s="159"/>
      <c r="WIK10" s="159"/>
      <c r="WIL10" s="159"/>
      <c r="WIM10" s="159"/>
      <c r="WIN10" s="159"/>
      <c r="WIO10" s="159"/>
      <c r="WIP10" s="159"/>
      <c r="WIQ10" s="159"/>
      <c r="WIR10" s="159"/>
      <c r="WIS10" s="159"/>
      <c r="WIT10" s="159"/>
      <c r="WIU10" s="159"/>
      <c r="WIV10" s="159"/>
      <c r="WIW10" s="159"/>
      <c r="WIX10" s="159"/>
      <c r="WIY10" s="159"/>
      <c r="WIZ10" s="159"/>
      <c r="WJA10" s="159"/>
      <c r="WJB10" s="159"/>
      <c r="WJC10" s="159"/>
      <c r="WJD10" s="159"/>
      <c r="WJE10" s="159"/>
      <c r="WJF10" s="159"/>
      <c r="WJG10" s="159"/>
      <c r="WJH10" s="159"/>
      <c r="WJI10" s="159"/>
      <c r="WJJ10" s="159"/>
      <c r="WJK10" s="159"/>
      <c r="WJL10" s="159"/>
      <c r="WJM10" s="159"/>
      <c r="WJN10" s="159"/>
      <c r="WJO10" s="159"/>
      <c r="WJP10" s="159"/>
      <c r="WJQ10" s="159"/>
      <c r="WJR10" s="159"/>
      <c r="WJS10" s="159"/>
      <c r="WJT10" s="159"/>
      <c r="WJU10" s="159"/>
      <c r="WJV10" s="159"/>
      <c r="WJW10" s="159"/>
      <c r="WJX10" s="159"/>
      <c r="WJY10" s="159"/>
      <c r="WJZ10" s="159"/>
      <c r="WKA10" s="159"/>
      <c r="WKB10" s="159"/>
      <c r="WKC10" s="159"/>
      <c r="WKD10" s="159"/>
      <c r="WKE10" s="159"/>
      <c r="WKF10" s="159"/>
      <c r="WKG10" s="159"/>
      <c r="WKH10" s="159"/>
      <c r="WKI10" s="159"/>
      <c r="WKJ10" s="159"/>
      <c r="WKK10" s="159"/>
      <c r="WKL10" s="159"/>
      <c r="WKM10" s="159"/>
      <c r="WKN10" s="159"/>
      <c r="WKO10" s="159"/>
      <c r="WKP10" s="159"/>
      <c r="WKQ10" s="159"/>
      <c r="WKR10" s="159"/>
      <c r="WKS10" s="159"/>
      <c r="WKT10" s="159"/>
      <c r="WKU10" s="159"/>
      <c r="WKV10" s="159"/>
      <c r="WKW10" s="159"/>
      <c r="WKX10" s="159"/>
      <c r="WKY10" s="159"/>
      <c r="WKZ10" s="159"/>
      <c r="WLA10" s="159"/>
      <c r="WLB10" s="159"/>
      <c r="WLC10" s="159"/>
      <c r="WLD10" s="159"/>
      <c r="WLE10" s="159"/>
      <c r="WLF10" s="159"/>
      <c r="WLG10" s="159"/>
      <c r="WLH10" s="159"/>
      <c r="WLI10" s="159"/>
      <c r="WLJ10" s="159"/>
      <c r="WLK10" s="159"/>
      <c r="WLL10" s="159"/>
      <c r="WLM10" s="159"/>
      <c r="WLN10" s="159"/>
      <c r="WLO10" s="159"/>
      <c r="WLP10" s="159"/>
      <c r="WLQ10" s="159"/>
      <c r="WLR10" s="159"/>
      <c r="WLS10" s="159"/>
      <c r="WLT10" s="159"/>
      <c r="WLU10" s="159"/>
      <c r="WLV10" s="159"/>
      <c r="WLW10" s="159"/>
      <c r="WLX10" s="159"/>
      <c r="WLY10" s="159"/>
      <c r="WLZ10" s="159"/>
      <c r="WMA10" s="159"/>
      <c r="WMB10" s="159"/>
      <c r="WMC10" s="159"/>
      <c r="WMD10" s="159"/>
      <c r="WME10" s="159"/>
      <c r="WMF10" s="159"/>
      <c r="WMG10" s="159"/>
      <c r="WMH10" s="159"/>
      <c r="WMI10" s="159"/>
      <c r="WMJ10" s="159"/>
      <c r="WMK10" s="159"/>
      <c r="WML10" s="159"/>
      <c r="WMM10" s="159"/>
      <c r="WMN10" s="159"/>
      <c r="WMO10" s="159"/>
      <c r="WMP10" s="159"/>
      <c r="WMQ10" s="159"/>
      <c r="WMR10" s="159"/>
      <c r="WMS10" s="159"/>
      <c r="WMT10" s="159"/>
      <c r="WMU10" s="159"/>
      <c r="WMV10" s="159"/>
      <c r="WMW10" s="159"/>
      <c r="WMX10" s="159"/>
      <c r="WMY10" s="159"/>
      <c r="WMZ10" s="159"/>
      <c r="WNA10" s="159"/>
      <c r="WNB10" s="159"/>
      <c r="WNC10" s="159"/>
      <c r="WND10" s="159"/>
      <c r="WNE10" s="159"/>
      <c r="WNF10" s="159"/>
      <c r="WNG10" s="159"/>
      <c r="WNH10" s="159"/>
      <c r="WNI10" s="159"/>
      <c r="WNJ10" s="159"/>
      <c r="WNK10" s="159"/>
      <c r="WNL10" s="159"/>
      <c r="WNM10" s="159"/>
      <c r="WNN10" s="159"/>
      <c r="WNO10" s="159"/>
      <c r="WNP10" s="159"/>
      <c r="WNQ10" s="159"/>
      <c r="WNR10" s="159"/>
      <c r="WNS10" s="159"/>
      <c r="WNT10" s="159"/>
      <c r="WNU10" s="159"/>
      <c r="WNV10" s="159"/>
      <c r="WNW10" s="159"/>
      <c r="WNX10" s="159"/>
      <c r="WNY10" s="159"/>
      <c r="WNZ10" s="159"/>
      <c r="WOA10" s="159"/>
      <c r="WOB10" s="159"/>
      <c r="WOC10" s="159"/>
      <c r="WOD10" s="159"/>
      <c r="WOE10" s="159"/>
      <c r="WOF10" s="159"/>
      <c r="WOG10" s="159"/>
      <c r="WOH10" s="159"/>
      <c r="WOI10" s="159"/>
      <c r="WOJ10" s="159"/>
      <c r="WOK10" s="159"/>
      <c r="WOL10" s="159"/>
      <c r="WOM10" s="159"/>
      <c r="WON10" s="159"/>
      <c r="WOO10" s="159"/>
      <c r="WOP10" s="159"/>
      <c r="WOQ10" s="159"/>
      <c r="WOR10" s="159"/>
      <c r="WOS10" s="159"/>
      <c r="WOT10" s="159"/>
      <c r="WOU10" s="159"/>
      <c r="WOV10" s="159"/>
      <c r="WOW10" s="159"/>
      <c r="WOX10" s="159"/>
      <c r="WOY10" s="159"/>
      <c r="WOZ10" s="159"/>
      <c r="WPA10" s="159"/>
      <c r="WPB10" s="159"/>
      <c r="WPC10" s="159"/>
      <c r="WPD10" s="159"/>
      <c r="WPE10" s="159"/>
      <c r="WPF10" s="159"/>
      <c r="WPG10" s="159"/>
      <c r="WPH10" s="159"/>
      <c r="WPI10" s="159"/>
      <c r="WPJ10" s="159"/>
      <c r="WPK10" s="159"/>
      <c r="WPL10" s="159"/>
      <c r="WPM10" s="159"/>
      <c r="WPN10" s="159"/>
      <c r="WPO10" s="159"/>
      <c r="WPP10" s="159"/>
      <c r="WPQ10" s="159"/>
      <c r="WPR10" s="159"/>
      <c r="WPS10" s="159"/>
      <c r="WPT10" s="159"/>
      <c r="WPU10" s="159"/>
      <c r="WPV10" s="159"/>
      <c r="WPW10" s="159"/>
      <c r="WPX10" s="159"/>
      <c r="WPY10" s="159"/>
      <c r="WPZ10" s="159"/>
      <c r="WQA10" s="159"/>
      <c r="WQB10" s="159"/>
      <c r="WQC10" s="159"/>
      <c r="WQD10" s="159"/>
      <c r="WQE10" s="159"/>
      <c r="WQF10" s="159"/>
      <c r="WQG10" s="159"/>
      <c r="WQH10" s="159"/>
      <c r="WQI10" s="159"/>
      <c r="WQJ10" s="159"/>
      <c r="WQK10" s="159"/>
      <c r="WQL10" s="159"/>
      <c r="WQM10" s="159"/>
      <c r="WQN10" s="159"/>
      <c r="WQO10" s="159"/>
      <c r="WQP10" s="159"/>
      <c r="WQQ10" s="159"/>
      <c r="WQR10" s="159"/>
      <c r="WQS10" s="159"/>
      <c r="WQT10" s="159"/>
      <c r="WQU10" s="159"/>
      <c r="WQV10" s="159"/>
      <c r="WQW10" s="159"/>
      <c r="WQX10" s="159"/>
      <c r="WQY10" s="159"/>
      <c r="WQZ10" s="159"/>
      <c r="WRA10" s="159"/>
      <c r="WRB10" s="159"/>
      <c r="WRC10" s="159"/>
      <c r="WRD10" s="159"/>
      <c r="WRE10" s="159"/>
      <c r="WRF10" s="159"/>
      <c r="WRG10" s="159"/>
      <c r="WRH10" s="159"/>
      <c r="WRI10" s="159"/>
      <c r="WRJ10" s="159"/>
      <c r="WRK10" s="159"/>
      <c r="WRL10" s="159"/>
      <c r="WRM10" s="159"/>
      <c r="WRN10" s="159"/>
      <c r="WRO10" s="159"/>
      <c r="WRP10" s="159"/>
      <c r="WRQ10" s="159"/>
      <c r="WRR10" s="159"/>
      <c r="WRS10" s="159"/>
      <c r="WRT10" s="159"/>
      <c r="WRU10" s="159"/>
      <c r="WRV10" s="159"/>
      <c r="WRW10" s="159"/>
      <c r="WRX10" s="159"/>
      <c r="WRY10" s="159"/>
      <c r="WRZ10" s="159"/>
      <c r="WSA10" s="159"/>
      <c r="WSB10" s="159"/>
      <c r="WSC10" s="159"/>
      <c r="WSD10" s="159"/>
      <c r="WSE10" s="159"/>
      <c r="WSF10" s="159"/>
      <c r="WSG10" s="159"/>
      <c r="WSH10" s="159"/>
      <c r="WSI10" s="159"/>
      <c r="WSJ10" s="159"/>
      <c r="WSK10" s="159"/>
      <c r="WSL10" s="159"/>
      <c r="WSM10" s="159"/>
      <c r="WSN10" s="159"/>
      <c r="WSO10" s="159"/>
      <c r="WSP10" s="159"/>
      <c r="WSQ10" s="159"/>
      <c r="WSR10" s="159"/>
      <c r="WSS10" s="159"/>
      <c r="WST10" s="159"/>
      <c r="WSU10" s="159"/>
      <c r="WSV10" s="159"/>
      <c r="WSW10" s="159"/>
      <c r="WSX10" s="159"/>
      <c r="WSY10" s="159"/>
      <c r="WSZ10" s="159"/>
      <c r="WTA10" s="159"/>
      <c r="WTB10" s="159"/>
      <c r="WTC10" s="159"/>
      <c r="WTD10" s="159"/>
      <c r="WTE10" s="159"/>
      <c r="WTF10" s="159"/>
      <c r="WTG10" s="159"/>
      <c r="WTH10" s="159"/>
      <c r="WTI10" s="159"/>
      <c r="WTJ10" s="159"/>
      <c r="WTK10" s="159"/>
      <c r="WTL10" s="159"/>
      <c r="WTM10" s="159"/>
      <c r="WTN10" s="159"/>
      <c r="WTO10" s="159"/>
      <c r="WTP10" s="159"/>
      <c r="WTQ10" s="159"/>
      <c r="WTR10" s="159"/>
      <c r="WTS10" s="159"/>
      <c r="WTT10" s="159"/>
      <c r="WTU10" s="159"/>
      <c r="WTV10" s="159"/>
      <c r="WTW10" s="159"/>
      <c r="WTX10" s="159"/>
      <c r="WTY10" s="159"/>
      <c r="WTZ10" s="159"/>
      <c r="WUA10" s="159"/>
      <c r="WUB10" s="159"/>
      <c r="WUC10" s="159"/>
      <c r="WUD10" s="159"/>
      <c r="WUE10" s="159"/>
      <c r="WUF10" s="159"/>
      <c r="WUG10" s="159"/>
      <c r="WUH10" s="159"/>
      <c r="WUI10" s="159"/>
      <c r="WUJ10" s="159"/>
      <c r="WUK10" s="159"/>
      <c r="WUL10" s="159"/>
      <c r="WUM10" s="159"/>
      <c r="WUN10" s="159"/>
      <c r="WUO10" s="159"/>
      <c r="WUP10" s="159"/>
      <c r="WUQ10" s="159"/>
      <c r="WUR10" s="159"/>
      <c r="WUS10" s="159"/>
      <c r="WUT10" s="159"/>
      <c r="WUU10" s="159"/>
      <c r="WUV10" s="159"/>
      <c r="WUW10" s="159"/>
      <c r="WUX10" s="159"/>
      <c r="WUY10" s="159"/>
      <c r="WUZ10" s="159"/>
      <c r="WVA10" s="159"/>
      <c r="WVB10" s="159"/>
      <c r="WVC10" s="159"/>
      <c r="WVD10" s="159"/>
      <c r="WVE10" s="159"/>
      <c r="WVF10" s="159"/>
      <c r="WVG10" s="159"/>
      <c r="WVH10" s="159"/>
      <c r="WVI10" s="159"/>
      <c r="WVJ10" s="159"/>
      <c r="WVK10" s="159"/>
      <c r="WVL10" s="159"/>
      <c r="WVM10" s="159"/>
      <c r="WVN10" s="159"/>
      <c r="WVO10" s="159"/>
      <c r="WVP10" s="159"/>
      <c r="WVQ10" s="159"/>
      <c r="WVR10" s="159"/>
      <c r="WVS10" s="159"/>
      <c r="WVT10" s="159"/>
      <c r="WVU10" s="159"/>
      <c r="WVV10" s="159"/>
      <c r="WVW10" s="159"/>
      <c r="WVX10" s="159"/>
      <c r="WVY10" s="159"/>
      <c r="WVZ10" s="159"/>
      <c r="WWA10" s="159"/>
      <c r="WWB10" s="159"/>
      <c r="WWC10" s="159"/>
      <c r="WWD10" s="159"/>
      <c r="WWE10" s="159"/>
      <c r="WWF10" s="159"/>
      <c r="WWG10" s="159"/>
      <c r="WWH10" s="159"/>
      <c r="WWI10" s="159"/>
      <c r="WWJ10" s="159"/>
      <c r="WWK10" s="159"/>
      <c r="WWL10" s="159"/>
      <c r="WWM10" s="159"/>
      <c r="WWN10" s="159"/>
      <c r="WWO10" s="159"/>
      <c r="WWP10" s="159"/>
      <c r="WWQ10" s="159"/>
      <c r="WWR10" s="159"/>
      <c r="WWS10" s="159"/>
      <c r="WWT10" s="159"/>
      <c r="WWU10" s="159"/>
      <c r="WWV10" s="159"/>
      <c r="WWW10" s="159"/>
      <c r="WWX10" s="159"/>
      <c r="WWY10" s="159"/>
      <c r="WWZ10" s="159"/>
      <c r="WXA10" s="159"/>
      <c r="WXB10" s="159"/>
      <c r="WXC10" s="159"/>
      <c r="WXD10" s="159"/>
      <c r="WXE10" s="159"/>
      <c r="WXF10" s="159"/>
      <c r="WXG10" s="159"/>
      <c r="WXH10" s="159"/>
      <c r="WXI10" s="159"/>
      <c r="WXJ10" s="159"/>
      <c r="WXK10" s="159"/>
      <c r="WXL10" s="159"/>
      <c r="WXM10" s="159"/>
      <c r="WXN10" s="159"/>
      <c r="WXO10" s="159"/>
      <c r="WXP10" s="159"/>
      <c r="WXQ10" s="159"/>
      <c r="WXR10" s="159"/>
      <c r="WXS10" s="159"/>
      <c r="WXT10" s="159"/>
      <c r="WXU10" s="159"/>
      <c r="WXV10" s="159"/>
      <c r="WXW10" s="159"/>
      <c r="WXX10" s="159"/>
      <c r="WXY10" s="159"/>
      <c r="WXZ10" s="159"/>
      <c r="WYA10" s="159"/>
      <c r="WYB10" s="159"/>
      <c r="WYC10" s="159"/>
      <c r="WYD10" s="159"/>
      <c r="WYE10" s="159"/>
      <c r="WYF10" s="159"/>
      <c r="WYG10" s="159"/>
      <c r="WYH10" s="159"/>
      <c r="WYI10" s="159"/>
      <c r="WYJ10" s="159"/>
      <c r="WYK10" s="159"/>
      <c r="WYL10" s="159"/>
      <c r="WYM10" s="159"/>
      <c r="WYN10" s="159"/>
      <c r="WYO10" s="159"/>
      <c r="WYP10" s="159"/>
      <c r="WYQ10" s="159"/>
      <c r="WYR10" s="159"/>
      <c r="WYS10" s="159"/>
      <c r="WYT10" s="159"/>
      <c r="WYU10" s="159"/>
      <c r="WYV10" s="159"/>
      <c r="WYW10" s="159"/>
      <c r="WYX10" s="159"/>
      <c r="WYY10" s="159"/>
      <c r="WYZ10" s="159"/>
      <c r="WZA10" s="159"/>
      <c r="WZB10" s="159"/>
      <c r="WZC10" s="159"/>
      <c r="WZD10" s="159"/>
      <c r="WZE10" s="159"/>
      <c r="WZF10" s="159"/>
      <c r="WZG10" s="159"/>
      <c r="WZH10" s="159"/>
      <c r="WZI10" s="159"/>
      <c r="WZJ10" s="159"/>
      <c r="WZK10" s="159"/>
      <c r="WZL10" s="159"/>
      <c r="WZM10" s="159"/>
      <c r="WZN10" s="159"/>
      <c r="WZO10" s="159"/>
      <c r="WZP10" s="159"/>
      <c r="WZQ10" s="159"/>
      <c r="WZR10" s="159"/>
      <c r="WZS10" s="159"/>
      <c r="WZT10" s="159"/>
      <c r="WZU10" s="159"/>
      <c r="WZV10" s="159"/>
      <c r="WZW10" s="159"/>
      <c r="WZX10" s="159"/>
      <c r="WZY10" s="159"/>
      <c r="WZZ10" s="159"/>
      <c r="XAA10" s="159"/>
      <c r="XAB10" s="159"/>
      <c r="XAC10" s="159"/>
      <c r="XAD10" s="159"/>
      <c r="XAE10" s="159"/>
      <c r="XAF10" s="159"/>
      <c r="XAG10" s="159"/>
      <c r="XAH10" s="159"/>
      <c r="XAI10" s="159"/>
      <c r="XAJ10" s="159"/>
      <c r="XAK10" s="159"/>
      <c r="XAL10" s="159"/>
      <c r="XAM10" s="159"/>
      <c r="XAN10" s="159"/>
      <c r="XAO10" s="159"/>
      <c r="XAP10" s="159"/>
      <c r="XAQ10" s="159"/>
      <c r="XAR10" s="159"/>
      <c r="XAS10" s="159"/>
      <c r="XAT10" s="159"/>
      <c r="XAU10" s="159"/>
      <c r="XAV10" s="159"/>
      <c r="XAW10" s="159"/>
      <c r="XAX10" s="159"/>
      <c r="XAY10" s="159"/>
      <c r="XAZ10" s="159"/>
      <c r="XBA10" s="159"/>
      <c r="XBB10" s="159"/>
      <c r="XBC10" s="159"/>
      <c r="XBD10" s="159"/>
      <c r="XBE10" s="159"/>
      <c r="XBF10" s="159"/>
      <c r="XBG10" s="159"/>
      <c r="XBH10" s="159"/>
      <c r="XBI10" s="159"/>
      <c r="XBJ10" s="159"/>
      <c r="XBK10" s="159"/>
      <c r="XBL10" s="159"/>
      <c r="XBM10" s="159"/>
      <c r="XBN10" s="159"/>
      <c r="XBO10" s="159"/>
      <c r="XBP10" s="159"/>
      <c r="XBQ10" s="159"/>
      <c r="XBR10" s="159"/>
      <c r="XBS10" s="159"/>
      <c r="XBT10" s="159"/>
      <c r="XBU10" s="159"/>
      <c r="XBV10" s="159"/>
      <c r="XBW10" s="159"/>
      <c r="XBX10" s="159"/>
      <c r="XBY10" s="159"/>
      <c r="XBZ10" s="159"/>
      <c r="XCA10" s="159"/>
      <c r="XCB10" s="159"/>
      <c r="XCC10" s="159"/>
      <c r="XCD10" s="159"/>
      <c r="XCE10" s="159"/>
      <c r="XCF10" s="159"/>
      <c r="XCG10" s="159"/>
      <c r="XCH10" s="159"/>
      <c r="XCI10" s="159"/>
      <c r="XCJ10" s="159"/>
      <c r="XCK10" s="159"/>
      <c r="XCL10" s="159"/>
      <c r="XCM10" s="159"/>
      <c r="XCN10" s="159"/>
      <c r="XCO10" s="159"/>
      <c r="XCP10" s="159"/>
      <c r="XCQ10" s="159"/>
      <c r="XCR10" s="159"/>
      <c r="XCS10" s="159"/>
      <c r="XCT10" s="159"/>
      <c r="XCU10" s="159"/>
      <c r="XCV10" s="159"/>
      <c r="XCW10" s="159"/>
      <c r="XCX10" s="159"/>
      <c r="XCY10" s="159"/>
      <c r="XCZ10" s="159"/>
      <c r="XDA10" s="159"/>
      <c r="XDB10" s="159"/>
      <c r="XDC10" s="159"/>
      <c r="XDD10" s="159"/>
      <c r="XDE10" s="159"/>
      <c r="XDF10" s="159"/>
      <c r="XDG10" s="159"/>
      <c r="XDH10" s="159"/>
      <c r="XDI10" s="159"/>
      <c r="XDJ10" s="159"/>
      <c r="XDK10" s="159"/>
      <c r="XDL10" s="159"/>
      <c r="XDM10" s="159"/>
      <c r="XDN10" s="159"/>
      <c r="XDO10" s="159"/>
      <c r="XDP10" s="159"/>
      <c r="XDQ10" s="159"/>
      <c r="XDR10" s="159"/>
      <c r="XDS10" s="159"/>
      <c r="XDT10" s="159"/>
      <c r="XDU10" s="159"/>
      <c r="XDV10" s="159"/>
      <c r="XDW10" s="159"/>
      <c r="XDX10" s="159"/>
      <c r="XDY10" s="159"/>
      <c r="XDZ10" s="159"/>
      <c r="XEA10" s="159"/>
      <c r="XEB10" s="159"/>
      <c r="XEC10" s="159"/>
      <c r="XED10" s="159"/>
      <c r="XEE10" s="159"/>
      <c r="XEF10" s="159"/>
      <c r="XEG10" s="159"/>
      <c r="XEH10" s="159"/>
      <c r="XEI10" s="159"/>
      <c r="XEJ10" s="159"/>
      <c r="XEK10" s="159"/>
      <c r="XEL10" s="159"/>
      <c r="XEM10" s="159"/>
      <c r="XEN10" s="159"/>
      <c r="XEO10" s="159"/>
      <c r="XEP10" s="159"/>
      <c r="XEQ10" s="159"/>
      <c r="XER10" s="159"/>
      <c r="XES10" s="159"/>
      <c r="XET10" s="159"/>
      <c r="XEU10" s="159"/>
      <c r="XEV10" s="159"/>
      <c r="XEW10" s="159"/>
      <c r="XEX10" s="159"/>
      <c r="XEY10" s="159"/>
      <c r="XEZ10" s="159"/>
      <c r="XFA10" s="159"/>
      <c r="XFB10" s="159"/>
      <c r="XFC10" s="159"/>
      <c r="XFD10" s="159"/>
    </row>
    <row r="11" spans="1:16384" x14ac:dyDescent="0.2">
      <c r="A11" s="159"/>
      <c r="B11" s="159" t="s">
        <v>418</v>
      </c>
      <c r="C11" s="159"/>
      <c r="D11" s="159"/>
      <c r="E11" s="159"/>
      <c r="F11" s="159"/>
      <c r="G11" s="159"/>
      <c r="H11" s="159"/>
      <c r="I11" s="159"/>
      <c r="J11" s="159"/>
      <c r="K11" s="159"/>
      <c r="L11" s="159"/>
      <c r="M11" s="159"/>
      <c r="N11" s="159"/>
      <c r="O11" s="159"/>
      <c r="P11" s="159"/>
      <c r="Q11" s="159"/>
      <c r="R11" s="159"/>
      <c r="S11" s="159"/>
      <c r="T11" s="159"/>
      <c r="U11" s="159"/>
      <c r="V11" s="159"/>
      <c r="W11" s="159"/>
      <c r="X11" s="159"/>
      <c r="Y11" s="159"/>
      <c r="Z11" s="159"/>
      <c r="AA11" s="159"/>
      <c r="AB11" s="159"/>
      <c r="AC11" s="159"/>
      <c r="AD11" s="159"/>
      <c r="AE11" s="159"/>
      <c r="AF11" s="159"/>
      <c r="AG11" s="159"/>
      <c r="AH11" s="159"/>
      <c r="AI11" s="159"/>
      <c r="AJ11" s="159"/>
      <c r="AK11" s="159"/>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59"/>
      <c r="BL11" s="159"/>
      <c r="BM11" s="159"/>
      <c r="BN11" s="159"/>
      <c r="BO11" s="159"/>
      <c r="BP11" s="159"/>
      <c r="BQ11" s="159"/>
      <c r="BR11" s="159"/>
      <c r="BS11" s="159"/>
      <c r="BT11" s="159"/>
      <c r="BU11" s="159"/>
      <c r="BV11" s="159"/>
      <c r="BW11" s="159"/>
      <c r="BX11" s="159"/>
      <c r="BY11" s="159"/>
      <c r="BZ11" s="159"/>
      <c r="CA11" s="159"/>
      <c r="CB11" s="159"/>
      <c r="CC11" s="159"/>
      <c r="CD11" s="159"/>
      <c r="CE11" s="159"/>
      <c r="CF11" s="159"/>
      <c r="CG11" s="159"/>
      <c r="CH11" s="159"/>
      <c r="CI11" s="159"/>
      <c r="CJ11" s="159"/>
      <c r="CK11" s="159"/>
      <c r="CL11" s="159"/>
      <c r="CM11" s="159"/>
      <c r="CN11" s="159"/>
      <c r="CO11" s="159"/>
      <c r="CP11" s="159"/>
      <c r="CQ11" s="159"/>
      <c r="CR11" s="159"/>
      <c r="CS11" s="159"/>
      <c r="CT11" s="159"/>
      <c r="CU11" s="159"/>
      <c r="CV11" s="159"/>
      <c r="CW11" s="159"/>
      <c r="CX11" s="159"/>
      <c r="CY11" s="159"/>
      <c r="CZ11" s="159"/>
      <c r="DA11" s="159"/>
      <c r="DB11" s="159"/>
      <c r="DC11" s="159"/>
      <c r="DD11" s="159"/>
      <c r="DE11" s="159"/>
      <c r="DF11" s="159"/>
      <c r="DG11" s="159"/>
      <c r="DH11" s="159"/>
      <c r="DI11" s="159"/>
      <c r="DJ11" s="159"/>
      <c r="DK11" s="159"/>
      <c r="DL11" s="159"/>
      <c r="DM11" s="159"/>
      <c r="DN11" s="159"/>
      <c r="DO11" s="159"/>
      <c r="DP11" s="159"/>
      <c r="DQ11" s="159"/>
      <c r="DR11" s="159"/>
      <c r="DS11" s="159"/>
      <c r="DT11" s="159"/>
      <c r="DU11" s="159"/>
      <c r="DV11" s="159"/>
      <c r="DW11" s="159"/>
      <c r="DX11" s="159"/>
      <c r="DY11" s="159"/>
      <c r="DZ11" s="159"/>
      <c r="EA11" s="159"/>
      <c r="EB11" s="159"/>
      <c r="EC11" s="159"/>
      <c r="ED11" s="159"/>
      <c r="EE11" s="159"/>
      <c r="EF11" s="159"/>
      <c r="EG11" s="159"/>
      <c r="EH11" s="159"/>
      <c r="EI11" s="159"/>
      <c r="EJ11" s="159"/>
      <c r="EK11" s="159"/>
      <c r="EL11" s="159"/>
      <c r="EM11" s="159"/>
      <c r="EN11" s="159"/>
      <c r="EO11" s="159"/>
      <c r="EP11" s="159"/>
      <c r="EQ11" s="159"/>
      <c r="ER11" s="159"/>
      <c r="ES11" s="159"/>
      <c r="ET11" s="159"/>
      <c r="EU11" s="159"/>
      <c r="EV11" s="159"/>
      <c r="EW11" s="159"/>
      <c r="EX11" s="159"/>
      <c r="EY11" s="159"/>
      <c r="EZ11" s="159"/>
      <c r="FA11" s="159"/>
      <c r="FB11" s="159"/>
      <c r="FC11" s="159"/>
      <c r="FD11" s="159"/>
      <c r="FE11" s="159"/>
      <c r="FF11" s="159"/>
      <c r="FG11" s="159"/>
      <c r="FH11" s="159"/>
      <c r="FI11" s="159"/>
      <c r="FJ11" s="159"/>
      <c r="FK11" s="159"/>
      <c r="FL11" s="159"/>
      <c r="FM11" s="159"/>
      <c r="FN11" s="159"/>
      <c r="FO11" s="159"/>
      <c r="FP11" s="159"/>
      <c r="FQ11" s="159"/>
      <c r="FR11" s="159"/>
      <c r="FS11" s="159"/>
      <c r="FT11" s="159"/>
      <c r="FU11" s="159"/>
      <c r="FV11" s="159"/>
      <c r="FW11" s="159"/>
      <c r="FX11" s="159"/>
      <c r="FY11" s="159"/>
      <c r="FZ11" s="159"/>
      <c r="GA11" s="159"/>
      <c r="GB11" s="159"/>
      <c r="GC11" s="159"/>
      <c r="GD11" s="159"/>
      <c r="GE11" s="159"/>
      <c r="GF11" s="159"/>
      <c r="GG11" s="159"/>
      <c r="GH11" s="159"/>
      <c r="GI11" s="159"/>
      <c r="GJ11" s="159"/>
      <c r="GK11" s="159"/>
      <c r="GL11" s="159"/>
      <c r="GM11" s="159"/>
      <c r="GN11" s="159"/>
      <c r="GO11" s="159"/>
      <c r="GP11" s="159"/>
      <c r="GQ11" s="159"/>
      <c r="GR11" s="159"/>
      <c r="GS11" s="159"/>
      <c r="GT11" s="159"/>
      <c r="GU11" s="159"/>
      <c r="GV11" s="159"/>
      <c r="GW11" s="159"/>
      <c r="GX11" s="159"/>
      <c r="GY11" s="159"/>
      <c r="GZ11" s="159"/>
      <c r="HA11" s="159"/>
      <c r="HB11" s="159"/>
      <c r="HC11" s="159"/>
      <c r="HD11" s="159"/>
      <c r="HE11" s="159"/>
      <c r="HF11" s="159"/>
      <c r="HG11" s="159"/>
      <c r="HH11" s="159"/>
      <c r="HI11" s="159"/>
      <c r="HJ11" s="159"/>
      <c r="HK11" s="159"/>
      <c r="HL11" s="159"/>
      <c r="HM11" s="159"/>
      <c r="HN11" s="159"/>
      <c r="HO11" s="159"/>
      <c r="HP11" s="159"/>
      <c r="HQ11" s="159"/>
      <c r="HR11" s="159"/>
      <c r="HS11" s="159"/>
      <c r="HT11" s="159"/>
      <c r="HU11" s="159"/>
      <c r="HV11" s="159"/>
      <c r="HW11" s="159"/>
      <c r="HX11" s="159"/>
      <c r="HY11" s="159"/>
      <c r="HZ11" s="159"/>
      <c r="IA11" s="159"/>
      <c r="IB11" s="159"/>
      <c r="IC11" s="159"/>
      <c r="ID11" s="159"/>
      <c r="IE11" s="159"/>
      <c r="IF11" s="159"/>
      <c r="IG11" s="159"/>
      <c r="IH11" s="159"/>
      <c r="II11" s="159"/>
      <c r="IJ11" s="159"/>
      <c r="IK11" s="159"/>
      <c r="IL11" s="159"/>
      <c r="IM11" s="159"/>
      <c r="IN11" s="159"/>
      <c r="IO11" s="159"/>
      <c r="IP11" s="159"/>
      <c r="IQ11" s="159"/>
      <c r="IR11" s="159"/>
      <c r="IS11" s="159"/>
      <c r="IT11" s="159"/>
      <c r="IU11" s="159"/>
      <c r="IV11" s="159"/>
      <c r="IW11" s="159"/>
      <c r="IX11" s="159"/>
      <c r="IY11" s="159"/>
      <c r="IZ11" s="159"/>
      <c r="JA11" s="159"/>
      <c r="JB11" s="159"/>
      <c r="JC11" s="159"/>
      <c r="JD11" s="159"/>
      <c r="JE11" s="159"/>
      <c r="JF11" s="159"/>
      <c r="JG11" s="159"/>
      <c r="JH11" s="159"/>
      <c r="JI11" s="159"/>
      <c r="JJ11" s="159"/>
      <c r="JK11" s="159"/>
      <c r="JL11" s="159"/>
      <c r="JM11" s="159"/>
      <c r="JN11" s="159"/>
      <c r="JO11" s="159"/>
      <c r="JP11" s="159"/>
      <c r="JQ11" s="159"/>
      <c r="JR11" s="159"/>
      <c r="JS11" s="159"/>
      <c r="JT11" s="159"/>
      <c r="JU11" s="159"/>
      <c r="JV11" s="159"/>
      <c r="JW11" s="159"/>
      <c r="JX11" s="159"/>
      <c r="JY11" s="159"/>
      <c r="JZ11" s="159"/>
      <c r="KA11" s="159"/>
      <c r="KB11" s="159"/>
      <c r="KC11" s="159"/>
      <c r="KD11" s="159"/>
      <c r="KE11" s="159"/>
      <c r="KF11" s="159"/>
      <c r="KG11" s="159"/>
      <c r="KH11" s="159"/>
      <c r="KI11" s="159"/>
      <c r="KJ11" s="159"/>
      <c r="KK11" s="159"/>
      <c r="KL11" s="159"/>
      <c r="KM11" s="159"/>
      <c r="KN11" s="159"/>
      <c r="KO11" s="159"/>
      <c r="KP11" s="159"/>
      <c r="KQ11" s="159"/>
      <c r="KR11" s="159"/>
      <c r="KS11" s="159"/>
      <c r="KT11" s="159"/>
      <c r="KU11" s="159"/>
      <c r="KV11" s="159"/>
      <c r="KW11" s="159"/>
      <c r="KX11" s="159"/>
      <c r="KY11" s="159"/>
      <c r="KZ11" s="159"/>
      <c r="LA11" s="159"/>
      <c r="LB11" s="159"/>
      <c r="LC11" s="159"/>
      <c r="LD11" s="159"/>
      <c r="LE11" s="159"/>
      <c r="LF11" s="159"/>
      <c r="LG11" s="159"/>
      <c r="LH11" s="159"/>
      <c r="LI11" s="159"/>
      <c r="LJ11" s="159"/>
      <c r="LK11" s="159"/>
      <c r="LL11" s="159"/>
      <c r="LM11" s="159"/>
      <c r="LN11" s="159"/>
      <c r="LO11" s="159"/>
      <c r="LP11" s="159"/>
      <c r="LQ11" s="159"/>
      <c r="LR11" s="159"/>
      <c r="LS11" s="159"/>
      <c r="LT11" s="159"/>
      <c r="LU11" s="159"/>
      <c r="LV11" s="159"/>
      <c r="LW11" s="159"/>
      <c r="LX11" s="159"/>
      <c r="LY11" s="159"/>
      <c r="LZ11" s="159"/>
      <c r="MA11" s="159"/>
      <c r="MB11" s="159"/>
      <c r="MC11" s="159"/>
      <c r="MD11" s="159"/>
      <c r="ME11" s="159"/>
      <c r="MF11" s="159"/>
      <c r="MG11" s="159"/>
      <c r="MH11" s="159"/>
      <c r="MI11" s="159"/>
      <c r="MJ11" s="159"/>
      <c r="MK11" s="159"/>
      <c r="ML11" s="159"/>
      <c r="MM11" s="159"/>
      <c r="MN11" s="159"/>
      <c r="MO11" s="159"/>
      <c r="MP11" s="159"/>
      <c r="MQ11" s="159"/>
      <c r="MR11" s="159"/>
      <c r="MS11" s="159"/>
      <c r="MT11" s="159"/>
      <c r="MU11" s="159"/>
      <c r="MV11" s="159"/>
      <c r="MW11" s="159"/>
      <c r="MX11" s="159"/>
      <c r="MY11" s="159"/>
      <c r="MZ11" s="159"/>
      <c r="NA11" s="159"/>
      <c r="NB11" s="159"/>
      <c r="NC11" s="159"/>
      <c r="ND11" s="159"/>
      <c r="NE11" s="159"/>
      <c r="NF11" s="159"/>
      <c r="NG11" s="159"/>
      <c r="NH11" s="159"/>
      <c r="NI11" s="159"/>
      <c r="NJ11" s="159"/>
      <c r="NK11" s="159"/>
      <c r="NL11" s="159"/>
      <c r="NM11" s="159"/>
      <c r="NN11" s="159"/>
      <c r="NO11" s="159"/>
      <c r="NP11" s="159"/>
      <c r="NQ11" s="159"/>
      <c r="NR11" s="159"/>
      <c r="NS11" s="159"/>
      <c r="NT11" s="159"/>
      <c r="NU11" s="159"/>
      <c r="NV11" s="159"/>
      <c r="NW11" s="159"/>
      <c r="NX11" s="159"/>
      <c r="NY11" s="159"/>
      <c r="NZ11" s="159"/>
      <c r="OA11" s="159"/>
      <c r="OB11" s="159"/>
      <c r="OC11" s="159"/>
      <c r="OD11" s="159"/>
      <c r="OE11" s="159"/>
      <c r="OF11" s="159"/>
      <c r="OG11" s="159"/>
      <c r="OH11" s="159"/>
      <c r="OI11" s="159"/>
      <c r="OJ11" s="159"/>
      <c r="OK11" s="159"/>
      <c r="OL11" s="159"/>
      <c r="OM11" s="159"/>
      <c r="ON11" s="159"/>
      <c r="OO11" s="159"/>
      <c r="OP11" s="159"/>
      <c r="OQ11" s="159"/>
      <c r="OR11" s="159"/>
      <c r="OS11" s="159"/>
      <c r="OT11" s="159"/>
      <c r="OU11" s="159"/>
      <c r="OV11" s="159"/>
      <c r="OW11" s="159"/>
      <c r="OX11" s="159"/>
      <c r="OY11" s="159"/>
      <c r="OZ11" s="159"/>
      <c r="PA11" s="159"/>
      <c r="PB11" s="159"/>
      <c r="PC11" s="159"/>
      <c r="PD11" s="159"/>
      <c r="PE11" s="159"/>
      <c r="PF11" s="159"/>
      <c r="PG11" s="159"/>
      <c r="PH11" s="159"/>
      <c r="PI11" s="159"/>
      <c r="PJ11" s="159"/>
      <c r="PK11" s="159"/>
      <c r="PL11" s="159"/>
      <c r="PM11" s="159"/>
      <c r="PN11" s="159"/>
      <c r="PO11" s="159"/>
      <c r="PP11" s="159"/>
      <c r="PQ11" s="159"/>
      <c r="PR11" s="159"/>
      <c r="PS11" s="159"/>
      <c r="PT11" s="159"/>
      <c r="PU11" s="159"/>
      <c r="PV11" s="159"/>
      <c r="PW11" s="159"/>
      <c r="PX11" s="159"/>
      <c r="PY11" s="159"/>
      <c r="PZ11" s="159"/>
      <c r="QA11" s="159"/>
      <c r="QB11" s="159"/>
      <c r="QC11" s="159"/>
      <c r="QD11" s="159"/>
      <c r="QE11" s="159"/>
      <c r="QF11" s="159"/>
      <c r="QG11" s="159"/>
      <c r="QH11" s="159"/>
      <c r="QI11" s="159"/>
      <c r="QJ11" s="159"/>
      <c r="QK11" s="159"/>
      <c r="QL11" s="159"/>
      <c r="QM11" s="159"/>
      <c r="QN11" s="159"/>
      <c r="QO11" s="159"/>
      <c r="QP11" s="159"/>
      <c r="QQ11" s="159"/>
      <c r="QR11" s="159"/>
      <c r="QS11" s="159"/>
      <c r="QT11" s="159"/>
      <c r="QU11" s="159"/>
      <c r="QV11" s="159"/>
      <c r="QW11" s="159"/>
      <c r="QX11" s="159"/>
      <c r="QY11" s="159"/>
      <c r="QZ11" s="159"/>
      <c r="RA11" s="159"/>
      <c r="RB11" s="159"/>
      <c r="RC11" s="159"/>
      <c r="RD11" s="159"/>
      <c r="RE11" s="159"/>
      <c r="RF11" s="159"/>
      <c r="RG11" s="159"/>
      <c r="RH11" s="159"/>
      <c r="RI11" s="159"/>
      <c r="RJ11" s="159"/>
      <c r="RK11" s="159"/>
      <c r="RL11" s="159"/>
      <c r="RM11" s="159"/>
      <c r="RN11" s="159"/>
      <c r="RO11" s="159"/>
      <c r="RP11" s="159"/>
      <c r="RQ11" s="159"/>
      <c r="RR11" s="159"/>
      <c r="RS11" s="159"/>
      <c r="RT11" s="159"/>
      <c r="RU11" s="159"/>
      <c r="RV11" s="159"/>
      <c r="RW11" s="159"/>
      <c r="RX11" s="159"/>
      <c r="RY11" s="159"/>
      <c r="RZ11" s="159"/>
      <c r="SA11" s="159"/>
      <c r="SB11" s="159"/>
      <c r="SC11" s="159"/>
      <c r="SD11" s="159"/>
      <c r="SE11" s="159"/>
      <c r="SF11" s="159"/>
      <c r="SG11" s="159"/>
      <c r="SH11" s="159"/>
      <c r="SI11" s="159"/>
      <c r="SJ11" s="159"/>
      <c r="SK11" s="159"/>
      <c r="SL11" s="159"/>
      <c r="SM11" s="159"/>
      <c r="SN11" s="159"/>
      <c r="SO11" s="159"/>
      <c r="SP11" s="159"/>
      <c r="SQ11" s="159"/>
      <c r="SR11" s="159"/>
      <c r="SS11" s="159"/>
      <c r="ST11" s="159"/>
      <c r="SU11" s="159"/>
      <c r="SV11" s="159"/>
      <c r="SW11" s="159"/>
      <c r="SX11" s="159"/>
      <c r="SY11" s="159"/>
      <c r="SZ11" s="159"/>
      <c r="TA11" s="159"/>
      <c r="TB11" s="159"/>
      <c r="TC11" s="159"/>
      <c r="TD11" s="159"/>
      <c r="TE11" s="159"/>
      <c r="TF11" s="159"/>
      <c r="TG11" s="159"/>
      <c r="TH11" s="159"/>
      <c r="TI11" s="159"/>
      <c r="TJ11" s="159"/>
      <c r="TK11" s="159"/>
      <c r="TL11" s="159"/>
      <c r="TM11" s="159"/>
      <c r="TN11" s="159"/>
      <c r="TO11" s="159"/>
      <c r="TP11" s="159"/>
      <c r="TQ11" s="159"/>
      <c r="TR11" s="159"/>
      <c r="TS11" s="159"/>
      <c r="TT11" s="159"/>
      <c r="TU11" s="159"/>
      <c r="TV11" s="159"/>
      <c r="TW11" s="159"/>
      <c r="TX11" s="159"/>
      <c r="TY11" s="159"/>
      <c r="TZ11" s="159"/>
      <c r="UA11" s="159"/>
      <c r="UB11" s="159"/>
      <c r="UC11" s="159"/>
      <c r="UD11" s="159"/>
      <c r="UE11" s="159"/>
      <c r="UF11" s="159"/>
      <c r="UG11" s="159"/>
      <c r="UH11" s="159"/>
      <c r="UI11" s="159"/>
      <c r="UJ11" s="159"/>
      <c r="UK11" s="159"/>
      <c r="UL11" s="159"/>
      <c r="UM11" s="159"/>
      <c r="UN11" s="159"/>
      <c r="UO11" s="159"/>
      <c r="UP11" s="159"/>
      <c r="UQ11" s="159"/>
      <c r="UR11" s="159"/>
      <c r="US11" s="159"/>
      <c r="UT11" s="159"/>
      <c r="UU11" s="159"/>
      <c r="UV11" s="159"/>
      <c r="UW11" s="159"/>
      <c r="UX11" s="159"/>
      <c r="UY11" s="159"/>
      <c r="UZ11" s="159"/>
      <c r="VA11" s="159"/>
      <c r="VB11" s="159"/>
      <c r="VC11" s="159"/>
      <c r="VD11" s="159"/>
      <c r="VE11" s="159"/>
      <c r="VF11" s="159"/>
      <c r="VG11" s="159"/>
      <c r="VH11" s="159"/>
      <c r="VI11" s="159"/>
      <c r="VJ11" s="159"/>
      <c r="VK11" s="159"/>
      <c r="VL11" s="159"/>
      <c r="VM11" s="159"/>
      <c r="VN11" s="159"/>
      <c r="VO11" s="159"/>
      <c r="VP11" s="159"/>
      <c r="VQ11" s="159"/>
      <c r="VR11" s="159"/>
      <c r="VS11" s="159"/>
      <c r="VT11" s="159"/>
      <c r="VU11" s="159"/>
      <c r="VV11" s="159"/>
      <c r="VW11" s="159"/>
      <c r="VX11" s="159"/>
      <c r="VY11" s="159"/>
      <c r="VZ11" s="159"/>
      <c r="WA11" s="159"/>
      <c r="WB11" s="159"/>
      <c r="WC11" s="159"/>
      <c r="WD11" s="159"/>
      <c r="WE11" s="159"/>
      <c r="WF11" s="159"/>
      <c r="WG11" s="159"/>
      <c r="WH11" s="159"/>
      <c r="WI11" s="159"/>
      <c r="WJ11" s="159"/>
      <c r="WK11" s="159"/>
      <c r="WL11" s="159"/>
      <c r="WM11" s="159"/>
      <c r="WN11" s="159"/>
      <c r="WO11" s="159"/>
      <c r="WP11" s="159"/>
      <c r="WQ11" s="159"/>
      <c r="WR11" s="159"/>
      <c r="WS11" s="159"/>
      <c r="WT11" s="159"/>
      <c r="WU11" s="159"/>
      <c r="WV11" s="159"/>
      <c r="WW11" s="159"/>
      <c r="WX11" s="159"/>
      <c r="WY11" s="159"/>
      <c r="WZ11" s="159"/>
      <c r="XA11" s="159"/>
      <c r="XB11" s="159"/>
      <c r="XC11" s="159"/>
      <c r="XD11" s="159"/>
      <c r="XE11" s="159"/>
      <c r="XF11" s="159"/>
      <c r="XG11" s="159"/>
      <c r="XH11" s="159"/>
      <c r="XI11" s="159"/>
      <c r="XJ11" s="159"/>
      <c r="XK11" s="159"/>
      <c r="XL11" s="159"/>
      <c r="XM11" s="159"/>
      <c r="XN11" s="159"/>
      <c r="XO11" s="159"/>
      <c r="XP11" s="159"/>
      <c r="XQ11" s="159"/>
      <c r="XR11" s="159"/>
      <c r="XS11" s="159"/>
      <c r="XT11" s="159"/>
      <c r="XU11" s="159"/>
      <c r="XV11" s="159"/>
      <c r="XW11" s="159"/>
      <c r="XX11" s="159"/>
      <c r="XY11" s="159"/>
      <c r="XZ11" s="159"/>
      <c r="YA11" s="159"/>
      <c r="YB11" s="159"/>
      <c r="YC11" s="159"/>
      <c r="YD11" s="159"/>
      <c r="YE11" s="159"/>
      <c r="YF11" s="159"/>
      <c r="YG11" s="159"/>
      <c r="YH11" s="159"/>
      <c r="YI11" s="159"/>
      <c r="YJ11" s="159"/>
      <c r="YK11" s="159"/>
      <c r="YL11" s="159"/>
      <c r="YM11" s="159"/>
      <c r="YN11" s="159"/>
      <c r="YO11" s="159"/>
      <c r="YP11" s="159"/>
      <c r="YQ11" s="159"/>
      <c r="YR11" s="159"/>
      <c r="YS11" s="159"/>
      <c r="YT11" s="159"/>
      <c r="YU11" s="159"/>
      <c r="YV11" s="159"/>
      <c r="YW11" s="159"/>
      <c r="YX11" s="159"/>
      <c r="YY11" s="159"/>
      <c r="YZ11" s="159"/>
      <c r="ZA11" s="159"/>
      <c r="ZB11" s="159"/>
      <c r="ZC11" s="159"/>
      <c r="ZD11" s="159"/>
      <c r="ZE11" s="159"/>
      <c r="ZF11" s="159"/>
      <c r="ZG11" s="159"/>
      <c r="ZH11" s="159"/>
      <c r="ZI11" s="159"/>
      <c r="ZJ11" s="159"/>
      <c r="ZK11" s="159"/>
      <c r="ZL11" s="159"/>
      <c r="ZM11" s="159"/>
      <c r="ZN11" s="159"/>
      <c r="ZO11" s="159"/>
      <c r="ZP11" s="159"/>
      <c r="ZQ11" s="159"/>
      <c r="ZR11" s="159"/>
      <c r="ZS11" s="159"/>
      <c r="ZT11" s="159"/>
      <c r="ZU11" s="159"/>
      <c r="ZV11" s="159"/>
      <c r="ZW11" s="159"/>
      <c r="ZX11" s="159"/>
      <c r="ZY11" s="159"/>
      <c r="ZZ11" s="159"/>
      <c r="AAA11" s="159"/>
      <c r="AAB11" s="159"/>
      <c r="AAC11" s="159"/>
      <c r="AAD11" s="159"/>
      <c r="AAE11" s="159"/>
      <c r="AAF11" s="159"/>
      <c r="AAG11" s="159"/>
      <c r="AAH11" s="159"/>
      <c r="AAI11" s="159"/>
      <c r="AAJ11" s="159"/>
      <c r="AAK11" s="159"/>
      <c r="AAL11" s="159"/>
      <c r="AAM11" s="159"/>
      <c r="AAN11" s="159"/>
      <c r="AAO11" s="159"/>
      <c r="AAP11" s="159"/>
      <c r="AAQ11" s="159"/>
      <c r="AAR11" s="159"/>
      <c r="AAS11" s="159"/>
      <c r="AAT11" s="159"/>
      <c r="AAU11" s="159"/>
      <c r="AAV11" s="159"/>
      <c r="AAW11" s="159"/>
      <c r="AAX11" s="159"/>
      <c r="AAY11" s="159"/>
      <c r="AAZ11" s="159"/>
      <c r="ABA11" s="159"/>
      <c r="ABB11" s="159"/>
      <c r="ABC11" s="159"/>
      <c r="ABD11" s="159"/>
      <c r="ABE11" s="159"/>
      <c r="ABF11" s="159"/>
      <c r="ABG11" s="159"/>
      <c r="ABH11" s="159"/>
      <c r="ABI11" s="159"/>
      <c r="ABJ11" s="159"/>
      <c r="ABK11" s="159"/>
      <c r="ABL11" s="159"/>
      <c r="ABM11" s="159"/>
      <c r="ABN11" s="159"/>
      <c r="ABO11" s="159"/>
      <c r="ABP11" s="159"/>
      <c r="ABQ11" s="159"/>
      <c r="ABR11" s="159"/>
      <c r="ABS11" s="159"/>
      <c r="ABT11" s="159"/>
      <c r="ABU11" s="159"/>
      <c r="ABV11" s="159"/>
      <c r="ABW11" s="159"/>
      <c r="ABX11" s="159"/>
      <c r="ABY11" s="159"/>
      <c r="ABZ11" s="159"/>
      <c r="ACA11" s="159"/>
      <c r="ACB11" s="159"/>
      <c r="ACC11" s="159"/>
      <c r="ACD11" s="159"/>
      <c r="ACE11" s="159"/>
      <c r="ACF11" s="159"/>
      <c r="ACG11" s="159"/>
      <c r="ACH11" s="159"/>
      <c r="ACI11" s="159"/>
      <c r="ACJ11" s="159"/>
      <c r="ACK11" s="159"/>
      <c r="ACL11" s="159"/>
      <c r="ACM11" s="159"/>
      <c r="ACN11" s="159"/>
      <c r="ACO11" s="159"/>
      <c r="ACP11" s="159"/>
      <c r="ACQ11" s="159"/>
      <c r="ACR11" s="159"/>
      <c r="ACS11" s="159"/>
      <c r="ACT11" s="159"/>
      <c r="ACU11" s="159"/>
      <c r="ACV11" s="159"/>
      <c r="ACW11" s="159"/>
      <c r="ACX11" s="159"/>
      <c r="ACY11" s="159"/>
      <c r="ACZ11" s="159"/>
      <c r="ADA11" s="159"/>
      <c r="ADB11" s="159"/>
      <c r="ADC11" s="159"/>
      <c r="ADD11" s="159"/>
      <c r="ADE11" s="159"/>
      <c r="ADF11" s="159"/>
      <c r="ADG11" s="159"/>
      <c r="ADH11" s="159"/>
      <c r="ADI11" s="159"/>
      <c r="ADJ11" s="159"/>
      <c r="ADK11" s="159"/>
      <c r="ADL11" s="159"/>
      <c r="ADM11" s="159"/>
      <c r="ADN11" s="159"/>
      <c r="ADO11" s="159"/>
      <c r="ADP11" s="159"/>
      <c r="ADQ11" s="159"/>
      <c r="ADR11" s="159"/>
      <c r="ADS11" s="159"/>
      <c r="ADT11" s="159"/>
      <c r="ADU11" s="159"/>
      <c r="ADV11" s="159"/>
      <c r="ADW11" s="159"/>
      <c r="ADX11" s="159"/>
      <c r="ADY11" s="159"/>
      <c r="ADZ11" s="159"/>
      <c r="AEA11" s="159"/>
      <c r="AEB11" s="159"/>
      <c r="AEC11" s="159"/>
      <c r="AED11" s="159"/>
      <c r="AEE11" s="159"/>
      <c r="AEF11" s="159"/>
      <c r="AEG11" s="159"/>
      <c r="AEH11" s="159"/>
      <c r="AEI11" s="159"/>
      <c r="AEJ11" s="159"/>
      <c r="AEK11" s="159"/>
      <c r="AEL11" s="159"/>
      <c r="AEM11" s="159"/>
      <c r="AEN11" s="159"/>
      <c r="AEO11" s="159"/>
      <c r="AEP11" s="159"/>
      <c r="AEQ11" s="159"/>
      <c r="AER11" s="159"/>
      <c r="AES11" s="159"/>
      <c r="AET11" s="159"/>
      <c r="AEU11" s="159"/>
      <c r="AEV11" s="159"/>
      <c r="AEW11" s="159"/>
      <c r="AEX11" s="159"/>
      <c r="AEY11" s="159"/>
      <c r="AEZ11" s="159"/>
      <c r="AFA11" s="159"/>
      <c r="AFB11" s="159"/>
      <c r="AFC11" s="159"/>
      <c r="AFD11" s="159"/>
      <c r="AFE11" s="159"/>
      <c r="AFF11" s="159"/>
      <c r="AFG11" s="159"/>
      <c r="AFH11" s="159"/>
      <c r="AFI11" s="159"/>
      <c r="AFJ11" s="159"/>
      <c r="AFK11" s="159"/>
      <c r="AFL11" s="159"/>
      <c r="AFM11" s="159"/>
      <c r="AFN11" s="159"/>
      <c r="AFO11" s="159"/>
      <c r="AFP11" s="159"/>
      <c r="AFQ11" s="159"/>
      <c r="AFR11" s="159"/>
      <c r="AFS11" s="159"/>
      <c r="AFT11" s="159"/>
      <c r="AFU11" s="159"/>
      <c r="AFV11" s="159"/>
      <c r="AFW11" s="159"/>
      <c r="AFX11" s="159"/>
      <c r="AFY11" s="159"/>
      <c r="AFZ11" s="159"/>
      <c r="AGA11" s="159"/>
      <c r="AGB11" s="159"/>
      <c r="AGC11" s="159"/>
      <c r="AGD11" s="159"/>
      <c r="AGE11" s="159"/>
      <c r="AGF11" s="159"/>
      <c r="AGG11" s="159"/>
      <c r="AGH11" s="159"/>
      <c r="AGI11" s="159"/>
      <c r="AGJ11" s="159"/>
      <c r="AGK11" s="159"/>
      <c r="AGL11" s="159"/>
      <c r="AGM11" s="159"/>
      <c r="AGN11" s="159"/>
      <c r="AGO11" s="159"/>
      <c r="AGP11" s="159"/>
      <c r="AGQ11" s="159"/>
      <c r="AGR11" s="159"/>
      <c r="AGS11" s="159"/>
      <c r="AGT11" s="159"/>
      <c r="AGU11" s="159"/>
      <c r="AGV11" s="159"/>
      <c r="AGW11" s="159"/>
      <c r="AGX11" s="159"/>
      <c r="AGY11" s="159"/>
      <c r="AGZ11" s="159"/>
      <c r="AHA11" s="159"/>
      <c r="AHB11" s="159"/>
      <c r="AHC11" s="159"/>
      <c r="AHD11" s="159"/>
      <c r="AHE11" s="159"/>
      <c r="AHF11" s="159"/>
      <c r="AHG11" s="159"/>
      <c r="AHH11" s="159"/>
      <c r="AHI11" s="159"/>
      <c r="AHJ11" s="159"/>
      <c r="AHK11" s="159"/>
      <c r="AHL11" s="159"/>
      <c r="AHM11" s="159"/>
      <c r="AHN11" s="159"/>
      <c r="AHO11" s="159"/>
      <c r="AHP11" s="159"/>
      <c r="AHQ11" s="159"/>
      <c r="AHR11" s="159"/>
      <c r="AHS11" s="159"/>
      <c r="AHT11" s="159"/>
      <c r="AHU11" s="159"/>
      <c r="AHV11" s="159"/>
      <c r="AHW11" s="159"/>
      <c r="AHX11" s="159"/>
      <c r="AHY11" s="159"/>
      <c r="AHZ11" s="159"/>
      <c r="AIA11" s="159"/>
      <c r="AIB11" s="159"/>
      <c r="AIC11" s="159"/>
      <c r="AID11" s="159"/>
      <c r="AIE11" s="159"/>
      <c r="AIF11" s="159"/>
      <c r="AIG11" s="159"/>
      <c r="AIH11" s="159"/>
      <c r="AII11" s="159"/>
      <c r="AIJ11" s="159"/>
      <c r="AIK11" s="159"/>
      <c r="AIL11" s="159"/>
      <c r="AIM11" s="159"/>
      <c r="AIN11" s="159"/>
      <c r="AIO11" s="159"/>
      <c r="AIP11" s="159"/>
      <c r="AIQ11" s="159"/>
      <c r="AIR11" s="159"/>
      <c r="AIS11" s="159"/>
      <c r="AIT11" s="159"/>
      <c r="AIU11" s="159"/>
      <c r="AIV11" s="159"/>
      <c r="AIW11" s="159"/>
      <c r="AIX11" s="159"/>
      <c r="AIY11" s="159"/>
      <c r="AIZ11" s="159"/>
      <c r="AJA11" s="159"/>
      <c r="AJB11" s="159"/>
      <c r="AJC11" s="159"/>
      <c r="AJD11" s="159"/>
      <c r="AJE11" s="159"/>
      <c r="AJF11" s="159"/>
      <c r="AJG11" s="159"/>
      <c r="AJH11" s="159"/>
      <c r="AJI11" s="159"/>
      <c r="AJJ11" s="159"/>
      <c r="AJK11" s="159"/>
      <c r="AJL11" s="159"/>
      <c r="AJM11" s="159"/>
      <c r="AJN11" s="159"/>
      <c r="AJO11" s="159"/>
      <c r="AJP11" s="159"/>
      <c r="AJQ11" s="159"/>
      <c r="AJR11" s="159"/>
      <c r="AJS11" s="159"/>
      <c r="AJT11" s="159"/>
      <c r="AJU11" s="159"/>
      <c r="AJV11" s="159"/>
      <c r="AJW11" s="159"/>
      <c r="AJX11" s="159"/>
      <c r="AJY11" s="159"/>
      <c r="AJZ11" s="159"/>
      <c r="AKA11" s="159"/>
      <c r="AKB11" s="159"/>
      <c r="AKC11" s="159"/>
      <c r="AKD11" s="159"/>
      <c r="AKE11" s="159"/>
      <c r="AKF11" s="159"/>
      <c r="AKG11" s="159"/>
      <c r="AKH11" s="159"/>
      <c r="AKI11" s="159"/>
      <c r="AKJ11" s="159"/>
      <c r="AKK11" s="159"/>
      <c r="AKL11" s="159"/>
      <c r="AKM11" s="159"/>
      <c r="AKN11" s="159"/>
      <c r="AKO11" s="159"/>
      <c r="AKP11" s="159"/>
      <c r="AKQ11" s="159"/>
      <c r="AKR11" s="159"/>
      <c r="AKS11" s="159"/>
      <c r="AKT11" s="159"/>
      <c r="AKU11" s="159"/>
      <c r="AKV11" s="159"/>
      <c r="AKW11" s="159"/>
      <c r="AKX11" s="159"/>
      <c r="AKY11" s="159"/>
      <c r="AKZ11" s="159"/>
      <c r="ALA11" s="159"/>
      <c r="ALB11" s="159"/>
      <c r="ALC11" s="159"/>
      <c r="ALD11" s="159"/>
      <c r="ALE11" s="159"/>
      <c r="ALF11" s="159"/>
      <c r="ALG11" s="159"/>
      <c r="ALH11" s="159"/>
      <c r="ALI11" s="159"/>
      <c r="ALJ11" s="159"/>
      <c r="ALK11" s="159"/>
      <c r="ALL11" s="159"/>
      <c r="ALM11" s="159"/>
      <c r="ALN11" s="159"/>
      <c r="ALO11" s="159"/>
      <c r="ALP11" s="159"/>
      <c r="ALQ11" s="159"/>
      <c r="ALR11" s="159"/>
      <c r="ALS11" s="159"/>
      <c r="ALT11" s="159"/>
      <c r="ALU11" s="159"/>
      <c r="ALV11" s="159"/>
      <c r="ALW11" s="159"/>
      <c r="ALX11" s="159"/>
      <c r="ALY11" s="159"/>
      <c r="ALZ11" s="159"/>
      <c r="AMA11" s="159"/>
      <c r="AMB11" s="159"/>
      <c r="AMC11" s="159"/>
      <c r="AMD11" s="159"/>
      <c r="AME11" s="159"/>
      <c r="AMF11" s="159"/>
      <c r="AMG11" s="159"/>
      <c r="AMH11" s="159"/>
      <c r="AMI11" s="159"/>
      <c r="AMJ11" s="159"/>
      <c r="AMK11" s="159"/>
      <c r="AML11" s="159"/>
      <c r="AMM11" s="159"/>
      <c r="AMN11" s="159"/>
      <c r="AMO11" s="159"/>
      <c r="AMP11" s="159"/>
      <c r="AMQ11" s="159"/>
      <c r="AMR11" s="159"/>
      <c r="AMS11" s="159"/>
      <c r="AMT11" s="159"/>
      <c r="AMU11" s="159"/>
      <c r="AMV11" s="159"/>
      <c r="AMW11" s="159"/>
      <c r="AMX11" s="159"/>
      <c r="AMY11" s="159"/>
      <c r="AMZ11" s="159"/>
      <c r="ANA11" s="159"/>
      <c r="ANB11" s="159"/>
      <c r="ANC11" s="159"/>
      <c r="AND11" s="159"/>
      <c r="ANE11" s="159"/>
      <c r="ANF11" s="159"/>
      <c r="ANG11" s="159"/>
      <c r="ANH11" s="159"/>
      <c r="ANI11" s="159"/>
      <c r="ANJ11" s="159"/>
      <c r="ANK11" s="159"/>
      <c r="ANL11" s="159"/>
      <c r="ANM11" s="159"/>
      <c r="ANN11" s="159"/>
      <c r="ANO11" s="159"/>
      <c r="ANP11" s="159"/>
      <c r="ANQ11" s="159"/>
      <c r="ANR11" s="159"/>
      <c r="ANS11" s="159"/>
      <c r="ANT11" s="159"/>
      <c r="ANU11" s="159"/>
      <c r="ANV11" s="159"/>
      <c r="ANW11" s="159"/>
      <c r="ANX11" s="159"/>
      <c r="ANY11" s="159"/>
      <c r="ANZ11" s="159"/>
      <c r="AOA11" s="159"/>
      <c r="AOB11" s="159"/>
      <c r="AOC11" s="159"/>
      <c r="AOD11" s="159"/>
      <c r="AOE11" s="159"/>
      <c r="AOF11" s="159"/>
      <c r="AOG11" s="159"/>
      <c r="AOH11" s="159"/>
      <c r="AOI11" s="159"/>
      <c r="AOJ11" s="159"/>
      <c r="AOK11" s="159"/>
      <c r="AOL11" s="159"/>
      <c r="AOM11" s="159"/>
      <c r="AON11" s="159"/>
      <c r="AOO11" s="159"/>
      <c r="AOP11" s="159"/>
      <c r="AOQ11" s="159"/>
      <c r="AOR11" s="159"/>
      <c r="AOS11" s="159"/>
      <c r="AOT11" s="159"/>
      <c r="AOU11" s="159"/>
      <c r="AOV11" s="159"/>
      <c r="AOW11" s="159"/>
      <c r="AOX11" s="159"/>
      <c r="AOY11" s="159"/>
      <c r="AOZ11" s="159"/>
      <c r="APA11" s="159"/>
      <c r="APB11" s="159"/>
      <c r="APC11" s="159"/>
      <c r="APD11" s="159"/>
      <c r="APE11" s="159"/>
      <c r="APF11" s="159"/>
      <c r="APG11" s="159"/>
      <c r="APH11" s="159"/>
      <c r="API11" s="159"/>
      <c r="APJ11" s="159"/>
      <c r="APK11" s="159"/>
      <c r="APL11" s="159"/>
      <c r="APM11" s="159"/>
      <c r="APN11" s="159"/>
      <c r="APO11" s="159"/>
      <c r="APP11" s="159"/>
      <c r="APQ11" s="159"/>
      <c r="APR11" s="159"/>
      <c r="APS11" s="159"/>
      <c r="APT11" s="159"/>
      <c r="APU11" s="159"/>
      <c r="APV11" s="159"/>
      <c r="APW11" s="159"/>
      <c r="APX11" s="159"/>
      <c r="APY11" s="159"/>
      <c r="APZ11" s="159"/>
      <c r="AQA11" s="159"/>
      <c r="AQB11" s="159"/>
      <c r="AQC11" s="159"/>
      <c r="AQD11" s="159"/>
      <c r="AQE11" s="159"/>
      <c r="AQF11" s="159"/>
      <c r="AQG11" s="159"/>
      <c r="AQH11" s="159"/>
      <c r="AQI11" s="159"/>
      <c r="AQJ11" s="159"/>
      <c r="AQK11" s="159"/>
      <c r="AQL11" s="159"/>
      <c r="AQM11" s="159"/>
      <c r="AQN11" s="159"/>
      <c r="AQO11" s="159"/>
      <c r="AQP11" s="159"/>
      <c r="AQQ11" s="159"/>
      <c r="AQR11" s="159"/>
      <c r="AQS11" s="159"/>
      <c r="AQT11" s="159"/>
      <c r="AQU11" s="159"/>
      <c r="AQV11" s="159"/>
      <c r="AQW11" s="159"/>
      <c r="AQX11" s="159"/>
      <c r="AQY11" s="159"/>
      <c r="AQZ11" s="159"/>
      <c r="ARA11" s="159"/>
      <c r="ARB11" s="159"/>
      <c r="ARC11" s="159"/>
      <c r="ARD11" s="159"/>
      <c r="ARE11" s="159"/>
      <c r="ARF11" s="159"/>
      <c r="ARG11" s="159"/>
      <c r="ARH11" s="159"/>
      <c r="ARI11" s="159"/>
      <c r="ARJ11" s="159"/>
      <c r="ARK11" s="159"/>
      <c r="ARL11" s="159"/>
      <c r="ARM11" s="159"/>
      <c r="ARN11" s="159"/>
      <c r="ARO11" s="159"/>
      <c r="ARP11" s="159"/>
      <c r="ARQ11" s="159"/>
      <c r="ARR11" s="159"/>
      <c r="ARS11" s="159"/>
      <c r="ART11" s="159"/>
      <c r="ARU11" s="159"/>
      <c r="ARV11" s="159"/>
      <c r="ARW11" s="159"/>
      <c r="ARX11" s="159"/>
      <c r="ARY11" s="159"/>
      <c r="ARZ11" s="159"/>
      <c r="ASA11" s="159"/>
      <c r="ASB11" s="159"/>
      <c r="ASC11" s="159"/>
      <c r="ASD11" s="159"/>
      <c r="ASE11" s="159"/>
      <c r="ASF11" s="159"/>
      <c r="ASG11" s="159"/>
      <c r="ASH11" s="159"/>
      <c r="ASI11" s="159"/>
      <c r="ASJ11" s="159"/>
      <c r="ASK11" s="159"/>
      <c r="ASL11" s="159"/>
      <c r="ASM11" s="159"/>
      <c r="ASN11" s="159"/>
      <c r="ASO11" s="159"/>
      <c r="ASP11" s="159"/>
      <c r="ASQ11" s="159"/>
      <c r="ASR11" s="159"/>
      <c r="ASS11" s="159"/>
      <c r="AST11" s="159"/>
      <c r="ASU11" s="159"/>
      <c r="ASV11" s="159"/>
      <c r="ASW11" s="159"/>
      <c r="ASX11" s="159"/>
      <c r="ASY11" s="159"/>
      <c r="ASZ11" s="159"/>
      <c r="ATA11" s="159"/>
      <c r="ATB11" s="159"/>
      <c r="ATC11" s="159"/>
      <c r="ATD11" s="159"/>
      <c r="ATE11" s="159"/>
      <c r="ATF11" s="159"/>
      <c r="ATG11" s="159"/>
      <c r="ATH11" s="159"/>
      <c r="ATI11" s="159"/>
      <c r="ATJ11" s="159"/>
      <c r="ATK11" s="159"/>
      <c r="ATL11" s="159"/>
      <c r="ATM11" s="159"/>
      <c r="ATN11" s="159"/>
      <c r="ATO11" s="159"/>
      <c r="ATP11" s="159"/>
      <c r="ATQ11" s="159"/>
      <c r="ATR11" s="159"/>
      <c r="ATS11" s="159"/>
      <c r="ATT11" s="159"/>
      <c r="ATU11" s="159"/>
      <c r="ATV11" s="159"/>
      <c r="ATW11" s="159"/>
      <c r="ATX11" s="159"/>
      <c r="ATY11" s="159"/>
      <c r="ATZ11" s="159"/>
      <c r="AUA11" s="159"/>
      <c r="AUB11" s="159"/>
      <c r="AUC11" s="159"/>
      <c r="AUD11" s="159"/>
      <c r="AUE11" s="159"/>
      <c r="AUF11" s="159"/>
      <c r="AUG11" s="159"/>
      <c r="AUH11" s="159"/>
      <c r="AUI11" s="159"/>
      <c r="AUJ11" s="159"/>
      <c r="AUK11" s="159"/>
      <c r="AUL11" s="159"/>
      <c r="AUM11" s="159"/>
      <c r="AUN11" s="159"/>
      <c r="AUO11" s="159"/>
      <c r="AUP11" s="159"/>
      <c r="AUQ11" s="159"/>
      <c r="AUR11" s="159"/>
      <c r="AUS11" s="159"/>
      <c r="AUT11" s="159"/>
      <c r="AUU11" s="159"/>
      <c r="AUV11" s="159"/>
      <c r="AUW11" s="159"/>
      <c r="AUX11" s="159"/>
      <c r="AUY11" s="159"/>
      <c r="AUZ11" s="159"/>
      <c r="AVA11" s="159"/>
      <c r="AVB11" s="159"/>
      <c r="AVC11" s="159"/>
      <c r="AVD11" s="159"/>
      <c r="AVE11" s="159"/>
      <c r="AVF11" s="159"/>
      <c r="AVG11" s="159"/>
      <c r="AVH11" s="159"/>
      <c r="AVI11" s="159"/>
      <c r="AVJ11" s="159"/>
      <c r="AVK11" s="159"/>
      <c r="AVL11" s="159"/>
      <c r="AVM11" s="159"/>
      <c r="AVN11" s="159"/>
      <c r="AVO11" s="159"/>
      <c r="AVP11" s="159"/>
      <c r="AVQ11" s="159"/>
      <c r="AVR11" s="159"/>
      <c r="AVS11" s="159"/>
      <c r="AVT11" s="159"/>
      <c r="AVU11" s="159"/>
      <c r="AVV11" s="159"/>
      <c r="AVW11" s="159"/>
      <c r="AVX11" s="159"/>
      <c r="AVY11" s="159"/>
      <c r="AVZ11" s="159"/>
      <c r="AWA11" s="159"/>
      <c r="AWB11" s="159"/>
      <c r="AWC11" s="159"/>
      <c r="AWD11" s="159"/>
      <c r="AWE11" s="159"/>
      <c r="AWF11" s="159"/>
      <c r="AWG11" s="159"/>
      <c r="AWH11" s="159"/>
      <c r="AWI11" s="159"/>
      <c r="AWJ11" s="159"/>
      <c r="AWK11" s="159"/>
      <c r="AWL11" s="159"/>
      <c r="AWM11" s="159"/>
      <c r="AWN11" s="159"/>
      <c r="AWO11" s="159"/>
      <c r="AWP11" s="159"/>
      <c r="AWQ11" s="159"/>
      <c r="AWR11" s="159"/>
      <c r="AWS11" s="159"/>
      <c r="AWT11" s="159"/>
      <c r="AWU11" s="159"/>
      <c r="AWV11" s="159"/>
      <c r="AWW11" s="159"/>
      <c r="AWX11" s="159"/>
      <c r="AWY11" s="159"/>
      <c r="AWZ11" s="159"/>
      <c r="AXA11" s="159"/>
      <c r="AXB11" s="159"/>
      <c r="AXC11" s="159"/>
      <c r="AXD11" s="159"/>
      <c r="AXE11" s="159"/>
      <c r="AXF11" s="159"/>
      <c r="AXG11" s="159"/>
      <c r="AXH11" s="159"/>
      <c r="AXI11" s="159"/>
      <c r="AXJ11" s="159"/>
      <c r="AXK11" s="159"/>
      <c r="AXL11" s="159"/>
      <c r="AXM11" s="159"/>
      <c r="AXN11" s="159"/>
      <c r="AXO11" s="159"/>
      <c r="AXP11" s="159"/>
      <c r="AXQ11" s="159"/>
      <c r="AXR11" s="159"/>
      <c r="AXS11" s="159"/>
      <c r="AXT11" s="159"/>
      <c r="AXU11" s="159"/>
      <c r="AXV11" s="159"/>
      <c r="AXW11" s="159"/>
      <c r="AXX11" s="159"/>
      <c r="AXY11" s="159"/>
      <c r="AXZ11" s="159"/>
      <c r="AYA11" s="159"/>
      <c r="AYB11" s="159"/>
      <c r="AYC11" s="159"/>
      <c r="AYD11" s="159"/>
      <c r="AYE11" s="159"/>
      <c r="AYF11" s="159"/>
      <c r="AYG11" s="159"/>
      <c r="AYH11" s="159"/>
      <c r="AYI11" s="159"/>
      <c r="AYJ11" s="159"/>
      <c r="AYK11" s="159"/>
      <c r="AYL11" s="159"/>
      <c r="AYM11" s="159"/>
      <c r="AYN11" s="159"/>
      <c r="AYO11" s="159"/>
      <c r="AYP11" s="159"/>
      <c r="AYQ11" s="159"/>
      <c r="AYR11" s="159"/>
      <c r="AYS11" s="159"/>
      <c r="AYT11" s="159"/>
      <c r="AYU11" s="159"/>
      <c r="AYV11" s="159"/>
      <c r="AYW11" s="159"/>
      <c r="AYX11" s="159"/>
      <c r="AYY11" s="159"/>
      <c r="AYZ11" s="159"/>
      <c r="AZA11" s="159"/>
      <c r="AZB11" s="159"/>
      <c r="AZC11" s="159"/>
      <c r="AZD11" s="159"/>
      <c r="AZE11" s="159"/>
      <c r="AZF11" s="159"/>
      <c r="AZG11" s="159"/>
      <c r="AZH11" s="159"/>
      <c r="AZI11" s="159"/>
      <c r="AZJ11" s="159"/>
      <c r="AZK11" s="159"/>
      <c r="AZL11" s="159"/>
      <c r="AZM11" s="159"/>
      <c r="AZN11" s="159"/>
      <c r="AZO11" s="159"/>
      <c r="AZP11" s="159"/>
      <c r="AZQ11" s="159"/>
      <c r="AZR11" s="159"/>
      <c r="AZS11" s="159"/>
      <c r="AZT11" s="159"/>
      <c r="AZU11" s="159"/>
      <c r="AZV11" s="159"/>
      <c r="AZW11" s="159"/>
      <c r="AZX11" s="159"/>
      <c r="AZY11" s="159"/>
      <c r="AZZ11" s="159"/>
      <c r="BAA11" s="159"/>
      <c r="BAB11" s="159"/>
      <c r="BAC11" s="159"/>
      <c r="BAD11" s="159"/>
      <c r="BAE11" s="159"/>
      <c r="BAF11" s="159"/>
      <c r="BAG11" s="159"/>
      <c r="BAH11" s="159"/>
      <c r="BAI11" s="159"/>
      <c r="BAJ11" s="159"/>
      <c r="BAK11" s="159"/>
      <c r="BAL11" s="159"/>
      <c r="BAM11" s="159"/>
      <c r="BAN11" s="159"/>
      <c r="BAO11" s="159"/>
      <c r="BAP11" s="159"/>
      <c r="BAQ11" s="159"/>
      <c r="BAR11" s="159"/>
      <c r="BAS11" s="159"/>
      <c r="BAT11" s="159"/>
      <c r="BAU11" s="159"/>
      <c r="BAV11" s="159"/>
      <c r="BAW11" s="159"/>
      <c r="BAX11" s="159"/>
      <c r="BAY11" s="159"/>
      <c r="BAZ11" s="159"/>
      <c r="BBA11" s="159"/>
      <c r="BBB11" s="159"/>
      <c r="BBC11" s="159"/>
      <c r="BBD11" s="159"/>
      <c r="BBE11" s="159"/>
      <c r="BBF11" s="159"/>
      <c r="BBG11" s="159"/>
      <c r="BBH11" s="159"/>
      <c r="BBI11" s="159"/>
      <c r="BBJ11" s="159"/>
      <c r="BBK11" s="159"/>
      <c r="BBL11" s="159"/>
      <c r="BBM11" s="159"/>
      <c r="BBN11" s="159"/>
      <c r="BBO11" s="159"/>
      <c r="BBP11" s="159"/>
      <c r="BBQ11" s="159"/>
      <c r="BBR11" s="159"/>
      <c r="BBS11" s="159"/>
      <c r="BBT11" s="159"/>
      <c r="BBU11" s="159"/>
      <c r="BBV11" s="159"/>
      <c r="BBW11" s="159"/>
      <c r="BBX11" s="159"/>
      <c r="BBY11" s="159"/>
      <c r="BBZ11" s="159"/>
      <c r="BCA11" s="159"/>
      <c r="BCB11" s="159"/>
      <c r="BCC11" s="159"/>
      <c r="BCD11" s="159"/>
      <c r="BCE11" s="159"/>
      <c r="BCF11" s="159"/>
      <c r="BCG11" s="159"/>
      <c r="BCH11" s="159"/>
      <c r="BCI11" s="159"/>
      <c r="BCJ11" s="159"/>
      <c r="BCK11" s="159"/>
      <c r="BCL11" s="159"/>
      <c r="BCM11" s="159"/>
      <c r="BCN11" s="159"/>
      <c r="BCO11" s="159"/>
      <c r="BCP11" s="159"/>
      <c r="BCQ11" s="159"/>
      <c r="BCR11" s="159"/>
      <c r="BCS11" s="159"/>
      <c r="BCT11" s="159"/>
      <c r="BCU11" s="159"/>
      <c r="BCV11" s="159"/>
      <c r="BCW11" s="159"/>
      <c r="BCX11" s="159"/>
      <c r="BCY11" s="159"/>
      <c r="BCZ11" s="159"/>
      <c r="BDA11" s="159"/>
      <c r="BDB11" s="159"/>
      <c r="BDC11" s="159"/>
      <c r="BDD11" s="159"/>
      <c r="BDE11" s="159"/>
      <c r="BDF11" s="159"/>
      <c r="BDG11" s="159"/>
      <c r="BDH11" s="159"/>
      <c r="BDI11" s="159"/>
      <c r="BDJ11" s="159"/>
      <c r="BDK11" s="159"/>
      <c r="BDL11" s="159"/>
      <c r="BDM11" s="159"/>
      <c r="BDN11" s="159"/>
      <c r="BDO11" s="159"/>
      <c r="BDP11" s="159"/>
      <c r="BDQ11" s="159"/>
      <c r="BDR11" s="159"/>
      <c r="BDS11" s="159"/>
      <c r="BDT11" s="159"/>
      <c r="BDU11" s="159"/>
      <c r="BDV11" s="159"/>
      <c r="BDW11" s="159"/>
      <c r="BDX11" s="159"/>
      <c r="BDY11" s="159"/>
      <c r="BDZ11" s="159"/>
      <c r="BEA11" s="159"/>
      <c r="BEB11" s="159"/>
      <c r="BEC11" s="159"/>
      <c r="BED11" s="159"/>
      <c r="BEE11" s="159"/>
      <c r="BEF11" s="159"/>
      <c r="BEG11" s="159"/>
      <c r="BEH11" s="159"/>
      <c r="BEI11" s="159"/>
      <c r="BEJ11" s="159"/>
      <c r="BEK11" s="159"/>
      <c r="BEL11" s="159"/>
      <c r="BEM11" s="159"/>
      <c r="BEN11" s="159"/>
      <c r="BEO11" s="159"/>
      <c r="BEP11" s="159"/>
      <c r="BEQ11" s="159"/>
      <c r="BER11" s="159"/>
      <c r="BES11" s="159"/>
      <c r="BET11" s="159"/>
      <c r="BEU11" s="159"/>
      <c r="BEV11" s="159"/>
      <c r="BEW11" s="159"/>
      <c r="BEX11" s="159"/>
      <c r="BEY11" s="159"/>
      <c r="BEZ11" s="159"/>
      <c r="BFA11" s="159"/>
      <c r="BFB11" s="159"/>
      <c r="BFC11" s="159"/>
      <c r="BFD11" s="159"/>
      <c r="BFE11" s="159"/>
      <c r="BFF11" s="159"/>
      <c r="BFG11" s="159"/>
      <c r="BFH11" s="159"/>
      <c r="BFI11" s="159"/>
      <c r="BFJ11" s="159"/>
      <c r="BFK11" s="159"/>
      <c r="BFL11" s="159"/>
      <c r="BFM11" s="159"/>
      <c r="BFN11" s="159"/>
      <c r="BFO11" s="159"/>
      <c r="BFP11" s="159"/>
      <c r="BFQ11" s="159"/>
      <c r="BFR11" s="159"/>
      <c r="BFS11" s="159"/>
      <c r="BFT11" s="159"/>
      <c r="BFU11" s="159"/>
      <c r="BFV11" s="159"/>
      <c r="BFW11" s="159"/>
      <c r="BFX11" s="159"/>
      <c r="BFY11" s="159"/>
      <c r="BFZ11" s="159"/>
      <c r="BGA11" s="159"/>
      <c r="BGB11" s="159"/>
      <c r="BGC11" s="159"/>
      <c r="BGD11" s="159"/>
      <c r="BGE11" s="159"/>
      <c r="BGF11" s="159"/>
      <c r="BGG11" s="159"/>
      <c r="BGH11" s="159"/>
      <c r="BGI11" s="159"/>
      <c r="BGJ11" s="159"/>
      <c r="BGK11" s="159"/>
      <c r="BGL11" s="159"/>
      <c r="BGM11" s="159"/>
      <c r="BGN11" s="159"/>
      <c r="BGO11" s="159"/>
      <c r="BGP11" s="159"/>
      <c r="BGQ11" s="159"/>
      <c r="BGR11" s="159"/>
      <c r="BGS11" s="159"/>
      <c r="BGT11" s="159"/>
      <c r="BGU11" s="159"/>
      <c r="BGV11" s="159"/>
      <c r="BGW11" s="159"/>
      <c r="BGX11" s="159"/>
      <c r="BGY11" s="159"/>
      <c r="BGZ11" s="159"/>
      <c r="BHA11" s="159"/>
      <c r="BHB11" s="159"/>
      <c r="BHC11" s="159"/>
      <c r="BHD11" s="159"/>
      <c r="BHE11" s="159"/>
      <c r="BHF11" s="159"/>
      <c r="BHG11" s="159"/>
      <c r="BHH11" s="159"/>
      <c r="BHI11" s="159"/>
      <c r="BHJ11" s="159"/>
      <c r="BHK11" s="159"/>
      <c r="BHL11" s="159"/>
      <c r="BHM11" s="159"/>
      <c r="BHN11" s="159"/>
      <c r="BHO11" s="159"/>
      <c r="BHP11" s="159"/>
      <c r="BHQ11" s="159"/>
      <c r="BHR11" s="159"/>
      <c r="BHS11" s="159"/>
      <c r="BHT11" s="159"/>
      <c r="BHU11" s="159"/>
      <c r="BHV11" s="159"/>
      <c r="BHW11" s="159"/>
      <c r="BHX11" s="159"/>
      <c r="BHY11" s="159"/>
      <c r="BHZ11" s="159"/>
      <c r="BIA11" s="159"/>
      <c r="BIB11" s="159"/>
      <c r="BIC11" s="159"/>
      <c r="BID11" s="159"/>
      <c r="BIE11" s="159"/>
      <c r="BIF11" s="159"/>
      <c r="BIG11" s="159"/>
      <c r="BIH11" s="159"/>
      <c r="BII11" s="159"/>
      <c r="BIJ11" s="159"/>
      <c r="BIK11" s="159"/>
      <c r="BIL11" s="159"/>
      <c r="BIM11" s="159"/>
      <c r="BIN11" s="159"/>
      <c r="BIO11" s="159"/>
      <c r="BIP11" s="159"/>
      <c r="BIQ11" s="159"/>
      <c r="BIR11" s="159"/>
      <c r="BIS11" s="159"/>
      <c r="BIT11" s="159"/>
      <c r="BIU11" s="159"/>
      <c r="BIV11" s="159"/>
      <c r="BIW11" s="159"/>
      <c r="BIX11" s="159"/>
      <c r="BIY11" s="159"/>
      <c r="BIZ11" s="159"/>
      <c r="BJA11" s="159"/>
      <c r="BJB11" s="159"/>
      <c r="BJC11" s="159"/>
      <c r="BJD11" s="159"/>
      <c r="BJE11" s="159"/>
      <c r="BJF11" s="159"/>
      <c r="BJG11" s="159"/>
      <c r="BJH11" s="159"/>
      <c r="BJI11" s="159"/>
      <c r="BJJ11" s="159"/>
      <c r="BJK11" s="159"/>
      <c r="BJL11" s="159"/>
      <c r="BJM11" s="159"/>
      <c r="BJN11" s="159"/>
      <c r="BJO11" s="159"/>
      <c r="BJP11" s="159"/>
      <c r="BJQ11" s="159"/>
      <c r="BJR11" s="159"/>
      <c r="BJS11" s="159"/>
      <c r="BJT11" s="159"/>
      <c r="BJU11" s="159"/>
      <c r="BJV11" s="159"/>
      <c r="BJW11" s="159"/>
      <c r="BJX11" s="159"/>
      <c r="BJY11" s="159"/>
      <c r="BJZ11" s="159"/>
      <c r="BKA11" s="159"/>
      <c r="BKB11" s="159"/>
      <c r="BKC11" s="159"/>
      <c r="BKD11" s="159"/>
      <c r="BKE11" s="159"/>
      <c r="BKF11" s="159"/>
      <c r="BKG11" s="159"/>
      <c r="BKH11" s="159"/>
      <c r="BKI11" s="159"/>
      <c r="BKJ11" s="159"/>
      <c r="BKK11" s="159"/>
      <c r="BKL11" s="159"/>
      <c r="BKM11" s="159"/>
      <c r="BKN11" s="159"/>
      <c r="BKO11" s="159"/>
      <c r="BKP11" s="159"/>
      <c r="BKQ11" s="159"/>
      <c r="BKR11" s="159"/>
      <c r="BKS11" s="159"/>
      <c r="BKT11" s="159"/>
      <c r="BKU11" s="159"/>
      <c r="BKV11" s="159"/>
      <c r="BKW11" s="159"/>
      <c r="BKX11" s="159"/>
      <c r="BKY11" s="159"/>
      <c r="BKZ11" s="159"/>
      <c r="BLA11" s="159"/>
      <c r="BLB11" s="159"/>
      <c r="BLC11" s="159"/>
      <c r="BLD11" s="159"/>
      <c r="BLE11" s="159"/>
      <c r="BLF11" s="159"/>
      <c r="BLG11" s="159"/>
      <c r="BLH11" s="159"/>
      <c r="BLI11" s="159"/>
      <c r="BLJ11" s="159"/>
      <c r="BLK11" s="159"/>
      <c r="BLL11" s="159"/>
      <c r="BLM11" s="159"/>
      <c r="BLN11" s="159"/>
      <c r="BLO11" s="159"/>
      <c r="BLP11" s="159"/>
      <c r="BLQ11" s="159"/>
      <c r="BLR11" s="159"/>
      <c r="BLS11" s="159"/>
      <c r="BLT11" s="159"/>
      <c r="BLU11" s="159"/>
      <c r="BLV11" s="159"/>
      <c r="BLW11" s="159"/>
      <c r="BLX11" s="159"/>
      <c r="BLY11" s="159"/>
      <c r="BLZ11" s="159"/>
      <c r="BMA11" s="159"/>
      <c r="BMB11" s="159"/>
      <c r="BMC11" s="159"/>
      <c r="BMD11" s="159"/>
      <c r="BME11" s="159"/>
      <c r="BMF11" s="159"/>
      <c r="BMG11" s="159"/>
      <c r="BMH11" s="159"/>
      <c r="BMI11" s="159"/>
      <c r="BMJ11" s="159"/>
      <c r="BMK11" s="159"/>
      <c r="BML11" s="159"/>
      <c r="BMM11" s="159"/>
      <c r="BMN11" s="159"/>
      <c r="BMO11" s="159"/>
      <c r="BMP11" s="159"/>
      <c r="BMQ11" s="159"/>
      <c r="BMR11" s="159"/>
      <c r="BMS11" s="159"/>
      <c r="BMT11" s="159"/>
      <c r="BMU11" s="159"/>
      <c r="BMV11" s="159"/>
      <c r="BMW11" s="159"/>
      <c r="BMX11" s="159"/>
      <c r="BMY11" s="159"/>
      <c r="BMZ11" s="159"/>
      <c r="BNA11" s="159"/>
      <c r="BNB11" s="159"/>
      <c r="BNC11" s="159"/>
      <c r="BND11" s="159"/>
      <c r="BNE11" s="159"/>
      <c r="BNF11" s="159"/>
      <c r="BNG11" s="159"/>
      <c r="BNH11" s="159"/>
      <c r="BNI11" s="159"/>
      <c r="BNJ11" s="159"/>
      <c r="BNK11" s="159"/>
      <c r="BNL11" s="159"/>
      <c r="BNM11" s="159"/>
      <c r="BNN11" s="159"/>
      <c r="BNO11" s="159"/>
      <c r="BNP11" s="159"/>
      <c r="BNQ11" s="159"/>
      <c r="BNR11" s="159"/>
      <c r="BNS11" s="159"/>
      <c r="BNT11" s="159"/>
      <c r="BNU11" s="159"/>
      <c r="BNV11" s="159"/>
      <c r="BNW11" s="159"/>
      <c r="BNX11" s="159"/>
      <c r="BNY11" s="159"/>
      <c r="BNZ11" s="159"/>
      <c r="BOA11" s="159"/>
      <c r="BOB11" s="159"/>
      <c r="BOC11" s="159"/>
      <c r="BOD11" s="159"/>
      <c r="BOE11" s="159"/>
      <c r="BOF11" s="159"/>
      <c r="BOG11" s="159"/>
      <c r="BOH11" s="159"/>
      <c r="BOI11" s="159"/>
      <c r="BOJ11" s="159"/>
      <c r="BOK11" s="159"/>
      <c r="BOL11" s="159"/>
      <c r="BOM11" s="159"/>
      <c r="BON11" s="159"/>
      <c r="BOO11" s="159"/>
      <c r="BOP11" s="159"/>
      <c r="BOQ11" s="159"/>
      <c r="BOR11" s="159"/>
      <c r="BOS11" s="159"/>
      <c r="BOT11" s="159"/>
      <c r="BOU11" s="159"/>
      <c r="BOV11" s="159"/>
      <c r="BOW11" s="159"/>
      <c r="BOX11" s="159"/>
      <c r="BOY11" s="159"/>
      <c r="BOZ11" s="159"/>
      <c r="BPA11" s="159"/>
      <c r="BPB11" s="159"/>
      <c r="BPC11" s="159"/>
      <c r="BPD11" s="159"/>
      <c r="BPE11" s="159"/>
      <c r="BPF11" s="159"/>
      <c r="BPG11" s="159"/>
      <c r="BPH11" s="159"/>
      <c r="BPI11" s="159"/>
      <c r="BPJ11" s="159"/>
      <c r="BPK11" s="159"/>
      <c r="BPL11" s="159"/>
      <c r="BPM11" s="159"/>
      <c r="BPN11" s="159"/>
      <c r="BPO11" s="159"/>
      <c r="BPP11" s="159"/>
      <c r="BPQ11" s="159"/>
      <c r="BPR11" s="159"/>
      <c r="BPS11" s="159"/>
      <c r="BPT11" s="159"/>
      <c r="BPU11" s="159"/>
      <c r="BPV11" s="159"/>
      <c r="BPW11" s="159"/>
      <c r="BPX11" s="159"/>
      <c r="BPY11" s="159"/>
      <c r="BPZ11" s="159"/>
      <c r="BQA11" s="159"/>
      <c r="BQB11" s="159"/>
      <c r="BQC11" s="159"/>
      <c r="BQD11" s="159"/>
      <c r="BQE11" s="159"/>
      <c r="BQF11" s="159"/>
      <c r="BQG11" s="159"/>
      <c r="BQH11" s="159"/>
      <c r="BQI11" s="159"/>
      <c r="BQJ11" s="159"/>
      <c r="BQK11" s="159"/>
      <c r="BQL11" s="159"/>
      <c r="BQM11" s="159"/>
      <c r="BQN11" s="159"/>
      <c r="BQO11" s="159"/>
      <c r="BQP11" s="159"/>
      <c r="BQQ11" s="159"/>
      <c r="BQR11" s="159"/>
      <c r="BQS11" s="159"/>
      <c r="BQT11" s="159"/>
      <c r="BQU11" s="159"/>
      <c r="BQV11" s="159"/>
      <c r="BQW11" s="159"/>
      <c r="BQX11" s="159"/>
      <c r="BQY11" s="159"/>
      <c r="BQZ11" s="159"/>
      <c r="BRA11" s="159"/>
      <c r="BRB11" s="159"/>
      <c r="BRC11" s="159"/>
      <c r="BRD11" s="159"/>
      <c r="BRE11" s="159"/>
      <c r="BRF11" s="159"/>
      <c r="BRG11" s="159"/>
      <c r="BRH11" s="159"/>
      <c r="BRI11" s="159"/>
      <c r="BRJ11" s="159"/>
      <c r="BRK11" s="159"/>
      <c r="BRL11" s="159"/>
      <c r="BRM11" s="159"/>
      <c r="BRN11" s="159"/>
      <c r="BRO11" s="159"/>
      <c r="BRP11" s="159"/>
      <c r="BRQ11" s="159"/>
      <c r="BRR11" s="159"/>
      <c r="BRS11" s="159"/>
      <c r="BRT11" s="159"/>
      <c r="BRU11" s="159"/>
      <c r="BRV11" s="159"/>
      <c r="BRW11" s="159"/>
      <c r="BRX11" s="159"/>
      <c r="BRY11" s="159"/>
      <c r="BRZ11" s="159"/>
      <c r="BSA11" s="159"/>
      <c r="BSB11" s="159"/>
      <c r="BSC11" s="159"/>
      <c r="BSD11" s="159"/>
      <c r="BSE11" s="159"/>
      <c r="BSF11" s="159"/>
      <c r="BSG11" s="159"/>
      <c r="BSH11" s="159"/>
      <c r="BSI11" s="159"/>
      <c r="BSJ11" s="159"/>
      <c r="BSK11" s="159"/>
      <c r="BSL11" s="159"/>
      <c r="BSM11" s="159"/>
      <c r="BSN11" s="159"/>
      <c r="BSO11" s="159"/>
      <c r="BSP11" s="159"/>
      <c r="BSQ11" s="159"/>
      <c r="BSR11" s="159"/>
      <c r="BSS11" s="159"/>
      <c r="BST11" s="159"/>
      <c r="BSU11" s="159"/>
      <c r="BSV11" s="159"/>
      <c r="BSW11" s="159"/>
      <c r="BSX11" s="159"/>
      <c r="BSY11" s="159"/>
      <c r="BSZ11" s="159"/>
      <c r="BTA11" s="159"/>
      <c r="BTB11" s="159"/>
      <c r="BTC11" s="159"/>
      <c r="BTD11" s="159"/>
      <c r="BTE11" s="159"/>
      <c r="BTF11" s="159"/>
      <c r="BTG11" s="159"/>
      <c r="BTH11" s="159"/>
      <c r="BTI11" s="159"/>
      <c r="BTJ11" s="159"/>
      <c r="BTK11" s="159"/>
      <c r="BTL11" s="159"/>
      <c r="BTM11" s="159"/>
      <c r="BTN11" s="159"/>
      <c r="BTO11" s="159"/>
      <c r="BTP11" s="159"/>
      <c r="BTQ11" s="159"/>
      <c r="BTR11" s="159"/>
      <c r="BTS11" s="159"/>
      <c r="BTT11" s="159"/>
      <c r="BTU11" s="159"/>
      <c r="BTV11" s="159"/>
      <c r="BTW11" s="159"/>
      <c r="BTX11" s="159"/>
      <c r="BTY11" s="159"/>
      <c r="BTZ11" s="159"/>
      <c r="BUA11" s="159"/>
      <c r="BUB11" s="159"/>
      <c r="BUC11" s="159"/>
      <c r="BUD11" s="159"/>
      <c r="BUE11" s="159"/>
      <c r="BUF11" s="159"/>
      <c r="BUG11" s="159"/>
      <c r="BUH11" s="159"/>
      <c r="BUI11" s="159"/>
      <c r="BUJ11" s="159"/>
      <c r="BUK11" s="159"/>
      <c r="BUL11" s="159"/>
      <c r="BUM11" s="159"/>
      <c r="BUN11" s="159"/>
      <c r="BUO11" s="159"/>
      <c r="BUP11" s="159"/>
      <c r="BUQ11" s="159"/>
      <c r="BUR11" s="159"/>
      <c r="BUS11" s="159"/>
      <c r="BUT11" s="159"/>
      <c r="BUU11" s="159"/>
      <c r="BUV11" s="159"/>
      <c r="BUW11" s="159"/>
      <c r="BUX11" s="159"/>
      <c r="BUY11" s="159"/>
      <c r="BUZ11" s="159"/>
      <c r="BVA11" s="159"/>
      <c r="BVB11" s="159"/>
      <c r="BVC11" s="159"/>
      <c r="BVD11" s="159"/>
      <c r="BVE11" s="159"/>
      <c r="BVF11" s="159"/>
      <c r="BVG11" s="159"/>
      <c r="BVH11" s="159"/>
      <c r="BVI11" s="159"/>
      <c r="BVJ11" s="159"/>
      <c r="BVK11" s="159"/>
      <c r="BVL11" s="159"/>
      <c r="BVM11" s="159"/>
      <c r="BVN11" s="159"/>
      <c r="BVO11" s="159"/>
      <c r="BVP11" s="159"/>
      <c r="BVQ11" s="159"/>
      <c r="BVR11" s="159"/>
      <c r="BVS11" s="159"/>
      <c r="BVT11" s="159"/>
      <c r="BVU11" s="159"/>
      <c r="BVV11" s="159"/>
      <c r="BVW11" s="159"/>
      <c r="BVX11" s="159"/>
      <c r="BVY11" s="159"/>
      <c r="BVZ11" s="159"/>
      <c r="BWA11" s="159"/>
      <c r="BWB11" s="159"/>
      <c r="BWC11" s="159"/>
      <c r="BWD11" s="159"/>
      <c r="BWE11" s="159"/>
      <c r="BWF11" s="159"/>
      <c r="BWG11" s="159"/>
      <c r="BWH11" s="159"/>
      <c r="BWI11" s="159"/>
      <c r="BWJ11" s="159"/>
      <c r="BWK11" s="159"/>
      <c r="BWL11" s="159"/>
      <c r="BWM11" s="159"/>
      <c r="BWN11" s="159"/>
      <c r="BWO11" s="159"/>
      <c r="BWP11" s="159"/>
      <c r="BWQ11" s="159"/>
      <c r="BWR11" s="159"/>
      <c r="BWS11" s="159"/>
      <c r="BWT11" s="159"/>
      <c r="BWU11" s="159"/>
      <c r="BWV11" s="159"/>
      <c r="BWW11" s="159"/>
      <c r="BWX11" s="159"/>
      <c r="BWY11" s="159"/>
      <c r="BWZ11" s="159"/>
      <c r="BXA11" s="159"/>
      <c r="BXB11" s="159"/>
      <c r="BXC11" s="159"/>
      <c r="BXD11" s="159"/>
      <c r="BXE11" s="159"/>
      <c r="BXF11" s="159"/>
      <c r="BXG11" s="159"/>
      <c r="BXH11" s="159"/>
      <c r="BXI11" s="159"/>
      <c r="BXJ11" s="159"/>
      <c r="BXK11" s="159"/>
      <c r="BXL11" s="159"/>
      <c r="BXM11" s="159"/>
      <c r="BXN11" s="159"/>
      <c r="BXO11" s="159"/>
      <c r="BXP11" s="159"/>
      <c r="BXQ11" s="159"/>
      <c r="BXR11" s="159"/>
      <c r="BXS11" s="159"/>
      <c r="BXT11" s="159"/>
      <c r="BXU11" s="159"/>
      <c r="BXV11" s="159"/>
      <c r="BXW11" s="159"/>
      <c r="BXX11" s="159"/>
      <c r="BXY11" s="159"/>
      <c r="BXZ11" s="159"/>
      <c r="BYA11" s="159"/>
      <c r="BYB11" s="159"/>
      <c r="BYC11" s="159"/>
      <c r="BYD11" s="159"/>
      <c r="BYE11" s="159"/>
      <c r="BYF11" s="159"/>
      <c r="BYG11" s="159"/>
      <c r="BYH11" s="159"/>
      <c r="BYI11" s="159"/>
      <c r="BYJ11" s="159"/>
      <c r="BYK11" s="159"/>
      <c r="BYL11" s="159"/>
      <c r="BYM11" s="159"/>
      <c r="BYN11" s="159"/>
      <c r="BYO11" s="159"/>
      <c r="BYP11" s="159"/>
      <c r="BYQ11" s="159"/>
      <c r="BYR11" s="159"/>
      <c r="BYS11" s="159"/>
      <c r="BYT11" s="159"/>
      <c r="BYU11" s="159"/>
      <c r="BYV11" s="159"/>
      <c r="BYW11" s="159"/>
      <c r="BYX11" s="159"/>
      <c r="BYY11" s="159"/>
      <c r="BYZ11" s="159"/>
      <c r="BZA11" s="159"/>
      <c r="BZB11" s="159"/>
      <c r="BZC11" s="159"/>
      <c r="BZD11" s="159"/>
      <c r="BZE11" s="159"/>
      <c r="BZF11" s="159"/>
      <c r="BZG11" s="159"/>
      <c r="BZH11" s="159"/>
      <c r="BZI11" s="159"/>
      <c r="BZJ11" s="159"/>
      <c r="BZK11" s="159"/>
      <c r="BZL11" s="159"/>
      <c r="BZM11" s="159"/>
      <c r="BZN11" s="159"/>
      <c r="BZO11" s="159"/>
      <c r="BZP11" s="159"/>
      <c r="BZQ11" s="159"/>
      <c r="BZR11" s="159"/>
      <c r="BZS11" s="159"/>
      <c r="BZT11" s="159"/>
      <c r="BZU11" s="159"/>
      <c r="BZV11" s="159"/>
      <c r="BZW11" s="159"/>
      <c r="BZX11" s="159"/>
      <c r="BZY11" s="159"/>
      <c r="BZZ11" s="159"/>
      <c r="CAA11" s="159"/>
      <c r="CAB11" s="159"/>
      <c r="CAC11" s="159"/>
      <c r="CAD11" s="159"/>
      <c r="CAE11" s="159"/>
      <c r="CAF11" s="159"/>
      <c r="CAG11" s="159"/>
      <c r="CAH11" s="159"/>
      <c r="CAI11" s="159"/>
      <c r="CAJ11" s="159"/>
      <c r="CAK11" s="159"/>
      <c r="CAL11" s="159"/>
      <c r="CAM11" s="159"/>
      <c r="CAN11" s="159"/>
      <c r="CAO11" s="159"/>
      <c r="CAP11" s="159"/>
      <c r="CAQ11" s="159"/>
      <c r="CAR11" s="159"/>
      <c r="CAS11" s="159"/>
      <c r="CAT11" s="159"/>
      <c r="CAU11" s="159"/>
      <c r="CAV11" s="159"/>
      <c r="CAW11" s="159"/>
      <c r="CAX11" s="159"/>
      <c r="CAY11" s="159"/>
      <c r="CAZ11" s="159"/>
      <c r="CBA11" s="159"/>
      <c r="CBB11" s="159"/>
      <c r="CBC11" s="159"/>
      <c r="CBD11" s="159"/>
      <c r="CBE11" s="159"/>
      <c r="CBF11" s="159"/>
      <c r="CBG11" s="159"/>
      <c r="CBH11" s="159"/>
      <c r="CBI11" s="159"/>
      <c r="CBJ11" s="159"/>
      <c r="CBK11" s="159"/>
      <c r="CBL11" s="159"/>
      <c r="CBM11" s="159"/>
      <c r="CBN11" s="159"/>
      <c r="CBO11" s="159"/>
      <c r="CBP11" s="159"/>
      <c r="CBQ11" s="159"/>
      <c r="CBR11" s="159"/>
      <c r="CBS11" s="159"/>
      <c r="CBT11" s="159"/>
      <c r="CBU11" s="159"/>
      <c r="CBV11" s="159"/>
      <c r="CBW11" s="159"/>
      <c r="CBX11" s="159"/>
      <c r="CBY11" s="159"/>
      <c r="CBZ11" s="159"/>
      <c r="CCA11" s="159"/>
      <c r="CCB11" s="159"/>
      <c r="CCC11" s="159"/>
      <c r="CCD11" s="159"/>
      <c r="CCE11" s="159"/>
      <c r="CCF11" s="159"/>
      <c r="CCG11" s="159"/>
      <c r="CCH11" s="159"/>
      <c r="CCI11" s="159"/>
      <c r="CCJ11" s="159"/>
      <c r="CCK11" s="159"/>
      <c r="CCL11" s="159"/>
      <c r="CCM11" s="159"/>
      <c r="CCN11" s="159"/>
      <c r="CCO11" s="159"/>
      <c r="CCP11" s="159"/>
      <c r="CCQ11" s="159"/>
      <c r="CCR11" s="159"/>
      <c r="CCS11" s="159"/>
      <c r="CCT11" s="159"/>
      <c r="CCU11" s="159"/>
      <c r="CCV11" s="159"/>
      <c r="CCW11" s="159"/>
      <c r="CCX11" s="159"/>
      <c r="CCY11" s="159"/>
      <c r="CCZ11" s="159"/>
      <c r="CDA11" s="159"/>
      <c r="CDB11" s="159"/>
      <c r="CDC11" s="159"/>
      <c r="CDD11" s="159"/>
      <c r="CDE11" s="159"/>
      <c r="CDF11" s="159"/>
      <c r="CDG11" s="159"/>
      <c r="CDH11" s="159"/>
      <c r="CDI11" s="159"/>
      <c r="CDJ11" s="159"/>
      <c r="CDK11" s="159"/>
      <c r="CDL11" s="159"/>
      <c r="CDM11" s="159"/>
      <c r="CDN11" s="159"/>
      <c r="CDO11" s="159"/>
      <c r="CDP11" s="159"/>
      <c r="CDQ11" s="159"/>
      <c r="CDR11" s="159"/>
      <c r="CDS11" s="159"/>
      <c r="CDT11" s="159"/>
      <c r="CDU11" s="159"/>
      <c r="CDV11" s="159"/>
      <c r="CDW11" s="159"/>
      <c r="CDX11" s="159"/>
      <c r="CDY11" s="159"/>
      <c r="CDZ11" s="159"/>
      <c r="CEA11" s="159"/>
      <c r="CEB11" s="159"/>
      <c r="CEC11" s="159"/>
      <c r="CED11" s="159"/>
      <c r="CEE11" s="159"/>
      <c r="CEF11" s="159"/>
      <c r="CEG11" s="159"/>
      <c r="CEH11" s="159"/>
      <c r="CEI11" s="159"/>
      <c r="CEJ11" s="159"/>
      <c r="CEK11" s="159"/>
      <c r="CEL11" s="159"/>
      <c r="CEM11" s="159"/>
      <c r="CEN11" s="159"/>
      <c r="CEO11" s="159"/>
      <c r="CEP11" s="159"/>
      <c r="CEQ11" s="159"/>
      <c r="CER11" s="159"/>
      <c r="CES11" s="159"/>
      <c r="CET11" s="159"/>
      <c r="CEU11" s="159"/>
      <c r="CEV11" s="159"/>
      <c r="CEW11" s="159"/>
      <c r="CEX11" s="159"/>
      <c r="CEY11" s="159"/>
      <c r="CEZ11" s="159"/>
      <c r="CFA11" s="159"/>
      <c r="CFB11" s="159"/>
      <c r="CFC11" s="159"/>
      <c r="CFD11" s="159"/>
      <c r="CFE11" s="159"/>
      <c r="CFF11" s="159"/>
      <c r="CFG11" s="159"/>
      <c r="CFH11" s="159"/>
      <c r="CFI11" s="159"/>
      <c r="CFJ11" s="159"/>
      <c r="CFK11" s="159"/>
      <c r="CFL11" s="159"/>
      <c r="CFM11" s="159"/>
      <c r="CFN11" s="159"/>
      <c r="CFO11" s="159"/>
      <c r="CFP11" s="159"/>
      <c r="CFQ11" s="159"/>
      <c r="CFR11" s="159"/>
      <c r="CFS11" s="159"/>
      <c r="CFT11" s="159"/>
      <c r="CFU11" s="159"/>
      <c r="CFV11" s="159"/>
      <c r="CFW11" s="159"/>
      <c r="CFX11" s="159"/>
      <c r="CFY11" s="159"/>
      <c r="CFZ11" s="159"/>
      <c r="CGA11" s="159"/>
      <c r="CGB11" s="159"/>
      <c r="CGC11" s="159"/>
      <c r="CGD11" s="159"/>
      <c r="CGE11" s="159"/>
      <c r="CGF11" s="159"/>
      <c r="CGG11" s="159"/>
      <c r="CGH11" s="159"/>
      <c r="CGI11" s="159"/>
      <c r="CGJ11" s="159"/>
      <c r="CGK11" s="159"/>
      <c r="CGL11" s="159"/>
      <c r="CGM11" s="159"/>
      <c r="CGN11" s="159"/>
      <c r="CGO11" s="159"/>
      <c r="CGP11" s="159"/>
      <c r="CGQ11" s="159"/>
      <c r="CGR11" s="159"/>
      <c r="CGS11" s="159"/>
      <c r="CGT11" s="159"/>
      <c r="CGU11" s="159"/>
      <c r="CGV11" s="159"/>
      <c r="CGW11" s="159"/>
      <c r="CGX11" s="159"/>
      <c r="CGY11" s="159"/>
      <c r="CGZ11" s="159"/>
      <c r="CHA11" s="159"/>
      <c r="CHB11" s="159"/>
      <c r="CHC11" s="159"/>
      <c r="CHD11" s="159"/>
      <c r="CHE11" s="159"/>
      <c r="CHF11" s="159"/>
      <c r="CHG11" s="159"/>
      <c r="CHH11" s="159"/>
      <c r="CHI11" s="159"/>
      <c r="CHJ11" s="159"/>
      <c r="CHK11" s="159"/>
      <c r="CHL11" s="159"/>
      <c r="CHM11" s="159"/>
      <c r="CHN11" s="159"/>
      <c r="CHO11" s="159"/>
      <c r="CHP11" s="159"/>
      <c r="CHQ11" s="159"/>
      <c r="CHR11" s="159"/>
      <c r="CHS11" s="159"/>
      <c r="CHT11" s="159"/>
      <c r="CHU11" s="159"/>
      <c r="CHV11" s="159"/>
      <c r="CHW11" s="159"/>
      <c r="CHX11" s="159"/>
      <c r="CHY11" s="159"/>
      <c r="CHZ11" s="159"/>
      <c r="CIA11" s="159"/>
      <c r="CIB11" s="159"/>
      <c r="CIC11" s="159"/>
      <c r="CID11" s="159"/>
      <c r="CIE11" s="159"/>
      <c r="CIF11" s="159"/>
      <c r="CIG11" s="159"/>
      <c r="CIH11" s="159"/>
      <c r="CII11" s="159"/>
      <c r="CIJ11" s="159"/>
      <c r="CIK11" s="159"/>
      <c r="CIL11" s="159"/>
      <c r="CIM11" s="159"/>
      <c r="CIN11" s="159"/>
      <c r="CIO11" s="159"/>
      <c r="CIP11" s="159"/>
      <c r="CIQ11" s="159"/>
      <c r="CIR11" s="159"/>
      <c r="CIS11" s="159"/>
      <c r="CIT11" s="159"/>
      <c r="CIU11" s="159"/>
      <c r="CIV11" s="159"/>
      <c r="CIW11" s="159"/>
      <c r="CIX11" s="159"/>
      <c r="CIY11" s="159"/>
      <c r="CIZ11" s="159"/>
      <c r="CJA11" s="159"/>
      <c r="CJB11" s="159"/>
      <c r="CJC11" s="159"/>
      <c r="CJD11" s="159"/>
      <c r="CJE11" s="159"/>
      <c r="CJF11" s="159"/>
      <c r="CJG11" s="159"/>
      <c r="CJH11" s="159"/>
      <c r="CJI11" s="159"/>
      <c r="CJJ11" s="159"/>
      <c r="CJK11" s="159"/>
      <c r="CJL11" s="159"/>
      <c r="CJM11" s="159"/>
      <c r="CJN11" s="159"/>
      <c r="CJO11" s="159"/>
      <c r="CJP11" s="159"/>
      <c r="CJQ11" s="159"/>
      <c r="CJR11" s="159"/>
      <c r="CJS11" s="159"/>
      <c r="CJT11" s="159"/>
      <c r="CJU11" s="159"/>
      <c r="CJV11" s="159"/>
      <c r="CJW11" s="159"/>
      <c r="CJX11" s="159"/>
      <c r="CJY11" s="159"/>
      <c r="CJZ11" s="159"/>
      <c r="CKA11" s="159"/>
      <c r="CKB11" s="159"/>
      <c r="CKC11" s="159"/>
      <c r="CKD11" s="159"/>
      <c r="CKE11" s="159"/>
      <c r="CKF11" s="159"/>
      <c r="CKG11" s="159"/>
      <c r="CKH11" s="159"/>
      <c r="CKI11" s="159"/>
      <c r="CKJ11" s="159"/>
      <c r="CKK11" s="159"/>
      <c r="CKL11" s="159"/>
      <c r="CKM11" s="159"/>
      <c r="CKN11" s="159"/>
      <c r="CKO11" s="159"/>
      <c r="CKP11" s="159"/>
      <c r="CKQ11" s="159"/>
      <c r="CKR11" s="159"/>
      <c r="CKS11" s="159"/>
      <c r="CKT11" s="159"/>
      <c r="CKU11" s="159"/>
      <c r="CKV11" s="159"/>
      <c r="CKW11" s="159"/>
      <c r="CKX11" s="159"/>
      <c r="CKY11" s="159"/>
      <c r="CKZ11" s="159"/>
      <c r="CLA11" s="159"/>
      <c r="CLB11" s="159"/>
      <c r="CLC11" s="159"/>
      <c r="CLD11" s="159"/>
      <c r="CLE11" s="159"/>
      <c r="CLF11" s="159"/>
      <c r="CLG11" s="159"/>
      <c r="CLH11" s="159"/>
      <c r="CLI11" s="159"/>
      <c r="CLJ11" s="159"/>
      <c r="CLK11" s="159"/>
      <c r="CLL11" s="159"/>
      <c r="CLM11" s="159"/>
      <c r="CLN11" s="159"/>
      <c r="CLO11" s="159"/>
      <c r="CLP11" s="159"/>
      <c r="CLQ11" s="159"/>
      <c r="CLR11" s="159"/>
      <c r="CLS11" s="159"/>
      <c r="CLT11" s="159"/>
      <c r="CLU11" s="159"/>
      <c r="CLV11" s="159"/>
      <c r="CLW11" s="159"/>
      <c r="CLX11" s="159"/>
      <c r="CLY11" s="159"/>
      <c r="CLZ11" s="159"/>
      <c r="CMA11" s="159"/>
      <c r="CMB11" s="159"/>
      <c r="CMC11" s="159"/>
      <c r="CMD11" s="159"/>
      <c r="CME11" s="159"/>
      <c r="CMF11" s="159"/>
      <c r="CMG11" s="159"/>
      <c r="CMH11" s="159"/>
      <c r="CMI11" s="159"/>
      <c r="CMJ11" s="159"/>
      <c r="CMK11" s="159"/>
      <c r="CML11" s="159"/>
      <c r="CMM11" s="159"/>
      <c r="CMN11" s="159"/>
      <c r="CMO11" s="159"/>
      <c r="CMP11" s="159"/>
      <c r="CMQ11" s="159"/>
      <c r="CMR11" s="159"/>
      <c r="CMS11" s="159"/>
      <c r="CMT11" s="159"/>
      <c r="CMU11" s="159"/>
      <c r="CMV11" s="159"/>
      <c r="CMW11" s="159"/>
      <c r="CMX11" s="159"/>
      <c r="CMY11" s="159"/>
      <c r="CMZ11" s="159"/>
      <c r="CNA11" s="159"/>
      <c r="CNB11" s="159"/>
      <c r="CNC11" s="159"/>
      <c r="CND11" s="159"/>
      <c r="CNE11" s="159"/>
      <c r="CNF11" s="159"/>
      <c r="CNG11" s="159"/>
      <c r="CNH11" s="159"/>
      <c r="CNI11" s="159"/>
      <c r="CNJ11" s="159"/>
      <c r="CNK11" s="159"/>
      <c r="CNL11" s="159"/>
      <c r="CNM11" s="159"/>
      <c r="CNN11" s="159"/>
      <c r="CNO11" s="159"/>
      <c r="CNP11" s="159"/>
      <c r="CNQ11" s="159"/>
      <c r="CNR11" s="159"/>
      <c r="CNS11" s="159"/>
      <c r="CNT11" s="159"/>
      <c r="CNU11" s="159"/>
      <c r="CNV11" s="159"/>
      <c r="CNW11" s="159"/>
      <c r="CNX11" s="159"/>
      <c r="CNY11" s="159"/>
      <c r="CNZ11" s="159"/>
      <c r="COA11" s="159"/>
      <c r="COB11" s="159"/>
      <c r="COC11" s="159"/>
      <c r="COD11" s="159"/>
      <c r="COE11" s="159"/>
      <c r="COF11" s="159"/>
      <c r="COG11" s="159"/>
      <c r="COH11" s="159"/>
      <c r="COI11" s="159"/>
      <c r="COJ11" s="159"/>
      <c r="COK11" s="159"/>
      <c r="COL11" s="159"/>
      <c r="COM11" s="159"/>
      <c r="CON11" s="159"/>
      <c r="COO11" s="159"/>
      <c r="COP11" s="159"/>
      <c r="COQ11" s="159"/>
      <c r="COR11" s="159"/>
      <c r="COS11" s="159"/>
      <c r="COT11" s="159"/>
      <c r="COU11" s="159"/>
      <c r="COV11" s="159"/>
      <c r="COW11" s="159"/>
      <c r="COX11" s="159"/>
      <c r="COY11" s="159"/>
      <c r="COZ11" s="159"/>
      <c r="CPA11" s="159"/>
      <c r="CPB11" s="159"/>
      <c r="CPC11" s="159"/>
      <c r="CPD11" s="159"/>
      <c r="CPE11" s="159"/>
      <c r="CPF11" s="159"/>
      <c r="CPG11" s="159"/>
      <c r="CPH11" s="159"/>
      <c r="CPI11" s="159"/>
      <c r="CPJ11" s="159"/>
      <c r="CPK11" s="159"/>
      <c r="CPL11" s="159"/>
      <c r="CPM11" s="159"/>
      <c r="CPN11" s="159"/>
      <c r="CPO11" s="159"/>
      <c r="CPP11" s="159"/>
      <c r="CPQ11" s="159"/>
      <c r="CPR11" s="159"/>
      <c r="CPS11" s="159"/>
      <c r="CPT11" s="159"/>
      <c r="CPU11" s="159"/>
      <c r="CPV11" s="159"/>
      <c r="CPW11" s="159"/>
      <c r="CPX11" s="159"/>
      <c r="CPY11" s="159"/>
      <c r="CPZ11" s="159"/>
      <c r="CQA11" s="159"/>
      <c r="CQB11" s="159"/>
      <c r="CQC11" s="159"/>
      <c r="CQD11" s="159"/>
      <c r="CQE11" s="159"/>
      <c r="CQF11" s="159"/>
      <c r="CQG11" s="159"/>
      <c r="CQH11" s="159"/>
      <c r="CQI11" s="159"/>
      <c r="CQJ11" s="159"/>
      <c r="CQK11" s="159"/>
      <c r="CQL11" s="159"/>
      <c r="CQM11" s="159"/>
      <c r="CQN11" s="159"/>
      <c r="CQO11" s="159"/>
      <c r="CQP11" s="159"/>
      <c r="CQQ11" s="159"/>
      <c r="CQR11" s="159"/>
      <c r="CQS11" s="159"/>
      <c r="CQT11" s="159"/>
      <c r="CQU11" s="159"/>
      <c r="CQV11" s="159"/>
      <c r="CQW11" s="159"/>
      <c r="CQX11" s="159"/>
      <c r="CQY11" s="159"/>
      <c r="CQZ11" s="159"/>
      <c r="CRA11" s="159"/>
      <c r="CRB11" s="159"/>
      <c r="CRC11" s="159"/>
      <c r="CRD11" s="159"/>
      <c r="CRE11" s="159"/>
      <c r="CRF11" s="159"/>
      <c r="CRG11" s="159"/>
      <c r="CRH11" s="159"/>
      <c r="CRI11" s="159"/>
      <c r="CRJ11" s="159"/>
      <c r="CRK11" s="159"/>
      <c r="CRL11" s="159"/>
      <c r="CRM11" s="159"/>
      <c r="CRN11" s="159"/>
      <c r="CRO11" s="159"/>
      <c r="CRP11" s="159"/>
      <c r="CRQ11" s="159"/>
      <c r="CRR11" s="159"/>
      <c r="CRS11" s="159"/>
      <c r="CRT11" s="159"/>
      <c r="CRU11" s="159"/>
      <c r="CRV11" s="159"/>
      <c r="CRW11" s="159"/>
      <c r="CRX11" s="159"/>
      <c r="CRY11" s="159"/>
      <c r="CRZ11" s="159"/>
      <c r="CSA11" s="159"/>
      <c r="CSB11" s="159"/>
      <c r="CSC11" s="159"/>
      <c r="CSD11" s="159"/>
      <c r="CSE11" s="159"/>
      <c r="CSF11" s="159"/>
      <c r="CSG11" s="159"/>
      <c r="CSH11" s="159"/>
      <c r="CSI11" s="159"/>
      <c r="CSJ11" s="159"/>
      <c r="CSK11" s="159"/>
      <c r="CSL11" s="159"/>
      <c r="CSM11" s="159"/>
      <c r="CSN11" s="159"/>
      <c r="CSO11" s="159"/>
      <c r="CSP11" s="159"/>
      <c r="CSQ11" s="159"/>
      <c r="CSR11" s="159"/>
      <c r="CSS11" s="159"/>
      <c r="CST11" s="159"/>
      <c r="CSU11" s="159"/>
      <c r="CSV11" s="159"/>
      <c r="CSW11" s="159"/>
      <c r="CSX11" s="159"/>
      <c r="CSY11" s="159"/>
      <c r="CSZ11" s="159"/>
      <c r="CTA11" s="159"/>
      <c r="CTB11" s="159"/>
      <c r="CTC11" s="159"/>
      <c r="CTD11" s="159"/>
      <c r="CTE11" s="159"/>
      <c r="CTF11" s="159"/>
      <c r="CTG11" s="159"/>
      <c r="CTH11" s="159"/>
      <c r="CTI11" s="159"/>
      <c r="CTJ11" s="159"/>
      <c r="CTK11" s="159"/>
      <c r="CTL11" s="159"/>
      <c r="CTM11" s="159"/>
      <c r="CTN11" s="159"/>
      <c r="CTO11" s="159"/>
      <c r="CTP11" s="159"/>
      <c r="CTQ11" s="159"/>
      <c r="CTR11" s="159"/>
      <c r="CTS11" s="159"/>
      <c r="CTT11" s="159"/>
      <c r="CTU11" s="159"/>
      <c r="CTV11" s="159"/>
      <c r="CTW11" s="159"/>
      <c r="CTX11" s="159"/>
      <c r="CTY11" s="159"/>
      <c r="CTZ11" s="159"/>
      <c r="CUA11" s="159"/>
      <c r="CUB11" s="159"/>
      <c r="CUC11" s="159"/>
      <c r="CUD11" s="159"/>
      <c r="CUE11" s="159"/>
      <c r="CUF11" s="159"/>
      <c r="CUG11" s="159"/>
      <c r="CUH11" s="159"/>
      <c r="CUI11" s="159"/>
      <c r="CUJ11" s="159"/>
      <c r="CUK11" s="159"/>
      <c r="CUL11" s="159"/>
      <c r="CUM11" s="159"/>
      <c r="CUN11" s="159"/>
      <c r="CUO11" s="159"/>
      <c r="CUP11" s="159"/>
      <c r="CUQ11" s="159"/>
      <c r="CUR11" s="159"/>
      <c r="CUS11" s="159"/>
      <c r="CUT11" s="159"/>
      <c r="CUU11" s="159"/>
      <c r="CUV11" s="159"/>
      <c r="CUW11" s="159"/>
      <c r="CUX11" s="159"/>
      <c r="CUY11" s="159"/>
      <c r="CUZ11" s="159"/>
      <c r="CVA11" s="159"/>
      <c r="CVB11" s="159"/>
      <c r="CVC11" s="159"/>
      <c r="CVD11" s="159"/>
      <c r="CVE11" s="159"/>
      <c r="CVF11" s="159"/>
      <c r="CVG11" s="159"/>
      <c r="CVH11" s="159"/>
      <c r="CVI11" s="159"/>
      <c r="CVJ11" s="159"/>
      <c r="CVK11" s="159"/>
      <c r="CVL11" s="159"/>
      <c r="CVM11" s="159"/>
      <c r="CVN11" s="159"/>
      <c r="CVO11" s="159"/>
      <c r="CVP11" s="159"/>
      <c r="CVQ11" s="159"/>
      <c r="CVR11" s="159"/>
      <c r="CVS11" s="159"/>
      <c r="CVT11" s="159"/>
      <c r="CVU11" s="159"/>
      <c r="CVV11" s="159"/>
      <c r="CVW11" s="159"/>
      <c r="CVX11" s="159"/>
      <c r="CVY11" s="159"/>
      <c r="CVZ11" s="159"/>
      <c r="CWA11" s="159"/>
      <c r="CWB11" s="159"/>
      <c r="CWC11" s="159"/>
      <c r="CWD11" s="159"/>
      <c r="CWE11" s="159"/>
      <c r="CWF11" s="159"/>
      <c r="CWG11" s="159"/>
      <c r="CWH11" s="159"/>
      <c r="CWI11" s="159"/>
      <c r="CWJ11" s="159"/>
      <c r="CWK11" s="159"/>
      <c r="CWL11" s="159"/>
      <c r="CWM11" s="159"/>
      <c r="CWN11" s="159"/>
      <c r="CWO11" s="159"/>
      <c r="CWP11" s="159"/>
      <c r="CWQ11" s="159"/>
      <c r="CWR11" s="159"/>
      <c r="CWS11" s="159"/>
      <c r="CWT11" s="159"/>
      <c r="CWU11" s="159"/>
      <c r="CWV11" s="159"/>
      <c r="CWW11" s="159"/>
      <c r="CWX11" s="159"/>
      <c r="CWY11" s="159"/>
      <c r="CWZ11" s="159"/>
      <c r="CXA11" s="159"/>
      <c r="CXB11" s="159"/>
      <c r="CXC11" s="159"/>
      <c r="CXD11" s="159"/>
      <c r="CXE11" s="159"/>
      <c r="CXF11" s="159"/>
      <c r="CXG11" s="159"/>
      <c r="CXH11" s="159"/>
      <c r="CXI11" s="159"/>
      <c r="CXJ11" s="159"/>
      <c r="CXK11" s="159"/>
      <c r="CXL11" s="159"/>
      <c r="CXM11" s="159"/>
      <c r="CXN11" s="159"/>
      <c r="CXO11" s="159"/>
      <c r="CXP11" s="159"/>
      <c r="CXQ11" s="159"/>
      <c r="CXR11" s="159"/>
      <c r="CXS11" s="159"/>
      <c r="CXT11" s="159"/>
      <c r="CXU11" s="159"/>
      <c r="CXV11" s="159"/>
      <c r="CXW11" s="159"/>
      <c r="CXX11" s="159"/>
      <c r="CXY11" s="159"/>
      <c r="CXZ11" s="159"/>
      <c r="CYA11" s="159"/>
      <c r="CYB11" s="159"/>
      <c r="CYC11" s="159"/>
      <c r="CYD11" s="159"/>
      <c r="CYE11" s="159"/>
      <c r="CYF11" s="159"/>
      <c r="CYG11" s="159"/>
      <c r="CYH11" s="159"/>
      <c r="CYI11" s="159"/>
      <c r="CYJ11" s="159"/>
      <c r="CYK11" s="159"/>
      <c r="CYL11" s="159"/>
      <c r="CYM11" s="159"/>
      <c r="CYN11" s="159"/>
      <c r="CYO11" s="159"/>
      <c r="CYP11" s="159"/>
      <c r="CYQ11" s="159"/>
      <c r="CYR11" s="159"/>
      <c r="CYS11" s="159"/>
      <c r="CYT11" s="159"/>
      <c r="CYU11" s="159"/>
      <c r="CYV11" s="159"/>
      <c r="CYW11" s="159"/>
      <c r="CYX11" s="159"/>
      <c r="CYY11" s="159"/>
      <c r="CYZ11" s="159"/>
      <c r="CZA11" s="159"/>
      <c r="CZB11" s="159"/>
      <c r="CZC11" s="159"/>
      <c r="CZD11" s="159"/>
      <c r="CZE11" s="159"/>
      <c r="CZF11" s="159"/>
      <c r="CZG11" s="159"/>
      <c r="CZH11" s="159"/>
      <c r="CZI11" s="159"/>
      <c r="CZJ11" s="159"/>
      <c r="CZK11" s="159"/>
      <c r="CZL11" s="159"/>
      <c r="CZM11" s="159"/>
      <c r="CZN11" s="159"/>
      <c r="CZO11" s="159"/>
      <c r="CZP11" s="159"/>
      <c r="CZQ11" s="159"/>
      <c r="CZR11" s="159"/>
      <c r="CZS11" s="159"/>
      <c r="CZT11" s="159"/>
      <c r="CZU11" s="159"/>
      <c r="CZV11" s="159"/>
      <c r="CZW11" s="159"/>
      <c r="CZX11" s="159"/>
      <c r="CZY11" s="159"/>
      <c r="CZZ11" s="159"/>
      <c r="DAA11" s="159"/>
      <c r="DAB11" s="159"/>
      <c r="DAC11" s="159"/>
      <c r="DAD11" s="159"/>
      <c r="DAE11" s="159"/>
      <c r="DAF11" s="159"/>
      <c r="DAG11" s="159"/>
      <c r="DAH11" s="159"/>
      <c r="DAI11" s="159"/>
      <c r="DAJ11" s="159"/>
      <c r="DAK11" s="159"/>
      <c r="DAL11" s="159"/>
      <c r="DAM11" s="159"/>
      <c r="DAN11" s="159"/>
      <c r="DAO11" s="159"/>
      <c r="DAP11" s="159"/>
      <c r="DAQ11" s="159"/>
      <c r="DAR11" s="159"/>
      <c r="DAS11" s="159"/>
      <c r="DAT11" s="159"/>
      <c r="DAU11" s="159"/>
      <c r="DAV11" s="159"/>
      <c r="DAW11" s="159"/>
      <c r="DAX11" s="159"/>
      <c r="DAY11" s="159"/>
      <c r="DAZ11" s="159"/>
      <c r="DBA11" s="159"/>
      <c r="DBB11" s="159"/>
      <c r="DBC11" s="159"/>
      <c r="DBD11" s="159"/>
      <c r="DBE11" s="159"/>
      <c r="DBF11" s="159"/>
      <c r="DBG11" s="159"/>
      <c r="DBH11" s="159"/>
      <c r="DBI11" s="159"/>
      <c r="DBJ11" s="159"/>
      <c r="DBK11" s="159"/>
      <c r="DBL11" s="159"/>
      <c r="DBM11" s="159"/>
      <c r="DBN11" s="159"/>
      <c r="DBO11" s="159"/>
      <c r="DBP11" s="159"/>
      <c r="DBQ11" s="159"/>
      <c r="DBR11" s="159"/>
      <c r="DBS11" s="159"/>
      <c r="DBT11" s="159"/>
      <c r="DBU11" s="159"/>
      <c r="DBV11" s="159"/>
      <c r="DBW11" s="159"/>
      <c r="DBX11" s="159"/>
      <c r="DBY11" s="159"/>
      <c r="DBZ11" s="159"/>
      <c r="DCA11" s="159"/>
      <c r="DCB11" s="159"/>
      <c r="DCC11" s="159"/>
      <c r="DCD11" s="159"/>
      <c r="DCE11" s="159"/>
      <c r="DCF11" s="159"/>
      <c r="DCG11" s="159"/>
      <c r="DCH11" s="159"/>
      <c r="DCI11" s="159"/>
      <c r="DCJ11" s="159"/>
      <c r="DCK11" s="159"/>
      <c r="DCL11" s="159"/>
      <c r="DCM11" s="159"/>
      <c r="DCN11" s="159"/>
      <c r="DCO11" s="159"/>
      <c r="DCP11" s="159"/>
      <c r="DCQ11" s="159"/>
      <c r="DCR11" s="159"/>
      <c r="DCS11" s="159"/>
      <c r="DCT11" s="159"/>
      <c r="DCU11" s="159"/>
      <c r="DCV11" s="159"/>
      <c r="DCW11" s="159"/>
      <c r="DCX11" s="159"/>
      <c r="DCY11" s="159"/>
      <c r="DCZ11" s="159"/>
      <c r="DDA11" s="159"/>
      <c r="DDB11" s="159"/>
      <c r="DDC11" s="159"/>
      <c r="DDD11" s="159"/>
      <c r="DDE11" s="159"/>
      <c r="DDF11" s="159"/>
      <c r="DDG11" s="159"/>
      <c r="DDH11" s="159"/>
      <c r="DDI11" s="159"/>
      <c r="DDJ11" s="159"/>
      <c r="DDK11" s="159"/>
      <c r="DDL11" s="159"/>
      <c r="DDM11" s="159"/>
      <c r="DDN11" s="159"/>
      <c r="DDO11" s="159"/>
      <c r="DDP11" s="159"/>
      <c r="DDQ11" s="159"/>
      <c r="DDR11" s="159"/>
      <c r="DDS11" s="159"/>
      <c r="DDT11" s="159"/>
      <c r="DDU11" s="159"/>
      <c r="DDV11" s="159"/>
      <c r="DDW11" s="159"/>
      <c r="DDX11" s="159"/>
      <c r="DDY11" s="159"/>
      <c r="DDZ11" s="159"/>
      <c r="DEA11" s="159"/>
      <c r="DEB11" s="159"/>
      <c r="DEC11" s="159"/>
      <c r="DED11" s="159"/>
      <c r="DEE11" s="159"/>
      <c r="DEF11" s="159"/>
      <c r="DEG11" s="159"/>
      <c r="DEH11" s="159"/>
      <c r="DEI11" s="159"/>
      <c r="DEJ11" s="159"/>
      <c r="DEK11" s="159"/>
      <c r="DEL11" s="159"/>
      <c r="DEM11" s="159"/>
      <c r="DEN11" s="159"/>
      <c r="DEO11" s="159"/>
      <c r="DEP11" s="159"/>
      <c r="DEQ11" s="159"/>
      <c r="DER11" s="159"/>
      <c r="DES11" s="159"/>
      <c r="DET11" s="159"/>
      <c r="DEU11" s="159"/>
      <c r="DEV11" s="159"/>
      <c r="DEW11" s="159"/>
      <c r="DEX11" s="159"/>
      <c r="DEY11" s="159"/>
      <c r="DEZ11" s="159"/>
      <c r="DFA11" s="159"/>
      <c r="DFB11" s="159"/>
      <c r="DFC11" s="159"/>
      <c r="DFD11" s="159"/>
      <c r="DFE11" s="159"/>
      <c r="DFF11" s="159"/>
      <c r="DFG11" s="159"/>
      <c r="DFH11" s="159"/>
      <c r="DFI11" s="159"/>
      <c r="DFJ11" s="159"/>
      <c r="DFK11" s="159"/>
      <c r="DFL11" s="159"/>
      <c r="DFM11" s="159"/>
      <c r="DFN11" s="159"/>
      <c r="DFO11" s="159"/>
      <c r="DFP11" s="159"/>
      <c r="DFQ11" s="159"/>
      <c r="DFR11" s="159"/>
      <c r="DFS11" s="159"/>
      <c r="DFT11" s="159"/>
      <c r="DFU11" s="159"/>
      <c r="DFV11" s="159"/>
      <c r="DFW11" s="159"/>
      <c r="DFX11" s="159"/>
      <c r="DFY11" s="159"/>
      <c r="DFZ11" s="159"/>
      <c r="DGA11" s="159"/>
      <c r="DGB11" s="159"/>
      <c r="DGC11" s="159"/>
      <c r="DGD11" s="159"/>
      <c r="DGE11" s="159"/>
      <c r="DGF11" s="159"/>
      <c r="DGG11" s="159"/>
      <c r="DGH11" s="159"/>
      <c r="DGI11" s="159"/>
      <c r="DGJ11" s="159"/>
      <c r="DGK11" s="159"/>
      <c r="DGL11" s="159"/>
      <c r="DGM11" s="159"/>
      <c r="DGN11" s="159"/>
      <c r="DGO11" s="159"/>
      <c r="DGP11" s="159"/>
      <c r="DGQ11" s="159"/>
      <c r="DGR11" s="159"/>
      <c r="DGS11" s="159"/>
      <c r="DGT11" s="159"/>
      <c r="DGU11" s="159"/>
      <c r="DGV11" s="159"/>
      <c r="DGW11" s="159"/>
      <c r="DGX11" s="159"/>
      <c r="DGY11" s="159"/>
      <c r="DGZ11" s="159"/>
      <c r="DHA11" s="159"/>
      <c r="DHB11" s="159"/>
      <c r="DHC11" s="159"/>
      <c r="DHD11" s="159"/>
      <c r="DHE11" s="159"/>
      <c r="DHF11" s="159"/>
      <c r="DHG11" s="159"/>
      <c r="DHH11" s="159"/>
      <c r="DHI11" s="159"/>
      <c r="DHJ11" s="159"/>
      <c r="DHK11" s="159"/>
      <c r="DHL11" s="159"/>
      <c r="DHM11" s="159"/>
      <c r="DHN11" s="159"/>
      <c r="DHO11" s="159"/>
      <c r="DHP11" s="159"/>
      <c r="DHQ11" s="159"/>
      <c r="DHR11" s="159"/>
      <c r="DHS11" s="159"/>
      <c r="DHT11" s="159"/>
      <c r="DHU11" s="159"/>
      <c r="DHV11" s="159"/>
      <c r="DHW11" s="159"/>
      <c r="DHX11" s="159"/>
      <c r="DHY11" s="159"/>
      <c r="DHZ11" s="159"/>
      <c r="DIA11" s="159"/>
      <c r="DIB11" s="159"/>
      <c r="DIC11" s="159"/>
      <c r="DID11" s="159"/>
      <c r="DIE11" s="159"/>
      <c r="DIF11" s="159"/>
      <c r="DIG11" s="159"/>
      <c r="DIH11" s="159"/>
      <c r="DII11" s="159"/>
      <c r="DIJ11" s="159"/>
      <c r="DIK11" s="159"/>
      <c r="DIL11" s="159"/>
      <c r="DIM11" s="159"/>
      <c r="DIN11" s="159"/>
      <c r="DIO11" s="159"/>
      <c r="DIP11" s="159"/>
      <c r="DIQ11" s="159"/>
      <c r="DIR11" s="159"/>
      <c r="DIS11" s="159"/>
      <c r="DIT11" s="159"/>
      <c r="DIU11" s="159"/>
      <c r="DIV11" s="159"/>
      <c r="DIW11" s="159"/>
      <c r="DIX11" s="159"/>
      <c r="DIY11" s="159"/>
      <c r="DIZ11" s="159"/>
      <c r="DJA11" s="159"/>
      <c r="DJB11" s="159"/>
      <c r="DJC11" s="159"/>
      <c r="DJD11" s="159"/>
      <c r="DJE11" s="159"/>
      <c r="DJF11" s="159"/>
      <c r="DJG11" s="159"/>
      <c r="DJH11" s="159"/>
      <c r="DJI11" s="159"/>
      <c r="DJJ11" s="159"/>
      <c r="DJK11" s="159"/>
      <c r="DJL11" s="159"/>
      <c r="DJM11" s="159"/>
      <c r="DJN11" s="159"/>
      <c r="DJO11" s="159"/>
      <c r="DJP11" s="159"/>
      <c r="DJQ11" s="159"/>
      <c r="DJR11" s="159"/>
      <c r="DJS11" s="159"/>
      <c r="DJT11" s="159"/>
      <c r="DJU11" s="159"/>
      <c r="DJV11" s="159"/>
      <c r="DJW11" s="159"/>
      <c r="DJX11" s="159"/>
      <c r="DJY11" s="159"/>
      <c r="DJZ11" s="159"/>
      <c r="DKA11" s="159"/>
      <c r="DKB11" s="159"/>
      <c r="DKC11" s="159"/>
      <c r="DKD11" s="159"/>
      <c r="DKE11" s="159"/>
      <c r="DKF11" s="159"/>
      <c r="DKG11" s="159"/>
      <c r="DKH11" s="159"/>
      <c r="DKI11" s="159"/>
      <c r="DKJ11" s="159"/>
      <c r="DKK11" s="159"/>
      <c r="DKL11" s="159"/>
      <c r="DKM11" s="159"/>
      <c r="DKN11" s="159"/>
      <c r="DKO11" s="159"/>
      <c r="DKP11" s="159"/>
      <c r="DKQ11" s="159"/>
      <c r="DKR11" s="159"/>
      <c r="DKS11" s="159"/>
      <c r="DKT11" s="159"/>
      <c r="DKU11" s="159"/>
      <c r="DKV11" s="159"/>
      <c r="DKW11" s="159"/>
      <c r="DKX11" s="159"/>
      <c r="DKY11" s="159"/>
      <c r="DKZ11" s="159"/>
      <c r="DLA11" s="159"/>
      <c r="DLB11" s="159"/>
      <c r="DLC11" s="159"/>
      <c r="DLD11" s="159"/>
      <c r="DLE11" s="159"/>
      <c r="DLF11" s="159"/>
      <c r="DLG11" s="159"/>
      <c r="DLH11" s="159"/>
      <c r="DLI11" s="159"/>
      <c r="DLJ11" s="159"/>
      <c r="DLK11" s="159"/>
      <c r="DLL11" s="159"/>
      <c r="DLM11" s="159"/>
      <c r="DLN11" s="159"/>
      <c r="DLO11" s="159"/>
      <c r="DLP11" s="159"/>
      <c r="DLQ11" s="159"/>
      <c r="DLR11" s="159"/>
      <c r="DLS11" s="159"/>
      <c r="DLT11" s="159"/>
      <c r="DLU11" s="159"/>
      <c r="DLV11" s="159"/>
      <c r="DLW11" s="159"/>
      <c r="DLX11" s="159"/>
      <c r="DLY11" s="159"/>
      <c r="DLZ11" s="159"/>
      <c r="DMA11" s="159"/>
      <c r="DMB11" s="159"/>
      <c r="DMC11" s="159"/>
      <c r="DMD11" s="159"/>
      <c r="DME11" s="159"/>
      <c r="DMF11" s="159"/>
      <c r="DMG11" s="159"/>
      <c r="DMH11" s="159"/>
      <c r="DMI11" s="159"/>
      <c r="DMJ11" s="159"/>
      <c r="DMK11" s="159"/>
      <c r="DML11" s="159"/>
      <c r="DMM11" s="159"/>
      <c r="DMN11" s="159"/>
      <c r="DMO11" s="159"/>
      <c r="DMP11" s="159"/>
      <c r="DMQ11" s="159"/>
      <c r="DMR11" s="159"/>
      <c r="DMS11" s="159"/>
      <c r="DMT11" s="159"/>
      <c r="DMU11" s="159"/>
      <c r="DMV11" s="159"/>
      <c r="DMW11" s="159"/>
      <c r="DMX11" s="159"/>
      <c r="DMY11" s="159"/>
      <c r="DMZ11" s="159"/>
      <c r="DNA11" s="159"/>
      <c r="DNB11" s="159"/>
      <c r="DNC11" s="159"/>
      <c r="DND11" s="159"/>
      <c r="DNE11" s="159"/>
      <c r="DNF11" s="159"/>
      <c r="DNG11" s="159"/>
      <c r="DNH11" s="159"/>
      <c r="DNI11" s="159"/>
      <c r="DNJ11" s="159"/>
      <c r="DNK11" s="159"/>
      <c r="DNL11" s="159"/>
      <c r="DNM11" s="159"/>
      <c r="DNN11" s="159"/>
      <c r="DNO11" s="159"/>
      <c r="DNP11" s="159"/>
      <c r="DNQ11" s="159"/>
      <c r="DNR11" s="159"/>
      <c r="DNS11" s="159"/>
      <c r="DNT11" s="159"/>
      <c r="DNU11" s="159"/>
      <c r="DNV11" s="159"/>
      <c r="DNW11" s="159"/>
      <c r="DNX11" s="159"/>
      <c r="DNY11" s="159"/>
      <c r="DNZ11" s="159"/>
      <c r="DOA11" s="159"/>
      <c r="DOB11" s="159"/>
      <c r="DOC11" s="159"/>
      <c r="DOD11" s="159"/>
      <c r="DOE11" s="159"/>
      <c r="DOF11" s="159"/>
      <c r="DOG11" s="159"/>
      <c r="DOH11" s="159"/>
      <c r="DOI11" s="159"/>
      <c r="DOJ11" s="159"/>
      <c r="DOK11" s="159"/>
      <c r="DOL11" s="159"/>
      <c r="DOM11" s="159"/>
      <c r="DON11" s="159"/>
      <c r="DOO11" s="159"/>
      <c r="DOP11" s="159"/>
      <c r="DOQ11" s="159"/>
      <c r="DOR11" s="159"/>
      <c r="DOS11" s="159"/>
      <c r="DOT11" s="159"/>
      <c r="DOU11" s="159"/>
      <c r="DOV11" s="159"/>
      <c r="DOW11" s="159"/>
      <c r="DOX11" s="159"/>
      <c r="DOY11" s="159"/>
      <c r="DOZ11" s="159"/>
      <c r="DPA11" s="159"/>
      <c r="DPB11" s="159"/>
      <c r="DPC11" s="159"/>
      <c r="DPD11" s="159"/>
      <c r="DPE11" s="159"/>
      <c r="DPF11" s="159"/>
      <c r="DPG11" s="159"/>
      <c r="DPH11" s="159"/>
      <c r="DPI11" s="159"/>
      <c r="DPJ11" s="159"/>
      <c r="DPK11" s="159"/>
      <c r="DPL11" s="159"/>
      <c r="DPM11" s="159"/>
      <c r="DPN11" s="159"/>
      <c r="DPO11" s="159"/>
      <c r="DPP11" s="159"/>
      <c r="DPQ11" s="159"/>
      <c r="DPR11" s="159"/>
      <c r="DPS11" s="159"/>
      <c r="DPT11" s="159"/>
      <c r="DPU11" s="159"/>
      <c r="DPV11" s="159"/>
      <c r="DPW11" s="159"/>
      <c r="DPX11" s="159"/>
      <c r="DPY11" s="159"/>
      <c r="DPZ11" s="159"/>
      <c r="DQA11" s="159"/>
      <c r="DQB11" s="159"/>
      <c r="DQC11" s="159"/>
      <c r="DQD11" s="159"/>
      <c r="DQE11" s="159"/>
      <c r="DQF11" s="159"/>
      <c r="DQG11" s="159"/>
      <c r="DQH11" s="159"/>
      <c r="DQI11" s="159"/>
      <c r="DQJ11" s="159"/>
      <c r="DQK11" s="159"/>
      <c r="DQL11" s="159"/>
      <c r="DQM11" s="159"/>
      <c r="DQN11" s="159"/>
      <c r="DQO11" s="159"/>
      <c r="DQP11" s="159"/>
      <c r="DQQ11" s="159"/>
      <c r="DQR11" s="159"/>
      <c r="DQS11" s="159"/>
      <c r="DQT11" s="159"/>
      <c r="DQU11" s="159"/>
      <c r="DQV11" s="159"/>
      <c r="DQW11" s="159"/>
      <c r="DQX11" s="159"/>
      <c r="DQY11" s="159"/>
      <c r="DQZ11" s="159"/>
      <c r="DRA11" s="159"/>
      <c r="DRB11" s="159"/>
      <c r="DRC11" s="159"/>
      <c r="DRD11" s="159"/>
      <c r="DRE11" s="159"/>
      <c r="DRF11" s="159"/>
      <c r="DRG11" s="159"/>
      <c r="DRH11" s="159"/>
      <c r="DRI11" s="159"/>
      <c r="DRJ11" s="159"/>
      <c r="DRK11" s="159"/>
      <c r="DRL11" s="159"/>
      <c r="DRM11" s="159"/>
      <c r="DRN11" s="159"/>
      <c r="DRO11" s="159"/>
      <c r="DRP11" s="159"/>
      <c r="DRQ11" s="159"/>
      <c r="DRR11" s="159"/>
      <c r="DRS11" s="159"/>
      <c r="DRT11" s="159"/>
      <c r="DRU11" s="159"/>
      <c r="DRV11" s="159"/>
      <c r="DRW11" s="159"/>
      <c r="DRX11" s="159"/>
      <c r="DRY11" s="159"/>
      <c r="DRZ11" s="159"/>
      <c r="DSA11" s="159"/>
      <c r="DSB11" s="159"/>
      <c r="DSC11" s="159"/>
      <c r="DSD11" s="159"/>
      <c r="DSE11" s="159"/>
      <c r="DSF11" s="159"/>
      <c r="DSG11" s="159"/>
      <c r="DSH11" s="159"/>
      <c r="DSI11" s="159"/>
      <c r="DSJ11" s="159"/>
      <c r="DSK11" s="159"/>
      <c r="DSL11" s="159"/>
      <c r="DSM11" s="159"/>
      <c r="DSN11" s="159"/>
      <c r="DSO11" s="159"/>
      <c r="DSP11" s="159"/>
      <c r="DSQ11" s="159"/>
      <c r="DSR11" s="159"/>
      <c r="DSS11" s="159"/>
      <c r="DST11" s="159"/>
      <c r="DSU11" s="159"/>
      <c r="DSV11" s="159"/>
      <c r="DSW11" s="159"/>
      <c r="DSX11" s="159"/>
      <c r="DSY11" s="159"/>
      <c r="DSZ11" s="159"/>
      <c r="DTA11" s="159"/>
      <c r="DTB11" s="159"/>
      <c r="DTC11" s="159"/>
      <c r="DTD11" s="159"/>
      <c r="DTE11" s="159"/>
      <c r="DTF11" s="159"/>
      <c r="DTG11" s="159"/>
      <c r="DTH11" s="159"/>
      <c r="DTI11" s="159"/>
      <c r="DTJ11" s="159"/>
      <c r="DTK11" s="159"/>
      <c r="DTL11" s="159"/>
      <c r="DTM11" s="159"/>
      <c r="DTN11" s="159"/>
      <c r="DTO11" s="159"/>
      <c r="DTP11" s="159"/>
      <c r="DTQ11" s="159"/>
      <c r="DTR11" s="159"/>
      <c r="DTS11" s="159"/>
      <c r="DTT11" s="159"/>
      <c r="DTU11" s="159"/>
      <c r="DTV11" s="159"/>
      <c r="DTW11" s="159"/>
      <c r="DTX11" s="159"/>
      <c r="DTY11" s="159"/>
      <c r="DTZ11" s="159"/>
      <c r="DUA11" s="159"/>
      <c r="DUB11" s="159"/>
      <c r="DUC11" s="159"/>
      <c r="DUD11" s="159"/>
      <c r="DUE11" s="159"/>
      <c r="DUF11" s="159"/>
      <c r="DUG11" s="159"/>
      <c r="DUH11" s="159"/>
      <c r="DUI11" s="159"/>
      <c r="DUJ11" s="159"/>
      <c r="DUK11" s="159"/>
      <c r="DUL11" s="159"/>
      <c r="DUM11" s="159"/>
      <c r="DUN11" s="159"/>
      <c r="DUO11" s="159"/>
      <c r="DUP11" s="159"/>
      <c r="DUQ11" s="159"/>
      <c r="DUR11" s="159"/>
      <c r="DUS11" s="159"/>
      <c r="DUT11" s="159"/>
      <c r="DUU11" s="159"/>
      <c r="DUV11" s="159"/>
      <c r="DUW11" s="159"/>
      <c r="DUX11" s="159"/>
      <c r="DUY11" s="159"/>
      <c r="DUZ11" s="159"/>
      <c r="DVA11" s="159"/>
      <c r="DVB11" s="159"/>
      <c r="DVC11" s="159"/>
      <c r="DVD11" s="159"/>
      <c r="DVE11" s="159"/>
      <c r="DVF11" s="159"/>
      <c r="DVG11" s="159"/>
      <c r="DVH11" s="159"/>
      <c r="DVI11" s="159"/>
      <c r="DVJ11" s="159"/>
      <c r="DVK11" s="159"/>
      <c r="DVL11" s="159"/>
      <c r="DVM11" s="159"/>
      <c r="DVN11" s="159"/>
      <c r="DVO11" s="159"/>
      <c r="DVP11" s="159"/>
      <c r="DVQ11" s="159"/>
      <c r="DVR11" s="159"/>
      <c r="DVS11" s="159"/>
      <c r="DVT11" s="159"/>
      <c r="DVU11" s="159"/>
      <c r="DVV11" s="159"/>
      <c r="DVW11" s="159"/>
      <c r="DVX11" s="159"/>
      <c r="DVY11" s="159"/>
      <c r="DVZ11" s="159"/>
      <c r="DWA11" s="159"/>
      <c r="DWB11" s="159"/>
      <c r="DWC11" s="159"/>
      <c r="DWD11" s="159"/>
      <c r="DWE11" s="159"/>
      <c r="DWF11" s="159"/>
      <c r="DWG11" s="159"/>
      <c r="DWH11" s="159"/>
      <c r="DWI11" s="159"/>
      <c r="DWJ11" s="159"/>
      <c r="DWK11" s="159"/>
      <c r="DWL11" s="159"/>
      <c r="DWM11" s="159"/>
      <c r="DWN11" s="159"/>
      <c r="DWO11" s="159"/>
      <c r="DWP11" s="159"/>
      <c r="DWQ11" s="159"/>
      <c r="DWR11" s="159"/>
      <c r="DWS11" s="159"/>
      <c r="DWT11" s="159"/>
      <c r="DWU11" s="159"/>
      <c r="DWV11" s="159"/>
      <c r="DWW11" s="159"/>
      <c r="DWX11" s="159"/>
      <c r="DWY11" s="159"/>
      <c r="DWZ11" s="159"/>
      <c r="DXA11" s="159"/>
      <c r="DXB11" s="159"/>
      <c r="DXC11" s="159"/>
      <c r="DXD11" s="159"/>
      <c r="DXE11" s="159"/>
      <c r="DXF11" s="159"/>
      <c r="DXG11" s="159"/>
      <c r="DXH11" s="159"/>
      <c r="DXI11" s="159"/>
      <c r="DXJ11" s="159"/>
      <c r="DXK11" s="159"/>
      <c r="DXL11" s="159"/>
      <c r="DXM11" s="159"/>
      <c r="DXN11" s="159"/>
      <c r="DXO11" s="159"/>
      <c r="DXP11" s="159"/>
      <c r="DXQ11" s="159"/>
      <c r="DXR11" s="159"/>
      <c r="DXS11" s="159"/>
      <c r="DXT11" s="159"/>
      <c r="DXU11" s="159"/>
      <c r="DXV11" s="159"/>
      <c r="DXW11" s="159"/>
      <c r="DXX11" s="159"/>
      <c r="DXY11" s="159"/>
      <c r="DXZ11" s="159"/>
      <c r="DYA11" s="159"/>
      <c r="DYB11" s="159"/>
      <c r="DYC11" s="159"/>
      <c r="DYD11" s="159"/>
      <c r="DYE11" s="159"/>
      <c r="DYF11" s="159"/>
      <c r="DYG11" s="159"/>
      <c r="DYH11" s="159"/>
      <c r="DYI11" s="159"/>
      <c r="DYJ11" s="159"/>
      <c r="DYK11" s="159"/>
      <c r="DYL11" s="159"/>
      <c r="DYM11" s="159"/>
      <c r="DYN11" s="159"/>
      <c r="DYO11" s="159"/>
      <c r="DYP11" s="159"/>
      <c r="DYQ11" s="159"/>
      <c r="DYR11" s="159"/>
      <c r="DYS11" s="159"/>
      <c r="DYT11" s="159"/>
      <c r="DYU11" s="159"/>
      <c r="DYV11" s="159"/>
      <c r="DYW11" s="159"/>
      <c r="DYX11" s="159"/>
      <c r="DYY11" s="159"/>
      <c r="DYZ11" s="159"/>
      <c r="DZA11" s="159"/>
      <c r="DZB11" s="159"/>
      <c r="DZC11" s="159"/>
      <c r="DZD11" s="159"/>
      <c r="DZE11" s="159"/>
      <c r="DZF11" s="159"/>
      <c r="DZG11" s="159"/>
      <c r="DZH11" s="159"/>
      <c r="DZI11" s="159"/>
      <c r="DZJ11" s="159"/>
      <c r="DZK11" s="159"/>
      <c r="DZL11" s="159"/>
      <c r="DZM11" s="159"/>
      <c r="DZN11" s="159"/>
      <c r="DZO11" s="159"/>
      <c r="DZP11" s="159"/>
      <c r="DZQ11" s="159"/>
      <c r="DZR11" s="159"/>
      <c r="DZS11" s="159"/>
      <c r="DZT11" s="159"/>
      <c r="DZU11" s="159"/>
      <c r="DZV11" s="159"/>
      <c r="DZW11" s="159"/>
      <c r="DZX11" s="159"/>
      <c r="DZY11" s="159"/>
      <c r="DZZ11" s="159"/>
      <c r="EAA11" s="159"/>
      <c r="EAB11" s="159"/>
      <c r="EAC11" s="159"/>
      <c r="EAD11" s="159"/>
      <c r="EAE11" s="159"/>
      <c r="EAF11" s="159"/>
      <c r="EAG11" s="159"/>
      <c r="EAH11" s="159"/>
      <c r="EAI11" s="159"/>
      <c r="EAJ11" s="159"/>
      <c r="EAK11" s="159"/>
      <c r="EAL11" s="159"/>
      <c r="EAM11" s="159"/>
      <c r="EAN11" s="159"/>
      <c r="EAO11" s="159"/>
      <c r="EAP11" s="159"/>
      <c r="EAQ11" s="159"/>
      <c r="EAR11" s="159"/>
      <c r="EAS11" s="159"/>
      <c r="EAT11" s="159"/>
      <c r="EAU11" s="159"/>
      <c r="EAV11" s="159"/>
      <c r="EAW11" s="159"/>
      <c r="EAX11" s="159"/>
      <c r="EAY11" s="159"/>
      <c r="EAZ11" s="159"/>
      <c r="EBA11" s="159"/>
      <c r="EBB11" s="159"/>
      <c r="EBC11" s="159"/>
      <c r="EBD11" s="159"/>
      <c r="EBE11" s="159"/>
      <c r="EBF11" s="159"/>
      <c r="EBG11" s="159"/>
      <c r="EBH11" s="159"/>
      <c r="EBI11" s="159"/>
      <c r="EBJ11" s="159"/>
      <c r="EBK11" s="159"/>
      <c r="EBL11" s="159"/>
      <c r="EBM11" s="159"/>
      <c r="EBN11" s="159"/>
      <c r="EBO11" s="159"/>
      <c r="EBP11" s="159"/>
      <c r="EBQ11" s="159"/>
      <c r="EBR11" s="159"/>
      <c r="EBS11" s="159"/>
      <c r="EBT11" s="159"/>
      <c r="EBU11" s="159"/>
      <c r="EBV11" s="159"/>
      <c r="EBW11" s="159"/>
      <c r="EBX11" s="159"/>
      <c r="EBY11" s="159"/>
      <c r="EBZ11" s="159"/>
      <c r="ECA11" s="159"/>
      <c r="ECB11" s="159"/>
      <c r="ECC11" s="159"/>
      <c r="ECD11" s="159"/>
      <c r="ECE11" s="159"/>
      <c r="ECF11" s="159"/>
      <c r="ECG11" s="159"/>
      <c r="ECH11" s="159"/>
      <c r="ECI11" s="159"/>
      <c r="ECJ11" s="159"/>
      <c r="ECK11" s="159"/>
      <c r="ECL11" s="159"/>
      <c r="ECM11" s="159"/>
      <c r="ECN11" s="159"/>
      <c r="ECO11" s="159"/>
      <c r="ECP11" s="159"/>
      <c r="ECQ11" s="159"/>
      <c r="ECR11" s="159"/>
      <c r="ECS11" s="159"/>
      <c r="ECT11" s="159"/>
      <c r="ECU11" s="159"/>
      <c r="ECV11" s="159"/>
      <c r="ECW11" s="159"/>
      <c r="ECX11" s="159"/>
      <c r="ECY11" s="159"/>
      <c r="ECZ11" s="159"/>
      <c r="EDA11" s="159"/>
      <c r="EDB11" s="159"/>
      <c r="EDC11" s="159"/>
      <c r="EDD11" s="159"/>
      <c r="EDE11" s="159"/>
      <c r="EDF11" s="159"/>
      <c r="EDG11" s="159"/>
      <c r="EDH11" s="159"/>
      <c r="EDI11" s="159"/>
      <c r="EDJ11" s="159"/>
      <c r="EDK11" s="159"/>
      <c r="EDL11" s="159"/>
      <c r="EDM11" s="159"/>
      <c r="EDN11" s="159"/>
      <c r="EDO11" s="159"/>
      <c r="EDP11" s="159"/>
      <c r="EDQ11" s="159"/>
      <c r="EDR11" s="159"/>
      <c r="EDS11" s="159"/>
      <c r="EDT11" s="159"/>
      <c r="EDU11" s="159"/>
      <c r="EDV11" s="159"/>
      <c r="EDW11" s="159"/>
      <c r="EDX11" s="159"/>
      <c r="EDY11" s="159"/>
      <c r="EDZ11" s="159"/>
      <c r="EEA11" s="159"/>
      <c r="EEB11" s="159"/>
      <c r="EEC11" s="159"/>
      <c r="EED11" s="159"/>
      <c r="EEE11" s="159"/>
      <c r="EEF11" s="159"/>
      <c r="EEG11" s="159"/>
      <c r="EEH11" s="159"/>
      <c r="EEI11" s="159"/>
      <c r="EEJ11" s="159"/>
      <c r="EEK11" s="159"/>
      <c r="EEL11" s="159"/>
      <c r="EEM11" s="159"/>
      <c r="EEN11" s="159"/>
      <c r="EEO11" s="159"/>
      <c r="EEP11" s="159"/>
      <c r="EEQ11" s="159"/>
      <c r="EER11" s="159"/>
      <c r="EES11" s="159"/>
      <c r="EET11" s="159"/>
      <c r="EEU11" s="159"/>
      <c r="EEV11" s="159"/>
      <c r="EEW11" s="159"/>
      <c r="EEX11" s="159"/>
      <c r="EEY11" s="159"/>
      <c r="EEZ11" s="159"/>
      <c r="EFA11" s="159"/>
      <c r="EFB11" s="159"/>
      <c r="EFC11" s="159"/>
      <c r="EFD11" s="159"/>
      <c r="EFE11" s="159"/>
      <c r="EFF11" s="159"/>
      <c r="EFG11" s="159"/>
      <c r="EFH11" s="159"/>
      <c r="EFI11" s="159"/>
      <c r="EFJ11" s="159"/>
      <c r="EFK11" s="159"/>
      <c r="EFL11" s="159"/>
      <c r="EFM11" s="159"/>
      <c r="EFN11" s="159"/>
      <c r="EFO11" s="159"/>
      <c r="EFP11" s="159"/>
      <c r="EFQ11" s="159"/>
      <c r="EFR11" s="159"/>
      <c r="EFS11" s="159"/>
      <c r="EFT11" s="159"/>
      <c r="EFU11" s="159"/>
      <c r="EFV11" s="159"/>
      <c r="EFW11" s="159"/>
      <c r="EFX11" s="159"/>
      <c r="EFY11" s="159"/>
      <c r="EFZ11" s="159"/>
      <c r="EGA11" s="159"/>
      <c r="EGB11" s="159"/>
      <c r="EGC11" s="159"/>
      <c r="EGD11" s="159"/>
      <c r="EGE11" s="159"/>
      <c r="EGF11" s="159"/>
      <c r="EGG11" s="159"/>
      <c r="EGH11" s="159"/>
      <c r="EGI11" s="159"/>
      <c r="EGJ11" s="159"/>
      <c r="EGK11" s="159"/>
      <c r="EGL11" s="159"/>
      <c r="EGM11" s="159"/>
      <c r="EGN11" s="159"/>
      <c r="EGO11" s="159"/>
      <c r="EGP11" s="159"/>
      <c r="EGQ11" s="159"/>
      <c r="EGR11" s="159"/>
      <c r="EGS11" s="159"/>
      <c r="EGT11" s="159"/>
      <c r="EGU11" s="159"/>
      <c r="EGV11" s="159"/>
      <c r="EGW11" s="159"/>
      <c r="EGX11" s="159"/>
      <c r="EGY11" s="159"/>
      <c r="EGZ11" s="159"/>
      <c r="EHA11" s="159"/>
      <c r="EHB11" s="159"/>
      <c r="EHC11" s="159"/>
      <c r="EHD11" s="159"/>
      <c r="EHE11" s="159"/>
      <c r="EHF11" s="159"/>
      <c r="EHG11" s="159"/>
      <c r="EHH11" s="159"/>
      <c r="EHI11" s="159"/>
      <c r="EHJ11" s="159"/>
      <c r="EHK11" s="159"/>
      <c r="EHL11" s="159"/>
      <c r="EHM11" s="159"/>
      <c r="EHN11" s="159"/>
      <c r="EHO11" s="159"/>
      <c r="EHP11" s="159"/>
      <c r="EHQ11" s="159"/>
      <c r="EHR11" s="159"/>
      <c r="EHS11" s="159"/>
      <c r="EHT11" s="159"/>
      <c r="EHU11" s="159"/>
      <c r="EHV11" s="159"/>
      <c r="EHW11" s="159"/>
      <c r="EHX11" s="159"/>
      <c r="EHY11" s="159"/>
      <c r="EHZ11" s="159"/>
      <c r="EIA11" s="159"/>
      <c r="EIB11" s="159"/>
      <c r="EIC11" s="159"/>
      <c r="EID11" s="159"/>
      <c r="EIE11" s="159"/>
      <c r="EIF11" s="159"/>
      <c r="EIG11" s="159"/>
      <c r="EIH11" s="159"/>
      <c r="EII11" s="159"/>
      <c r="EIJ11" s="159"/>
      <c r="EIK11" s="159"/>
      <c r="EIL11" s="159"/>
      <c r="EIM11" s="159"/>
      <c r="EIN11" s="159"/>
      <c r="EIO11" s="159"/>
      <c r="EIP11" s="159"/>
      <c r="EIQ11" s="159"/>
      <c r="EIR11" s="159"/>
      <c r="EIS11" s="159"/>
      <c r="EIT11" s="159"/>
      <c r="EIU11" s="159"/>
      <c r="EIV11" s="159"/>
      <c r="EIW11" s="159"/>
      <c r="EIX11" s="159"/>
      <c r="EIY11" s="159"/>
      <c r="EIZ11" s="159"/>
      <c r="EJA11" s="159"/>
      <c r="EJB11" s="159"/>
      <c r="EJC11" s="159"/>
      <c r="EJD11" s="159"/>
      <c r="EJE11" s="159"/>
      <c r="EJF11" s="159"/>
      <c r="EJG11" s="159"/>
      <c r="EJH11" s="159"/>
      <c r="EJI11" s="159"/>
      <c r="EJJ11" s="159"/>
      <c r="EJK11" s="159"/>
      <c r="EJL11" s="159"/>
      <c r="EJM11" s="159"/>
      <c r="EJN11" s="159"/>
      <c r="EJO11" s="159"/>
      <c r="EJP11" s="159"/>
      <c r="EJQ11" s="159"/>
      <c r="EJR11" s="159"/>
      <c r="EJS11" s="159"/>
      <c r="EJT11" s="159"/>
      <c r="EJU11" s="159"/>
      <c r="EJV11" s="159"/>
      <c r="EJW11" s="159"/>
      <c r="EJX11" s="159"/>
      <c r="EJY11" s="159"/>
      <c r="EJZ11" s="159"/>
      <c r="EKA11" s="159"/>
      <c r="EKB11" s="159"/>
      <c r="EKC11" s="159"/>
      <c r="EKD11" s="159"/>
      <c r="EKE11" s="159"/>
      <c r="EKF11" s="159"/>
      <c r="EKG11" s="159"/>
      <c r="EKH11" s="159"/>
      <c r="EKI11" s="159"/>
      <c r="EKJ11" s="159"/>
      <c r="EKK11" s="159"/>
      <c r="EKL11" s="159"/>
      <c r="EKM11" s="159"/>
      <c r="EKN11" s="159"/>
      <c r="EKO11" s="159"/>
      <c r="EKP11" s="159"/>
      <c r="EKQ11" s="159"/>
      <c r="EKR11" s="159"/>
      <c r="EKS11" s="159"/>
      <c r="EKT11" s="159"/>
      <c r="EKU11" s="159"/>
      <c r="EKV11" s="159"/>
      <c r="EKW11" s="159"/>
      <c r="EKX11" s="159"/>
      <c r="EKY11" s="159"/>
      <c r="EKZ11" s="159"/>
      <c r="ELA11" s="159"/>
      <c r="ELB11" s="159"/>
      <c r="ELC11" s="159"/>
      <c r="ELD11" s="159"/>
      <c r="ELE11" s="159"/>
      <c r="ELF11" s="159"/>
      <c r="ELG11" s="159"/>
      <c r="ELH11" s="159"/>
      <c r="ELI11" s="159"/>
      <c r="ELJ11" s="159"/>
      <c r="ELK11" s="159"/>
      <c r="ELL11" s="159"/>
      <c r="ELM11" s="159"/>
      <c r="ELN11" s="159"/>
      <c r="ELO11" s="159"/>
      <c r="ELP11" s="159"/>
      <c r="ELQ11" s="159"/>
      <c r="ELR11" s="159"/>
      <c r="ELS11" s="159"/>
      <c r="ELT11" s="159"/>
      <c r="ELU11" s="159"/>
      <c r="ELV11" s="159"/>
      <c r="ELW11" s="159"/>
      <c r="ELX11" s="159"/>
      <c r="ELY11" s="159"/>
      <c r="ELZ11" s="159"/>
      <c r="EMA11" s="159"/>
      <c r="EMB11" s="159"/>
      <c r="EMC11" s="159"/>
      <c r="EMD11" s="159"/>
      <c r="EME11" s="159"/>
      <c r="EMF11" s="159"/>
      <c r="EMG11" s="159"/>
      <c r="EMH11" s="159"/>
      <c r="EMI11" s="159"/>
      <c r="EMJ11" s="159"/>
      <c r="EMK11" s="159"/>
      <c r="EML11" s="159"/>
      <c r="EMM11" s="159"/>
      <c r="EMN11" s="159"/>
      <c r="EMO11" s="159"/>
      <c r="EMP11" s="159"/>
      <c r="EMQ11" s="159"/>
      <c r="EMR11" s="159"/>
      <c r="EMS11" s="159"/>
      <c r="EMT11" s="159"/>
      <c r="EMU11" s="159"/>
      <c r="EMV11" s="159"/>
      <c r="EMW11" s="159"/>
      <c r="EMX11" s="159"/>
      <c r="EMY11" s="159"/>
      <c r="EMZ11" s="159"/>
      <c r="ENA11" s="159"/>
      <c r="ENB11" s="159"/>
      <c r="ENC11" s="159"/>
      <c r="END11" s="159"/>
      <c r="ENE11" s="159"/>
      <c r="ENF11" s="159"/>
      <c r="ENG11" s="159"/>
      <c r="ENH11" s="159"/>
      <c r="ENI11" s="159"/>
      <c r="ENJ11" s="159"/>
      <c r="ENK11" s="159"/>
      <c r="ENL11" s="159"/>
      <c r="ENM11" s="159"/>
      <c r="ENN11" s="159"/>
      <c r="ENO11" s="159"/>
      <c r="ENP11" s="159"/>
      <c r="ENQ11" s="159"/>
      <c r="ENR11" s="159"/>
      <c r="ENS11" s="159"/>
      <c r="ENT11" s="159"/>
      <c r="ENU11" s="159"/>
      <c r="ENV11" s="159"/>
      <c r="ENW11" s="159"/>
      <c r="ENX11" s="159"/>
      <c r="ENY11" s="159"/>
      <c r="ENZ11" s="159"/>
      <c r="EOA11" s="159"/>
      <c r="EOB11" s="159"/>
      <c r="EOC11" s="159"/>
      <c r="EOD11" s="159"/>
      <c r="EOE11" s="159"/>
      <c r="EOF11" s="159"/>
      <c r="EOG11" s="159"/>
      <c r="EOH11" s="159"/>
      <c r="EOI11" s="159"/>
      <c r="EOJ11" s="159"/>
      <c r="EOK11" s="159"/>
      <c r="EOL11" s="159"/>
      <c r="EOM11" s="159"/>
      <c r="EON11" s="159"/>
      <c r="EOO11" s="159"/>
      <c r="EOP11" s="159"/>
      <c r="EOQ11" s="159"/>
      <c r="EOR11" s="159"/>
      <c r="EOS11" s="159"/>
      <c r="EOT11" s="159"/>
      <c r="EOU11" s="159"/>
      <c r="EOV11" s="159"/>
      <c r="EOW11" s="159"/>
      <c r="EOX11" s="159"/>
      <c r="EOY11" s="159"/>
      <c r="EOZ11" s="159"/>
      <c r="EPA11" s="159"/>
      <c r="EPB11" s="159"/>
      <c r="EPC11" s="159"/>
      <c r="EPD11" s="159"/>
      <c r="EPE11" s="159"/>
      <c r="EPF11" s="159"/>
      <c r="EPG11" s="159"/>
      <c r="EPH11" s="159"/>
      <c r="EPI11" s="159"/>
      <c r="EPJ11" s="159"/>
      <c r="EPK11" s="159"/>
      <c r="EPL11" s="159"/>
      <c r="EPM11" s="159"/>
      <c r="EPN11" s="159"/>
      <c r="EPO11" s="159"/>
      <c r="EPP11" s="159"/>
      <c r="EPQ11" s="159"/>
      <c r="EPR11" s="159"/>
      <c r="EPS11" s="159"/>
      <c r="EPT11" s="159"/>
      <c r="EPU11" s="159"/>
      <c r="EPV11" s="159"/>
      <c r="EPW11" s="159"/>
      <c r="EPX11" s="159"/>
      <c r="EPY11" s="159"/>
      <c r="EPZ11" s="159"/>
      <c r="EQA11" s="159"/>
      <c r="EQB11" s="159"/>
      <c r="EQC11" s="159"/>
      <c r="EQD11" s="159"/>
      <c r="EQE11" s="159"/>
      <c r="EQF11" s="159"/>
      <c r="EQG11" s="159"/>
      <c r="EQH11" s="159"/>
      <c r="EQI11" s="159"/>
      <c r="EQJ11" s="159"/>
      <c r="EQK11" s="159"/>
      <c r="EQL11" s="159"/>
      <c r="EQM11" s="159"/>
      <c r="EQN11" s="159"/>
      <c r="EQO11" s="159"/>
      <c r="EQP11" s="159"/>
      <c r="EQQ11" s="159"/>
      <c r="EQR11" s="159"/>
      <c r="EQS11" s="159"/>
      <c r="EQT11" s="159"/>
      <c r="EQU11" s="159"/>
      <c r="EQV11" s="159"/>
      <c r="EQW11" s="159"/>
      <c r="EQX11" s="159"/>
      <c r="EQY11" s="159"/>
      <c r="EQZ11" s="159"/>
      <c r="ERA11" s="159"/>
      <c r="ERB11" s="159"/>
      <c r="ERC11" s="159"/>
      <c r="ERD11" s="159"/>
      <c r="ERE11" s="159"/>
      <c r="ERF11" s="159"/>
      <c r="ERG11" s="159"/>
      <c r="ERH11" s="159"/>
      <c r="ERI11" s="159"/>
      <c r="ERJ11" s="159"/>
      <c r="ERK11" s="159"/>
      <c r="ERL11" s="159"/>
      <c r="ERM11" s="159"/>
      <c r="ERN11" s="159"/>
      <c r="ERO11" s="159"/>
      <c r="ERP11" s="159"/>
      <c r="ERQ11" s="159"/>
      <c r="ERR11" s="159"/>
      <c r="ERS11" s="159"/>
      <c r="ERT11" s="159"/>
      <c r="ERU11" s="159"/>
      <c r="ERV11" s="159"/>
      <c r="ERW11" s="159"/>
      <c r="ERX11" s="159"/>
      <c r="ERY11" s="159"/>
      <c r="ERZ11" s="159"/>
      <c r="ESA11" s="159"/>
      <c r="ESB11" s="159"/>
      <c r="ESC11" s="159"/>
      <c r="ESD11" s="159"/>
      <c r="ESE11" s="159"/>
      <c r="ESF11" s="159"/>
      <c r="ESG11" s="159"/>
      <c r="ESH11" s="159"/>
      <c r="ESI11" s="159"/>
      <c r="ESJ11" s="159"/>
      <c r="ESK11" s="159"/>
      <c r="ESL11" s="159"/>
      <c r="ESM11" s="159"/>
      <c r="ESN11" s="159"/>
      <c r="ESO11" s="159"/>
      <c r="ESP11" s="159"/>
      <c r="ESQ11" s="159"/>
      <c r="ESR11" s="159"/>
      <c r="ESS11" s="159"/>
      <c r="EST11" s="159"/>
      <c r="ESU11" s="159"/>
      <c r="ESV11" s="159"/>
      <c r="ESW11" s="159"/>
      <c r="ESX11" s="159"/>
      <c r="ESY11" s="159"/>
      <c r="ESZ11" s="159"/>
      <c r="ETA11" s="159"/>
      <c r="ETB11" s="159"/>
      <c r="ETC11" s="159"/>
      <c r="ETD11" s="159"/>
      <c r="ETE11" s="159"/>
      <c r="ETF11" s="159"/>
      <c r="ETG11" s="159"/>
      <c r="ETH11" s="159"/>
      <c r="ETI11" s="159"/>
      <c r="ETJ11" s="159"/>
      <c r="ETK11" s="159"/>
      <c r="ETL11" s="159"/>
      <c r="ETM11" s="159"/>
      <c r="ETN11" s="159"/>
      <c r="ETO11" s="159"/>
      <c r="ETP11" s="159"/>
      <c r="ETQ11" s="159"/>
      <c r="ETR11" s="159"/>
      <c r="ETS11" s="159"/>
      <c r="ETT11" s="159"/>
      <c r="ETU11" s="159"/>
      <c r="ETV11" s="159"/>
      <c r="ETW11" s="159"/>
      <c r="ETX11" s="159"/>
      <c r="ETY11" s="159"/>
      <c r="ETZ11" s="159"/>
      <c r="EUA11" s="159"/>
      <c r="EUB11" s="159"/>
      <c r="EUC11" s="159"/>
      <c r="EUD11" s="159"/>
      <c r="EUE11" s="159"/>
      <c r="EUF11" s="159"/>
      <c r="EUG11" s="159"/>
      <c r="EUH11" s="159"/>
      <c r="EUI11" s="159"/>
      <c r="EUJ11" s="159"/>
      <c r="EUK11" s="159"/>
      <c r="EUL11" s="159"/>
      <c r="EUM11" s="159"/>
      <c r="EUN11" s="159"/>
      <c r="EUO11" s="159"/>
      <c r="EUP11" s="159"/>
      <c r="EUQ11" s="159"/>
      <c r="EUR11" s="159"/>
      <c r="EUS11" s="159"/>
      <c r="EUT11" s="159"/>
      <c r="EUU11" s="159"/>
      <c r="EUV11" s="159"/>
      <c r="EUW11" s="159"/>
      <c r="EUX11" s="159"/>
      <c r="EUY11" s="159"/>
      <c r="EUZ11" s="159"/>
      <c r="EVA11" s="159"/>
      <c r="EVB11" s="159"/>
      <c r="EVC11" s="159"/>
      <c r="EVD11" s="159"/>
      <c r="EVE11" s="159"/>
      <c r="EVF11" s="159"/>
      <c r="EVG11" s="159"/>
      <c r="EVH11" s="159"/>
      <c r="EVI11" s="159"/>
      <c r="EVJ11" s="159"/>
      <c r="EVK11" s="159"/>
      <c r="EVL11" s="159"/>
      <c r="EVM11" s="159"/>
      <c r="EVN11" s="159"/>
      <c r="EVO11" s="159"/>
      <c r="EVP11" s="159"/>
      <c r="EVQ11" s="159"/>
      <c r="EVR11" s="159"/>
      <c r="EVS11" s="159"/>
      <c r="EVT11" s="159"/>
      <c r="EVU11" s="159"/>
      <c r="EVV11" s="159"/>
      <c r="EVW11" s="159"/>
      <c r="EVX11" s="159"/>
      <c r="EVY11" s="159"/>
      <c r="EVZ11" s="159"/>
      <c r="EWA11" s="159"/>
      <c r="EWB11" s="159"/>
      <c r="EWC11" s="159"/>
      <c r="EWD11" s="159"/>
      <c r="EWE11" s="159"/>
      <c r="EWF11" s="159"/>
      <c r="EWG11" s="159"/>
      <c r="EWH11" s="159"/>
      <c r="EWI11" s="159"/>
      <c r="EWJ11" s="159"/>
      <c r="EWK11" s="159"/>
      <c r="EWL11" s="159"/>
      <c r="EWM11" s="159"/>
      <c r="EWN11" s="159"/>
      <c r="EWO11" s="159"/>
      <c r="EWP11" s="159"/>
      <c r="EWQ11" s="159"/>
      <c r="EWR11" s="159"/>
      <c r="EWS11" s="159"/>
      <c r="EWT11" s="159"/>
      <c r="EWU11" s="159"/>
      <c r="EWV11" s="159"/>
      <c r="EWW11" s="159"/>
      <c r="EWX11" s="159"/>
      <c r="EWY11" s="159"/>
      <c r="EWZ11" s="159"/>
      <c r="EXA11" s="159"/>
      <c r="EXB11" s="159"/>
      <c r="EXC11" s="159"/>
      <c r="EXD11" s="159"/>
      <c r="EXE11" s="159"/>
      <c r="EXF11" s="159"/>
      <c r="EXG11" s="159"/>
      <c r="EXH11" s="159"/>
      <c r="EXI11" s="159"/>
      <c r="EXJ11" s="159"/>
      <c r="EXK11" s="159"/>
      <c r="EXL11" s="159"/>
      <c r="EXM11" s="159"/>
      <c r="EXN11" s="159"/>
      <c r="EXO11" s="159"/>
      <c r="EXP11" s="159"/>
      <c r="EXQ11" s="159"/>
      <c r="EXR11" s="159"/>
      <c r="EXS11" s="159"/>
      <c r="EXT11" s="159"/>
      <c r="EXU11" s="159"/>
      <c r="EXV11" s="159"/>
      <c r="EXW11" s="159"/>
      <c r="EXX11" s="159"/>
      <c r="EXY11" s="159"/>
      <c r="EXZ11" s="159"/>
      <c r="EYA11" s="159"/>
      <c r="EYB11" s="159"/>
      <c r="EYC11" s="159"/>
      <c r="EYD11" s="159"/>
      <c r="EYE11" s="159"/>
      <c r="EYF11" s="159"/>
      <c r="EYG11" s="159"/>
      <c r="EYH11" s="159"/>
      <c r="EYI11" s="159"/>
      <c r="EYJ11" s="159"/>
      <c r="EYK11" s="159"/>
      <c r="EYL11" s="159"/>
      <c r="EYM11" s="159"/>
      <c r="EYN11" s="159"/>
      <c r="EYO11" s="159"/>
      <c r="EYP11" s="159"/>
      <c r="EYQ11" s="159"/>
      <c r="EYR11" s="159"/>
      <c r="EYS11" s="159"/>
      <c r="EYT11" s="159"/>
      <c r="EYU11" s="159"/>
      <c r="EYV11" s="159"/>
      <c r="EYW11" s="159"/>
      <c r="EYX11" s="159"/>
      <c r="EYY11" s="159"/>
      <c r="EYZ11" s="159"/>
      <c r="EZA11" s="159"/>
      <c r="EZB11" s="159"/>
      <c r="EZC11" s="159"/>
      <c r="EZD11" s="159"/>
      <c r="EZE11" s="159"/>
      <c r="EZF11" s="159"/>
      <c r="EZG11" s="159"/>
      <c r="EZH11" s="159"/>
      <c r="EZI11" s="159"/>
      <c r="EZJ11" s="159"/>
      <c r="EZK11" s="159"/>
      <c r="EZL11" s="159"/>
      <c r="EZM11" s="159"/>
      <c r="EZN11" s="159"/>
      <c r="EZO11" s="159"/>
      <c r="EZP11" s="159"/>
      <c r="EZQ11" s="159"/>
      <c r="EZR11" s="159"/>
      <c r="EZS11" s="159"/>
      <c r="EZT11" s="159"/>
      <c r="EZU11" s="159"/>
      <c r="EZV11" s="159"/>
      <c r="EZW11" s="159"/>
      <c r="EZX11" s="159"/>
      <c r="EZY11" s="159"/>
      <c r="EZZ11" s="159"/>
      <c r="FAA11" s="159"/>
      <c r="FAB11" s="159"/>
      <c r="FAC11" s="159"/>
      <c r="FAD11" s="159"/>
      <c r="FAE11" s="159"/>
      <c r="FAF11" s="159"/>
      <c r="FAG11" s="159"/>
      <c r="FAH11" s="159"/>
      <c r="FAI11" s="159"/>
      <c r="FAJ11" s="159"/>
      <c r="FAK11" s="159"/>
      <c r="FAL11" s="159"/>
      <c r="FAM11" s="159"/>
      <c r="FAN11" s="159"/>
      <c r="FAO11" s="159"/>
      <c r="FAP11" s="159"/>
      <c r="FAQ11" s="159"/>
      <c r="FAR11" s="159"/>
      <c r="FAS11" s="159"/>
      <c r="FAT11" s="159"/>
      <c r="FAU11" s="159"/>
      <c r="FAV11" s="159"/>
      <c r="FAW11" s="159"/>
      <c r="FAX11" s="159"/>
      <c r="FAY11" s="159"/>
      <c r="FAZ11" s="159"/>
      <c r="FBA11" s="159"/>
      <c r="FBB11" s="159"/>
      <c r="FBC11" s="159"/>
      <c r="FBD11" s="159"/>
      <c r="FBE11" s="159"/>
      <c r="FBF11" s="159"/>
      <c r="FBG11" s="159"/>
      <c r="FBH11" s="159"/>
      <c r="FBI11" s="159"/>
      <c r="FBJ11" s="159"/>
      <c r="FBK11" s="159"/>
      <c r="FBL11" s="159"/>
      <c r="FBM11" s="159"/>
      <c r="FBN11" s="159"/>
      <c r="FBO11" s="159"/>
      <c r="FBP11" s="159"/>
      <c r="FBQ11" s="159"/>
      <c r="FBR11" s="159"/>
      <c r="FBS11" s="159"/>
      <c r="FBT11" s="159"/>
      <c r="FBU11" s="159"/>
      <c r="FBV11" s="159"/>
      <c r="FBW11" s="159"/>
      <c r="FBX11" s="159"/>
      <c r="FBY11" s="159"/>
      <c r="FBZ11" s="159"/>
      <c r="FCA11" s="159"/>
      <c r="FCB11" s="159"/>
      <c r="FCC11" s="159"/>
      <c r="FCD11" s="159"/>
      <c r="FCE11" s="159"/>
      <c r="FCF11" s="159"/>
      <c r="FCG11" s="159"/>
      <c r="FCH11" s="159"/>
      <c r="FCI11" s="159"/>
      <c r="FCJ11" s="159"/>
      <c r="FCK11" s="159"/>
      <c r="FCL11" s="159"/>
      <c r="FCM11" s="159"/>
      <c r="FCN11" s="159"/>
      <c r="FCO11" s="159"/>
      <c r="FCP11" s="159"/>
      <c r="FCQ11" s="159"/>
      <c r="FCR11" s="159"/>
      <c r="FCS11" s="159"/>
      <c r="FCT11" s="159"/>
      <c r="FCU11" s="159"/>
      <c r="FCV11" s="159"/>
      <c r="FCW11" s="159"/>
      <c r="FCX11" s="159"/>
      <c r="FCY11" s="159"/>
      <c r="FCZ11" s="159"/>
      <c r="FDA11" s="159"/>
      <c r="FDB11" s="159"/>
      <c r="FDC11" s="159"/>
      <c r="FDD11" s="159"/>
      <c r="FDE11" s="159"/>
      <c r="FDF11" s="159"/>
      <c r="FDG11" s="159"/>
      <c r="FDH11" s="159"/>
      <c r="FDI11" s="159"/>
      <c r="FDJ11" s="159"/>
      <c r="FDK11" s="159"/>
      <c r="FDL11" s="159"/>
      <c r="FDM11" s="159"/>
      <c r="FDN11" s="159"/>
      <c r="FDO11" s="159"/>
      <c r="FDP11" s="159"/>
      <c r="FDQ11" s="159"/>
      <c r="FDR11" s="159"/>
      <c r="FDS11" s="159"/>
      <c r="FDT11" s="159"/>
      <c r="FDU11" s="159"/>
      <c r="FDV11" s="159"/>
      <c r="FDW11" s="159"/>
      <c r="FDX11" s="159"/>
      <c r="FDY11" s="159"/>
      <c r="FDZ11" s="159"/>
      <c r="FEA11" s="159"/>
      <c r="FEB11" s="159"/>
      <c r="FEC11" s="159"/>
      <c r="FED11" s="159"/>
      <c r="FEE11" s="159"/>
      <c r="FEF11" s="159"/>
      <c r="FEG11" s="159"/>
      <c r="FEH11" s="159"/>
      <c r="FEI11" s="159"/>
      <c r="FEJ11" s="159"/>
      <c r="FEK11" s="159"/>
      <c r="FEL11" s="159"/>
      <c r="FEM11" s="159"/>
      <c r="FEN11" s="159"/>
      <c r="FEO11" s="159"/>
      <c r="FEP11" s="159"/>
      <c r="FEQ11" s="159"/>
      <c r="FER11" s="159"/>
      <c r="FES11" s="159"/>
      <c r="FET11" s="159"/>
      <c r="FEU11" s="159"/>
      <c r="FEV11" s="159"/>
      <c r="FEW11" s="159"/>
      <c r="FEX11" s="159"/>
      <c r="FEY11" s="159"/>
      <c r="FEZ11" s="159"/>
      <c r="FFA11" s="159"/>
      <c r="FFB11" s="159"/>
      <c r="FFC11" s="159"/>
      <c r="FFD11" s="159"/>
      <c r="FFE11" s="159"/>
      <c r="FFF11" s="159"/>
      <c r="FFG11" s="159"/>
      <c r="FFH11" s="159"/>
      <c r="FFI11" s="159"/>
      <c r="FFJ11" s="159"/>
      <c r="FFK11" s="159"/>
      <c r="FFL11" s="159"/>
      <c r="FFM11" s="159"/>
      <c r="FFN11" s="159"/>
      <c r="FFO11" s="159"/>
      <c r="FFP11" s="159"/>
      <c r="FFQ11" s="159"/>
      <c r="FFR11" s="159"/>
      <c r="FFS11" s="159"/>
      <c r="FFT11" s="159"/>
      <c r="FFU11" s="159"/>
      <c r="FFV11" s="159"/>
      <c r="FFW11" s="159"/>
      <c r="FFX11" s="159"/>
      <c r="FFY11" s="159"/>
      <c r="FFZ11" s="159"/>
      <c r="FGA11" s="159"/>
      <c r="FGB11" s="159"/>
      <c r="FGC11" s="159"/>
      <c r="FGD11" s="159"/>
      <c r="FGE11" s="159"/>
      <c r="FGF11" s="159"/>
      <c r="FGG11" s="159"/>
      <c r="FGH11" s="159"/>
      <c r="FGI11" s="159"/>
      <c r="FGJ11" s="159"/>
      <c r="FGK11" s="159"/>
      <c r="FGL11" s="159"/>
      <c r="FGM11" s="159"/>
      <c r="FGN11" s="159"/>
      <c r="FGO11" s="159"/>
      <c r="FGP11" s="159"/>
      <c r="FGQ11" s="159"/>
      <c r="FGR11" s="159"/>
      <c r="FGS11" s="159"/>
      <c r="FGT11" s="159"/>
      <c r="FGU11" s="159"/>
      <c r="FGV11" s="159"/>
      <c r="FGW11" s="159"/>
      <c r="FGX11" s="159"/>
      <c r="FGY11" s="159"/>
      <c r="FGZ11" s="159"/>
      <c r="FHA11" s="159"/>
      <c r="FHB11" s="159"/>
      <c r="FHC11" s="159"/>
      <c r="FHD11" s="159"/>
      <c r="FHE11" s="159"/>
      <c r="FHF11" s="159"/>
      <c r="FHG11" s="159"/>
      <c r="FHH11" s="159"/>
      <c r="FHI11" s="159"/>
      <c r="FHJ11" s="159"/>
      <c r="FHK11" s="159"/>
      <c r="FHL11" s="159"/>
      <c r="FHM11" s="159"/>
      <c r="FHN11" s="159"/>
      <c r="FHO11" s="159"/>
      <c r="FHP11" s="159"/>
      <c r="FHQ11" s="159"/>
      <c r="FHR11" s="159"/>
      <c r="FHS11" s="159"/>
      <c r="FHT11" s="159"/>
      <c r="FHU11" s="159"/>
      <c r="FHV11" s="159"/>
      <c r="FHW11" s="159"/>
      <c r="FHX11" s="159"/>
      <c r="FHY11" s="159"/>
      <c r="FHZ11" s="159"/>
      <c r="FIA11" s="159"/>
      <c r="FIB11" s="159"/>
      <c r="FIC11" s="159"/>
      <c r="FID11" s="159"/>
      <c r="FIE11" s="159"/>
      <c r="FIF11" s="159"/>
      <c r="FIG11" s="159"/>
      <c r="FIH11" s="159"/>
      <c r="FII11" s="159"/>
      <c r="FIJ11" s="159"/>
      <c r="FIK11" s="159"/>
      <c r="FIL11" s="159"/>
      <c r="FIM11" s="159"/>
      <c r="FIN11" s="159"/>
      <c r="FIO11" s="159"/>
      <c r="FIP11" s="159"/>
      <c r="FIQ11" s="159"/>
      <c r="FIR11" s="159"/>
      <c r="FIS11" s="159"/>
      <c r="FIT11" s="159"/>
      <c r="FIU11" s="159"/>
      <c r="FIV11" s="159"/>
      <c r="FIW11" s="159"/>
      <c r="FIX11" s="159"/>
      <c r="FIY11" s="159"/>
      <c r="FIZ11" s="159"/>
      <c r="FJA11" s="159"/>
      <c r="FJB11" s="159"/>
      <c r="FJC11" s="159"/>
      <c r="FJD11" s="159"/>
      <c r="FJE11" s="159"/>
      <c r="FJF11" s="159"/>
      <c r="FJG11" s="159"/>
      <c r="FJH11" s="159"/>
      <c r="FJI11" s="159"/>
      <c r="FJJ11" s="159"/>
      <c r="FJK11" s="159"/>
      <c r="FJL11" s="159"/>
      <c r="FJM11" s="159"/>
      <c r="FJN11" s="159"/>
      <c r="FJO11" s="159"/>
      <c r="FJP11" s="159"/>
      <c r="FJQ11" s="159"/>
      <c r="FJR11" s="159"/>
      <c r="FJS11" s="159"/>
      <c r="FJT11" s="159"/>
      <c r="FJU11" s="159"/>
      <c r="FJV11" s="159"/>
      <c r="FJW11" s="159"/>
      <c r="FJX11" s="159"/>
      <c r="FJY11" s="159"/>
      <c r="FJZ11" s="159"/>
      <c r="FKA11" s="159"/>
      <c r="FKB11" s="159"/>
      <c r="FKC11" s="159"/>
      <c r="FKD11" s="159"/>
      <c r="FKE11" s="159"/>
      <c r="FKF11" s="159"/>
      <c r="FKG11" s="159"/>
      <c r="FKH11" s="159"/>
      <c r="FKI11" s="159"/>
      <c r="FKJ11" s="159"/>
      <c r="FKK11" s="159"/>
      <c r="FKL11" s="159"/>
      <c r="FKM11" s="159"/>
      <c r="FKN11" s="159"/>
      <c r="FKO11" s="159"/>
      <c r="FKP11" s="159"/>
      <c r="FKQ11" s="159"/>
      <c r="FKR11" s="159"/>
      <c r="FKS11" s="159"/>
      <c r="FKT11" s="159"/>
      <c r="FKU11" s="159"/>
      <c r="FKV11" s="159"/>
      <c r="FKW11" s="159"/>
      <c r="FKX11" s="159"/>
      <c r="FKY11" s="159"/>
      <c r="FKZ11" s="159"/>
      <c r="FLA11" s="159"/>
      <c r="FLB11" s="159"/>
      <c r="FLC11" s="159"/>
      <c r="FLD11" s="159"/>
      <c r="FLE11" s="159"/>
      <c r="FLF11" s="159"/>
      <c r="FLG11" s="159"/>
      <c r="FLH11" s="159"/>
      <c r="FLI11" s="159"/>
      <c r="FLJ11" s="159"/>
      <c r="FLK11" s="159"/>
      <c r="FLL11" s="159"/>
      <c r="FLM11" s="159"/>
      <c r="FLN11" s="159"/>
      <c r="FLO11" s="159"/>
      <c r="FLP11" s="159"/>
      <c r="FLQ11" s="159"/>
      <c r="FLR11" s="159"/>
      <c r="FLS11" s="159"/>
      <c r="FLT11" s="159"/>
      <c r="FLU11" s="159"/>
      <c r="FLV11" s="159"/>
      <c r="FLW11" s="159"/>
      <c r="FLX11" s="159"/>
      <c r="FLY11" s="159"/>
      <c r="FLZ11" s="159"/>
      <c r="FMA11" s="159"/>
      <c r="FMB11" s="159"/>
      <c r="FMC11" s="159"/>
      <c r="FMD11" s="159"/>
      <c r="FME11" s="159"/>
      <c r="FMF11" s="159"/>
      <c r="FMG11" s="159"/>
      <c r="FMH11" s="159"/>
      <c r="FMI11" s="159"/>
      <c r="FMJ11" s="159"/>
      <c r="FMK11" s="159"/>
      <c r="FML11" s="159"/>
      <c r="FMM11" s="159"/>
      <c r="FMN11" s="159"/>
      <c r="FMO11" s="159"/>
      <c r="FMP11" s="159"/>
      <c r="FMQ11" s="159"/>
      <c r="FMR11" s="159"/>
      <c r="FMS11" s="159"/>
      <c r="FMT11" s="159"/>
      <c r="FMU11" s="159"/>
      <c r="FMV11" s="159"/>
      <c r="FMW11" s="159"/>
      <c r="FMX11" s="159"/>
      <c r="FMY11" s="159"/>
      <c r="FMZ11" s="159"/>
      <c r="FNA11" s="159"/>
      <c r="FNB11" s="159"/>
      <c r="FNC11" s="159"/>
      <c r="FND11" s="159"/>
      <c r="FNE11" s="159"/>
      <c r="FNF11" s="159"/>
      <c r="FNG11" s="159"/>
      <c r="FNH11" s="159"/>
      <c r="FNI11" s="159"/>
      <c r="FNJ11" s="159"/>
      <c r="FNK11" s="159"/>
      <c r="FNL11" s="159"/>
      <c r="FNM11" s="159"/>
      <c r="FNN11" s="159"/>
      <c r="FNO11" s="159"/>
      <c r="FNP11" s="159"/>
      <c r="FNQ11" s="159"/>
      <c r="FNR11" s="159"/>
      <c r="FNS11" s="159"/>
      <c r="FNT11" s="159"/>
      <c r="FNU11" s="159"/>
      <c r="FNV11" s="159"/>
      <c r="FNW11" s="159"/>
      <c r="FNX11" s="159"/>
      <c r="FNY11" s="159"/>
      <c r="FNZ11" s="159"/>
      <c r="FOA11" s="159"/>
      <c r="FOB11" s="159"/>
      <c r="FOC11" s="159"/>
      <c r="FOD11" s="159"/>
      <c r="FOE11" s="159"/>
      <c r="FOF11" s="159"/>
      <c r="FOG11" s="159"/>
      <c r="FOH11" s="159"/>
      <c r="FOI11" s="159"/>
      <c r="FOJ11" s="159"/>
      <c r="FOK11" s="159"/>
      <c r="FOL11" s="159"/>
      <c r="FOM11" s="159"/>
      <c r="FON11" s="159"/>
      <c r="FOO11" s="159"/>
      <c r="FOP11" s="159"/>
      <c r="FOQ11" s="159"/>
      <c r="FOR11" s="159"/>
      <c r="FOS11" s="159"/>
      <c r="FOT11" s="159"/>
      <c r="FOU11" s="159"/>
      <c r="FOV11" s="159"/>
      <c r="FOW11" s="159"/>
      <c r="FOX11" s="159"/>
      <c r="FOY11" s="159"/>
      <c r="FOZ11" s="159"/>
      <c r="FPA11" s="159"/>
      <c r="FPB11" s="159"/>
      <c r="FPC11" s="159"/>
      <c r="FPD11" s="159"/>
      <c r="FPE11" s="159"/>
      <c r="FPF11" s="159"/>
      <c r="FPG11" s="159"/>
      <c r="FPH11" s="159"/>
      <c r="FPI11" s="159"/>
      <c r="FPJ11" s="159"/>
      <c r="FPK11" s="159"/>
      <c r="FPL11" s="159"/>
      <c r="FPM11" s="159"/>
      <c r="FPN11" s="159"/>
      <c r="FPO11" s="159"/>
      <c r="FPP11" s="159"/>
      <c r="FPQ11" s="159"/>
      <c r="FPR11" s="159"/>
      <c r="FPS11" s="159"/>
      <c r="FPT11" s="159"/>
      <c r="FPU11" s="159"/>
      <c r="FPV11" s="159"/>
      <c r="FPW11" s="159"/>
      <c r="FPX11" s="159"/>
      <c r="FPY11" s="159"/>
      <c r="FPZ11" s="159"/>
      <c r="FQA11" s="159"/>
      <c r="FQB11" s="159"/>
      <c r="FQC11" s="159"/>
      <c r="FQD11" s="159"/>
      <c r="FQE11" s="159"/>
      <c r="FQF11" s="159"/>
      <c r="FQG11" s="159"/>
      <c r="FQH11" s="159"/>
      <c r="FQI11" s="159"/>
      <c r="FQJ11" s="159"/>
      <c r="FQK11" s="159"/>
      <c r="FQL11" s="159"/>
      <c r="FQM11" s="159"/>
      <c r="FQN11" s="159"/>
      <c r="FQO11" s="159"/>
      <c r="FQP11" s="159"/>
      <c r="FQQ11" s="159"/>
      <c r="FQR11" s="159"/>
      <c r="FQS11" s="159"/>
      <c r="FQT11" s="159"/>
      <c r="FQU11" s="159"/>
      <c r="FQV11" s="159"/>
      <c r="FQW11" s="159"/>
      <c r="FQX11" s="159"/>
      <c r="FQY11" s="159"/>
      <c r="FQZ11" s="159"/>
      <c r="FRA11" s="159"/>
      <c r="FRB11" s="159"/>
      <c r="FRC11" s="159"/>
      <c r="FRD11" s="159"/>
      <c r="FRE11" s="159"/>
      <c r="FRF11" s="159"/>
      <c r="FRG11" s="159"/>
      <c r="FRH11" s="159"/>
      <c r="FRI11" s="159"/>
      <c r="FRJ11" s="159"/>
      <c r="FRK11" s="159"/>
      <c r="FRL11" s="159"/>
      <c r="FRM11" s="159"/>
      <c r="FRN11" s="159"/>
      <c r="FRO11" s="159"/>
      <c r="FRP11" s="159"/>
      <c r="FRQ11" s="159"/>
      <c r="FRR11" s="159"/>
      <c r="FRS11" s="159"/>
      <c r="FRT11" s="159"/>
      <c r="FRU11" s="159"/>
      <c r="FRV11" s="159"/>
      <c r="FRW11" s="159"/>
      <c r="FRX11" s="159"/>
      <c r="FRY11" s="159"/>
      <c r="FRZ11" s="159"/>
      <c r="FSA11" s="159"/>
      <c r="FSB11" s="159"/>
      <c r="FSC11" s="159"/>
      <c r="FSD11" s="159"/>
      <c r="FSE11" s="159"/>
      <c r="FSF11" s="159"/>
      <c r="FSG11" s="159"/>
      <c r="FSH11" s="159"/>
      <c r="FSI11" s="159"/>
      <c r="FSJ11" s="159"/>
      <c r="FSK11" s="159"/>
      <c r="FSL11" s="159"/>
      <c r="FSM11" s="159"/>
      <c r="FSN11" s="159"/>
      <c r="FSO11" s="159"/>
      <c r="FSP11" s="159"/>
      <c r="FSQ11" s="159"/>
      <c r="FSR11" s="159"/>
      <c r="FSS11" s="159"/>
      <c r="FST11" s="159"/>
      <c r="FSU11" s="159"/>
      <c r="FSV11" s="159"/>
      <c r="FSW11" s="159"/>
      <c r="FSX11" s="159"/>
      <c r="FSY11" s="159"/>
      <c r="FSZ11" s="159"/>
      <c r="FTA11" s="159"/>
      <c r="FTB11" s="159"/>
      <c r="FTC11" s="159"/>
      <c r="FTD11" s="159"/>
      <c r="FTE11" s="159"/>
      <c r="FTF11" s="159"/>
      <c r="FTG11" s="159"/>
      <c r="FTH11" s="159"/>
      <c r="FTI11" s="159"/>
      <c r="FTJ11" s="159"/>
      <c r="FTK11" s="159"/>
      <c r="FTL11" s="159"/>
      <c r="FTM11" s="159"/>
      <c r="FTN11" s="159"/>
      <c r="FTO11" s="159"/>
      <c r="FTP11" s="159"/>
      <c r="FTQ11" s="159"/>
      <c r="FTR11" s="159"/>
      <c r="FTS11" s="159"/>
      <c r="FTT11" s="159"/>
      <c r="FTU11" s="159"/>
      <c r="FTV11" s="159"/>
      <c r="FTW11" s="159"/>
      <c r="FTX11" s="159"/>
      <c r="FTY11" s="159"/>
      <c r="FTZ11" s="159"/>
      <c r="FUA11" s="159"/>
      <c r="FUB11" s="159"/>
      <c r="FUC11" s="159"/>
      <c r="FUD11" s="159"/>
      <c r="FUE11" s="159"/>
      <c r="FUF11" s="159"/>
      <c r="FUG11" s="159"/>
      <c r="FUH11" s="159"/>
      <c r="FUI11" s="159"/>
      <c r="FUJ11" s="159"/>
      <c r="FUK11" s="159"/>
      <c r="FUL11" s="159"/>
      <c r="FUM11" s="159"/>
      <c r="FUN11" s="159"/>
      <c r="FUO11" s="159"/>
      <c r="FUP11" s="159"/>
      <c r="FUQ11" s="159"/>
      <c r="FUR11" s="159"/>
      <c r="FUS11" s="159"/>
      <c r="FUT11" s="159"/>
      <c r="FUU11" s="159"/>
      <c r="FUV11" s="159"/>
      <c r="FUW11" s="159"/>
      <c r="FUX11" s="159"/>
      <c r="FUY11" s="159"/>
      <c r="FUZ11" s="159"/>
      <c r="FVA11" s="159"/>
      <c r="FVB11" s="159"/>
      <c r="FVC11" s="159"/>
      <c r="FVD11" s="159"/>
      <c r="FVE11" s="159"/>
      <c r="FVF11" s="159"/>
      <c r="FVG11" s="159"/>
      <c r="FVH11" s="159"/>
      <c r="FVI11" s="159"/>
      <c r="FVJ11" s="159"/>
      <c r="FVK11" s="159"/>
      <c r="FVL11" s="159"/>
      <c r="FVM11" s="159"/>
      <c r="FVN11" s="159"/>
      <c r="FVO11" s="159"/>
      <c r="FVP11" s="159"/>
      <c r="FVQ11" s="159"/>
      <c r="FVR11" s="159"/>
      <c r="FVS11" s="159"/>
      <c r="FVT11" s="159"/>
      <c r="FVU11" s="159"/>
      <c r="FVV11" s="159"/>
      <c r="FVW11" s="159"/>
      <c r="FVX11" s="159"/>
      <c r="FVY11" s="159"/>
      <c r="FVZ11" s="159"/>
      <c r="FWA11" s="159"/>
      <c r="FWB11" s="159"/>
      <c r="FWC11" s="159"/>
      <c r="FWD11" s="159"/>
      <c r="FWE11" s="159"/>
      <c r="FWF11" s="159"/>
      <c r="FWG11" s="159"/>
      <c r="FWH11" s="159"/>
      <c r="FWI11" s="159"/>
      <c r="FWJ11" s="159"/>
      <c r="FWK11" s="159"/>
      <c r="FWL11" s="159"/>
      <c r="FWM11" s="159"/>
      <c r="FWN11" s="159"/>
      <c r="FWO11" s="159"/>
      <c r="FWP11" s="159"/>
      <c r="FWQ11" s="159"/>
      <c r="FWR11" s="159"/>
      <c r="FWS11" s="159"/>
      <c r="FWT11" s="159"/>
      <c r="FWU11" s="159"/>
      <c r="FWV11" s="159"/>
      <c r="FWW11" s="159"/>
      <c r="FWX11" s="159"/>
      <c r="FWY11" s="159"/>
      <c r="FWZ11" s="159"/>
      <c r="FXA11" s="159"/>
      <c r="FXB11" s="159"/>
      <c r="FXC11" s="159"/>
      <c r="FXD11" s="159"/>
      <c r="FXE11" s="159"/>
      <c r="FXF11" s="159"/>
      <c r="FXG11" s="159"/>
      <c r="FXH11" s="159"/>
      <c r="FXI11" s="159"/>
      <c r="FXJ11" s="159"/>
      <c r="FXK11" s="159"/>
      <c r="FXL11" s="159"/>
      <c r="FXM11" s="159"/>
      <c r="FXN11" s="159"/>
      <c r="FXO11" s="159"/>
      <c r="FXP11" s="159"/>
      <c r="FXQ11" s="159"/>
      <c r="FXR11" s="159"/>
      <c r="FXS11" s="159"/>
      <c r="FXT11" s="159"/>
      <c r="FXU11" s="159"/>
      <c r="FXV11" s="159"/>
      <c r="FXW11" s="159"/>
      <c r="FXX11" s="159"/>
      <c r="FXY11" s="159"/>
      <c r="FXZ11" s="159"/>
      <c r="FYA11" s="159"/>
      <c r="FYB11" s="159"/>
      <c r="FYC11" s="159"/>
      <c r="FYD11" s="159"/>
      <c r="FYE11" s="159"/>
      <c r="FYF11" s="159"/>
      <c r="FYG11" s="159"/>
      <c r="FYH11" s="159"/>
      <c r="FYI11" s="159"/>
      <c r="FYJ11" s="159"/>
      <c r="FYK11" s="159"/>
      <c r="FYL11" s="159"/>
      <c r="FYM11" s="159"/>
      <c r="FYN11" s="159"/>
      <c r="FYO11" s="159"/>
      <c r="FYP11" s="159"/>
      <c r="FYQ11" s="159"/>
      <c r="FYR11" s="159"/>
      <c r="FYS11" s="159"/>
      <c r="FYT11" s="159"/>
      <c r="FYU11" s="159"/>
      <c r="FYV11" s="159"/>
      <c r="FYW11" s="159"/>
      <c r="FYX11" s="159"/>
      <c r="FYY11" s="159"/>
      <c r="FYZ11" s="159"/>
      <c r="FZA11" s="159"/>
      <c r="FZB11" s="159"/>
      <c r="FZC11" s="159"/>
      <c r="FZD11" s="159"/>
      <c r="FZE11" s="159"/>
      <c r="FZF11" s="159"/>
      <c r="FZG11" s="159"/>
      <c r="FZH11" s="159"/>
      <c r="FZI11" s="159"/>
      <c r="FZJ11" s="159"/>
      <c r="FZK11" s="159"/>
      <c r="FZL11" s="159"/>
      <c r="FZM11" s="159"/>
      <c r="FZN11" s="159"/>
      <c r="FZO11" s="159"/>
      <c r="FZP11" s="159"/>
      <c r="FZQ11" s="159"/>
      <c r="FZR11" s="159"/>
      <c r="FZS11" s="159"/>
      <c r="FZT11" s="159"/>
      <c r="FZU11" s="159"/>
      <c r="FZV11" s="159"/>
      <c r="FZW11" s="159"/>
      <c r="FZX11" s="159"/>
      <c r="FZY11" s="159"/>
      <c r="FZZ11" s="159"/>
      <c r="GAA11" s="159"/>
      <c r="GAB11" s="159"/>
      <c r="GAC11" s="159"/>
      <c r="GAD11" s="159"/>
      <c r="GAE11" s="159"/>
      <c r="GAF11" s="159"/>
      <c r="GAG11" s="159"/>
      <c r="GAH11" s="159"/>
      <c r="GAI11" s="159"/>
      <c r="GAJ11" s="159"/>
      <c r="GAK11" s="159"/>
      <c r="GAL11" s="159"/>
      <c r="GAM11" s="159"/>
      <c r="GAN11" s="159"/>
      <c r="GAO11" s="159"/>
      <c r="GAP11" s="159"/>
      <c r="GAQ11" s="159"/>
      <c r="GAR11" s="159"/>
      <c r="GAS11" s="159"/>
      <c r="GAT11" s="159"/>
      <c r="GAU11" s="159"/>
      <c r="GAV11" s="159"/>
      <c r="GAW11" s="159"/>
      <c r="GAX11" s="159"/>
      <c r="GAY11" s="159"/>
      <c r="GAZ11" s="159"/>
      <c r="GBA11" s="159"/>
      <c r="GBB11" s="159"/>
      <c r="GBC11" s="159"/>
      <c r="GBD11" s="159"/>
      <c r="GBE11" s="159"/>
      <c r="GBF11" s="159"/>
      <c r="GBG11" s="159"/>
      <c r="GBH11" s="159"/>
      <c r="GBI11" s="159"/>
      <c r="GBJ11" s="159"/>
      <c r="GBK11" s="159"/>
      <c r="GBL11" s="159"/>
      <c r="GBM11" s="159"/>
      <c r="GBN11" s="159"/>
      <c r="GBO11" s="159"/>
      <c r="GBP11" s="159"/>
      <c r="GBQ11" s="159"/>
      <c r="GBR11" s="159"/>
      <c r="GBS11" s="159"/>
      <c r="GBT11" s="159"/>
      <c r="GBU11" s="159"/>
      <c r="GBV11" s="159"/>
      <c r="GBW11" s="159"/>
      <c r="GBX11" s="159"/>
      <c r="GBY11" s="159"/>
      <c r="GBZ11" s="159"/>
      <c r="GCA11" s="159"/>
      <c r="GCB11" s="159"/>
      <c r="GCC11" s="159"/>
      <c r="GCD11" s="159"/>
      <c r="GCE11" s="159"/>
      <c r="GCF11" s="159"/>
      <c r="GCG11" s="159"/>
      <c r="GCH11" s="159"/>
      <c r="GCI11" s="159"/>
      <c r="GCJ11" s="159"/>
      <c r="GCK11" s="159"/>
      <c r="GCL11" s="159"/>
      <c r="GCM11" s="159"/>
      <c r="GCN11" s="159"/>
      <c r="GCO11" s="159"/>
      <c r="GCP11" s="159"/>
      <c r="GCQ11" s="159"/>
      <c r="GCR11" s="159"/>
      <c r="GCS11" s="159"/>
      <c r="GCT11" s="159"/>
      <c r="GCU11" s="159"/>
      <c r="GCV11" s="159"/>
      <c r="GCW11" s="159"/>
      <c r="GCX11" s="159"/>
      <c r="GCY11" s="159"/>
      <c r="GCZ11" s="159"/>
      <c r="GDA11" s="159"/>
      <c r="GDB11" s="159"/>
      <c r="GDC11" s="159"/>
      <c r="GDD11" s="159"/>
      <c r="GDE11" s="159"/>
      <c r="GDF11" s="159"/>
      <c r="GDG11" s="159"/>
      <c r="GDH11" s="159"/>
      <c r="GDI11" s="159"/>
      <c r="GDJ11" s="159"/>
      <c r="GDK11" s="159"/>
      <c r="GDL11" s="159"/>
      <c r="GDM11" s="159"/>
      <c r="GDN11" s="159"/>
      <c r="GDO11" s="159"/>
      <c r="GDP11" s="159"/>
      <c r="GDQ11" s="159"/>
      <c r="GDR11" s="159"/>
      <c r="GDS11" s="159"/>
      <c r="GDT11" s="159"/>
      <c r="GDU11" s="159"/>
      <c r="GDV11" s="159"/>
      <c r="GDW11" s="159"/>
      <c r="GDX11" s="159"/>
      <c r="GDY11" s="159"/>
      <c r="GDZ11" s="159"/>
      <c r="GEA11" s="159"/>
      <c r="GEB11" s="159"/>
      <c r="GEC11" s="159"/>
      <c r="GED11" s="159"/>
      <c r="GEE11" s="159"/>
      <c r="GEF11" s="159"/>
      <c r="GEG11" s="159"/>
      <c r="GEH11" s="159"/>
      <c r="GEI11" s="159"/>
      <c r="GEJ11" s="159"/>
      <c r="GEK11" s="159"/>
      <c r="GEL11" s="159"/>
      <c r="GEM11" s="159"/>
      <c r="GEN11" s="159"/>
      <c r="GEO11" s="159"/>
      <c r="GEP11" s="159"/>
      <c r="GEQ11" s="159"/>
      <c r="GER11" s="159"/>
      <c r="GES11" s="159"/>
      <c r="GET11" s="159"/>
      <c r="GEU11" s="159"/>
      <c r="GEV11" s="159"/>
      <c r="GEW11" s="159"/>
      <c r="GEX11" s="159"/>
      <c r="GEY11" s="159"/>
      <c r="GEZ11" s="159"/>
      <c r="GFA11" s="159"/>
      <c r="GFB11" s="159"/>
      <c r="GFC11" s="159"/>
      <c r="GFD11" s="159"/>
      <c r="GFE11" s="159"/>
      <c r="GFF11" s="159"/>
      <c r="GFG11" s="159"/>
      <c r="GFH11" s="159"/>
      <c r="GFI11" s="159"/>
      <c r="GFJ11" s="159"/>
      <c r="GFK11" s="159"/>
      <c r="GFL11" s="159"/>
      <c r="GFM11" s="159"/>
      <c r="GFN11" s="159"/>
      <c r="GFO11" s="159"/>
      <c r="GFP11" s="159"/>
      <c r="GFQ11" s="159"/>
      <c r="GFR11" s="159"/>
      <c r="GFS11" s="159"/>
      <c r="GFT11" s="159"/>
      <c r="GFU11" s="159"/>
      <c r="GFV11" s="159"/>
      <c r="GFW11" s="159"/>
      <c r="GFX11" s="159"/>
      <c r="GFY11" s="159"/>
      <c r="GFZ11" s="159"/>
      <c r="GGA11" s="159"/>
      <c r="GGB11" s="159"/>
      <c r="GGC11" s="159"/>
      <c r="GGD11" s="159"/>
      <c r="GGE11" s="159"/>
      <c r="GGF11" s="159"/>
      <c r="GGG11" s="159"/>
      <c r="GGH11" s="159"/>
      <c r="GGI11" s="159"/>
      <c r="GGJ11" s="159"/>
      <c r="GGK11" s="159"/>
      <c r="GGL11" s="159"/>
      <c r="GGM11" s="159"/>
      <c r="GGN11" s="159"/>
      <c r="GGO11" s="159"/>
      <c r="GGP11" s="159"/>
      <c r="GGQ11" s="159"/>
      <c r="GGR11" s="159"/>
      <c r="GGS11" s="159"/>
      <c r="GGT11" s="159"/>
      <c r="GGU11" s="159"/>
      <c r="GGV11" s="159"/>
      <c r="GGW11" s="159"/>
      <c r="GGX11" s="159"/>
      <c r="GGY11" s="159"/>
      <c r="GGZ11" s="159"/>
      <c r="GHA11" s="159"/>
      <c r="GHB11" s="159"/>
      <c r="GHC11" s="159"/>
      <c r="GHD11" s="159"/>
      <c r="GHE11" s="159"/>
      <c r="GHF11" s="159"/>
      <c r="GHG11" s="159"/>
      <c r="GHH11" s="159"/>
      <c r="GHI11" s="159"/>
      <c r="GHJ11" s="159"/>
      <c r="GHK11" s="159"/>
      <c r="GHL11" s="159"/>
      <c r="GHM11" s="159"/>
      <c r="GHN11" s="159"/>
      <c r="GHO11" s="159"/>
      <c r="GHP11" s="159"/>
      <c r="GHQ11" s="159"/>
      <c r="GHR11" s="159"/>
      <c r="GHS11" s="159"/>
      <c r="GHT11" s="159"/>
      <c r="GHU11" s="159"/>
      <c r="GHV11" s="159"/>
      <c r="GHW11" s="159"/>
      <c r="GHX11" s="159"/>
      <c r="GHY11" s="159"/>
      <c r="GHZ11" s="159"/>
      <c r="GIA11" s="159"/>
      <c r="GIB11" s="159"/>
      <c r="GIC11" s="159"/>
      <c r="GID11" s="159"/>
      <c r="GIE11" s="159"/>
      <c r="GIF11" s="159"/>
      <c r="GIG11" s="159"/>
      <c r="GIH11" s="159"/>
      <c r="GII11" s="159"/>
      <c r="GIJ11" s="159"/>
      <c r="GIK11" s="159"/>
      <c r="GIL11" s="159"/>
      <c r="GIM11" s="159"/>
      <c r="GIN11" s="159"/>
      <c r="GIO11" s="159"/>
      <c r="GIP11" s="159"/>
      <c r="GIQ11" s="159"/>
      <c r="GIR11" s="159"/>
      <c r="GIS11" s="159"/>
      <c r="GIT11" s="159"/>
      <c r="GIU11" s="159"/>
      <c r="GIV11" s="159"/>
      <c r="GIW11" s="159"/>
      <c r="GIX11" s="159"/>
      <c r="GIY11" s="159"/>
      <c r="GIZ11" s="159"/>
      <c r="GJA11" s="159"/>
      <c r="GJB11" s="159"/>
      <c r="GJC11" s="159"/>
      <c r="GJD11" s="159"/>
      <c r="GJE11" s="159"/>
      <c r="GJF11" s="159"/>
      <c r="GJG11" s="159"/>
      <c r="GJH11" s="159"/>
      <c r="GJI11" s="159"/>
      <c r="GJJ11" s="159"/>
      <c r="GJK11" s="159"/>
      <c r="GJL11" s="159"/>
      <c r="GJM11" s="159"/>
      <c r="GJN11" s="159"/>
      <c r="GJO11" s="159"/>
      <c r="GJP11" s="159"/>
      <c r="GJQ11" s="159"/>
      <c r="GJR11" s="159"/>
      <c r="GJS11" s="159"/>
      <c r="GJT11" s="159"/>
      <c r="GJU11" s="159"/>
      <c r="GJV11" s="159"/>
      <c r="GJW11" s="159"/>
      <c r="GJX11" s="159"/>
      <c r="GJY11" s="159"/>
      <c r="GJZ11" s="159"/>
      <c r="GKA11" s="159"/>
      <c r="GKB11" s="159"/>
      <c r="GKC11" s="159"/>
      <c r="GKD11" s="159"/>
      <c r="GKE11" s="159"/>
      <c r="GKF11" s="159"/>
      <c r="GKG11" s="159"/>
      <c r="GKH11" s="159"/>
      <c r="GKI11" s="159"/>
      <c r="GKJ11" s="159"/>
      <c r="GKK11" s="159"/>
      <c r="GKL11" s="159"/>
      <c r="GKM11" s="159"/>
      <c r="GKN11" s="159"/>
      <c r="GKO11" s="159"/>
      <c r="GKP11" s="159"/>
      <c r="GKQ11" s="159"/>
      <c r="GKR11" s="159"/>
      <c r="GKS11" s="159"/>
      <c r="GKT11" s="159"/>
      <c r="GKU11" s="159"/>
      <c r="GKV11" s="159"/>
      <c r="GKW11" s="159"/>
      <c r="GKX11" s="159"/>
      <c r="GKY11" s="159"/>
      <c r="GKZ11" s="159"/>
      <c r="GLA11" s="159"/>
      <c r="GLB11" s="159"/>
      <c r="GLC11" s="159"/>
      <c r="GLD11" s="159"/>
      <c r="GLE11" s="159"/>
      <c r="GLF11" s="159"/>
      <c r="GLG11" s="159"/>
      <c r="GLH11" s="159"/>
      <c r="GLI11" s="159"/>
      <c r="GLJ11" s="159"/>
      <c r="GLK11" s="159"/>
      <c r="GLL11" s="159"/>
      <c r="GLM11" s="159"/>
      <c r="GLN11" s="159"/>
      <c r="GLO11" s="159"/>
      <c r="GLP11" s="159"/>
      <c r="GLQ11" s="159"/>
      <c r="GLR11" s="159"/>
      <c r="GLS11" s="159"/>
      <c r="GLT11" s="159"/>
      <c r="GLU11" s="159"/>
      <c r="GLV11" s="159"/>
      <c r="GLW11" s="159"/>
      <c r="GLX11" s="159"/>
      <c r="GLY11" s="159"/>
      <c r="GLZ11" s="159"/>
      <c r="GMA11" s="159"/>
      <c r="GMB11" s="159"/>
      <c r="GMC11" s="159"/>
      <c r="GMD11" s="159"/>
      <c r="GME11" s="159"/>
      <c r="GMF11" s="159"/>
      <c r="GMG11" s="159"/>
      <c r="GMH11" s="159"/>
      <c r="GMI11" s="159"/>
      <c r="GMJ11" s="159"/>
      <c r="GMK11" s="159"/>
      <c r="GML11" s="159"/>
      <c r="GMM11" s="159"/>
      <c r="GMN11" s="159"/>
      <c r="GMO11" s="159"/>
      <c r="GMP11" s="159"/>
      <c r="GMQ11" s="159"/>
      <c r="GMR11" s="159"/>
      <c r="GMS11" s="159"/>
      <c r="GMT11" s="159"/>
      <c r="GMU11" s="159"/>
      <c r="GMV11" s="159"/>
      <c r="GMW11" s="159"/>
      <c r="GMX11" s="159"/>
      <c r="GMY11" s="159"/>
      <c r="GMZ11" s="159"/>
      <c r="GNA11" s="159"/>
      <c r="GNB11" s="159"/>
      <c r="GNC11" s="159"/>
      <c r="GND11" s="159"/>
      <c r="GNE11" s="159"/>
      <c r="GNF11" s="159"/>
      <c r="GNG11" s="159"/>
      <c r="GNH11" s="159"/>
      <c r="GNI11" s="159"/>
      <c r="GNJ11" s="159"/>
      <c r="GNK11" s="159"/>
      <c r="GNL11" s="159"/>
      <c r="GNM11" s="159"/>
      <c r="GNN11" s="159"/>
      <c r="GNO11" s="159"/>
      <c r="GNP11" s="159"/>
      <c r="GNQ11" s="159"/>
      <c r="GNR11" s="159"/>
      <c r="GNS11" s="159"/>
      <c r="GNT11" s="159"/>
      <c r="GNU11" s="159"/>
      <c r="GNV11" s="159"/>
      <c r="GNW11" s="159"/>
      <c r="GNX11" s="159"/>
      <c r="GNY11" s="159"/>
      <c r="GNZ11" s="159"/>
      <c r="GOA11" s="159"/>
      <c r="GOB11" s="159"/>
      <c r="GOC11" s="159"/>
      <c r="GOD11" s="159"/>
      <c r="GOE11" s="159"/>
      <c r="GOF11" s="159"/>
      <c r="GOG11" s="159"/>
      <c r="GOH11" s="159"/>
      <c r="GOI11" s="159"/>
      <c r="GOJ11" s="159"/>
      <c r="GOK11" s="159"/>
      <c r="GOL11" s="159"/>
      <c r="GOM11" s="159"/>
      <c r="GON11" s="159"/>
      <c r="GOO11" s="159"/>
      <c r="GOP11" s="159"/>
      <c r="GOQ11" s="159"/>
      <c r="GOR11" s="159"/>
      <c r="GOS11" s="159"/>
      <c r="GOT11" s="159"/>
      <c r="GOU11" s="159"/>
      <c r="GOV11" s="159"/>
      <c r="GOW11" s="159"/>
      <c r="GOX11" s="159"/>
      <c r="GOY11" s="159"/>
      <c r="GOZ11" s="159"/>
      <c r="GPA11" s="159"/>
      <c r="GPB11" s="159"/>
      <c r="GPC11" s="159"/>
      <c r="GPD11" s="159"/>
      <c r="GPE11" s="159"/>
      <c r="GPF11" s="159"/>
      <c r="GPG11" s="159"/>
      <c r="GPH11" s="159"/>
      <c r="GPI11" s="159"/>
      <c r="GPJ11" s="159"/>
      <c r="GPK11" s="159"/>
      <c r="GPL11" s="159"/>
      <c r="GPM11" s="159"/>
      <c r="GPN11" s="159"/>
      <c r="GPO11" s="159"/>
      <c r="GPP11" s="159"/>
      <c r="GPQ11" s="159"/>
      <c r="GPR11" s="159"/>
      <c r="GPS11" s="159"/>
      <c r="GPT11" s="159"/>
      <c r="GPU11" s="159"/>
      <c r="GPV11" s="159"/>
      <c r="GPW11" s="159"/>
      <c r="GPX11" s="159"/>
      <c r="GPY11" s="159"/>
      <c r="GPZ11" s="159"/>
      <c r="GQA11" s="159"/>
      <c r="GQB11" s="159"/>
      <c r="GQC11" s="159"/>
      <c r="GQD11" s="159"/>
      <c r="GQE11" s="159"/>
      <c r="GQF11" s="159"/>
      <c r="GQG11" s="159"/>
      <c r="GQH11" s="159"/>
      <c r="GQI11" s="159"/>
      <c r="GQJ11" s="159"/>
      <c r="GQK11" s="159"/>
      <c r="GQL11" s="159"/>
      <c r="GQM11" s="159"/>
      <c r="GQN11" s="159"/>
      <c r="GQO11" s="159"/>
      <c r="GQP11" s="159"/>
      <c r="GQQ11" s="159"/>
      <c r="GQR11" s="159"/>
      <c r="GQS11" s="159"/>
      <c r="GQT11" s="159"/>
      <c r="GQU11" s="159"/>
      <c r="GQV11" s="159"/>
      <c r="GQW11" s="159"/>
      <c r="GQX11" s="159"/>
      <c r="GQY11" s="159"/>
      <c r="GQZ11" s="159"/>
      <c r="GRA11" s="159"/>
      <c r="GRB11" s="159"/>
      <c r="GRC11" s="159"/>
      <c r="GRD11" s="159"/>
      <c r="GRE11" s="159"/>
      <c r="GRF11" s="159"/>
      <c r="GRG11" s="159"/>
      <c r="GRH11" s="159"/>
      <c r="GRI11" s="159"/>
      <c r="GRJ11" s="159"/>
      <c r="GRK11" s="159"/>
      <c r="GRL11" s="159"/>
      <c r="GRM11" s="159"/>
      <c r="GRN11" s="159"/>
      <c r="GRO11" s="159"/>
      <c r="GRP11" s="159"/>
      <c r="GRQ11" s="159"/>
      <c r="GRR11" s="159"/>
      <c r="GRS11" s="159"/>
      <c r="GRT11" s="159"/>
      <c r="GRU11" s="159"/>
      <c r="GRV11" s="159"/>
      <c r="GRW11" s="159"/>
      <c r="GRX11" s="159"/>
      <c r="GRY11" s="159"/>
      <c r="GRZ11" s="159"/>
      <c r="GSA11" s="159"/>
      <c r="GSB11" s="159"/>
      <c r="GSC11" s="159"/>
      <c r="GSD11" s="159"/>
      <c r="GSE11" s="159"/>
      <c r="GSF11" s="159"/>
      <c r="GSG11" s="159"/>
      <c r="GSH11" s="159"/>
      <c r="GSI11" s="159"/>
      <c r="GSJ11" s="159"/>
      <c r="GSK11" s="159"/>
      <c r="GSL11" s="159"/>
      <c r="GSM11" s="159"/>
      <c r="GSN11" s="159"/>
      <c r="GSO11" s="159"/>
      <c r="GSP11" s="159"/>
      <c r="GSQ11" s="159"/>
      <c r="GSR11" s="159"/>
      <c r="GSS11" s="159"/>
      <c r="GST11" s="159"/>
      <c r="GSU11" s="159"/>
      <c r="GSV11" s="159"/>
      <c r="GSW11" s="159"/>
      <c r="GSX11" s="159"/>
      <c r="GSY11" s="159"/>
      <c r="GSZ11" s="159"/>
      <c r="GTA11" s="159"/>
      <c r="GTB11" s="159"/>
      <c r="GTC11" s="159"/>
      <c r="GTD11" s="159"/>
      <c r="GTE11" s="159"/>
      <c r="GTF11" s="159"/>
      <c r="GTG11" s="159"/>
      <c r="GTH11" s="159"/>
      <c r="GTI11" s="159"/>
      <c r="GTJ11" s="159"/>
      <c r="GTK11" s="159"/>
      <c r="GTL11" s="159"/>
      <c r="GTM11" s="159"/>
      <c r="GTN11" s="159"/>
      <c r="GTO11" s="159"/>
      <c r="GTP11" s="159"/>
      <c r="GTQ11" s="159"/>
      <c r="GTR11" s="159"/>
      <c r="GTS11" s="159"/>
      <c r="GTT11" s="159"/>
      <c r="GTU11" s="159"/>
      <c r="GTV11" s="159"/>
      <c r="GTW11" s="159"/>
      <c r="GTX11" s="159"/>
      <c r="GTY11" s="159"/>
      <c r="GTZ11" s="159"/>
      <c r="GUA11" s="159"/>
      <c r="GUB11" s="159"/>
      <c r="GUC11" s="159"/>
      <c r="GUD11" s="159"/>
      <c r="GUE11" s="159"/>
      <c r="GUF11" s="159"/>
      <c r="GUG11" s="159"/>
      <c r="GUH11" s="159"/>
      <c r="GUI11" s="159"/>
      <c r="GUJ11" s="159"/>
      <c r="GUK11" s="159"/>
      <c r="GUL11" s="159"/>
      <c r="GUM11" s="159"/>
      <c r="GUN11" s="159"/>
      <c r="GUO11" s="159"/>
      <c r="GUP11" s="159"/>
      <c r="GUQ11" s="159"/>
      <c r="GUR11" s="159"/>
      <c r="GUS11" s="159"/>
      <c r="GUT11" s="159"/>
      <c r="GUU11" s="159"/>
      <c r="GUV11" s="159"/>
      <c r="GUW11" s="159"/>
      <c r="GUX11" s="159"/>
      <c r="GUY11" s="159"/>
      <c r="GUZ11" s="159"/>
      <c r="GVA11" s="159"/>
      <c r="GVB11" s="159"/>
      <c r="GVC11" s="159"/>
      <c r="GVD11" s="159"/>
      <c r="GVE11" s="159"/>
      <c r="GVF11" s="159"/>
      <c r="GVG11" s="159"/>
      <c r="GVH11" s="159"/>
      <c r="GVI11" s="159"/>
      <c r="GVJ11" s="159"/>
      <c r="GVK11" s="159"/>
      <c r="GVL11" s="159"/>
      <c r="GVM11" s="159"/>
      <c r="GVN11" s="159"/>
      <c r="GVO11" s="159"/>
      <c r="GVP11" s="159"/>
      <c r="GVQ11" s="159"/>
      <c r="GVR11" s="159"/>
      <c r="GVS11" s="159"/>
      <c r="GVT11" s="159"/>
      <c r="GVU11" s="159"/>
      <c r="GVV11" s="159"/>
      <c r="GVW11" s="159"/>
      <c r="GVX11" s="159"/>
      <c r="GVY11" s="159"/>
      <c r="GVZ11" s="159"/>
      <c r="GWA11" s="159"/>
      <c r="GWB11" s="159"/>
      <c r="GWC11" s="159"/>
      <c r="GWD11" s="159"/>
      <c r="GWE11" s="159"/>
      <c r="GWF11" s="159"/>
      <c r="GWG11" s="159"/>
      <c r="GWH11" s="159"/>
      <c r="GWI11" s="159"/>
      <c r="GWJ11" s="159"/>
      <c r="GWK11" s="159"/>
      <c r="GWL11" s="159"/>
      <c r="GWM11" s="159"/>
      <c r="GWN11" s="159"/>
      <c r="GWO11" s="159"/>
      <c r="GWP11" s="159"/>
      <c r="GWQ11" s="159"/>
      <c r="GWR11" s="159"/>
      <c r="GWS11" s="159"/>
      <c r="GWT11" s="159"/>
      <c r="GWU11" s="159"/>
      <c r="GWV11" s="159"/>
      <c r="GWW11" s="159"/>
      <c r="GWX11" s="159"/>
      <c r="GWY11" s="159"/>
      <c r="GWZ11" s="159"/>
      <c r="GXA11" s="159"/>
      <c r="GXB11" s="159"/>
      <c r="GXC11" s="159"/>
      <c r="GXD11" s="159"/>
      <c r="GXE11" s="159"/>
      <c r="GXF11" s="159"/>
      <c r="GXG11" s="159"/>
      <c r="GXH11" s="159"/>
      <c r="GXI11" s="159"/>
      <c r="GXJ11" s="159"/>
      <c r="GXK11" s="159"/>
      <c r="GXL11" s="159"/>
      <c r="GXM11" s="159"/>
      <c r="GXN11" s="159"/>
      <c r="GXO11" s="159"/>
      <c r="GXP11" s="159"/>
      <c r="GXQ11" s="159"/>
      <c r="GXR11" s="159"/>
      <c r="GXS11" s="159"/>
      <c r="GXT11" s="159"/>
      <c r="GXU11" s="159"/>
      <c r="GXV11" s="159"/>
      <c r="GXW11" s="159"/>
      <c r="GXX11" s="159"/>
      <c r="GXY11" s="159"/>
      <c r="GXZ11" s="159"/>
      <c r="GYA11" s="159"/>
      <c r="GYB11" s="159"/>
      <c r="GYC11" s="159"/>
      <c r="GYD11" s="159"/>
      <c r="GYE11" s="159"/>
      <c r="GYF11" s="159"/>
      <c r="GYG11" s="159"/>
      <c r="GYH11" s="159"/>
      <c r="GYI11" s="159"/>
      <c r="GYJ11" s="159"/>
      <c r="GYK11" s="159"/>
      <c r="GYL11" s="159"/>
      <c r="GYM11" s="159"/>
      <c r="GYN11" s="159"/>
      <c r="GYO11" s="159"/>
      <c r="GYP11" s="159"/>
      <c r="GYQ11" s="159"/>
      <c r="GYR11" s="159"/>
      <c r="GYS11" s="159"/>
      <c r="GYT11" s="159"/>
      <c r="GYU11" s="159"/>
      <c r="GYV11" s="159"/>
      <c r="GYW11" s="159"/>
      <c r="GYX11" s="159"/>
      <c r="GYY11" s="159"/>
      <c r="GYZ11" s="159"/>
      <c r="GZA11" s="159"/>
      <c r="GZB11" s="159"/>
      <c r="GZC11" s="159"/>
      <c r="GZD11" s="159"/>
      <c r="GZE11" s="159"/>
      <c r="GZF11" s="159"/>
      <c r="GZG11" s="159"/>
      <c r="GZH11" s="159"/>
      <c r="GZI11" s="159"/>
      <c r="GZJ11" s="159"/>
      <c r="GZK11" s="159"/>
      <c r="GZL11" s="159"/>
      <c r="GZM11" s="159"/>
      <c r="GZN11" s="159"/>
      <c r="GZO11" s="159"/>
      <c r="GZP11" s="159"/>
      <c r="GZQ11" s="159"/>
      <c r="GZR11" s="159"/>
      <c r="GZS11" s="159"/>
      <c r="GZT11" s="159"/>
      <c r="GZU11" s="159"/>
      <c r="GZV11" s="159"/>
      <c r="GZW11" s="159"/>
      <c r="GZX11" s="159"/>
      <c r="GZY11" s="159"/>
      <c r="GZZ11" s="159"/>
      <c r="HAA11" s="159"/>
      <c r="HAB11" s="159"/>
      <c r="HAC11" s="159"/>
      <c r="HAD11" s="159"/>
      <c r="HAE11" s="159"/>
      <c r="HAF11" s="159"/>
      <c r="HAG11" s="159"/>
      <c r="HAH11" s="159"/>
      <c r="HAI11" s="159"/>
      <c r="HAJ11" s="159"/>
      <c r="HAK11" s="159"/>
      <c r="HAL11" s="159"/>
      <c r="HAM11" s="159"/>
      <c r="HAN11" s="159"/>
      <c r="HAO11" s="159"/>
      <c r="HAP11" s="159"/>
      <c r="HAQ11" s="159"/>
      <c r="HAR11" s="159"/>
      <c r="HAS11" s="159"/>
      <c r="HAT11" s="159"/>
      <c r="HAU11" s="159"/>
      <c r="HAV11" s="159"/>
      <c r="HAW11" s="159"/>
      <c r="HAX11" s="159"/>
      <c r="HAY11" s="159"/>
      <c r="HAZ11" s="159"/>
      <c r="HBA11" s="159"/>
      <c r="HBB11" s="159"/>
      <c r="HBC11" s="159"/>
      <c r="HBD11" s="159"/>
      <c r="HBE11" s="159"/>
      <c r="HBF11" s="159"/>
      <c r="HBG11" s="159"/>
      <c r="HBH11" s="159"/>
      <c r="HBI11" s="159"/>
      <c r="HBJ11" s="159"/>
      <c r="HBK11" s="159"/>
      <c r="HBL11" s="159"/>
      <c r="HBM11" s="159"/>
      <c r="HBN11" s="159"/>
      <c r="HBO11" s="159"/>
      <c r="HBP11" s="159"/>
      <c r="HBQ11" s="159"/>
      <c r="HBR11" s="159"/>
      <c r="HBS11" s="159"/>
      <c r="HBT11" s="159"/>
      <c r="HBU11" s="159"/>
      <c r="HBV11" s="159"/>
      <c r="HBW11" s="159"/>
      <c r="HBX11" s="159"/>
      <c r="HBY11" s="159"/>
      <c r="HBZ11" s="159"/>
      <c r="HCA11" s="159"/>
      <c r="HCB11" s="159"/>
      <c r="HCC11" s="159"/>
      <c r="HCD11" s="159"/>
      <c r="HCE11" s="159"/>
      <c r="HCF11" s="159"/>
      <c r="HCG11" s="159"/>
      <c r="HCH11" s="159"/>
      <c r="HCI11" s="159"/>
      <c r="HCJ11" s="159"/>
      <c r="HCK11" s="159"/>
      <c r="HCL11" s="159"/>
      <c r="HCM11" s="159"/>
      <c r="HCN11" s="159"/>
      <c r="HCO11" s="159"/>
      <c r="HCP11" s="159"/>
      <c r="HCQ11" s="159"/>
      <c r="HCR11" s="159"/>
      <c r="HCS11" s="159"/>
      <c r="HCT11" s="159"/>
      <c r="HCU11" s="159"/>
      <c r="HCV11" s="159"/>
      <c r="HCW11" s="159"/>
      <c r="HCX11" s="159"/>
      <c r="HCY11" s="159"/>
      <c r="HCZ11" s="159"/>
      <c r="HDA11" s="159"/>
      <c r="HDB11" s="159"/>
      <c r="HDC11" s="159"/>
      <c r="HDD11" s="159"/>
      <c r="HDE11" s="159"/>
      <c r="HDF11" s="159"/>
      <c r="HDG11" s="159"/>
      <c r="HDH11" s="159"/>
      <c r="HDI11" s="159"/>
      <c r="HDJ11" s="159"/>
      <c r="HDK11" s="159"/>
      <c r="HDL11" s="159"/>
      <c r="HDM11" s="159"/>
      <c r="HDN11" s="159"/>
      <c r="HDO11" s="159"/>
      <c r="HDP11" s="159"/>
      <c r="HDQ11" s="159"/>
      <c r="HDR11" s="159"/>
      <c r="HDS11" s="159"/>
      <c r="HDT11" s="159"/>
      <c r="HDU11" s="159"/>
      <c r="HDV11" s="159"/>
      <c r="HDW11" s="159"/>
      <c r="HDX11" s="159"/>
      <c r="HDY11" s="159"/>
      <c r="HDZ11" s="159"/>
      <c r="HEA11" s="159"/>
      <c r="HEB11" s="159"/>
      <c r="HEC11" s="159"/>
      <c r="HED11" s="159"/>
      <c r="HEE11" s="159"/>
      <c r="HEF11" s="159"/>
      <c r="HEG11" s="159"/>
      <c r="HEH11" s="159"/>
      <c r="HEI11" s="159"/>
      <c r="HEJ11" s="159"/>
      <c r="HEK11" s="159"/>
      <c r="HEL11" s="159"/>
      <c r="HEM11" s="159"/>
      <c r="HEN11" s="159"/>
      <c r="HEO11" s="159"/>
      <c r="HEP11" s="159"/>
      <c r="HEQ11" s="159"/>
      <c r="HER11" s="159"/>
      <c r="HES11" s="159"/>
      <c r="HET11" s="159"/>
      <c r="HEU11" s="159"/>
      <c r="HEV11" s="159"/>
      <c r="HEW11" s="159"/>
      <c r="HEX11" s="159"/>
      <c r="HEY11" s="159"/>
      <c r="HEZ11" s="159"/>
      <c r="HFA11" s="159"/>
      <c r="HFB11" s="159"/>
      <c r="HFC11" s="159"/>
      <c r="HFD11" s="159"/>
      <c r="HFE11" s="159"/>
      <c r="HFF11" s="159"/>
      <c r="HFG11" s="159"/>
      <c r="HFH11" s="159"/>
      <c r="HFI11" s="159"/>
      <c r="HFJ11" s="159"/>
      <c r="HFK11" s="159"/>
      <c r="HFL11" s="159"/>
      <c r="HFM11" s="159"/>
      <c r="HFN11" s="159"/>
      <c r="HFO11" s="159"/>
      <c r="HFP11" s="159"/>
      <c r="HFQ11" s="159"/>
      <c r="HFR11" s="159"/>
      <c r="HFS11" s="159"/>
      <c r="HFT11" s="159"/>
      <c r="HFU11" s="159"/>
      <c r="HFV11" s="159"/>
      <c r="HFW11" s="159"/>
      <c r="HFX11" s="159"/>
      <c r="HFY11" s="159"/>
      <c r="HFZ11" s="159"/>
      <c r="HGA11" s="159"/>
      <c r="HGB11" s="159"/>
      <c r="HGC11" s="159"/>
      <c r="HGD11" s="159"/>
      <c r="HGE11" s="159"/>
      <c r="HGF11" s="159"/>
      <c r="HGG11" s="159"/>
      <c r="HGH11" s="159"/>
      <c r="HGI11" s="159"/>
      <c r="HGJ11" s="159"/>
      <c r="HGK11" s="159"/>
      <c r="HGL11" s="159"/>
      <c r="HGM11" s="159"/>
      <c r="HGN11" s="159"/>
      <c r="HGO11" s="159"/>
      <c r="HGP11" s="159"/>
      <c r="HGQ11" s="159"/>
      <c r="HGR11" s="159"/>
      <c r="HGS11" s="159"/>
      <c r="HGT11" s="159"/>
      <c r="HGU11" s="159"/>
      <c r="HGV11" s="159"/>
      <c r="HGW11" s="159"/>
      <c r="HGX11" s="159"/>
      <c r="HGY11" s="159"/>
      <c r="HGZ11" s="159"/>
      <c r="HHA11" s="159"/>
      <c r="HHB11" s="159"/>
      <c r="HHC11" s="159"/>
      <c r="HHD11" s="159"/>
      <c r="HHE11" s="159"/>
      <c r="HHF11" s="159"/>
      <c r="HHG11" s="159"/>
      <c r="HHH11" s="159"/>
      <c r="HHI11" s="159"/>
      <c r="HHJ11" s="159"/>
      <c r="HHK11" s="159"/>
      <c r="HHL11" s="159"/>
      <c r="HHM11" s="159"/>
      <c r="HHN11" s="159"/>
      <c r="HHO11" s="159"/>
      <c r="HHP11" s="159"/>
      <c r="HHQ11" s="159"/>
      <c r="HHR11" s="159"/>
      <c r="HHS11" s="159"/>
      <c r="HHT11" s="159"/>
      <c r="HHU11" s="159"/>
      <c r="HHV11" s="159"/>
      <c r="HHW11" s="159"/>
      <c r="HHX11" s="159"/>
      <c r="HHY11" s="159"/>
      <c r="HHZ11" s="159"/>
      <c r="HIA11" s="159"/>
      <c r="HIB11" s="159"/>
      <c r="HIC11" s="159"/>
      <c r="HID11" s="159"/>
      <c r="HIE11" s="159"/>
      <c r="HIF11" s="159"/>
      <c r="HIG11" s="159"/>
      <c r="HIH11" s="159"/>
      <c r="HII11" s="159"/>
      <c r="HIJ11" s="159"/>
      <c r="HIK11" s="159"/>
      <c r="HIL11" s="159"/>
      <c r="HIM11" s="159"/>
      <c r="HIN11" s="159"/>
      <c r="HIO11" s="159"/>
      <c r="HIP11" s="159"/>
      <c r="HIQ11" s="159"/>
      <c r="HIR11" s="159"/>
      <c r="HIS11" s="159"/>
      <c r="HIT11" s="159"/>
      <c r="HIU11" s="159"/>
      <c r="HIV11" s="159"/>
      <c r="HIW11" s="159"/>
      <c r="HIX11" s="159"/>
      <c r="HIY11" s="159"/>
      <c r="HIZ11" s="159"/>
      <c r="HJA11" s="159"/>
      <c r="HJB11" s="159"/>
      <c r="HJC11" s="159"/>
      <c r="HJD11" s="159"/>
      <c r="HJE11" s="159"/>
      <c r="HJF11" s="159"/>
      <c r="HJG11" s="159"/>
      <c r="HJH11" s="159"/>
      <c r="HJI11" s="159"/>
      <c r="HJJ11" s="159"/>
      <c r="HJK11" s="159"/>
      <c r="HJL11" s="159"/>
      <c r="HJM11" s="159"/>
      <c r="HJN11" s="159"/>
      <c r="HJO11" s="159"/>
      <c r="HJP11" s="159"/>
      <c r="HJQ11" s="159"/>
      <c r="HJR11" s="159"/>
      <c r="HJS11" s="159"/>
      <c r="HJT11" s="159"/>
      <c r="HJU11" s="159"/>
      <c r="HJV11" s="159"/>
      <c r="HJW11" s="159"/>
      <c r="HJX11" s="159"/>
      <c r="HJY11" s="159"/>
      <c r="HJZ11" s="159"/>
      <c r="HKA11" s="159"/>
      <c r="HKB11" s="159"/>
      <c r="HKC11" s="159"/>
      <c r="HKD11" s="159"/>
      <c r="HKE11" s="159"/>
      <c r="HKF11" s="159"/>
      <c r="HKG11" s="159"/>
      <c r="HKH11" s="159"/>
      <c r="HKI11" s="159"/>
      <c r="HKJ11" s="159"/>
      <c r="HKK11" s="159"/>
      <c r="HKL11" s="159"/>
      <c r="HKM11" s="159"/>
      <c r="HKN11" s="159"/>
      <c r="HKO11" s="159"/>
      <c r="HKP11" s="159"/>
      <c r="HKQ11" s="159"/>
      <c r="HKR11" s="159"/>
      <c r="HKS11" s="159"/>
      <c r="HKT11" s="159"/>
      <c r="HKU11" s="159"/>
      <c r="HKV11" s="159"/>
      <c r="HKW11" s="159"/>
      <c r="HKX11" s="159"/>
      <c r="HKY11" s="159"/>
      <c r="HKZ11" s="159"/>
      <c r="HLA11" s="159"/>
      <c r="HLB11" s="159"/>
      <c r="HLC11" s="159"/>
      <c r="HLD11" s="159"/>
      <c r="HLE11" s="159"/>
      <c r="HLF11" s="159"/>
      <c r="HLG11" s="159"/>
      <c r="HLH11" s="159"/>
      <c r="HLI11" s="159"/>
      <c r="HLJ11" s="159"/>
      <c r="HLK11" s="159"/>
      <c r="HLL11" s="159"/>
      <c r="HLM11" s="159"/>
      <c r="HLN11" s="159"/>
      <c r="HLO11" s="159"/>
      <c r="HLP11" s="159"/>
      <c r="HLQ11" s="159"/>
      <c r="HLR11" s="159"/>
      <c r="HLS11" s="159"/>
      <c r="HLT11" s="159"/>
      <c r="HLU11" s="159"/>
      <c r="HLV11" s="159"/>
      <c r="HLW11" s="159"/>
      <c r="HLX11" s="159"/>
      <c r="HLY11" s="159"/>
      <c r="HLZ11" s="159"/>
      <c r="HMA11" s="159"/>
      <c r="HMB11" s="159"/>
      <c r="HMC11" s="159"/>
      <c r="HMD11" s="159"/>
      <c r="HME11" s="159"/>
      <c r="HMF11" s="159"/>
      <c r="HMG11" s="159"/>
      <c r="HMH11" s="159"/>
      <c r="HMI11" s="159"/>
      <c r="HMJ11" s="159"/>
      <c r="HMK11" s="159"/>
      <c r="HML11" s="159"/>
      <c r="HMM11" s="159"/>
      <c r="HMN11" s="159"/>
      <c r="HMO11" s="159"/>
      <c r="HMP11" s="159"/>
      <c r="HMQ11" s="159"/>
      <c r="HMR11" s="159"/>
      <c r="HMS11" s="159"/>
      <c r="HMT11" s="159"/>
      <c r="HMU11" s="159"/>
      <c r="HMV11" s="159"/>
      <c r="HMW11" s="159"/>
      <c r="HMX11" s="159"/>
      <c r="HMY11" s="159"/>
      <c r="HMZ11" s="159"/>
      <c r="HNA11" s="159"/>
      <c r="HNB11" s="159"/>
      <c r="HNC11" s="159"/>
      <c r="HND11" s="159"/>
      <c r="HNE11" s="159"/>
      <c r="HNF11" s="159"/>
      <c r="HNG11" s="159"/>
      <c r="HNH11" s="159"/>
      <c r="HNI11" s="159"/>
      <c r="HNJ11" s="159"/>
      <c r="HNK11" s="159"/>
      <c r="HNL11" s="159"/>
      <c r="HNM11" s="159"/>
      <c r="HNN11" s="159"/>
      <c r="HNO11" s="159"/>
      <c r="HNP11" s="159"/>
      <c r="HNQ11" s="159"/>
      <c r="HNR11" s="159"/>
      <c r="HNS11" s="159"/>
      <c r="HNT11" s="159"/>
      <c r="HNU11" s="159"/>
      <c r="HNV11" s="159"/>
      <c r="HNW11" s="159"/>
      <c r="HNX11" s="159"/>
      <c r="HNY11" s="159"/>
      <c r="HNZ11" s="159"/>
      <c r="HOA11" s="159"/>
      <c r="HOB11" s="159"/>
      <c r="HOC11" s="159"/>
      <c r="HOD11" s="159"/>
      <c r="HOE11" s="159"/>
      <c r="HOF11" s="159"/>
      <c r="HOG11" s="159"/>
      <c r="HOH11" s="159"/>
      <c r="HOI11" s="159"/>
      <c r="HOJ11" s="159"/>
      <c r="HOK11" s="159"/>
      <c r="HOL11" s="159"/>
      <c r="HOM11" s="159"/>
      <c r="HON11" s="159"/>
      <c r="HOO11" s="159"/>
      <c r="HOP11" s="159"/>
      <c r="HOQ11" s="159"/>
      <c r="HOR11" s="159"/>
      <c r="HOS11" s="159"/>
      <c r="HOT11" s="159"/>
      <c r="HOU11" s="159"/>
      <c r="HOV11" s="159"/>
      <c r="HOW11" s="159"/>
      <c r="HOX11" s="159"/>
      <c r="HOY11" s="159"/>
      <c r="HOZ11" s="159"/>
      <c r="HPA11" s="159"/>
      <c r="HPB11" s="159"/>
      <c r="HPC11" s="159"/>
      <c r="HPD11" s="159"/>
      <c r="HPE11" s="159"/>
      <c r="HPF11" s="159"/>
      <c r="HPG11" s="159"/>
      <c r="HPH11" s="159"/>
      <c r="HPI11" s="159"/>
      <c r="HPJ11" s="159"/>
      <c r="HPK11" s="159"/>
      <c r="HPL11" s="159"/>
      <c r="HPM11" s="159"/>
      <c r="HPN11" s="159"/>
      <c r="HPO11" s="159"/>
      <c r="HPP11" s="159"/>
      <c r="HPQ11" s="159"/>
      <c r="HPR11" s="159"/>
      <c r="HPS11" s="159"/>
      <c r="HPT11" s="159"/>
      <c r="HPU11" s="159"/>
      <c r="HPV11" s="159"/>
      <c r="HPW11" s="159"/>
      <c r="HPX11" s="159"/>
      <c r="HPY11" s="159"/>
      <c r="HPZ11" s="159"/>
      <c r="HQA11" s="159"/>
      <c r="HQB11" s="159"/>
      <c r="HQC11" s="159"/>
      <c r="HQD11" s="159"/>
      <c r="HQE11" s="159"/>
      <c r="HQF11" s="159"/>
      <c r="HQG11" s="159"/>
      <c r="HQH11" s="159"/>
      <c r="HQI11" s="159"/>
      <c r="HQJ11" s="159"/>
      <c r="HQK11" s="159"/>
      <c r="HQL11" s="159"/>
      <c r="HQM11" s="159"/>
      <c r="HQN11" s="159"/>
      <c r="HQO11" s="159"/>
      <c r="HQP11" s="159"/>
      <c r="HQQ11" s="159"/>
      <c r="HQR11" s="159"/>
      <c r="HQS11" s="159"/>
      <c r="HQT11" s="159"/>
      <c r="HQU11" s="159"/>
      <c r="HQV11" s="159"/>
      <c r="HQW11" s="159"/>
      <c r="HQX11" s="159"/>
      <c r="HQY11" s="159"/>
      <c r="HQZ11" s="159"/>
      <c r="HRA11" s="159"/>
      <c r="HRB11" s="159"/>
      <c r="HRC11" s="159"/>
      <c r="HRD11" s="159"/>
      <c r="HRE11" s="159"/>
      <c r="HRF11" s="159"/>
      <c r="HRG11" s="159"/>
      <c r="HRH11" s="159"/>
      <c r="HRI11" s="159"/>
      <c r="HRJ11" s="159"/>
      <c r="HRK11" s="159"/>
      <c r="HRL11" s="159"/>
      <c r="HRM11" s="159"/>
      <c r="HRN11" s="159"/>
      <c r="HRO11" s="159"/>
      <c r="HRP11" s="159"/>
      <c r="HRQ11" s="159"/>
      <c r="HRR11" s="159"/>
      <c r="HRS11" s="159"/>
      <c r="HRT11" s="159"/>
      <c r="HRU11" s="159"/>
      <c r="HRV11" s="159"/>
      <c r="HRW11" s="159"/>
      <c r="HRX11" s="159"/>
      <c r="HRY11" s="159"/>
      <c r="HRZ11" s="159"/>
      <c r="HSA11" s="159"/>
      <c r="HSB11" s="159"/>
      <c r="HSC11" s="159"/>
      <c r="HSD11" s="159"/>
      <c r="HSE11" s="159"/>
      <c r="HSF11" s="159"/>
      <c r="HSG11" s="159"/>
      <c r="HSH11" s="159"/>
      <c r="HSI11" s="159"/>
      <c r="HSJ11" s="159"/>
      <c r="HSK11" s="159"/>
      <c r="HSL11" s="159"/>
      <c r="HSM11" s="159"/>
      <c r="HSN11" s="159"/>
      <c r="HSO11" s="159"/>
      <c r="HSP11" s="159"/>
      <c r="HSQ11" s="159"/>
      <c r="HSR11" s="159"/>
      <c r="HSS11" s="159"/>
      <c r="HST11" s="159"/>
      <c r="HSU11" s="159"/>
      <c r="HSV11" s="159"/>
      <c r="HSW11" s="159"/>
      <c r="HSX11" s="159"/>
      <c r="HSY11" s="159"/>
      <c r="HSZ11" s="159"/>
      <c r="HTA11" s="159"/>
      <c r="HTB11" s="159"/>
      <c r="HTC11" s="159"/>
      <c r="HTD11" s="159"/>
      <c r="HTE11" s="159"/>
      <c r="HTF11" s="159"/>
      <c r="HTG11" s="159"/>
      <c r="HTH11" s="159"/>
      <c r="HTI11" s="159"/>
      <c r="HTJ11" s="159"/>
      <c r="HTK11" s="159"/>
      <c r="HTL11" s="159"/>
      <c r="HTM11" s="159"/>
      <c r="HTN11" s="159"/>
      <c r="HTO11" s="159"/>
      <c r="HTP11" s="159"/>
      <c r="HTQ11" s="159"/>
      <c r="HTR11" s="159"/>
      <c r="HTS11" s="159"/>
      <c r="HTT11" s="159"/>
      <c r="HTU11" s="159"/>
      <c r="HTV11" s="159"/>
      <c r="HTW11" s="159"/>
      <c r="HTX11" s="159"/>
      <c r="HTY11" s="159"/>
      <c r="HTZ11" s="159"/>
      <c r="HUA11" s="159"/>
      <c r="HUB11" s="159"/>
      <c r="HUC11" s="159"/>
      <c r="HUD11" s="159"/>
      <c r="HUE11" s="159"/>
      <c r="HUF11" s="159"/>
      <c r="HUG11" s="159"/>
      <c r="HUH11" s="159"/>
      <c r="HUI11" s="159"/>
      <c r="HUJ11" s="159"/>
      <c r="HUK11" s="159"/>
      <c r="HUL11" s="159"/>
      <c r="HUM11" s="159"/>
      <c r="HUN11" s="159"/>
      <c r="HUO11" s="159"/>
      <c r="HUP11" s="159"/>
      <c r="HUQ11" s="159"/>
      <c r="HUR11" s="159"/>
      <c r="HUS11" s="159"/>
      <c r="HUT11" s="159"/>
      <c r="HUU11" s="159"/>
      <c r="HUV11" s="159"/>
      <c r="HUW11" s="159"/>
      <c r="HUX11" s="159"/>
      <c r="HUY11" s="159"/>
      <c r="HUZ11" s="159"/>
      <c r="HVA11" s="159"/>
      <c r="HVB11" s="159"/>
      <c r="HVC11" s="159"/>
      <c r="HVD11" s="159"/>
      <c r="HVE11" s="159"/>
      <c r="HVF11" s="159"/>
      <c r="HVG11" s="159"/>
      <c r="HVH11" s="159"/>
      <c r="HVI11" s="159"/>
      <c r="HVJ11" s="159"/>
      <c r="HVK11" s="159"/>
      <c r="HVL11" s="159"/>
      <c r="HVM11" s="159"/>
      <c r="HVN11" s="159"/>
      <c r="HVO11" s="159"/>
      <c r="HVP11" s="159"/>
      <c r="HVQ11" s="159"/>
      <c r="HVR11" s="159"/>
      <c r="HVS11" s="159"/>
      <c r="HVT11" s="159"/>
      <c r="HVU11" s="159"/>
      <c r="HVV11" s="159"/>
      <c r="HVW11" s="159"/>
      <c r="HVX11" s="159"/>
      <c r="HVY11" s="159"/>
      <c r="HVZ11" s="159"/>
      <c r="HWA11" s="159"/>
      <c r="HWB11" s="159"/>
      <c r="HWC11" s="159"/>
      <c r="HWD11" s="159"/>
      <c r="HWE11" s="159"/>
      <c r="HWF11" s="159"/>
      <c r="HWG11" s="159"/>
      <c r="HWH11" s="159"/>
      <c r="HWI11" s="159"/>
      <c r="HWJ11" s="159"/>
      <c r="HWK11" s="159"/>
      <c r="HWL11" s="159"/>
      <c r="HWM11" s="159"/>
      <c r="HWN11" s="159"/>
      <c r="HWO11" s="159"/>
      <c r="HWP11" s="159"/>
      <c r="HWQ11" s="159"/>
      <c r="HWR11" s="159"/>
      <c r="HWS11" s="159"/>
      <c r="HWT11" s="159"/>
      <c r="HWU11" s="159"/>
      <c r="HWV11" s="159"/>
      <c r="HWW11" s="159"/>
      <c r="HWX11" s="159"/>
      <c r="HWY11" s="159"/>
      <c r="HWZ11" s="159"/>
      <c r="HXA11" s="159"/>
      <c r="HXB11" s="159"/>
      <c r="HXC11" s="159"/>
      <c r="HXD11" s="159"/>
      <c r="HXE11" s="159"/>
      <c r="HXF11" s="159"/>
      <c r="HXG11" s="159"/>
      <c r="HXH11" s="159"/>
      <c r="HXI11" s="159"/>
      <c r="HXJ11" s="159"/>
      <c r="HXK11" s="159"/>
      <c r="HXL11" s="159"/>
      <c r="HXM11" s="159"/>
      <c r="HXN11" s="159"/>
      <c r="HXO11" s="159"/>
      <c r="HXP11" s="159"/>
      <c r="HXQ11" s="159"/>
      <c r="HXR11" s="159"/>
      <c r="HXS11" s="159"/>
      <c r="HXT11" s="159"/>
      <c r="HXU11" s="159"/>
      <c r="HXV11" s="159"/>
      <c r="HXW11" s="159"/>
      <c r="HXX11" s="159"/>
      <c r="HXY11" s="159"/>
      <c r="HXZ11" s="159"/>
      <c r="HYA11" s="159"/>
      <c r="HYB11" s="159"/>
      <c r="HYC11" s="159"/>
      <c r="HYD11" s="159"/>
      <c r="HYE11" s="159"/>
      <c r="HYF11" s="159"/>
      <c r="HYG11" s="159"/>
      <c r="HYH11" s="159"/>
      <c r="HYI11" s="159"/>
      <c r="HYJ11" s="159"/>
      <c r="HYK11" s="159"/>
      <c r="HYL11" s="159"/>
      <c r="HYM11" s="159"/>
      <c r="HYN11" s="159"/>
      <c r="HYO11" s="159"/>
      <c r="HYP11" s="159"/>
      <c r="HYQ11" s="159"/>
      <c r="HYR11" s="159"/>
      <c r="HYS11" s="159"/>
      <c r="HYT11" s="159"/>
      <c r="HYU11" s="159"/>
      <c r="HYV11" s="159"/>
      <c r="HYW11" s="159"/>
      <c r="HYX11" s="159"/>
      <c r="HYY11" s="159"/>
      <c r="HYZ11" s="159"/>
      <c r="HZA11" s="159"/>
      <c r="HZB11" s="159"/>
      <c r="HZC11" s="159"/>
      <c r="HZD11" s="159"/>
      <c r="HZE11" s="159"/>
      <c r="HZF11" s="159"/>
      <c r="HZG11" s="159"/>
      <c r="HZH11" s="159"/>
      <c r="HZI11" s="159"/>
      <c r="HZJ11" s="159"/>
      <c r="HZK11" s="159"/>
      <c r="HZL11" s="159"/>
      <c r="HZM11" s="159"/>
      <c r="HZN11" s="159"/>
      <c r="HZO11" s="159"/>
      <c r="HZP11" s="159"/>
      <c r="HZQ11" s="159"/>
      <c r="HZR11" s="159"/>
      <c r="HZS11" s="159"/>
      <c r="HZT11" s="159"/>
      <c r="HZU11" s="159"/>
      <c r="HZV11" s="159"/>
      <c r="HZW11" s="159"/>
      <c r="HZX11" s="159"/>
      <c r="HZY11" s="159"/>
      <c r="HZZ11" s="159"/>
      <c r="IAA11" s="159"/>
      <c r="IAB11" s="159"/>
      <c r="IAC11" s="159"/>
      <c r="IAD11" s="159"/>
      <c r="IAE11" s="159"/>
      <c r="IAF11" s="159"/>
      <c r="IAG11" s="159"/>
      <c r="IAH11" s="159"/>
      <c r="IAI11" s="159"/>
      <c r="IAJ11" s="159"/>
      <c r="IAK11" s="159"/>
      <c r="IAL11" s="159"/>
      <c r="IAM11" s="159"/>
      <c r="IAN11" s="159"/>
      <c r="IAO11" s="159"/>
      <c r="IAP11" s="159"/>
      <c r="IAQ11" s="159"/>
      <c r="IAR11" s="159"/>
      <c r="IAS11" s="159"/>
      <c r="IAT11" s="159"/>
      <c r="IAU11" s="159"/>
      <c r="IAV11" s="159"/>
      <c r="IAW11" s="159"/>
      <c r="IAX11" s="159"/>
      <c r="IAY11" s="159"/>
      <c r="IAZ11" s="159"/>
      <c r="IBA11" s="159"/>
      <c r="IBB11" s="159"/>
      <c r="IBC11" s="159"/>
      <c r="IBD11" s="159"/>
      <c r="IBE11" s="159"/>
      <c r="IBF11" s="159"/>
      <c r="IBG11" s="159"/>
      <c r="IBH11" s="159"/>
      <c r="IBI11" s="159"/>
      <c r="IBJ11" s="159"/>
      <c r="IBK11" s="159"/>
      <c r="IBL11" s="159"/>
      <c r="IBM11" s="159"/>
      <c r="IBN11" s="159"/>
      <c r="IBO11" s="159"/>
      <c r="IBP11" s="159"/>
      <c r="IBQ11" s="159"/>
      <c r="IBR11" s="159"/>
      <c r="IBS11" s="159"/>
      <c r="IBT11" s="159"/>
      <c r="IBU11" s="159"/>
      <c r="IBV11" s="159"/>
      <c r="IBW11" s="159"/>
      <c r="IBX11" s="159"/>
      <c r="IBY11" s="159"/>
      <c r="IBZ11" s="159"/>
      <c r="ICA11" s="159"/>
      <c r="ICB11" s="159"/>
      <c r="ICC11" s="159"/>
      <c r="ICD11" s="159"/>
      <c r="ICE11" s="159"/>
      <c r="ICF11" s="159"/>
      <c r="ICG11" s="159"/>
      <c r="ICH11" s="159"/>
      <c r="ICI11" s="159"/>
      <c r="ICJ11" s="159"/>
      <c r="ICK11" s="159"/>
      <c r="ICL11" s="159"/>
      <c r="ICM11" s="159"/>
      <c r="ICN11" s="159"/>
      <c r="ICO11" s="159"/>
      <c r="ICP11" s="159"/>
      <c r="ICQ11" s="159"/>
      <c r="ICR11" s="159"/>
      <c r="ICS11" s="159"/>
      <c r="ICT11" s="159"/>
      <c r="ICU11" s="159"/>
      <c r="ICV11" s="159"/>
      <c r="ICW11" s="159"/>
      <c r="ICX11" s="159"/>
      <c r="ICY11" s="159"/>
      <c r="ICZ11" s="159"/>
      <c r="IDA11" s="159"/>
      <c r="IDB11" s="159"/>
      <c r="IDC11" s="159"/>
      <c r="IDD11" s="159"/>
      <c r="IDE11" s="159"/>
      <c r="IDF11" s="159"/>
      <c r="IDG11" s="159"/>
      <c r="IDH11" s="159"/>
      <c r="IDI11" s="159"/>
      <c r="IDJ11" s="159"/>
      <c r="IDK11" s="159"/>
      <c r="IDL11" s="159"/>
      <c r="IDM11" s="159"/>
      <c r="IDN11" s="159"/>
      <c r="IDO11" s="159"/>
      <c r="IDP11" s="159"/>
      <c r="IDQ11" s="159"/>
      <c r="IDR11" s="159"/>
      <c r="IDS11" s="159"/>
      <c r="IDT11" s="159"/>
      <c r="IDU11" s="159"/>
      <c r="IDV11" s="159"/>
      <c r="IDW11" s="159"/>
      <c r="IDX11" s="159"/>
      <c r="IDY11" s="159"/>
      <c r="IDZ11" s="159"/>
      <c r="IEA11" s="159"/>
      <c r="IEB11" s="159"/>
      <c r="IEC11" s="159"/>
      <c r="IED11" s="159"/>
      <c r="IEE11" s="159"/>
      <c r="IEF11" s="159"/>
      <c r="IEG11" s="159"/>
      <c r="IEH11" s="159"/>
      <c r="IEI11" s="159"/>
      <c r="IEJ11" s="159"/>
      <c r="IEK11" s="159"/>
      <c r="IEL11" s="159"/>
      <c r="IEM11" s="159"/>
      <c r="IEN11" s="159"/>
      <c r="IEO11" s="159"/>
      <c r="IEP11" s="159"/>
      <c r="IEQ11" s="159"/>
      <c r="IER11" s="159"/>
      <c r="IES11" s="159"/>
      <c r="IET11" s="159"/>
      <c r="IEU11" s="159"/>
      <c r="IEV11" s="159"/>
      <c r="IEW11" s="159"/>
      <c r="IEX11" s="159"/>
      <c r="IEY11" s="159"/>
      <c r="IEZ11" s="159"/>
      <c r="IFA11" s="159"/>
      <c r="IFB11" s="159"/>
      <c r="IFC11" s="159"/>
      <c r="IFD11" s="159"/>
      <c r="IFE11" s="159"/>
      <c r="IFF11" s="159"/>
      <c r="IFG11" s="159"/>
      <c r="IFH11" s="159"/>
      <c r="IFI11" s="159"/>
      <c r="IFJ11" s="159"/>
      <c r="IFK11" s="159"/>
      <c r="IFL11" s="159"/>
      <c r="IFM11" s="159"/>
      <c r="IFN11" s="159"/>
      <c r="IFO11" s="159"/>
      <c r="IFP11" s="159"/>
      <c r="IFQ11" s="159"/>
      <c r="IFR11" s="159"/>
      <c r="IFS11" s="159"/>
      <c r="IFT11" s="159"/>
      <c r="IFU11" s="159"/>
      <c r="IFV11" s="159"/>
      <c r="IFW11" s="159"/>
      <c r="IFX11" s="159"/>
      <c r="IFY11" s="159"/>
      <c r="IFZ11" s="159"/>
      <c r="IGA11" s="159"/>
      <c r="IGB11" s="159"/>
      <c r="IGC11" s="159"/>
      <c r="IGD11" s="159"/>
      <c r="IGE11" s="159"/>
      <c r="IGF11" s="159"/>
      <c r="IGG11" s="159"/>
      <c r="IGH11" s="159"/>
      <c r="IGI11" s="159"/>
      <c r="IGJ11" s="159"/>
      <c r="IGK11" s="159"/>
      <c r="IGL11" s="159"/>
      <c r="IGM11" s="159"/>
      <c r="IGN11" s="159"/>
      <c r="IGO11" s="159"/>
      <c r="IGP11" s="159"/>
      <c r="IGQ11" s="159"/>
      <c r="IGR11" s="159"/>
      <c r="IGS11" s="159"/>
      <c r="IGT11" s="159"/>
      <c r="IGU11" s="159"/>
      <c r="IGV11" s="159"/>
      <c r="IGW11" s="159"/>
      <c r="IGX11" s="159"/>
      <c r="IGY11" s="159"/>
      <c r="IGZ11" s="159"/>
      <c r="IHA11" s="159"/>
      <c r="IHB11" s="159"/>
      <c r="IHC11" s="159"/>
      <c r="IHD11" s="159"/>
      <c r="IHE11" s="159"/>
      <c r="IHF11" s="159"/>
      <c r="IHG11" s="159"/>
      <c r="IHH11" s="159"/>
      <c r="IHI11" s="159"/>
      <c r="IHJ11" s="159"/>
      <c r="IHK11" s="159"/>
      <c r="IHL11" s="159"/>
      <c r="IHM11" s="159"/>
      <c r="IHN11" s="159"/>
      <c r="IHO11" s="159"/>
      <c r="IHP11" s="159"/>
      <c r="IHQ11" s="159"/>
      <c r="IHR11" s="159"/>
      <c r="IHS11" s="159"/>
      <c r="IHT11" s="159"/>
      <c r="IHU11" s="159"/>
      <c r="IHV11" s="159"/>
      <c r="IHW11" s="159"/>
      <c r="IHX11" s="159"/>
      <c r="IHY11" s="159"/>
      <c r="IHZ11" s="159"/>
      <c r="IIA11" s="159"/>
      <c r="IIB11" s="159"/>
      <c r="IIC11" s="159"/>
      <c r="IID11" s="159"/>
      <c r="IIE11" s="159"/>
      <c r="IIF11" s="159"/>
      <c r="IIG11" s="159"/>
      <c r="IIH11" s="159"/>
      <c r="III11" s="159"/>
      <c r="IIJ11" s="159"/>
      <c r="IIK11" s="159"/>
      <c r="IIL11" s="159"/>
      <c r="IIM11" s="159"/>
      <c r="IIN11" s="159"/>
      <c r="IIO11" s="159"/>
      <c r="IIP11" s="159"/>
      <c r="IIQ11" s="159"/>
      <c r="IIR11" s="159"/>
      <c r="IIS11" s="159"/>
      <c r="IIT11" s="159"/>
      <c r="IIU11" s="159"/>
      <c r="IIV11" s="159"/>
      <c r="IIW11" s="159"/>
      <c r="IIX11" s="159"/>
      <c r="IIY11" s="159"/>
      <c r="IIZ11" s="159"/>
      <c r="IJA11" s="159"/>
      <c r="IJB11" s="159"/>
      <c r="IJC11" s="159"/>
      <c r="IJD11" s="159"/>
      <c r="IJE11" s="159"/>
      <c r="IJF11" s="159"/>
      <c r="IJG11" s="159"/>
      <c r="IJH11" s="159"/>
      <c r="IJI11" s="159"/>
      <c r="IJJ11" s="159"/>
      <c r="IJK11" s="159"/>
      <c r="IJL11" s="159"/>
      <c r="IJM11" s="159"/>
      <c r="IJN11" s="159"/>
      <c r="IJO11" s="159"/>
      <c r="IJP11" s="159"/>
      <c r="IJQ11" s="159"/>
      <c r="IJR11" s="159"/>
      <c r="IJS11" s="159"/>
      <c r="IJT11" s="159"/>
      <c r="IJU11" s="159"/>
      <c r="IJV11" s="159"/>
      <c r="IJW11" s="159"/>
      <c r="IJX11" s="159"/>
      <c r="IJY11" s="159"/>
      <c r="IJZ11" s="159"/>
      <c r="IKA11" s="159"/>
      <c r="IKB11" s="159"/>
      <c r="IKC11" s="159"/>
      <c r="IKD11" s="159"/>
      <c r="IKE11" s="159"/>
      <c r="IKF11" s="159"/>
      <c r="IKG11" s="159"/>
      <c r="IKH11" s="159"/>
      <c r="IKI11" s="159"/>
      <c r="IKJ11" s="159"/>
      <c r="IKK11" s="159"/>
      <c r="IKL11" s="159"/>
      <c r="IKM11" s="159"/>
      <c r="IKN11" s="159"/>
      <c r="IKO11" s="159"/>
      <c r="IKP11" s="159"/>
      <c r="IKQ11" s="159"/>
      <c r="IKR11" s="159"/>
      <c r="IKS11" s="159"/>
      <c r="IKT11" s="159"/>
      <c r="IKU11" s="159"/>
      <c r="IKV11" s="159"/>
      <c r="IKW11" s="159"/>
      <c r="IKX11" s="159"/>
      <c r="IKY11" s="159"/>
      <c r="IKZ11" s="159"/>
      <c r="ILA11" s="159"/>
      <c r="ILB11" s="159"/>
      <c r="ILC11" s="159"/>
      <c r="ILD11" s="159"/>
      <c r="ILE11" s="159"/>
      <c r="ILF11" s="159"/>
      <c r="ILG11" s="159"/>
      <c r="ILH11" s="159"/>
      <c r="ILI11" s="159"/>
      <c r="ILJ11" s="159"/>
      <c r="ILK11" s="159"/>
      <c r="ILL11" s="159"/>
      <c r="ILM11" s="159"/>
      <c r="ILN11" s="159"/>
      <c r="ILO11" s="159"/>
      <c r="ILP11" s="159"/>
      <c r="ILQ11" s="159"/>
      <c r="ILR11" s="159"/>
      <c r="ILS11" s="159"/>
      <c r="ILT11" s="159"/>
      <c r="ILU11" s="159"/>
      <c r="ILV11" s="159"/>
      <c r="ILW11" s="159"/>
      <c r="ILX11" s="159"/>
      <c r="ILY11" s="159"/>
      <c r="ILZ11" s="159"/>
      <c r="IMA11" s="159"/>
      <c r="IMB11" s="159"/>
      <c r="IMC11" s="159"/>
      <c r="IMD11" s="159"/>
      <c r="IME11" s="159"/>
      <c r="IMF11" s="159"/>
      <c r="IMG11" s="159"/>
      <c r="IMH11" s="159"/>
      <c r="IMI11" s="159"/>
      <c r="IMJ11" s="159"/>
      <c r="IMK11" s="159"/>
      <c r="IML11" s="159"/>
      <c r="IMM11" s="159"/>
      <c r="IMN11" s="159"/>
      <c r="IMO11" s="159"/>
      <c r="IMP11" s="159"/>
      <c r="IMQ11" s="159"/>
      <c r="IMR11" s="159"/>
      <c r="IMS11" s="159"/>
      <c r="IMT11" s="159"/>
      <c r="IMU11" s="159"/>
      <c r="IMV11" s="159"/>
      <c r="IMW11" s="159"/>
      <c r="IMX11" s="159"/>
      <c r="IMY11" s="159"/>
      <c r="IMZ11" s="159"/>
      <c r="INA11" s="159"/>
      <c r="INB11" s="159"/>
      <c r="INC11" s="159"/>
      <c r="IND11" s="159"/>
      <c r="INE11" s="159"/>
      <c r="INF11" s="159"/>
      <c r="ING11" s="159"/>
      <c r="INH11" s="159"/>
      <c r="INI11" s="159"/>
      <c r="INJ11" s="159"/>
      <c r="INK11" s="159"/>
      <c r="INL11" s="159"/>
      <c r="INM11" s="159"/>
      <c r="INN11" s="159"/>
      <c r="INO11" s="159"/>
      <c r="INP11" s="159"/>
      <c r="INQ11" s="159"/>
      <c r="INR11" s="159"/>
      <c r="INS11" s="159"/>
      <c r="INT11" s="159"/>
      <c r="INU11" s="159"/>
      <c r="INV11" s="159"/>
      <c r="INW11" s="159"/>
      <c r="INX11" s="159"/>
      <c r="INY11" s="159"/>
      <c r="INZ11" s="159"/>
      <c r="IOA11" s="159"/>
      <c r="IOB11" s="159"/>
      <c r="IOC11" s="159"/>
      <c r="IOD11" s="159"/>
      <c r="IOE11" s="159"/>
      <c r="IOF11" s="159"/>
      <c r="IOG11" s="159"/>
      <c r="IOH11" s="159"/>
      <c r="IOI11" s="159"/>
      <c r="IOJ11" s="159"/>
      <c r="IOK11" s="159"/>
      <c r="IOL11" s="159"/>
      <c r="IOM11" s="159"/>
      <c r="ION11" s="159"/>
      <c r="IOO11" s="159"/>
      <c r="IOP11" s="159"/>
      <c r="IOQ11" s="159"/>
      <c r="IOR11" s="159"/>
      <c r="IOS11" s="159"/>
      <c r="IOT11" s="159"/>
      <c r="IOU11" s="159"/>
      <c r="IOV11" s="159"/>
      <c r="IOW11" s="159"/>
      <c r="IOX11" s="159"/>
      <c r="IOY11" s="159"/>
      <c r="IOZ11" s="159"/>
      <c r="IPA11" s="159"/>
      <c r="IPB11" s="159"/>
      <c r="IPC11" s="159"/>
      <c r="IPD11" s="159"/>
      <c r="IPE11" s="159"/>
      <c r="IPF11" s="159"/>
      <c r="IPG11" s="159"/>
      <c r="IPH11" s="159"/>
      <c r="IPI11" s="159"/>
      <c r="IPJ11" s="159"/>
      <c r="IPK11" s="159"/>
      <c r="IPL11" s="159"/>
      <c r="IPM11" s="159"/>
      <c r="IPN11" s="159"/>
      <c r="IPO11" s="159"/>
      <c r="IPP11" s="159"/>
      <c r="IPQ11" s="159"/>
      <c r="IPR11" s="159"/>
      <c r="IPS11" s="159"/>
      <c r="IPT11" s="159"/>
      <c r="IPU11" s="159"/>
      <c r="IPV11" s="159"/>
      <c r="IPW11" s="159"/>
      <c r="IPX11" s="159"/>
      <c r="IPY11" s="159"/>
      <c r="IPZ11" s="159"/>
      <c r="IQA11" s="159"/>
      <c r="IQB11" s="159"/>
      <c r="IQC11" s="159"/>
      <c r="IQD11" s="159"/>
      <c r="IQE11" s="159"/>
      <c r="IQF11" s="159"/>
      <c r="IQG11" s="159"/>
      <c r="IQH11" s="159"/>
      <c r="IQI11" s="159"/>
      <c r="IQJ11" s="159"/>
      <c r="IQK11" s="159"/>
      <c r="IQL11" s="159"/>
      <c r="IQM11" s="159"/>
      <c r="IQN11" s="159"/>
      <c r="IQO11" s="159"/>
      <c r="IQP11" s="159"/>
      <c r="IQQ11" s="159"/>
      <c r="IQR11" s="159"/>
      <c r="IQS11" s="159"/>
      <c r="IQT11" s="159"/>
      <c r="IQU11" s="159"/>
      <c r="IQV11" s="159"/>
      <c r="IQW11" s="159"/>
      <c r="IQX11" s="159"/>
      <c r="IQY11" s="159"/>
      <c r="IQZ11" s="159"/>
      <c r="IRA11" s="159"/>
      <c r="IRB11" s="159"/>
      <c r="IRC11" s="159"/>
      <c r="IRD11" s="159"/>
      <c r="IRE11" s="159"/>
      <c r="IRF11" s="159"/>
      <c r="IRG11" s="159"/>
      <c r="IRH11" s="159"/>
      <c r="IRI11" s="159"/>
      <c r="IRJ11" s="159"/>
      <c r="IRK11" s="159"/>
      <c r="IRL11" s="159"/>
      <c r="IRM11" s="159"/>
      <c r="IRN11" s="159"/>
      <c r="IRO11" s="159"/>
      <c r="IRP11" s="159"/>
      <c r="IRQ11" s="159"/>
      <c r="IRR11" s="159"/>
      <c r="IRS11" s="159"/>
      <c r="IRT11" s="159"/>
      <c r="IRU11" s="159"/>
      <c r="IRV11" s="159"/>
      <c r="IRW11" s="159"/>
      <c r="IRX11" s="159"/>
      <c r="IRY11" s="159"/>
      <c r="IRZ11" s="159"/>
      <c r="ISA11" s="159"/>
      <c r="ISB11" s="159"/>
      <c r="ISC11" s="159"/>
      <c r="ISD11" s="159"/>
      <c r="ISE11" s="159"/>
      <c r="ISF11" s="159"/>
      <c r="ISG11" s="159"/>
      <c r="ISH11" s="159"/>
      <c r="ISI11" s="159"/>
      <c r="ISJ11" s="159"/>
      <c r="ISK11" s="159"/>
      <c r="ISL11" s="159"/>
      <c r="ISM11" s="159"/>
      <c r="ISN11" s="159"/>
      <c r="ISO11" s="159"/>
      <c r="ISP11" s="159"/>
      <c r="ISQ11" s="159"/>
      <c r="ISR11" s="159"/>
      <c r="ISS11" s="159"/>
      <c r="IST11" s="159"/>
      <c r="ISU11" s="159"/>
      <c r="ISV11" s="159"/>
      <c r="ISW11" s="159"/>
      <c r="ISX11" s="159"/>
      <c r="ISY11" s="159"/>
      <c r="ISZ11" s="159"/>
      <c r="ITA11" s="159"/>
      <c r="ITB11" s="159"/>
      <c r="ITC11" s="159"/>
      <c r="ITD11" s="159"/>
      <c r="ITE11" s="159"/>
      <c r="ITF11" s="159"/>
      <c r="ITG11" s="159"/>
      <c r="ITH11" s="159"/>
      <c r="ITI11" s="159"/>
      <c r="ITJ11" s="159"/>
      <c r="ITK11" s="159"/>
      <c r="ITL11" s="159"/>
      <c r="ITM11" s="159"/>
      <c r="ITN11" s="159"/>
      <c r="ITO11" s="159"/>
      <c r="ITP11" s="159"/>
      <c r="ITQ11" s="159"/>
      <c r="ITR11" s="159"/>
      <c r="ITS11" s="159"/>
      <c r="ITT11" s="159"/>
      <c r="ITU11" s="159"/>
      <c r="ITV11" s="159"/>
      <c r="ITW11" s="159"/>
      <c r="ITX11" s="159"/>
      <c r="ITY11" s="159"/>
      <c r="ITZ11" s="159"/>
      <c r="IUA11" s="159"/>
      <c r="IUB11" s="159"/>
      <c r="IUC11" s="159"/>
      <c r="IUD11" s="159"/>
      <c r="IUE11" s="159"/>
      <c r="IUF11" s="159"/>
      <c r="IUG11" s="159"/>
      <c r="IUH11" s="159"/>
      <c r="IUI11" s="159"/>
      <c r="IUJ11" s="159"/>
      <c r="IUK11" s="159"/>
      <c r="IUL11" s="159"/>
      <c r="IUM11" s="159"/>
      <c r="IUN11" s="159"/>
      <c r="IUO11" s="159"/>
      <c r="IUP11" s="159"/>
      <c r="IUQ11" s="159"/>
      <c r="IUR11" s="159"/>
      <c r="IUS11" s="159"/>
      <c r="IUT11" s="159"/>
      <c r="IUU11" s="159"/>
      <c r="IUV11" s="159"/>
      <c r="IUW11" s="159"/>
      <c r="IUX11" s="159"/>
      <c r="IUY11" s="159"/>
      <c r="IUZ11" s="159"/>
      <c r="IVA11" s="159"/>
      <c r="IVB11" s="159"/>
      <c r="IVC11" s="159"/>
      <c r="IVD11" s="159"/>
      <c r="IVE11" s="159"/>
      <c r="IVF11" s="159"/>
      <c r="IVG11" s="159"/>
      <c r="IVH11" s="159"/>
      <c r="IVI11" s="159"/>
      <c r="IVJ11" s="159"/>
      <c r="IVK11" s="159"/>
      <c r="IVL11" s="159"/>
      <c r="IVM11" s="159"/>
      <c r="IVN11" s="159"/>
      <c r="IVO11" s="159"/>
      <c r="IVP11" s="159"/>
      <c r="IVQ11" s="159"/>
      <c r="IVR11" s="159"/>
      <c r="IVS11" s="159"/>
      <c r="IVT11" s="159"/>
      <c r="IVU11" s="159"/>
      <c r="IVV11" s="159"/>
      <c r="IVW11" s="159"/>
      <c r="IVX11" s="159"/>
      <c r="IVY11" s="159"/>
      <c r="IVZ11" s="159"/>
      <c r="IWA11" s="159"/>
      <c r="IWB11" s="159"/>
      <c r="IWC11" s="159"/>
      <c r="IWD11" s="159"/>
      <c r="IWE11" s="159"/>
      <c r="IWF11" s="159"/>
      <c r="IWG11" s="159"/>
      <c r="IWH11" s="159"/>
      <c r="IWI11" s="159"/>
      <c r="IWJ11" s="159"/>
      <c r="IWK11" s="159"/>
      <c r="IWL11" s="159"/>
      <c r="IWM11" s="159"/>
      <c r="IWN11" s="159"/>
      <c r="IWO11" s="159"/>
      <c r="IWP11" s="159"/>
      <c r="IWQ11" s="159"/>
      <c r="IWR11" s="159"/>
      <c r="IWS11" s="159"/>
      <c r="IWT11" s="159"/>
      <c r="IWU11" s="159"/>
      <c r="IWV11" s="159"/>
      <c r="IWW11" s="159"/>
      <c r="IWX11" s="159"/>
      <c r="IWY11" s="159"/>
      <c r="IWZ11" s="159"/>
      <c r="IXA11" s="159"/>
      <c r="IXB11" s="159"/>
      <c r="IXC11" s="159"/>
      <c r="IXD11" s="159"/>
      <c r="IXE11" s="159"/>
      <c r="IXF11" s="159"/>
      <c r="IXG11" s="159"/>
      <c r="IXH11" s="159"/>
      <c r="IXI11" s="159"/>
      <c r="IXJ11" s="159"/>
      <c r="IXK11" s="159"/>
      <c r="IXL11" s="159"/>
      <c r="IXM11" s="159"/>
      <c r="IXN11" s="159"/>
      <c r="IXO11" s="159"/>
      <c r="IXP11" s="159"/>
      <c r="IXQ11" s="159"/>
      <c r="IXR11" s="159"/>
      <c r="IXS11" s="159"/>
      <c r="IXT11" s="159"/>
      <c r="IXU11" s="159"/>
      <c r="IXV11" s="159"/>
      <c r="IXW11" s="159"/>
      <c r="IXX11" s="159"/>
      <c r="IXY11" s="159"/>
      <c r="IXZ11" s="159"/>
      <c r="IYA11" s="159"/>
      <c r="IYB11" s="159"/>
      <c r="IYC11" s="159"/>
      <c r="IYD11" s="159"/>
      <c r="IYE11" s="159"/>
      <c r="IYF11" s="159"/>
      <c r="IYG11" s="159"/>
      <c r="IYH11" s="159"/>
      <c r="IYI11" s="159"/>
      <c r="IYJ11" s="159"/>
      <c r="IYK11" s="159"/>
      <c r="IYL11" s="159"/>
      <c r="IYM11" s="159"/>
      <c r="IYN11" s="159"/>
      <c r="IYO11" s="159"/>
      <c r="IYP11" s="159"/>
      <c r="IYQ11" s="159"/>
      <c r="IYR11" s="159"/>
      <c r="IYS11" s="159"/>
      <c r="IYT11" s="159"/>
      <c r="IYU11" s="159"/>
      <c r="IYV11" s="159"/>
      <c r="IYW11" s="159"/>
      <c r="IYX11" s="159"/>
      <c r="IYY11" s="159"/>
      <c r="IYZ11" s="159"/>
      <c r="IZA11" s="159"/>
      <c r="IZB11" s="159"/>
      <c r="IZC11" s="159"/>
      <c r="IZD11" s="159"/>
      <c r="IZE11" s="159"/>
      <c r="IZF11" s="159"/>
      <c r="IZG11" s="159"/>
      <c r="IZH11" s="159"/>
      <c r="IZI11" s="159"/>
      <c r="IZJ11" s="159"/>
      <c r="IZK11" s="159"/>
      <c r="IZL11" s="159"/>
      <c r="IZM11" s="159"/>
      <c r="IZN11" s="159"/>
      <c r="IZO11" s="159"/>
      <c r="IZP11" s="159"/>
      <c r="IZQ11" s="159"/>
      <c r="IZR11" s="159"/>
      <c r="IZS11" s="159"/>
      <c r="IZT11" s="159"/>
      <c r="IZU11" s="159"/>
      <c r="IZV11" s="159"/>
      <c r="IZW11" s="159"/>
      <c r="IZX11" s="159"/>
      <c r="IZY11" s="159"/>
      <c r="IZZ11" s="159"/>
      <c r="JAA11" s="159"/>
      <c r="JAB11" s="159"/>
      <c r="JAC11" s="159"/>
      <c r="JAD11" s="159"/>
      <c r="JAE11" s="159"/>
      <c r="JAF11" s="159"/>
      <c r="JAG11" s="159"/>
      <c r="JAH11" s="159"/>
      <c r="JAI11" s="159"/>
      <c r="JAJ11" s="159"/>
      <c r="JAK11" s="159"/>
      <c r="JAL11" s="159"/>
      <c r="JAM11" s="159"/>
      <c r="JAN11" s="159"/>
      <c r="JAO11" s="159"/>
      <c r="JAP11" s="159"/>
      <c r="JAQ11" s="159"/>
      <c r="JAR11" s="159"/>
      <c r="JAS11" s="159"/>
      <c r="JAT11" s="159"/>
      <c r="JAU11" s="159"/>
      <c r="JAV11" s="159"/>
      <c r="JAW11" s="159"/>
      <c r="JAX11" s="159"/>
      <c r="JAY11" s="159"/>
      <c r="JAZ11" s="159"/>
      <c r="JBA11" s="159"/>
      <c r="JBB11" s="159"/>
      <c r="JBC11" s="159"/>
      <c r="JBD11" s="159"/>
      <c r="JBE11" s="159"/>
      <c r="JBF11" s="159"/>
      <c r="JBG11" s="159"/>
      <c r="JBH11" s="159"/>
      <c r="JBI11" s="159"/>
      <c r="JBJ11" s="159"/>
      <c r="JBK11" s="159"/>
      <c r="JBL11" s="159"/>
      <c r="JBM11" s="159"/>
      <c r="JBN11" s="159"/>
      <c r="JBO11" s="159"/>
      <c r="JBP11" s="159"/>
      <c r="JBQ11" s="159"/>
      <c r="JBR11" s="159"/>
      <c r="JBS11" s="159"/>
      <c r="JBT11" s="159"/>
      <c r="JBU11" s="159"/>
      <c r="JBV11" s="159"/>
      <c r="JBW11" s="159"/>
      <c r="JBX11" s="159"/>
      <c r="JBY11" s="159"/>
      <c r="JBZ11" s="159"/>
      <c r="JCA11" s="159"/>
      <c r="JCB11" s="159"/>
      <c r="JCC11" s="159"/>
      <c r="JCD11" s="159"/>
      <c r="JCE11" s="159"/>
      <c r="JCF11" s="159"/>
      <c r="JCG11" s="159"/>
      <c r="JCH11" s="159"/>
      <c r="JCI11" s="159"/>
      <c r="JCJ11" s="159"/>
      <c r="JCK11" s="159"/>
      <c r="JCL11" s="159"/>
      <c r="JCM11" s="159"/>
      <c r="JCN11" s="159"/>
      <c r="JCO11" s="159"/>
      <c r="JCP11" s="159"/>
      <c r="JCQ11" s="159"/>
      <c r="JCR11" s="159"/>
      <c r="JCS11" s="159"/>
      <c r="JCT11" s="159"/>
      <c r="JCU11" s="159"/>
      <c r="JCV11" s="159"/>
      <c r="JCW11" s="159"/>
      <c r="JCX11" s="159"/>
      <c r="JCY11" s="159"/>
      <c r="JCZ11" s="159"/>
      <c r="JDA11" s="159"/>
      <c r="JDB11" s="159"/>
      <c r="JDC11" s="159"/>
      <c r="JDD11" s="159"/>
      <c r="JDE11" s="159"/>
      <c r="JDF11" s="159"/>
      <c r="JDG11" s="159"/>
      <c r="JDH11" s="159"/>
      <c r="JDI11" s="159"/>
      <c r="JDJ11" s="159"/>
      <c r="JDK11" s="159"/>
      <c r="JDL11" s="159"/>
      <c r="JDM11" s="159"/>
      <c r="JDN11" s="159"/>
      <c r="JDO11" s="159"/>
      <c r="JDP11" s="159"/>
      <c r="JDQ11" s="159"/>
      <c r="JDR11" s="159"/>
      <c r="JDS11" s="159"/>
      <c r="JDT11" s="159"/>
      <c r="JDU11" s="159"/>
      <c r="JDV11" s="159"/>
      <c r="JDW11" s="159"/>
      <c r="JDX11" s="159"/>
      <c r="JDY11" s="159"/>
      <c r="JDZ11" s="159"/>
      <c r="JEA11" s="159"/>
      <c r="JEB11" s="159"/>
      <c r="JEC11" s="159"/>
      <c r="JED11" s="159"/>
      <c r="JEE11" s="159"/>
      <c r="JEF11" s="159"/>
      <c r="JEG11" s="159"/>
      <c r="JEH11" s="159"/>
      <c r="JEI11" s="159"/>
      <c r="JEJ11" s="159"/>
      <c r="JEK11" s="159"/>
      <c r="JEL11" s="159"/>
      <c r="JEM11" s="159"/>
      <c r="JEN11" s="159"/>
      <c r="JEO11" s="159"/>
      <c r="JEP11" s="159"/>
      <c r="JEQ11" s="159"/>
      <c r="JER11" s="159"/>
      <c r="JES11" s="159"/>
      <c r="JET11" s="159"/>
      <c r="JEU11" s="159"/>
      <c r="JEV11" s="159"/>
      <c r="JEW11" s="159"/>
      <c r="JEX11" s="159"/>
      <c r="JEY11" s="159"/>
      <c r="JEZ11" s="159"/>
      <c r="JFA11" s="159"/>
      <c r="JFB11" s="159"/>
      <c r="JFC11" s="159"/>
      <c r="JFD11" s="159"/>
      <c r="JFE11" s="159"/>
      <c r="JFF11" s="159"/>
      <c r="JFG11" s="159"/>
      <c r="JFH11" s="159"/>
      <c r="JFI11" s="159"/>
      <c r="JFJ11" s="159"/>
      <c r="JFK11" s="159"/>
      <c r="JFL11" s="159"/>
      <c r="JFM11" s="159"/>
      <c r="JFN11" s="159"/>
      <c r="JFO11" s="159"/>
      <c r="JFP11" s="159"/>
      <c r="JFQ11" s="159"/>
      <c r="JFR11" s="159"/>
      <c r="JFS11" s="159"/>
      <c r="JFT11" s="159"/>
      <c r="JFU11" s="159"/>
      <c r="JFV11" s="159"/>
      <c r="JFW11" s="159"/>
      <c r="JFX11" s="159"/>
      <c r="JFY11" s="159"/>
      <c r="JFZ11" s="159"/>
      <c r="JGA11" s="159"/>
      <c r="JGB11" s="159"/>
      <c r="JGC11" s="159"/>
      <c r="JGD11" s="159"/>
      <c r="JGE11" s="159"/>
      <c r="JGF11" s="159"/>
      <c r="JGG11" s="159"/>
      <c r="JGH11" s="159"/>
      <c r="JGI11" s="159"/>
      <c r="JGJ11" s="159"/>
      <c r="JGK11" s="159"/>
      <c r="JGL11" s="159"/>
      <c r="JGM11" s="159"/>
      <c r="JGN11" s="159"/>
      <c r="JGO11" s="159"/>
      <c r="JGP11" s="159"/>
      <c r="JGQ11" s="159"/>
      <c r="JGR11" s="159"/>
      <c r="JGS11" s="159"/>
      <c r="JGT11" s="159"/>
      <c r="JGU11" s="159"/>
      <c r="JGV11" s="159"/>
      <c r="JGW11" s="159"/>
      <c r="JGX11" s="159"/>
      <c r="JGY11" s="159"/>
      <c r="JGZ11" s="159"/>
      <c r="JHA11" s="159"/>
      <c r="JHB11" s="159"/>
      <c r="JHC11" s="159"/>
      <c r="JHD11" s="159"/>
      <c r="JHE11" s="159"/>
      <c r="JHF11" s="159"/>
      <c r="JHG11" s="159"/>
      <c r="JHH11" s="159"/>
      <c r="JHI11" s="159"/>
      <c r="JHJ11" s="159"/>
      <c r="JHK11" s="159"/>
      <c r="JHL11" s="159"/>
      <c r="JHM11" s="159"/>
      <c r="JHN11" s="159"/>
      <c r="JHO11" s="159"/>
      <c r="JHP11" s="159"/>
      <c r="JHQ11" s="159"/>
      <c r="JHR11" s="159"/>
      <c r="JHS11" s="159"/>
      <c r="JHT11" s="159"/>
      <c r="JHU11" s="159"/>
      <c r="JHV11" s="159"/>
      <c r="JHW11" s="159"/>
      <c r="JHX11" s="159"/>
      <c r="JHY11" s="159"/>
      <c r="JHZ11" s="159"/>
      <c r="JIA11" s="159"/>
      <c r="JIB11" s="159"/>
      <c r="JIC11" s="159"/>
      <c r="JID11" s="159"/>
      <c r="JIE11" s="159"/>
      <c r="JIF11" s="159"/>
      <c r="JIG11" s="159"/>
      <c r="JIH11" s="159"/>
      <c r="JII11" s="159"/>
      <c r="JIJ11" s="159"/>
      <c r="JIK11" s="159"/>
      <c r="JIL11" s="159"/>
      <c r="JIM11" s="159"/>
      <c r="JIN11" s="159"/>
      <c r="JIO11" s="159"/>
      <c r="JIP11" s="159"/>
      <c r="JIQ11" s="159"/>
      <c r="JIR11" s="159"/>
      <c r="JIS11" s="159"/>
      <c r="JIT11" s="159"/>
      <c r="JIU11" s="159"/>
      <c r="JIV11" s="159"/>
      <c r="JIW11" s="159"/>
      <c r="JIX11" s="159"/>
      <c r="JIY11" s="159"/>
      <c r="JIZ11" s="159"/>
      <c r="JJA11" s="159"/>
      <c r="JJB11" s="159"/>
      <c r="JJC11" s="159"/>
      <c r="JJD11" s="159"/>
      <c r="JJE11" s="159"/>
      <c r="JJF11" s="159"/>
      <c r="JJG11" s="159"/>
      <c r="JJH11" s="159"/>
      <c r="JJI11" s="159"/>
      <c r="JJJ11" s="159"/>
      <c r="JJK11" s="159"/>
      <c r="JJL11" s="159"/>
      <c r="JJM11" s="159"/>
      <c r="JJN11" s="159"/>
      <c r="JJO11" s="159"/>
      <c r="JJP11" s="159"/>
      <c r="JJQ11" s="159"/>
      <c r="JJR11" s="159"/>
      <c r="JJS11" s="159"/>
      <c r="JJT11" s="159"/>
      <c r="JJU11" s="159"/>
      <c r="JJV11" s="159"/>
      <c r="JJW11" s="159"/>
      <c r="JJX11" s="159"/>
      <c r="JJY11" s="159"/>
      <c r="JJZ11" s="159"/>
      <c r="JKA11" s="159"/>
      <c r="JKB11" s="159"/>
      <c r="JKC11" s="159"/>
      <c r="JKD11" s="159"/>
      <c r="JKE11" s="159"/>
      <c r="JKF11" s="159"/>
      <c r="JKG11" s="159"/>
      <c r="JKH11" s="159"/>
      <c r="JKI11" s="159"/>
      <c r="JKJ11" s="159"/>
      <c r="JKK11" s="159"/>
      <c r="JKL11" s="159"/>
      <c r="JKM11" s="159"/>
      <c r="JKN11" s="159"/>
      <c r="JKO11" s="159"/>
      <c r="JKP11" s="159"/>
      <c r="JKQ11" s="159"/>
      <c r="JKR11" s="159"/>
      <c r="JKS11" s="159"/>
      <c r="JKT11" s="159"/>
      <c r="JKU11" s="159"/>
      <c r="JKV11" s="159"/>
      <c r="JKW11" s="159"/>
      <c r="JKX11" s="159"/>
      <c r="JKY11" s="159"/>
      <c r="JKZ11" s="159"/>
      <c r="JLA11" s="159"/>
      <c r="JLB11" s="159"/>
      <c r="JLC11" s="159"/>
      <c r="JLD11" s="159"/>
      <c r="JLE11" s="159"/>
      <c r="JLF11" s="159"/>
      <c r="JLG11" s="159"/>
      <c r="JLH11" s="159"/>
      <c r="JLI11" s="159"/>
      <c r="JLJ11" s="159"/>
      <c r="JLK11" s="159"/>
      <c r="JLL11" s="159"/>
      <c r="JLM11" s="159"/>
      <c r="JLN11" s="159"/>
      <c r="JLO11" s="159"/>
      <c r="JLP11" s="159"/>
      <c r="JLQ11" s="159"/>
      <c r="JLR11" s="159"/>
      <c r="JLS11" s="159"/>
      <c r="JLT11" s="159"/>
      <c r="JLU11" s="159"/>
      <c r="JLV11" s="159"/>
      <c r="JLW11" s="159"/>
      <c r="JLX11" s="159"/>
      <c r="JLY11" s="159"/>
      <c r="JLZ11" s="159"/>
      <c r="JMA11" s="159"/>
      <c r="JMB11" s="159"/>
      <c r="JMC11" s="159"/>
      <c r="JMD11" s="159"/>
      <c r="JME11" s="159"/>
      <c r="JMF11" s="159"/>
      <c r="JMG11" s="159"/>
      <c r="JMH11" s="159"/>
      <c r="JMI11" s="159"/>
      <c r="JMJ11" s="159"/>
      <c r="JMK11" s="159"/>
      <c r="JML11" s="159"/>
      <c r="JMM11" s="159"/>
      <c r="JMN11" s="159"/>
      <c r="JMO11" s="159"/>
      <c r="JMP11" s="159"/>
      <c r="JMQ11" s="159"/>
      <c r="JMR11" s="159"/>
      <c r="JMS11" s="159"/>
      <c r="JMT11" s="159"/>
      <c r="JMU11" s="159"/>
      <c r="JMV11" s="159"/>
      <c r="JMW11" s="159"/>
      <c r="JMX11" s="159"/>
      <c r="JMY11" s="159"/>
      <c r="JMZ11" s="159"/>
      <c r="JNA11" s="159"/>
      <c r="JNB11" s="159"/>
      <c r="JNC11" s="159"/>
      <c r="JND11" s="159"/>
      <c r="JNE11" s="159"/>
      <c r="JNF11" s="159"/>
      <c r="JNG11" s="159"/>
      <c r="JNH11" s="159"/>
      <c r="JNI11" s="159"/>
      <c r="JNJ11" s="159"/>
      <c r="JNK11" s="159"/>
      <c r="JNL11" s="159"/>
      <c r="JNM11" s="159"/>
      <c r="JNN11" s="159"/>
      <c r="JNO11" s="159"/>
      <c r="JNP11" s="159"/>
      <c r="JNQ11" s="159"/>
      <c r="JNR11" s="159"/>
      <c r="JNS11" s="159"/>
      <c r="JNT11" s="159"/>
      <c r="JNU11" s="159"/>
      <c r="JNV11" s="159"/>
      <c r="JNW11" s="159"/>
      <c r="JNX11" s="159"/>
      <c r="JNY11" s="159"/>
      <c r="JNZ11" s="159"/>
      <c r="JOA11" s="159"/>
      <c r="JOB11" s="159"/>
      <c r="JOC11" s="159"/>
      <c r="JOD11" s="159"/>
      <c r="JOE11" s="159"/>
      <c r="JOF11" s="159"/>
      <c r="JOG11" s="159"/>
      <c r="JOH11" s="159"/>
      <c r="JOI11" s="159"/>
      <c r="JOJ11" s="159"/>
      <c r="JOK11" s="159"/>
      <c r="JOL11" s="159"/>
      <c r="JOM11" s="159"/>
      <c r="JON11" s="159"/>
      <c r="JOO11" s="159"/>
      <c r="JOP11" s="159"/>
      <c r="JOQ11" s="159"/>
      <c r="JOR11" s="159"/>
      <c r="JOS11" s="159"/>
      <c r="JOT11" s="159"/>
      <c r="JOU11" s="159"/>
      <c r="JOV11" s="159"/>
      <c r="JOW11" s="159"/>
      <c r="JOX11" s="159"/>
      <c r="JOY11" s="159"/>
      <c r="JOZ11" s="159"/>
      <c r="JPA11" s="159"/>
      <c r="JPB11" s="159"/>
      <c r="JPC11" s="159"/>
      <c r="JPD11" s="159"/>
      <c r="JPE11" s="159"/>
      <c r="JPF11" s="159"/>
      <c r="JPG11" s="159"/>
      <c r="JPH11" s="159"/>
      <c r="JPI11" s="159"/>
      <c r="JPJ11" s="159"/>
      <c r="JPK11" s="159"/>
      <c r="JPL11" s="159"/>
      <c r="JPM11" s="159"/>
      <c r="JPN11" s="159"/>
      <c r="JPO11" s="159"/>
      <c r="JPP11" s="159"/>
      <c r="JPQ11" s="159"/>
      <c r="JPR11" s="159"/>
      <c r="JPS11" s="159"/>
      <c r="JPT11" s="159"/>
      <c r="JPU11" s="159"/>
      <c r="JPV11" s="159"/>
      <c r="JPW11" s="159"/>
      <c r="JPX11" s="159"/>
      <c r="JPY11" s="159"/>
      <c r="JPZ11" s="159"/>
      <c r="JQA11" s="159"/>
      <c r="JQB11" s="159"/>
      <c r="JQC11" s="159"/>
      <c r="JQD11" s="159"/>
      <c r="JQE11" s="159"/>
      <c r="JQF11" s="159"/>
      <c r="JQG11" s="159"/>
      <c r="JQH11" s="159"/>
      <c r="JQI11" s="159"/>
      <c r="JQJ11" s="159"/>
      <c r="JQK11" s="159"/>
      <c r="JQL11" s="159"/>
      <c r="JQM11" s="159"/>
      <c r="JQN11" s="159"/>
      <c r="JQO11" s="159"/>
      <c r="JQP11" s="159"/>
      <c r="JQQ11" s="159"/>
      <c r="JQR11" s="159"/>
      <c r="JQS11" s="159"/>
      <c r="JQT11" s="159"/>
      <c r="JQU11" s="159"/>
      <c r="JQV11" s="159"/>
      <c r="JQW11" s="159"/>
      <c r="JQX11" s="159"/>
      <c r="JQY11" s="159"/>
      <c r="JQZ11" s="159"/>
      <c r="JRA11" s="159"/>
      <c r="JRB11" s="159"/>
      <c r="JRC11" s="159"/>
      <c r="JRD11" s="159"/>
      <c r="JRE11" s="159"/>
      <c r="JRF11" s="159"/>
      <c r="JRG11" s="159"/>
      <c r="JRH11" s="159"/>
      <c r="JRI11" s="159"/>
      <c r="JRJ11" s="159"/>
      <c r="JRK11" s="159"/>
      <c r="JRL11" s="159"/>
      <c r="JRM11" s="159"/>
      <c r="JRN11" s="159"/>
      <c r="JRO11" s="159"/>
      <c r="JRP11" s="159"/>
      <c r="JRQ11" s="159"/>
      <c r="JRR11" s="159"/>
      <c r="JRS11" s="159"/>
      <c r="JRT11" s="159"/>
      <c r="JRU11" s="159"/>
      <c r="JRV11" s="159"/>
      <c r="JRW11" s="159"/>
      <c r="JRX11" s="159"/>
      <c r="JRY11" s="159"/>
      <c r="JRZ11" s="159"/>
      <c r="JSA11" s="159"/>
      <c r="JSB11" s="159"/>
      <c r="JSC11" s="159"/>
      <c r="JSD11" s="159"/>
      <c r="JSE11" s="159"/>
      <c r="JSF11" s="159"/>
      <c r="JSG11" s="159"/>
      <c r="JSH11" s="159"/>
      <c r="JSI11" s="159"/>
      <c r="JSJ11" s="159"/>
      <c r="JSK11" s="159"/>
      <c r="JSL11" s="159"/>
      <c r="JSM11" s="159"/>
      <c r="JSN11" s="159"/>
      <c r="JSO11" s="159"/>
      <c r="JSP11" s="159"/>
      <c r="JSQ11" s="159"/>
      <c r="JSR11" s="159"/>
      <c r="JSS11" s="159"/>
      <c r="JST11" s="159"/>
      <c r="JSU11" s="159"/>
      <c r="JSV11" s="159"/>
      <c r="JSW11" s="159"/>
      <c r="JSX11" s="159"/>
      <c r="JSY11" s="159"/>
      <c r="JSZ11" s="159"/>
      <c r="JTA11" s="159"/>
      <c r="JTB11" s="159"/>
      <c r="JTC11" s="159"/>
      <c r="JTD11" s="159"/>
      <c r="JTE11" s="159"/>
      <c r="JTF11" s="159"/>
      <c r="JTG11" s="159"/>
      <c r="JTH11" s="159"/>
      <c r="JTI11" s="159"/>
      <c r="JTJ11" s="159"/>
      <c r="JTK11" s="159"/>
      <c r="JTL11" s="159"/>
      <c r="JTM11" s="159"/>
      <c r="JTN11" s="159"/>
      <c r="JTO11" s="159"/>
      <c r="JTP11" s="159"/>
      <c r="JTQ11" s="159"/>
      <c r="JTR11" s="159"/>
      <c r="JTS11" s="159"/>
      <c r="JTT11" s="159"/>
      <c r="JTU11" s="159"/>
      <c r="JTV11" s="159"/>
      <c r="JTW11" s="159"/>
      <c r="JTX11" s="159"/>
      <c r="JTY11" s="159"/>
      <c r="JTZ11" s="159"/>
      <c r="JUA11" s="159"/>
      <c r="JUB11" s="159"/>
      <c r="JUC11" s="159"/>
      <c r="JUD11" s="159"/>
      <c r="JUE11" s="159"/>
      <c r="JUF11" s="159"/>
      <c r="JUG11" s="159"/>
      <c r="JUH11" s="159"/>
      <c r="JUI11" s="159"/>
      <c r="JUJ11" s="159"/>
      <c r="JUK11" s="159"/>
      <c r="JUL11" s="159"/>
      <c r="JUM11" s="159"/>
      <c r="JUN11" s="159"/>
      <c r="JUO11" s="159"/>
      <c r="JUP11" s="159"/>
      <c r="JUQ11" s="159"/>
      <c r="JUR11" s="159"/>
      <c r="JUS11" s="159"/>
      <c r="JUT11" s="159"/>
      <c r="JUU11" s="159"/>
      <c r="JUV11" s="159"/>
      <c r="JUW11" s="159"/>
      <c r="JUX11" s="159"/>
      <c r="JUY11" s="159"/>
      <c r="JUZ11" s="159"/>
      <c r="JVA11" s="159"/>
      <c r="JVB11" s="159"/>
      <c r="JVC11" s="159"/>
      <c r="JVD11" s="159"/>
      <c r="JVE11" s="159"/>
      <c r="JVF11" s="159"/>
      <c r="JVG11" s="159"/>
      <c r="JVH11" s="159"/>
      <c r="JVI11" s="159"/>
      <c r="JVJ11" s="159"/>
      <c r="JVK11" s="159"/>
      <c r="JVL11" s="159"/>
      <c r="JVM11" s="159"/>
      <c r="JVN11" s="159"/>
      <c r="JVO11" s="159"/>
      <c r="JVP11" s="159"/>
      <c r="JVQ11" s="159"/>
      <c r="JVR11" s="159"/>
      <c r="JVS11" s="159"/>
      <c r="JVT11" s="159"/>
      <c r="JVU11" s="159"/>
      <c r="JVV11" s="159"/>
      <c r="JVW11" s="159"/>
      <c r="JVX11" s="159"/>
      <c r="JVY11" s="159"/>
      <c r="JVZ11" s="159"/>
      <c r="JWA11" s="159"/>
      <c r="JWB11" s="159"/>
      <c r="JWC11" s="159"/>
      <c r="JWD11" s="159"/>
      <c r="JWE11" s="159"/>
      <c r="JWF11" s="159"/>
      <c r="JWG11" s="159"/>
      <c r="JWH11" s="159"/>
      <c r="JWI11" s="159"/>
      <c r="JWJ11" s="159"/>
      <c r="JWK11" s="159"/>
      <c r="JWL11" s="159"/>
      <c r="JWM11" s="159"/>
      <c r="JWN11" s="159"/>
      <c r="JWO11" s="159"/>
      <c r="JWP11" s="159"/>
      <c r="JWQ11" s="159"/>
      <c r="JWR11" s="159"/>
      <c r="JWS11" s="159"/>
      <c r="JWT11" s="159"/>
      <c r="JWU11" s="159"/>
      <c r="JWV11" s="159"/>
      <c r="JWW11" s="159"/>
      <c r="JWX11" s="159"/>
      <c r="JWY11" s="159"/>
      <c r="JWZ11" s="159"/>
      <c r="JXA11" s="159"/>
      <c r="JXB11" s="159"/>
      <c r="JXC11" s="159"/>
      <c r="JXD11" s="159"/>
      <c r="JXE11" s="159"/>
      <c r="JXF11" s="159"/>
      <c r="JXG11" s="159"/>
      <c r="JXH11" s="159"/>
      <c r="JXI11" s="159"/>
      <c r="JXJ11" s="159"/>
      <c r="JXK11" s="159"/>
      <c r="JXL11" s="159"/>
      <c r="JXM11" s="159"/>
      <c r="JXN11" s="159"/>
      <c r="JXO11" s="159"/>
      <c r="JXP11" s="159"/>
      <c r="JXQ11" s="159"/>
      <c r="JXR11" s="159"/>
      <c r="JXS11" s="159"/>
      <c r="JXT11" s="159"/>
      <c r="JXU11" s="159"/>
      <c r="JXV11" s="159"/>
      <c r="JXW11" s="159"/>
      <c r="JXX11" s="159"/>
      <c r="JXY11" s="159"/>
      <c r="JXZ11" s="159"/>
      <c r="JYA11" s="159"/>
      <c r="JYB11" s="159"/>
      <c r="JYC11" s="159"/>
      <c r="JYD11" s="159"/>
      <c r="JYE11" s="159"/>
      <c r="JYF11" s="159"/>
      <c r="JYG11" s="159"/>
      <c r="JYH11" s="159"/>
      <c r="JYI11" s="159"/>
      <c r="JYJ11" s="159"/>
      <c r="JYK11" s="159"/>
      <c r="JYL11" s="159"/>
      <c r="JYM11" s="159"/>
      <c r="JYN11" s="159"/>
      <c r="JYO11" s="159"/>
      <c r="JYP11" s="159"/>
      <c r="JYQ11" s="159"/>
      <c r="JYR11" s="159"/>
      <c r="JYS11" s="159"/>
      <c r="JYT11" s="159"/>
      <c r="JYU11" s="159"/>
      <c r="JYV11" s="159"/>
      <c r="JYW11" s="159"/>
      <c r="JYX11" s="159"/>
      <c r="JYY11" s="159"/>
      <c r="JYZ11" s="159"/>
      <c r="JZA11" s="159"/>
      <c r="JZB11" s="159"/>
      <c r="JZC11" s="159"/>
      <c r="JZD11" s="159"/>
      <c r="JZE11" s="159"/>
      <c r="JZF11" s="159"/>
      <c r="JZG11" s="159"/>
      <c r="JZH11" s="159"/>
      <c r="JZI11" s="159"/>
      <c r="JZJ11" s="159"/>
      <c r="JZK11" s="159"/>
      <c r="JZL11" s="159"/>
      <c r="JZM11" s="159"/>
      <c r="JZN11" s="159"/>
      <c r="JZO11" s="159"/>
      <c r="JZP11" s="159"/>
      <c r="JZQ11" s="159"/>
      <c r="JZR11" s="159"/>
      <c r="JZS11" s="159"/>
      <c r="JZT11" s="159"/>
      <c r="JZU11" s="159"/>
      <c r="JZV11" s="159"/>
      <c r="JZW11" s="159"/>
      <c r="JZX11" s="159"/>
      <c r="JZY11" s="159"/>
      <c r="JZZ11" s="159"/>
      <c r="KAA11" s="159"/>
      <c r="KAB11" s="159"/>
      <c r="KAC11" s="159"/>
      <c r="KAD11" s="159"/>
      <c r="KAE11" s="159"/>
      <c r="KAF11" s="159"/>
      <c r="KAG11" s="159"/>
      <c r="KAH11" s="159"/>
      <c r="KAI11" s="159"/>
      <c r="KAJ11" s="159"/>
      <c r="KAK11" s="159"/>
      <c r="KAL11" s="159"/>
      <c r="KAM11" s="159"/>
      <c r="KAN11" s="159"/>
      <c r="KAO11" s="159"/>
      <c r="KAP11" s="159"/>
      <c r="KAQ11" s="159"/>
      <c r="KAR11" s="159"/>
      <c r="KAS11" s="159"/>
      <c r="KAT11" s="159"/>
      <c r="KAU11" s="159"/>
      <c r="KAV11" s="159"/>
      <c r="KAW11" s="159"/>
      <c r="KAX11" s="159"/>
      <c r="KAY11" s="159"/>
      <c r="KAZ11" s="159"/>
      <c r="KBA11" s="159"/>
      <c r="KBB11" s="159"/>
      <c r="KBC11" s="159"/>
      <c r="KBD11" s="159"/>
      <c r="KBE11" s="159"/>
      <c r="KBF11" s="159"/>
      <c r="KBG11" s="159"/>
      <c r="KBH11" s="159"/>
      <c r="KBI11" s="159"/>
      <c r="KBJ11" s="159"/>
      <c r="KBK11" s="159"/>
      <c r="KBL11" s="159"/>
      <c r="KBM11" s="159"/>
      <c r="KBN11" s="159"/>
      <c r="KBO11" s="159"/>
      <c r="KBP11" s="159"/>
      <c r="KBQ11" s="159"/>
      <c r="KBR11" s="159"/>
      <c r="KBS11" s="159"/>
      <c r="KBT11" s="159"/>
      <c r="KBU11" s="159"/>
      <c r="KBV11" s="159"/>
      <c r="KBW11" s="159"/>
      <c r="KBX11" s="159"/>
      <c r="KBY11" s="159"/>
      <c r="KBZ11" s="159"/>
      <c r="KCA11" s="159"/>
      <c r="KCB11" s="159"/>
      <c r="KCC11" s="159"/>
      <c r="KCD11" s="159"/>
      <c r="KCE11" s="159"/>
      <c r="KCF11" s="159"/>
      <c r="KCG11" s="159"/>
      <c r="KCH11" s="159"/>
      <c r="KCI11" s="159"/>
      <c r="KCJ11" s="159"/>
      <c r="KCK11" s="159"/>
      <c r="KCL11" s="159"/>
      <c r="KCM11" s="159"/>
      <c r="KCN11" s="159"/>
      <c r="KCO11" s="159"/>
      <c r="KCP11" s="159"/>
      <c r="KCQ11" s="159"/>
      <c r="KCR11" s="159"/>
      <c r="KCS11" s="159"/>
      <c r="KCT11" s="159"/>
      <c r="KCU11" s="159"/>
      <c r="KCV11" s="159"/>
      <c r="KCW11" s="159"/>
      <c r="KCX11" s="159"/>
      <c r="KCY11" s="159"/>
      <c r="KCZ11" s="159"/>
      <c r="KDA11" s="159"/>
      <c r="KDB11" s="159"/>
      <c r="KDC11" s="159"/>
      <c r="KDD11" s="159"/>
      <c r="KDE11" s="159"/>
      <c r="KDF11" s="159"/>
      <c r="KDG11" s="159"/>
      <c r="KDH11" s="159"/>
      <c r="KDI11" s="159"/>
      <c r="KDJ11" s="159"/>
      <c r="KDK11" s="159"/>
      <c r="KDL11" s="159"/>
      <c r="KDM11" s="159"/>
      <c r="KDN11" s="159"/>
      <c r="KDO11" s="159"/>
      <c r="KDP11" s="159"/>
      <c r="KDQ11" s="159"/>
      <c r="KDR11" s="159"/>
      <c r="KDS11" s="159"/>
      <c r="KDT11" s="159"/>
      <c r="KDU11" s="159"/>
      <c r="KDV11" s="159"/>
      <c r="KDW11" s="159"/>
      <c r="KDX11" s="159"/>
      <c r="KDY11" s="159"/>
      <c r="KDZ11" s="159"/>
      <c r="KEA11" s="159"/>
      <c r="KEB11" s="159"/>
      <c r="KEC11" s="159"/>
      <c r="KED11" s="159"/>
      <c r="KEE11" s="159"/>
      <c r="KEF11" s="159"/>
      <c r="KEG11" s="159"/>
      <c r="KEH11" s="159"/>
      <c r="KEI11" s="159"/>
      <c r="KEJ11" s="159"/>
      <c r="KEK11" s="159"/>
      <c r="KEL11" s="159"/>
      <c r="KEM11" s="159"/>
      <c r="KEN11" s="159"/>
      <c r="KEO11" s="159"/>
      <c r="KEP11" s="159"/>
      <c r="KEQ11" s="159"/>
      <c r="KER11" s="159"/>
      <c r="KES11" s="159"/>
      <c r="KET11" s="159"/>
      <c r="KEU11" s="159"/>
      <c r="KEV11" s="159"/>
      <c r="KEW11" s="159"/>
      <c r="KEX11" s="159"/>
      <c r="KEY11" s="159"/>
      <c r="KEZ11" s="159"/>
      <c r="KFA11" s="159"/>
      <c r="KFB11" s="159"/>
      <c r="KFC11" s="159"/>
      <c r="KFD11" s="159"/>
      <c r="KFE11" s="159"/>
      <c r="KFF11" s="159"/>
      <c r="KFG11" s="159"/>
      <c r="KFH11" s="159"/>
      <c r="KFI11" s="159"/>
      <c r="KFJ11" s="159"/>
      <c r="KFK11" s="159"/>
      <c r="KFL11" s="159"/>
      <c r="KFM11" s="159"/>
      <c r="KFN11" s="159"/>
      <c r="KFO11" s="159"/>
      <c r="KFP11" s="159"/>
      <c r="KFQ11" s="159"/>
      <c r="KFR11" s="159"/>
      <c r="KFS11" s="159"/>
      <c r="KFT11" s="159"/>
      <c r="KFU11" s="159"/>
      <c r="KFV11" s="159"/>
      <c r="KFW11" s="159"/>
      <c r="KFX11" s="159"/>
      <c r="KFY11" s="159"/>
      <c r="KFZ11" s="159"/>
      <c r="KGA11" s="159"/>
      <c r="KGB11" s="159"/>
      <c r="KGC11" s="159"/>
      <c r="KGD11" s="159"/>
      <c r="KGE11" s="159"/>
      <c r="KGF11" s="159"/>
      <c r="KGG11" s="159"/>
      <c r="KGH11" s="159"/>
      <c r="KGI11" s="159"/>
      <c r="KGJ11" s="159"/>
      <c r="KGK11" s="159"/>
      <c r="KGL11" s="159"/>
      <c r="KGM11" s="159"/>
      <c r="KGN11" s="159"/>
      <c r="KGO11" s="159"/>
      <c r="KGP11" s="159"/>
      <c r="KGQ11" s="159"/>
      <c r="KGR11" s="159"/>
      <c r="KGS11" s="159"/>
      <c r="KGT11" s="159"/>
      <c r="KGU11" s="159"/>
      <c r="KGV11" s="159"/>
      <c r="KGW11" s="159"/>
      <c r="KGX11" s="159"/>
      <c r="KGY11" s="159"/>
      <c r="KGZ11" s="159"/>
      <c r="KHA11" s="159"/>
      <c r="KHB11" s="159"/>
      <c r="KHC11" s="159"/>
      <c r="KHD11" s="159"/>
      <c r="KHE11" s="159"/>
      <c r="KHF11" s="159"/>
      <c r="KHG11" s="159"/>
      <c r="KHH11" s="159"/>
      <c r="KHI11" s="159"/>
      <c r="KHJ11" s="159"/>
      <c r="KHK11" s="159"/>
      <c r="KHL11" s="159"/>
      <c r="KHM11" s="159"/>
      <c r="KHN11" s="159"/>
      <c r="KHO11" s="159"/>
      <c r="KHP11" s="159"/>
      <c r="KHQ11" s="159"/>
      <c r="KHR11" s="159"/>
      <c r="KHS11" s="159"/>
      <c r="KHT11" s="159"/>
      <c r="KHU11" s="159"/>
      <c r="KHV11" s="159"/>
      <c r="KHW11" s="159"/>
      <c r="KHX11" s="159"/>
      <c r="KHY11" s="159"/>
      <c r="KHZ11" s="159"/>
      <c r="KIA11" s="159"/>
      <c r="KIB11" s="159"/>
      <c r="KIC11" s="159"/>
      <c r="KID11" s="159"/>
      <c r="KIE11" s="159"/>
      <c r="KIF11" s="159"/>
      <c r="KIG11" s="159"/>
      <c r="KIH11" s="159"/>
      <c r="KII11" s="159"/>
      <c r="KIJ11" s="159"/>
      <c r="KIK11" s="159"/>
      <c r="KIL11" s="159"/>
      <c r="KIM11" s="159"/>
      <c r="KIN11" s="159"/>
      <c r="KIO11" s="159"/>
      <c r="KIP11" s="159"/>
      <c r="KIQ11" s="159"/>
      <c r="KIR11" s="159"/>
      <c r="KIS11" s="159"/>
      <c r="KIT11" s="159"/>
      <c r="KIU11" s="159"/>
      <c r="KIV11" s="159"/>
      <c r="KIW11" s="159"/>
      <c r="KIX11" s="159"/>
      <c r="KIY11" s="159"/>
      <c r="KIZ11" s="159"/>
      <c r="KJA11" s="159"/>
      <c r="KJB11" s="159"/>
      <c r="KJC11" s="159"/>
      <c r="KJD11" s="159"/>
      <c r="KJE11" s="159"/>
      <c r="KJF11" s="159"/>
      <c r="KJG11" s="159"/>
      <c r="KJH11" s="159"/>
      <c r="KJI11" s="159"/>
      <c r="KJJ11" s="159"/>
      <c r="KJK11" s="159"/>
      <c r="KJL11" s="159"/>
      <c r="KJM11" s="159"/>
      <c r="KJN11" s="159"/>
      <c r="KJO11" s="159"/>
      <c r="KJP11" s="159"/>
      <c r="KJQ11" s="159"/>
      <c r="KJR11" s="159"/>
      <c r="KJS11" s="159"/>
      <c r="KJT11" s="159"/>
      <c r="KJU11" s="159"/>
      <c r="KJV11" s="159"/>
      <c r="KJW11" s="159"/>
      <c r="KJX11" s="159"/>
      <c r="KJY11" s="159"/>
      <c r="KJZ11" s="159"/>
      <c r="KKA11" s="159"/>
      <c r="KKB11" s="159"/>
      <c r="KKC11" s="159"/>
      <c r="KKD11" s="159"/>
      <c r="KKE11" s="159"/>
      <c r="KKF11" s="159"/>
      <c r="KKG11" s="159"/>
      <c r="KKH11" s="159"/>
      <c r="KKI11" s="159"/>
      <c r="KKJ11" s="159"/>
      <c r="KKK11" s="159"/>
      <c r="KKL11" s="159"/>
      <c r="KKM11" s="159"/>
      <c r="KKN11" s="159"/>
      <c r="KKO11" s="159"/>
      <c r="KKP11" s="159"/>
      <c r="KKQ11" s="159"/>
      <c r="KKR11" s="159"/>
      <c r="KKS11" s="159"/>
      <c r="KKT11" s="159"/>
      <c r="KKU11" s="159"/>
      <c r="KKV11" s="159"/>
      <c r="KKW11" s="159"/>
      <c r="KKX11" s="159"/>
      <c r="KKY11" s="159"/>
      <c r="KKZ11" s="159"/>
      <c r="KLA11" s="159"/>
      <c r="KLB11" s="159"/>
      <c r="KLC11" s="159"/>
      <c r="KLD11" s="159"/>
      <c r="KLE11" s="159"/>
      <c r="KLF11" s="159"/>
      <c r="KLG11" s="159"/>
      <c r="KLH11" s="159"/>
      <c r="KLI11" s="159"/>
      <c r="KLJ11" s="159"/>
      <c r="KLK11" s="159"/>
      <c r="KLL11" s="159"/>
      <c r="KLM11" s="159"/>
      <c r="KLN11" s="159"/>
      <c r="KLO11" s="159"/>
      <c r="KLP11" s="159"/>
      <c r="KLQ11" s="159"/>
      <c r="KLR11" s="159"/>
      <c r="KLS11" s="159"/>
      <c r="KLT11" s="159"/>
      <c r="KLU11" s="159"/>
      <c r="KLV11" s="159"/>
      <c r="KLW11" s="159"/>
      <c r="KLX11" s="159"/>
      <c r="KLY11" s="159"/>
      <c r="KLZ11" s="159"/>
      <c r="KMA11" s="159"/>
      <c r="KMB11" s="159"/>
      <c r="KMC11" s="159"/>
      <c r="KMD11" s="159"/>
      <c r="KME11" s="159"/>
      <c r="KMF11" s="159"/>
      <c r="KMG11" s="159"/>
      <c r="KMH11" s="159"/>
      <c r="KMI11" s="159"/>
      <c r="KMJ11" s="159"/>
      <c r="KMK11" s="159"/>
      <c r="KML11" s="159"/>
      <c r="KMM11" s="159"/>
      <c r="KMN11" s="159"/>
      <c r="KMO11" s="159"/>
      <c r="KMP11" s="159"/>
      <c r="KMQ11" s="159"/>
      <c r="KMR11" s="159"/>
      <c r="KMS11" s="159"/>
      <c r="KMT11" s="159"/>
      <c r="KMU11" s="159"/>
      <c r="KMV11" s="159"/>
      <c r="KMW11" s="159"/>
      <c r="KMX11" s="159"/>
      <c r="KMY11" s="159"/>
      <c r="KMZ11" s="159"/>
      <c r="KNA11" s="159"/>
      <c r="KNB11" s="159"/>
      <c r="KNC11" s="159"/>
      <c r="KND11" s="159"/>
      <c r="KNE11" s="159"/>
      <c r="KNF11" s="159"/>
      <c r="KNG11" s="159"/>
      <c r="KNH11" s="159"/>
      <c r="KNI11" s="159"/>
      <c r="KNJ11" s="159"/>
      <c r="KNK11" s="159"/>
      <c r="KNL11" s="159"/>
      <c r="KNM11" s="159"/>
      <c r="KNN11" s="159"/>
      <c r="KNO11" s="159"/>
      <c r="KNP11" s="159"/>
      <c r="KNQ11" s="159"/>
      <c r="KNR11" s="159"/>
      <c r="KNS11" s="159"/>
      <c r="KNT11" s="159"/>
      <c r="KNU11" s="159"/>
      <c r="KNV11" s="159"/>
      <c r="KNW11" s="159"/>
      <c r="KNX11" s="159"/>
      <c r="KNY11" s="159"/>
      <c r="KNZ11" s="159"/>
      <c r="KOA11" s="159"/>
      <c r="KOB11" s="159"/>
      <c r="KOC11" s="159"/>
      <c r="KOD11" s="159"/>
      <c r="KOE11" s="159"/>
      <c r="KOF11" s="159"/>
      <c r="KOG11" s="159"/>
      <c r="KOH11" s="159"/>
      <c r="KOI11" s="159"/>
      <c r="KOJ11" s="159"/>
      <c r="KOK11" s="159"/>
      <c r="KOL11" s="159"/>
      <c r="KOM11" s="159"/>
      <c r="KON11" s="159"/>
      <c r="KOO11" s="159"/>
      <c r="KOP11" s="159"/>
      <c r="KOQ11" s="159"/>
      <c r="KOR11" s="159"/>
      <c r="KOS11" s="159"/>
      <c r="KOT11" s="159"/>
      <c r="KOU11" s="159"/>
      <c r="KOV11" s="159"/>
      <c r="KOW11" s="159"/>
      <c r="KOX11" s="159"/>
      <c r="KOY11" s="159"/>
      <c r="KOZ11" s="159"/>
      <c r="KPA11" s="159"/>
      <c r="KPB11" s="159"/>
      <c r="KPC11" s="159"/>
      <c r="KPD11" s="159"/>
      <c r="KPE11" s="159"/>
      <c r="KPF11" s="159"/>
      <c r="KPG11" s="159"/>
      <c r="KPH11" s="159"/>
      <c r="KPI11" s="159"/>
      <c r="KPJ11" s="159"/>
      <c r="KPK11" s="159"/>
      <c r="KPL11" s="159"/>
      <c r="KPM11" s="159"/>
      <c r="KPN11" s="159"/>
      <c r="KPO11" s="159"/>
      <c r="KPP11" s="159"/>
      <c r="KPQ11" s="159"/>
      <c r="KPR11" s="159"/>
      <c r="KPS11" s="159"/>
      <c r="KPT11" s="159"/>
      <c r="KPU11" s="159"/>
      <c r="KPV11" s="159"/>
      <c r="KPW11" s="159"/>
      <c r="KPX11" s="159"/>
      <c r="KPY11" s="159"/>
      <c r="KPZ11" s="159"/>
      <c r="KQA11" s="159"/>
      <c r="KQB11" s="159"/>
      <c r="KQC11" s="159"/>
      <c r="KQD11" s="159"/>
      <c r="KQE11" s="159"/>
      <c r="KQF11" s="159"/>
      <c r="KQG11" s="159"/>
      <c r="KQH11" s="159"/>
      <c r="KQI11" s="159"/>
      <c r="KQJ11" s="159"/>
      <c r="KQK11" s="159"/>
      <c r="KQL11" s="159"/>
      <c r="KQM11" s="159"/>
      <c r="KQN11" s="159"/>
      <c r="KQO11" s="159"/>
      <c r="KQP11" s="159"/>
      <c r="KQQ11" s="159"/>
      <c r="KQR11" s="159"/>
      <c r="KQS11" s="159"/>
      <c r="KQT11" s="159"/>
      <c r="KQU11" s="159"/>
      <c r="KQV11" s="159"/>
      <c r="KQW11" s="159"/>
      <c r="KQX11" s="159"/>
      <c r="KQY11" s="159"/>
      <c r="KQZ11" s="159"/>
      <c r="KRA11" s="159"/>
      <c r="KRB11" s="159"/>
      <c r="KRC11" s="159"/>
      <c r="KRD11" s="159"/>
      <c r="KRE11" s="159"/>
      <c r="KRF11" s="159"/>
      <c r="KRG11" s="159"/>
      <c r="KRH11" s="159"/>
      <c r="KRI11" s="159"/>
      <c r="KRJ11" s="159"/>
      <c r="KRK11" s="159"/>
      <c r="KRL11" s="159"/>
      <c r="KRM11" s="159"/>
      <c r="KRN11" s="159"/>
      <c r="KRO11" s="159"/>
      <c r="KRP11" s="159"/>
      <c r="KRQ11" s="159"/>
      <c r="KRR11" s="159"/>
      <c r="KRS11" s="159"/>
      <c r="KRT11" s="159"/>
      <c r="KRU11" s="159"/>
      <c r="KRV11" s="159"/>
      <c r="KRW11" s="159"/>
      <c r="KRX11" s="159"/>
      <c r="KRY11" s="159"/>
      <c r="KRZ11" s="159"/>
      <c r="KSA11" s="159"/>
      <c r="KSB11" s="159"/>
      <c r="KSC11" s="159"/>
      <c r="KSD11" s="159"/>
      <c r="KSE11" s="159"/>
      <c r="KSF11" s="159"/>
      <c r="KSG11" s="159"/>
      <c r="KSH11" s="159"/>
      <c r="KSI11" s="159"/>
      <c r="KSJ11" s="159"/>
      <c r="KSK11" s="159"/>
      <c r="KSL11" s="159"/>
      <c r="KSM11" s="159"/>
      <c r="KSN11" s="159"/>
      <c r="KSO11" s="159"/>
      <c r="KSP11" s="159"/>
      <c r="KSQ11" s="159"/>
      <c r="KSR11" s="159"/>
      <c r="KSS11" s="159"/>
      <c r="KST11" s="159"/>
      <c r="KSU11" s="159"/>
      <c r="KSV11" s="159"/>
      <c r="KSW11" s="159"/>
      <c r="KSX11" s="159"/>
      <c r="KSY11" s="159"/>
      <c r="KSZ11" s="159"/>
      <c r="KTA11" s="159"/>
      <c r="KTB11" s="159"/>
      <c r="KTC11" s="159"/>
      <c r="KTD11" s="159"/>
      <c r="KTE11" s="159"/>
      <c r="KTF11" s="159"/>
      <c r="KTG11" s="159"/>
      <c r="KTH11" s="159"/>
      <c r="KTI11" s="159"/>
      <c r="KTJ11" s="159"/>
      <c r="KTK11" s="159"/>
      <c r="KTL11" s="159"/>
      <c r="KTM11" s="159"/>
      <c r="KTN11" s="159"/>
      <c r="KTO11" s="159"/>
      <c r="KTP11" s="159"/>
      <c r="KTQ11" s="159"/>
      <c r="KTR11" s="159"/>
      <c r="KTS11" s="159"/>
      <c r="KTT11" s="159"/>
      <c r="KTU11" s="159"/>
      <c r="KTV11" s="159"/>
      <c r="KTW11" s="159"/>
      <c r="KTX11" s="159"/>
      <c r="KTY11" s="159"/>
      <c r="KTZ11" s="159"/>
      <c r="KUA11" s="159"/>
      <c r="KUB11" s="159"/>
      <c r="KUC11" s="159"/>
      <c r="KUD11" s="159"/>
      <c r="KUE11" s="159"/>
      <c r="KUF11" s="159"/>
      <c r="KUG11" s="159"/>
      <c r="KUH11" s="159"/>
      <c r="KUI11" s="159"/>
      <c r="KUJ11" s="159"/>
      <c r="KUK11" s="159"/>
      <c r="KUL11" s="159"/>
      <c r="KUM11" s="159"/>
      <c r="KUN11" s="159"/>
      <c r="KUO11" s="159"/>
      <c r="KUP11" s="159"/>
      <c r="KUQ11" s="159"/>
      <c r="KUR11" s="159"/>
      <c r="KUS11" s="159"/>
      <c r="KUT11" s="159"/>
      <c r="KUU11" s="159"/>
      <c r="KUV11" s="159"/>
      <c r="KUW11" s="159"/>
      <c r="KUX11" s="159"/>
      <c r="KUY11" s="159"/>
      <c r="KUZ11" s="159"/>
      <c r="KVA11" s="159"/>
      <c r="KVB11" s="159"/>
      <c r="KVC11" s="159"/>
      <c r="KVD11" s="159"/>
      <c r="KVE11" s="159"/>
      <c r="KVF11" s="159"/>
      <c r="KVG11" s="159"/>
      <c r="KVH11" s="159"/>
      <c r="KVI11" s="159"/>
      <c r="KVJ11" s="159"/>
      <c r="KVK11" s="159"/>
      <c r="KVL11" s="159"/>
      <c r="KVM11" s="159"/>
      <c r="KVN11" s="159"/>
      <c r="KVO11" s="159"/>
      <c r="KVP11" s="159"/>
      <c r="KVQ11" s="159"/>
      <c r="KVR11" s="159"/>
      <c r="KVS11" s="159"/>
      <c r="KVT11" s="159"/>
      <c r="KVU11" s="159"/>
      <c r="KVV11" s="159"/>
      <c r="KVW11" s="159"/>
      <c r="KVX11" s="159"/>
      <c r="KVY11" s="159"/>
      <c r="KVZ11" s="159"/>
      <c r="KWA11" s="159"/>
      <c r="KWB11" s="159"/>
      <c r="KWC11" s="159"/>
      <c r="KWD11" s="159"/>
      <c r="KWE11" s="159"/>
      <c r="KWF11" s="159"/>
      <c r="KWG11" s="159"/>
      <c r="KWH11" s="159"/>
      <c r="KWI11" s="159"/>
      <c r="KWJ11" s="159"/>
      <c r="KWK11" s="159"/>
      <c r="KWL11" s="159"/>
      <c r="KWM11" s="159"/>
      <c r="KWN11" s="159"/>
      <c r="KWO11" s="159"/>
      <c r="KWP11" s="159"/>
      <c r="KWQ11" s="159"/>
      <c r="KWR11" s="159"/>
      <c r="KWS11" s="159"/>
      <c r="KWT11" s="159"/>
      <c r="KWU11" s="159"/>
      <c r="KWV11" s="159"/>
      <c r="KWW11" s="159"/>
      <c r="KWX11" s="159"/>
      <c r="KWY11" s="159"/>
      <c r="KWZ11" s="159"/>
      <c r="KXA11" s="159"/>
      <c r="KXB11" s="159"/>
      <c r="KXC11" s="159"/>
      <c r="KXD11" s="159"/>
      <c r="KXE11" s="159"/>
      <c r="KXF11" s="159"/>
      <c r="KXG11" s="159"/>
      <c r="KXH11" s="159"/>
      <c r="KXI11" s="159"/>
      <c r="KXJ11" s="159"/>
      <c r="KXK11" s="159"/>
      <c r="KXL11" s="159"/>
      <c r="KXM11" s="159"/>
      <c r="KXN11" s="159"/>
      <c r="KXO11" s="159"/>
      <c r="KXP11" s="159"/>
      <c r="KXQ11" s="159"/>
      <c r="KXR11" s="159"/>
      <c r="KXS11" s="159"/>
      <c r="KXT11" s="159"/>
      <c r="KXU11" s="159"/>
      <c r="KXV11" s="159"/>
      <c r="KXW11" s="159"/>
      <c r="KXX11" s="159"/>
      <c r="KXY11" s="159"/>
      <c r="KXZ11" s="159"/>
      <c r="KYA11" s="159"/>
      <c r="KYB11" s="159"/>
      <c r="KYC11" s="159"/>
      <c r="KYD11" s="159"/>
      <c r="KYE11" s="159"/>
      <c r="KYF11" s="159"/>
      <c r="KYG11" s="159"/>
      <c r="KYH11" s="159"/>
      <c r="KYI11" s="159"/>
      <c r="KYJ11" s="159"/>
      <c r="KYK11" s="159"/>
      <c r="KYL11" s="159"/>
      <c r="KYM11" s="159"/>
      <c r="KYN11" s="159"/>
      <c r="KYO11" s="159"/>
      <c r="KYP11" s="159"/>
      <c r="KYQ11" s="159"/>
      <c r="KYR11" s="159"/>
      <c r="KYS11" s="159"/>
      <c r="KYT11" s="159"/>
      <c r="KYU11" s="159"/>
      <c r="KYV11" s="159"/>
      <c r="KYW11" s="159"/>
      <c r="KYX11" s="159"/>
      <c r="KYY11" s="159"/>
      <c r="KYZ11" s="159"/>
      <c r="KZA11" s="159"/>
      <c r="KZB11" s="159"/>
      <c r="KZC11" s="159"/>
      <c r="KZD11" s="159"/>
      <c r="KZE11" s="159"/>
      <c r="KZF11" s="159"/>
      <c r="KZG11" s="159"/>
      <c r="KZH11" s="159"/>
      <c r="KZI11" s="159"/>
      <c r="KZJ11" s="159"/>
      <c r="KZK11" s="159"/>
      <c r="KZL11" s="159"/>
      <c r="KZM11" s="159"/>
      <c r="KZN11" s="159"/>
      <c r="KZO11" s="159"/>
      <c r="KZP11" s="159"/>
      <c r="KZQ11" s="159"/>
      <c r="KZR11" s="159"/>
      <c r="KZS11" s="159"/>
      <c r="KZT11" s="159"/>
      <c r="KZU11" s="159"/>
      <c r="KZV11" s="159"/>
      <c r="KZW11" s="159"/>
      <c r="KZX11" s="159"/>
      <c r="KZY11" s="159"/>
      <c r="KZZ11" s="159"/>
      <c r="LAA11" s="159"/>
      <c r="LAB11" s="159"/>
      <c r="LAC11" s="159"/>
      <c r="LAD11" s="159"/>
      <c r="LAE11" s="159"/>
      <c r="LAF11" s="159"/>
      <c r="LAG11" s="159"/>
      <c r="LAH11" s="159"/>
      <c r="LAI11" s="159"/>
      <c r="LAJ11" s="159"/>
      <c r="LAK11" s="159"/>
      <c r="LAL11" s="159"/>
      <c r="LAM11" s="159"/>
      <c r="LAN11" s="159"/>
      <c r="LAO11" s="159"/>
      <c r="LAP11" s="159"/>
      <c r="LAQ11" s="159"/>
      <c r="LAR11" s="159"/>
      <c r="LAS11" s="159"/>
      <c r="LAT11" s="159"/>
      <c r="LAU11" s="159"/>
      <c r="LAV11" s="159"/>
      <c r="LAW11" s="159"/>
      <c r="LAX11" s="159"/>
      <c r="LAY11" s="159"/>
      <c r="LAZ11" s="159"/>
      <c r="LBA11" s="159"/>
      <c r="LBB11" s="159"/>
      <c r="LBC11" s="159"/>
      <c r="LBD11" s="159"/>
      <c r="LBE11" s="159"/>
      <c r="LBF11" s="159"/>
      <c r="LBG11" s="159"/>
      <c r="LBH11" s="159"/>
      <c r="LBI11" s="159"/>
      <c r="LBJ11" s="159"/>
      <c r="LBK11" s="159"/>
      <c r="LBL11" s="159"/>
      <c r="LBM11" s="159"/>
      <c r="LBN11" s="159"/>
      <c r="LBO11" s="159"/>
      <c r="LBP11" s="159"/>
      <c r="LBQ11" s="159"/>
      <c r="LBR11" s="159"/>
      <c r="LBS11" s="159"/>
      <c r="LBT11" s="159"/>
      <c r="LBU11" s="159"/>
      <c r="LBV11" s="159"/>
      <c r="LBW11" s="159"/>
      <c r="LBX11" s="159"/>
      <c r="LBY11" s="159"/>
      <c r="LBZ11" s="159"/>
      <c r="LCA11" s="159"/>
      <c r="LCB11" s="159"/>
      <c r="LCC11" s="159"/>
      <c r="LCD11" s="159"/>
      <c r="LCE11" s="159"/>
      <c r="LCF11" s="159"/>
      <c r="LCG11" s="159"/>
      <c r="LCH11" s="159"/>
      <c r="LCI11" s="159"/>
      <c r="LCJ11" s="159"/>
      <c r="LCK11" s="159"/>
      <c r="LCL11" s="159"/>
      <c r="LCM11" s="159"/>
      <c r="LCN11" s="159"/>
      <c r="LCO11" s="159"/>
      <c r="LCP11" s="159"/>
      <c r="LCQ11" s="159"/>
      <c r="LCR11" s="159"/>
      <c r="LCS11" s="159"/>
      <c r="LCT11" s="159"/>
      <c r="LCU11" s="159"/>
      <c r="LCV11" s="159"/>
      <c r="LCW11" s="159"/>
      <c r="LCX11" s="159"/>
      <c r="LCY11" s="159"/>
      <c r="LCZ11" s="159"/>
      <c r="LDA11" s="159"/>
      <c r="LDB11" s="159"/>
      <c r="LDC11" s="159"/>
      <c r="LDD11" s="159"/>
      <c r="LDE11" s="159"/>
      <c r="LDF11" s="159"/>
      <c r="LDG11" s="159"/>
      <c r="LDH11" s="159"/>
      <c r="LDI11" s="159"/>
      <c r="LDJ11" s="159"/>
      <c r="LDK11" s="159"/>
      <c r="LDL11" s="159"/>
      <c r="LDM11" s="159"/>
      <c r="LDN11" s="159"/>
      <c r="LDO11" s="159"/>
      <c r="LDP11" s="159"/>
      <c r="LDQ11" s="159"/>
      <c r="LDR11" s="159"/>
      <c r="LDS11" s="159"/>
      <c r="LDT11" s="159"/>
      <c r="LDU11" s="159"/>
      <c r="LDV11" s="159"/>
      <c r="LDW11" s="159"/>
      <c r="LDX11" s="159"/>
      <c r="LDY11" s="159"/>
      <c r="LDZ11" s="159"/>
      <c r="LEA11" s="159"/>
      <c r="LEB11" s="159"/>
      <c r="LEC11" s="159"/>
      <c r="LED11" s="159"/>
      <c r="LEE11" s="159"/>
      <c r="LEF11" s="159"/>
      <c r="LEG11" s="159"/>
      <c r="LEH11" s="159"/>
      <c r="LEI11" s="159"/>
      <c r="LEJ11" s="159"/>
      <c r="LEK11" s="159"/>
      <c r="LEL11" s="159"/>
      <c r="LEM11" s="159"/>
      <c r="LEN11" s="159"/>
      <c r="LEO11" s="159"/>
      <c r="LEP11" s="159"/>
      <c r="LEQ11" s="159"/>
      <c r="LER11" s="159"/>
      <c r="LES11" s="159"/>
      <c r="LET11" s="159"/>
      <c r="LEU11" s="159"/>
      <c r="LEV11" s="159"/>
      <c r="LEW11" s="159"/>
      <c r="LEX11" s="159"/>
      <c r="LEY11" s="159"/>
      <c r="LEZ11" s="159"/>
      <c r="LFA11" s="159"/>
      <c r="LFB11" s="159"/>
      <c r="LFC11" s="159"/>
      <c r="LFD11" s="159"/>
      <c r="LFE11" s="159"/>
      <c r="LFF11" s="159"/>
      <c r="LFG11" s="159"/>
      <c r="LFH11" s="159"/>
      <c r="LFI11" s="159"/>
      <c r="LFJ11" s="159"/>
      <c r="LFK11" s="159"/>
      <c r="LFL11" s="159"/>
      <c r="LFM11" s="159"/>
      <c r="LFN11" s="159"/>
      <c r="LFO11" s="159"/>
      <c r="LFP11" s="159"/>
      <c r="LFQ11" s="159"/>
      <c r="LFR11" s="159"/>
      <c r="LFS11" s="159"/>
      <c r="LFT11" s="159"/>
      <c r="LFU11" s="159"/>
      <c r="LFV11" s="159"/>
      <c r="LFW11" s="159"/>
      <c r="LFX11" s="159"/>
      <c r="LFY11" s="159"/>
      <c r="LFZ11" s="159"/>
      <c r="LGA11" s="159"/>
      <c r="LGB11" s="159"/>
      <c r="LGC11" s="159"/>
      <c r="LGD11" s="159"/>
      <c r="LGE11" s="159"/>
      <c r="LGF11" s="159"/>
      <c r="LGG11" s="159"/>
      <c r="LGH11" s="159"/>
      <c r="LGI11" s="159"/>
      <c r="LGJ11" s="159"/>
      <c r="LGK11" s="159"/>
      <c r="LGL11" s="159"/>
      <c r="LGM11" s="159"/>
      <c r="LGN11" s="159"/>
      <c r="LGO11" s="159"/>
      <c r="LGP11" s="159"/>
      <c r="LGQ11" s="159"/>
      <c r="LGR11" s="159"/>
      <c r="LGS11" s="159"/>
      <c r="LGT11" s="159"/>
      <c r="LGU11" s="159"/>
      <c r="LGV11" s="159"/>
      <c r="LGW11" s="159"/>
      <c r="LGX11" s="159"/>
      <c r="LGY11" s="159"/>
      <c r="LGZ11" s="159"/>
      <c r="LHA11" s="159"/>
      <c r="LHB11" s="159"/>
      <c r="LHC11" s="159"/>
      <c r="LHD11" s="159"/>
      <c r="LHE11" s="159"/>
      <c r="LHF11" s="159"/>
      <c r="LHG11" s="159"/>
      <c r="LHH11" s="159"/>
      <c r="LHI11" s="159"/>
      <c r="LHJ11" s="159"/>
      <c r="LHK11" s="159"/>
      <c r="LHL11" s="159"/>
      <c r="LHM11" s="159"/>
      <c r="LHN11" s="159"/>
      <c r="LHO11" s="159"/>
      <c r="LHP11" s="159"/>
      <c r="LHQ11" s="159"/>
      <c r="LHR11" s="159"/>
      <c r="LHS11" s="159"/>
      <c r="LHT11" s="159"/>
      <c r="LHU11" s="159"/>
      <c r="LHV11" s="159"/>
      <c r="LHW11" s="159"/>
      <c r="LHX11" s="159"/>
      <c r="LHY11" s="159"/>
      <c r="LHZ11" s="159"/>
      <c r="LIA11" s="159"/>
      <c r="LIB11" s="159"/>
      <c r="LIC11" s="159"/>
      <c r="LID11" s="159"/>
      <c r="LIE11" s="159"/>
      <c r="LIF11" s="159"/>
      <c r="LIG11" s="159"/>
      <c r="LIH11" s="159"/>
      <c r="LII11" s="159"/>
      <c r="LIJ11" s="159"/>
      <c r="LIK11" s="159"/>
      <c r="LIL11" s="159"/>
      <c r="LIM11" s="159"/>
      <c r="LIN11" s="159"/>
      <c r="LIO11" s="159"/>
      <c r="LIP11" s="159"/>
      <c r="LIQ11" s="159"/>
      <c r="LIR11" s="159"/>
      <c r="LIS11" s="159"/>
      <c r="LIT11" s="159"/>
      <c r="LIU11" s="159"/>
      <c r="LIV11" s="159"/>
      <c r="LIW11" s="159"/>
      <c r="LIX11" s="159"/>
      <c r="LIY11" s="159"/>
      <c r="LIZ11" s="159"/>
      <c r="LJA11" s="159"/>
      <c r="LJB11" s="159"/>
      <c r="LJC11" s="159"/>
      <c r="LJD11" s="159"/>
      <c r="LJE11" s="159"/>
      <c r="LJF11" s="159"/>
      <c r="LJG11" s="159"/>
      <c r="LJH11" s="159"/>
      <c r="LJI11" s="159"/>
      <c r="LJJ11" s="159"/>
      <c r="LJK11" s="159"/>
      <c r="LJL11" s="159"/>
      <c r="LJM11" s="159"/>
      <c r="LJN11" s="159"/>
      <c r="LJO11" s="159"/>
      <c r="LJP11" s="159"/>
      <c r="LJQ11" s="159"/>
      <c r="LJR11" s="159"/>
      <c r="LJS11" s="159"/>
      <c r="LJT11" s="159"/>
      <c r="LJU11" s="159"/>
      <c r="LJV11" s="159"/>
      <c r="LJW11" s="159"/>
      <c r="LJX11" s="159"/>
      <c r="LJY11" s="159"/>
      <c r="LJZ11" s="159"/>
      <c r="LKA11" s="159"/>
      <c r="LKB11" s="159"/>
      <c r="LKC11" s="159"/>
      <c r="LKD11" s="159"/>
      <c r="LKE11" s="159"/>
      <c r="LKF11" s="159"/>
      <c r="LKG11" s="159"/>
      <c r="LKH11" s="159"/>
      <c r="LKI11" s="159"/>
      <c r="LKJ11" s="159"/>
      <c r="LKK11" s="159"/>
      <c r="LKL11" s="159"/>
      <c r="LKM11" s="159"/>
      <c r="LKN11" s="159"/>
      <c r="LKO11" s="159"/>
      <c r="LKP11" s="159"/>
      <c r="LKQ11" s="159"/>
      <c r="LKR11" s="159"/>
      <c r="LKS11" s="159"/>
      <c r="LKT11" s="159"/>
      <c r="LKU11" s="159"/>
      <c r="LKV11" s="159"/>
      <c r="LKW11" s="159"/>
      <c r="LKX11" s="159"/>
      <c r="LKY11" s="159"/>
      <c r="LKZ11" s="159"/>
      <c r="LLA11" s="159"/>
      <c r="LLB11" s="159"/>
      <c r="LLC11" s="159"/>
      <c r="LLD11" s="159"/>
      <c r="LLE11" s="159"/>
      <c r="LLF11" s="159"/>
      <c r="LLG11" s="159"/>
      <c r="LLH11" s="159"/>
      <c r="LLI11" s="159"/>
      <c r="LLJ11" s="159"/>
      <c r="LLK11" s="159"/>
      <c r="LLL11" s="159"/>
      <c r="LLM11" s="159"/>
      <c r="LLN11" s="159"/>
      <c r="LLO11" s="159"/>
      <c r="LLP11" s="159"/>
      <c r="LLQ11" s="159"/>
      <c r="LLR11" s="159"/>
      <c r="LLS11" s="159"/>
      <c r="LLT11" s="159"/>
      <c r="LLU11" s="159"/>
      <c r="LLV11" s="159"/>
      <c r="LLW11" s="159"/>
      <c r="LLX11" s="159"/>
      <c r="LLY11" s="159"/>
      <c r="LLZ11" s="159"/>
      <c r="LMA11" s="159"/>
      <c r="LMB11" s="159"/>
      <c r="LMC11" s="159"/>
      <c r="LMD11" s="159"/>
      <c r="LME11" s="159"/>
      <c r="LMF11" s="159"/>
      <c r="LMG11" s="159"/>
      <c r="LMH11" s="159"/>
      <c r="LMI11" s="159"/>
      <c r="LMJ11" s="159"/>
      <c r="LMK11" s="159"/>
      <c r="LML11" s="159"/>
      <c r="LMM11" s="159"/>
      <c r="LMN11" s="159"/>
      <c r="LMO11" s="159"/>
      <c r="LMP11" s="159"/>
      <c r="LMQ11" s="159"/>
      <c r="LMR11" s="159"/>
      <c r="LMS11" s="159"/>
      <c r="LMT11" s="159"/>
      <c r="LMU11" s="159"/>
      <c r="LMV11" s="159"/>
      <c r="LMW11" s="159"/>
      <c r="LMX11" s="159"/>
      <c r="LMY11" s="159"/>
      <c r="LMZ11" s="159"/>
      <c r="LNA11" s="159"/>
      <c r="LNB11" s="159"/>
      <c r="LNC11" s="159"/>
      <c r="LND11" s="159"/>
      <c r="LNE11" s="159"/>
      <c r="LNF11" s="159"/>
      <c r="LNG11" s="159"/>
      <c r="LNH11" s="159"/>
      <c r="LNI11" s="159"/>
      <c r="LNJ11" s="159"/>
      <c r="LNK11" s="159"/>
      <c r="LNL11" s="159"/>
      <c r="LNM11" s="159"/>
      <c r="LNN11" s="159"/>
      <c r="LNO11" s="159"/>
      <c r="LNP11" s="159"/>
      <c r="LNQ11" s="159"/>
      <c r="LNR11" s="159"/>
      <c r="LNS11" s="159"/>
      <c r="LNT11" s="159"/>
      <c r="LNU11" s="159"/>
      <c r="LNV11" s="159"/>
      <c r="LNW11" s="159"/>
      <c r="LNX11" s="159"/>
      <c r="LNY11" s="159"/>
      <c r="LNZ11" s="159"/>
      <c r="LOA11" s="159"/>
      <c r="LOB11" s="159"/>
      <c r="LOC11" s="159"/>
      <c r="LOD11" s="159"/>
      <c r="LOE11" s="159"/>
      <c r="LOF11" s="159"/>
      <c r="LOG11" s="159"/>
      <c r="LOH11" s="159"/>
      <c r="LOI11" s="159"/>
      <c r="LOJ11" s="159"/>
      <c r="LOK11" s="159"/>
      <c r="LOL11" s="159"/>
      <c r="LOM11" s="159"/>
      <c r="LON11" s="159"/>
      <c r="LOO11" s="159"/>
      <c r="LOP11" s="159"/>
      <c r="LOQ11" s="159"/>
      <c r="LOR11" s="159"/>
      <c r="LOS11" s="159"/>
      <c r="LOT11" s="159"/>
      <c r="LOU11" s="159"/>
      <c r="LOV11" s="159"/>
      <c r="LOW11" s="159"/>
      <c r="LOX11" s="159"/>
      <c r="LOY11" s="159"/>
      <c r="LOZ11" s="159"/>
      <c r="LPA11" s="159"/>
      <c r="LPB11" s="159"/>
      <c r="LPC11" s="159"/>
      <c r="LPD11" s="159"/>
      <c r="LPE11" s="159"/>
      <c r="LPF11" s="159"/>
      <c r="LPG11" s="159"/>
      <c r="LPH11" s="159"/>
      <c r="LPI11" s="159"/>
      <c r="LPJ11" s="159"/>
      <c r="LPK11" s="159"/>
      <c r="LPL11" s="159"/>
      <c r="LPM11" s="159"/>
      <c r="LPN11" s="159"/>
      <c r="LPO11" s="159"/>
      <c r="LPP11" s="159"/>
      <c r="LPQ11" s="159"/>
      <c r="LPR11" s="159"/>
      <c r="LPS11" s="159"/>
      <c r="LPT11" s="159"/>
      <c r="LPU11" s="159"/>
      <c r="LPV11" s="159"/>
      <c r="LPW11" s="159"/>
      <c r="LPX11" s="159"/>
      <c r="LPY11" s="159"/>
      <c r="LPZ11" s="159"/>
      <c r="LQA11" s="159"/>
      <c r="LQB11" s="159"/>
      <c r="LQC11" s="159"/>
      <c r="LQD11" s="159"/>
      <c r="LQE11" s="159"/>
      <c r="LQF11" s="159"/>
      <c r="LQG11" s="159"/>
      <c r="LQH11" s="159"/>
      <c r="LQI11" s="159"/>
      <c r="LQJ11" s="159"/>
      <c r="LQK11" s="159"/>
      <c r="LQL11" s="159"/>
      <c r="LQM11" s="159"/>
      <c r="LQN11" s="159"/>
      <c r="LQO11" s="159"/>
      <c r="LQP11" s="159"/>
      <c r="LQQ11" s="159"/>
      <c r="LQR11" s="159"/>
      <c r="LQS11" s="159"/>
      <c r="LQT11" s="159"/>
      <c r="LQU11" s="159"/>
      <c r="LQV11" s="159"/>
      <c r="LQW11" s="159"/>
      <c r="LQX11" s="159"/>
      <c r="LQY11" s="159"/>
      <c r="LQZ11" s="159"/>
      <c r="LRA11" s="159"/>
      <c r="LRB11" s="159"/>
      <c r="LRC11" s="159"/>
      <c r="LRD11" s="159"/>
      <c r="LRE11" s="159"/>
      <c r="LRF11" s="159"/>
      <c r="LRG11" s="159"/>
      <c r="LRH11" s="159"/>
      <c r="LRI11" s="159"/>
      <c r="LRJ11" s="159"/>
      <c r="LRK11" s="159"/>
      <c r="LRL11" s="159"/>
      <c r="LRM11" s="159"/>
      <c r="LRN11" s="159"/>
      <c r="LRO11" s="159"/>
      <c r="LRP11" s="159"/>
      <c r="LRQ11" s="159"/>
      <c r="LRR11" s="159"/>
      <c r="LRS11" s="159"/>
      <c r="LRT11" s="159"/>
      <c r="LRU11" s="159"/>
      <c r="LRV11" s="159"/>
      <c r="LRW11" s="159"/>
      <c r="LRX11" s="159"/>
      <c r="LRY11" s="159"/>
      <c r="LRZ11" s="159"/>
      <c r="LSA11" s="159"/>
      <c r="LSB11" s="159"/>
      <c r="LSC11" s="159"/>
      <c r="LSD11" s="159"/>
      <c r="LSE11" s="159"/>
      <c r="LSF11" s="159"/>
      <c r="LSG11" s="159"/>
      <c r="LSH11" s="159"/>
      <c r="LSI11" s="159"/>
      <c r="LSJ11" s="159"/>
      <c r="LSK11" s="159"/>
      <c r="LSL11" s="159"/>
      <c r="LSM11" s="159"/>
      <c r="LSN11" s="159"/>
      <c r="LSO11" s="159"/>
      <c r="LSP11" s="159"/>
      <c r="LSQ11" s="159"/>
      <c r="LSR11" s="159"/>
      <c r="LSS11" s="159"/>
      <c r="LST11" s="159"/>
      <c r="LSU11" s="159"/>
      <c r="LSV11" s="159"/>
      <c r="LSW11" s="159"/>
      <c r="LSX11" s="159"/>
      <c r="LSY11" s="159"/>
      <c r="LSZ11" s="159"/>
      <c r="LTA11" s="159"/>
      <c r="LTB11" s="159"/>
      <c r="LTC11" s="159"/>
      <c r="LTD11" s="159"/>
      <c r="LTE11" s="159"/>
      <c r="LTF11" s="159"/>
      <c r="LTG11" s="159"/>
      <c r="LTH11" s="159"/>
      <c r="LTI11" s="159"/>
      <c r="LTJ11" s="159"/>
      <c r="LTK11" s="159"/>
      <c r="LTL11" s="159"/>
      <c r="LTM11" s="159"/>
      <c r="LTN11" s="159"/>
      <c r="LTO11" s="159"/>
      <c r="LTP11" s="159"/>
      <c r="LTQ11" s="159"/>
      <c r="LTR11" s="159"/>
      <c r="LTS11" s="159"/>
      <c r="LTT11" s="159"/>
      <c r="LTU11" s="159"/>
      <c r="LTV11" s="159"/>
      <c r="LTW11" s="159"/>
      <c r="LTX11" s="159"/>
      <c r="LTY11" s="159"/>
      <c r="LTZ11" s="159"/>
      <c r="LUA11" s="159"/>
      <c r="LUB11" s="159"/>
      <c r="LUC11" s="159"/>
      <c r="LUD11" s="159"/>
      <c r="LUE11" s="159"/>
      <c r="LUF11" s="159"/>
      <c r="LUG11" s="159"/>
      <c r="LUH11" s="159"/>
      <c r="LUI11" s="159"/>
      <c r="LUJ11" s="159"/>
      <c r="LUK11" s="159"/>
      <c r="LUL11" s="159"/>
      <c r="LUM11" s="159"/>
      <c r="LUN11" s="159"/>
      <c r="LUO11" s="159"/>
      <c r="LUP11" s="159"/>
      <c r="LUQ11" s="159"/>
      <c r="LUR11" s="159"/>
      <c r="LUS11" s="159"/>
      <c r="LUT11" s="159"/>
      <c r="LUU11" s="159"/>
      <c r="LUV11" s="159"/>
      <c r="LUW11" s="159"/>
      <c r="LUX11" s="159"/>
      <c r="LUY11" s="159"/>
      <c r="LUZ11" s="159"/>
      <c r="LVA11" s="159"/>
      <c r="LVB11" s="159"/>
      <c r="LVC11" s="159"/>
      <c r="LVD11" s="159"/>
      <c r="LVE11" s="159"/>
      <c r="LVF11" s="159"/>
      <c r="LVG11" s="159"/>
      <c r="LVH11" s="159"/>
      <c r="LVI11" s="159"/>
      <c r="LVJ11" s="159"/>
      <c r="LVK11" s="159"/>
      <c r="LVL11" s="159"/>
      <c r="LVM11" s="159"/>
      <c r="LVN11" s="159"/>
      <c r="LVO11" s="159"/>
      <c r="LVP11" s="159"/>
      <c r="LVQ11" s="159"/>
      <c r="LVR11" s="159"/>
      <c r="LVS11" s="159"/>
      <c r="LVT11" s="159"/>
      <c r="LVU11" s="159"/>
      <c r="LVV11" s="159"/>
      <c r="LVW11" s="159"/>
      <c r="LVX11" s="159"/>
      <c r="LVY11" s="159"/>
      <c r="LVZ11" s="159"/>
      <c r="LWA11" s="159"/>
      <c r="LWB11" s="159"/>
      <c r="LWC11" s="159"/>
      <c r="LWD11" s="159"/>
      <c r="LWE11" s="159"/>
      <c r="LWF11" s="159"/>
      <c r="LWG11" s="159"/>
      <c r="LWH11" s="159"/>
      <c r="LWI11" s="159"/>
      <c r="LWJ11" s="159"/>
      <c r="LWK11" s="159"/>
      <c r="LWL11" s="159"/>
      <c r="LWM11" s="159"/>
      <c r="LWN11" s="159"/>
      <c r="LWO11" s="159"/>
      <c r="LWP11" s="159"/>
      <c r="LWQ11" s="159"/>
      <c r="LWR11" s="159"/>
      <c r="LWS11" s="159"/>
      <c r="LWT11" s="159"/>
      <c r="LWU11" s="159"/>
      <c r="LWV11" s="159"/>
      <c r="LWW11" s="159"/>
      <c r="LWX11" s="159"/>
      <c r="LWY11" s="159"/>
      <c r="LWZ11" s="159"/>
      <c r="LXA11" s="159"/>
      <c r="LXB11" s="159"/>
      <c r="LXC11" s="159"/>
      <c r="LXD11" s="159"/>
      <c r="LXE11" s="159"/>
      <c r="LXF11" s="159"/>
      <c r="LXG11" s="159"/>
      <c r="LXH11" s="159"/>
      <c r="LXI11" s="159"/>
      <c r="LXJ11" s="159"/>
      <c r="LXK11" s="159"/>
      <c r="LXL11" s="159"/>
      <c r="LXM11" s="159"/>
      <c r="LXN11" s="159"/>
      <c r="LXO11" s="159"/>
      <c r="LXP11" s="159"/>
      <c r="LXQ11" s="159"/>
      <c r="LXR11" s="159"/>
      <c r="LXS11" s="159"/>
      <c r="LXT11" s="159"/>
      <c r="LXU11" s="159"/>
      <c r="LXV11" s="159"/>
      <c r="LXW11" s="159"/>
      <c r="LXX11" s="159"/>
      <c r="LXY11" s="159"/>
      <c r="LXZ11" s="159"/>
      <c r="LYA11" s="159"/>
      <c r="LYB11" s="159"/>
      <c r="LYC11" s="159"/>
      <c r="LYD11" s="159"/>
      <c r="LYE11" s="159"/>
      <c r="LYF11" s="159"/>
      <c r="LYG11" s="159"/>
      <c r="LYH11" s="159"/>
      <c r="LYI11" s="159"/>
      <c r="LYJ11" s="159"/>
      <c r="LYK11" s="159"/>
      <c r="LYL11" s="159"/>
      <c r="LYM11" s="159"/>
      <c r="LYN11" s="159"/>
      <c r="LYO11" s="159"/>
      <c r="LYP11" s="159"/>
      <c r="LYQ11" s="159"/>
      <c r="LYR11" s="159"/>
      <c r="LYS11" s="159"/>
      <c r="LYT11" s="159"/>
      <c r="LYU11" s="159"/>
      <c r="LYV11" s="159"/>
      <c r="LYW11" s="159"/>
      <c r="LYX11" s="159"/>
      <c r="LYY11" s="159"/>
      <c r="LYZ11" s="159"/>
      <c r="LZA11" s="159"/>
      <c r="LZB11" s="159"/>
      <c r="LZC11" s="159"/>
      <c r="LZD11" s="159"/>
      <c r="LZE11" s="159"/>
      <c r="LZF11" s="159"/>
      <c r="LZG11" s="159"/>
      <c r="LZH11" s="159"/>
      <c r="LZI11" s="159"/>
      <c r="LZJ11" s="159"/>
      <c r="LZK11" s="159"/>
      <c r="LZL11" s="159"/>
      <c r="LZM11" s="159"/>
      <c r="LZN11" s="159"/>
      <c r="LZO11" s="159"/>
      <c r="LZP11" s="159"/>
      <c r="LZQ11" s="159"/>
      <c r="LZR11" s="159"/>
      <c r="LZS11" s="159"/>
      <c r="LZT11" s="159"/>
      <c r="LZU11" s="159"/>
      <c r="LZV11" s="159"/>
      <c r="LZW11" s="159"/>
      <c r="LZX11" s="159"/>
      <c r="LZY11" s="159"/>
      <c r="LZZ11" s="159"/>
      <c r="MAA11" s="159"/>
      <c r="MAB11" s="159"/>
      <c r="MAC11" s="159"/>
      <c r="MAD11" s="159"/>
      <c r="MAE11" s="159"/>
      <c r="MAF11" s="159"/>
      <c r="MAG11" s="159"/>
      <c r="MAH11" s="159"/>
      <c r="MAI11" s="159"/>
      <c r="MAJ11" s="159"/>
      <c r="MAK11" s="159"/>
      <c r="MAL11" s="159"/>
      <c r="MAM11" s="159"/>
      <c r="MAN11" s="159"/>
      <c r="MAO11" s="159"/>
      <c r="MAP11" s="159"/>
      <c r="MAQ11" s="159"/>
      <c r="MAR11" s="159"/>
      <c r="MAS11" s="159"/>
      <c r="MAT11" s="159"/>
      <c r="MAU11" s="159"/>
      <c r="MAV11" s="159"/>
      <c r="MAW11" s="159"/>
      <c r="MAX11" s="159"/>
      <c r="MAY11" s="159"/>
      <c r="MAZ11" s="159"/>
      <c r="MBA11" s="159"/>
      <c r="MBB11" s="159"/>
      <c r="MBC11" s="159"/>
      <c r="MBD11" s="159"/>
      <c r="MBE11" s="159"/>
      <c r="MBF11" s="159"/>
      <c r="MBG11" s="159"/>
      <c r="MBH11" s="159"/>
      <c r="MBI11" s="159"/>
      <c r="MBJ11" s="159"/>
      <c r="MBK11" s="159"/>
      <c r="MBL11" s="159"/>
      <c r="MBM11" s="159"/>
      <c r="MBN11" s="159"/>
      <c r="MBO11" s="159"/>
      <c r="MBP11" s="159"/>
      <c r="MBQ11" s="159"/>
      <c r="MBR11" s="159"/>
      <c r="MBS11" s="159"/>
      <c r="MBT11" s="159"/>
      <c r="MBU11" s="159"/>
      <c r="MBV11" s="159"/>
      <c r="MBW11" s="159"/>
      <c r="MBX11" s="159"/>
      <c r="MBY11" s="159"/>
      <c r="MBZ11" s="159"/>
      <c r="MCA11" s="159"/>
      <c r="MCB11" s="159"/>
      <c r="MCC11" s="159"/>
      <c r="MCD11" s="159"/>
      <c r="MCE11" s="159"/>
      <c r="MCF11" s="159"/>
      <c r="MCG11" s="159"/>
      <c r="MCH11" s="159"/>
      <c r="MCI11" s="159"/>
      <c r="MCJ11" s="159"/>
      <c r="MCK11" s="159"/>
      <c r="MCL11" s="159"/>
      <c r="MCM11" s="159"/>
      <c r="MCN11" s="159"/>
      <c r="MCO11" s="159"/>
      <c r="MCP11" s="159"/>
      <c r="MCQ11" s="159"/>
      <c r="MCR11" s="159"/>
      <c r="MCS11" s="159"/>
      <c r="MCT11" s="159"/>
      <c r="MCU11" s="159"/>
      <c r="MCV11" s="159"/>
      <c r="MCW11" s="159"/>
      <c r="MCX11" s="159"/>
      <c r="MCY11" s="159"/>
      <c r="MCZ11" s="159"/>
      <c r="MDA11" s="159"/>
      <c r="MDB11" s="159"/>
      <c r="MDC11" s="159"/>
      <c r="MDD11" s="159"/>
      <c r="MDE11" s="159"/>
      <c r="MDF11" s="159"/>
      <c r="MDG11" s="159"/>
      <c r="MDH11" s="159"/>
      <c r="MDI11" s="159"/>
      <c r="MDJ11" s="159"/>
      <c r="MDK11" s="159"/>
      <c r="MDL11" s="159"/>
      <c r="MDM11" s="159"/>
      <c r="MDN11" s="159"/>
      <c r="MDO11" s="159"/>
      <c r="MDP11" s="159"/>
      <c r="MDQ11" s="159"/>
      <c r="MDR11" s="159"/>
      <c r="MDS11" s="159"/>
      <c r="MDT11" s="159"/>
      <c r="MDU11" s="159"/>
      <c r="MDV11" s="159"/>
      <c r="MDW11" s="159"/>
      <c r="MDX11" s="159"/>
      <c r="MDY11" s="159"/>
      <c r="MDZ11" s="159"/>
      <c r="MEA11" s="159"/>
      <c r="MEB11" s="159"/>
      <c r="MEC11" s="159"/>
      <c r="MED11" s="159"/>
      <c r="MEE11" s="159"/>
      <c r="MEF11" s="159"/>
      <c r="MEG11" s="159"/>
      <c r="MEH11" s="159"/>
      <c r="MEI11" s="159"/>
      <c r="MEJ11" s="159"/>
      <c r="MEK11" s="159"/>
      <c r="MEL11" s="159"/>
      <c r="MEM11" s="159"/>
      <c r="MEN11" s="159"/>
      <c r="MEO11" s="159"/>
      <c r="MEP11" s="159"/>
      <c r="MEQ11" s="159"/>
      <c r="MER11" s="159"/>
      <c r="MES11" s="159"/>
      <c r="MET11" s="159"/>
      <c r="MEU11" s="159"/>
      <c r="MEV11" s="159"/>
      <c r="MEW11" s="159"/>
      <c r="MEX11" s="159"/>
      <c r="MEY11" s="159"/>
      <c r="MEZ11" s="159"/>
      <c r="MFA11" s="159"/>
      <c r="MFB11" s="159"/>
      <c r="MFC11" s="159"/>
      <c r="MFD11" s="159"/>
      <c r="MFE11" s="159"/>
      <c r="MFF11" s="159"/>
      <c r="MFG11" s="159"/>
      <c r="MFH11" s="159"/>
      <c r="MFI11" s="159"/>
      <c r="MFJ11" s="159"/>
      <c r="MFK11" s="159"/>
      <c r="MFL11" s="159"/>
      <c r="MFM11" s="159"/>
      <c r="MFN11" s="159"/>
      <c r="MFO11" s="159"/>
      <c r="MFP11" s="159"/>
      <c r="MFQ11" s="159"/>
      <c r="MFR11" s="159"/>
      <c r="MFS11" s="159"/>
      <c r="MFT11" s="159"/>
      <c r="MFU11" s="159"/>
      <c r="MFV11" s="159"/>
      <c r="MFW11" s="159"/>
      <c r="MFX11" s="159"/>
      <c r="MFY11" s="159"/>
      <c r="MFZ11" s="159"/>
      <c r="MGA11" s="159"/>
      <c r="MGB11" s="159"/>
      <c r="MGC11" s="159"/>
      <c r="MGD11" s="159"/>
      <c r="MGE11" s="159"/>
      <c r="MGF11" s="159"/>
      <c r="MGG11" s="159"/>
      <c r="MGH11" s="159"/>
      <c r="MGI11" s="159"/>
      <c r="MGJ11" s="159"/>
      <c r="MGK11" s="159"/>
      <c r="MGL11" s="159"/>
      <c r="MGM11" s="159"/>
      <c r="MGN11" s="159"/>
      <c r="MGO11" s="159"/>
      <c r="MGP11" s="159"/>
      <c r="MGQ11" s="159"/>
      <c r="MGR11" s="159"/>
      <c r="MGS11" s="159"/>
      <c r="MGT11" s="159"/>
      <c r="MGU11" s="159"/>
      <c r="MGV11" s="159"/>
      <c r="MGW11" s="159"/>
      <c r="MGX11" s="159"/>
      <c r="MGY11" s="159"/>
      <c r="MGZ11" s="159"/>
      <c r="MHA11" s="159"/>
      <c r="MHB11" s="159"/>
      <c r="MHC11" s="159"/>
      <c r="MHD11" s="159"/>
      <c r="MHE11" s="159"/>
      <c r="MHF11" s="159"/>
      <c r="MHG11" s="159"/>
      <c r="MHH11" s="159"/>
      <c r="MHI11" s="159"/>
      <c r="MHJ11" s="159"/>
      <c r="MHK11" s="159"/>
      <c r="MHL11" s="159"/>
      <c r="MHM11" s="159"/>
      <c r="MHN11" s="159"/>
      <c r="MHO11" s="159"/>
      <c r="MHP11" s="159"/>
      <c r="MHQ11" s="159"/>
      <c r="MHR11" s="159"/>
      <c r="MHS11" s="159"/>
      <c r="MHT11" s="159"/>
      <c r="MHU11" s="159"/>
      <c r="MHV11" s="159"/>
      <c r="MHW11" s="159"/>
      <c r="MHX11" s="159"/>
      <c r="MHY11" s="159"/>
      <c r="MHZ11" s="159"/>
      <c r="MIA11" s="159"/>
      <c r="MIB11" s="159"/>
      <c r="MIC11" s="159"/>
      <c r="MID11" s="159"/>
      <c r="MIE11" s="159"/>
      <c r="MIF11" s="159"/>
      <c r="MIG11" s="159"/>
      <c r="MIH11" s="159"/>
      <c r="MII11" s="159"/>
      <c r="MIJ11" s="159"/>
      <c r="MIK11" s="159"/>
      <c r="MIL11" s="159"/>
      <c r="MIM11" s="159"/>
      <c r="MIN11" s="159"/>
      <c r="MIO11" s="159"/>
      <c r="MIP11" s="159"/>
      <c r="MIQ11" s="159"/>
      <c r="MIR11" s="159"/>
      <c r="MIS11" s="159"/>
      <c r="MIT11" s="159"/>
      <c r="MIU11" s="159"/>
      <c r="MIV11" s="159"/>
      <c r="MIW11" s="159"/>
      <c r="MIX11" s="159"/>
      <c r="MIY11" s="159"/>
      <c r="MIZ11" s="159"/>
      <c r="MJA11" s="159"/>
      <c r="MJB11" s="159"/>
      <c r="MJC11" s="159"/>
      <c r="MJD11" s="159"/>
      <c r="MJE11" s="159"/>
      <c r="MJF11" s="159"/>
      <c r="MJG11" s="159"/>
      <c r="MJH11" s="159"/>
      <c r="MJI11" s="159"/>
      <c r="MJJ11" s="159"/>
      <c r="MJK11" s="159"/>
      <c r="MJL11" s="159"/>
      <c r="MJM11" s="159"/>
      <c r="MJN11" s="159"/>
      <c r="MJO11" s="159"/>
      <c r="MJP11" s="159"/>
      <c r="MJQ11" s="159"/>
      <c r="MJR11" s="159"/>
      <c r="MJS11" s="159"/>
      <c r="MJT11" s="159"/>
      <c r="MJU11" s="159"/>
      <c r="MJV11" s="159"/>
      <c r="MJW11" s="159"/>
      <c r="MJX11" s="159"/>
      <c r="MJY11" s="159"/>
      <c r="MJZ11" s="159"/>
      <c r="MKA11" s="159"/>
      <c r="MKB11" s="159"/>
      <c r="MKC11" s="159"/>
      <c r="MKD11" s="159"/>
      <c r="MKE11" s="159"/>
      <c r="MKF11" s="159"/>
      <c r="MKG11" s="159"/>
      <c r="MKH11" s="159"/>
      <c r="MKI11" s="159"/>
      <c r="MKJ11" s="159"/>
      <c r="MKK11" s="159"/>
      <c r="MKL11" s="159"/>
      <c r="MKM11" s="159"/>
      <c r="MKN11" s="159"/>
      <c r="MKO11" s="159"/>
      <c r="MKP11" s="159"/>
      <c r="MKQ11" s="159"/>
      <c r="MKR11" s="159"/>
      <c r="MKS11" s="159"/>
      <c r="MKT11" s="159"/>
      <c r="MKU11" s="159"/>
      <c r="MKV11" s="159"/>
      <c r="MKW11" s="159"/>
      <c r="MKX11" s="159"/>
      <c r="MKY11" s="159"/>
      <c r="MKZ11" s="159"/>
      <c r="MLA11" s="159"/>
      <c r="MLB11" s="159"/>
      <c r="MLC11" s="159"/>
      <c r="MLD11" s="159"/>
      <c r="MLE11" s="159"/>
      <c r="MLF11" s="159"/>
      <c r="MLG11" s="159"/>
      <c r="MLH11" s="159"/>
      <c r="MLI11" s="159"/>
      <c r="MLJ11" s="159"/>
      <c r="MLK11" s="159"/>
      <c r="MLL11" s="159"/>
      <c r="MLM11" s="159"/>
      <c r="MLN11" s="159"/>
      <c r="MLO11" s="159"/>
      <c r="MLP11" s="159"/>
      <c r="MLQ11" s="159"/>
      <c r="MLR11" s="159"/>
      <c r="MLS11" s="159"/>
      <c r="MLT11" s="159"/>
      <c r="MLU11" s="159"/>
      <c r="MLV11" s="159"/>
      <c r="MLW11" s="159"/>
      <c r="MLX11" s="159"/>
      <c r="MLY11" s="159"/>
      <c r="MLZ11" s="159"/>
      <c r="MMA11" s="159"/>
      <c r="MMB11" s="159"/>
      <c r="MMC11" s="159"/>
      <c r="MMD11" s="159"/>
      <c r="MME11" s="159"/>
      <c r="MMF11" s="159"/>
      <c r="MMG11" s="159"/>
      <c r="MMH11" s="159"/>
      <c r="MMI11" s="159"/>
      <c r="MMJ11" s="159"/>
      <c r="MMK11" s="159"/>
      <c r="MML11" s="159"/>
      <c r="MMM11" s="159"/>
      <c r="MMN11" s="159"/>
      <c r="MMO11" s="159"/>
      <c r="MMP11" s="159"/>
      <c r="MMQ11" s="159"/>
      <c r="MMR11" s="159"/>
      <c r="MMS11" s="159"/>
      <c r="MMT11" s="159"/>
      <c r="MMU11" s="159"/>
      <c r="MMV11" s="159"/>
      <c r="MMW11" s="159"/>
      <c r="MMX11" s="159"/>
      <c r="MMY11" s="159"/>
      <c r="MMZ11" s="159"/>
      <c r="MNA11" s="159"/>
      <c r="MNB11" s="159"/>
      <c r="MNC11" s="159"/>
      <c r="MND11" s="159"/>
      <c r="MNE11" s="159"/>
      <c r="MNF11" s="159"/>
      <c r="MNG11" s="159"/>
      <c r="MNH11" s="159"/>
      <c r="MNI11" s="159"/>
      <c r="MNJ11" s="159"/>
      <c r="MNK11" s="159"/>
      <c r="MNL11" s="159"/>
      <c r="MNM11" s="159"/>
      <c r="MNN11" s="159"/>
      <c r="MNO11" s="159"/>
      <c r="MNP11" s="159"/>
      <c r="MNQ11" s="159"/>
      <c r="MNR11" s="159"/>
      <c r="MNS11" s="159"/>
      <c r="MNT11" s="159"/>
      <c r="MNU11" s="159"/>
      <c r="MNV11" s="159"/>
      <c r="MNW11" s="159"/>
      <c r="MNX11" s="159"/>
      <c r="MNY11" s="159"/>
      <c r="MNZ11" s="159"/>
      <c r="MOA11" s="159"/>
      <c r="MOB11" s="159"/>
      <c r="MOC11" s="159"/>
      <c r="MOD11" s="159"/>
      <c r="MOE11" s="159"/>
      <c r="MOF11" s="159"/>
      <c r="MOG11" s="159"/>
      <c r="MOH11" s="159"/>
      <c r="MOI11" s="159"/>
      <c r="MOJ11" s="159"/>
      <c r="MOK11" s="159"/>
      <c r="MOL11" s="159"/>
      <c r="MOM11" s="159"/>
      <c r="MON11" s="159"/>
      <c r="MOO11" s="159"/>
      <c r="MOP11" s="159"/>
      <c r="MOQ11" s="159"/>
      <c r="MOR11" s="159"/>
      <c r="MOS11" s="159"/>
      <c r="MOT11" s="159"/>
      <c r="MOU11" s="159"/>
      <c r="MOV11" s="159"/>
      <c r="MOW11" s="159"/>
      <c r="MOX11" s="159"/>
      <c r="MOY11" s="159"/>
      <c r="MOZ11" s="159"/>
      <c r="MPA11" s="159"/>
      <c r="MPB11" s="159"/>
      <c r="MPC11" s="159"/>
      <c r="MPD11" s="159"/>
      <c r="MPE11" s="159"/>
      <c r="MPF11" s="159"/>
      <c r="MPG11" s="159"/>
      <c r="MPH11" s="159"/>
      <c r="MPI11" s="159"/>
      <c r="MPJ11" s="159"/>
      <c r="MPK11" s="159"/>
      <c r="MPL11" s="159"/>
      <c r="MPM11" s="159"/>
      <c r="MPN11" s="159"/>
      <c r="MPO11" s="159"/>
      <c r="MPP11" s="159"/>
      <c r="MPQ11" s="159"/>
      <c r="MPR11" s="159"/>
      <c r="MPS11" s="159"/>
      <c r="MPT11" s="159"/>
      <c r="MPU11" s="159"/>
      <c r="MPV11" s="159"/>
      <c r="MPW11" s="159"/>
      <c r="MPX11" s="159"/>
      <c r="MPY11" s="159"/>
      <c r="MPZ11" s="159"/>
      <c r="MQA11" s="159"/>
      <c r="MQB11" s="159"/>
      <c r="MQC11" s="159"/>
      <c r="MQD11" s="159"/>
      <c r="MQE11" s="159"/>
      <c r="MQF11" s="159"/>
      <c r="MQG11" s="159"/>
      <c r="MQH11" s="159"/>
      <c r="MQI11" s="159"/>
      <c r="MQJ11" s="159"/>
      <c r="MQK11" s="159"/>
      <c r="MQL11" s="159"/>
      <c r="MQM11" s="159"/>
      <c r="MQN11" s="159"/>
      <c r="MQO11" s="159"/>
      <c r="MQP11" s="159"/>
      <c r="MQQ11" s="159"/>
      <c r="MQR11" s="159"/>
      <c r="MQS11" s="159"/>
      <c r="MQT11" s="159"/>
      <c r="MQU11" s="159"/>
      <c r="MQV11" s="159"/>
      <c r="MQW11" s="159"/>
      <c r="MQX11" s="159"/>
      <c r="MQY11" s="159"/>
      <c r="MQZ11" s="159"/>
      <c r="MRA11" s="159"/>
      <c r="MRB11" s="159"/>
      <c r="MRC11" s="159"/>
      <c r="MRD11" s="159"/>
      <c r="MRE11" s="159"/>
      <c r="MRF11" s="159"/>
      <c r="MRG11" s="159"/>
      <c r="MRH11" s="159"/>
      <c r="MRI11" s="159"/>
      <c r="MRJ11" s="159"/>
      <c r="MRK11" s="159"/>
      <c r="MRL11" s="159"/>
      <c r="MRM11" s="159"/>
      <c r="MRN11" s="159"/>
      <c r="MRO11" s="159"/>
      <c r="MRP11" s="159"/>
      <c r="MRQ11" s="159"/>
      <c r="MRR11" s="159"/>
      <c r="MRS11" s="159"/>
      <c r="MRT11" s="159"/>
      <c r="MRU11" s="159"/>
      <c r="MRV11" s="159"/>
      <c r="MRW11" s="159"/>
      <c r="MRX11" s="159"/>
      <c r="MRY11" s="159"/>
      <c r="MRZ11" s="159"/>
      <c r="MSA11" s="159"/>
      <c r="MSB11" s="159"/>
      <c r="MSC11" s="159"/>
      <c r="MSD11" s="159"/>
      <c r="MSE11" s="159"/>
      <c r="MSF11" s="159"/>
      <c r="MSG11" s="159"/>
      <c r="MSH11" s="159"/>
      <c r="MSI11" s="159"/>
      <c r="MSJ11" s="159"/>
      <c r="MSK11" s="159"/>
      <c r="MSL11" s="159"/>
      <c r="MSM11" s="159"/>
      <c r="MSN11" s="159"/>
      <c r="MSO11" s="159"/>
      <c r="MSP11" s="159"/>
      <c r="MSQ11" s="159"/>
      <c r="MSR11" s="159"/>
      <c r="MSS11" s="159"/>
      <c r="MST11" s="159"/>
      <c r="MSU11" s="159"/>
      <c r="MSV11" s="159"/>
      <c r="MSW11" s="159"/>
      <c r="MSX11" s="159"/>
      <c r="MSY11" s="159"/>
      <c r="MSZ11" s="159"/>
      <c r="MTA11" s="159"/>
      <c r="MTB11" s="159"/>
      <c r="MTC11" s="159"/>
      <c r="MTD11" s="159"/>
      <c r="MTE11" s="159"/>
      <c r="MTF11" s="159"/>
      <c r="MTG11" s="159"/>
      <c r="MTH11" s="159"/>
      <c r="MTI11" s="159"/>
      <c r="MTJ11" s="159"/>
      <c r="MTK11" s="159"/>
      <c r="MTL11" s="159"/>
      <c r="MTM11" s="159"/>
      <c r="MTN11" s="159"/>
      <c r="MTO11" s="159"/>
      <c r="MTP11" s="159"/>
      <c r="MTQ11" s="159"/>
      <c r="MTR11" s="159"/>
      <c r="MTS11" s="159"/>
      <c r="MTT11" s="159"/>
      <c r="MTU11" s="159"/>
      <c r="MTV11" s="159"/>
      <c r="MTW11" s="159"/>
      <c r="MTX11" s="159"/>
      <c r="MTY11" s="159"/>
      <c r="MTZ11" s="159"/>
      <c r="MUA11" s="159"/>
      <c r="MUB11" s="159"/>
      <c r="MUC11" s="159"/>
      <c r="MUD11" s="159"/>
      <c r="MUE11" s="159"/>
      <c r="MUF11" s="159"/>
      <c r="MUG11" s="159"/>
      <c r="MUH11" s="159"/>
      <c r="MUI11" s="159"/>
      <c r="MUJ11" s="159"/>
      <c r="MUK11" s="159"/>
      <c r="MUL11" s="159"/>
      <c r="MUM11" s="159"/>
      <c r="MUN11" s="159"/>
      <c r="MUO11" s="159"/>
      <c r="MUP11" s="159"/>
      <c r="MUQ11" s="159"/>
      <c r="MUR11" s="159"/>
      <c r="MUS11" s="159"/>
      <c r="MUT11" s="159"/>
      <c r="MUU11" s="159"/>
      <c r="MUV11" s="159"/>
      <c r="MUW11" s="159"/>
      <c r="MUX11" s="159"/>
      <c r="MUY11" s="159"/>
      <c r="MUZ11" s="159"/>
      <c r="MVA11" s="159"/>
      <c r="MVB11" s="159"/>
      <c r="MVC11" s="159"/>
      <c r="MVD11" s="159"/>
      <c r="MVE11" s="159"/>
      <c r="MVF11" s="159"/>
      <c r="MVG11" s="159"/>
      <c r="MVH11" s="159"/>
      <c r="MVI11" s="159"/>
      <c r="MVJ11" s="159"/>
      <c r="MVK11" s="159"/>
      <c r="MVL11" s="159"/>
      <c r="MVM11" s="159"/>
      <c r="MVN11" s="159"/>
      <c r="MVO11" s="159"/>
      <c r="MVP11" s="159"/>
      <c r="MVQ11" s="159"/>
      <c r="MVR11" s="159"/>
      <c r="MVS11" s="159"/>
      <c r="MVT11" s="159"/>
      <c r="MVU11" s="159"/>
      <c r="MVV11" s="159"/>
      <c r="MVW11" s="159"/>
      <c r="MVX11" s="159"/>
      <c r="MVY11" s="159"/>
      <c r="MVZ11" s="159"/>
      <c r="MWA11" s="159"/>
      <c r="MWB11" s="159"/>
      <c r="MWC11" s="159"/>
      <c r="MWD11" s="159"/>
      <c r="MWE11" s="159"/>
      <c r="MWF11" s="159"/>
      <c r="MWG11" s="159"/>
      <c r="MWH11" s="159"/>
      <c r="MWI11" s="159"/>
      <c r="MWJ11" s="159"/>
      <c r="MWK11" s="159"/>
      <c r="MWL11" s="159"/>
      <c r="MWM11" s="159"/>
      <c r="MWN11" s="159"/>
      <c r="MWO11" s="159"/>
      <c r="MWP11" s="159"/>
      <c r="MWQ11" s="159"/>
      <c r="MWR11" s="159"/>
      <c r="MWS11" s="159"/>
      <c r="MWT11" s="159"/>
      <c r="MWU11" s="159"/>
      <c r="MWV11" s="159"/>
      <c r="MWW11" s="159"/>
      <c r="MWX11" s="159"/>
      <c r="MWY11" s="159"/>
      <c r="MWZ11" s="159"/>
      <c r="MXA11" s="159"/>
      <c r="MXB11" s="159"/>
      <c r="MXC11" s="159"/>
      <c r="MXD11" s="159"/>
      <c r="MXE11" s="159"/>
      <c r="MXF11" s="159"/>
      <c r="MXG11" s="159"/>
      <c r="MXH11" s="159"/>
      <c r="MXI11" s="159"/>
      <c r="MXJ11" s="159"/>
      <c r="MXK11" s="159"/>
      <c r="MXL11" s="159"/>
      <c r="MXM11" s="159"/>
      <c r="MXN11" s="159"/>
      <c r="MXO11" s="159"/>
      <c r="MXP11" s="159"/>
      <c r="MXQ11" s="159"/>
      <c r="MXR11" s="159"/>
      <c r="MXS11" s="159"/>
      <c r="MXT11" s="159"/>
      <c r="MXU11" s="159"/>
      <c r="MXV11" s="159"/>
      <c r="MXW11" s="159"/>
      <c r="MXX11" s="159"/>
      <c r="MXY11" s="159"/>
      <c r="MXZ11" s="159"/>
      <c r="MYA11" s="159"/>
      <c r="MYB11" s="159"/>
      <c r="MYC11" s="159"/>
      <c r="MYD11" s="159"/>
      <c r="MYE11" s="159"/>
      <c r="MYF11" s="159"/>
      <c r="MYG11" s="159"/>
      <c r="MYH11" s="159"/>
      <c r="MYI11" s="159"/>
      <c r="MYJ11" s="159"/>
      <c r="MYK11" s="159"/>
      <c r="MYL11" s="159"/>
      <c r="MYM11" s="159"/>
      <c r="MYN11" s="159"/>
      <c r="MYO11" s="159"/>
      <c r="MYP11" s="159"/>
      <c r="MYQ11" s="159"/>
      <c r="MYR11" s="159"/>
      <c r="MYS11" s="159"/>
      <c r="MYT11" s="159"/>
      <c r="MYU11" s="159"/>
      <c r="MYV11" s="159"/>
      <c r="MYW11" s="159"/>
      <c r="MYX11" s="159"/>
      <c r="MYY11" s="159"/>
      <c r="MYZ11" s="159"/>
      <c r="MZA11" s="159"/>
      <c r="MZB11" s="159"/>
      <c r="MZC11" s="159"/>
      <c r="MZD11" s="159"/>
      <c r="MZE11" s="159"/>
      <c r="MZF11" s="159"/>
      <c r="MZG11" s="159"/>
      <c r="MZH11" s="159"/>
      <c r="MZI11" s="159"/>
      <c r="MZJ11" s="159"/>
      <c r="MZK11" s="159"/>
      <c r="MZL11" s="159"/>
      <c r="MZM11" s="159"/>
      <c r="MZN11" s="159"/>
      <c r="MZO11" s="159"/>
      <c r="MZP11" s="159"/>
      <c r="MZQ11" s="159"/>
      <c r="MZR11" s="159"/>
      <c r="MZS11" s="159"/>
      <c r="MZT11" s="159"/>
      <c r="MZU11" s="159"/>
      <c r="MZV11" s="159"/>
      <c r="MZW11" s="159"/>
      <c r="MZX11" s="159"/>
      <c r="MZY11" s="159"/>
      <c r="MZZ11" s="159"/>
      <c r="NAA11" s="159"/>
      <c r="NAB11" s="159"/>
      <c r="NAC11" s="159"/>
      <c r="NAD11" s="159"/>
      <c r="NAE11" s="159"/>
      <c r="NAF11" s="159"/>
      <c r="NAG11" s="159"/>
      <c r="NAH11" s="159"/>
      <c r="NAI11" s="159"/>
      <c r="NAJ11" s="159"/>
      <c r="NAK11" s="159"/>
      <c r="NAL11" s="159"/>
      <c r="NAM11" s="159"/>
      <c r="NAN11" s="159"/>
      <c r="NAO11" s="159"/>
      <c r="NAP11" s="159"/>
      <c r="NAQ11" s="159"/>
      <c r="NAR11" s="159"/>
      <c r="NAS11" s="159"/>
      <c r="NAT11" s="159"/>
      <c r="NAU11" s="159"/>
      <c r="NAV11" s="159"/>
      <c r="NAW11" s="159"/>
      <c r="NAX11" s="159"/>
      <c r="NAY11" s="159"/>
      <c r="NAZ11" s="159"/>
      <c r="NBA11" s="159"/>
      <c r="NBB11" s="159"/>
      <c r="NBC11" s="159"/>
      <c r="NBD11" s="159"/>
      <c r="NBE11" s="159"/>
      <c r="NBF11" s="159"/>
      <c r="NBG11" s="159"/>
      <c r="NBH11" s="159"/>
      <c r="NBI11" s="159"/>
      <c r="NBJ11" s="159"/>
      <c r="NBK11" s="159"/>
      <c r="NBL11" s="159"/>
      <c r="NBM11" s="159"/>
      <c r="NBN11" s="159"/>
      <c r="NBO11" s="159"/>
      <c r="NBP11" s="159"/>
      <c r="NBQ11" s="159"/>
      <c r="NBR11" s="159"/>
      <c r="NBS11" s="159"/>
      <c r="NBT11" s="159"/>
      <c r="NBU11" s="159"/>
      <c r="NBV11" s="159"/>
      <c r="NBW11" s="159"/>
      <c r="NBX11" s="159"/>
      <c r="NBY11" s="159"/>
      <c r="NBZ11" s="159"/>
      <c r="NCA11" s="159"/>
      <c r="NCB11" s="159"/>
      <c r="NCC11" s="159"/>
      <c r="NCD11" s="159"/>
      <c r="NCE11" s="159"/>
      <c r="NCF11" s="159"/>
      <c r="NCG11" s="159"/>
      <c r="NCH11" s="159"/>
      <c r="NCI11" s="159"/>
      <c r="NCJ11" s="159"/>
      <c r="NCK11" s="159"/>
      <c r="NCL11" s="159"/>
      <c r="NCM11" s="159"/>
      <c r="NCN11" s="159"/>
      <c r="NCO11" s="159"/>
      <c r="NCP11" s="159"/>
      <c r="NCQ11" s="159"/>
      <c r="NCR11" s="159"/>
      <c r="NCS11" s="159"/>
      <c r="NCT11" s="159"/>
      <c r="NCU11" s="159"/>
      <c r="NCV11" s="159"/>
      <c r="NCW11" s="159"/>
      <c r="NCX11" s="159"/>
      <c r="NCY11" s="159"/>
      <c r="NCZ11" s="159"/>
      <c r="NDA11" s="159"/>
      <c r="NDB11" s="159"/>
      <c r="NDC11" s="159"/>
      <c r="NDD11" s="159"/>
      <c r="NDE11" s="159"/>
      <c r="NDF11" s="159"/>
      <c r="NDG11" s="159"/>
      <c r="NDH11" s="159"/>
      <c r="NDI11" s="159"/>
      <c r="NDJ11" s="159"/>
      <c r="NDK11" s="159"/>
      <c r="NDL11" s="159"/>
      <c r="NDM11" s="159"/>
      <c r="NDN11" s="159"/>
      <c r="NDO11" s="159"/>
      <c r="NDP11" s="159"/>
      <c r="NDQ11" s="159"/>
      <c r="NDR11" s="159"/>
      <c r="NDS11" s="159"/>
      <c r="NDT11" s="159"/>
      <c r="NDU11" s="159"/>
      <c r="NDV11" s="159"/>
      <c r="NDW11" s="159"/>
      <c r="NDX11" s="159"/>
      <c r="NDY11" s="159"/>
      <c r="NDZ11" s="159"/>
      <c r="NEA11" s="159"/>
      <c r="NEB11" s="159"/>
      <c r="NEC11" s="159"/>
      <c r="NED11" s="159"/>
      <c r="NEE11" s="159"/>
      <c r="NEF11" s="159"/>
      <c r="NEG11" s="159"/>
      <c r="NEH11" s="159"/>
      <c r="NEI11" s="159"/>
      <c r="NEJ11" s="159"/>
      <c r="NEK11" s="159"/>
      <c r="NEL11" s="159"/>
      <c r="NEM11" s="159"/>
      <c r="NEN11" s="159"/>
      <c r="NEO11" s="159"/>
      <c r="NEP11" s="159"/>
      <c r="NEQ11" s="159"/>
      <c r="NER11" s="159"/>
      <c r="NES11" s="159"/>
      <c r="NET11" s="159"/>
      <c r="NEU11" s="159"/>
      <c r="NEV11" s="159"/>
      <c r="NEW11" s="159"/>
      <c r="NEX11" s="159"/>
      <c r="NEY11" s="159"/>
      <c r="NEZ11" s="159"/>
      <c r="NFA11" s="159"/>
      <c r="NFB11" s="159"/>
      <c r="NFC11" s="159"/>
      <c r="NFD11" s="159"/>
      <c r="NFE11" s="159"/>
      <c r="NFF11" s="159"/>
      <c r="NFG11" s="159"/>
      <c r="NFH11" s="159"/>
      <c r="NFI11" s="159"/>
      <c r="NFJ11" s="159"/>
      <c r="NFK11" s="159"/>
      <c r="NFL11" s="159"/>
      <c r="NFM11" s="159"/>
      <c r="NFN11" s="159"/>
      <c r="NFO11" s="159"/>
      <c r="NFP11" s="159"/>
      <c r="NFQ11" s="159"/>
      <c r="NFR11" s="159"/>
      <c r="NFS11" s="159"/>
      <c r="NFT11" s="159"/>
      <c r="NFU11" s="159"/>
      <c r="NFV11" s="159"/>
      <c r="NFW11" s="159"/>
      <c r="NFX11" s="159"/>
      <c r="NFY11" s="159"/>
      <c r="NFZ11" s="159"/>
      <c r="NGA11" s="159"/>
      <c r="NGB11" s="159"/>
      <c r="NGC11" s="159"/>
      <c r="NGD11" s="159"/>
      <c r="NGE11" s="159"/>
      <c r="NGF11" s="159"/>
      <c r="NGG11" s="159"/>
      <c r="NGH11" s="159"/>
      <c r="NGI11" s="159"/>
      <c r="NGJ11" s="159"/>
      <c r="NGK11" s="159"/>
      <c r="NGL11" s="159"/>
      <c r="NGM11" s="159"/>
      <c r="NGN11" s="159"/>
      <c r="NGO11" s="159"/>
      <c r="NGP11" s="159"/>
      <c r="NGQ11" s="159"/>
      <c r="NGR11" s="159"/>
      <c r="NGS11" s="159"/>
      <c r="NGT11" s="159"/>
      <c r="NGU11" s="159"/>
      <c r="NGV11" s="159"/>
      <c r="NGW11" s="159"/>
      <c r="NGX11" s="159"/>
      <c r="NGY11" s="159"/>
      <c r="NGZ11" s="159"/>
      <c r="NHA11" s="159"/>
      <c r="NHB11" s="159"/>
      <c r="NHC11" s="159"/>
      <c r="NHD11" s="159"/>
      <c r="NHE11" s="159"/>
      <c r="NHF11" s="159"/>
      <c r="NHG11" s="159"/>
      <c r="NHH11" s="159"/>
      <c r="NHI11" s="159"/>
      <c r="NHJ11" s="159"/>
      <c r="NHK11" s="159"/>
      <c r="NHL11" s="159"/>
      <c r="NHM11" s="159"/>
      <c r="NHN11" s="159"/>
      <c r="NHO11" s="159"/>
      <c r="NHP11" s="159"/>
      <c r="NHQ11" s="159"/>
      <c r="NHR11" s="159"/>
      <c r="NHS11" s="159"/>
      <c r="NHT11" s="159"/>
      <c r="NHU11" s="159"/>
      <c r="NHV11" s="159"/>
      <c r="NHW11" s="159"/>
      <c r="NHX11" s="159"/>
      <c r="NHY11" s="159"/>
      <c r="NHZ11" s="159"/>
      <c r="NIA11" s="159"/>
      <c r="NIB11" s="159"/>
      <c r="NIC11" s="159"/>
      <c r="NID11" s="159"/>
      <c r="NIE11" s="159"/>
      <c r="NIF11" s="159"/>
      <c r="NIG11" s="159"/>
      <c r="NIH11" s="159"/>
      <c r="NII11" s="159"/>
      <c r="NIJ11" s="159"/>
      <c r="NIK11" s="159"/>
      <c r="NIL11" s="159"/>
      <c r="NIM11" s="159"/>
      <c r="NIN11" s="159"/>
      <c r="NIO11" s="159"/>
      <c r="NIP11" s="159"/>
      <c r="NIQ11" s="159"/>
      <c r="NIR11" s="159"/>
      <c r="NIS11" s="159"/>
      <c r="NIT11" s="159"/>
      <c r="NIU11" s="159"/>
      <c r="NIV11" s="159"/>
      <c r="NIW11" s="159"/>
      <c r="NIX11" s="159"/>
      <c r="NIY11" s="159"/>
      <c r="NIZ11" s="159"/>
      <c r="NJA11" s="159"/>
      <c r="NJB11" s="159"/>
      <c r="NJC11" s="159"/>
      <c r="NJD11" s="159"/>
      <c r="NJE11" s="159"/>
      <c r="NJF11" s="159"/>
      <c r="NJG11" s="159"/>
      <c r="NJH11" s="159"/>
      <c r="NJI11" s="159"/>
      <c r="NJJ11" s="159"/>
      <c r="NJK11" s="159"/>
      <c r="NJL11" s="159"/>
      <c r="NJM11" s="159"/>
      <c r="NJN11" s="159"/>
      <c r="NJO11" s="159"/>
      <c r="NJP11" s="159"/>
      <c r="NJQ11" s="159"/>
      <c r="NJR11" s="159"/>
      <c r="NJS11" s="159"/>
      <c r="NJT11" s="159"/>
      <c r="NJU11" s="159"/>
      <c r="NJV11" s="159"/>
      <c r="NJW11" s="159"/>
      <c r="NJX11" s="159"/>
      <c r="NJY11" s="159"/>
      <c r="NJZ11" s="159"/>
      <c r="NKA11" s="159"/>
      <c r="NKB11" s="159"/>
      <c r="NKC11" s="159"/>
      <c r="NKD11" s="159"/>
      <c r="NKE11" s="159"/>
      <c r="NKF11" s="159"/>
      <c r="NKG11" s="159"/>
      <c r="NKH11" s="159"/>
      <c r="NKI11" s="159"/>
      <c r="NKJ11" s="159"/>
      <c r="NKK11" s="159"/>
      <c r="NKL11" s="159"/>
      <c r="NKM11" s="159"/>
      <c r="NKN11" s="159"/>
      <c r="NKO11" s="159"/>
      <c r="NKP11" s="159"/>
      <c r="NKQ11" s="159"/>
      <c r="NKR11" s="159"/>
      <c r="NKS11" s="159"/>
      <c r="NKT11" s="159"/>
      <c r="NKU11" s="159"/>
      <c r="NKV11" s="159"/>
      <c r="NKW11" s="159"/>
      <c r="NKX11" s="159"/>
      <c r="NKY11" s="159"/>
      <c r="NKZ11" s="159"/>
      <c r="NLA11" s="159"/>
      <c r="NLB11" s="159"/>
      <c r="NLC11" s="159"/>
      <c r="NLD11" s="159"/>
      <c r="NLE11" s="159"/>
      <c r="NLF11" s="159"/>
      <c r="NLG11" s="159"/>
      <c r="NLH11" s="159"/>
      <c r="NLI11" s="159"/>
      <c r="NLJ11" s="159"/>
      <c r="NLK11" s="159"/>
      <c r="NLL11" s="159"/>
      <c r="NLM11" s="159"/>
      <c r="NLN11" s="159"/>
      <c r="NLO11" s="159"/>
      <c r="NLP11" s="159"/>
      <c r="NLQ11" s="159"/>
      <c r="NLR11" s="159"/>
      <c r="NLS11" s="159"/>
      <c r="NLT11" s="159"/>
      <c r="NLU11" s="159"/>
      <c r="NLV11" s="159"/>
      <c r="NLW11" s="159"/>
      <c r="NLX11" s="159"/>
      <c r="NLY11" s="159"/>
      <c r="NLZ11" s="159"/>
      <c r="NMA11" s="159"/>
      <c r="NMB11" s="159"/>
      <c r="NMC11" s="159"/>
      <c r="NMD11" s="159"/>
      <c r="NME11" s="159"/>
      <c r="NMF11" s="159"/>
      <c r="NMG11" s="159"/>
      <c r="NMH11" s="159"/>
      <c r="NMI11" s="159"/>
      <c r="NMJ11" s="159"/>
      <c r="NMK11" s="159"/>
      <c r="NML11" s="159"/>
      <c r="NMM11" s="159"/>
      <c r="NMN11" s="159"/>
      <c r="NMO11" s="159"/>
      <c r="NMP11" s="159"/>
      <c r="NMQ11" s="159"/>
      <c r="NMR11" s="159"/>
      <c r="NMS11" s="159"/>
      <c r="NMT11" s="159"/>
      <c r="NMU11" s="159"/>
      <c r="NMV11" s="159"/>
      <c r="NMW11" s="159"/>
      <c r="NMX11" s="159"/>
      <c r="NMY11" s="159"/>
      <c r="NMZ11" s="159"/>
      <c r="NNA11" s="159"/>
      <c r="NNB11" s="159"/>
      <c r="NNC11" s="159"/>
      <c r="NND11" s="159"/>
      <c r="NNE11" s="159"/>
      <c r="NNF11" s="159"/>
      <c r="NNG11" s="159"/>
      <c r="NNH11" s="159"/>
      <c r="NNI11" s="159"/>
      <c r="NNJ11" s="159"/>
      <c r="NNK11" s="159"/>
      <c r="NNL11" s="159"/>
      <c r="NNM11" s="159"/>
      <c r="NNN11" s="159"/>
      <c r="NNO11" s="159"/>
      <c r="NNP11" s="159"/>
      <c r="NNQ11" s="159"/>
      <c r="NNR11" s="159"/>
      <c r="NNS11" s="159"/>
      <c r="NNT11" s="159"/>
      <c r="NNU11" s="159"/>
      <c r="NNV11" s="159"/>
      <c r="NNW11" s="159"/>
      <c r="NNX11" s="159"/>
      <c r="NNY11" s="159"/>
      <c r="NNZ11" s="159"/>
      <c r="NOA11" s="159"/>
      <c r="NOB11" s="159"/>
      <c r="NOC11" s="159"/>
      <c r="NOD11" s="159"/>
      <c r="NOE11" s="159"/>
      <c r="NOF11" s="159"/>
      <c r="NOG11" s="159"/>
      <c r="NOH11" s="159"/>
      <c r="NOI11" s="159"/>
      <c r="NOJ11" s="159"/>
      <c r="NOK11" s="159"/>
      <c r="NOL11" s="159"/>
      <c r="NOM11" s="159"/>
      <c r="NON11" s="159"/>
      <c r="NOO11" s="159"/>
      <c r="NOP11" s="159"/>
      <c r="NOQ11" s="159"/>
      <c r="NOR11" s="159"/>
      <c r="NOS11" s="159"/>
      <c r="NOT11" s="159"/>
      <c r="NOU11" s="159"/>
      <c r="NOV11" s="159"/>
      <c r="NOW11" s="159"/>
      <c r="NOX11" s="159"/>
      <c r="NOY11" s="159"/>
      <c r="NOZ11" s="159"/>
      <c r="NPA11" s="159"/>
      <c r="NPB11" s="159"/>
      <c r="NPC11" s="159"/>
      <c r="NPD11" s="159"/>
      <c r="NPE11" s="159"/>
      <c r="NPF11" s="159"/>
      <c r="NPG11" s="159"/>
      <c r="NPH11" s="159"/>
      <c r="NPI11" s="159"/>
      <c r="NPJ11" s="159"/>
      <c r="NPK11" s="159"/>
      <c r="NPL11" s="159"/>
      <c r="NPM11" s="159"/>
      <c r="NPN11" s="159"/>
      <c r="NPO11" s="159"/>
      <c r="NPP11" s="159"/>
      <c r="NPQ11" s="159"/>
      <c r="NPR11" s="159"/>
      <c r="NPS11" s="159"/>
      <c r="NPT11" s="159"/>
      <c r="NPU11" s="159"/>
      <c r="NPV11" s="159"/>
      <c r="NPW11" s="159"/>
      <c r="NPX11" s="159"/>
      <c r="NPY11" s="159"/>
      <c r="NPZ11" s="159"/>
      <c r="NQA11" s="159"/>
      <c r="NQB11" s="159"/>
      <c r="NQC11" s="159"/>
      <c r="NQD11" s="159"/>
      <c r="NQE11" s="159"/>
      <c r="NQF11" s="159"/>
      <c r="NQG11" s="159"/>
      <c r="NQH11" s="159"/>
      <c r="NQI11" s="159"/>
      <c r="NQJ11" s="159"/>
      <c r="NQK11" s="159"/>
      <c r="NQL11" s="159"/>
      <c r="NQM11" s="159"/>
      <c r="NQN11" s="159"/>
      <c r="NQO11" s="159"/>
      <c r="NQP11" s="159"/>
      <c r="NQQ11" s="159"/>
      <c r="NQR11" s="159"/>
      <c r="NQS11" s="159"/>
      <c r="NQT11" s="159"/>
      <c r="NQU11" s="159"/>
      <c r="NQV11" s="159"/>
      <c r="NQW11" s="159"/>
      <c r="NQX11" s="159"/>
      <c r="NQY11" s="159"/>
      <c r="NQZ11" s="159"/>
      <c r="NRA11" s="159"/>
      <c r="NRB11" s="159"/>
      <c r="NRC11" s="159"/>
      <c r="NRD11" s="159"/>
      <c r="NRE11" s="159"/>
      <c r="NRF11" s="159"/>
      <c r="NRG11" s="159"/>
      <c r="NRH11" s="159"/>
      <c r="NRI11" s="159"/>
      <c r="NRJ11" s="159"/>
      <c r="NRK11" s="159"/>
      <c r="NRL11" s="159"/>
      <c r="NRM11" s="159"/>
      <c r="NRN11" s="159"/>
      <c r="NRO11" s="159"/>
      <c r="NRP11" s="159"/>
      <c r="NRQ11" s="159"/>
      <c r="NRR11" s="159"/>
      <c r="NRS11" s="159"/>
      <c r="NRT11" s="159"/>
      <c r="NRU11" s="159"/>
      <c r="NRV11" s="159"/>
      <c r="NRW11" s="159"/>
      <c r="NRX11" s="159"/>
      <c r="NRY11" s="159"/>
      <c r="NRZ11" s="159"/>
      <c r="NSA11" s="159"/>
      <c r="NSB11" s="159"/>
      <c r="NSC11" s="159"/>
      <c r="NSD11" s="159"/>
      <c r="NSE11" s="159"/>
      <c r="NSF11" s="159"/>
      <c r="NSG11" s="159"/>
      <c r="NSH11" s="159"/>
      <c r="NSI11" s="159"/>
      <c r="NSJ11" s="159"/>
      <c r="NSK11" s="159"/>
      <c r="NSL11" s="159"/>
      <c r="NSM11" s="159"/>
      <c r="NSN11" s="159"/>
      <c r="NSO11" s="159"/>
      <c r="NSP11" s="159"/>
      <c r="NSQ11" s="159"/>
      <c r="NSR11" s="159"/>
      <c r="NSS11" s="159"/>
      <c r="NST11" s="159"/>
      <c r="NSU11" s="159"/>
      <c r="NSV11" s="159"/>
      <c r="NSW11" s="159"/>
      <c r="NSX11" s="159"/>
      <c r="NSY11" s="159"/>
      <c r="NSZ11" s="159"/>
      <c r="NTA11" s="159"/>
      <c r="NTB11" s="159"/>
      <c r="NTC11" s="159"/>
      <c r="NTD11" s="159"/>
      <c r="NTE11" s="159"/>
      <c r="NTF11" s="159"/>
      <c r="NTG11" s="159"/>
      <c r="NTH11" s="159"/>
      <c r="NTI11" s="159"/>
      <c r="NTJ11" s="159"/>
      <c r="NTK11" s="159"/>
      <c r="NTL11" s="159"/>
      <c r="NTM11" s="159"/>
      <c r="NTN11" s="159"/>
      <c r="NTO11" s="159"/>
      <c r="NTP11" s="159"/>
      <c r="NTQ11" s="159"/>
      <c r="NTR11" s="159"/>
      <c r="NTS11" s="159"/>
      <c r="NTT11" s="159"/>
      <c r="NTU11" s="159"/>
      <c r="NTV11" s="159"/>
      <c r="NTW11" s="159"/>
      <c r="NTX11" s="159"/>
      <c r="NTY11" s="159"/>
      <c r="NTZ11" s="159"/>
      <c r="NUA11" s="159"/>
      <c r="NUB11" s="159"/>
      <c r="NUC11" s="159"/>
      <c r="NUD11" s="159"/>
      <c r="NUE11" s="159"/>
      <c r="NUF11" s="159"/>
      <c r="NUG11" s="159"/>
      <c r="NUH11" s="159"/>
      <c r="NUI11" s="159"/>
      <c r="NUJ11" s="159"/>
      <c r="NUK11" s="159"/>
      <c r="NUL11" s="159"/>
      <c r="NUM11" s="159"/>
      <c r="NUN11" s="159"/>
      <c r="NUO11" s="159"/>
      <c r="NUP11" s="159"/>
      <c r="NUQ11" s="159"/>
      <c r="NUR11" s="159"/>
      <c r="NUS11" s="159"/>
      <c r="NUT11" s="159"/>
      <c r="NUU11" s="159"/>
      <c r="NUV11" s="159"/>
      <c r="NUW11" s="159"/>
      <c r="NUX11" s="159"/>
      <c r="NUY11" s="159"/>
      <c r="NUZ11" s="159"/>
      <c r="NVA11" s="159"/>
      <c r="NVB11" s="159"/>
      <c r="NVC11" s="159"/>
      <c r="NVD11" s="159"/>
      <c r="NVE11" s="159"/>
      <c r="NVF11" s="159"/>
      <c r="NVG11" s="159"/>
      <c r="NVH11" s="159"/>
      <c r="NVI11" s="159"/>
      <c r="NVJ11" s="159"/>
      <c r="NVK11" s="159"/>
      <c r="NVL11" s="159"/>
      <c r="NVM11" s="159"/>
      <c r="NVN11" s="159"/>
      <c r="NVO11" s="159"/>
      <c r="NVP11" s="159"/>
      <c r="NVQ11" s="159"/>
      <c r="NVR11" s="159"/>
      <c r="NVS11" s="159"/>
      <c r="NVT11" s="159"/>
      <c r="NVU11" s="159"/>
      <c r="NVV11" s="159"/>
      <c r="NVW11" s="159"/>
      <c r="NVX11" s="159"/>
      <c r="NVY11" s="159"/>
      <c r="NVZ11" s="159"/>
      <c r="NWA11" s="159"/>
      <c r="NWB11" s="159"/>
      <c r="NWC11" s="159"/>
      <c r="NWD11" s="159"/>
      <c r="NWE11" s="159"/>
      <c r="NWF11" s="159"/>
      <c r="NWG11" s="159"/>
      <c r="NWH11" s="159"/>
      <c r="NWI11" s="159"/>
      <c r="NWJ11" s="159"/>
      <c r="NWK11" s="159"/>
      <c r="NWL11" s="159"/>
      <c r="NWM11" s="159"/>
      <c r="NWN11" s="159"/>
      <c r="NWO11" s="159"/>
      <c r="NWP11" s="159"/>
      <c r="NWQ11" s="159"/>
      <c r="NWR11" s="159"/>
      <c r="NWS11" s="159"/>
      <c r="NWT11" s="159"/>
      <c r="NWU11" s="159"/>
      <c r="NWV11" s="159"/>
      <c r="NWW11" s="159"/>
      <c r="NWX11" s="159"/>
      <c r="NWY11" s="159"/>
      <c r="NWZ11" s="159"/>
      <c r="NXA11" s="159"/>
      <c r="NXB11" s="159"/>
      <c r="NXC11" s="159"/>
      <c r="NXD11" s="159"/>
      <c r="NXE11" s="159"/>
      <c r="NXF11" s="159"/>
      <c r="NXG11" s="159"/>
      <c r="NXH11" s="159"/>
      <c r="NXI11" s="159"/>
      <c r="NXJ11" s="159"/>
      <c r="NXK11" s="159"/>
      <c r="NXL11" s="159"/>
      <c r="NXM11" s="159"/>
      <c r="NXN11" s="159"/>
      <c r="NXO11" s="159"/>
      <c r="NXP11" s="159"/>
      <c r="NXQ11" s="159"/>
      <c r="NXR11" s="159"/>
      <c r="NXS11" s="159"/>
      <c r="NXT11" s="159"/>
      <c r="NXU11" s="159"/>
      <c r="NXV11" s="159"/>
      <c r="NXW11" s="159"/>
      <c r="NXX11" s="159"/>
      <c r="NXY11" s="159"/>
      <c r="NXZ11" s="159"/>
      <c r="NYA11" s="159"/>
      <c r="NYB11" s="159"/>
      <c r="NYC11" s="159"/>
      <c r="NYD11" s="159"/>
      <c r="NYE11" s="159"/>
      <c r="NYF11" s="159"/>
      <c r="NYG11" s="159"/>
      <c r="NYH11" s="159"/>
      <c r="NYI11" s="159"/>
      <c r="NYJ11" s="159"/>
      <c r="NYK11" s="159"/>
      <c r="NYL11" s="159"/>
      <c r="NYM11" s="159"/>
      <c r="NYN11" s="159"/>
      <c r="NYO11" s="159"/>
      <c r="NYP11" s="159"/>
      <c r="NYQ11" s="159"/>
      <c r="NYR11" s="159"/>
      <c r="NYS11" s="159"/>
      <c r="NYT11" s="159"/>
      <c r="NYU11" s="159"/>
      <c r="NYV11" s="159"/>
      <c r="NYW11" s="159"/>
      <c r="NYX11" s="159"/>
      <c r="NYY11" s="159"/>
      <c r="NYZ11" s="159"/>
      <c r="NZA11" s="159"/>
      <c r="NZB11" s="159"/>
      <c r="NZC11" s="159"/>
      <c r="NZD11" s="159"/>
      <c r="NZE11" s="159"/>
      <c r="NZF11" s="159"/>
      <c r="NZG11" s="159"/>
      <c r="NZH11" s="159"/>
      <c r="NZI11" s="159"/>
      <c r="NZJ11" s="159"/>
      <c r="NZK11" s="159"/>
      <c r="NZL11" s="159"/>
      <c r="NZM11" s="159"/>
      <c r="NZN11" s="159"/>
      <c r="NZO11" s="159"/>
      <c r="NZP11" s="159"/>
      <c r="NZQ11" s="159"/>
      <c r="NZR11" s="159"/>
      <c r="NZS11" s="159"/>
      <c r="NZT11" s="159"/>
      <c r="NZU11" s="159"/>
      <c r="NZV11" s="159"/>
      <c r="NZW11" s="159"/>
      <c r="NZX11" s="159"/>
      <c r="NZY11" s="159"/>
      <c r="NZZ11" s="159"/>
      <c r="OAA11" s="159"/>
      <c r="OAB11" s="159"/>
      <c r="OAC11" s="159"/>
      <c r="OAD11" s="159"/>
      <c r="OAE11" s="159"/>
      <c r="OAF11" s="159"/>
      <c r="OAG11" s="159"/>
      <c r="OAH11" s="159"/>
      <c r="OAI11" s="159"/>
      <c r="OAJ11" s="159"/>
      <c r="OAK11" s="159"/>
      <c r="OAL11" s="159"/>
      <c r="OAM11" s="159"/>
      <c r="OAN11" s="159"/>
      <c r="OAO11" s="159"/>
      <c r="OAP11" s="159"/>
      <c r="OAQ11" s="159"/>
      <c r="OAR11" s="159"/>
      <c r="OAS11" s="159"/>
      <c r="OAT11" s="159"/>
      <c r="OAU11" s="159"/>
      <c r="OAV11" s="159"/>
      <c r="OAW11" s="159"/>
      <c r="OAX11" s="159"/>
      <c r="OAY11" s="159"/>
      <c r="OAZ11" s="159"/>
      <c r="OBA11" s="159"/>
      <c r="OBB11" s="159"/>
      <c r="OBC11" s="159"/>
      <c r="OBD11" s="159"/>
      <c r="OBE11" s="159"/>
      <c r="OBF11" s="159"/>
      <c r="OBG11" s="159"/>
      <c r="OBH11" s="159"/>
      <c r="OBI11" s="159"/>
      <c r="OBJ11" s="159"/>
      <c r="OBK11" s="159"/>
      <c r="OBL11" s="159"/>
      <c r="OBM11" s="159"/>
      <c r="OBN11" s="159"/>
      <c r="OBO11" s="159"/>
      <c r="OBP11" s="159"/>
      <c r="OBQ11" s="159"/>
      <c r="OBR11" s="159"/>
      <c r="OBS11" s="159"/>
      <c r="OBT11" s="159"/>
      <c r="OBU11" s="159"/>
      <c r="OBV11" s="159"/>
      <c r="OBW11" s="159"/>
      <c r="OBX11" s="159"/>
      <c r="OBY11" s="159"/>
      <c r="OBZ11" s="159"/>
      <c r="OCA11" s="159"/>
      <c r="OCB11" s="159"/>
      <c r="OCC11" s="159"/>
      <c r="OCD11" s="159"/>
      <c r="OCE11" s="159"/>
      <c r="OCF11" s="159"/>
      <c r="OCG11" s="159"/>
      <c r="OCH11" s="159"/>
      <c r="OCI11" s="159"/>
      <c r="OCJ11" s="159"/>
      <c r="OCK11" s="159"/>
      <c r="OCL11" s="159"/>
      <c r="OCM11" s="159"/>
      <c r="OCN11" s="159"/>
      <c r="OCO11" s="159"/>
      <c r="OCP11" s="159"/>
      <c r="OCQ11" s="159"/>
      <c r="OCR11" s="159"/>
      <c r="OCS11" s="159"/>
      <c r="OCT11" s="159"/>
      <c r="OCU11" s="159"/>
      <c r="OCV11" s="159"/>
      <c r="OCW11" s="159"/>
      <c r="OCX11" s="159"/>
      <c r="OCY11" s="159"/>
      <c r="OCZ11" s="159"/>
      <c r="ODA11" s="159"/>
      <c r="ODB11" s="159"/>
      <c r="ODC11" s="159"/>
      <c r="ODD11" s="159"/>
      <c r="ODE11" s="159"/>
      <c r="ODF11" s="159"/>
      <c r="ODG11" s="159"/>
      <c r="ODH11" s="159"/>
      <c r="ODI11" s="159"/>
      <c r="ODJ11" s="159"/>
      <c r="ODK11" s="159"/>
      <c r="ODL11" s="159"/>
      <c r="ODM11" s="159"/>
      <c r="ODN11" s="159"/>
      <c r="ODO11" s="159"/>
      <c r="ODP11" s="159"/>
      <c r="ODQ11" s="159"/>
      <c r="ODR11" s="159"/>
      <c r="ODS11" s="159"/>
      <c r="ODT11" s="159"/>
      <c r="ODU11" s="159"/>
      <c r="ODV11" s="159"/>
      <c r="ODW11" s="159"/>
      <c r="ODX11" s="159"/>
      <c r="ODY11" s="159"/>
      <c r="ODZ11" s="159"/>
      <c r="OEA11" s="159"/>
      <c r="OEB11" s="159"/>
      <c r="OEC11" s="159"/>
      <c r="OED11" s="159"/>
      <c r="OEE11" s="159"/>
      <c r="OEF11" s="159"/>
      <c r="OEG11" s="159"/>
      <c r="OEH11" s="159"/>
      <c r="OEI11" s="159"/>
      <c r="OEJ11" s="159"/>
      <c r="OEK11" s="159"/>
      <c r="OEL11" s="159"/>
      <c r="OEM11" s="159"/>
      <c r="OEN11" s="159"/>
      <c r="OEO11" s="159"/>
      <c r="OEP11" s="159"/>
      <c r="OEQ11" s="159"/>
      <c r="OER11" s="159"/>
      <c r="OES11" s="159"/>
      <c r="OET11" s="159"/>
      <c r="OEU11" s="159"/>
      <c r="OEV11" s="159"/>
      <c r="OEW11" s="159"/>
      <c r="OEX11" s="159"/>
      <c r="OEY11" s="159"/>
      <c r="OEZ11" s="159"/>
      <c r="OFA11" s="159"/>
      <c r="OFB11" s="159"/>
      <c r="OFC11" s="159"/>
      <c r="OFD11" s="159"/>
      <c r="OFE11" s="159"/>
      <c r="OFF11" s="159"/>
      <c r="OFG11" s="159"/>
      <c r="OFH11" s="159"/>
      <c r="OFI11" s="159"/>
      <c r="OFJ11" s="159"/>
      <c r="OFK11" s="159"/>
      <c r="OFL11" s="159"/>
      <c r="OFM11" s="159"/>
      <c r="OFN11" s="159"/>
      <c r="OFO11" s="159"/>
      <c r="OFP11" s="159"/>
      <c r="OFQ11" s="159"/>
      <c r="OFR11" s="159"/>
      <c r="OFS11" s="159"/>
      <c r="OFT11" s="159"/>
      <c r="OFU11" s="159"/>
      <c r="OFV11" s="159"/>
      <c r="OFW11" s="159"/>
      <c r="OFX11" s="159"/>
      <c r="OFY11" s="159"/>
      <c r="OFZ11" s="159"/>
      <c r="OGA11" s="159"/>
      <c r="OGB11" s="159"/>
      <c r="OGC11" s="159"/>
      <c r="OGD11" s="159"/>
      <c r="OGE11" s="159"/>
      <c r="OGF11" s="159"/>
      <c r="OGG11" s="159"/>
      <c r="OGH11" s="159"/>
      <c r="OGI11" s="159"/>
      <c r="OGJ11" s="159"/>
      <c r="OGK11" s="159"/>
      <c r="OGL11" s="159"/>
      <c r="OGM11" s="159"/>
      <c r="OGN11" s="159"/>
      <c r="OGO11" s="159"/>
      <c r="OGP11" s="159"/>
      <c r="OGQ11" s="159"/>
      <c r="OGR11" s="159"/>
      <c r="OGS11" s="159"/>
      <c r="OGT11" s="159"/>
      <c r="OGU11" s="159"/>
      <c r="OGV11" s="159"/>
      <c r="OGW11" s="159"/>
      <c r="OGX11" s="159"/>
      <c r="OGY11" s="159"/>
      <c r="OGZ11" s="159"/>
      <c r="OHA11" s="159"/>
      <c r="OHB11" s="159"/>
      <c r="OHC11" s="159"/>
      <c r="OHD11" s="159"/>
      <c r="OHE11" s="159"/>
      <c r="OHF11" s="159"/>
      <c r="OHG11" s="159"/>
      <c r="OHH11" s="159"/>
      <c r="OHI11" s="159"/>
      <c r="OHJ11" s="159"/>
      <c r="OHK11" s="159"/>
      <c r="OHL11" s="159"/>
      <c r="OHM11" s="159"/>
      <c r="OHN11" s="159"/>
      <c r="OHO11" s="159"/>
      <c r="OHP11" s="159"/>
      <c r="OHQ11" s="159"/>
      <c r="OHR11" s="159"/>
      <c r="OHS11" s="159"/>
      <c r="OHT11" s="159"/>
      <c r="OHU11" s="159"/>
      <c r="OHV11" s="159"/>
      <c r="OHW11" s="159"/>
      <c r="OHX11" s="159"/>
      <c r="OHY11" s="159"/>
      <c r="OHZ11" s="159"/>
      <c r="OIA11" s="159"/>
      <c r="OIB11" s="159"/>
      <c r="OIC11" s="159"/>
      <c r="OID11" s="159"/>
      <c r="OIE11" s="159"/>
      <c r="OIF11" s="159"/>
      <c r="OIG11" s="159"/>
      <c r="OIH11" s="159"/>
      <c r="OII11" s="159"/>
      <c r="OIJ11" s="159"/>
      <c r="OIK11" s="159"/>
      <c r="OIL11" s="159"/>
      <c r="OIM11" s="159"/>
      <c r="OIN11" s="159"/>
      <c r="OIO11" s="159"/>
      <c r="OIP11" s="159"/>
      <c r="OIQ11" s="159"/>
      <c r="OIR11" s="159"/>
      <c r="OIS11" s="159"/>
      <c r="OIT11" s="159"/>
      <c r="OIU11" s="159"/>
      <c r="OIV11" s="159"/>
      <c r="OIW11" s="159"/>
      <c r="OIX11" s="159"/>
      <c r="OIY11" s="159"/>
      <c r="OIZ11" s="159"/>
      <c r="OJA11" s="159"/>
      <c r="OJB11" s="159"/>
      <c r="OJC11" s="159"/>
      <c r="OJD11" s="159"/>
      <c r="OJE11" s="159"/>
      <c r="OJF11" s="159"/>
      <c r="OJG11" s="159"/>
      <c r="OJH11" s="159"/>
      <c r="OJI11" s="159"/>
      <c r="OJJ11" s="159"/>
      <c r="OJK11" s="159"/>
      <c r="OJL11" s="159"/>
      <c r="OJM11" s="159"/>
      <c r="OJN11" s="159"/>
      <c r="OJO11" s="159"/>
      <c r="OJP11" s="159"/>
      <c r="OJQ11" s="159"/>
      <c r="OJR11" s="159"/>
      <c r="OJS11" s="159"/>
      <c r="OJT11" s="159"/>
      <c r="OJU11" s="159"/>
      <c r="OJV11" s="159"/>
      <c r="OJW11" s="159"/>
      <c r="OJX11" s="159"/>
      <c r="OJY11" s="159"/>
      <c r="OJZ11" s="159"/>
      <c r="OKA11" s="159"/>
      <c r="OKB11" s="159"/>
      <c r="OKC11" s="159"/>
      <c r="OKD11" s="159"/>
      <c r="OKE11" s="159"/>
      <c r="OKF11" s="159"/>
      <c r="OKG11" s="159"/>
      <c r="OKH11" s="159"/>
      <c r="OKI11" s="159"/>
      <c r="OKJ11" s="159"/>
      <c r="OKK11" s="159"/>
      <c r="OKL11" s="159"/>
      <c r="OKM11" s="159"/>
      <c r="OKN11" s="159"/>
      <c r="OKO11" s="159"/>
      <c r="OKP11" s="159"/>
      <c r="OKQ11" s="159"/>
      <c r="OKR11" s="159"/>
      <c r="OKS11" s="159"/>
      <c r="OKT11" s="159"/>
      <c r="OKU11" s="159"/>
      <c r="OKV11" s="159"/>
      <c r="OKW11" s="159"/>
      <c r="OKX11" s="159"/>
      <c r="OKY11" s="159"/>
      <c r="OKZ11" s="159"/>
      <c r="OLA11" s="159"/>
      <c r="OLB11" s="159"/>
      <c r="OLC11" s="159"/>
      <c r="OLD11" s="159"/>
      <c r="OLE11" s="159"/>
      <c r="OLF11" s="159"/>
      <c r="OLG11" s="159"/>
      <c r="OLH11" s="159"/>
      <c r="OLI11" s="159"/>
      <c r="OLJ11" s="159"/>
      <c r="OLK11" s="159"/>
      <c r="OLL11" s="159"/>
      <c r="OLM11" s="159"/>
      <c r="OLN11" s="159"/>
      <c r="OLO11" s="159"/>
      <c r="OLP11" s="159"/>
      <c r="OLQ11" s="159"/>
      <c r="OLR11" s="159"/>
      <c r="OLS11" s="159"/>
      <c r="OLT11" s="159"/>
      <c r="OLU11" s="159"/>
      <c r="OLV11" s="159"/>
      <c r="OLW11" s="159"/>
      <c r="OLX11" s="159"/>
      <c r="OLY11" s="159"/>
      <c r="OLZ11" s="159"/>
      <c r="OMA11" s="159"/>
      <c r="OMB11" s="159"/>
      <c r="OMC11" s="159"/>
      <c r="OMD11" s="159"/>
      <c r="OME11" s="159"/>
      <c r="OMF11" s="159"/>
      <c r="OMG11" s="159"/>
      <c r="OMH11" s="159"/>
      <c r="OMI11" s="159"/>
      <c r="OMJ11" s="159"/>
      <c r="OMK11" s="159"/>
      <c r="OML11" s="159"/>
      <c r="OMM11" s="159"/>
      <c r="OMN11" s="159"/>
      <c r="OMO11" s="159"/>
      <c r="OMP11" s="159"/>
      <c r="OMQ11" s="159"/>
      <c r="OMR11" s="159"/>
      <c r="OMS11" s="159"/>
      <c r="OMT11" s="159"/>
      <c r="OMU11" s="159"/>
      <c r="OMV11" s="159"/>
      <c r="OMW11" s="159"/>
      <c r="OMX11" s="159"/>
      <c r="OMY11" s="159"/>
      <c r="OMZ11" s="159"/>
      <c r="ONA11" s="159"/>
      <c r="ONB11" s="159"/>
      <c r="ONC11" s="159"/>
      <c r="OND11" s="159"/>
      <c r="ONE11" s="159"/>
      <c r="ONF11" s="159"/>
      <c r="ONG11" s="159"/>
      <c r="ONH11" s="159"/>
      <c r="ONI11" s="159"/>
      <c r="ONJ11" s="159"/>
      <c r="ONK11" s="159"/>
      <c r="ONL11" s="159"/>
      <c r="ONM11" s="159"/>
      <c r="ONN11" s="159"/>
      <c r="ONO11" s="159"/>
      <c r="ONP11" s="159"/>
      <c r="ONQ11" s="159"/>
      <c r="ONR11" s="159"/>
      <c r="ONS11" s="159"/>
      <c r="ONT11" s="159"/>
      <c r="ONU11" s="159"/>
      <c r="ONV11" s="159"/>
      <c r="ONW11" s="159"/>
      <c r="ONX11" s="159"/>
      <c r="ONY11" s="159"/>
      <c r="ONZ11" s="159"/>
      <c r="OOA11" s="159"/>
      <c r="OOB11" s="159"/>
      <c r="OOC11" s="159"/>
      <c r="OOD11" s="159"/>
      <c r="OOE11" s="159"/>
      <c r="OOF11" s="159"/>
      <c r="OOG11" s="159"/>
      <c r="OOH11" s="159"/>
      <c r="OOI11" s="159"/>
      <c r="OOJ11" s="159"/>
      <c r="OOK11" s="159"/>
      <c r="OOL11" s="159"/>
      <c r="OOM11" s="159"/>
      <c r="OON11" s="159"/>
      <c r="OOO11" s="159"/>
      <c r="OOP11" s="159"/>
      <c r="OOQ11" s="159"/>
      <c r="OOR11" s="159"/>
      <c r="OOS11" s="159"/>
      <c r="OOT11" s="159"/>
      <c r="OOU11" s="159"/>
      <c r="OOV11" s="159"/>
      <c r="OOW11" s="159"/>
      <c r="OOX11" s="159"/>
      <c r="OOY11" s="159"/>
      <c r="OOZ11" s="159"/>
      <c r="OPA11" s="159"/>
      <c r="OPB11" s="159"/>
      <c r="OPC11" s="159"/>
      <c r="OPD11" s="159"/>
      <c r="OPE11" s="159"/>
      <c r="OPF11" s="159"/>
      <c r="OPG11" s="159"/>
      <c r="OPH11" s="159"/>
      <c r="OPI11" s="159"/>
      <c r="OPJ11" s="159"/>
      <c r="OPK11" s="159"/>
      <c r="OPL11" s="159"/>
      <c r="OPM11" s="159"/>
      <c r="OPN11" s="159"/>
      <c r="OPO11" s="159"/>
      <c r="OPP11" s="159"/>
      <c r="OPQ11" s="159"/>
      <c r="OPR11" s="159"/>
      <c r="OPS11" s="159"/>
      <c r="OPT11" s="159"/>
      <c r="OPU11" s="159"/>
      <c r="OPV11" s="159"/>
      <c r="OPW11" s="159"/>
      <c r="OPX11" s="159"/>
      <c r="OPY11" s="159"/>
      <c r="OPZ11" s="159"/>
      <c r="OQA11" s="159"/>
      <c r="OQB11" s="159"/>
      <c r="OQC11" s="159"/>
      <c r="OQD11" s="159"/>
      <c r="OQE11" s="159"/>
      <c r="OQF11" s="159"/>
      <c r="OQG11" s="159"/>
      <c r="OQH11" s="159"/>
      <c r="OQI11" s="159"/>
      <c r="OQJ11" s="159"/>
      <c r="OQK11" s="159"/>
      <c r="OQL11" s="159"/>
      <c r="OQM11" s="159"/>
      <c r="OQN11" s="159"/>
      <c r="OQO11" s="159"/>
      <c r="OQP11" s="159"/>
      <c r="OQQ11" s="159"/>
      <c r="OQR11" s="159"/>
      <c r="OQS11" s="159"/>
      <c r="OQT11" s="159"/>
      <c r="OQU11" s="159"/>
      <c r="OQV11" s="159"/>
      <c r="OQW11" s="159"/>
      <c r="OQX11" s="159"/>
      <c r="OQY11" s="159"/>
      <c r="OQZ11" s="159"/>
      <c r="ORA11" s="159"/>
      <c r="ORB11" s="159"/>
      <c r="ORC11" s="159"/>
      <c r="ORD11" s="159"/>
      <c r="ORE11" s="159"/>
      <c r="ORF11" s="159"/>
      <c r="ORG11" s="159"/>
      <c r="ORH11" s="159"/>
      <c r="ORI11" s="159"/>
      <c r="ORJ11" s="159"/>
      <c r="ORK11" s="159"/>
      <c r="ORL11" s="159"/>
      <c r="ORM11" s="159"/>
      <c r="ORN11" s="159"/>
      <c r="ORO11" s="159"/>
      <c r="ORP11" s="159"/>
      <c r="ORQ11" s="159"/>
      <c r="ORR11" s="159"/>
      <c r="ORS11" s="159"/>
      <c r="ORT11" s="159"/>
      <c r="ORU11" s="159"/>
      <c r="ORV11" s="159"/>
      <c r="ORW11" s="159"/>
      <c r="ORX11" s="159"/>
      <c r="ORY11" s="159"/>
      <c r="ORZ11" s="159"/>
      <c r="OSA11" s="159"/>
      <c r="OSB11" s="159"/>
      <c r="OSC11" s="159"/>
      <c r="OSD11" s="159"/>
      <c r="OSE11" s="159"/>
      <c r="OSF11" s="159"/>
      <c r="OSG11" s="159"/>
      <c r="OSH11" s="159"/>
      <c r="OSI11" s="159"/>
      <c r="OSJ11" s="159"/>
      <c r="OSK11" s="159"/>
      <c r="OSL11" s="159"/>
      <c r="OSM11" s="159"/>
      <c r="OSN11" s="159"/>
      <c r="OSO11" s="159"/>
      <c r="OSP11" s="159"/>
      <c r="OSQ11" s="159"/>
      <c r="OSR11" s="159"/>
      <c r="OSS11" s="159"/>
      <c r="OST11" s="159"/>
      <c r="OSU11" s="159"/>
      <c r="OSV11" s="159"/>
      <c r="OSW11" s="159"/>
      <c r="OSX11" s="159"/>
      <c r="OSY11" s="159"/>
      <c r="OSZ11" s="159"/>
      <c r="OTA11" s="159"/>
      <c r="OTB11" s="159"/>
      <c r="OTC11" s="159"/>
      <c r="OTD11" s="159"/>
      <c r="OTE11" s="159"/>
      <c r="OTF11" s="159"/>
      <c r="OTG11" s="159"/>
      <c r="OTH11" s="159"/>
      <c r="OTI11" s="159"/>
      <c r="OTJ11" s="159"/>
      <c r="OTK11" s="159"/>
      <c r="OTL11" s="159"/>
      <c r="OTM11" s="159"/>
      <c r="OTN11" s="159"/>
      <c r="OTO11" s="159"/>
      <c r="OTP11" s="159"/>
      <c r="OTQ11" s="159"/>
      <c r="OTR11" s="159"/>
      <c r="OTS11" s="159"/>
      <c r="OTT11" s="159"/>
      <c r="OTU11" s="159"/>
      <c r="OTV11" s="159"/>
      <c r="OTW11" s="159"/>
      <c r="OTX11" s="159"/>
      <c r="OTY11" s="159"/>
      <c r="OTZ11" s="159"/>
      <c r="OUA11" s="159"/>
      <c r="OUB11" s="159"/>
      <c r="OUC11" s="159"/>
      <c r="OUD11" s="159"/>
      <c r="OUE11" s="159"/>
      <c r="OUF11" s="159"/>
      <c r="OUG11" s="159"/>
      <c r="OUH11" s="159"/>
      <c r="OUI11" s="159"/>
      <c r="OUJ11" s="159"/>
      <c r="OUK11" s="159"/>
      <c r="OUL11" s="159"/>
      <c r="OUM11" s="159"/>
      <c r="OUN11" s="159"/>
      <c r="OUO11" s="159"/>
      <c r="OUP11" s="159"/>
      <c r="OUQ11" s="159"/>
      <c r="OUR11" s="159"/>
      <c r="OUS11" s="159"/>
      <c r="OUT11" s="159"/>
      <c r="OUU11" s="159"/>
      <c r="OUV11" s="159"/>
      <c r="OUW11" s="159"/>
      <c r="OUX11" s="159"/>
      <c r="OUY11" s="159"/>
      <c r="OUZ11" s="159"/>
      <c r="OVA11" s="159"/>
      <c r="OVB11" s="159"/>
      <c r="OVC11" s="159"/>
      <c r="OVD11" s="159"/>
      <c r="OVE11" s="159"/>
      <c r="OVF11" s="159"/>
      <c r="OVG11" s="159"/>
      <c r="OVH11" s="159"/>
      <c r="OVI11" s="159"/>
      <c r="OVJ11" s="159"/>
      <c r="OVK11" s="159"/>
      <c r="OVL11" s="159"/>
      <c r="OVM11" s="159"/>
      <c r="OVN11" s="159"/>
      <c r="OVO11" s="159"/>
      <c r="OVP11" s="159"/>
      <c r="OVQ11" s="159"/>
      <c r="OVR11" s="159"/>
      <c r="OVS11" s="159"/>
      <c r="OVT11" s="159"/>
      <c r="OVU11" s="159"/>
      <c r="OVV11" s="159"/>
      <c r="OVW11" s="159"/>
      <c r="OVX11" s="159"/>
      <c r="OVY11" s="159"/>
      <c r="OVZ11" s="159"/>
      <c r="OWA11" s="159"/>
      <c r="OWB11" s="159"/>
      <c r="OWC11" s="159"/>
      <c r="OWD11" s="159"/>
      <c r="OWE11" s="159"/>
      <c r="OWF11" s="159"/>
      <c r="OWG11" s="159"/>
      <c r="OWH11" s="159"/>
      <c r="OWI11" s="159"/>
      <c r="OWJ11" s="159"/>
      <c r="OWK11" s="159"/>
      <c r="OWL11" s="159"/>
      <c r="OWM11" s="159"/>
      <c r="OWN11" s="159"/>
      <c r="OWO11" s="159"/>
      <c r="OWP11" s="159"/>
      <c r="OWQ11" s="159"/>
      <c r="OWR11" s="159"/>
      <c r="OWS11" s="159"/>
      <c r="OWT11" s="159"/>
      <c r="OWU11" s="159"/>
      <c r="OWV11" s="159"/>
      <c r="OWW11" s="159"/>
      <c r="OWX11" s="159"/>
      <c r="OWY11" s="159"/>
      <c r="OWZ11" s="159"/>
      <c r="OXA11" s="159"/>
      <c r="OXB11" s="159"/>
      <c r="OXC11" s="159"/>
      <c r="OXD11" s="159"/>
      <c r="OXE11" s="159"/>
      <c r="OXF11" s="159"/>
      <c r="OXG11" s="159"/>
      <c r="OXH11" s="159"/>
      <c r="OXI11" s="159"/>
      <c r="OXJ11" s="159"/>
      <c r="OXK11" s="159"/>
      <c r="OXL11" s="159"/>
      <c r="OXM11" s="159"/>
      <c r="OXN11" s="159"/>
      <c r="OXO11" s="159"/>
      <c r="OXP11" s="159"/>
      <c r="OXQ11" s="159"/>
      <c r="OXR11" s="159"/>
      <c r="OXS11" s="159"/>
      <c r="OXT11" s="159"/>
      <c r="OXU11" s="159"/>
      <c r="OXV11" s="159"/>
      <c r="OXW11" s="159"/>
      <c r="OXX11" s="159"/>
      <c r="OXY11" s="159"/>
      <c r="OXZ11" s="159"/>
      <c r="OYA11" s="159"/>
      <c r="OYB11" s="159"/>
      <c r="OYC11" s="159"/>
      <c r="OYD11" s="159"/>
      <c r="OYE11" s="159"/>
      <c r="OYF11" s="159"/>
      <c r="OYG11" s="159"/>
      <c r="OYH11" s="159"/>
      <c r="OYI11" s="159"/>
      <c r="OYJ11" s="159"/>
      <c r="OYK11" s="159"/>
      <c r="OYL11" s="159"/>
      <c r="OYM11" s="159"/>
      <c r="OYN11" s="159"/>
      <c r="OYO11" s="159"/>
      <c r="OYP11" s="159"/>
      <c r="OYQ11" s="159"/>
      <c r="OYR11" s="159"/>
      <c r="OYS11" s="159"/>
      <c r="OYT11" s="159"/>
      <c r="OYU11" s="159"/>
      <c r="OYV11" s="159"/>
      <c r="OYW11" s="159"/>
      <c r="OYX11" s="159"/>
      <c r="OYY11" s="159"/>
      <c r="OYZ11" s="159"/>
      <c r="OZA11" s="159"/>
      <c r="OZB11" s="159"/>
      <c r="OZC11" s="159"/>
      <c r="OZD11" s="159"/>
      <c r="OZE11" s="159"/>
      <c r="OZF11" s="159"/>
      <c r="OZG11" s="159"/>
      <c r="OZH11" s="159"/>
      <c r="OZI11" s="159"/>
      <c r="OZJ11" s="159"/>
      <c r="OZK11" s="159"/>
      <c r="OZL11" s="159"/>
      <c r="OZM11" s="159"/>
      <c r="OZN11" s="159"/>
      <c r="OZO11" s="159"/>
      <c r="OZP11" s="159"/>
      <c r="OZQ11" s="159"/>
      <c r="OZR11" s="159"/>
      <c r="OZS11" s="159"/>
      <c r="OZT11" s="159"/>
      <c r="OZU11" s="159"/>
      <c r="OZV11" s="159"/>
      <c r="OZW11" s="159"/>
      <c r="OZX11" s="159"/>
      <c r="OZY11" s="159"/>
      <c r="OZZ11" s="159"/>
      <c r="PAA11" s="159"/>
      <c r="PAB11" s="159"/>
      <c r="PAC11" s="159"/>
      <c r="PAD11" s="159"/>
      <c r="PAE11" s="159"/>
      <c r="PAF11" s="159"/>
      <c r="PAG11" s="159"/>
      <c r="PAH11" s="159"/>
      <c r="PAI11" s="159"/>
      <c r="PAJ11" s="159"/>
      <c r="PAK11" s="159"/>
      <c r="PAL11" s="159"/>
      <c r="PAM11" s="159"/>
      <c r="PAN11" s="159"/>
      <c r="PAO11" s="159"/>
      <c r="PAP11" s="159"/>
      <c r="PAQ11" s="159"/>
      <c r="PAR11" s="159"/>
      <c r="PAS11" s="159"/>
      <c r="PAT11" s="159"/>
      <c r="PAU11" s="159"/>
      <c r="PAV11" s="159"/>
      <c r="PAW11" s="159"/>
      <c r="PAX11" s="159"/>
      <c r="PAY11" s="159"/>
      <c r="PAZ11" s="159"/>
      <c r="PBA11" s="159"/>
      <c r="PBB11" s="159"/>
      <c r="PBC11" s="159"/>
      <c r="PBD11" s="159"/>
      <c r="PBE11" s="159"/>
      <c r="PBF11" s="159"/>
      <c r="PBG11" s="159"/>
      <c r="PBH11" s="159"/>
      <c r="PBI11" s="159"/>
      <c r="PBJ11" s="159"/>
      <c r="PBK11" s="159"/>
      <c r="PBL11" s="159"/>
      <c r="PBM11" s="159"/>
      <c r="PBN11" s="159"/>
      <c r="PBO11" s="159"/>
      <c r="PBP11" s="159"/>
      <c r="PBQ11" s="159"/>
      <c r="PBR11" s="159"/>
      <c r="PBS11" s="159"/>
      <c r="PBT11" s="159"/>
      <c r="PBU11" s="159"/>
      <c r="PBV11" s="159"/>
      <c r="PBW11" s="159"/>
      <c r="PBX11" s="159"/>
      <c r="PBY11" s="159"/>
      <c r="PBZ11" s="159"/>
      <c r="PCA11" s="159"/>
      <c r="PCB11" s="159"/>
      <c r="PCC11" s="159"/>
      <c r="PCD11" s="159"/>
      <c r="PCE11" s="159"/>
      <c r="PCF11" s="159"/>
      <c r="PCG11" s="159"/>
      <c r="PCH11" s="159"/>
      <c r="PCI11" s="159"/>
      <c r="PCJ11" s="159"/>
      <c r="PCK11" s="159"/>
      <c r="PCL11" s="159"/>
      <c r="PCM11" s="159"/>
      <c r="PCN11" s="159"/>
      <c r="PCO11" s="159"/>
      <c r="PCP11" s="159"/>
      <c r="PCQ11" s="159"/>
      <c r="PCR11" s="159"/>
      <c r="PCS11" s="159"/>
      <c r="PCT11" s="159"/>
      <c r="PCU11" s="159"/>
      <c r="PCV11" s="159"/>
      <c r="PCW11" s="159"/>
      <c r="PCX11" s="159"/>
      <c r="PCY11" s="159"/>
      <c r="PCZ11" s="159"/>
      <c r="PDA11" s="159"/>
      <c r="PDB11" s="159"/>
      <c r="PDC11" s="159"/>
      <c r="PDD11" s="159"/>
      <c r="PDE11" s="159"/>
      <c r="PDF11" s="159"/>
      <c r="PDG11" s="159"/>
      <c r="PDH11" s="159"/>
      <c r="PDI11" s="159"/>
      <c r="PDJ11" s="159"/>
      <c r="PDK11" s="159"/>
      <c r="PDL11" s="159"/>
      <c r="PDM11" s="159"/>
      <c r="PDN11" s="159"/>
      <c r="PDO11" s="159"/>
      <c r="PDP11" s="159"/>
      <c r="PDQ11" s="159"/>
      <c r="PDR11" s="159"/>
      <c r="PDS11" s="159"/>
      <c r="PDT11" s="159"/>
      <c r="PDU11" s="159"/>
      <c r="PDV11" s="159"/>
      <c r="PDW11" s="159"/>
      <c r="PDX11" s="159"/>
      <c r="PDY11" s="159"/>
      <c r="PDZ11" s="159"/>
      <c r="PEA11" s="159"/>
      <c r="PEB11" s="159"/>
      <c r="PEC11" s="159"/>
      <c r="PED11" s="159"/>
      <c r="PEE11" s="159"/>
      <c r="PEF11" s="159"/>
      <c r="PEG11" s="159"/>
      <c r="PEH11" s="159"/>
      <c r="PEI11" s="159"/>
      <c r="PEJ11" s="159"/>
      <c r="PEK11" s="159"/>
      <c r="PEL11" s="159"/>
      <c r="PEM11" s="159"/>
      <c r="PEN11" s="159"/>
      <c r="PEO11" s="159"/>
      <c r="PEP11" s="159"/>
      <c r="PEQ11" s="159"/>
      <c r="PER11" s="159"/>
      <c r="PES11" s="159"/>
      <c r="PET11" s="159"/>
      <c r="PEU11" s="159"/>
      <c r="PEV11" s="159"/>
      <c r="PEW11" s="159"/>
      <c r="PEX11" s="159"/>
      <c r="PEY11" s="159"/>
      <c r="PEZ11" s="159"/>
      <c r="PFA11" s="159"/>
      <c r="PFB11" s="159"/>
      <c r="PFC11" s="159"/>
      <c r="PFD11" s="159"/>
      <c r="PFE11" s="159"/>
      <c r="PFF11" s="159"/>
      <c r="PFG11" s="159"/>
      <c r="PFH11" s="159"/>
      <c r="PFI11" s="159"/>
      <c r="PFJ11" s="159"/>
      <c r="PFK11" s="159"/>
      <c r="PFL11" s="159"/>
      <c r="PFM11" s="159"/>
      <c r="PFN11" s="159"/>
      <c r="PFO11" s="159"/>
      <c r="PFP11" s="159"/>
      <c r="PFQ11" s="159"/>
      <c r="PFR11" s="159"/>
      <c r="PFS11" s="159"/>
      <c r="PFT11" s="159"/>
      <c r="PFU11" s="159"/>
      <c r="PFV11" s="159"/>
      <c r="PFW11" s="159"/>
      <c r="PFX11" s="159"/>
      <c r="PFY11" s="159"/>
      <c r="PFZ11" s="159"/>
      <c r="PGA11" s="159"/>
      <c r="PGB11" s="159"/>
      <c r="PGC11" s="159"/>
      <c r="PGD11" s="159"/>
      <c r="PGE11" s="159"/>
      <c r="PGF11" s="159"/>
      <c r="PGG11" s="159"/>
      <c r="PGH11" s="159"/>
      <c r="PGI11" s="159"/>
      <c r="PGJ11" s="159"/>
      <c r="PGK11" s="159"/>
      <c r="PGL11" s="159"/>
      <c r="PGM11" s="159"/>
      <c r="PGN11" s="159"/>
      <c r="PGO11" s="159"/>
      <c r="PGP11" s="159"/>
      <c r="PGQ11" s="159"/>
      <c r="PGR11" s="159"/>
      <c r="PGS11" s="159"/>
      <c r="PGT11" s="159"/>
      <c r="PGU11" s="159"/>
      <c r="PGV11" s="159"/>
      <c r="PGW11" s="159"/>
      <c r="PGX11" s="159"/>
      <c r="PGY11" s="159"/>
      <c r="PGZ11" s="159"/>
      <c r="PHA11" s="159"/>
      <c r="PHB11" s="159"/>
      <c r="PHC11" s="159"/>
      <c r="PHD11" s="159"/>
      <c r="PHE11" s="159"/>
      <c r="PHF11" s="159"/>
      <c r="PHG11" s="159"/>
      <c r="PHH11" s="159"/>
      <c r="PHI11" s="159"/>
      <c r="PHJ11" s="159"/>
      <c r="PHK11" s="159"/>
      <c r="PHL11" s="159"/>
      <c r="PHM11" s="159"/>
      <c r="PHN11" s="159"/>
      <c r="PHO11" s="159"/>
      <c r="PHP11" s="159"/>
      <c r="PHQ11" s="159"/>
      <c r="PHR11" s="159"/>
      <c r="PHS11" s="159"/>
      <c r="PHT11" s="159"/>
      <c r="PHU11" s="159"/>
      <c r="PHV11" s="159"/>
      <c r="PHW11" s="159"/>
      <c r="PHX11" s="159"/>
      <c r="PHY11" s="159"/>
      <c r="PHZ11" s="159"/>
      <c r="PIA11" s="159"/>
      <c r="PIB11" s="159"/>
      <c r="PIC11" s="159"/>
      <c r="PID11" s="159"/>
      <c r="PIE11" s="159"/>
      <c r="PIF11" s="159"/>
      <c r="PIG11" s="159"/>
      <c r="PIH11" s="159"/>
      <c r="PII11" s="159"/>
      <c r="PIJ11" s="159"/>
      <c r="PIK11" s="159"/>
      <c r="PIL11" s="159"/>
      <c r="PIM11" s="159"/>
      <c r="PIN11" s="159"/>
      <c r="PIO11" s="159"/>
      <c r="PIP11" s="159"/>
      <c r="PIQ11" s="159"/>
      <c r="PIR11" s="159"/>
      <c r="PIS11" s="159"/>
      <c r="PIT11" s="159"/>
      <c r="PIU11" s="159"/>
      <c r="PIV11" s="159"/>
      <c r="PIW11" s="159"/>
      <c r="PIX11" s="159"/>
      <c r="PIY11" s="159"/>
      <c r="PIZ11" s="159"/>
      <c r="PJA11" s="159"/>
      <c r="PJB11" s="159"/>
      <c r="PJC11" s="159"/>
      <c r="PJD11" s="159"/>
      <c r="PJE11" s="159"/>
      <c r="PJF11" s="159"/>
      <c r="PJG11" s="159"/>
      <c r="PJH11" s="159"/>
      <c r="PJI11" s="159"/>
      <c r="PJJ11" s="159"/>
      <c r="PJK11" s="159"/>
      <c r="PJL11" s="159"/>
      <c r="PJM11" s="159"/>
      <c r="PJN11" s="159"/>
      <c r="PJO11" s="159"/>
      <c r="PJP11" s="159"/>
      <c r="PJQ11" s="159"/>
      <c r="PJR11" s="159"/>
      <c r="PJS11" s="159"/>
      <c r="PJT11" s="159"/>
      <c r="PJU11" s="159"/>
      <c r="PJV11" s="159"/>
      <c r="PJW11" s="159"/>
      <c r="PJX11" s="159"/>
      <c r="PJY11" s="159"/>
      <c r="PJZ11" s="159"/>
      <c r="PKA11" s="159"/>
      <c r="PKB11" s="159"/>
      <c r="PKC11" s="159"/>
      <c r="PKD11" s="159"/>
      <c r="PKE11" s="159"/>
      <c r="PKF11" s="159"/>
      <c r="PKG11" s="159"/>
      <c r="PKH11" s="159"/>
      <c r="PKI11" s="159"/>
      <c r="PKJ11" s="159"/>
      <c r="PKK11" s="159"/>
      <c r="PKL11" s="159"/>
      <c r="PKM11" s="159"/>
      <c r="PKN11" s="159"/>
      <c r="PKO11" s="159"/>
      <c r="PKP11" s="159"/>
      <c r="PKQ11" s="159"/>
      <c r="PKR11" s="159"/>
      <c r="PKS11" s="159"/>
      <c r="PKT11" s="159"/>
      <c r="PKU11" s="159"/>
      <c r="PKV11" s="159"/>
      <c r="PKW11" s="159"/>
      <c r="PKX11" s="159"/>
      <c r="PKY11" s="159"/>
      <c r="PKZ11" s="159"/>
      <c r="PLA11" s="159"/>
      <c r="PLB11" s="159"/>
      <c r="PLC11" s="159"/>
      <c r="PLD11" s="159"/>
      <c r="PLE11" s="159"/>
      <c r="PLF11" s="159"/>
      <c r="PLG11" s="159"/>
      <c r="PLH11" s="159"/>
      <c r="PLI11" s="159"/>
      <c r="PLJ11" s="159"/>
      <c r="PLK11" s="159"/>
      <c r="PLL11" s="159"/>
      <c r="PLM11" s="159"/>
      <c r="PLN11" s="159"/>
      <c r="PLO11" s="159"/>
      <c r="PLP11" s="159"/>
      <c r="PLQ11" s="159"/>
      <c r="PLR11" s="159"/>
      <c r="PLS11" s="159"/>
      <c r="PLT11" s="159"/>
      <c r="PLU11" s="159"/>
      <c r="PLV11" s="159"/>
      <c r="PLW11" s="159"/>
      <c r="PLX11" s="159"/>
      <c r="PLY11" s="159"/>
      <c r="PLZ11" s="159"/>
      <c r="PMA11" s="159"/>
      <c r="PMB11" s="159"/>
      <c r="PMC11" s="159"/>
      <c r="PMD11" s="159"/>
      <c r="PME11" s="159"/>
      <c r="PMF11" s="159"/>
      <c r="PMG11" s="159"/>
      <c r="PMH11" s="159"/>
      <c r="PMI11" s="159"/>
      <c r="PMJ11" s="159"/>
      <c r="PMK11" s="159"/>
      <c r="PML11" s="159"/>
      <c r="PMM11" s="159"/>
      <c r="PMN11" s="159"/>
      <c r="PMO11" s="159"/>
      <c r="PMP11" s="159"/>
      <c r="PMQ11" s="159"/>
      <c r="PMR11" s="159"/>
      <c r="PMS11" s="159"/>
      <c r="PMT11" s="159"/>
      <c r="PMU11" s="159"/>
      <c r="PMV11" s="159"/>
      <c r="PMW11" s="159"/>
      <c r="PMX11" s="159"/>
      <c r="PMY11" s="159"/>
      <c r="PMZ11" s="159"/>
      <c r="PNA11" s="159"/>
      <c r="PNB11" s="159"/>
      <c r="PNC11" s="159"/>
      <c r="PND11" s="159"/>
      <c r="PNE11" s="159"/>
      <c r="PNF11" s="159"/>
      <c r="PNG11" s="159"/>
      <c r="PNH11" s="159"/>
      <c r="PNI11" s="159"/>
      <c r="PNJ11" s="159"/>
      <c r="PNK11" s="159"/>
      <c r="PNL11" s="159"/>
      <c r="PNM11" s="159"/>
      <c r="PNN11" s="159"/>
      <c r="PNO11" s="159"/>
      <c r="PNP11" s="159"/>
      <c r="PNQ11" s="159"/>
      <c r="PNR11" s="159"/>
      <c r="PNS11" s="159"/>
      <c r="PNT11" s="159"/>
      <c r="PNU11" s="159"/>
      <c r="PNV11" s="159"/>
      <c r="PNW11" s="159"/>
      <c r="PNX11" s="159"/>
      <c r="PNY11" s="159"/>
      <c r="PNZ11" s="159"/>
      <c r="POA11" s="159"/>
      <c r="POB11" s="159"/>
      <c r="POC11" s="159"/>
      <c r="POD11" s="159"/>
      <c r="POE11" s="159"/>
      <c r="POF11" s="159"/>
      <c r="POG11" s="159"/>
      <c r="POH11" s="159"/>
      <c r="POI11" s="159"/>
      <c r="POJ11" s="159"/>
      <c r="POK11" s="159"/>
      <c r="POL11" s="159"/>
      <c r="POM11" s="159"/>
      <c r="PON11" s="159"/>
      <c r="POO11" s="159"/>
      <c r="POP11" s="159"/>
      <c r="POQ11" s="159"/>
      <c r="POR11" s="159"/>
      <c r="POS11" s="159"/>
      <c r="POT11" s="159"/>
      <c r="POU11" s="159"/>
      <c r="POV11" s="159"/>
      <c r="POW11" s="159"/>
      <c r="POX11" s="159"/>
      <c r="POY11" s="159"/>
      <c r="POZ11" s="159"/>
      <c r="PPA11" s="159"/>
      <c r="PPB11" s="159"/>
      <c r="PPC11" s="159"/>
      <c r="PPD11" s="159"/>
      <c r="PPE11" s="159"/>
      <c r="PPF11" s="159"/>
      <c r="PPG11" s="159"/>
      <c r="PPH11" s="159"/>
      <c r="PPI11" s="159"/>
      <c r="PPJ11" s="159"/>
      <c r="PPK11" s="159"/>
      <c r="PPL11" s="159"/>
      <c r="PPM11" s="159"/>
      <c r="PPN11" s="159"/>
      <c r="PPO11" s="159"/>
      <c r="PPP11" s="159"/>
      <c r="PPQ11" s="159"/>
      <c r="PPR11" s="159"/>
      <c r="PPS11" s="159"/>
      <c r="PPT11" s="159"/>
      <c r="PPU11" s="159"/>
      <c r="PPV11" s="159"/>
      <c r="PPW11" s="159"/>
      <c r="PPX11" s="159"/>
      <c r="PPY11" s="159"/>
      <c r="PPZ11" s="159"/>
      <c r="PQA11" s="159"/>
      <c r="PQB11" s="159"/>
      <c r="PQC11" s="159"/>
      <c r="PQD11" s="159"/>
      <c r="PQE11" s="159"/>
      <c r="PQF11" s="159"/>
      <c r="PQG11" s="159"/>
      <c r="PQH11" s="159"/>
      <c r="PQI11" s="159"/>
      <c r="PQJ11" s="159"/>
      <c r="PQK11" s="159"/>
      <c r="PQL11" s="159"/>
      <c r="PQM11" s="159"/>
      <c r="PQN11" s="159"/>
      <c r="PQO11" s="159"/>
      <c r="PQP11" s="159"/>
      <c r="PQQ11" s="159"/>
      <c r="PQR11" s="159"/>
      <c r="PQS11" s="159"/>
      <c r="PQT11" s="159"/>
      <c r="PQU11" s="159"/>
      <c r="PQV11" s="159"/>
      <c r="PQW11" s="159"/>
      <c r="PQX11" s="159"/>
      <c r="PQY11" s="159"/>
      <c r="PQZ11" s="159"/>
      <c r="PRA11" s="159"/>
      <c r="PRB11" s="159"/>
      <c r="PRC11" s="159"/>
      <c r="PRD11" s="159"/>
      <c r="PRE11" s="159"/>
      <c r="PRF11" s="159"/>
      <c r="PRG11" s="159"/>
      <c r="PRH11" s="159"/>
      <c r="PRI11" s="159"/>
      <c r="PRJ11" s="159"/>
      <c r="PRK11" s="159"/>
      <c r="PRL11" s="159"/>
      <c r="PRM11" s="159"/>
      <c r="PRN11" s="159"/>
      <c r="PRO11" s="159"/>
      <c r="PRP11" s="159"/>
      <c r="PRQ11" s="159"/>
      <c r="PRR11" s="159"/>
      <c r="PRS11" s="159"/>
      <c r="PRT11" s="159"/>
      <c r="PRU11" s="159"/>
      <c r="PRV11" s="159"/>
      <c r="PRW11" s="159"/>
      <c r="PRX11" s="159"/>
      <c r="PRY11" s="159"/>
      <c r="PRZ11" s="159"/>
      <c r="PSA11" s="159"/>
      <c r="PSB11" s="159"/>
      <c r="PSC11" s="159"/>
      <c r="PSD11" s="159"/>
      <c r="PSE11" s="159"/>
      <c r="PSF11" s="159"/>
      <c r="PSG11" s="159"/>
      <c r="PSH11" s="159"/>
      <c r="PSI11" s="159"/>
      <c r="PSJ11" s="159"/>
      <c r="PSK11" s="159"/>
      <c r="PSL11" s="159"/>
      <c r="PSM11" s="159"/>
      <c r="PSN11" s="159"/>
      <c r="PSO11" s="159"/>
      <c r="PSP11" s="159"/>
      <c r="PSQ11" s="159"/>
      <c r="PSR11" s="159"/>
      <c r="PSS11" s="159"/>
      <c r="PST11" s="159"/>
      <c r="PSU11" s="159"/>
      <c r="PSV11" s="159"/>
      <c r="PSW11" s="159"/>
      <c r="PSX11" s="159"/>
      <c r="PSY11" s="159"/>
      <c r="PSZ11" s="159"/>
      <c r="PTA11" s="159"/>
      <c r="PTB11" s="159"/>
      <c r="PTC11" s="159"/>
      <c r="PTD11" s="159"/>
      <c r="PTE11" s="159"/>
      <c r="PTF11" s="159"/>
      <c r="PTG11" s="159"/>
      <c r="PTH11" s="159"/>
      <c r="PTI11" s="159"/>
      <c r="PTJ11" s="159"/>
      <c r="PTK11" s="159"/>
      <c r="PTL11" s="159"/>
      <c r="PTM11" s="159"/>
      <c r="PTN11" s="159"/>
      <c r="PTO11" s="159"/>
      <c r="PTP11" s="159"/>
      <c r="PTQ11" s="159"/>
      <c r="PTR11" s="159"/>
      <c r="PTS11" s="159"/>
      <c r="PTT11" s="159"/>
      <c r="PTU11" s="159"/>
      <c r="PTV11" s="159"/>
      <c r="PTW11" s="159"/>
      <c r="PTX11" s="159"/>
      <c r="PTY11" s="159"/>
      <c r="PTZ11" s="159"/>
      <c r="PUA11" s="159"/>
      <c r="PUB11" s="159"/>
      <c r="PUC11" s="159"/>
      <c r="PUD11" s="159"/>
      <c r="PUE11" s="159"/>
      <c r="PUF11" s="159"/>
      <c r="PUG11" s="159"/>
      <c r="PUH11" s="159"/>
      <c r="PUI11" s="159"/>
      <c r="PUJ11" s="159"/>
      <c r="PUK11" s="159"/>
      <c r="PUL11" s="159"/>
      <c r="PUM11" s="159"/>
      <c r="PUN11" s="159"/>
      <c r="PUO11" s="159"/>
      <c r="PUP11" s="159"/>
      <c r="PUQ11" s="159"/>
      <c r="PUR11" s="159"/>
      <c r="PUS11" s="159"/>
      <c r="PUT11" s="159"/>
      <c r="PUU11" s="159"/>
      <c r="PUV11" s="159"/>
      <c r="PUW11" s="159"/>
      <c r="PUX11" s="159"/>
      <c r="PUY11" s="159"/>
      <c r="PUZ11" s="159"/>
      <c r="PVA11" s="159"/>
      <c r="PVB11" s="159"/>
      <c r="PVC11" s="159"/>
      <c r="PVD11" s="159"/>
      <c r="PVE11" s="159"/>
      <c r="PVF11" s="159"/>
      <c r="PVG11" s="159"/>
      <c r="PVH11" s="159"/>
      <c r="PVI11" s="159"/>
      <c r="PVJ11" s="159"/>
      <c r="PVK11" s="159"/>
      <c r="PVL11" s="159"/>
      <c r="PVM11" s="159"/>
      <c r="PVN11" s="159"/>
      <c r="PVO11" s="159"/>
      <c r="PVP11" s="159"/>
      <c r="PVQ11" s="159"/>
      <c r="PVR11" s="159"/>
      <c r="PVS11" s="159"/>
      <c r="PVT11" s="159"/>
      <c r="PVU11" s="159"/>
      <c r="PVV11" s="159"/>
      <c r="PVW11" s="159"/>
      <c r="PVX11" s="159"/>
      <c r="PVY11" s="159"/>
      <c r="PVZ11" s="159"/>
      <c r="PWA11" s="159"/>
      <c r="PWB11" s="159"/>
      <c r="PWC11" s="159"/>
      <c r="PWD11" s="159"/>
      <c r="PWE11" s="159"/>
      <c r="PWF11" s="159"/>
      <c r="PWG11" s="159"/>
      <c r="PWH11" s="159"/>
      <c r="PWI11" s="159"/>
      <c r="PWJ11" s="159"/>
      <c r="PWK11" s="159"/>
      <c r="PWL11" s="159"/>
      <c r="PWM11" s="159"/>
      <c r="PWN11" s="159"/>
      <c r="PWO11" s="159"/>
      <c r="PWP11" s="159"/>
      <c r="PWQ11" s="159"/>
      <c r="PWR11" s="159"/>
      <c r="PWS11" s="159"/>
      <c r="PWT11" s="159"/>
      <c r="PWU11" s="159"/>
      <c r="PWV11" s="159"/>
      <c r="PWW11" s="159"/>
      <c r="PWX11" s="159"/>
      <c r="PWY11" s="159"/>
      <c r="PWZ11" s="159"/>
      <c r="PXA11" s="159"/>
      <c r="PXB11" s="159"/>
      <c r="PXC11" s="159"/>
      <c r="PXD11" s="159"/>
      <c r="PXE11" s="159"/>
      <c r="PXF11" s="159"/>
      <c r="PXG11" s="159"/>
      <c r="PXH11" s="159"/>
      <c r="PXI11" s="159"/>
      <c r="PXJ11" s="159"/>
      <c r="PXK11" s="159"/>
      <c r="PXL11" s="159"/>
      <c r="PXM11" s="159"/>
      <c r="PXN11" s="159"/>
      <c r="PXO11" s="159"/>
      <c r="PXP11" s="159"/>
      <c r="PXQ11" s="159"/>
      <c r="PXR11" s="159"/>
      <c r="PXS11" s="159"/>
      <c r="PXT11" s="159"/>
      <c r="PXU11" s="159"/>
      <c r="PXV11" s="159"/>
      <c r="PXW11" s="159"/>
      <c r="PXX11" s="159"/>
      <c r="PXY11" s="159"/>
      <c r="PXZ11" s="159"/>
      <c r="PYA11" s="159"/>
      <c r="PYB11" s="159"/>
      <c r="PYC11" s="159"/>
      <c r="PYD11" s="159"/>
      <c r="PYE11" s="159"/>
      <c r="PYF11" s="159"/>
      <c r="PYG11" s="159"/>
      <c r="PYH11" s="159"/>
      <c r="PYI11" s="159"/>
      <c r="PYJ11" s="159"/>
      <c r="PYK11" s="159"/>
      <c r="PYL11" s="159"/>
      <c r="PYM11" s="159"/>
      <c r="PYN11" s="159"/>
      <c r="PYO11" s="159"/>
      <c r="PYP11" s="159"/>
      <c r="PYQ11" s="159"/>
      <c r="PYR11" s="159"/>
      <c r="PYS11" s="159"/>
      <c r="PYT11" s="159"/>
      <c r="PYU11" s="159"/>
      <c r="PYV11" s="159"/>
      <c r="PYW11" s="159"/>
      <c r="PYX11" s="159"/>
      <c r="PYY11" s="159"/>
      <c r="PYZ11" s="159"/>
      <c r="PZA11" s="159"/>
      <c r="PZB11" s="159"/>
      <c r="PZC11" s="159"/>
      <c r="PZD11" s="159"/>
      <c r="PZE11" s="159"/>
      <c r="PZF11" s="159"/>
      <c r="PZG11" s="159"/>
      <c r="PZH11" s="159"/>
      <c r="PZI11" s="159"/>
      <c r="PZJ11" s="159"/>
      <c r="PZK11" s="159"/>
      <c r="PZL11" s="159"/>
      <c r="PZM11" s="159"/>
      <c r="PZN11" s="159"/>
      <c r="PZO11" s="159"/>
      <c r="PZP11" s="159"/>
      <c r="PZQ11" s="159"/>
      <c r="PZR11" s="159"/>
      <c r="PZS11" s="159"/>
      <c r="PZT11" s="159"/>
      <c r="PZU11" s="159"/>
      <c r="PZV11" s="159"/>
      <c r="PZW11" s="159"/>
      <c r="PZX11" s="159"/>
      <c r="PZY11" s="159"/>
      <c r="PZZ11" s="159"/>
      <c r="QAA11" s="159"/>
      <c r="QAB11" s="159"/>
      <c r="QAC11" s="159"/>
      <c r="QAD11" s="159"/>
      <c r="QAE11" s="159"/>
      <c r="QAF11" s="159"/>
      <c r="QAG11" s="159"/>
      <c r="QAH11" s="159"/>
      <c r="QAI11" s="159"/>
      <c r="QAJ11" s="159"/>
      <c r="QAK11" s="159"/>
      <c r="QAL11" s="159"/>
      <c r="QAM11" s="159"/>
      <c r="QAN11" s="159"/>
      <c r="QAO11" s="159"/>
      <c r="QAP11" s="159"/>
      <c r="QAQ11" s="159"/>
      <c r="QAR11" s="159"/>
      <c r="QAS11" s="159"/>
      <c r="QAT11" s="159"/>
      <c r="QAU11" s="159"/>
      <c r="QAV11" s="159"/>
      <c r="QAW11" s="159"/>
      <c r="QAX11" s="159"/>
      <c r="QAY11" s="159"/>
      <c r="QAZ11" s="159"/>
      <c r="QBA11" s="159"/>
      <c r="QBB11" s="159"/>
      <c r="QBC11" s="159"/>
      <c r="QBD11" s="159"/>
      <c r="QBE11" s="159"/>
      <c r="QBF11" s="159"/>
      <c r="QBG11" s="159"/>
      <c r="QBH11" s="159"/>
      <c r="QBI11" s="159"/>
      <c r="QBJ11" s="159"/>
      <c r="QBK11" s="159"/>
      <c r="QBL11" s="159"/>
      <c r="QBM11" s="159"/>
      <c r="QBN11" s="159"/>
      <c r="QBO11" s="159"/>
      <c r="QBP11" s="159"/>
      <c r="QBQ11" s="159"/>
      <c r="QBR11" s="159"/>
      <c r="QBS11" s="159"/>
      <c r="QBT11" s="159"/>
      <c r="QBU11" s="159"/>
      <c r="QBV11" s="159"/>
      <c r="QBW11" s="159"/>
      <c r="QBX11" s="159"/>
      <c r="QBY11" s="159"/>
      <c r="QBZ11" s="159"/>
      <c r="QCA11" s="159"/>
      <c r="QCB11" s="159"/>
      <c r="QCC11" s="159"/>
      <c r="QCD11" s="159"/>
      <c r="QCE11" s="159"/>
      <c r="QCF11" s="159"/>
      <c r="QCG11" s="159"/>
      <c r="QCH11" s="159"/>
      <c r="QCI11" s="159"/>
      <c r="QCJ11" s="159"/>
      <c r="QCK11" s="159"/>
      <c r="QCL11" s="159"/>
      <c r="QCM11" s="159"/>
      <c r="QCN11" s="159"/>
      <c r="QCO11" s="159"/>
      <c r="QCP11" s="159"/>
      <c r="QCQ11" s="159"/>
      <c r="QCR11" s="159"/>
      <c r="QCS11" s="159"/>
      <c r="QCT11" s="159"/>
      <c r="QCU11" s="159"/>
      <c r="QCV11" s="159"/>
      <c r="QCW11" s="159"/>
      <c r="QCX11" s="159"/>
      <c r="QCY11" s="159"/>
      <c r="QCZ11" s="159"/>
      <c r="QDA11" s="159"/>
      <c r="QDB11" s="159"/>
      <c r="QDC11" s="159"/>
      <c r="QDD11" s="159"/>
      <c r="QDE11" s="159"/>
      <c r="QDF11" s="159"/>
      <c r="QDG11" s="159"/>
      <c r="QDH11" s="159"/>
      <c r="QDI11" s="159"/>
      <c r="QDJ11" s="159"/>
      <c r="QDK11" s="159"/>
      <c r="QDL11" s="159"/>
      <c r="QDM11" s="159"/>
      <c r="QDN11" s="159"/>
      <c r="QDO11" s="159"/>
      <c r="QDP11" s="159"/>
      <c r="QDQ11" s="159"/>
      <c r="QDR11" s="159"/>
      <c r="QDS11" s="159"/>
      <c r="QDT11" s="159"/>
      <c r="QDU11" s="159"/>
      <c r="QDV11" s="159"/>
      <c r="QDW11" s="159"/>
      <c r="QDX11" s="159"/>
      <c r="QDY11" s="159"/>
      <c r="QDZ11" s="159"/>
      <c r="QEA11" s="159"/>
      <c r="QEB11" s="159"/>
      <c r="QEC11" s="159"/>
      <c r="QED11" s="159"/>
      <c r="QEE11" s="159"/>
      <c r="QEF11" s="159"/>
      <c r="QEG11" s="159"/>
      <c r="QEH11" s="159"/>
      <c r="QEI11" s="159"/>
      <c r="QEJ11" s="159"/>
      <c r="QEK11" s="159"/>
      <c r="QEL11" s="159"/>
      <c r="QEM11" s="159"/>
      <c r="QEN11" s="159"/>
      <c r="QEO11" s="159"/>
      <c r="QEP11" s="159"/>
      <c r="QEQ11" s="159"/>
      <c r="QER11" s="159"/>
      <c r="QES11" s="159"/>
      <c r="QET11" s="159"/>
      <c r="QEU11" s="159"/>
      <c r="QEV11" s="159"/>
      <c r="QEW11" s="159"/>
      <c r="QEX11" s="159"/>
      <c r="QEY11" s="159"/>
      <c r="QEZ11" s="159"/>
      <c r="QFA11" s="159"/>
      <c r="QFB11" s="159"/>
      <c r="QFC11" s="159"/>
      <c r="QFD11" s="159"/>
      <c r="QFE11" s="159"/>
      <c r="QFF11" s="159"/>
      <c r="QFG11" s="159"/>
      <c r="QFH11" s="159"/>
      <c r="QFI11" s="159"/>
      <c r="QFJ11" s="159"/>
      <c r="QFK11" s="159"/>
      <c r="QFL11" s="159"/>
      <c r="QFM11" s="159"/>
      <c r="QFN11" s="159"/>
      <c r="QFO11" s="159"/>
      <c r="QFP11" s="159"/>
      <c r="QFQ11" s="159"/>
      <c r="QFR11" s="159"/>
      <c r="QFS11" s="159"/>
      <c r="QFT11" s="159"/>
      <c r="QFU11" s="159"/>
      <c r="QFV11" s="159"/>
      <c r="QFW11" s="159"/>
      <c r="QFX11" s="159"/>
      <c r="QFY11" s="159"/>
      <c r="QFZ11" s="159"/>
      <c r="QGA11" s="159"/>
      <c r="QGB11" s="159"/>
      <c r="QGC11" s="159"/>
      <c r="QGD11" s="159"/>
      <c r="QGE11" s="159"/>
      <c r="QGF11" s="159"/>
      <c r="QGG11" s="159"/>
      <c r="QGH11" s="159"/>
      <c r="QGI11" s="159"/>
      <c r="QGJ11" s="159"/>
      <c r="QGK11" s="159"/>
      <c r="QGL11" s="159"/>
      <c r="QGM11" s="159"/>
      <c r="QGN11" s="159"/>
      <c r="QGO11" s="159"/>
      <c r="QGP11" s="159"/>
      <c r="QGQ11" s="159"/>
      <c r="QGR11" s="159"/>
      <c r="QGS11" s="159"/>
      <c r="QGT11" s="159"/>
      <c r="QGU11" s="159"/>
      <c r="QGV11" s="159"/>
      <c r="QGW11" s="159"/>
      <c r="QGX11" s="159"/>
      <c r="QGY11" s="159"/>
      <c r="QGZ11" s="159"/>
      <c r="QHA11" s="159"/>
      <c r="QHB11" s="159"/>
      <c r="QHC11" s="159"/>
      <c r="QHD11" s="159"/>
      <c r="QHE11" s="159"/>
      <c r="QHF11" s="159"/>
      <c r="QHG11" s="159"/>
      <c r="QHH11" s="159"/>
      <c r="QHI11" s="159"/>
      <c r="QHJ11" s="159"/>
      <c r="QHK11" s="159"/>
      <c r="QHL11" s="159"/>
      <c r="QHM11" s="159"/>
      <c r="QHN11" s="159"/>
      <c r="QHO11" s="159"/>
      <c r="QHP11" s="159"/>
      <c r="QHQ11" s="159"/>
      <c r="QHR11" s="159"/>
      <c r="QHS11" s="159"/>
      <c r="QHT11" s="159"/>
      <c r="QHU11" s="159"/>
      <c r="QHV11" s="159"/>
      <c r="QHW11" s="159"/>
      <c r="QHX11" s="159"/>
      <c r="QHY11" s="159"/>
      <c r="QHZ11" s="159"/>
      <c r="QIA11" s="159"/>
      <c r="QIB11" s="159"/>
      <c r="QIC11" s="159"/>
      <c r="QID11" s="159"/>
      <c r="QIE11" s="159"/>
      <c r="QIF11" s="159"/>
      <c r="QIG11" s="159"/>
      <c r="QIH11" s="159"/>
      <c r="QII11" s="159"/>
      <c r="QIJ11" s="159"/>
      <c r="QIK11" s="159"/>
      <c r="QIL11" s="159"/>
      <c r="QIM11" s="159"/>
      <c r="QIN11" s="159"/>
      <c r="QIO11" s="159"/>
      <c r="QIP11" s="159"/>
      <c r="QIQ11" s="159"/>
      <c r="QIR11" s="159"/>
      <c r="QIS11" s="159"/>
      <c r="QIT11" s="159"/>
      <c r="QIU11" s="159"/>
      <c r="QIV11" s="159"/>
      <c r="QIW11" s="159"/>
      <c r="QIX11" s="159"/>
      <c r="QIY11" s="159"/>
      <c r="QIZ11" s="159"/>
      <c r="QJA11" s="159"/>
      <c r="QJB11" s="159"/>
      <c r="QJC11" s="159"/>
      <c r="QJD11" s="159"/>
      <c r="QJE11" s="159"/>
      <c r="QJF11" s="159"/>
      <c r="QJG11" s="159"/>
      <c r="QJH11" s="159"/>
      <c r="QJI11" s="159"/>
      <c r="QJJ11" s="159"/>
      <c r="QJK11" s="159"/>
      <c r="QJL11" s="159"/>
      <c r="QJM11" s="159"/>
      <c r="QJN11" s="159"/>
      <c r="QJO11" s="159"/>
      <c r="QJP11" s="159"/>
      <c r="QJQ11" s="159"/>
      <c r="QJR11" s="159"/>
      <c r="QJS11" s="159"/>
      <c r="QJT11" s="159"/>
      <c r="QJU11" s="159"/>
      <c r="QJV11" s="159"/>
      <c r="QJW11" s="159"/>
      <c r="QJX11" s="159"/>
      <c r="QJY11" s="159"/>
      <c r="QJZ11" s="159"/>
      <c r="QKA11" s="159"/>
      <c r="QKB11" s="159"/>
      <c r="QKC11" s="159"/>
      <c r="QKD11" s="159"/>
      <c r="QKE11" s="159"/>
      <c r="QKF11" s="159"/>
      <c r="QKG11" s="159"/>
      <c r="QKH11" s="159"/>
      <c r="QKI11" s="159"/>
      <c r="QKJ11" s="159"/>
      <c r="QKK11" s="159"/>
      <c r="QKL11" s="159"/>
      <c r="QKM11" s="159"/>
      <c r="QKN11" s="159"/>
      <c r="QKO11" s="159"/>
      <c r="QKP11" s="159"/>
      <c r="QKQ11" s="159"/>
      <c r="QKR11" s="159"/>
      <c r="QKS11" s="159"/>
      <c r="QKT11" s="159"/>
      <c r="QKU11" s="159"/>
      <c r="QKV11" s="159"/>
      <c r="QKW11" s="159"/>
      <c r="QKX11" s="159"/>
      <c r="QKY11" s="159"/>
      <c r="QKZ11" s="159"/>
      <c r="QLA11" s="159"/>
      <c r="QLB11" s="159"/>
      <c r="QLC11" s="159"/>
      <c r="QLD11" s="159"/>
      <c r="QLE11" s="159"/>
      <c r="QLF11" s="159"/>
      <c r="QLG11" s="159"/>
      <c r="QLH11" s="159"/>
      <c r="QLI11" s="159"/>
      <c r="QLJ11" s="159"/>
      <c r="QLK11" s="159"/>
      <c r="QLL11" s="159"/>
      <c r="QLM11" s="159"/>
      <c r="QLN11" s="159"/>
      <c r="QLO11" s="159"/>
      <c r="QLP11" s="159"/>
      <c r="QLQ11" s="159"/>
      <c r="QLR11" s="159"/>
      <c r="QLS11" s="159"/>
      <c r="QLT11" s="159"/>
      <c r="QLU11" s="159"/>
      <c r="QLV11" s="159"/>
      <c r="QLW11" s="159"/>
      <c r="QLX11" s="159"/>
      <c r="QLY11" s="159"/>
      <c r="QLZ11" s="159"/>
      <c r="QMA11" s="159"/>
      <c r="QMB11" s="159"/>
      <c r="QMC11" s="159"/>
      <c r="QMD11" s="159"/>
      <c r="QME11" s="159"/>
      <c r="QMF11" s="159"/>
      <c r="QMG11" s="159"/>
      <c r="QMH11" s="159"/>
      <c r="QMI11" s="159"/>
      <c r="QMJ11" s="159"/>
      <c r="QMK11" s="159"/>
      <c r="QML11" s="159"/>
      <c r="QMM11" s="159"/>
      <c r="QMN11" s="159"/>
      <c r="QMO11" s="159"/>
      <c r="QMP11" s="159"/>
      <c r="QMQ11" s="159"/>
      <c r="QMR11" s="159"/>
      <c r="QMS11" s="159"/>
      <c r="QMT11" s="159"/>
      <c r="QMU11" s="159"/>
      <c r="QMV11" s="159"/>
      <c r="QMW11" s="159"/>
      <c r="QMX11" s="159"/>
      <c r="QMY11" s="159"/>
      <c r="QMZ11" s="159"/>
      <c r="QNA11" s="159"/>
      <c r="QNB11" s="159"/>
      <c r="QNC11" s="159"/>
      <c r="QND11" s="159"/>
      <c r="QNE11" s="159"/>
      <c r="QNF11" s="159"/>
      <c r="QNG11" s="159"/>
      <c r="QNH11" s="159"/>
      <c r="QNI11" s="159"/>
      <c r="QNJ11" s="159"/>
      <c r="QNK11" s="159"/>
      <c r="QNL11" s="159"/>
      <c r="QNM11" s="159"/>
      <c r="QNN11" s="159"/>
      <c r="QNO11" s="159"/>
      <c r="QNP11" s="159"/>
      <c r="QNQ11" s="159"/>
      <c r="QNR11" s="159"/>
      <c r="QNS11" s="159"/>
      <c r="QNT11" s="159"/>
      <c r="QNU11" s="159"/>
      <c r="QNV11" s="159"/>
      <c r="QNW11" s="159"/>
      <c r="QNX11" s="159"/>
      <c r="QNY11" s="159"/>
      <c r="QNZ11" s="159"/>
      <c r="QOA11" s="159"/>
      <c r="QOB11" s="159"/>
      <c r="QOC11" s="159"/>
      <c r="QOD11" s="159"/>
      <c r="QOE11" s="159"/>
      <c r="QOF11" s="159"/>
      <c r="QOG11" s="159"/>
      <c r="QOH11" s="159"/>
      <c r="QOI11" s="159"/>
      <c r="QOJ11" s="159"/>
      <c r="QOK11" s="159"/>
      <c r="QOL11" s="159"/>
      <c r="QOM11" s="159"/>
      <c r="QON11" s="159"/>
      <c r="QOO11" s="159"/>
      <c r="QOP11" s="159"/>
      <c r="QOQ11" s="159"/>
      <c r="QOR11" s="159"/>
      <c r="QOS11" s="159"/>
      <c r="QOT11" s="159"/>
      <c r="QOU11" s="159"/>
      <c r="QOV11" s="159"/>
      <c r="QOW11" s="159"/>
      <c r="QOX11" s="159"/>
      <c r="QOY11" s="159"/>
      <c r="QOZ11" s="159"/>
      <c r="QPA11" s="159"/>
      <c r="QPB11" s="159"/>
      <c r="QPC11" s="159"/>
      <c r="QPD11" s="159"/>
      <c r="QPE11" s="159"/>
      <c r="QPF11" s="159"/>
      <c r="QPG11" s="159"/>
      <c r="QPH11" s="159"/>
      <c r="QPI11" s="159"/>
      <c r="QPJ11" s="159"/>
      <c r="QPK11" s="159"/>
      <c r="QPL11" s="159"/>
      <c r="QPM11" s="159"/>
      <c r="QPN11" s="159"/>
      <c r="QPO11" s="159"/>
      <c r="QPP11" s="159"/>
      <c r="QPQ11" s="159"/>
      <c r="QPR11" s="159"/>
      <c r="QPS11" s="159"/>
      <c r="QPT11" s="159"/>
      <c r="QPU11" s="159"/>
      <c r="QPV11" s="159"/>
      <c r="QPW11" s="159"/>
      <c r="QPX11" s="159"/>
      <c r="QPY11" s="159"/>
      <c r="QPZ11" s="159"/>
      <c r="QQA11" s="159"/>
      <c r="QQB11" s="159"/>
      <c r="QQC11" s="159"/>
      <c r="QQD11" s="159"/>
      <c r="QQE11" s="159"/>
      <c r="QQF11" s="159"/>
      <c r="QQG11" s="159"/>
      <c r="QQH11" s="159"/>
      <c r="QQI11" s="159"/>
      <c r="QQJ11" s="159"/>
      <c r="QQK11" s="159"/>
      <c r="QQL11" s="159"/>
      <c r="QQM11" s="159"/>
      <c r="QQN11" s="159"/>
      <c r="QQO11" s="159"/>
      <c r="QQP11" s="159"/>
      <c r="QQQ11" s="159"/>
      <c r="QQR11" s="159"/>
      <c r="QQS11" s="159"/>
      <c r="QQT11" s="159"/>
      <c r="QQU11" s="159"/>
      <c r="QQV11" s="159"/>
      <c r="QQW11" s="159"/>
      <c r="QQX11" s="159"/>
      <c r="QQY11" s="159"/>
      <c r="QQZ11" s="159"/>
      <c r="QRA11" s="159"/>
      <c r="QRB11" s="159"/>
      <c r="QRC11" s="159"/>
      <c r="QRD11" s="159"/>
      <c r="QRE11" s="159"/>
      <c r="QRF11" s="159"/>
      <c r="QRG11" s="159"/>
      <c r="QRH11" s="159"/>
      <c r="QRI11" s="159"/>
      <c r="QRJ11" s="159"/>
      <c r="QRK11" s="159"/>
      <c r="QRL11" s="159"/>
      <c r="QRM11" s="159"/>
      <c r="QRN11" s="159"/>
      <c r="QRO11" s="159"/>
      <c r="QRP11" s="159"/>
      <c r="QRQ11" s="159"/>
      <c r="QRR11" s="159"/>
      <c r="QRS11" s="159"/>
      <c r="QRT11" s="159"/>
      <c r="QRU11" s="159"/>
      <c r="QRV11" s="159"/>
      <c r="QRW11" s="159"/>
      <c r="QRX11" s="159"/>
      <c r="QRY11" s="159"/>
      <c r="QRZ11" s="159"/>
      <c r="QSA11" s="159"/>
      <c r="QSB11" s="159"/>
      <c r="QSC11" s="159"/>
      <c r="QSD11" s="159"/>
      <c r="QSE11" s="159"/>
      <c r="QSF11" s="159"/>
      <c r="QSG11" s="159"/>
      <c r="QSH11" s="159"/>
      <c r="QSI11" s="159"/>
      <c r="QSJ11" s="159"/>
      <c r="QSK11" s="159"/>
      <c r="QSL11" s="159"/>
      <c r="QSM11" s="159"/>
      <c r="QSN11" s="159"/>
      <c r="QSO11" s="159"/>
      <c r="QSP11" s="159"/>
      <c r="QSQ11" s="159"/>
      <c r="QSR11" s="159"/>
      <c r="QSS11" s="159"/>
      <c r="QST11" s="159"/>
      <c r="QSU11" s="159"/>
      <c r="QSV11" s="159"/>
      <c r="QSW11" s="159"/>
      <c r="QSX11" s="159"/>
      <c r="QSY11" s="159"/>
      <c r="QSZ11" s="159"/>
      <c r="QTA11" s="159"/>
      <c r="QTB11" s="159"/>
      <c r="QTC11" s="159"/>
      <c r="QTD11" s="159"/>
      <c r="QTE11" s="159"/>
      <c r="QTF11" s="159"/>
      <c r="QTG11" s="159"/>
      <c r="QTH11" s="159"/>
      <c r="QTI11" s="159"/>
      <c r="QTJ11" s="159"/>
      <c r="QTK11" s="159"/>
      <c r="QTL11" s="159"/>
      <c r="QTM11" s="159"/>
      <c r="QTN11" s="159"/>
      <c r="QTO11" s="159"/>
      <c r="QTP11" s="159"/>
      <c r="QTQ11" s="159"/>
      <c r="QTR11" s="159"/>
      <c r="QTS11" s="159"/>
      <c r="QTT11" s="159"/>
      <c r="QTU11" s="159"/>
      <c r="QTV11" s="159"/>
      <c r="QTW11" s="159"/>
      <c r="QTX11" s="159"/>
      <c r="QTY11" s="159"/>
      <c r="QTZ11" s="159"/>
      <c r="QUA11" s="159"/>
      <c r="QUB11" s="159"/>
      <c r="QUC11" s="159"/>
      <c r="QUD11" s="159"/>
      <c r="QUE11" s="159"/>
      <c r="QUF11" s="159"/>
      <c r="QUG11" s="159"/>
      <c r="QUH11" s="159"/>
      <c r="QUI11" s="159"/>
      <c r="QUJ11" s="159"/>
      <c r="QUK11" s="159"/>
      <c r="QUL11" s="159"/>
      <c r="QUM11" s="159"/>
      <c r="QUN11" s="159"/>
      <c r="QUO11" s="159"/>
      <c r="QUP11" s="159"/>
      <c r="QUQ11" s="159"/>
      <c r="QUR11" s="159"/>
      <c r="QUS11" s="159"/>
      <c r="QUT11" s="159"/>
      <c r="QUU11" s="159"/>
      <c r="QUV11" s="159"/>
      <c r="QUW11" s="159"/>
      <c r="QUX11" s="159"/>
      <c r="QUY11" s="159"/>
      <c r="QUZ11" s="159"/>
      <c r="QVA11" s="159"/>
      <c r="QVB11" s="159"/>
      <c r="QVC11" s="159"/>
      <c r="QVD11" s="159"/>
      <c r="QVE11" s="159"/>
      <c r="QVF11" s="159"/>
      <c r="QVG11" s="159"/>
      <c r="QVH11" s="159"/>
      <c r="QVI11" s="159"/>
      <c r="QVJ11" s="159"/>
      <c r="QVK11" s="159"/>
      <c r="QVL11" s="159"/>
      <c r="QVM11" s="159"/>
      <c r="QVN11" s="159"/>
      <c r="QVO11" s="159"/>
      <c r="QVP11" s="159"/>
      <c r="QVQ11" s="159"/>
      <c r="QVR11" s="159"/>
      <c r="QVS11" s="159"/>
      <c r="QVT11" s="159"/>
      <c r="QVU11" s="159"/>
      <c r="QVV11" s="159"/>
      <c r="QVW11" s="159"/>
      <c r="QVX11" s="159"/>
      <c r="QVY11" s="159"/>
      <c r="QVZ11" s="159"/>
      <c r="QWA11" s="159"/>
      <c r="QWB11" s="159"/>
      <c r="QWC11" s="159"/>
      <c r="QWD11" s="159"/>
      <c r="QWE11" s="159"/>
      <c r="QWF11" s="159"/>
      <c r="QWG11" s="159"/>
      <c r="QWH11" s="159"/>
      <c r="QWI11" s="159"/>
      <c r="QWJ11" s="159"/>
      <c r="QWK11" s="159"/>
      <c r="QWL11" s="159"/>
      <c r="QWM11" s="159"/>
      <c r="QWN11" s="159"/>
      <c r="QWO11" s="159"/>
      <c r="QWP11" s="159"/>
      <c r="QWQ11" s="159"/>
      <c r="QWR11" s="159"/>
      <c r="QWS11" s="159"/>
      <c r="QWT11" s="159"/>
      <c r="QWU11" s="159"/>
      <c r="QWV11" s="159"/>
      <c r="QWW11" s="159"/>
      <c r="QWX11" s="159"/>
      <c r="QWY11" s="159"/>
      <c r="QWZ11" s="159"/>
      <c r="QXA11" s="159"/>
      <c r="QXB11" s="159"/>
      <c r="QXC11" s="159"/>
      <c r="QXD11" s="159"/>
      <c r="QXE11" s="159"/>
      <c r="QXF11" s="159"/>
      <c r="QXG11" s="159"/>
      <c r="QXH11" s="159"/>
      <c r="QXI11" s="159"/>
      <c r="QXJ11" s="159"/>
      <c r="QXK11" s="159"/>
      <c r="QXL11" s="159"/>
      <c r="QXM11" s="159"/>
      <c r="QXN11" s="159"/>
      <c r="QXO11" s="159"/>
      <c r="QXP11" s="159"/>
      <c r="QXQ11" s="159"/>
      <c r="QXR11" s="159"/>
      <c r="QXS11" s="159"/>
      <c r="QXT11" s="159"/>
      <c r="QXU11" s="159"/>
      <c r="QXV11" s="159"/>
      <c r="QXW11" s="159"/>
      <c r="QXX11" s="159"/>
      <c r="QXY11" s="159"/>
      <c r="QXZ11" s="159"/>
      <c r="QYA11" s="159"/>
      <c r="QYB11" s="159"/>
      <c r="QYC11" s="159"/>
      <c r="QYD11" s="159"/>
      <c r="QYE11" s="159"/>
      <c r="QYF11" s="159"/>
      <c r="QYG11" s="159"/>
      <c r="QYH11" s="159"/>
      <c r="QYI11" s="159"/>
      <c r="QYJ11" s="159"/>
      <c r="QYK11" s="159"/>
      <c r="QYL11" s="159"/>
      <c r="QYM11" s="159"/>
      <c r="QYN11" s="159"/>
      <c r="QYO11" s="159"/>
      <c r="QYP11" s="159"/>
      <c r="QYQ11" s="159"/>
      <c r="QYR11" s="159"/>
      <c r="QYS11" s="159"/>
      <c r="QYT11" s="159"/>
      <c r="QYU11" s="159"/>
      <c r="QYV11" s="159"/>
      <c r="QYW11" s="159"/>
      <c r="QYX11" s="159"/>
      <c r="QYY11" s="159"/>
      <c r="QYZ11" s="159"/>
      <c r="QZA11" s="159"/>
      <c r="QZB11" s="159"/>
      <c r="QZC11" s="159"/>
      <c r="QZD11" s="159"/>
      <c r="QZE11" s="159"/>
      <c r="QZF11" s="159"/>
      <c r="QZG11" s="159"/>
      <c r="QZH11" s="159"/>
      <c r="QZI11" s="159"/>
      <c r="QZJ11" s="159"/>
      <c r="QZK11" s="159"/>
      <c r="QZL11" s="159"/>
      <c r="QZM11" s="159"/>
      <c r="QZN11" s="159"/>
      <c r="QZO11" s="159"/>
      <c r="QZP11" s="159"/>
      <c r="QZQ11" s="159"/>
      <c r="QZR11" s="159"/>
      <c r="QZS11" s="159"/>
      <c r="QZT11" s="159"/>
      <c r="QZU11" s="159"/>
      <c r="QZV11" s="159"/>
      <c r="QZW11" s="159"/>
      <c r="QZX11" s="159"/>
      <c r="QZY11" s="159"/>
      <c r="QZZ11" s="159"/>
      <c r="RAA11" s="159"/>
      <c r="RAB11" s="159"/>
      <c r="RAC11" s="159"/>
      <c r="RAD11" s="159"/>
      <c r="RAE11" s="159"/>
      <c r="RAF11" s="159"/>
      <c r="RAG11" s="159"/>
      <c r="RAH11" s="159"/>
      <c r="RAI11" s="159"/>
      <c r="RAJ11" s="159"/>
      <c r="RAK11" s="159"/>
      <c r="RAL11" s="159"/>
      <c r="RAM11" s="159"/>
      <c r="RAN11" s="159"/>
      <c r="RAO11" s="159"/>
      <c r="RAP11" s="159"/>
      <c r="RAQ11" s="159"/>
      <c r="RAR11" s="159"/>
      <c r="RAS11" s="159"/>
      <c r="RAT11" s="159"/>
      <c r="RAU11" s="159"/>
      <c r="RAV11" s="159"/>
      <c r="RAW11" s="159"/>
      <c r="RAX11" s="159"/>
      <c r="RAY11" s="159"/>
      <c r="RAZ11" s="159"/>
      <c r="RBA11" s="159"/>
      <c r="RBB11" s="159"/>
      <c r="RBC11" s="159"/>
      <c r="RBD11" s="159"/>
      <c r="RBE11" s="159"/>
      <c r="RBF11" s="159"/>
      <c r="RBG11" s="159"/>
      <c r="RBH11" s="159"/>
      <c r="RBI11" s="159"/>
      <c r="RBJ11" s="159"/>
      <c r="RBK11" s="159"/>
      <c r="RBL11" s="159"/>
      <c r="RBM11" s="159"/>
      <c r="RBN11" s="159"/>
      <c r="RBO11" s="159"/>
      <c r="RBP11" s="159"/>
      <c r="RBQ11" s="159"/>
      <c r="RBR11" s="159"/>
      <c r="RBS11" s="159"/>
      <c r="RBT11" s="159"/>
      <c r="RBU11" s="159"/>
      <c r="RBV11" s="159"/>
      <c r="RBW11" s="159"/>
      <c r="RBX11" s="159"/>
      <c r="RBY11" s="159"/>
      <c r="RBZ11" s="159"/>
      <c r="RCA11" s="159"/>
      <c r="RCB11" s="159"/>
      <c r="RCC11" s="159"/>
      <c r="RCD11" s="159"/>
      <c r="RCE11" s="159"/>
      <c r="RCF11" s="159"/>
      <c r="RCG11" s="159"/>
      <c r="RCH11" s="159"/>
      <c r="RCI11" s="159"/>
      <c r="RCJ11" s="159"/>
      <c r="RCK11" s="159"/>
      <c r="RCL11" s="159"/>
      <c r="RCM11" s="159"/>
      <c r="RCN11" s="159"/>
      <c r="RCO11" s="159"/>
      <c r="RCP11" s="159"/>
      <c r="RCQ11" s="159"/>
      <c r="RCR11" s="159"/>
      <c r="RCS11" s="159"/>
      <c r="RCT11" s="159"/>
      <c r="RCU11" s="159"/>
      <c r="RCV11" s="159"/>
      <c r="RCW11" s="159"/>
      <c r="RCX11" s="159"/>
      <c r="RCY11" s="159"/>
      <c r="RCZ11" s="159"/>
      <c r="RDA11" s="159"/>
      <c r="RDB11" s="159"/>
      <c r="RDC11" s="159"/>
      <c r="RDD11" s="159"/>
      <c r="RDE11" s="159"/>
      <c r="RDF11" s="159"/>
      <c r="RDG11" s="159"/>
      <c r="RDH11" s="159"/>
      <c r="RDI11" s="159"/>
      <c r="RDJ11" s="159"/>
      <c r="RDK11" s="159"/>
      <c r="RDL11" s="159"/>
      <c r="RDM11" s="159"/>
      <c r="RDN11" s="159"/>
      <c r="RDO11" s="159"/>
      <c r="RDP11" s="159"/>
      <c r="RDQ11" s="159"/>
      <c r="RDR11" s="159"/>
      <c r="RDS11" s="159"/>
      <c r="RDT11" s="159"/>
      <c r="RDU11" s="159"/>
      <c r="RDV11" s="159"/>
      <c r="RDW11" s="159"/>
      <c r="RDX11" s="159"/>
      <c r="RDY11" s="159"/>
      <c r="RDZ11" s="159"/>
      <c r="REA11" s="159"/>
      <c r="REB11" s="159"/>
      <c r="REC11" s="159"/>
      <c r="RED11" s="159"/>
      <c r="REE11" s="159"/>
      <c r="REF11" s="159"/>
      <c r="REG11" s="159"/>
      <c r="REH11" s="159"/>
      <c r="REI11" s="159"/>
      <c r="REJ11" s="159"/>
      <c r="REK11" s="159"/>
      <c r="REL11" s="159"/>
      <c r="REM11" s="159"/>
      <c r="REN11" s="159"/>
      <c r="REO11" s="159"/>
      <c r="REP11" s="159"/>
      <c r="REQ11" s="159"/>
      <c r="RER11" s="159"/>
      <c r="RES11" s="159"/>
      <c r="RET11" s="159"/>
      <c r="REU11" s="159"/>
      <c r="REV11" s="159"/>
      <c r="REW11" s="159"/>
      <c r="REX11" s="159"/>
      <c r="REY11" s="159"/>
      <c r="REZ11" s="159"/>
      <c r="RFA11" s="159"/>
      <c r="RFB11" s="159"/>
      <c r="RFC11" s="159"/>
      <c r="RFD11" s="159"/>
      <c r="RFE11" s="159"/>
      <c r="RFF11" s="159"/>
      <c r="RFG11" s="159"/>
      <c r="RFH11" s="159"/>
      <c r="RFI11" s="159"/>
      <c r="RFJ11" s="159"/>
      <c r="RFK11" s="159"/>
      <c r="RFL11" s="159"/>
      <c r="RFM11" s="159"/>
      <c r="RFN11" s="159"/>
      <c r="RFO11" s="159"/>
      <c r="RFP11" s="159"/>
      <c r="RFQ11" s="159"/>
      <c r="RFR11" s="159"/>
      <c r="RFS11" s="159"/>
      <c r="RFT11" s="159"/>
      <c r="RFU11" s="159"/>
      <c r="RFV11" s="159"/>
      <c r="RFW11" s="159"/>
      <c r="RFX11" s="159"/>
      <c r="RFY11" s="159"/>
      <c r="RFZ11" s="159"/>
      <c r="RGA11" s="159"/>
      <c r="RGB11" s="159"/>
      <c r="RGC11" s="159"/>
      <c r="RGD11" s="159"/>
      <c r="RGE11" s="159"/>
      <c r="RGF11" s="159"/>
      <c r="RGG11" s="159"/>
      <c r="RGH11" s="159"/>
      <c r="RGI11" s="159"/>
      <c r="RGJ11" s="159"/>
      <c r="RGK11" s="159"/>
      <c r="RGL11" s="159"/>
      <c r="RGM11" s="159"/>
      <c r="RGN11" s="159"/>
      <c r="RGO11" s="159"/>
      <c r="RGP11" s="159"/>
      <c r="RGQ11" s="159"/>
      <c r="RGR11" s="159"/>
      <c r="RGS11" s="159"/>
      <c r="RGT11" s="159"/>
      <c r="RGU11" s="159"/>
      <c r="RGV11" s="159"/>
      <c r="RGW11" s="159"/>
      <c r="RGX11" s="159"/>
      <c r="RGY11" s="159"/>
      <c r="RGZ11" s="159"/>
      <c r="RHA11" s="159"/>
      <c r="RHB11" s="159"/>
      <c r="RHC11" s="159"/>
      <c r="RHD11" s="159"/>
      <c r="RHE11" s="159"/>
      <c r="RHF11" s="159"/>
      <c r="RHG11" s="159"/>
      <c r="RHH11" s="159"/>
      <c r="RHI11" s="159"/>
      <c r="RHJ11" s="159"/>
      <c r="RHK11" s="159"/>
      <c r="RHL11" s="159"/>
      <c r="RHM11" s="159"/>
      <c r="RHN11" s="159"/>
      <c r="RHO11" s="159"/>
      <c r="RHP11" s="159"/>
      <c r="RHQ11" s="159"/>
      <c r="RHR11" s="159"/>
      <c r="RHS11" s="159"/>
      <c r="RHT11" s="159"/>
      <c r="RHU11" s="159"/>
      <c r="RHV11" s="159"/>
      <c r="RHW11" s="159"/>
      <c r="RHX11" s="159"/>
      <c r="RHY11" s="159"/>
      <c r="RHZ11" s="159"/>
      <c r="RIA11" s="159"/>
      <c r="RIB11" s="159"/>
      <c r="RIC11" s="159"/>
      <c r="RID11" s="159"/>
      <c r="RIE11" s="159"/>
      <c r="RIF11" s="159"/>
      <c r="RIG11" s="159"/>
      <c r="RIH11" s="159"/>
      <c r="RII11" s="159"/>
      <c r="RIJ11" s="159"/>
      <c r="RIK11" s="159"/>
      <c r="RIL11" s="159"/>
      <c r="RIM11" s="159"/>
      <c r="RIN11" s="159"/>
      <c r="RIO11" s="159"/>
      <c r="RIP11" s="159"/>
      <c r="RIQ11" s="159"/>
      <c r="RIR11" s="159"/>
      <c r="RIS11" s="159"/>
      <c r="RIT11" s="159"/>
      <c r="RIU11" s="159"/>
      <c r="RIV11" s="159"/>
      <c r="RIW11" s="159"/>
      <c r="RIX11" s="159"/>
      <c r="RIY11" s="159"/>
      <c r="RIZ11" s="159"/>
      <c r="RJA11" s="159"/>
      <c r="RJB11" s="159"/>
      <c r="RJC11" s="159"/>
      <c r="RJD11" s="159"/>
      <c r="RJE11" s="159"/>
      <c r="RJF11" s="159"/>
      <c r="RJG11" s="159"/>
      <c r="RJH11" s="159"/>
      <c r="RJI11" s="159"/>
      <c r="RJJ11" s="159"/>
      <c r="RJK11" s="159"/>
      <c r="RJL11" s="159"/>
      <c r="RJM11" s="159"/>
      <c r="RJN11" s="159"/>
      <c r="RJO11" s="159"/>
      <c r="RJP11" s="159"/>
      <c r="RJQ11" s="159"/>
      <c r="RJR11" s="159"/>
      <c r="RJS11" s="159"/>
      <c r="RJT11" s="159"/>
      <c r="RJU11" s="159"/>
      <c r="RJV11" s="159"/>
      <c r="RJW11" s="159"/>
      <c r="RJX11" s="159"/>
      <c r="RJY11" s="159"/>
      <c r="RJZ11" s="159"/>
      <c r="RKA11" s="159"/>
      <c r="RKB11" s="159"/>
      <c r="RKC11" s="159"/>
      <c r="RKD11" s="159"/>
      <c r="RKE11" s="159"/>
      <c r="RKF11" s="159"/>
      <c r="RKG11" s="159"/>
      <c r="RKH11" s="159"/>
      <c r="RKI11" s="159"/>
      <c r="RKJ11" s="159"/>
      <c r="RKK11" s="159"/>
      <c r="RKL11" s="159"/>
      <c r="RKM11" s="159"/>
      <c r="RKN11" s="159"/>
      <c r="RKO11" s="159"/>
      <c r="RKP11" s="159"/>
      <c r="RKQ11" s="159"/>
      <c r="RKR11" s="159"/>
      <c r="RKS11" s="159"/>
      <c r="RKT11" s="159"/>
      <c r="RKU11" s="159"/>
      <c r="RKV11" s="159"/>
      <c r="RKW11" s="159"/>
      <c r="RKX11" s="159"/>
      <c r="RKY11" s="159"/>
      <c r="RKZ11" s="159"/>
      <c r="RLA11" s="159"/>
      <c r="RLB11" s="159"/>
      <c r="RLC11" s="159"/>
      <c r="RLD11" s="159"/>
      <c r="RLE11" s="159"/>
      <c r="RLF11" s="159"/>
      <c r="RLG11" s="159"/>
      <c r="RLH11" s="159"/>
      <c r="RLI11" s="159"/>
      <c r="RLJ11" s="159"/>
      <c r="RLK11" s="159"/>
      <c r="RLL11" s="159"/>
      <c r="RLM11" s="159"/>
      <c r="RLN11" s="159"/>
      <c r="RLO11" s="159"/>
      <c r="RLP11" s="159"/>
      <c r="RLQ11" s="159"/>
      <c r="RLR11" s="159"/>
      <c r="RLS11" s="159"/>
      <c r="RLT11" s="159"/>
      <c r="RLU11" s="159"/>
      <c r="RLV11" s="159"/>
      <c r="RLW11" s="159"/>
      <c r="RLX11" s="159"/>
      <c r="RLY11" s="159"/>
      <c r="RLZ11" s="159"/>
      <c r="RMA11" s="159"/>
      <c r="RMB11" s="159"/>
      <c r="RMC11" s="159"/>
      <c r="RMD11" s="159"/>
      <c r="RME11" s="159"/>
      <c r="RMF11" s="159"/>
      <c r="RMG11" s="159"/>
      <c r="RMH11" s="159"/>
      <c r="RMI11" s="159"/>
      <c r="RMJ11" s="159"/>
      <c r="RMK11" s="159"/>
      <c r="RML11" s="159"/>
      <c r="RMM11" s="159"/>
      <c r="RMN11" s="159"/>
      <c r="RMO11" s="159"/>
      <c r="RMP11" s="159"/>
      <c r="RMQ11" s="159"/>
      <c r="RMR11" s="159"/>
      <c r="RMS11" s="159"/>
      <c r="RMT11" s="159"/>
      <c r="RMU11" s="159"/>
      <c r="RMV11" s="159"/>
      <c r="RMW11" s="159"/>
      <c r="RMX11" s="159"/>
      <c r="RMY11" s="159"/>
      <c r="RMZ11" s="159"/>
      <c r="RNA11" s="159"/>
      <c r="RNB11" s="159"/>
      <c r="RNC11" s="159"/>
      <c r="RND11" s="159"/>
      <c r="RNE11" s="159"/>
      <c r="RNF11" s="159"/>
      <c r="RNG11" s="159"/>
      <c r="RNH11" s="159"/>
      <c r="RNI11" s="159"/>
      <c r="RNJ11" s="159"/>
      <c r="RNK11" s="159"/>
      <c r="RNL11" s="159"/>
      <c r="RNM11" s="159"/>
      <c r="RNN11" s="159"/>
      <c r="RNO11" s="159"/>
      <c r="RNP11" s="159"/>
      <c r="RNQ11" s="159"/>
      <c r="RNR11" s="159"/>
      <c r="RNS11" s="159"/>
      <c r="RNT11" s="159"/>
      <c r="RNU11" s="159"/>
      <c r="RNV11" s="159"/>
      <c r="RNW11" s="159"/>
      <c r="RNX11" s="159"/>
      <c r="RNY11" s="159"/>
      <c r="RNZ11" s="159"/>
      <c r="ROA11" s="159"/>
      <c r="ROB11" s="159"/>
      <c r="ROC11" s="159"/>
      <c r="ROD11" s="159"/>
      <c r="ROE11" s="159"/>
      <c r="ROF11" s="159"/>
      <c r="ROG11" s="159"/>
      <c r="ROH11" s="159"/>
      <c r="ROI11" s="159"/>
      <c r="ROJ11" s="159"/>
      <c r="ROK11" s="159"/>
      <c r="ROL11" s="159"/>
      <c r="ROM11" s="159"/>
      <c r="RON11" s="159"/>
      <c r="ROO11" s="159"/>
      <c r="ROP11" s="159"/>
      <c r="ROQ11" s="159"/>
      <c r="ROR11" s="159"/>
      <c r="ROS11" s="159"/>
      <c r="ROT11" s="159"/>
      <c r="ROU11" s="159"/>
      <c r="ROV11" s="159"/>
      <c r="ROW11" s="159"/>
      <c r="ROX11" s="159"/>
      <c r="ROY11" s="159"/>
      <c r="ROZ11" s="159"/>
      <c r="RPA11" s="159"/>
      <c r="RPB11" s="159"/>
      <c r="RPC11" s="159"/>
      <c r="RPD11" s="159"/>
      <c r="RPE11" s="159"/>
      <c r="RPF11" s="159"/>
      <c r="RPG11" s="159"/>
      <c r="RPH11" s="159"/>
      <c r="RPI11" s="159"/>
      <c r="RPJ11" s="159"/>
      <c r="RPK11" s="159"/>
      <c r="RPL11" s="159"/>
      <c r="RPM11" s="159"/>
      <c r="RPN11" s="159"/>
      <c r="RPO11" s="159"/>
      <c r="RPP11" s="159"/>
      <c r="RPQ11" s="159"/>
      <c r="RPR11" s="159"/>
      <c r="RPS11" s="159"/>
      <c r="RPT11" s="159"/>
      <c r="RPU11" s="159"/>
      <c r="RPV11" s="159"/>
      <c r="RPW11" s="159"/>
      <c r="RPX11" s="159"/>
      <c r="RPY11" s="159"/>
      <c r="RPZ11" s="159"/>
      <c r="RQA11" s="159"/>
      <c r="RQB11" s="159"/>
      <c r="RQC11" s="159"/>
      <c r="RQD11" s="159"/>
      <c r="RQE11" s="159"/>
      <c r="RQF11" s="159"/>
      <c r="RQG11" s="159"/>
      <c r="RQH11" s="159"/>
      <c r="RQI11" s="159"/>
      <c r="RQJ11" s="159"/>
      <c r="RQK11" s="159"/>
      <c r="RQL11" s="159"/>
      <c r="RQM11" s="159"/>
      <c r="RQN11" s="159"/>
      <c r="RQO11" s="159"/>
      <c r="RQP11" s="159"/>
      <c r="RQQ11" s="159"/>
      <c r="RQR11" s="159"/>
      <c r="RQS11" s="159"/>
      <c r="RQT11" s="159"/>
      <c r="RQU11" s="159"/>
      <c r="RQV11" s="159"/>
      <c r="RQW11" s="159"/>
      <c r="RQX11" s="159"/>
      <c r="RQY11" s="159"/>
      <c r="RQZ11" s="159"/>
      <c r="RRA11" s="159"/>
      <c r="RRB11" s="159"/>
      <c r="RRC11" s="159"/>
      <c r="RRD11" s="159"/>
      <c r="RRE11" s="159"/>
      <c r="RRF11" s="159"/>
      <c r="RRG11" s="159"/>
      <c r="RRH11" s="159"/>
      <c r="RRI11" s="159"/>
      <c r="RRJ11" s="159"/>
      <c r="RRK11" s="159"/>
      <c r="RRL11" s="159"/>
      <c r="RRM11" s="159"/>
      <c r="RRN11" s="159"/>
      <c r="RRO11" s="159"/>
      <c r="RRP11" s="159"/>
      <c r="RRQ11" s="159"/>
      <c r="RRR11" s="159"/>
      <c r="RRS11" s="159"/>
      <c r="RRT11" s="159"/>
      <c r="RRU11" s="159"/>
      <c r="RRV11" s="159"/>
      <c r="RRW11" s="159"/>
      <c r="RRX11" s="159"/>
      <c r="RRY11" s="159"/>
      <c r="RRZ11" s="159"/>
      <c r="RSA11" s="159"/>
      <c r="RSB11" s="159"/>
      <c r="RSC11" s="159"/>
      <c r="RSD11" s="159"/>
      <c r="RSE11" s="159"/>
      <c r="RSF11" s="159"/>
      <c r="RSG11" s="159"/>
      <c r="RSH11" s="159"/>
      <c r="RSI11" s="159"/>
      <c r="RSJ11" s="159"/>
      <c r="RSK11" s="159"/>
      <c r="RSL11" s="159"/>
      <c r="RSM11" s="159"/>
      <c r="RSN11" s="159"/>
      <c r="RSO11" s="159"/>
      <c r="RSP11" s="159"/>
      <c r="RSQ11" s="159"/>
      <c r="RSR11" s="159"/>
      <c r="RSS11" s="159"/>
      <c r="RST11" s="159"/>
      <c r="RSU11" s="159"/>
      <c r="RSV11" s="159"/>
      <c r="RSW11" s="159"/>
      <c r="RSX11" s="159"/>
      <c r="RSY11" s="159"/>
      <c r="RSZ11" s="159"/>
      <c r="RTA11" s="159"/>
      <c r="RTB11" s="159"/>
      <c r="RTC11" s="159"/>
      <c r="RTD11" s="159"/>
      <c r="RTE11" s="159"/>
      <c r="RTF11" s="159"/>
      <c r="RTG11" s="159"/>
      <c r="RTH11" s="159"/>
      <c r="RTI11" s="159"/>
      <c r="RTJ11" s="159"/>
      <c r="RTK11" s="159"/>
      <c r="RTL11" s="159"/>
      <c r="RTM11" s="159"/>
      <c r="RTN11" s="159"/>
      <c r="RTO11" s="159"/>
      <c r="RTP11" s="159"/>
      <c r="RTQ11" s="159"/>
      <c r="RTR11" s="159"/>
      <c r="RTS11" s="159"/>
      <c r="RTT11" s="159"/>
      <c r="RTU11" s="159"/>
      <c r="RTV11" s="159"/>
      <c r="RTW11" s="159"/>
      <c r="RTX11" s="159"/>
      <c r="RTY11" s="159"/>
      <c r="RTZ11" s="159"/>
      <c r="RUA11" s="159"/>
      <c r="RUB11" s="159"/>
      <c r="RUC11" s="159"/>
      <c r="RUD11" s="159"/>
      <c r="RUE11" s="159"/>
      <c r="RUF11" s="159"/>
      <c r="RUG11" s="159"/>
      <c r="RUH11" s="159"/>
      <c r="RUI11" s="159"/>
      <c r="RUJ11" s="159"/>
      <c r="RUK11" s="159"/>
      <c r="RUL11" s="159"/>
      <c r="RUM11" s="159"/>
      <c r="RUN11" s="159"/>
      <c r="RUO11" s="159"/>
      <c r="RUP11" s="159"/>
      <c r="RUQ11" s="159"/>
      <c r="RUR11" s="159"/>
      <c r="RUS11" s="159"/>
      <c r="RUT11" s="159"/>
      <c r="RUU11" s="159"/>
      <c r="RUV11" s="159"/>
      <c r="RUW11" s="159"/>
      <c r="RUX11" s="159"/>
      <c r="RUY11" s="159"/>
      <c r="RUZ11" s="159"/>
      <c r="RVA11" s="159"/>
      <c r="RVB11" s="159"/>
      <c r="RVC11" s="159"/>
      <c r="RVD11" s="159"/>
      <c r="RVE11" s="159"/>
      <c r="RVF11" s="159"/>
      <c r="RVG11" s="159"/>
      <c r="RVH11" s="159"/>
      <c r="RVI11" s="159"/>
      <c r="RVJ11" s="159"/>
      <c r="RVK11" s="159"/>
      <c r="RVL11" s="159"/>
      <c r="RVM11" s="159"/>
      <c r="RVN11" s="159"/>
      <c r="RVO11" s="159"/>
      <c r="RVP11" s="159"/>
      <c r="RVQ11" s="159"/>
      <c r="RVR11" s="159"/>
      <c r="RVS11" s="159"/>
      <c r="RVT11" s="159"/>
      <c r="RVU11" s="159"/>
      <c r="RVV11" s="159"/>
      <c r="RVW11" s="159"/>
      <c r="RVX11" s="159"/>
      <c r="RVY11" s="159"/>
      <c r="RVZ11" s="159"/>
      <c r="RWA11" s="159"/>
      <c r="RWB11" s="159"/>
      <c r="RWC11" s="159"/>
      <c r="RWD11" s="159"/>
      <c r="RWE11" s="159"/>
      <c r="RWF11" s="159"/>
      <c r="RWG11" s="159"/>
      <c r="RWH11" s="159"/>
      <c r="RWI11" s="159"/>
      <c r="RWJ11" s="159"/>
      <c r="RWK11" s="159"/>
      <c r="RWL11" s="159"/>
      <c r="RWM11" s="159"/>
      <c r="RWN11" s="159"/>
      <c r="RWO11" s="159"/>
      <c r="RWP11" s="159"/>
      <c r="RWQ11" s="159"/>
      <c r="RWR11" s="159"/>
      <c r="RWS11" s="159"/>
      <c r="RWT11" s="159"/>
      <c r="RWU11" s="159"/>
      <c r="RWV11" s="159"/>
      <c r="RWW11" s="159"/>
      <c r="RWX11" s="159"/>
      <c r="RWY11" s="159"/>
      <c r="RWZ11" s="159"/>
      <c r="RXA11" s="159"/>
      <c r="RXB11" s="159"/>
      <c r="RXC11" s="159"/>
      <c r="RXD11" s="159"/>
      <c r="RXE11" s="159"/>
      <c r="RXF11" s="159"/>
      <c r="RXG11" s="159"/>
      <c r="RXH11" s="159"/>
      <c r="RXI11" s="159"/>
      <c r="RXJ11" s="159"/>
      <c r="RXK11" s="159"/>
      <c r="RXL11" s="159"/>
      <c r="RXM11" s="159"/>
      <c r="RXN11" s="159"/>
      <c r="RXO11" s="159"/>
      <c r="RXP11" s="159"/>
      <c r="RXQ11" s="159"/>
      <c r="RXR11" s="159"/>
      <c r="RXS11" s="159"/>
      <c r="RXT11" s="159"/>
      <c r="RXU11" s="159"/>
      <c r="RXV11" s="159"/>
      <c r="RXW11" s="159"/>
      <c r="RXX11" s="159"/>
      <c r="RXY11" s="159"/>
      <c r="RXZ11" s="159"/>
      <c r="RYA11" s="159"/>
      <c r="RYB11" s="159"/>
      <c r="RYC11" s="159"/>
      <c r="RYD11" s="159"/>
      <c r="RYE11" s="159"/>
      <c r="RYF11" s="159"/>
      <c r="RYG11" s="159"/>
      <c r="RYH11" s="159"/>
      <c r="RYI11" s="159"/>
      <c r="RYJ11" s="159"/>
      <c r="RYK11" s="159"/>
      <c r="RYL11" s="159"/>
      <c r="RYM11" s="159"/>
      <c r="RYN11" s="159"/>
      <c r="RYO11" s="159"/>
      <c r="RYP11" s="159"/>
      <c r="RYQ11" s="159"/>
      <c r="RYR11" s="159"/>
      <c r="RYS11" s="159"/>
      <c r="RYT11" s="159"/>
      <c r="RYU11" s="159"/>
      <c r="RYV11" s="159"/>
      <c r="RYW11" s="159"/>
      <c r="RYX11" s="159"/>
      <c r="RYY11" s="159"/>
      <c r="RYZ11" s="159"/>
      <c r="RZA11" s="159"/>
      <c r="RZB11" s="159"/>
      <c r="RZC11" s="159"/>
      <c r="RZD11" s="159"/>
      <c r="RZE11" s="159"/>
      <c r="RZF11" s="159"/>
      <c r="RZG11" s="159"/>
      <c r="RZH11" s="159"/>
      <c r="RZI11" s="159"/>
      <c r="RZJ11" s="159"/>
      <c r="RZK11" s="159"/>
      <c r="RZL11" s="159"/>
      <c r="RZM11" s="159"/>
      <c r="RZN11" s="159"/>
      <c r="RZO11" s="159"/>
      <c r="RZP11" s="159"/>
      <c r="RZQ11" s="159"/>
      <c r="RZR11" s="159"/>
      <c r="RZS11" s="159"/>
      <c r="RZT11" s="159"/>
      <c r="RZU11" s="159"/>
      <c r="RZV11" s="159"/>
      <c r="RZW11" s="159"/>
      <c r="RZX11" s="159"/>
      <c r="RZY11" s="159"/>
      <c r="RZZ11" s="159"/>
      <c r="SAA11" s="159"/>
      <c r="SAB11" s="159"/>
      <c r="SAC11" s="159"/>
      <c r="SAD11" s="159"/>
      <c r="SAE11" s="159"/>
      <c r="SAF11" s="159"/>
      <c r="SAG11" s="159"/>
      <c r="SAH11" s="159"/>
      <c r="SAI11" s="159"/>
      <c r="SAJ11" s="159"/>
      <c r="SAK11" s="159"/>
      <c r="SAL11" s="159"/>
      <c r="SAM11" s="159"/>
      <c r="SAN11" s="159"/>
      <c r="SAO11" s="159"/>
      <c r="SAP11" s="159"/>
      <c r="SAQ11" s="159"/>
      <c r="SAR11" s="159"/>
      <c r="SAS11" s="159"/>
      <c r="SAT11" s="159"/>
      <c r="SAU11" s="159"/>
      <c r="SAV11" s="159"/>
      <c r="SAW11" s="159"/>
      <c r="SAX11" s="159"/>
      <c r="SAY11" s="159"/>
      <c r="SAZ11" s="159"/>
      <c r="SBA11" s="159"/>
      <c r="SBB11" s="159"/>
      <c r="SBC11" s="159"/>
      <c r="SBD11" s="159"/>
      <c r="SBE11" s="159"/>
      <c r="SBF11" s="159"/>
      <c r="SBG11" s="159"/>
      <c r="SBH11" s="159"/>
      <c r="SBI11" s="159"/>
      <c r="SBJ11" s="159"/>
      <c r="SBK11" s="159"/>
      <c r="SBL11" s="159"/>
      <c r="SBM11" s="159"/>
      <c r="SBN11" s="159"/>
      <c r="SBO11" s="159"/>
      <c r="SBP11" s="159"/>
      <c r="SBQ11" s="159"/>
      <c r="SBR11" s="159"/>
      <c r="SBS11" s="159"/>
      <c r="SBT11" s="159"/>
      <c r="SBU11" s="159"/>
      <c r="SBV11" s="159"/>
      <c r="SBW11" s="159"/>
      <c r="SBX11" s="159"/>
      <c r="SBY11" s="159"/>
      <c r="SBZ11" s="159"/>
      <c r="SCA11" s="159"/>
      <c r="SCB11" s="159"/>
      <c r="SCC11" s="159"/>
      <c r="SCD11" s="159"/>
      <c r="SCE11" s="159"/>
      <c r="SCF11" s="159"/>
      <c r="SCG11" s="159"/>
      <c r="SCH11" s="159"/>
      <c r="SCI11" s="159"/>
      <c r="SCJ11" s="159"/>
      <c r="SCK11" s="159"/>
      <c r="SCL11" s="159"/>
      <c r="SCM11" s="159"/>
      <c r="SCN11" s="159"/>
      <c r="SCO11" s="159"/>
      <c r="SCP11" s="159"/>
      <c r="SCQ11" s="159"/>
      <c r="SCR11" s="159"/>
      <c r="SCS11" s="159"/>
      <c r="SCT11" s="159"/>
      <c r="SCU11" s="159"/>
      <c r="SCV11" s="159"/>
      <c r="SCW11" s="159"/>
      <c r="SCX11" s="159"/>
      <c r="SCY11" s="159"/>
      <c r="SCZ11" s="159"/>
      <c r="SDA11" s="159"/>
      <c r="SDB11" s="159"/>
      <c r="SDC11" s="159"/>
      <c r="SDD11" s="159"/>
      <c r="SDE11" s="159"/>
      <c r="SDF11" s="159"/>
      <c r="SDG11" s="159"/>
      <c r="SDH11" s="159"/>
      <c r="SDI11" s="159"/>
      <c r="SDJ11" s="159"/>
      <c r="SDK11" s="159"/>
      <c r="SDL11" s="159"/>
      <c r="SDM11" s="159"/>
      <c r="SDN11" s="159"/>
      <c r="SDO11" s="159"/>
      <c r="SDP11" s="159"/>
      <c r="SDQ11" s="159"/>
      <c r="SDR11" s="159"/>
      <c r="SDS11" s="159"/>
      <c r="SDT11" s="159"/>
      <c r="SDU11" s="159"/>
      <c r="SDV11" s="159"/>
      <c r="SDW11" s="159"/>
      <c r="SDX11" s="159"/>
      <c r="SDY11" s="159"/>
      <c r="SDZ11" s="159"/>
      <c r="SEA11" s="159"/>
      <c r="SEB11" s="159"/>
      <c r="SEC11" s="159"/>
      <c r="SED11" s="159"/>
      <c r="SEE11" s="159"/>
      <c r="SEF11" s="159"/>
      <c r="SEG11" s="159"/>
      <c r="SEH11" s="159"/>
      <c r="SEI11" s="159"/>
      <c r="SEJ11" s="159"/>
      <c r="SEK11" s="159"/>
      <c r="SEL11" s="159"/>
      <c r="SEM11" s="159"/>
      <c r="SEN11" s="159"/>
      <c r="SEO11" s="159"/>
      <c r="SEP11" s="159"/>
      <c r="SEQ11" s="159"/>
      <c r="SER11" s="159"/>
      <c r="SES11" s="159"/>
      <c r="SET11" s="159"/>
      <c r="SEU11" s="159"/>
      <c r="SEV11" s="159"/>
      <c r="SEW11" s="159"/>
      <c r="SEX11" s="159"/>
      <c r="SEY11" s="159"/>
      <c r="SEZ11" s="159"/>
      <c r="SFA11" s="159"/>
      <c r="SFB11" s="159"/>
      <c r="SFC11" s="159"/>
      <c r="SFD11" s="159"/>
      <c r="SFE11" s="159"/>
      <c r="SFF11" s="159"/>
      <c r="SFG11" s="159"/>
      <c r="SFH11" s="159"/>
      <c r="SFI11" s="159"/>
      <c r="SFJ11" s="159"/>
      <c r="SFK11" s="159"/>
      <c r="SFL11" s="159"/>
      <c r="SFM11" s="159"/>
      <c r="SFN11" s="159"/>
      <c r="SFO11" s="159"/>
      <c r="SFP11" s="159"/>
      <c r="SFQ11" s="159"/>
      <c r="SFR11" s="159"/>
      <c r="SFS11" s="159"/>
      <c r="SFT11" s="159"/>
      <c r="SFU11" s="159"/>
      <c r="SFV11" s="159"/>
      <c r="SFW11" s="159"/>
      <c r="SFX11" s="159"/>
      <c r="SFY11" s="159"/>
      <c r="SFZ11" s="159"/>
      <c r="SGA11" s="159"/>
      <c r="SGB11" s="159"/>
      <c r="SGC11" s="159"/>
      <c r="SGD11" s="159"/>
      <c r="SGE11" s="159"/>
      <c r="SGF11" s="159"/>
      <c r="SGG11" s="159"/>
      <c r="SGH11" s="159"/>
      <c r="SGI11" s="159"/>
      <c r="SGJ11" s="159"/>
      <c r="SGK11" s="159"/>
      <c r="SGL11" s="159"/>
      <c r="SGM11" s="159"/>
      <c r="SGN11" s="159"/>
      <c r="SGO11" s="159"/>
      <c r="SGP11" s="159"/>
      <c r="SGQ11" s="159"/>
      <c r="SGR11" s="159"/>
      <c r="SGS11" s="159"/>
      <c r="SGT11" s="159"/>
      <c r="SGU11" s="159"/>
      <c r="SGV11" s="159"/>
      <c r="SGW11" s="159"/>
      <c r="SGX11" s="159"/>
      <c r="SGY11" s="159"/>
      <c r="SGZ11" s="159"/>
      <c r="SHA11" s="159"/>
      <c r="SHB11" s="159"/>
      <c r="SHC11" s="159"/>
      <c r="SHD11" s="159"/>
      <c r="SHE11" s="159"/>
      <c r="SHF11" s="159"/>
      <c r="SHG11" s="159"/>
      <c r="SHH11" s="159"/>
      <c r="SHI11" s="159"/>
      <c r="SHJ11" s="159"/>
      <c r="SHK11" s="159"/>
      <c r="SHL11" s="159"/>
      <c r="SHM11" s="159"/>
      <c r="SHN11" s="159"/>
      <c r="SHO11" s="159"/>
      <c r="SHP11" s="159"/>
      <c r="SHQ11" s="159"/>
      <c r="SHR11" s="159"/>
      <c r="SHS11" s="159"/>
      <c r="SHT11" s="159"/>
      <c r="SHU11" s="159"/>
      <c r="SHV11" s="159"/>
      <c r="SHW11" s="159"/>
      <c r="SHX11" s="159"/>
      <c r="SHY11" s="159"/>
      <c r="SHZ11" s="159"/>
      <c r="SIA11" s="159"/>
      <c r="SIB11" s="159"/>
      <c r="SIC11" s="159"/>
      <c r="SID11" s="159"/>
      <c r="SIE11" s="159"/>
      <c r="SIF11" s="159"/>
      <c r="SIG11" s="159"/>
      <c r="SIH11" s="159"/>
      <c r="SII11" s="159"/>
      <c r="SIJ11" s="159"/>
      <c r="SIK11" s="159"/>
      <c r="SIL11" s="159"/>
      <c r="SIM11" s="159"/>
      <c r="SIN11" s="159"/>
      <c r="SIO11" s="159"/>
      <c r="SIP11" s="159"/>
      <c r="SIQ11" s="159"/>
      <c r="SIR11" s="159"/>
      <c r="SIS11" s="159"/>
      <c r="SIT11" s="159"/>
      <c r="SIU11" s="159"/>
      <c r="SIV11" s="159"/>
      <c r="SIW11" s="159"/>
      <c r="SIX11" s="159"/>
      <c r="SIY11" s="159"/>
      <c r="SIZ11" s="159"/>
      <c r="SJA11" s="159"/>
      <c r="SJB11" s="159"/>
      <c r="SJC11" s="159"/>
      <c r="SJD11" s="159"/>
      <c r="SJE11" s="159"/>
      <c r="SJF11" s="159"/>
      <c r="SJG11" s="159"/>
      <c r="SJH11" s="159"/>
      <c r="SJI11" s="159"/>
      <c r="SJJ11" s="159"/>
      <c r="SJK11" s="159"/>
      <c r="SJL11" s="159"/>
      <c r="SJM11" s="159"/>
      <c r="SJN11" s="159"/>
      <c r="SJO11" s="159"/>
      <c r="SJP11" s="159"/>
      <c r="SJQ11" s="159"/>
      <c r="SJR11" s="159"/>
      <c r="SJS11" s="159"/>
      <c r="SJT11" s="159"/>
      <c r="SJU11" s="159"/>
      <c r="SJV11" s="159"/>
      <c r="SJW11" s="159"/>
      <c r="SJX11" s="159"/>
      <c r="SJY11" s="159"/>
      <c r="SJZ11" s="159"/>
      <c r="SKA11" s="159"/>
      <c r="SKB11" s="159"/>
      <c r="SKC11" s="159"/>
      <c r="SKD11" s="159"/>
      <c r="SKE11" s="159"/>
      <c r="SKF11" s="159"/>
      <c r="SKG11" s="159"/>
      <c r="SKH11" s="159"/>
      <c r="SKI11" s="159"/>
      <c r="SKJ11" s="159"/>
      <c r="SKK11" s="159"/>
      <c r="SKL11" s="159"/>
      <c r="SKM11" s="159"/>
      <c r="SKN11" s="159"/>
      <c r="SKO11" s="159"/>
      <c r="SKP11" s="159"/>
      <c r="SKQ11" s="159"/>
      <c r="SKR11" s="159"/>
      <c r="SKS11" s="159"/>
      <c r="SKT11" s="159"/>
      <c r="SKU11" s="159"/>
      <c r="SKV11" s="159"/>
      <c r="SKW11" s="159"/>
      <c r="SKX11" s="159"/>
      <c r="SKY11" s="159"/>
      <c r="SKZ11" s="159"/>
      <c r="SLA11" s="159"/>
      <c r="SLB11" s="159"/>
      <c r="SLC11" s="159"/>
      <c r="SLD11" s="159"/>
      <c r="SLE11" s="159"/>
      <c r="SLF11" s="159"/>
      <c r="SLG11" s="159"/>
      <c r="SLH11" s="159"/>
      <c r="SLI11" s="159"/>
      <c r="SLJ11" s="159"/>
      <c r="SLK11" s="159"/>
      <c r="SLL11" s="159"/>
      <c r="SLM11" s="159"/>
      <c r="SLN11" s="159"/>
      <c r="SLO11" s="159"/>
      <c r="SLP11" s="159"/>
      <c r="SLQ11" s="159"/>
      <c r="SLR11" s="159"/>
      <c r="SLS11" s="159"/>
      <c r="SLT11" s="159"/>
      <c r="SLU11" s="159"/>
      <c r="SLV11" s="159"/>
      <c r="SLW11" s="159"/>
      <c r="SLX11" s="159"/>
      <c r="SLY11" s="159"/>
      <c r="SLZ11" s="159"/>
      <c r="SMA11" s="159"/>
      <c r="SMB11" s="159"/>
      <c r="SMC11" s="159"/>
      <c r="SMD11" s="159"/>
      <c r="SME11" s="159"/>
      <c r="SMF11" s="159"/>
      <c r="SMG11" s="159"/>
      <c r="SMH11" s="159"/>
      <c r="SMI11" s="159"/>
      <c r="SMJ11" s="159"/>
      <c r="SMK11" s="159"/>
      <c r="SML11" s="159"/>
      <c r="SMM11" s="159"/>
      <c r="SMN11" s="159"/>
      <c r="SMO11" s="159"/>
      <c r="SMP11" s="159"/>
      <c r="SMQ11" s="159"/>
      <c r="SMR11" s="159"/>
      <c r="SMS11" s="159"/>
      <c r="SMT11" s="159"/>
      <c r="SMU11" s="159"/>
      <c r="SMV11" s="159"/>
      <c r="SMW11" s="159"/>
      <c r="SMX11" s="159"/>
      <c r="SMY11" s="159"/>
      <c r="SMZ11" s="159"/>
      <c r="SNA11" s="159"/>
      <c r="SNB11" s="159"/>
      <c r="SNC11" s="159"/>
      <c r="SND11" s="159"/>
      <c r="SNE11" s="159"/>
      <c r="SNF11" s="159"/>
      <c r="SNG11" s="159"/>
      <c r="SNH11" s="159"/>
      <c r="SNI11" s="159"/>
      <c r="SNJ11" s="159"/>
      <c r="SNK11" s="159"/>
      <c r="SNL11" s="159"/>
      <c r="SNM11" s="159"/>
      <c r="SNN11" s="159"/>
      <c r="SNO11" s="159"/>
      <c r="SNP11" s="159"/>
      <c r="SNQ11" s="159"/>
      <c r="SNR11" s="159"/>
      <c r="SNS11" s="159"/>
      <c r="SNT11" s="159"/>
      <c r="SNU11" s="159"/>
      <c r="SNV11" s="159"/>
      <c r="SNW11" s="159"/>
      <c r="SNX11" s="159"/>
      <c r="SNY11" s="159"/>
      <c r="SNZ11" s="159"/>
      <c r="SOA11" s="159"/>
      <c r="SOB11" s="159"/>
      <c r="SOC11" s="159"/>
      <c r="SOD11" s="159"/>
      <c r="SOE11" s="159"/>
      <c r="SOF11" s="159"/>
      <c r="SOG11" s="159"/>
      <c r="SOH11" s="159"/>
      <c r="SOI11" s="159"/>
      <c r="SOJ11" s="159"/>
      <c r="SOK11" s="159"/>
      <c r="SOL11" s="159"/>
      <c r="SOM11" s="159"/>
      <c r="SON11" s="159"/>
      <c r="SOO11" s="159"/>
      <c r="SOP11" s="159"/>
      <c r="SOQ11" s="159"/>
      <c r="SOR11" s="159"/>
      <c r="SOS11" s="159"/>
      <c r="SOT11" s="159"/>
      <c r="SOU11" s="159"/>
      <c r="SOV11" s="159"/>
      <c r="SOW11" s="159"/>
      <c r="SOX11" s="159"/>
      <c r="SOY11" s="159"/>
      <c r="SOZ11" s="159"/>
      <c r="SPA11" s="159"/>
      <c r="SPB11" s="159"/>
      <c r="SPC11" s="159"/>
      <c r="SPD11" s="159"/>
      <c r="SPE11" s="159"/>
      <c r="SPF11" s="159"/>
      <c r="SPG11" s="159"/>
      <c r="SPH11" s="159"/>
      <c r="SPI11" s="159"/>
      <c r="SPJ11" s="159"/>
      <c r="SPK11" s="159"/>
      <c r="SPL11" s="159"/>
      <c r="SPM11" s="159"/>
      <c r="SPN11" s="159"/>
      <c r="SPO11" s="159"/>
      <c r="SPP11" s="159"/>
      <c r="SPQ11" s="159"/>
      <c r="SPR11" s="159"/>
      <c r="SPS11" s="159"/>
      <c r="SPT11" s="159"/>
      <c r="SPU11" s="159"/>
      <c r="SPV11" s="159"/>
      <c r="SPW11" s="159"/>
      <c r="SPX11" s="159"/>
      <c r="SPY11" s="159"/>
      <c r="SPZ11" s="159"/>
      <c r="SQA11" s="159"/>
      <c r="SQB11" s="159"/>
      <c r="SQC11" s="159"/>
      <c r="SQD11" s="159"/>
      <c r="SQE11" s="159"/>
      <c r="SQF11" s="159"/>
      <c r="SQG11" s="159"/>
      <c r="SQH11" s="159"/>
      <c r="SQI11" s="159"/>
      <c r="SQJ11" s="159"/>
      <c r="SQK11" s="159"/>
      <c r="SQL11" s="159"/>
      <c r="SQM11" s="159"/>
      <c r="SQN11" s="159"/>
      <c r="SQO11" s="159"/>
      <c r="SQP11" s="159"/>
      <c r="SQQ11" s="159"/>
      <c r="SQR11" s="159"/>
      <c r="SQS11" s="159"/>
      <c r="SQT11" s="159"/>
      <c r="SQU11" s="159"/>
      <c r="SQV11" s="159"/>
      <c r="SQW11" s="159"/>
      <c r="SQX11" s="159"/>
      <c r="SQY11" s="159"/>
      <c r="SQZ11" s="159"/>
      <c r="SRA11" s="159"/>
      <c r="SRB11" s="159"/>
      <c r="SRC11" s="159"/>
      <c r="SRD11" s="159"/>
      <c r="SRE11" s="159"/>
      <c r="SRF11" s="159"/>
      <c r="SRG11" s="159"/>
      <c r="SRH11" s="159"/>
      <c r="SRI11" s="159"/>
      <c r="SRJ11" s="159"/>
      <c r="SRK11" s="159"/>
      <c r="SRL11" s="159"/>
      <c r="SRM11" s="159"/>
      <c r="SRN11" s="159"/>
      <c r="SRO11" s="159"/>
      <c r="SRP11" s="159"/>
      <c r="SRQ11" s="159"/>
      <c r="SRR11" s="159"/>
      <c r="SRS11" s="159"/>
      <c r="SRT11" s="159"/>
      <c r="SRU11" s="159"/>
      <c r="SRV11" s="159"/>
      <c r="SRW11" s="159"/>
      <c r="SRX11" s="159"/>
      <c r="SRY11" s="159"/>
      <c r="SRZ11" s="159"/>
      <c r="SSA11" s="159"/>
      <c r="SSB11" s="159"/>
      <c r="SSC11" s="159"/>
      <c r="SSD11" s="159"/>
      <c r="SSE11" s="159"/>
      <c r="SSF11" s="159"/>
      <c r="SSG11" s="159"/>
      <c r="SSH11" s="159"/>
      <c r="SSI11" s="159"/>
      <c r="SSJ11" s="159"/>
      <c r="SSK11" s="159"/>
      <c r="SSL11" s="159"/>
      <c r="SSM11" s="159"/>
      <c r="SSN11" s="159"/>
      <c r="SSO11" s="159"/>
      <c r="SSP11" s="159"/>
      <c r="SSQ11" s="159"/>
      <c r="SSR11" s="159"/>
      <c r="SSS11" s="159"/>
      <c r="SST11" s="159"/>
      <c r="SSU11" s="159"/>
      <c r="SSV11" s="159"/>
      <c r="SSW11" s="159"/>
      <c r="SSX11" s="159"/>
      <c r="SSY11" s="159"/>
      <c r="SSZ11" s="159"/>
      <c r="STA11" s="159"/>
      <c r="STB11" s="159"/>
      <c r="STC11" s="159"/>
      <c r="STD11" s="159"/>
      <c r="STE11" s="159"/>
      <c r="STF11" s="159"/>
      <c r="STG11" s="159"/>
      <c r="STH11" s="159"/>
      <c r="STI11" s="159"/>
      <c r="STJ11" s="159"/>
      <c r="STK11" s="159"/>
      <c r="STL11" s="159"/>
      <c r="STM11" s="159"/>
      <c r="STN11" s="159"/>
      <c r="STO11" s="159"/>
      <c r="STP11" s="159"/>
      <c r="STQ11" s="159"/>
      <c r="STR11" s="159"/>
      <c r="STS11" s="159"/>
      <c r="STT11" s="159"/>
      <c r="STU11" s="159"/>
      <c r="STV11" s="159"/>
      <c r="STW11" s="159"/>
      <c r="STX11" s="159"/>
      <c r="STY11" s="159"/>
      <c r="STZ11" s="159"/>
      <c r="SUA11" s="159"/>
      <c r="SUB11" s="159"/>
      <c r="SUC11" s="159"/>
      <c r="SUD11" s="159"/>
      <c r="SUE11" s="159"/>
      <c r="SUF11" s="159"/>
      <c r="SUG11" s="159"/>
      <c r="SUH11" s="159"/>
      <c r="SUI11" s="159"/>
      <c r="SUJ11" s="159"/>
      <c r="SUK11" s="159"/>
      <c r="SUL11" s="159"/>
      <c r="SUM11" s="159"/>
      <c r="SUN11" s="159"/>
      <c r="SUO11" s="159"/>
      <c r="SUP11" s="159"/>
      <c r="SUQ11" s="159"/>
      <c r="SUR11" s="159"/>
      <c r="SUS11" s="159"/>
      <c r="SUT11" s="159"/>
      <c r="SUU11" s="159"/>
      <c r="SUV11" s="159"/>
      <c r="SUW11" s="159"/>
      <c r="SUX11" s="159"/>
      <c r="SUY11" s="159"/>
      <c r="SUZ11" s="159"/>
      <c r="SVA11" s="159"/>
      <c r="SVB11" s="159"/>
      <c r="SVC11" s="159"/>
      <c r="SVD11" s="159"/>
      <c r="SVE11" s="159"/>
      <c r="SVF11" s="159"/>
      <c r="SVG11" s="159"/>
      <c r="SVH11" s="159"/>
      <c r="SVI11" s="159"/>
      <c r="SVJ11" s="159"/>
      <c r="SVK11" s="159"/>
      <c r="SVL11" s="159"/>
      <c r="SVM11" s="159"/>
      <c r="SVN11" s="159"/>
      <c r="SVO11" s="159"/>
      <c r="SVP11" s="159"/>
      <c r="SVQ11" s="159"/>
      <c r="SVR11" s="159"/>
      <c r="SVS11" s="159"/>
      <c r="SVT11" s="159"/>
      <c r="SVU11" s="159"/>
      <c r="SVV11" s="159"/>
      <c r="SVW11" s="159"/>
      <c r="SVX11" s="159"/>
      <c r="SVY11" s="159"/>
      <c r="SVZ11" s="159"/>
      <c r="SWA11" s="159"/>
      <c r="SWB11" s="159"/>
      <c r="SWC11" s="159"/>
      <c r="SWD11" s="159"/>
      <c r="SWE11" s="159"/>
      <c r="SWF11" s="159"/>
      <c r="SWG11" s="159"/>
      <c r="SWH11" s="159"/>
      <c r="SWI11" s="159"/>
      <c r="SWJ11" s="159"/>
      <c r="SWK11" s="159"/>
      <c r="SWL11" s="159"/>
      <c r="SWM11" s="159"/>
      <c r="SWN11" s="159"/>
      <c r="SWO11" s="159"/>
      <c r="SWP11" s="159"/>
      <c r="SWQ11" s="159"/>
      <c r="SWR11" s="159"/>
      <c r="SWS11" s="159"/>
      <c r="SWT11" s="159"/>
      <c r="SWU11" s="159"/>
      <c r="SWV11" s="159"/>
      <c r="SWW11" s="159"/>
      <c r="SWX11" s="159"/>
      <c r="SWY11" s="159"/>
      <c r="SWZ11" s="159"/>
      <c r="SXA11" s="159"/>
      <c r="SXB11" s="159"/>
      <c r="SXC11" s="159"/>
      <c r="SXD11" s="159"/>
      <c r="SXE11" s="159"/>
      <c r="SXF11" s="159"/>
      <c r="SXG11" s="159"/>
      <c r="SXH11" s="159"/>
      <c r="SXI11" s="159"/>
      <c r="SXJ11" s="159"/>
      <c r="SXK11" s="159"/>
      <c r="SXL11" s="159"/>
      <c r="SXM11" s="159"/>
      <c r="SXN11" s="159"/>
      <c r="SXO11" s="159"/>
      <c r="SXP11" s="159"/>
      <c r="SXQ11" s="159"/>
      <c r="SXR11" s="159"/>
      <c r="SXS11" s="159"/>
      <c r="SXT11" s="159"/>
      <c r="SXU11" s="159"/>
      <c r="SXV11" s="159"/>
      <c r="SXW11" s="159"/>
      <c r="SXX11" s="159"/>
      <c r="SXY11" s="159"/>
      <c r="SXZ11" s="159"/>
      <c r="SYA11" s="159"/>
      <c r="SYB11" s="159"/>
      <c r="SYC11" s="159"/>
      <c r="SYD11" s="159"/>
      <c r="SYE11" s="159"/>
      <c r="SYF11" s="159"/>
      <c r="SYG11" s="159"/>
      <c r="SYH11" s="159"/>
      <c r="SYI11" s="159"/>
      <c r="SYJ11" s="159"/>
      <c r="SYK11" s="159"/>
      <c r="SYL11" s="159"/>
      <c r="SYM11" s="159"/>
      <c r="SYN11" s="159"/>
      <c r="SYO11" s="159"/>
      <c r="SYP11" s="159"/>
      <c r="SYQ11" s="159"/>
      <c r="SYR11" s="159"/>
      <c r="SYS11" s="159"/>
      <c r="SYT11" s="159"/>
      <c r="SYU11" s="159"/>
      <c r="SYV11" s="159"/>
      <c r="SYW11" s="159"/>
      <c r="SYX11" s="159"/>
      <c r="SYY11" s="159"/>
      <c r="SYZ11" s="159"/>
      <c r="SZA11" s="159"/>
      <c r="SZB11" s="159"/>
      <c r="SZC11" s="159"/>
      <c r="SZD11" s="159"/>
      <c r="SZE11" s="159"/>
      <c r="SZF11" s="159"/>
      <c r="SZG11" s="159"/>
      <c r="SZH11" s="159"/>
      <c r="SZI11" s="159"/>
      <c r="SZJ11" s="159"/>
      <c r="SZK11" s="159"/>
      <c r="SZL11" s="159"/>
      <c r="SZM11" s="159"/>
      <c r="SZN11" s="159"/>
      <c r="SZO11" s="159"/>
      <c r="SZP11" s="159"/>
      <c r="SZQ11" s="159"/>
      <c r="SZR11" s="159"/>
      <c r="SZS11" s="159"/>
      <c r="SZT11" s="159"/>
      <c r="SZU11" s="159"/>
      <c r="SZV11" s="159"/>
      <c r="SZW11" s="159"/>
      <c r="SZX11" s="159"/>
      <c r="SZY11" s="159"/>
      <c r="SZZ11" s="159"/>
      <c r="TAA11" s="159"/>
      <c r="TAB11" s="159"/>
      <c r="TAC11" s="159"/>
      <c r="TAD11" s="159"/>
      <c r="TAE11" s="159"/>
      <c r="TAF11" s="159"/>
      <c r="TAG11" s="159"/>
      <c r="TAH11" s="159"/>
      <c r="TAI11" s="159"/>
      <c r="TAJ11" s="159"/>
      <c r="TAK11" s="159"/>
      <c r="TAL11" s="159"/>
      <c r="TAM11" s="159"/>
      <c r="TAN11" s="159"/>
      <c r="TAO11" s="159"/>
      <c r="TAP11" s="159"/>
      <c r="TAQ11" s="159"/>
      <c r="TAR11" s="159"/>
      <c r="TAS11" s="159"/>
      <c r="TAT11" s="159"/>
      <c r="TAU11" s="159"/>
      <c r="TAV11" s="159"/>
      <c r="TAW11" s="159"/>
      <c r="TAX11" s="159"/>
      <c r="TAY11" s="159"/>
      <c r="TAZ11" s="159"/>
      <c r="TBA11" s="159"/>
      <c r="TBB11" s="159"/>
      <c r="TBC11" s="159"/>
      <c r="TBD11" s="159"/>
      <c r="TBE11" s="159"/>
      <c r="TBF11" s="159"/>
      <c r="TBG11" s="159"/>
      <c r="TBH11" s="159"/>
      <c r="TBI11" s="159"/>
      <c r="TBJ11" s="159"/>
      <c r="TBK11" s="159"/>
      <c r="TBL11" s="159"/>
      <c r="TBM11" s="159"/>
      <c r="TBN11" s="159"/>
      <c r="TBO11" s="159"/>
      <c r="TBP11" s="159"/>
      <c r="TBQ11" s="159"/>
      <c r="TBR11" s="159"/>
      <c r="TBS11" s="159"/>
      <c r="TBT11" s="159"/>
      <c r="TBU11" s="159"/>
      <c r="TBV11" s="159"/>
      <c r="TBW11" s="159"/>
      <c r="TBX11" s="159"/>
      <c r="TBY11" s="159"/>
      <c r="TBZ11" s="159"/>
      <c r="TCA11" s="159"/>
      <c r="TCB11" s="159"/>
      <c r="TCC11" s="159"/>
      <c r="TCD11" s="159"/>
      <c r="TCE11" s="159"/>
      <c r="TCF11" s="159"/>
      <c r="TCG11" s="159"/>
      <c r="TCH11" s="159"/>
      <c r="TCI11" s="159"/>
      <c r="TCJ11" s="159"/>
      <c r="TCK11" s="159"/>
      <c r="TCL11" s="159"/>
      <c r="TCM11" s="159"/>
      <c r="TCN11" s="159"/>
      <c r="TCO11" s="159"/>
      <c r="TCP11" s="159"/>
      <c r="TCQ11" s="159"/>
      <c r="TCR11" s="159"/>
      <c r="TCS11" s="159"/>
      <c r="TCT11" s="159"/>
      <c r="TCU11" s="159"/>
      <c r="TCV11" s="159"/>
      <c r="TCW11" s="159"/>
      <c r="TCX11" s="159"/>
      <c r="TCY11" s="159"/>
      <c r="TCZ11" s="159"/>
      <c r="TDA11" s="159"/>
      <c r="TDB11" s="159"/>
      <c r="TDC11" s="159"/>
      <c r="TDD11" s="159"/>
      <c r="TDE11" s="159"/>
      <c r="TDF11" s="159"/>
      <c r="TDG11" s="159"/>
      <c r="TDH11" s="159"/>
      <c r="TDI11" s="159"/>
      <c r="TDJ11" s="159"/>
      <c r="TDK11" s="159"/>
      <c r="TDL11" s="159"/>
      <c r="TDM11" s="159"/>
      <c r="TDN11" s="159"/>
      <c r="TDO11" s="159"/>
      <c r="TDP11" s="159"/>
      <c r="TDQ11" s="159"/>
      <c r="TDR11" s="159"/>
      <c r="TDS11" s="159"/>
      <c r="TDT11" s="159"/>
      <c r="TDU11" s="159"/>
      <c r="TDV11" s="159"/>
      <c r="TDW11" s="159"/>
      <c r="TDX11" s="159"/>
      <c r="TDY11" s="159"/>
      <c r="TDZ11" s="159"/>
      <c r="TEA11" s="159"/>
      <c r="TEB11" s="159"/>
      <c r="TEC11" s="159"/>
      <c r="TED11" s="159"/>
      <c r="TEE11" s="159"/>
      <c r="TEF11" s="159"/>
      <c r="TEG11" s="159"/>
      <c r="TEH11" s="159"/>
      <c r="TEI11" s="159"/>
      <c r="TEJ11" s="159"/>
      <c r="TEK11" s="159"/>
      <c r="TEL11" s="159"/>
      <c r="TEM11" s="159"/>
      <c r="TEN11" s="159"/>
      <c r="TEO11" s="159"/>
      <c r="TEP11" s="159"/>
      <c r="TEQ11" s="159"/>
      <c r="TER11" s="159"/>
      <c r="TES11" s="159"/>
      <c r="TET11" s="159"/>
      <c r="TEU11" s="159"/>
      <c r="TEV11" s="159"/>
      <c r="TEW11" s="159"/>
      <c r="TEX11" s="159"/>
      <c r="TEY11" s="159"/>
      <c r="TEZ11" s="159"/>
      <c r="TFA11" s="159"/>
      <c r="TFB11" s="159"/>
      <c r="TFC11" s="159"/>
      <c r="TFD11" s="159"/>
      <c r="TFE11" s="159"/>
      <c r="TFF11" s="159"/>
      <c r="TFG11" s="159"/>
      <c r="TFH11" s="159"/>
      <c r="TFI11" s="159"/>
      <c r="TFJ11" s="159"/>
      <c r="TFK11" s="159"/>
      <c r="TFL11" s="159"/>
      <c r="TFM11" s="159"/>
      <c r="TFN11" s="159"/>
      <c r="TFO11" s="159"/>
      <c r="TFP11" s="159"/>
      <c r="TFQ11" s="159"/>
      <c r="TFR11" s="159"/>
      <c r="TFS11" s="159"/>
      <c r="TFT11" s="159"/>
      <c r="TFU11" s="159"/>
      <c r="TFV11" s="159"/>
      <c r="TFW11" s="159"/>
      <c r="TFX11" s="159"/>
      <c r="TFY11" s="159"/>
      <c r="TFZ11" s="159"/>
      <c r="TGA11" s="159"/>
      <c r="TGB11" s="159"/>
      <c r="TGC11" s="159"/>
      <c r="TGD11" s="159"/>
      <c r="TGE11" s="159"/>
      <c r="TGF11" s="159"/>
      <c r="TGG11" s="159"/>
      <c r="TGH11" s="159"/>
      <c r="TGI11" s="159"/>
      <c r="TGJ11" s="159"/>
      <c r="TGK11" s="159"/>
      <c r="TGL11" s="159"/>
      <c r="TGM11" s="159"/>
      <c r="TGN11" s="159"/>
      <c r="TGO11" s="159"/>
      <c r="TGP11" s="159"/>
      <c r="TGQ11" s="159"/>
      <c r="TGR11" s="159"/>
      <c r="TGS11" s="159"/>
      <c r="TGT11" s="159"/>
      <c r="TGU11" s="159"/>
      <c r="TGV11" s="159"/>
      <c r="TGW11" s="159"/>
      <c r="TGX11" s="159"/>
      <c r="TGY11" s="159"/>
      <c r="TGZ11" s="159"/>
      <c r="THA11" s="159"/>
      <c r="THB11" s="159"/>
      <c r="THC11" s="159"/>
      <c r="THD11" s="159"/>
      <c r="THE11" s="159"/>
      <c r="THF11" s="159"/>
      <c r="THG11" s="159"/>
      <c r="THH11" s="159"/>
      <c r="THI11" s="159"/>
      <c r="THJ11" s="159"/>
      <c r="THK11" s="159"/>
      <c r="THL11" s="159"/>
      <c r="THM11" s="159"/>
      <c r="THN11" s="159"/>
      <c r="THO11" s="159"/>
      <c r="THP11" s="159"/>
      <c r="THQ11" s="159"/>
      <c r="THR11" s="159"/>
      <c r="THS11" s="159"/>
      <c r="THT11" s="159"/>
      <c r="THU11" s="159"/>
      <c r="THV11" s="159"/>
      <c r="THW11" s="159"/>
      <c r="THX11" s="159"/>
      <c r="THY11" s="159"/>
      <c r="THZ11" s="159"/>
      <c r="TIA11" s="159"/>
      <c r="TIB11" s="159"/>
      <c r="TIC11" s="159"/>
      <c r="TID11" s="159"/>
      <c r="TIE11" s="159"/>
      <c r="TIF11" s="159"/>
      <c r="TIG11" s="159"/>
      <c r="TIH11" s="159"/>
      <c r="TII11" s="159"/>
      <c r="TIJ11" s="159"/>
      <c r="TIK11" s="159"/>
      <c r="TIL11" s="159"/>
      <c r="TIM11" s="159"/>
      <c r="TIN11" s="159"/>
      <c r="TIO11" s="159"/>
      <c r="TIP11" s="159"/>
      <c r="TIQ11" s="159"/>
      <c r="TIR11" s="159"/>
      <c r="TIS11" s="159"/>
      <c r="TIT11" s="159"/>
      <c r="TIU11" s="159"/>
      <c r="TIV11" s="159"/>
      <c r="TIW11" s="159"/>
      <c r="TIX11" s="159"/>
      <c r="TIY11" s="159"/>
      <c r="TIZ11" s="159"/>
      <c r="TJA11" s="159"/>
      <c r="TJB11" s="159"/>
      <c r="TJC11" s="159"/>
      <c r="TJD11" s="159"/>
      <c r="TJE11" s="159"/>
      <c r="TJF11" s="159"/>
      <c r="TJG11" s="159"/>
      <c r="TJH11" s="159"/>
      <c r="TJI11" s="159"/>
      <c r="TJJ11" s="159"/>
      <c r="TJK11" s="159"/>
      <c r="TJL11" s="159"/>
      <c r="TJM11" s="159"/>
      <c r="TJN11" s="159"/>
      <c r="TJO11" s="159"/>
      <c r="TJP11" s="159"/>
      <c r="TJQ11" s="159"/>
      <c r="TJR11" s="159"/>
      <c r="TJS11" s="159"/>
      <c r="TJT11" s="159"/>
      <c r="TJU11" s="159"/>
      <c r="TJV11" s="159"/>
      <c r="TJW11" s="159"/>
      <c r="TJX11" s="159"/>
      <c r="TJY11" s="159"/>
      <c r="TJZ11" s="159"/>
      <c r="TKA11" s="159"/>
      <c r="TKB11" s="159"/>
      <c r="TKC11" s="159"/>
      <c r="TKD11" s="159"/>
      <c r="TKE11" s="159"/>
      <c r="TKF11" s="159"/>
      <c r="TKG11" s="159"/>
      <c r="TKH11" s="159"/>
      <c r="TKI11" s="159"/>
      <c r="TKJ11" s="159"/>
      <c r="TKK11" s="159"/>
      <c r="TKL11" s="159"/>
      <c r="TKM11" s="159"/>
      <c r="TKN11" s="159"/>
      <c r="TKO11" s="159"/>
      <c r="TKP11" s="159"/>
      <c r="TKQ11" s="159"/>
      <c r="TKR11" s="159"/>
      <c r="TKS11" s="159"/>
      <c r="TKT11" s="159"/>
      <c r="TKU11" s="159"/>
      <c r="TKV11" s="159"/>
      <c r="TKW11" s="159"/>
      <c r="TKX11" s="159"/>
      <c r="TKY11" s="159"/>
      <c r="TKZ11" s="159"/>
      <c r="TLA11" s="159"/>
      <c r="TLB11" s="159"/>
      <c r="TLC11" s="159"/>
      <c r="TLD11" s="159"/>
      <c r="TLE11" s="159"/>
      <c r="TLF11" s="159"/>
      <c r="TLG11" s="159"/>
      <c r="TLH11" s="159"/>
      <c r="TLI11" s="159"/>
      <c r="TLJ11" s="159"/>
      <c r="TLK11" s="159"/>
      <c r="TLL11" s="159"/>
      <c r="TLM11" s="159"/>
      <c r="TLN11" s="159"/>
      <c r="TLO11" s="159"/>
      <c r="TLP11" s="159"/>
      <c r="TLQ11" s="159"/>
      <c r="TLR11" s="159"/>
      <c r="TLS11" s="159"/>
      <c r="TLT11" s="159"/>
      <c r="TLU11" s="159"/>
      <c r="TLV11" s="159"/>
      <c r="TLW11" s="159"/>
      <c r="TLX11" s="159"/>
      <c r="TLY11" s="159"/>
      <c r="TLZ11" s="159"/>
      <c r="TMA11" s="159"/>
      <c r="TMB11" s="159"/>
      <c r="TMC11" s="159"/>
      <c r="TMD11" s="159"/>
      <c r="TME11" s="159"/>
      <c r="TMF11" s="159"/>
      <c r="TMG11" s="159"/>
      <c r="TMH11" s="159"/>
      <c r="TMI11" s="159"/>
      <c r="TMJ11" s="159"/>
      <c r="TMK11" s="159"/>
      <c r="TML11" s="159"/>
      <c r="TMM11" s="159"/>
      <c r="TMN11" s="159"/>
      <c r="TMO11" s="159"/>
      <c r="TMP11" s="159"/>
      <c r="TMQ11" s="159"/>
      <c r="TMR11" s="159"/>
      <c r="TMS11" s="159"/>
      <c r="TMT11" s="159"/>
      <c r="TMU11" s="159"/>
      <c r="TMV11" s="159"/>
      <c r="TMW11" s="159"/>
      <c r="TMX11" s="159"/>
      <c r="TMY11" s="159"/>
      <c r="TMZ11" s="159"/>
      <c r="TNA11" s="159"/>
      <c r="TNB11" s="159"/>
      <c r="TNC11" s="159"/>
      <c r="TND11" s="159"/>
      <c r="TNE11" s="159"/>
      <c r="TNF11" s="159"/>
      <c r="TNG11" s="159"/>
      <c r="TNH11" s="159"/>
      <c r="TNI11" s="159"/>
      <c r="TNJ11" s="159"/>
      <c r="TNK11" s="159"/>
      <c r="TNL11" s="159"/>
      <c r="TNM11" s="159"/>
      <c r="TNN11" s="159"/>
      <c r="TNO11" s="159"/>
      <c r="TNP11" s="159"/>
      <c r="TNQ11" s="159"/>
      <c r="TNR11" s="159"/>
      <c r="TNS11" s="159"/>
      <c r="TNT11" s="159"/>
      <c r="TNU11" s="159"/>
      <c r="TNV11" s="159"/>
      <c r="TNW11" s="159"/>
      <c r="TNX11" s="159"/>
      <c r="TNY11" s="159"/>
      <c r="TNZ11" s="159"/>
      <c r="TOA11" s="159"/>
      <c r="TOB11" s="159"/>
      <c r="TOC11" s="159"/>
      <c r="TOD11" s="159"/>
      <c r="TOE11" s="159"/>
      <c r="TOF11" s="159"/>
      <c r="TOG11" s="159"/>
      <c r="TOH11" s="159"/>
      <c r="TOI11" s="159"/>
      <c r="TOJ11" s="159"/>
      <c r="TOK11" s="159"/>
      <c r="TOL11" s="159"/>
      <c r="TOM11" s="159"/>
      <c r="TON11" s="159"/>
      <c r="TOO11" s="159"/>
      <c r="TOP11" s="159"/>
      <c r="TOQ11" s="159"/>
      <c r="TOR11" s="159"/>
      <c r="TOS11" s="159"/>
      <c r="TOT11" s="159"/>
      <c r="TOU11" s="159"/>
      <c r="TOV11" s="159"/>
      <c r="TOW11" s="159"/>
      <c r="TOX11" s="159"/>
      <c r="TOY11" s="159"/>
      <c r="TOZ11" s="159"/>
      <c r="TPA11" s="159"/>
      <c r="TPB11" s="159"/>
      <c r="TPC11" s="159"/>
      <c r="TPD11" s="159"/>
      <c r="TPE11" s="159"/>
      <c r="TPF11" s="159"/>
      <c r="TPG11" s="159"/>
      <c r="TPH11" s="159"/>
      <c r="TPI11" s="159"/>
      <c r="TPJ11" s="159"/>
      <c r="TPK11" s="159"/>
      <c r="TPL11" s="159"/>
      <c r="TPM11" s="159"/>
      <c r="TPN11" s="159"/>
      <c r="TPO11" s="159"/>
      <c r="TPP11" s="159"/>
      <c r="TPQ11" s="159"/>
      <c r="TPR11" s="159"/>
      <c r="TPS11" s="159"/>
      <c r="TPT11" s="159"/>
      <c r="TPU11" s="159"/>
      <c r="TPV11" s="159"/>
      <c r="TPW11" s="159"/>
      <c r="TPX11" s="159"/>
      <c r="TPY11" s="159"/>
      <c r="TPZ11" s="159"/>
      <c r="TQA11" s="159"/>
      <c r="TQB11" s="159"/>
      <c r="TQC11" s="159"/>
      <c r="TQD11" s="159"/>
      <c r="TQE11" s="159"/>
      <c r="TQF11" s="159"/>
      <c r="TQG11" s="159"/>
      <c r="TQH11" s="159"/>
      <c r="TQI11" s="159"/>
      <c r="TQJ11" s="159"/>
      <c r="TQK11" s="159"/>
      <c r="TQL11" s="159"/>
      <c r="TQM11" s="159"/>
      <c r="TQN11" s="159"/>
      <c r="TQO11" s="159"/>
      <c r="TQP11" s="159"/>
      <c r="TQQ11" s="159"/>
      <c r="TQR11" s="159"/>
      <c r="TQS11" s="159"/>
      <c r="TQT11" s="159"/>
      <c r="TQU11" s="159"/>
      <c r="TQV11" s="159"/>
      <c r="TQW11" s="159"/>
      <c r="TQX11" s="159"/>
      <c r="TQY11" s="159"/>
      <c r="TQZ11" s="159"/>
      <c r="TRA11" s="159"/>
      <c r="TRB11" s="159"/>
      <c r="TRC11" s="159"/>
      <c r="TRD11" s="159"/>
      <c r="TRE11" s="159"/>
      <c r="TRF11" s="159"/>
      <c r="TRG11" s="159"/>
      <c r="TRH11" s="159"/>
      <c r="TRI11" s="159"/>
      <c r="TRJ11" s="159"/>
      <c r="TRK11" s="159"/>
      <c r="TRL11" s="159"/>
      <c r="TRM11" s="159"/>
      <c r="TRN11" s="159"/>
      <c r="TRO11" s="159"/>
      <c r="TRP11" s="159"/>
      <c r="TRQ11" s="159"/>
      <c r="TRR11" s="159"/>
      <c r="TRS11" s="159"/>
      <c r="TRT11" s="159"/>
      <c r="TRU11" s="159"/>
      <c r="TRV11" s="159"/>
      <c r="TRW11" s="159"/>
      <c r="TRX11" s="159"/>
      <c r="TRY11" s="159"/>
      <c r="TRZ11" s="159"/>
      <c r="TSA11" s="159"/>
      <c r="TSB11" s="159"/>
      <c r="TSC11" s="159"/>
      <c r="TSD11" s="159"/>
      <c r="TSE11" s="159"/>
      <c r="TSF11" s="159"/>
      <c r="TSG11" s="159"/>
      <c r="TSH11" s="159"/>
      <c r="TSI11" s="159"/>
      <c r="TSJ11" s="159"/>
      <c r="TSK11" s="159"/>
      <c r="TSL11" s="159"/>
      <c r="TSM11" s="159"/>
      <c r="TSN11" s="159"/>
      <c r="TSO11" s="159"/>
      <c r="TSP11" s="159"/>
      <c r="TSQ11" s="159"/>
      <c r="TSR11" s="159"/>
      <c r="TSS11" s="159"/>
      <c r="TST11" s="159"/>
      <c r="TSU11" s="159"/>
      <c r="TSV11" s="159"/>
      <c r="TSW11" s="159"/>
      <c r="TSX11" s="159"/>
      <c r="TSY11" s="159"/>
      <c r="TSZ11" s="159"/>
      <c r="TTA11" s="159"/>
      <c r="TTB11" s="159"/>
      <c r="TTC11" s="159"/>
      <c r="TTD11" s="159"/>
      <c r="TTE11" s="159"/>
      <c r="TTF11" s="159"/>
      <c r="TTG11" s="159"/>
      <c r="TTH11" s="159"/>
      <c r="TTI11" s="159"/>
      <c r="TTJ11" s="159"/>
      <c r="TTK11" s="159"/>
      <c r="TTL11" s="159"/>
      <c r="TTM11" s="159"/>
      <c r="TTN11" s="159"/>
      <c r="TTO11" s="159"/>
      <c r="TTP11" s="159"/>
      <c r="TTQ11" s="159"/>
      <c r="TTR11" s="159"/>
      <c r="TTS11" s="159"/>
      <c r="TTT11" s="159"/>
      <c r="TTU11" s="159"/>
      <c r="TTV11" s="159"/>
      <c r="TTW11" s="159"/>
      <c r="TTX11" s="159"/>
      <c r="TTY11" s="159"/>
      <c r="TTZ11" s="159"/>
      <c r="TUA11" s="159"/>
      <c r="TUB11" s="159"/>
      <c r="TUC11" s="159"/>
      <c r="TUD11" s="159"/>
      <c r="TUE11" s="159"/>
      <c r="TUF11" s="159"/>
      <c r="TUG11" s="159"/>
      <c r="TUH11" s="159"/>
      <c r="TUI11" s="159"/>
      <c r="TUJ11" s="159"/>
      <c r="TUK11" s="159"/>
      <c r="TUL11" s="159"/>
      <c r="TUM11" s="159"/>
      <c r="TUN11" s="159"/>
      <c r="TUO11" s="159"/>
      <c r="TUP11" s="159"/>
      <c r="TUQ11" s="159"/>
      <c r="TUR11" s="159"/>
      <c r="TUS11" s="159"/>
      <c r="TUT11" s="159"/>
      <c r="TUU11" s="159"/>
      <c r="TUV11" s="159"/>
      <c r="TUW11" s="159"/>
      <c r="TUX11" s="159"/>
      <c r="TUY11" s="159"/>
      <c r="TUZ11" s="159"/>
      <c r="TVA11" s="159"/>
      <c r="TVB11" s="159"/>
      <c r="TVC11" s="159"/>
      <c r="TVD11" s="159"/>
      <c r="TVE11" s="159"/>
      <c r="TVF11" s="159"/>
      <c r="TVG11" s="159"/>
      <c r="TVH11" s="159"/>
      <c r="TVI11" s="159"/>
      <c r="TVJ11" s="159"/>
      <c r="TVK11" s="159"/>
      <c r="TVL11" s="159"/>
      <c r="TVM11" s="159"/>
      <c r="TVN11" s="159"/>
      <c r="TVO11" s="159"/>
      <c r="TVP11" s="159"/>
      <c r="TVQ11" s="159"/>
      <c r="TVR11" s="159"/>
      <c r="TVS11" s="159"/>
      <c r="TVT11" s="159"/>
      <c r="TVU11" s="159"/>
      <c r="TVV11" s="159"/>
      <c r="TVW11" s="159"/>
      <c r="TVX11" s="159"/>
      <c r="TVY11" s="159"/>
      <c r="TVZ11" s="159"/>
      <c r="TWA11" s="159"/>
      <c r="TWB11" s="159"/>
      <c r="TWC11" s="159"/>
      <c r="TWD11" s="159"/>
      <c r="TWE11" s="159"/>
      <c r="TWF11" s="159"/>
      <c r="TWG11" s="159"/>
      <c r="TWH11" s="159"/>
      <c r="TWI11" s="159"/>
      <c r="TWJ11" s="159"/>
      <c r="TWK11" s="159"/>
      <c r="TWL11" s="159"/>
      <c r="TWM11" s="159"/>
      <c r="TWN11" s="159"/>
      <c r="TWO11" s="159"/>
      <c r="TWP11" s="159"/>
      <c r="TWQ11" s="159"/>
      <c r="TWR11" s="159"/>
      <c r="TWS11" s="159"/>
      <c r="TWT11" s="159"/>
      <c r="TWU11" s="159"/>
      <c r="TWV11" s="159"/>
      <c r="TWW11" s="159"/>
      <c r="TWX11" s="159"/>
      <c r="TWY11" s="159"/>
      <c r="TWZ11" s="159"/>
      <c r="TXA11" s="159"/>
      <c r="TXB11" s="159"/>
      <c r="TXC11" s="159"/>
      <c r="TXD11" s="159"/>
      <c r="TXE11" s="159"/>
      <c r="TXF11" s="159"/>
      <c r="TXG11" s="159"/>
      <c r="TXH11" s="159"/>
      <c r="TXI11" s="159"/>
      <c r="TXJ11" s="159"/>
      <c r="TXK11" s="159"/>
      <c r="TXL11" s="159"/>
      <c r="TXM11" s="159"/>
      <c r="TXN11" s="159"/>
      <c r="TXO11" s="159"/>
      <c r="TXP11" s="159"/>
      <c r="TXQ11" s="159"/>
      <c r="TXR11" s="159"/>
      <c r="TXS11" s="159"/>
      <c r="TXT11" s="159"/>
      <c r="TXU11" s="159"/>
      <c r="TXV11" s="159"/>
      <c r="TXW11" s="159"/>
      <c r="TXX11" s="159"/>
      <c r="TXY11" s="159"/>
      <c r="TXZ11" s="159"/>
      <c r="TYA11" s="159"/>
      <c r="TYB11" s="159"/>
      <c r="TYC11" s="159"/>
      <c r="TYD11" s="159"/>
      <c r="TYE11" s="159"/>
      <c r="TYF11" s="159"/>
      <c r="TYG11" s="159"/>
      <c r="TYH11" s="159"/>
      <c r="TYI11" s="159"/>
      <c r="TYJ11" s="159"/>
      <c r="TYK11" s="159"/>
      <c r="TYL11" s="159"/>
      <c r="TYM11" s="159"/>
      <c r="TYN11" s="159"/>
      <c r="TYO11" s="159"/>
      <c r="TYP11" s="159"/>
      <c r="TYQ11" s="159"/>
      <c r="TYR11" s="159"/>
      <c r="TYS11" s="159"/>
      <c r="TYT11" s="159"/>
      <c r="TYU11" s="159"/>
      <c r="TYV11" s="159"/>
      <c r="TYW11" s="159"/>
      <c r="TYX11" s="159"/>
      <c r="TYY11" s="159"/>
      <c r="TYZ11" s="159"/>
      <c r="TZA11" s="159"/>
      <c r="TZB11" s="159"/>
      <c r="TZC11" s="159"/>
      <c r="TZD11" s="159"/>
      <c r="TZE11" s="159"/>
      <c r="TZF11" s="159"/>
      <c r="TZG11" s="159"/>
      <c r="TZH11" s="159"/>
      <c r="TZI11" s="159"/>
      <c r="TZJ11" s="159"/>
      <c r="TZK11" s="159"/>
      <c r="TZL11" s="159"/>
      <c r="TZM11" s="159"/>
      <c r="TZN11" s="159"/>
      <c r="TZO11" s="159"/>
      <c r="TZP11" s="159"/>
      <c r="TZQ11" s="159"/>
      <c r="TZR11" s="159"/>
      <c r="TZS11" s="159"/>
      <c r="TZT11" s="159"/>
      <c r="TZU11" s="159"/>
      <c r="TZV11" s="159"/>
      <c r="TZW11" s="159"/>
      <c r="TZX11" s="159"/>
      <c r="TZY11" s="159"/>
      <c r="TZZ11" s="159"/>
      <c r="UAA11" s="159"/>
      <c r="UAB11" s="159"/>
      <c r="UAC11" s="159"/>
      <c r="UAD11" s="159"/>
      <c r="UAE11" s="159"/>
      <c r="UAF11" s="159"/>
      <c r="UAG11" s="159"/>
      <c r="UAH11" s="159"/>
      <c r="UAI11" s="159"/>
      <c r="UAJ11" s="159"/>
      <c r="UAK11" s="159"/>
      <c r="UAL11" s="159"/>
      <c r="UAM11" s="159"/>
      <c r="UAN11" s="159"/>
      <c r="UAO11" s="159"/>
      <c r="UAP11" s="159"/>
      <c r="UAQ11" s="159"/>
      <c r="UAR11" s="159"/>
      <c r="UAS11" s="159"/>
      <c r="UAT11" s="159"/>
      <c r="UAU11" s="159"/>
      <c r="UAV11" s="159"/>
      <c r="UAW11" s="159"/>
      <c r="UAX11" s="159"/>
      <c r="UAY11" s="159"/>
      <c r="UAZ11" s="159"/>
      <c r="UBA11" s="159"/>
      <c r="UBB11" s="159"/>
      <c r="UBC11" s="159"/>
      <c r="UBD11" s="159"/>
      <c r="UBE11" s="159"/>
      <c r="UBF11" s="159"/>
      <c r="UBG11" s="159"/>
      <c r="UBH11" s="159"/>
      <c r="UBI11" s="159"/>
      <c r="UBJ11" s="159"/>
      <c r="UBK11" s="159"/>
      <c r="UBL11" s="159"/>
      <c r="UBM11" s="159"/>
      <c r="UBN11" s="159"/>
      <c r="UBO11" s="159"/>
      <c r="UBP11" s="159"/>
      <c r="UBQ11" s="159"/>
      <c r="UBR11" s="159"/>
      <c r="UBS11" s="159"/>
      <c r="UBT11" s="159"/>
      <c r="UBU11" s="159"/>
      <c r="UBV11" s="159"/>
      <c r="UBW11" s="159"/>
      <c r="UBX11" s="159"/>
      <c r="UBY11" s="159"/>
      <c r="UBZ11" s="159"/>
      <c r="UCA11" s="159"/>
      <c r="UCB11" s="159"/>
      <c r="UCC11" s="159"/>
      <c r="UCD11" s="159"/>
      <c r="UCE11" s="159"/>
      <c r="UCF11" s="159"/>
      <c r="UCG11" s="159"/>
      <c r="UCH11" s="159"/>
      <c r="UCI11" s="159"/>
      <c r="UCJ11" s="159"/>
      <c r="UCK11" s="159"/>
      <c r="UCL11" s="159"/>
      <c r="UCM11" s="159"/>
      <c r="UCN11" s="159"/>
      <c r="UCO11" s="159"/>
      <c r="UCP11" s="159"/>
      <c r="UCQ11" s="159"/>
      <c r="UCR11" s="159"/>
      <c r="UCS11" s="159"/>
      <c r="UCT11" s="159"/>
      <c r="UCU11" s="159"/>
      <c r="UCV11" s="159"/>
      <c r="UCW11" s="159"/>
      <c r="UCX11" s="159"/>
      <c r="UCY11" s="159"/>
      <c r="UCZ11" s="159"/>
      <c r="UDA11" s="159"/>
      <c r="UDB11" s="159"/>
      <c r="UDC11" s="159"/>
      <c r="UDD11" s="159"/>
      <c r="UDE11" s="159"/>
      <c r="UDF11" s="159"/>
      <c r="UDG11" s="159"/>
      <c r="UDH11" s="159"/>
      <c r="UDI11" s="159"/>
      <c r="UDJ11" s="159"/>
      <c r="UDK11" s="159"/>
      <c r="UDL11" s="159"/>
      <c r="UDM11" s="159"/>
      <c r="UDN11" s="159"/>
      <c r="UDO11" s="159"/>
      <c r="UDP11" s="159"/>
      <c r="UDQ11" s="159"/>
      <c r="UDR11" s="159"/>
      <c r="UDS11" s="159"/>
      <c r="UDT11" s="159"/>
      <c r="UDU11" s="159"/>
      <c r="UDV11" s="159"/>
      <c r="UDW11" s="159"/>
      <c r="UDX11" s="159"/>
      <c r="UDY11" s="159"/>
      <c r="UDZ11" s="159"/>
      <c r="UEA11" s="159"/>
      <c r="UEB11" s="159"/>
      <c r="UEC11" s="159"/>
      <c r="UED11" s="159"/>
      <c r="UEE11" s="159"/>
      <c r="UEF11" s="159"/>
      <c r="UEG11" s="159"/>
      <c r="UEH11" s="159"/>
      <c r="UEI11" s="159"/>
      <c r="UEJ11" s="159"/>
      <c r="UEK11" s="159"/>
      <c r="UEL11" s="159"/>
      <c r="UEM11" s="159"/>
      <c r="UEN11" s="159"/>
      <c r="UEO11" s="159"/>
      <c r="UEP11" s="159"/>
      <c r="UEQ11" s="159"/>
      <c r="UER11" s="159"/>
      <c r="UES11" s="159"/>
      <c r="UET11" s="159"/>
      <c r="UEU11" s="159"/>
      <c r="UEV11" s="159"/>
      <c r="UEW11" s="159"/>
      <c r="UEX11" s="159"/>
      <c r="UEY11" s="159"/>
      <c r="UEZ11" s="159"/>
      <c r="UFA11" s="159"/>
      <c r="UFB11" s="159"/>
      <c r="UFC11" s="159"/>
      <c r="UFD11" s="159"/>
      <c r="UFE11" s="159"/>
      <c r="UFF11" s="159"/>
      <c r="UFG11" s="159"/>
      <c r="UFH11" s="159"/>
      <c r="UFI11" s="159"/>
      <c r="UFJ11" s="159"/>
      <c r="UFK11" s="159"/>
      <c r="UFL11" s="159"/>
      <c r="UFM11" s="159"/>
      <c r="UFN11" s="159"/>
      <c r="UFO11" s="159"/>
      <c r="UFP11" s="159"/>
      <c r="UFQ11" s="159"/>
      <c r="UFR11" s="159"/>
      <c r="UFS11" s="159"/>
      <c r="UFT11" s="159"/>
      <c r="UFU11" s="159"/>
      <c r="UFV11" s="159"/>
      <c r="UFW11" s="159"/>
      <c r="UFX11" s="159"/>
      <c r="UFY11" s="159"/>
      <c r="UFZ11" s="159"/>
      <c r="UGA11" s="159"/>
      <c r="UGB11" s="159"/>
      <c r="UGC11" s="159"/>
      <c r="UGD11" s="159"/>
      <c r="UGE11" s="159"/>
      <c r="UGF11" s="159"/>
      <c r="UGG11" s="159"/>
      <c r="UGH11" s="159"/>
      <c r="UGI11" s="159"/>
      <c r="UGJ11" s="159"/>
      <c r="UGK11" s="159"/>
      <c r="UGL11" s="159"/>
      <c r="UGM11" s="159"/>
      <c r="UGN11" s="159"/>
      <c r="UGO11" s="159"/>
      <c r="UGP11" s="159"/>
      <c r="UGQ11" s="159"/>
      <c r="UGR11" s="159"/>
      <c r="UGS11" s="159"/>
      <c r="UGT11" s="159"/>
      <c r="UGU11" s="159"/>
      <c r="UGV11" s="159"/>
      <c r="UGW11" s="159"/>
      <c r="UGX11" s="159"/>
      <c r="UGY11" s="159"/>
      <c r="UGZ11" s="159"/>
      <c r="UHA11" s="159"/>
      <c r="UHB11" s="159"/>
      <c r="UHC11" s="159"/>
      <c r="UHD11" s="159"/>
      <c r="UHE11" s="159"/>
      <c r="UHF11" s="159"/>
      <c r="UHG11" s="159"/>
      <c r="UHH11" s="159"/>
      <c r="UHI11" s="159"/>
      <c r="UHJ11" s="159"/>
      <c r="UHK11" s="159"/>
      <c r="UHL11" s="159"/>
      <c r="UHM11" s="159"/>
      <c r="UHN11" s="159"/>
      <c r="UHO11" s="159"/>
      <c r="UHP11" s="159"/>
      <c r="UHQ11" s="159"/>
      <c r="UHR11" s="159"/>
      <c r="UHS11" s="159"/>
      <c r="UHT11" s="159"/>
      <c r="UHU11" s="159"/>
      <c r="UHV11" s="159"/>
      <c r="UHW11" s="159"/>
      <c r="UHX11" s="159"/>
      <c r="UHY11" s="159"/>
      <c r="UHZ11" s="159"/>
      <c r="UIA11" s="159"/>
      <c r="UIB11" s="159"/>
      <c r="UIC11" s="159"/>
      <c r="UID11" s="159"/>
      <c r="UIE11" s="159"/>
      <c r="UIF11" s="159"/>
      <c r="UIG11" s="159"/>
      <c r="UIH11" s="159"/>
      <c r="UII11" s="159"/>
      <c r="UIJ11" s="159"/>
      <c r="UIK11" s="159"/>
      <c r="UIL11" s="159"/>
      <c r="UIM11" s="159"/>
      <c r="UIN11" s="159"/>
      <c r="UIO11" s="159"/>
      <c r="UIP11" s="159"/>
      <c r="UIQ11" s="159"/>
      <c r="UIR11" s="159"/>
      <c r="UIS11" s="159"/>
      <c r="UIT11" s="159"/>
      <c r="UIU11" s="159"/>
      <c r="UIV11" s="159"/>
      <c r="UIW11" s="159"/>
      <c r="UIX11" s="159"/>
      <c r="UIY11" s="159"/>
      <c r="UIZ11" s="159"/>
      <c r="UJA11" s="159"/>
      <c r="UJB11" s="159"/>
      <c r="UJC11" s="159"/>
      <c r="UJD11" s="159"/>
      <c r="UJE11" s="159"/>
      <c r="UJF11" s="159"/>
      <c r="UJG11" s="159"/>
      <c r="UJH11" s="159"/>
      <c r="UJI11" s="159"/>
      <c r="UJJ11" s="159"/>
      <c r="UJK11" s="159"/>
      <c r="UJL11" s="159"/>
      <c r="UJM11" s="159"/>
      <c r="UJN11" s="159"/>
      <c r="UJO11" s="159"/>
      <c r="UJP11" s="159"/>
      <c r="UJQ11" s="159"/>
      <c r="UJR11" s="159"/>
      <c r="UJS11" s="159"/>
      <c r="UJT11" s="159"/>
      <c r="UJU11" s="159"/>
      <c r="UJV11" s="159"/>
      <c r="UJW11" s="159"/>
      <c r="UJX11" s="159"/>
      <c r="UJY11" s="159"/>
      <c r="UJZ11" s="159"/>
      <c r="UKA11" s="159"/>
      <c r="UKB11" s="159"/>
      <c r="UKC11" s="159"/>
      <c r="UKD11" s="159"/>
      <c r="UKE11" s="159"/>
      <c r="UKF11" s="159"/>
      <c r="UKG11" s="159"/>
      <c r="UKH11" s="159"/>
      <c r="UKI11" s="159"/>
      <c r="UKJ11" s="159"/>
      <c r="UKK11" s="159"/>
      <c r="UKL11" s="159"/>
      <c r="UKM11" s="159"/>
      <c r="UKN11" s="159"/>
      <c r="UKO11" s="159"/>
      <c r="UKP11" s="159"/>
      <c r="UKQ11" s="159"/>
      <c r="UKR11" s="159"/>
      <c r="UKS11" s="159"/>
      <c r="UKT11" s="159"/>
      <c r="UKU11" s="159"/>
      <c r="UKV11" s="159"/>
      <c r="UKW11" s="159"/>
      <c r="UKX11" s="159"/>
      <c r="UKY11" s="159"/>
      <c r="UKZ11" s="159"/>
      <c r="ULA11" s="159"/>
      <c r="ULB11" s="159"/>
      <c r="ULC11" s="159"/>
      <c r="ULD11" s="159"/>
      <c r="ULE11" s="159"/>
      <c r="ULF11" s="159"/>
      <c r="ULG11" s="159"/>
      <c r="ULH11" s="159"/>
      <c r="ULI11" s="159"/>
      <c r="ULJ11" s="159"/>
      <c r="ULK11" s="159"/>
      <c r="ULL11" s="159"/>
      <c r="ULM11" s="159"/>
      <c r="ULN11" s="159"/>
      <c r="ULO11" s="159"/>
      <c r="ULP11" s="159"/>
      <c r="ULQ11" s="159"/>
      <c r="ULR11" s="159"/>
      <c r="ULS11" s="159"/>
      <c r="ULT11" s="159"/>
      <c r="ULU11" s="159"/>
      <c r="ULV11" s="159"/>
      <c r="ULW11" s="159"/>
      <c r="ULX11" s="159"/>
      <c r="ULY11" s="159"/>
      <c r="ULZ11" s="159"/>
      <c r="UMA11" s="159"/>
      <c r="UMB11" s="159"/>
      <c r="UMC11" s="159"/>
      <c r="UMD11" s="159"/>
      <c r="UME11" s="159"/>
      <c r="UMF11" s="159"/>
      <c r="UMG11" s="159"/>
      <c r="UMH11" s="159"/>
      <c r="UMI11" s="159"/>
      <c r="UMJ11" s="159"/>
      <c r="UMK11" s="159"/>
      <c r="UML11" s="159"/>
      <c r="UMM11" s="159"/>
      <c r="UMN11" s="159"/>
      <c r="UMO11" s="159"/>
      <c r="UMP11" s="159"/>
      <c r="UMQ11" s="159"/>
      <c r="UMR11" s="159"/>
      <c r="UMS11" s="159"/>
      <c r="UMT11" s="159"/>
      <c r="UMU11" s="159"/>
      <c r="UMV11" s="159"/>
      <c r="UMW11" s="159"/>
      <c r="UMX11" s="159"/>
      <c r="UMY11" s="159"/>
      <c r="UMZ11" s="159"/>
      <c r="UNA11" s="159"/>
      <c r="UNB11" s="159"/>
      <c r="UNC11" s="159"/>
      <c r="UND11" s="159"/>
      <c r="UNE11" s="159"/>
      <c r="UNF11" s="159"/>
      <c r="UNG11" s="159"/>
      <c r="UNH11" s="159"/>
      <c r="UNI11" s="159"/>
      <c r="UNJ11" s="159"/>
      <c r="UNK11" s="159"/>
      <c r="UNL11" s="159"/>
      <c r="UNM11" s="159"/>
      <c r="UNN11" s="159"/>
      <c r="UNO11" s="159"/>
      <c r="UNP11" s="159"/>
      <c r="UNQ11" s="159"/>
      <c r="UNR11" s="159"/>
      <c r="UNS11" s="159"/>
      <c r="UNT11" s="159"/>
      <c r="UNU11" s="159"/>
      <c r="UNV11" s="159"/>
      <c r="UNW11" s="159"/>
      <c r="UNX11" s="159"/>
      <c r="UNY11" s="159"/>
      <c r="UNZ11" s="159"/>
      <c r="UOA11" s="159"/>
      <c r="UOB11" s="159"/>
      <c r="UOC11" s="159"/>
      <c r="UOD11" s="159"/>
      <c r="UOE11" s="159"/>
      <c r="UOF11" s="159"/>
      <c r="UOG11" s="159"/>
      <c r="UOH11" s="159"/>
      <c r="UOI11" s="159"/>
      <c r="UOJ11" s="159"/>
      <c r="UOK11" s="159"/>
      <c r="UOL11" s="159"/>
      <c r="UOM11" s="159"/>
      <c r="UON11" s="159"/>
      <c r="UOO11" s="159"/>
      <c r="UOP11" s="159"/>
      <c r="UOQ11" s="159"/>
      <c r="UOR11" s="159"/>
      <c r="UOS11" s="159"/>
      <c r="UOT11" s="159"/>
      <c r="UOU11" s="159"/>
      <c r="UOV11" s="159"/>
      <c r="UOW11" s="159"/>
      <c r="UOX11" s="159"/>
      <c r="UOY11" s="159"/>
      <c r="UOZ11" s="159"/>
      <c r="UPA11" s="159"/>
      <c r="UPB11" s="159"/>
      <c r="UPC11" s="159"/>
      <c r="UPD11" s="159"/>
      <c r="UPE11" s="159"/>
      <c r="UPF11" s="159"/>
      <c r="UPG11" s="159"/>
      <c r="UPH11" s="159"/>
      <c r="UPI11" s="159"/>
      <c r="UPJ11" s="159"/>
      <c r="UPK11" s="159"/>
      <c r="UPL11" s="159"/>
      <c r="UPM11" s="159"/>
      <c r="UPN11" s="159"/>
      <c r="UPO11" s="159"/>
      <c r="UPP11" s="159"/>
      <c r="UPQ11" s="159"/>
      <c r="UPR11" s="159"/>
      <c r="UPS11" s="159"/>
      <c r="UPT11" s="159"/>
      <c r="UPU11" s="159"/>
      <c r="UPV11" s="159"/>
      <c r="UPW11" s="159"/>
      <c r="UPX11" s="159"/>
      <c r="UPY11" s="159"/>
      <c r="UPZ11" s="159"/>
      <c r="UQA11" s="159"/>
      <c r="UQB11" s="159"/>
      <c r="UQC11" s="159"/>
      <c r="UQD11" s="159"/>
      <c r="UQE11" s="159"/>
      <c r="UQF11" s="159"/>
      <c r="UQG11" s="159"/>
      <c r="UQH11" s="159"/>
      <c r="UQI11" s="159"/>
      <c r="UQJ11" s="159"/>
      <c r="UQK11" s="159"/>
      <c r="UQL11" s="159"/>
      <c r="UQM11" s="159"/>
      <c r="UQN11" s="159"/>
      <c r="UQO11" s="159"/>
      <c r="UQP11" s="159"/>
      <c r="UQQ11" s="159"/>
      <c r="UQR11" s="159"/>
      <c r="UQS11" s="159"/>
      <c r="UQT11" s="159"/>
      <c r="UQU11" s="159"/>
      <c r="UQV11" s="159"/>
      <c r="UQW11" s="159"/>
      <c r="UQX11" s="159"/>
      <c r="UQY11" s="159"/>
      <c r="UQZ11" s="159"/>
      <c r="URA11" s="159"/>
      <c r="URB11" s="159"/>
      <c r="URC11" s="159"/>
      <c r="URD11" s="159"/>
      <c r="URE11" s="159"/>
      <c r="URF11" s="159"/>
      <c r="URG11" s="159"/>
      <c r="URH11" s="159"/>
      <c r="URI11" s="159"/>
      <c r="URJ11" s="159"/>
      <c r="URK11" s="159"/>
      <c r="URL11" s="159"/>
      <c r="URM11" s="159"/>
      <c r="URN11" s="159"/>
      <c r="URO11" s="159"/>
      <c r="URP11" s="159"/>
      <c r="URQ11" s="159"/>
      <c r="URR11" s="159"/>
      <c r="URS11" s="159"/>
      <c r="URT11" s="159"/>
      <c r="URU11" s="159"/>
      <c r="URV11" s="159"/>
      <c r="URW11" s="159"/>
      <c r="URX11" s="159"/>
      <c r="URY11" s="159"/>
      <c r="URZ11" s="159"/>
      <c r="USA11" s="159"/>
      <c r="USB11" s="159"/>
      <c r="USC11" s="159"/>
      <c r="USD11" s="159"/>
      <c r="USE11" s="159"/>
      <c r="USF11" s="159"/>
      <c r="USG11" s="159"/>
      <c r="USH11" s="159"/>
      <c r="USI11" s="159"/>
      <c r="USJ11" s="159"/>
      <c r="USK11" s="159"/>
      <c r="USL11" s="159"/>
      <c r="USM11" s="159"/>
      <c r="USN11" s="159"/>
      <c r="USO11" s="159"/>
      <c r="USP11" s="159"/>
      <c r="USQ11" s="159"/>
      <c r="USR11" s="159"/>
      <c r="USS11" s="159"/>
      <c r="UST11" s="159"/>
      <c r="USU11" s="159"/>
      <c r="USV11" s="159"/>
      <c r="USW11" s="159"/>
      <c r="USX11" s="159"/>
      <c r="USY11" s="159"/>
      <c r="USZ11" s="159"/>
      <c r="UTA11" s="159"/>
      <c r="UTB11" s="159"/>
      <c r="UTC11" s="159"/>
      <c r="UTD11" s="159"/>
      <c r="UTE11" s="159"/>
      <c r="UTF11" s="159"/>
      <c r="UTG11" s="159"/>
      <c r="UTH11" s="159"/>
      <c r="UTI11" s="159"/>
      <c r="UTJ11" s="159"/>
      <c r="UTK11" s="159"/>
      <c r="UTL11" s="159"/>
      <c r="UTM11" s="159"/>
      <c r="UTN11" s="159"/>
      <c r="UTO11" s="159"/>
      <c r="UTP11" s="159"/>
      <c r="UTQ11" s="159"/>
      <c r="UTR11" s="159"/>
      <c r="UTS11" s="159"/>
      <c r="UTT11" s="159"/>
      <c r="UTU11" s="159"/>
      <c r="UTV11" s="159"/>
      <c r="UTW11" s="159"/>
      <c r="UTX11" s="159"/>
      <c r="UTY11" s="159"/>
      <c r="UTZ11" s="159"/>
      <c r="UUA11" s="159"/>
      <c r="UUB11" s="159"/>
      <c r="UUC11" s="159"/>
      <c r="UUD11" s="159"/>
      <c r="UUE11" s="159"/>
      <c r="UUF11" s="159"/>
      <c r="UUG11" s="159"/>
      <c r="UUH11" s="159"/>
      <c r="UUI11" s="159"/>
      <c r="UUJ11" s="159"/>
      <c r="UUK11" s="159"/>
      <c r="UUL11" s="159"/>
      <c r="UUM11" s="159"/>
      <c r="UUN11" s="159"/>
      <c r="UUO11" s="159"/>
      <c r="UUP11" s="159"/>
      <c r="UUQ11" s="159"/>
      <c r="UUR11" s="159"/>
      <c r="UUS11" s="159"/>
      <c r="UUT11" s="159"/>
      <c r="UUU11" s="159"/>
      <c r="UUV11" s="159"/>
      <c r="UUW11" s="159"/>
      <c r="UUX11" s="159"/>
      <c r="UUY11" s="159"/>
      <c r="UUZ11" s="159"/>
      <c r="UVA11" s="159"/>
      <c r="UVB11" s="159"/>
      <c r="UVC11" s="159"/>
      <c r="UVD11" s="159"/>
      <c r="UVE11" s="159"/>
      <c r="UVF11" s="159"/>
      <c r="UVG11" s="159"/>
      <c r="UVH11" s="159"/>
      <c r="UVI11" s="159"/>
      <c r="UVJ11" s="159"/>
      <c r="UVK11" s="159"/>
      <c r="UVL11" s="159"/>
      <c r="UVM11" s="159"/>
      <c r="UVN11" s="159"/>
      <c r="UVO11" s="159"/>
      <c r="UVP11" s="159"/>
      <c r="UVQ11" s="159"/>
      <c r="UVR11" s="159"/>
      <c r="UVS11" s="159"/>
      <c r="UVT11" s="159"/>
      <c r="UVU11" s="159"/>
      <c r="UVV11" s="159"/>
      <c r="UVW11" s="159"/>
      <c r="UVX11" s="159"/>
      <c r="UVY11" s="159"/>
      <c r="UVZ11" s="159"/>
      <c r="UWA11" s="159"/>
      <c r="UWB11" s="159"/>
      <c r="UWC11" s="159"/>
      <c r="UWD11" s="159"/>
      <c r="UWE11" s="159"/>
      <c r="UWF11" s="159"/>
      <c r="UWG11" s="159"/>
      <c r="UWH11" s="159"/>
      <c r="UWI11" s="159"/>
      <c r="UWJ11" s="159"/>
      <c r="UWK11" s="159"/>
      <c r="UWL11" s="159"/>
      <c r="UWM11" s="159"/>
      <c r="UWN11" s="159"/>
      <c r="UWO11" s="159"/>
      <c r="UWP11" s="159"/>
      <c r="UWQ11" s="159"/>
      <c r="UWR11" s="159"/>
      <c r="UWS11" s="159"/>
      <c r="UWT11" s="159"/>
      <c r="UWU11" s="159"/>
      <c r="UWV11" s="159"/>
      <c r="UWW11" s="159"/>
      <c r="UWX11" s="159"/>
      <c r="UWY11" s="159"/>
      <c r="UWZ11" s="159"/>
      <c r="UXA11" s="159"/>
      <c r="UXB11" s="159"/>
      <c r="UXC11" s="159"/>
      <c r="UXD11" s="159"/>
      <c r="UXE11" s="159"/>
      <c r="UXF11" s="159"/>
      <c r="UXG11" s="159"/>
      <c r="UXH11" s="159"/>
      <c r="UXI11" s="159"/>
      <c r="UXJ11" s="159"/>
      <c r="UXK11" s="159"/>
      <c r="UXL11" s="159"/>
      <c r="UXM11" s="159"/>
      <c r="UXN11" s="159"/>
      <c r="UXO11" s="159"/>
      <c r="UXP11" s="159"/>
      <c r="UXQ11" s="159"/>
      <c r="UXR11" s="159"/>
      <c r="UXS11" s="159"/>
      <c r="UXT11" s="159"/>
      <c r="UXU11" s="159"/>
      <c r="UXV11" s="159"/>
      <c r="UXW11" s="159"/>
      <c r="UXX11" s="159"/>
      <c r="UXY11" s="159"/>
      <c r="UXZ11" s="159"/>
      <c r="UYA11" s="159"/>
      <c r="UYB11" s="159"/>
      <c r="UYC11" s="159"/>
      <c r="UYD11" s="159"/>
      <c r="UYE11" s="159"/>
      <c r="UYF11" s="159"/>
      <c r="UYG11" s="159"/>
      <c r="UYH11" s="159"/>
      <c r="UYI11" s="159"/>
      <c r="UYJ11" s="159"/>
      <c r="UYK11" s="159"/>
      <c r="UYL11" s="159"/>
      <c r="UYM11" s="159"/>
      <c r="UYN11" s="159"/>
      <c r="UYO11" s="159"/>
      <c r="UYP11" s="159"/>
      <c r="UYQ11" s="159"/>
      <c r="UYR11" s="159"/>
      <c r="UYS11" s="159"/>
      <c r="UYT11" s="159"/>
      <c r="UYU11" s="159"/>
      <c r="UYV11" s="159"/>
      <c r="UYW11" s="159"/>
      <c r="UYX11" s="159"/>
      <c r="UYY11" s="159"/>
      <c r="UYZ11" s="159"/>
      <c r="UZA11" s="159"/>
      <c r="UZB11" s="159"/>
      <c r="UZC11" s="159"/>
      <c r="UZD11" s="159"/>
      <c r="UZE11" s="159"/>
      <c r="UZF11" s="159"/>
      <c r="UZG11" s="159"/>
      <c r="UZH11" s="159"/>
      <c r="UZI11" s="159"/>
      <c r="UZJ11" s="159"/>
      <c r="UZK11" s="159"/>
      <c r="UZL11" s="159"/>
      <c r="UZM11" s="159"/>
      <c r="UZN11" s="159"/>
      <c r="UZO11" s="159"/>
      <c r="UZP11" s="159"/>
      <c r="UZQ11" s="159"/>
      <c r="UZR11" s="159"/>
      <c r="UZS11" s="159"/>
      <c r="UZT11" s="159"/>
      <c r="UZU11" s="159"/>
      <c r="UZV11" s="159"/>
      <c r="UZW11" s="159"/>
      <c r="UZX11" s="159"/>
      <c r="UZY11" s="159"/>
      <c r="UZZ11" s="159"/>
      <c r="VAA11" s="159"/>
      <c r="VAB11" s="159"/>
      <c r="VAC11" s="159"/>
      <c r="VAD11" s="159"/>
      <c r="VAE11" s="159"/>
      <c r="VAF11" s="159"/>
      <c r="VAG11" s="159"/>
      <c r="VAH11" s="159"/>
      <c r="VAI11" s="159"/>
      <c r="VAJ11" s="159"/>
      <c r="VAK11" s="159"/>
      <c r="VAL11" s="159"/>
      <c r="VAM11" s="159"/>
      <c r="VAN11" s="159"/>
      <c r="VAO11" s="159"/>
      <c r="VAP11" s="159"/>
      <c r="VAQ11" s="159"/>
      <c r="VAR11" s="159"/>
      <c r="VAS11" s="159"/>
      <c r="VAT11" s="159"/>
      <c r="VAU11" s="159"/>
      <c r="VAV11" s="159"/>
      <c r="VAW11" s="159"/>
      <c r="VAX11" s="159"/>
      <c r="VAY11" s="159"/>
      <c r="VAZ11" s="159"/>
      <c r="VBA11" s="159"/>
      <c r="VBB11" s="159"/>
      <c r="VBC11" s="159"/>
      <c r="VBD11" s="159"/>
      <c r="VBE11" s="159"/>
      <c r="VBF11" s="159"/>
      <c r="VBG11" s="159"/>
      <c r="VBH11" s="159"/>
      <c r="VBI11" s="159"/>
      <c r="VBJ11" s="159"/>
      <c r="VBK11" s="159"/>
      <c r="VBL11" s="159"/>
      <c r="VBM11" s="159"/>
      <c r="VBN11" s="159"/>
      <c r="VBO11" s="159"/>
      <c r="VBP11" s="159"/>
      <c r="VBQ11" s="159"/>
      <c r="VBR11" s="159"/>
      <c r="VBS11" s="159"/>
      <c r="VBT11" s="159"/>
      <c r="VBU11" s="159"/>
      <c r="VBV11" s="159"/>
      <c r="VBW11" s="159"/>
      <c r="VBX11" s="159"/>
      <c r="VBY11" s="159"/>
      <c r="VBZ11" s="159"/>
      <c r="VCA11" s="159"/>
      <c r="VCB11" s="159"/>
      <c r="VCC11" s="159"/>
      <c r="VCD11" s="159"/>
      <c r="VCE11" s="159"/>
      <c r="VCF11" s="159"/>
      <c r="VCG11" s="159"/>
      <c r="VCH11" s="159"/>
      <c r="VCI11" s="159"/>
      <c r="VCJ11" s="159"/>
      <c r="VCK11" s="159"/>
      <c r="VCL11" s="159"/>
      <c r="VCM11" s="159"/>
      <c r="VCN11" s="159"/>
      <c r="VCO11" s="159"/>
      <c r="VCP11" s="159"/>
      <c r="VCQ11" s="159"/>
      <c r="VCR11" s="159"/>
      <c r="VCS11" s="159"/>
      <c r="VCT11" s="159"/>
      <c r="VCU11" s="159"/>
      <c r="VCV11" s="159"/>
      <c r="VCW11" s="159"/>
      <c r="VCX11" s="159"/>
      <c r="VCY11" s="159"/>
      <c r="VCZ11" s="159"/>
      <c r="VDA11" s="159"/>
      <c r="VDB11" s="159"/>
      <c r="VDC11" s="159"/>
      <c r="VDD11" s="159"/>
      <c r="VDE11" s="159"/>
      <c r="VDF11" s="159"/>
      <c r="VDG11" s="159"/>
      <c r="VDH11" s="159"/>
      <c r="VDI11" s="159"/>
      <c r="VDJ11" s="159"/>
      <c r="VDK11" s="159"/>
      <c r="VDL11" s="159"/>
      <c r="VDM11" s="159"/>
      <c r="VDN11" s="159"/>
      <c r="VDO11" s="159"/>
      <c r="VDP11" s="159"/>
      <c r="VDQ11" s="159"/>
      <c r="VDR11" s="159"/>
      <c r="VDS11" s="159"/>
      <c r="VDT11" s="159"/>
      <c r="VDU11" s="159"/>
      <c r="VDV11" s="159"/>
      <c r="VDW11" s="159"/>
      <c r="VDX11" s="159"/>
      <c r="VDY11" s="159"/>
      <c r="VDZ11" s="159"/>
      <c r="VEA11" s="159"/>
      <c r="VEB11" s="159"/>
      <c r="VEC11" s="159"/>
      <c r="VED11" s="159"/>
      <c r="VEE11" s="159"/>
      <c r="VEF11" s="159"/>
      <c r="VEG11" s="159"/>
      <c r="VEH11" s="159"/>
      <c r="VEI11" s="159"/>
      <c r="VEJ11" s="159"/>
      <c r="VEK11" s="159"/>
      <c r="VEL11" s="159"/>
      <c r="VEM11" s="159"/>
      <c r="VEN11" s="159"/>
      <c r="VEO11" s="159"/>
      <c r="VEP11" s="159"/>
      <c r="VEQ11" s="159"/>
      <c r="VER11" s="159"/>
      <c r="VES11" s="159"/>
      <c r="VET11" s="159"/>
      <c r="VEU11" s="159"/>
      <c r="VEV11" s="159"/>
      <c r="VEW11" s="159"/>
      <c r="VEX11" s="159"/>
      <c r="VEY11" s="159"/>
      <c r="VEZ11" s="159"/>
      <c r="VFA11" s="159"/>
      <c r="VFB11" s="159"/>
      <c r="VFC11" s="159"/>
      <c r="VFD11" s="159"/>
      <c r="VFE11" s="159"/>
      <c r="VFF11" s="159"/>
      <c r="VFG11" s="159"/>
      <c r="VFH11" s="159"/>
      <c r="VFI11" s="159"/>
      <c r="VFJ11" s="159"/>
      <c r="VFK11" s="159"/>
      <c r="VFL11" s="159"/>
      <c r="VFM11" s="159"/>
      <c r="VFN11" s="159"/>
      <c r="VFO11" s="159"/>
      <c r="VFP11" s="159"/>
      <c r="VFQ11" s="159"/>
      <c r="VFR11" s="159"/>
      <c r="VFS11" s="159"/>
      <c r="VFT11" s="159"/>
      <c r="VFU11" s="159"/>
      <c r="VFV11" s="159"/>
      <c r="VFW11" s="159"/>
      <c r="VFX11" s="159"/>
      <c r="VFY11" s="159"/>
      <c r="VFZ11" s="159"/>
      <c r="VGA11" s="159"/>
      <c r="VGB11" s="159"/>
      <c r="VGC11" s="159"/>
      <c r="VGD11" s="159"/>
      <c r="VGE11" s="159"/>
      <c r="VGF11" s="159"/>
      <c r="VGG11" s="159"/>
      <c r="VGH11" s="159"/>
      <c r="VGI11" s="159"/>
      <c r="VGJ11" s="159"/>
      <c r="VGK11" s="159"/>
      <c r="VGL11" s="159"/>
      <c r="VGM11" s="159"/>
      <c r="VGN11" s="159"/>
      <c r="VGO11" s="159"/>
      <c r="VGP11" s="159"/>
      <c r="VGQ11" s="159"/>
      <c r="VGR11" s="159"/>
      <c r="VGS11" s="159"/>
      <c r="VGT11" s="159"/>
      <c r="VGU11" s="159"/>
      <c r="VGV11" s="159"/>
      <c r="VGW11" s="159"/>
      <c r="VGX11" s="159"/>
      <c r="VGY11" s="159"/>
      <c r="VGZ11" s="159"/>
      <c r="VHA11" s="159"/>
      <c r="VHB11" s="159"/>
      <c r="VHC11" s="159"/>
      <c r="VHD11" s="159"/>
      <c r="VHE11" s="159"/>
      <c r="VHF11" s="159"/>
      <c r="VHG11" s="159"/>
      <c r="VHH11" s="159"/>
      <c r="VHI11" s="159"/>
      <c r="VHJ11" s="159"/>
      <c r="VHK11" s="159"/>
      <c r="VHL11" s="159"/>
      <c r="VHM11" s="159"/>
      <c r="VHN11" s="159"/>
      <c r="VHO11" s="159"/>
      <c r="VHP11" s="159"/>
      <c r="VHQ11" s="159"/>
      <c r="VHR11" s="159"/>
      <c r="VHS11" s="159"/>
      <c r="VHT11" s="159"/>
      <c r="VHU11" s="159"/>
      <c r="VHV11" s="159"/>
      <c r="VHW11" s="159"/>
      <c r="VHX11" s="159"/>
      <c r="VHY11" s="159"/>
      <c r="VHZ11" s="159"/>
      <c r="VIA11" s="159"/>
      <c r="VIB11" s="159"/>
      <c r="VIC11" s="159"/>
      <c r="VID11" s="159"/>
      <c r="VIE11" s="159"/>
      <c r="VIF11" s="159"/>
      <c r="VIG11" s="159"/>
      <c r="VIH11" s="159"/>
      <c r="VII11" s="159"/>
      <c r="VIJ11" s="159"/>
      <c r="VIK11" s="159"/>
      <c r="VIL11" s="159"/>
      <c r="VIM11" s="159"/>
      <c r="VIN11" s="159"/>
      <c r="VIO11" s="159"/>
      <c r="VIP11" s="159"/>
      <c r="VIQ11" s="159"/>
      <c r="VIR11" s="159"/>
      <c r="VIS11" s="159"/>
      <c r="VIT11" s="159"/>
      <c r="VIU11" s="159"/>
      <c r="VIV11" s="159"/>
      <c r="VIW11" s="159"/>
      <c r="VIX11" s="159"/>
      <c r="VIY11" s="159"/>
      <c r="VIZ11" s="159"/>
      <c r="VJA11" s="159"/>
      <c r="VJB11" s="159"/>
      <c r="VJC11" s="159"/>
      <c r="VJD11" s="159"/>
      <c r="VJE11" s="159"/>
      <c r="VJF11" s="159"/>
      <c r="VJG11" s="159"/>
      <c r="VJH11" s="159"/>
      <c r="VJI11" s="159"/>
      <c r="VJJ11" s="159"/>
      <c r="VJK11" s="159"/>
      <c r="VJL11" s="159"/>
      <c r="VJM11" s="159"/>
      <c r="VJN11" s="159"/>
      <c r="VJO11" s="159"/>
      <c r="VJP11" s="159"/>
      <c r="VJQ11" s="159"/>
      <c r="VJR11" s="159"/>
      <c r="VJS11" s="159"/>
      <c r="VJT11" s="159"/>
      <c r="VJU11" s="159"/>
      <c r="VJV11" s="159"/>
      <c r="VJW11" s="159"/>
      <c r="VJX11" s="159"/>
      <c r="VJY11" s="159"/>
      <c r="VJZ11" s="159"/>
      <c r="VKA11" s="159"/>
      <c r="VKB11" s="159"/>
      <c r="VKC11" s="159"/>
      <c r="VKD11" s="159"/>
      <c r="VKE11" s="159"/>
      <c r="VKF11" s="159"/>
      <c r="VKG11" s="159"/>
      <c r="VKH11" s="159"/>
      <c r="VKI11" s="159"/>
      <c r="VKJ11" s="159"/>
      <c r="VKK11" s="159"/>
      <c r="VKL11" s="159"/>
      <c r="VKM11" s="159"/>
      <c r="VKN11" s="159"/>
      <c r="VKO11" s="159"/>
      <c r="VKP11" s="159"/>
      <c r="VKQ11" s="159"/>
      <c r="VKR11" s="159"/>
      <c r="VKS11" s="159"/>
      <c r="VKT11" s="159"/>
      <c r="VKU11" s="159"/>
      <c r="VKV11" s="159"/>
      <c r="VKW11" s="159"/>
      <c r="VKX11" s="159"/>
      <c r="VKY11" s="159"/>
      <c r="VKZ11" s="159"/>
      <c r="VLA11" s="159"/>
      <c r="VLB11" s="159"/>
      <c r="VLC11" s="159"/>
      <c r="VLD11" s="159"/>
      <c r="VLE11" s="159"/>
      <c r="VLF11" s="159"/>
      <c r="VLG11" s="159"/>
      <c r="VLH11" s="159"/>
      <c r="VLI11" s="159"/>
      <c r="VLJ11" s="159"/>
      <c r="VLK11" s="159"/>
      <c r="VLL11" s="159"/>
      <c r="VLM11" s="159"/>
      <c r="VLN11" s="159"/>
      <c r="VLO11" s="159"/>
      <c r="VLP11" s="159"/>
      <c r="VLQ11" s="159"/>
      <c r="VLR11" s="159"/>
      <c r="VLS11" s="159"/>
      <c r="VLT11" s="159"/>
      <c r="VLU11" s="159"/>
      <c r="VLV11" s="159"/>
      <c r="VLW11" s="159"/>
      <c r="VLX11" s="159"/>
      <c r="VLY11" s="159"/>
      <c r="VLZ11" s="159"/>
      <c r="VMA11" s="159"/>
      <c r="VMB11" s="159"/>
      <c r="VMC11" s="159"/>
      <c r="VMD11" s="159"/>
      <c r="VME11" s="159"/>
      <c r="VMF11" s="159"/>
      <c r="VMG11" s="159"/>
      <c r="VMH11" s="159"/>
      <c r="VMI11" s="159"/>
      <c r="VMJ11" s="159"/>
      <c r="VMK11" s="159"/>
      <c r="VML11" s="159"/>
      <c r="VMM11" s="159"/>
      <c r="VMN11" s="159"/>
      <c r="VMO11" s="159"/>
      <c r="VMP11" s="159"/>
      <c r="VMQ11" s="159"/>
      <c r="VMR11" s="159"/>
      <c r="VMS11" s="159"/>
      <c r="VMT11" s="159"/>
      <c r="VMU11" s="159"/>
      <c r="VMV11" s="159"/>
      <c r="VMW11" s="159"/>
      <c r="VMX11" s="159"/>
      <c r="VMY11" s="159"/>
      <c r="VMZ11" s="159"/>
      <c r="VNA11" s="159"/>
      <c r="VNB11" s="159"/>
      <c r="VNC11" s="159"/>
      <c r="VND11" s="159"/>
      <c r="VNE11" s="159"/>
      <c r="VNF11" s="159"/>
      <c r="VNG11" s="159"/>
      <c r="VNH11" s="159"/>
      <c r="VNI11" s="159"/>
      <c r="VNJ11" s="159"/>
      <c r="VNK11" s="159"/>
      <c r="VNL11" s="159"/>
      <c r="VNM11" s="159"/>
      <c r="VNN11" s="159"/>
      <c r="VNO11" s="159"/>
      <c r="VNP11" s="159"/>
      <c r="VNQ11" s="159"/>
      <c r="VNR11" s="159"/>
      <c r="VNS11" s="159"/>
      <c r="VNT11" s="159"/>
      <c r="VNU11" s="159"/>
      <c r="VNV11" s="159"/>
      <c r="VNW11" s="159"/>
      <c r="VNX11" s="159"/>
      <c r="VNY11" s="159"/>
      <c r="VNZ11" s="159"/>
      <c r="VOA11" s="159"/>
      <c r="VOB11" s="159"/>
      <c r="VOC11" s="159"/>
      <c r="VOD11" s="159"/>
      <c r="VOE11" s="159"/>
      <c r="VOF11" s="159"/>
      <c r="VOG11" s="159"/>
      <c r="VOH11" s="159"/>
      <c r="VOI11" s="159"/>
      <c r="VOJ11" s="159"/>
      <c r="VOK11" s="159"/>
      <c r="VOL11" s="159"/>
      <c r="VOM11" s="159"/>
      <c r="VON11" s="159"/>
      <c r="VOO11" s="159"/>
      <c r="VOP11" s="159"/>
      <c r="VOQ11" s="159"/>
      <c r="VOR11" s="159"/>
      <c r="VOS11" s="159"/>
      <c r="VOT11" s="159"/>
      <c r="VOU11" s="159"/>
      <c r="VOV11" s="159"/>
      <c r="VOW11" s="159"/>
      <c r="VOX11" s="159"/>
      <c r="VOY11" s="159"/>
      <c r="VOZ11" s="159"/>
      <c r="VPA11" s="159"/>
      <c r="VPB11" s="159"/>
      <c r="VPC11" s="159"/>
      <c r="VPD11" s="159"/>
      <c r="VPE11" s="159"/>
      <c r="VPF11" s="159"/>
      <c r="VPG11" s="159"/>
      <c r="VPH11" s="159"/>
      <c r="VPI11" s="159"/>
      <c r="VPJ11" s="159"/>
      <c r="VPK11" s="159"/>
      <c r="VPL11" s="159"/>
      <c r="VPM11" s="159"/>
      <c r="VPN11" s="159"/>
      <c r="VPO11" s="159"/>
      <c r="VPP11" s="159"/>
      <c r="VPQ11" s="159"/>
      <c r="VPR11" s="159"/>
      <c r="VPS11" s="159"/>
      <c r="VPT11" s="159"/>
      <c r="VPU11" s="159"/>
      <c r="VPV11" s="159"/>
      <c r="VPW11" s="159"/>
      <c r="VPX11" s="159"/>
      <c r="VPY11" s="159"/>
      <c r="VPZ11" s="159"/>
      <c r="VQA11" s="159"/>
      <c r="VQB11" s="159"/>
      <c r="VQC11" s="159"/>
      <c r="VQD11" s="159"/>
      <c r="VQE11" s="159"/>
      <c r="VQF11" s="159"/>
      <c r="VQG11" s="159"/>
      <c r="VQH11" s="159"/>
      <c r="VQI11" s="159"/>
      <c r="VQJ11" s="159"/>
      <c r="VQK11" s="159"/>
      <c r="VQL11" s="159"/>
      <c r="VQM11" s="159"/>
      <c r="VQN11" s="159"/>
      <c r="VQO11" s="159"/>
      <c r="VQP11" s="159"/>
      <c r="VQQ11" s="159"/>
      <c r="VQR11" s="159"/>
      <c r="VQS11" s="159"/>
      <c r="VQT11" s="159"/>
      <c r="VQU11" s="159"/>
      <c r="VQV11" s="159"/>
      <c r="VQW11" s="159"/>
      <c r="VQX11" s="159"/>
      <c r="VQY11" s="159"/>
      <c r="VQZ11" s="159"/>
      <c r="VRA11" s="159"/>
      <c r="VRB11" s="159"/>
      <c r="VRC11" s="159"/>
      <c r="VRD11" s="159"/>
      <c r="VRE11" s="159"/>
      <c r="VRF11" s="159"/>
      <c r="VRG11" s="159"/>
      <c r="VRH11" s="159"/>
      <c r="VRI11" s="159"/>
      <c r="VRJ11" s="159"/>
      <c r="VRK11" s="159"/>
      <c r="VRL11" s="159"/>
      <c r="VRM11" s="159"/>
      <c r="VRN11" s="159"/>
      <c r="VRO11" s="159"/>
      <c r="VRP11" s="159"/>
      <c r="VRQ11" s="159"/>
      <c r="VRR11" s="159"/>
      <c r="VRS11" s="159"/>
      <c r="VRT11" s="159"/>
      <c r="VRU11" s="159"/>
      <c r="VRV11" s="159"/>
      <c r="VRW11" s="159"/>
      <c r="VRX11" s="159"/>
      <c r="VRY11" s="159"/>
      <c r="VRZ11" s="159"/>
      <c r="VSA11" s="159"/>
      <c r="VSB11" s="159"/>
      <c r="VSC11" s="159"/>
      <c r="VSD11" s="159"/>
      <c r="VSE11" s="159"/>
      <c r="VSF11" s="159"/>
      <c r="VSG11" s="159"/>
      <c r="VSH11" s="159"/>
      <c r="VSI11" s="159"/>
      <c r="VSJ11" s="159"/>
      <c r="VSK11" s="159"/>
      <c r="VSL11" s="159"/>
      <c r="VSM11" s="159"/>
      <c r="VSN11" s="159"/>
      <c r="VSO11" s="159"/>
      <c r="VSP11" s="159"/>
      <c r="VSQ11" s="159"/>
      <c r="VSR11" s="159"/>
      <c r="VSS11" s="159"/>
      <c r="VST11" s="159"/>
      <c r="VSU11" s="159"/>
      <c r="VSV11" s="159"/>
      <c r="VSW11" s="159"/>
      <c r="VSX11" s="159"/>
      <c r="VSY11" s="159"/>
      <c r="VSZ11" s="159"/>
      <c r="VTA11" s="159"/>
      <c r="VTB11" s="159"/>
      <c r="VTC11" s="159"/>
      <c r="VTD11" s="159"/>
      <c r="VTE11" s="159"/>
      <c r="VTF11" s="159"/>
      <c r="VTG11" s="159"/>
      <c r="VTH11" s="159"/>
      <c r="VTI11" s="159"/>
      <c r="VTJ11" s="159"/>
      <c r="VTK11" s="159"/>
      <c r="VTL11" s="159"/>
      <c r="VTM11" s="159"/>
      <c r="VTN11" s="159"/>
      <c r="VTO11" s="159"/>
      <c r="VTP11" s="159"/>
      <c r="VTQ11" s="159"/>
      <c r="VTR11" s="159"/>
      <c r="VTS11" s="159"/>
      <c r="VTT11" s="159"/>
      <c r="VTU11" s="159"/>
      <c r="VTV11" s="159"/>
      <c r="VTW11" s="159"/>
      <c r="VTX11" s="159"/>
      <c r="VTY11" s="159"/>
      <c r="VTZ11" s="159"/>
      <c r="VUA11" s="159"/>
      <c r="VUB11" s="159"/>
      <c r="VUC11" s="159"/>
      <c r="VUD11" s="159"/>
      <c r="VUE11" s="159"/>
      <c r="VUF11" s="159"/>
      <c r="VUG11" s="159"/>
      <c r="VUH11" s="159"/>
      <c r="VUI11" s="159"/>
      <c r="VUJ11" s="159"/>
      <c r="VUK11" s="159"/>
      <c r="VUL11" s="159"/>
      <c r="VUM11" s="159"/>
      <c r="VUN11" s="159"/>
      <c r="VUO11" s="159"/>
      <c r="VUP11" s="159"/>
      <c r="VUQ11" s="159"/>
      <c r="VUR11" s="159"/>
      <c r="VUS11" s="159"/>
      <c r="VUT11" s="159"/>
      <c r="VUU11" s="159"/>
      <c r="VUV11" s="159"/>
      <c r="VUW11" s="159"/>
      <c r="VUX11" s="159"/>
      <c r="VUY11" s="159"/>
      <c r="VUZ11" s="159"/>
      <c r="VVA11" s="159"/>
      <c r="VVB11" s="159"/>
      <c r="VVC11" s="159"/>
      <c r="VVD11" s="159"/>
      <c r="VVE11" s="159"/>
      <c r="VVF11" s="159"/>
      <c r="VVG11" s="159"/>
      <c r="VVH11" s="159"/>
      <c r="VVI11" s="159"/>
      <c r="VVJ11" s="159"/>
      <c r="VVK11" s="159"/>
      <c r="VVL11" s="159"/>
      <c r="VVM11" s="159"/>
      <c r="VVN11" s="159"/>
      <c r="VVO11" s="159"/>
      <c r="VVP11" s="159"/>
      <c r="VVQ11" s="159"/>
      <c r="VVR11" s="159"/>
      <c r="VVS11" s="159"/>
      <c r="VVT11" s="159"/>
      <c r="VVU11" s="159"/>
      <c r="VVV11" s="159"/>
      <c r="VVW11" s="159"/>
      <c r="VVX11" s="159"/>
      <c r="VVY11" s="159"/>
      <c r="VVZ11" s="159"/>
      <c r="VWA11" s="159"/>
      <c r="VWB11" s="159"/>
      <c r="VWC11" s="159"/>
      <c r="VWD11" s="159"/>
      <c r="VWE11" s="159"/>
      <c r="VWF11" s="159"/>
      <c r="VWG11" s="159"/>
      <c r="VWH11" s="159"/>
      <c r="VWI11" s="159"/>
      <c r="VWJ11" s="159"/>
      <c r="VWK11" s="159"/>
      <c r="VWL11" s="159"/>
      <c r="VWM11" s="159"/>
      <c r="VWN11" s="159"/>
      <c r="VWO11" s="159"/>
      <c r="VWP11" s="159"/>
      <c r="VWQ11" s="159"/>
      <c r="VWR11" s="159"/>
      <c r="VWS11" s="159"/>
      <c r="VWT11" s="159"/>
      <c r="VWU11" s="159"/>
      <c r="VWV11" s="159"/>
      <c r="VWW11" s="159"/>
      <c r="VWX11" s="159"/>
      <c r="VWY11" s="159"/>
      <c r="VWZ11" s="159"/>
      <c r="VXA11" s="159"/>
      <c r="VXB11" s="159"/>
      <c r="VXC11" s="159"/>
      <c r="VXD11" s="159"/>
      <c r="VXE11" s="159"/>
      <c r="VXF11" s="159"/>
      <c r="VXG11" s="159"/>
      <c r="VXH11" s="159"/>
      <c r="VXI11" s="159"/>
      <c r="VXJ11" s="159"/>
      <c r="VXK11" s="159"/>
      <c r="VXL11" s="159"/>
      <c r="VXM11" s="159"/>
      <c r="VXN11" s="159"/>
      <c r="VXO11" s="159"/>
      <c r="VXP11" s="159"/>
      <c r="VXQ11" s="159"/>
      <c r="VXR11" s="159"/>
      <c r="VXS11" s="159"/>
      <c r="VXT11" s="159"/>
      <c r="VXU11" s="159"/>
      <c r="VXV11" s="159"/>
      <c r="VXW11" s="159"/>
      <c r="VXX11" s="159"/>
      <c r="VXY11" s="159"/>
      <c r="VXZ11" s="159"/>
      <c r="VYA11" s="159"/>
      <c r="VYB11" s="159"/>
      <c r="VYC11" s="159"/>
      <c r="VYD11" s="159"/>
      <c r="VYE11" s="159"/>
      <c r="VYF11" s="159"/>
      <c r="VYG11" s="159"/>
      <c r="VYH11" s="159"/>
      <c r="VYI11" s="159"/>
      <c r="VYJ11" s="159"/>
      <c r="VYK11" s="159"/>
      <c r="VYL11" s="159"/>
      <c r="VYM11" s="159"/>
      <c r="VYN11" s="159"/>
      <c r="VYO11" s="159"/>
      <c r="VYP11" s="159"/>
      <c r="VYQ11" s="159"/>
      <c r="VYR11" s="159"/>
      <c r="VYS11" s="159"/>
      <c r="VYT11" s="159"/>
      <c r="VYU11" s="159"/>
      <c r="VYV11" s="159"/>
      <c r="VYW11" s="159"/>
      <c r="VYX11" s="159"/>
      <c r="VYY11" s="159"/>
      <c r="VYZ11" s="159"/>
      <c r="VZA11" s="159"/>
      <c r="VZB11" s="159"/>
      <c r="VZC11" s="159"/>
      <c r="VZD11" s="159"/>
      <c r="VZE11" s="159"/>
      <c r="VZF11" s="159"/>
      <c r="VZG11" s="159"/>
      <c r="VZH11" s="159"/>
      <c r="VZI11" s="159"/>
      <c r="VZJ11" s="159"/>
      <c r="VZK11" s="159"/>
      <c r="VZL11" s="159"/>
      <c r="VZM11" s="159"/>
      <c r="VZN11" s="159"/>
      <c r="VZO11" s="159"/>
      <c r="VZP11" s="159"/>
      <c r="VZQ11" s="159"/>
      <c r="VZR11" s="159"/>
      <c r="VZS11" s="159"/>
      <c r="VZT11" s="159"/>
      <c r="VZU11" s="159"/>
      <c r="VZV11" s="159"/>
      <c r="VZW11" s="159"/>
      <c r="VZX11" s="159"/>
      <c r="VZY11" s="159"/>
      <c r="VZZ11" s="159"/>
      <c r="WAA11" s="159"/>
      <c r="WAB11" s="159"/>
      <c r="WAC11" s="159"/>
      <c r="WAD11" s="159"/>
      <c r="WAE11" s="159"/>
      <c r="WAF11" s="159"/>
      <c r="WAG11" s="159"/>
      <c r="WAH11" s="159"/>
      <c r="WAI11" s="159"/>
      <c r="WAJ11" s="159"/>
      <c r="WAK11" s="159"/>
      <c r="WAL11" s="159"/>
      <c r="WAM11" s="159"/>
      <c r="WAN11" s="159"/>
      <c r="WAO11" s="159"/>
      <c r="WAP11" s="159"/>
      <c r="WAQ11" s="159"/>
      <c r="WAR11" s="159"/>
      <c r="WAS11" s="159"/>
      <c r="WAT11" s="159"/>
      <c r="WAU11" s="159"/>
      <c r="WAV11" s="159"/>
      <c r="WAW11" s="159"/>
      <c r="WAX11" s="159"/>
      <c r="WAY11" s="159"/>
      <c r="WAZ11" s="159"/>
      <c r="WBA11" s="159"/>
      <c r="WBB11" s="159"/>
      <c r="WBC11" s="159"/>
      <c r="WBD11" s="159"/>
      <c r="WBE11" s="159"/>
      <c r="WBF11" s="159"/>
      <c r="WBG11" s="159"/>
      <c r="WBH11" s="159"/>
      <c r="WBI11" s="159"/>
      <c r="WBJ11" s="159"/>
      <c r="WBK11" s="159"/>
      <c r="WBL11" s="159"/>
      <c r="WBM11" s="159"/>
      <c r="WBN11" s="159"/>
      <c r="WBO11" s="159"/>
      <c r="WBP11" s="159"/>
      <c r="WBQ11" s="159"/>
      <c r="WBR11" s="159"/>
      <c r="WBS11" s="159"/>
      <c r="WBT11" s="159"/>
      <c r="WBU11" s="159"/>
      <c r="WBV11" s="159"/>
      <c r="WBW11" s="159"/>
      <c r="WBX11" s="159"/>
      <c r="WBY11" s="159"/>
      <c r="WBZ11" s="159"/>
      <c r="WCA11" s="159"/>
      <c r="WCB11" s="159"/>
      <c r="WCC11" s="159"/>
      <c r="WCD11" s="159"/>
      <c r="WCE11" s="159"/>
      <c r="WCF11" s="159"/>
      <c r="WCG11" s="159"/>
      <c r="WCH11" s="159"/>
      <c r="WCI11" s="159"/>
      <c r="WCJ11" s="159"/>
      <c r="WCK11" s="159"/>
      <c r="WCL11" s="159"/>
      <c r="WCM11" s="159"/>
      <c r="WCN11" s="159"/>
      <c r="WCO11" s="159"/>
      <c r="WCP11" s="159"/>
      <c r="WCQ11" s="159"/>
      <c r="WCR11" s="159"/>
      <c r="WCS11" s="159"/>
      <c r="WCT11" s="159"/>
      <c r="WCU11" s="159"/>
      <c r="WCV11" s="159"/>
      <c r="WCW11" s="159"/>
      <c r="WCX11" s="159"/>
      <c r="WCY11" s="159"/>
      <c r="WCZ11" s="159"/>
      <c r="WDA11" s="159"/>
      <c r="WDB11" s="159"/>
      <c r="WDC11" s="159"/>
      <c r="WDD11" s="159"/>
      <c r="WDE11" s="159"/>
      <c r="WDF11" s="159"/>
      <c r="WDG11" s="159"/>
      <c r="WDH11" s="159"/>
      <c r="WDI11" s="159"/>
      <c r="WDJ11" s="159"/>
      <c r="WDK11" s="159"/>
      <c r="WDL11" s="159"/>
      <c r="WDM11" s="159"/>
      <c r="WDN11" s="159"/>
      <c r="WDO11" s="159"/>
      <c r="WDP11" s="159"/>
      <c r="WDQ11" s="159"/>
      <c r="WDR11" s="159"/>
      <c r="WDS11" s="159"/>
      <c r="WDT11" s="159"/>
      <c r="WDU11" s="159"/>
      <c r="WDV11" s="159"/>
      <c r="WDW11" s="159"/>
      <c r="WDX11" s="159"/>
      <c r="WDY11" s="159"/>
      <c r="WDZ11" s="159"/>
      <c r="WEA11" s="159"/>
      <c r="WEB11" s="159"/>
      <c r="WEC11" s="159"/>
      <c r="WED11" s="159"/>
      <c r="WEE11" s="159"/>
      <c r="WEF11" s="159"/>
      <c r="WEG11" s="159"/>
      <c r="WEH11" s="159"/>
      <c r="WEI11" s="159"/>
      <c r="WEJ11" s="159"/>
      <c r="WEK11" s="159"/>
      <c r="WEL11" s="159"/>
      <c r="WEM11" s="159"/>
      <c r="WEN11" s="159"/>
      <c r="WEO11" s="159"/>
      <c r="WEP11" s="159"/>
      <c r="WEQ11" s="159"/>
      <c r="WER11" s="159"/>
      <c r="WES11" s="159"/>
      <c r="WET11" s="159"/>
      <c r="WEU11" s="159"/>
      <c r="WEV11" s="159"/>
      <c r="WEW11" s="159"/>
      <c r="WEX11" s="159"/>
      <c r="WEY11" s="159"/>
      <c r="WEZ11" s="159"/>
      <c r="WFA11" s="159"/>
      <c r="WFB11" s="159"/>
      <c r="WFC11" s="159"/>
      <c r="WFD11" s="159"/>
      <c r="WFE11" s="159"/>
      <c r="WFF11" s="159"/>
      <c r="WFG11" s="159"/>
      <c r="WFH11" s="159"/>
      <c r="WFI11" s="159"/>
      <c r="WFJ11" s="159"/>
      <c r="WFK11" s="159"/>
      <c r="WFL11" s="159"/>
      <c r="WFM11" s="159"/>
      <c r="WFN11" s="159"/>
      <c r="WFO11" s="159"/>
      <c r="WFP11" s="159"/>
      <c r="WFQ11" s="159"/>
      <c r="WFR11" s="159"/>
      <c r="WFS11" s="159"/>
      <c r="WFT11" s="159"/>
      <c r="WFU11" s="159"/>
      <c r="WFV11" s="159"/>
      <c r="WFW11" s="159"/>
      <c r="WFX11" s="159"/>
      <c r="WFY11" s="159"/>
      <c r="WFZ11" s="159"/>
      <c r="WGA11" s="159"/>
      <c r="WGB11" s="159"/>
      <c r="WGC11" s="159"/>
      <c r="WGD11" s="159"/>
      <c r="WGE11" s="159"/>
      <c r="WGF11" s="159"/>
      <c r="WGG11" s="159"/>
      <c r="WGH11" s="159"/>
      <c r="WGI11" s="159"/>
      <c r="WGJ11" s="159"/>
      <c r="WGK11" s="159"/>
      <c r="WGL11" s="159"/>
      <c r="WGM11" s="159"/>
      <c r="WGN11" s="159"/>
      <c r="WGO11" s="159"/>
      <c r="WGP11" s="159"/>
      <c r="WGQ11" s="159"/>
      <c r="WGR11" s="159"/>
      <c r="WGS11" s="159"/>
      <c r="WGT11" s="159"/>
      <c r="WGU11" s="159"/>
      <c r="WGV11" s="159"/>
      <c r="WGW11" s="159"/>
      <c r="WGX11" s="159"/>
      <c r="WGY11" s="159"/>
      <c r="WGZ11" s="159"/>
      <c r="WHA11" s="159"/>
      <c r="WHB11" s="159"/>
      <c r="WHC11" s="159"/>
      <c r="WHD11" s="159"/>
      <c r="WHE11" s="159"/>
      <c r="WHF11" s="159"/>
      <c r="WHG11" s="159"/>
      <c r="WHH11" s="159"/>
      <c r="WHI11" s="159"/>
      <c r="WHJ11" s="159"/>
      <c r="WHK11" s="159"/>
      <c r="WHL11" s="159"/>
      <c r="WHM11" s="159"/>
      <c r="WHN11" s="159"/>
      <c r="WHO11" s="159"/>
      <c r="WHP11" s="159"/>
      <c r="WHQ11" s="159"/>
      <c r="WHR11" s="159"/>
      <c r="WHS11" s="159"/>
      <c r="WHT11" s="159"/>
      <c r="WHU11" s="159"/>
      <c r="WHV11" s="159"/>
      <c r="WHW11" s="159"/>
      <c r="WHX11" s="159"/>
      <c r="WHY11" s="159"/>
      <c r="WHZ11" s="159"/>
      <c r="WIA11" s="159"/>
      <c r="WIB11" s="159"/>
      <c r="WIC11" s="159"/>
      <c r="WID11" s="159"/>
      <c r="WIE11" s="159"/>
      <c r="WIF11" s="159"/>
      <c r="WIG11" s="159"/>
      <c r="WIH11" s="159"/>
      <c r="WII11" s="159"/>
      <c r="WIJ11" s="159"/>
      <c r="WIK11" s="159"/>
      <c r="WIL11" s="159"/>
      <c r="WIM11" s="159"/>
      <c r="WIN11" s="159"/>
      <c r="WIO11" s="159"/>
      <c r="WIP11" s="159"/>
      <c r="WIQ11" s="159"/>
      <c r="WIR11" s="159"/>
      <c r="WIS11" s="159"/>
      <c r="WIT11" s="159"/>
      <c r="WIU11" s="159"/>
      <c r="WIV11" s="159"/>
      <c r="WIW11" s="159"/>
      <c r="WIX11" s="159"/>
      <c r="WIY11" s="159"/>
      <c r="WIZ11" s="159"/>
      <c r="WJA11" s="159"/>
      <c r="WJB11" s="159"/>
      <c r="WJC11" s="159"/>
      <c r="WJD11" s="159"/>
      <c r="WJE11" s="159"/>
      <c r="WJF11" s="159"/>
      <c r="WJG11" s="159"/>
      <c r="WJH11" s="159"/>
      <c r="WJI11" s="159"/>
      <c r="WJJ11" s="159"/>
      <c r="WJK11" s="159"/>
      <c r="WJL11" s="159"/>
      <c r="WJM11" s="159"/>
      <c r="WJN11" s="159"/>
      <c r="WJO11" s="159"/>
      <c r="WJP11" s="159"/>
      <c r="WJQ11" s="159"/>
      <c r="WJR11" s="159"/>
      <c r="WJS11" s="159"/>
      <c r="WJT11" s="159"/>
      <c r="WJU11" s="159"/>
      <c r="WJV11" s="159"/>
      <c r="WJW11" s="159"/>
      <c r="WJX11" s="159"/>
      <c r="WJY11" s="159"/>
      <c r="WJZ11" s="159"/>
      <c r="WKA11" s="159"/>
      <c r="WKB11" s="159"/>
      <c r="WKC11" s="159"/>
      <c r="WKD11" s="159"/>
      <c r="WKE11" s="159"/>
      <c r="WKF11" s="159"/>
      <c r="WKG11" s="159"/>
      <c r="WKH11" s="159"/>
      <c r="WKI11" s="159"/>
      <c r="WKJ11" s="159"/>
      <c r="WKK11" s="159"/>
      <c r="WKL11" s="159"/>
      <c r="WKM11" s="159"/>
      <c r="WKN11" s="159"/>
      <c r="WKO11" s="159"/>
      <c r="WKP11" s="159"/>
      <c r="WKQ11" s="159"/>
      <c r="WKR11" s="159"/>
      <c r="WKS11" s="159"/>
      <c r="WKT11" s="159"/>
      <c r="WKU11" s="159"/>
      <c r="WKV11" s="159"/>
      <c r="WKW11" s="159"/>
      <c r="WKX11" s="159"/>
      <c r="WKY11" s="159"/>
      <c r="WKZ11" s="159"/>
      <c r="WLA11" s="159"/>
      <c r="WLB11" s="159"/>
      <c r="WLC11" s="159"/>
      <c r="WLD11" s="159"/>
      <c r="WLE11" s="159"/>
      <c r="WLF11" s="159"/>
      <c r="WLG11" s="159"/>
      <c r="WLH11" s="159"/>
      <c r="WLI11" s="159"/>
      <c r="WLJ11" s="159"/>
      <c r="WLK11" s="159"/>
      <c r="WLL11" s="159"/>
      <c r="WLM11" s="159"/>
      <c r="WLN11" s="159"/>
      <c r="WLO11" s="159"/>
      <c r="WLP11" s="159"/>
      <c r="WLQ11" s="159"/>
      <c r="WLR11" s="159"/>
      <c r="WLS11" s="159"/>
      <c r="WLT11" s="159"/>
      <c r="WLU11" s="159"/>
      <c r="WLV11" s="159"/>
      <c r="WLW11" s="159"/>
      <c r="WLX11" s="159"/>
      <c r="WLY11" s="159"/>
      <c r="WLZ11" s="159"/>
      <c r="WMA11" s="159"/>
      <c r="WMB11" s="159"/>
      <c r="WMC11" s="159"/>
      <c r="WMD11" s="159"/>
      <c r="WME11" s="159"/>
      <c r="WMF11" s="159"/>
      <c r="WMG11" s="159"/>
      <c r="WMH11" s="159"/>
      <c r="WMI11" s="159"/>
      <c r="WMJ11" s="159"/>
      <c r="WMK11" s="159"/>
      <c r="WML11" s="159"/>
      <c r="WMM11" s="159"/>
      <c r="WMN11" s="159"/>
      <c r="WMO11" s="159"/>
      <c r="WMP11" s="159"/>
      <c r="WMQ11" s="159"/>
      <c r="WMR11" s="159"/>
      <c r="WMS11" s="159"/>
      <c r="WMT11" s="159"/>
      <c r="WMU11" s="159"/>
      <c r="WMV11" s="159"/>
      <c r="WMW11" s="159"/>
      <c r="WMX11" s="159"/>
      <c r="WMY11" s="159"/>
      <c r="WMZ11" s="159"/>
      <c r="WNA11" s="159"/>
      <c r="WNB11" s="159"/>
      <c r="WNC11" s="159"/>
      <c r="WND11" s="159"/>
      <c r="WNE11" s="159"/>
      <c r="WNF11" s="159"/>
      <c r="WNG11" s="159"/>
      <c r="WNH11" s="159"/>
      <c r="WNI11" s="159"/>
      <c r="WNJ11" s="159"/>
      <c r="WNK11" s="159"/>
      <c r="WNL11" s="159"/>
      <c r="WNM11" s="159"/>
      <c r="WNN11" s="159"/>
      <c r="WNO11" s="159"/>
      <c r="WNP11" s="159"/>
      <c r="WNQ11" s="159"/>
      <c r="WNR11" s="159"/>
      <c r="WNS11" s="159"/>
      <c r="WNT11" s="159"/>
      <c r="WNU11" s="159"/>
      <c r="WNV11" s="159"/>
      <c r="WNW11" s="159"/>
      <c r="WNX11" s="159"/>
      <c r="WNY11" s="159"/>
      <c r="WNZ11" s="159"/>
      <c r="WOA11" s="159"/>
      <c r="WOB11" s="159"/>
      <c r="WOC11" s="159"/>
      <c r="WOD11" s="159"/>
      <c r="WOE11" s="159"/>
      <c r="WOF11" s="159"/>
      <c r="WOG11" s="159"/>
      <c r="WOH11" s="159"/>
      <c r="WOI11" s="159"/>
      <c r="WOJ11" s="159"/>
      <c r="WOK11" s="159"/>
      <c r="WOL11" s="159"/>
      <c r="WOM11" s="159"/>
      <c r="WON11" s="159"/>
      <c r="WOO11" s="159"/>
      <c r="WOP11" s="159"/>
      <c r="WOQ11" s="159"/>
      <c r="WOR11" s="159"/>
      <c r="WOS11" s="159"/>
      <c r="WOT11" s="159"/>
      <c r="WOU11" s="159"/>
      <c r="WOV11" s="159"/>
      <c r="WOW11" s="159"/>
      <c r="WOX11" s="159"/>
      <c r="WOY11" s="159"/>
      <c r="WOZ11" s="159"/>
      <c r="WPA11" s="159"/>
      <c r="WPB11" s="159"/>
      <c r="WPC11" s="159"/>
      <c r="WPD11" s="159"/>
      <c r="WPE11" s="159"/>
      <c r="WPF11" s="159"/>
      <c r="WPG11" s="159"/>
      <c r="WPH11" s="159"/>
      <c r="WPI11" s="159"/>
      <c r="WPJ11" s="159"/>
      <c r="WPK11" s="159"/>
      <c r="WPL11" s="159"/>
      <c r="WPM11" s="159"/>
      <c r="WPN11" s="159"/>
      <c r="WPO11" s="159"/>
      <c r="WPP11" s="159"/>
      <c r="WPQ11" s="159"/>
      <c r="WPR11" s="159"/>
      <c r="WPS11" s="159"/>
      <c r="WPT11" s="159"/>
      <c r="WPU11" s="159"/>
      <c r="WPV11" s="159"/>
      <c r="WPW11" s="159"/>
      <c r="WPX11" s="159"/>
      <c r="WPY11" s="159"/>
      <c r="WPZ11" s="159"/>
      <c r="WQA11" s="159"/>
      <c r="WQB11" s="159"/>
      <c r="WQC11" s="159"/>
      <c r="WQD11" s="159"/>
      <c r="WQE11" s="159"/>
      <c r="WQF11" s="159"/>
      <c r="WQG11" s="159"/>
      <c r="WQH11" s="159"/>
      <c r="WQI11" s="159"/>
      <c r="WQJ11" s="159"/>
      <c r="WQK11" s="159"/>
      <c r="WQL11" s="159"/>
      <c r="WQM11" s="159"/>
      <c r="WQN11" s="159"/>
      <c r="WQO11" s="159"/>
      <c r="WQP11" s="159"/>
      <c r="WQQ11" s="159"/>
      <c r="WQR11" s="159"/>
      <c r="WQS11" s="159"/>
      <c r="WQT11" s="159"/>
      <c r="WQU11" s="159"/>
      <c r="WQV11" s="159"/>
      <c r="WQW11" s="159"/>
      <c r="WQX11" s="159"/>
      <c r="WQY11" s="159"/>
      <c r="WQZ11" s="159"/>
      <c r="WRA11" s="159"/>
      <c r="WRB11" s="159"/>
      <c r="WRC11" s="159"/>
      <c r="WRD11" s="159"/>
      <c r="WRE11" s="159"/>
      <c r="WRF11" s="159"/>
      <c r="WRG11" s="159"/>
      <c r="WRH11" s="159"/>
      <c r="WRI11" s="159"/>
      <c r="WRJ11" s="159"/>
      <c r="WRK11" s="159"/>
      <c r="WRL11" s="159"/>
      <c r="WRM11" s="159"/>
      <c r="WRN11" s="159"/>
      <c r="WRO11" s="159"/>
      <c r="WRP11" s="159"/>
      <c r="WRQ11" s="159"/>
      <c r="WRR11" s="159"/>
      <c r="WRS11" s="159"/>
      <c r="WRT11" s="159"/>
      <c r="WRU11" s="159"/>
      <c r="WRV11" s="159"/>
      <c r="WRW11" s="159"/>
      <c r="WRX11" s="159"/>
      <c r="WRY11" s="159"/>
      <c r="WRZ11" s="159"/>
      <c r="WSA11" s="159"/>
      <c r="WSB11" s="159"/>
      <c r="WSC11" s="159"/>
      <c r="WSD11" s="159"/>
      <c r="WSE11" s="159"/>
      <c r="WSF11" s="159"/>
      <c r="WSG11" s="159"/>
      <c r="WSH11" s="159"/>
      <c r="WSI11" s="159"/>
      <c r="WSJ11" s="159"/>
      <c r="WSK11" s="159"/>
      <c r="WSL11" s="159"/>
      <c r="WSM11" s="159"/>
      <c r="WSN11" s="159"/>
      <c r="WSO11" s="159"/>
      <c r="WSP11" s="159"/>
      <c r="WSQ11" s="159"/>
      <c r="WSR11" s="159"/>
      <c r="WSS11" s="159"/>
      <c r="WST11" s="159"/>
      <c r="WSU11" s="159"/>
      <c r="WSV11" s="159"/>
      <c r="WSW11" s="159"/>
      <c r="WSX11" s="159"/>
      <c r="WSY11" s="159"/>
      <c r="WSZ11" s="159"/>
      <c r="WTA11" s="159"/>
      <c r="WTB11" s="159"/>
      <c r="WTC11" s="159"/>
      <c r="WTD11" s="159"/>
      <c r="WTE11" s="159"/>
      <c r="WTF11" s="159"/>
      <c r="WTG11" s="159"/>
      <c r="WTH11" s="159"/>
      <c r="WTI11" s="159"/>
      <c r="WTJ11" s="159"/>
      <c r="WTK11" s="159"/>
      <c r="WTL11" s="159"/>
      <c r="WTM11" s="159"/>
      <c r="WTN11" s="159"/>
      <c r="WTO11" s="159"/>
      <c r="WTP11" s="159"/>
      <c r="WTQ11" s="159"/>
      <c r="WTR11" s="159"/>
      <c r="WTS11" s="159"/>
      <c r="WTT11" s="159"/>
      <c r="WTU11" s="159"/>
      <c r="WTV11" s="159"/>
      <c r="WTW11" s="159"/>
      <c r="WTX11" s="159"/>
      <c r="WTY11" s="159"/>
      <c r="WTZ11" s="159"/>
      <c r="WUA11" s="159"/>
      <c r="WUB11" s="159"/>
      <c r="WUC11" s="159"/>
      <c r="WUD11" s="159"/>
      <c r="WUE11" s="159"/>
      <c r="WUF11" s="159"/>
      <c r="WUG11" s="159"/>
      <c r="WUH11" s="159"/>
      <c r="WUI11" s="159"/>
      <c r="WUJ11" s="159"/>
      <c r="WUK11" s="159"/>
      <c r="WUL11" s="159"/>
      <c r="WUM11" s="159"/>
      <c r="WUN11" s="159"/>
      <c r="WUO11" s="159"/>
      <c r="WUP11" s="159"/>
      <c r="WUQ11" s="159"/>
      <c r="WUR11" s="159"/>
      <c r="WUS11" s="159"/>
      <c r="WUT11" s="159"/>
      <c r="WUU11" s="159"/>
      <c r="WUV11" s="159"/>
      <c r="WUW11" s="159"/>
      <c r="WUX11" s="159"/>
      <c r="WUY11" s="159"/>
      <c r="WUZ11" s="159"/>
      <c r="WVA11" s="159"/>
      <c r="WVB11" s="159"/>
      <c r="WVC11" s="159"/>
      <c r="WVD11" s="159"/>
      <c r="WVE11" s="159"/>
      <c r="WVF11" s="159"/>
      <c r="WVG11" s="159"/>
      <c r="WVH11" s="159"/>
      <c r="WVI11" s="159"/>
      <c r="WVJ11" s="159"/>
      <c r="WVK11" s="159"/>
      <c r="WVL11" s="159"/>
      <c r="WVM11" s="159"/>
      <c r="WVN11" s="159"/>
      <c r="WVO11" s="159"/>
      <c r="WVP11" s="159"/>
      <c r="WVQ11" s="159"/>
      <c r="WVR11" s="159"/>
      <c r="WVS11" s="159"/>
      <c r="WVT11" s="159"/>
      <c r="WVU11" s="159"/>
      <c r="WVV11" s="159"/>
      <c r="WVW11" s="159"/>
      <c r="WVX11" s="159"/>
      <c r="WVY11" s="159"/>
      <c r="WVZ11" s="159"/>
      <c r="WWA11" s="159"/>
      <c r="WWB11" s="159"/>
      <c r="WWC11" s="159"/>
      <c r="WWD11" s="159"/>
      <c r="WWE11" s="159"/>
      <c r="WWF11" s="159"/>
      <c r="WWG11" s="159"/>
      <c r="WWH11" s="159"/>
      <c r="WWI11" s="159"/>
      <c r="WWJ11" s="159"/>
      <c r="WWK11" s="159"/>
      <c r="WWL11" s="159"/>
      <c r="WWM11" s="159"/>
      <c r="WWN11" s="159"/>
      <c r="WWO11" s="159"/>
      <c r="WWP11" s="159"/>
      <c r="WWQ11" s="159"/>
      <c r="WWR11" s="159"/>
      <c r="WWS11" s="159"/>
      <c r="WWT11" s="159"/>
      <c r="WWU11" s="159"/>
      <c r="WWV11" s="159"/>
      <c r="WWW11" s="159"/>
      <c r="WWX11" s="159"/>
      <c r="WWY11" s="159"/>
      <c r="WWZ11" s="159"/>
      <c r="WXA11" s="159"/>
      <c r="WXB11" s="159"/>
      <c r="WXC11" s="159"/>
      <c r="WXD11" s="159"/>
      <c r="WXE11" s="159"/>
      <c r="WXF11" s="159"/>
      <c r="WXG11" s="159"/>
      <c r="WXH11" s="159"/>
      <c r="WXI11" s="159"/>
      <c r="WXJ11" s="159"/>
      <c r="WXK11" s="159"/>
      <c r="WXL11" s="159"/>
      <c r="WXM11" s="159"/>
      <c r="WXN11" s="159"/>
      <c r="WXO11" s="159"/>
      <c r="WXP11" s="159"/>
      <c r="WXQ11" s="159"/>
      <c r="WXR11" s="159"/>
      <c r="WXS11" s="159"/>
      <c r="WXT11" s="159"/>
      <c r="WXU11" s="159"/>
      <c r="WXV11" s="159"/>
      <c r="WXW11" s="159"/>
      <c r="WXX11" s="159"/>
      <c r="WXY11" s="159"/>
      <c r="WXZ11" s="159"/>
      <c r="WYA11" s="159"/>
      <c r="WYB11" s="159"/>
      <c r="WYC11" s="159"/>
      <c r="WYD11" s="159"/>
      <c r="WYE11" s="159"/>
      <c r="WYF11" s="159"/>
      <c r="WYG11" s="159"/>
      <c r="WYH11" s="159"/>
      <c r="WYI11" s="159"/>
      <c r="WYJ11" s="159"/>
      <c r="WYK11" s="159"/>
      <c r="WYL11" s="159"/>
      <c r="WYM11" s="159"/>
      <c r="WYN11" s="159"/>
      <c r="WYO11" s="159"/>
      <c r="WYP11" s="159"/>
      <c r="WYQ11" s="159"/>
      <c r="WYR11" s="159"/>
      <c r="WYS11" s="159"/>
      <c r="WYT11" s="159"/>
      <c r="WYU11" s="159"/>
      <c r="WYV11" s="159"/>
      <c r="WYW11" s="159"/>
      <c r="WYX11" s="159"/>
      <c r="WYY11" s="159"/>
      <c r="WYZ11" s="159"/>
      <c r="WZA11" s="159"/>
      <c r="WZB11" s="159"/>
      <c r="WZC11" s="159"/>
      <c r="WZD11" s="159"/>
      <c r="WZE11" s="159"/>
      <c r="WZF11" s="159"/>
      <c r="WZG11" s="159"/>
      <c r="WZH11" s="159"/>
      <c r="WZI11" s="159"/>
      <c r="WZJ11" s="159"/>
      <c r="WZK11" s="159"/>
      <c r="WZL11" s="159"/>
      <c r="WZM11" s="159"/>
      <c r="WZN11" s="159"/>
      <c r="WZO11" s="159"/>
      <c r="WZP11" s="159"/>
      <c r="WZQ11" s="159"/>
      <c r="WZR11" s="159"/>
      <c r="WZS11" s="159"/>
      <c r="WZT11" s="159"/>
      <c r="WZU11" s="159"/>
      <c r="WZV11" s="159"/>
      <c r="WZW11" s="159"/>
      <c r="WZX11" s="159"/>
      <c r="WZY11" s="159"/>
      <c r="WZZ11" s="159"/>
      <c r="XAA11" s="159"/>
      <c r="XAB11" s="159"/>
      <c r="XAC11" s="159"/>
      <c r="XAD11" s="159"/>
      <c r="XAE11" s="159"/>
      <c r="XAF11" s="159"/>
      <c r="XAG11" s="159"/>
      <c r="XAH11" s="159"/>
      <c r="XAI11" s="159"/>
      <c r="XAJ11" s="159"/>
      <c r="XAK11" s="159"/>
      <c r="XAL11" s="159"/>
      <c r="XAM11" s="159"/>
      <c r="XAN11" s="159"/>
      <c r="XAO11" s="159"/>
      <c r="XAP11" s="159"/>
      <c r="XAQ11" s="159"/>
      <c r="XAR11" s="159"/>
      <c r="XAS11" s="159"/>
      <c r="XAT11" s="159"/>
      <c r="XAU11" s="159"/>
      <c r="XAV11" s="159"/>
      <c r="XAW11" s="159"/>
      <c r="XAX11" s="159"/>
      <c r="XAY11" s="159"/>
      <c r="XAZ11" s="159"/>
      <c r="XBA11" s="159"/>
      <c r="XBB11" s="159"/>
      <c r="XBC11" s="159"/>
      <c r="XBD11" s="159"/>
      <c r="XBE11" s="159"/>
      <c r="XBF11" s="159"/>
      <c r="XBG11" s="159"/>
      <c r="XBH11" s="159"/>
      <c r="XBI11" s="159"/>
      <c r="XBJ11" s="159"/>
      <c r="XBK11" s="159"/>
      <c r="XBL11" s="159"/>
      <c r="XBM11" s="159"/>
      <c r="XBN11" s="159"/>
      <c r="XBO11" s="159"/>
      <c r="XBP11" s="159"/>
      <c r="XBQ11" s="159"/>
      <c r="XBR11" s="159"/>
      <c r="XBS11" s="159"/>
      <c r="XBT11" s="159"/>
      <c r="XBU11" s="159"/>
      <c r="XBV11" s="159"/>
      <c r="XBW11" s="159"/>
      <c r="XBX11" s="159"/>
      <c r="XBY11" s="159"/>
      <c r="XBZ11" s="159"/>
      <c r="XCA11" s="159"/>
      <c r="XCB11" s="159"/>
      <c r="XCC11" s="159"/>
      <c r="XCD11" s="159"/>
      <c r="XCE11" s="159"/>
      <c r="XCF11" s="159"/>
      <c r="XCG11" s="159"/>
      <c r="XCH11" s="159"/>
      <c r="XCI11" s="159"/>
      <c r="XCJ11" s="159"/>
      <c r="XCK11" s="159"/>
      <c r="XCL11" s="159"/>
      <c r="XCM11" s="159"/>
      <c r="XCN11" s="159"/>
      <c r="XCO11" s="159"/>
      <c r="XCP11" s="159"/>
      <c r="XCQ11" s="159"/>
      <c r="XCR11" s="159"/>
      <c r="XCS11" s="159"/>
      <c r="XCT11" s="159"/>
      <c r="XCU11" s="159"/>
      <c r="XCV11" s="159"/>
      <c r="XCW11" s="159"/>
      <c r="XCX11" s="159"/>
      <c r="XCY11" s="159"/>
      <c r="XCZ11" s="159"/>
      <c r="XDA11" s="159"/>
      <c r="XDB11" s="159"/>
      <c r="XDC11" s="159"/>
      <c r="XDD11" s="159"/>
      <c r="XDE11" s="159"/>
      <c r="XDF11" s="159"/>
      <c r="XDG11" s="159"/>
      <c r="XDH11" s="159"/>
      <c r="XDI11" s="159"/>
      <c r="XDJ11" s="159"/>
      <c r="XDK11" s="159"/>
      <c r="XDL11" s="159"/>
      <c r="XDM11" s="159"/>
      <c r="XDN11" s="159"/>
      <c r="XDO11" s="159"/>
      <c r="XDP11" s="159"/>
      <c r="XDQ11" s="159"/>
      <c r="XDR11" s="159"/>
      <c r="XDS11" s="159"/>
      <c r="XDT11" s="159"/>
      <c r="XDU11" s="159"/>
      <c r="XDV11" s="159"/>
      <c r="XDW11" s="159"/>
      <c r="XDX11" s="159"/>
      <c r="XDY11" s="159"/>
      <c r="XDZ11" s="159"/>
      <c r="XEA11" s="159"/>
      <c r="XEB11" s="159"/>
      <c r="XEC11" s="159"/>
      <c r="XED11" s="159"/>
      <c r="XEE11" s="159"/>
      <c r="XEF11" s="159"/>
      <c r="XEG11" s="159"/>
      <c r="XEH11" s="159"/>
      <c r="XEI11" s="159"/>
      <c r="XEJ11" s="159"/>
      <c r="XEK11" s="159"/>
      <c r="XEL11" s="159"/>
      <c r="XEM11" s="159"/>
      <c r="XEN11" s="159"/>
      <c r="XEO11" s="159"/>
      <c r="XEP11" s="159"/>
      <c r="XEQ11" s="159"/>
      <c r="XER11" s="159"/>
      <c r="XES11" s="159"/>
      <c r="XET11" s="159"/>
      <c r="XEU11" s="159"/>
      <c r="XEV11" s="159"/>
      <c r="XEW11" s="159"/>
      <c r="XEX11" s="159"/>
      <c r="XEY11" s="159"/>
      <c r="XEZ11" s="159"/>
      <c r="XFA11" s="159"/>
      <c r="XFB11" s="159"/>
      <c r="XFC11" s="159"/>
      <c r="XFD11" s="159"/>
    </row>
    <row r="13" spans="1:16384" s="125" customFormat="1" x14ac:dyDescent="0.2">
      <c r="B13" s="125" t="s">
        <v>42</v>
      </c>
      <c r="D13" s="125" t="s">
        <v>25</v>
      </c>
      <c r="F13" s="125" t="s">
        <v>211</v>
      </c>
      <c r="H13" s="125" t="s">
        <v>119</v>
      </c>
      <c r="I13" s="125" t="s">
        <v>73</v>
      </c>
      <c r="J13" s="125" t="s">
        <v>74</v>
      </c>
      <c r="K13" s="125" t="s">
        <v>75</v>
      </c>
      <c r="L13" s="125" t="s">
        <v>76</v>
      </c>
      <c r="M13" s="125" t="s">
        <v>77</v>
      </c>
      <c r="O13" s="125" t="s">
        <v>72</v>
      </c>
      <c r="P13" s="125" t="s">
        <v>309</v>
      </c>
      <c r="R13" s="125" t="s">
        <v>43</v>
      </c>
      <c r="T13" s="125" t="s">
        <v>44</v>
      </c>
    </row>
    <row r="15" spans="1:16384" s="127" customFormat="1" x14ac:dyDescent="0.2">
      <c r="B15" s="127" t="s">
        <v>300</v>
      </c>
    </row>
    <row r="16" spans="1:16384" s="106" customFormat="1" x14ac:dyDescent="0.2">
      <c r="B16" s="97"/>
      <c r="C16" s="115"/>
      <c r="D16" s="115"/>
      <c r="E16" s="115"/>
      <c r="F16" s="116"/>
      <c r="G16" s="115"/>
      <c r="H16" s="115"/>
      <c r="I16" s="115"/>
      <c r="J16" s="117"/>
      <c r="K16" s="115"/>
      <c r="L16" s="128"/>
      <c r="M16" s="128"/>
      <c r="N16" s="128"/>
      <c r="O16" s="128"/>
      <c r="P16" s="128"/>
      <c r="Q16" s="128"/>
      <c r="R16" s="128"/>
      <c r="S16" s="128"/>
      <c r="T16" s="128"/>
      <c r="U16" s="128"/>
      <c r="V16" s="128"/>
      <c r="W16" s="115"/>
      <c r="X16" s="115"/>
    </row>
    <row r="17" spans="2:24" s="106" customFormat="1" x14ac:dyDescent="0.2">
      <c r="B17" s="118" t="s">
        <v>295</v>
      </c>
      <c r="C17" s="115"/>
      <c r="D17" s="115"/>
      <c r="E17" s="115"/>
      <c r="F17" s="116"/>
      <c r="G17" s="115"/>
      <c r="H17" s="115"/>
      <c r="I17" s="115"/>
      <c r="J17" s="117"/>
      <c r="K17" s="115"/>
      <c r="L17" s="128"/>
      <c r="M17" s="128"/>
      <c r="N17" s="128"/>
      <c r="O17" s="128"/>
      <c r="P17" s="128"/>
      <c r="Q17" s="128"/>
      <c r="R17" s="128"/>
      <c r="S17" s="128"/>
      <c r="T17" s="128"/>
      <c r="U17" s="128"/>
      <c r="V17" s="128"/>
      <c r="W17" s="115"/>
      <c r="X17" s="115"/>
    </row>
    <row r="18" spans="2:24" s="106" customFormat="1" x14ac:dyDescent="0.2">
      <c r="B18" s="97"/>
      <c r="C18" s="115"/>
      <c r="D18" s="115"/>
      <c r="E18" s="115"/>
      <c r="F18" s="116"/>
      <c r="G18" s="115"/>
      <c r="H18" s="115"/>
      <c r="I18" s="115"/>
      <c r="J18" s="117"/>
      <c r="K18" s="115"/>
      <c r="L18" s="128"/>
      <c r="M18" s="128"/>
      <c r="N18" s="128"/>
      <c r="O18" s="128"/>
      <c r="P18" s="128"/>
      <c r="Q18" s="128"/>
      <c r="R18" s="128"/>
      <c r="S18" s="128"/>
      <c r="T18" s="128"/>
      <c r="U18" s="128"/>
      <c r="V18" s="128"/>
      <c r="W18" s="115"/>
      <c r="X18" s="115"/>
    </row>
    <row r="19" spans="2:24" s="106" customFormat="1" x14ac:dyDescent="0.2">
      <c r="B19" s="51" t="s">
        <v>296</v>
      </c>
      <c r="C19" s="115"/>
      <c r="N19" s="121"/>
      <c r="Q19" s="128"/>
      <c r="R19" s="128"/>
      <c r="S19" s="128"/>
      <c r="T19" s="128"/>
      <c r="U19" s="128"/>
      <c r="V19" s="128"/>
      <c r="W19" s="115"/>
      <c r="X19" s="115"/>
    </row>
    <row r="20" spans="2:24" s="106" customFormat="1" x14ac:dyDescent="0.2">
      <c r="B20" s="53" t="s">
        <v>297</v>
      </c>
      <c r="C20" s="115"/>
      <c r="D20" s="116" t="s">
        <v>174</v>
      </c>
      <c r="E20" s="115"/>
      <c r="F20" s="116"/>
      <c r="G20" s="115"/>
      <c r="H20" s="131">
        <v>0</v>
      </c>
      <c r="I20" s="131">
        <v>79.739999999999995</v>
      </c>
      <c r="J20" s="131">
        <v>236.76</v>
      </c>
      <c r="K20" s="131">
        <v>0</v>
      </c>
      <c r="L20" s="131">
        <v>74.415000000000006</v>
      </c>
      <c r="M20" s="131">
        <v>95.27</v>
      </c>
      <c r="N20" s="122"/>
      <c r="O20" s="131">
        <v>0</v>
      </c>
      <c r="P20" s="131">
        <v>212.22925000000001</v>
      </c>
      <c r="R20" s="106" t="s">
        <v>777</v>
      </c>
      <c r="U20" s="128"/>
      <c r="V20" s="128"/>
      <c r="W20" s="115"/>
    </row>
    <row r="21" spans="2:24" s="106" customFormat="1" x14ac:dyDescent="0.2">
      <c r="B21" s="53" t="s">
        <v>145</v>
      </c>
      <c r="C21" s="115"/>
      <c r="D21" s="116" t="s">
        <v>174</v>
      </c>
      <c r="E21" s="115"/>
      <c r="G21" s="115"/>
      <c r="H21" s="131">
        <v>0</v>
      </c>
      <c r="I21" s="131">
        <v>84.29</v>
      </c>
      <c r="J21" s="131">
        <v>236.76</v>
      </c>
      <c r="K21" s="131">
        <v>0</v>
      </c>
      <c r="L21" s="131">
        <v>74.415000000000006</v>
      </c>
      <c r="M21" s="131">
        <v>95.27</v>
      </c>
      <c r="N21" s="122"/>
      <c r="O21" s="131">
        <v>0</v>
      </c>
      <c r="P21" s="131">
        <v>228.8185</v>
      </c>
      <c r="R21" s="106" t="s">
        <v>778</v>
      </c>
      <c r="U21" s="128"/>
      <c r="V21" s="128"/>
      <c r="W21" s="115"/>
    </row>
    <row r="22" spans="2:24" s="106" customFormat="1" x14ac:dyDescent="0.2">
      <c r="C22" s="115"/>
      <c r="D22" s="116"/>
      <c r="E22" s="115"/>
      <c r="G22" s="115"/>
      <c r="H22" s="132"/>
      <c r="I22" s="132"/>
      <c r="J22" s="132"/>
      <c r="K22" s="132"/>
      <c r="L22" s="132"/>
      <c r="M22" s="132"/>
      <c r="N22" s="122"/>
      <c r="O22" s="132"/>
      <c r="P22" s="132"/>
      <c r="U22" s="128"/>
      <c r="V22" s="128"/>
      <c r="W22" s="115"/>
    </row>
    <row r="23" spans="2:24" s="106" customFormat="1" x14ac:dyDescent="0.2">
      <c r="B23" s="51" t="s">
        <v>298</v>
      </c>
      <c r="C23" s="115"/>
      <c r="D23" s="116"/>
      <c r="E23" s="115"/>
      <c r="G23" s="115"/>
      <c r="H23" s="132"/>
      <c r="I23" s="132"/>
      <c r="J23" s="132"/>
      <c r="K23" s="132"/>
      <c r="L23" s="132"/>
      <c r="M23" s="132"/>
      <c r="N23" s="122"/>
      <c r="O23" s="132"/>
      <c r="P23" s="132"/>
      <c r="U23" s="128"/>
      <c r="V23" s="128"/>
      <c r="W23" s="115"/>
    </row>
    <row r="24" spans="2:24" s="106" customFormat="1" x14ac:dyDescent="0.2">
      <c r="B24" s="53" t="s">
        <v>297</v>
      </c>
      <c r="C24" s="115"/>
      <c r="D24" s="116" t="s">
        <v>174</v>
      </c>
      <c r="E24" s="115"/>
      <c r="G24" s="115"/>
      <c r="H24" s="131">
        <v>0</v>
      </c>
      <c r="I24" s="131">
        <v>79.739999999999995</v>
      </c>
      <c r="J24" s="131">
        <v>236.76</v>
      </c>
      <c r="K24" s="131">
        <v>177</v>
      </c>
      <c r="L24" s="131">
        <v>0</v>
      </c>
      <c r="M24" s="131">
        <v>95.27</v>
      </c>
      <c r="N24" s="122"/>
      <c r="O24" s="131">
        <v>232.8</v>
      </c>
      <c r="P24" s="131">
        <v>212.22925000000001</v>
      </c>
      <c r="R24" s="106" t="s">
        <v>779</v>
      </c>
      <c r="U24" s="128"/>
      <c r="V24" s="128"/>
      <c r="W24" s="115"/>
    </row>
    <row r="25" spans="2:24" s="106" customFormat="1" x14ac:dyDescent="0.2">
      <c r="B25" s="53" t="s">
        <v>145</v>
      </c>
      <c r="C25" s="115"/>
      <c r="D25" s="116" t="s">
        <v>174</v>
      </c>
      <c r="E25" s="115"/>
      <c r="G25" s="115"/>
      <c r="H25" s="131">
        <v>0</v>
      </c>
      <c r="I25" s="131">
        <v>84.29</v>
      </c>
      <c r="J25" s="131">
        <v>236.76</v>
      </c>
      <c r="K25" s="131">
        <v>177</v>
      </c>
      <c r="L25" s="131">
        <v>0</v>
      </c>
      <c r="M25" s="131">
        <v>95.27</v>
      </c>
      <c r="N25" s="122"/>
      <c r="O25" s="131">
        <v>232.8</v>
      </c>
      <c r="P25" s="131">
        <v>228.8185</v>
      </c>
      <c r="R25" s="106" t="s">
        <v>780</v>
      </c>
      <c r="U25" s="128"/>
      <c r="V25" s="128"/>
      <c r="W25" s="115"/>
    </row>
    <row r="26" spans="2:24" s="106" customFormat="1" x14ac:dyDescent="0.2">
      <c r="C26" s="115"/>
      <c r="D26" s="115"/>
      <c r="E26" s="115"/>
      <c r="G26" s="115"/>
      <c r="H26" s="132"/>
      <c r="I26" s="119"/>
      <c r="J26" s="132"/>
      <c r="K26" s="132"/>
      <c r="L26" s="132"/>
      <c r="M26" s="132"/>
      <c r="N26" s="122"/>
      <c r="O26" s="132"/>
      <c r="P26" s="132"/>
      <c r="U26" s="128"/>
      <c r="V26" s="128"/>
      <c r="W26" s="115"/>
      <c r="X26" s="115"/>
    </row>
    <row r="27" spans="2:24" s="127" customFormat="1" x14ac:dyDescent="0.2">
      <c r="B27" s="127" t="s">
        <v>301</v>
      </c>
    </row>
    <row r="28" spans="2:24" s="106" customFormat="1" x14ac:dyDescent="0.2">
      <c r="B28" s="97"/>
      <c r="C28" s="115"/>
      <c r="D28" s="115"/>
      <c r="E28" s="115"/>
      <c r="F28" s="116"/>
      <c r="G28" s="115"/>
      <c r="H28" s="115"/>
      <c r="I28" s="115"/>
      <c r="J28" s="117"/>
      <c r="K28" s="115"/>
      <c r="L28" s="128"/>
      <c r="M28" s="128"/>
      <c r="N28" s="128"/>
      <c r="O28" s="128"/>
      <c r="P28" s="128"/>
      <c r="Q28" s="128"/>
      <c r="R28" s="128"/>
      <c r="S28" s="128"/>
      <c r="T28" s="128"/>
      <c r="U28" s="128"/>
      <c r="V28" s="128"/>
      <c r="W28" s="115"/>
      <c r="X28" s="115"/>
    </row>
    <row r="29" spans="2:24" s="106" customFormat="1" x14ac:dyDescent="0.2">
      <c r="B29" s="118" t="s">
        <v>295</v>
      </c>
      <c r="C29" s="115"/>
      <c r="D29" s="115"/>
      <c r="E29" s="115"/>
      <c r="F29" s="116"/>
      <c r="G29" s="115"/>
      <c r="H29" s="115"/>
      <c r="I29" s="115"/>
      <c r="J29" s="117"/>
      <c r="K29" s="115"/>
      <c r="L29" s="128"/>
      <c r="M29" s="128"/>
      <c r="N29" s="128"/>
      <c r="O29" s="128"/>
      <c r="P29" s="128"/>
      <c r="Q29" s="128"/>
      <c r="R29" s="128"/>
      <c r="S29" s="128"/>
      <c r="T29" s="128"/>
      <c r="U29" s="128"/>
      <c r="V29" s="128"/>
      <c r="W29" s="115"/>
      <c r="X29" s="115"/>
    </row>
    <row r="30" spans="2:24" s="106" customFormat="1" x14ac:dyDescent="0.2">
      <c r="B30" s="97"/>
      <c r="C30" s="115"/>
      <c r="D30" s="115"/>
      <c r="E30" s="115"/>
      <c r="F30" s="116"/>
      <c r="G30" s="115"/>
      <c r="H30" s="115"/>
      <c r="I30" s="115"/>
      <c r="J30" s="117"/>
      <c r="K30" s="115"/>
      <c r="L30" s="128"/>
      <c r="M30" s="128"/>
      <c r="N30" s="128"/>
      <c r="O30" s="128"/>
      <c r="P30" s="128"/>
      <c r="Q30" s="128"/>
      <c r="R30" s="128"/>
      <c r="S30" s="128"/>
      <c r="T30" s="128"/>
      <c r="U30" s="128"/>
      <c r="V30" s="128"/>
      <c r="W30" s="115"/>
      <c r="X30" s="115"/>
    </row>
    <row r="31" spans="2:24" s="106" customFormat="1" x14ac:dyDescent="0.2">
      <c r="B31" s="51" t="s">
        <v>296</v>
      </c>
      <c r="C31" s="115"/>
      <c r="N31" s="121"/>
      <c r="Q31" s="128"/>
      <c r="R31" s="128"/>
      <c r="S31" s="128"/>
      <c r="T31" s="128"/>
      <c r="U31" s="128"/>
      <c r="V31" s="128"/>
      <c r="W31" s="115"/>
      <c r="X31" s="115"/>
    </row>
    <row r="32" spans="2:24" s="106" customFormat="1" x14ac:dyDescent="0.2">
      <c r="B32" s="53" t="s">
        <v>297</v>
      </c>
      <c r="C32" s="115"/>
      <c r="D32" s="116" t="s">
        <v>176</v>
      </c>
      <c r="E32" s="115"/>
      <c r="F32" s="116"/>
      <c r="G32" s="115"/>
      <c r="H32" s="131">
        <v>0</v>
      </c>
      <c r="I32" s="131">
        <v>76.647791511417097</v>
      </c>
      <c r="J32" s="131">
        <v>245.04</v>
      </c>
      <c r="K32" s="131">
        <v>0</v>
      </c>
      <c r="L32" s="131">
        <v>131.178</v>
      </c>
      <c r="M32" s="131">
        <v>91.9</v>
      </c>
      <c r="N32" s="122"/>
      <c r="O32" s="131">
        <v>0</v>
      </c>
      <c r="P32" s="1"/>
      <c r="R32" s="106" t="s">
        <v>781</v>
      </c>
      <c r="U32" s="128"/>
      <c r="V32" s="128"/>
      <c r="W32" s="115"/>
    </row>
    <row r="33" spans="2:24" s="106" customFormat="1" x14ac:dyDescent="0.2">
      <c r="B33" s="53" t="s">
        <v>145</v>
      </c>
      <c r="C33" s="115"/>
      <c r="D33" s="116" t="s">
        <v>176</v>
      </c>
      <c r="E33" s="115"/>
      <c r="G33" s="115"/>
      <c r="H33" s="131">
        <v>0</v>
      </c>
      <c r="I33" s="131">
        <v>80.101907417245201</v>
      </c>
      <c r="J33" s="131">
        <v>245.04</v>
      </c>
      <c r="K33" s="131">
        <v>0</v>
      </c>
      <c r="L33" s="131">
        <v>131.178</v>
      </c>
      <c r="M33" s="131">
        <v>91.9</v>
      </c>
      <c r="N33" s="122"/>
      <c r="O33" s="131">
        <v>0</v>
      </c>
      <c r="P33" s="1"/>
      <c r="R33" s="106" t="s">
        <v>782</v>
      </c>
      <c r="U33" s="128"/>
      <c r="V33" s="128"/>
      <c r="W33" s="115"/>
    </row>
    <row r="34" spans="2:24" s="106" customFormat="1" x14ac:dyDescent="0.2">
      <c r="C34" s="115"/>
      <c r="D34" s="116"/>
      <c r="E34" s="115"/>
      <c r="G34" s="115"/>
      <c r="H34" s="132"/>
      <c r="I34" s="132"/>
      <c r="J34" s="132"/>
      <c r="K34" s="132"/>
      <c r="L34" s="132"/>
      <c r="M34" s="132"/>
      <c r="N34" s="122"/>
      <c r="O34" s="132"/>
      <c r="P34" s="132"/>
      <c r="U34" s="128"/>
      <c r="V34" s="128"/>
      <c r="W34" s="115"/>
    </row>
    <row r="35" spans="2:24" s="106" customFormat="1" x14ac:dyDescent="0.2">
      <c r="B35" s="51" t="s">
        <v>298</v>
      </c>
      <c r="C35" s="115"/>
      <c r="D35" s="116"/>
      <c r="E35" s="115"/>
      <c r="G35" s="115"/>
      <c r="H35" s="132"/>
      <c r="I35" s="132"/>
      <c r="J35" s="132"/>
      <c r="K35" s="132"/>
      <c r="L35" s="132"/>
      <c r="M35" s="132"/>
      <c r="N35" s="122"/>
      <c r="O35" s="132"/>
      <c r="P35" s="132"/>
      <c r="U35" s="128"/>
      <c r="V35" s="128"/>
      <c r="W35" s="115"/>
    </row>
    <row r="36" spans="2:24" s="106" customFormat="1" x14ac:dyDescent="0.2">
      <c r="B36" s="53" t="s">
        <v>297</v>
      </c>
      <c r="C36" s="115"/>
      <c r="D36" s="116" t="s">
        <v>176</v>
      </c>
      <c r="E36" s="115"/>
      <c r="G36" s="115"/>
      <c r="H36" s="131">
        <v>0</v>
      </c>
      <c r="I36" s="131">
        <v>77.7568546768278</v>
      </c>
      <c r="J36" s="131">
        <v>245.04</v>
      </c>
      <c r="K36" s="131">
        <v>151</v>
      </c>
      <c r="L36" s="131">
        <v>0</v>
      </c>
      <c r="M36" s="131">
        <v>91.9</v>
      </c>
      <c r="N36" s="122"/>
      <c r="O36" s="131">
        <v>225.48</v>
      </c>
      <c r="P36" s="1"/>
      <c r="R36" s="106" t="s">
        <v>783</v>
      </c>
      <c r="U36" s="128"/>
      <c r="V36" s="128"/>
      <c r="W36" s="115"/>
    </row>
    <row r="37" spans="2:24" s="106" customFormat="1" x14ac:dyDescent="0.2">
      <c r="B37" s="53" t="s">
        <v>145</v>
      </c>
      <c r="C37" s="115"/>
      <c r="D37" s="116" t="s">
        <v>176</v>
      </c>
      <c r="E37" s="115"/>
      <c r="G37" s="115"/>
      <c r="H37" s="131">
        <v>0</v>
      </c>
      <c r="I37" s="131">
        <v>80.355543795991295</v>
      </c>
      <c r="J37" s="131">
        <v>245.04</v>
      </c>
      <c r="K37" s="131">
        <v>151</v>
      </c>
      <c r="L37" s="131">
        <v>0</v>
      </c>
      <c r="M37" s="131">
        <v>91.9</v>
      </c>
      <c r="N37" s="122"/>
      <c r="O37" s="131">
        <v>225.48</v>
      </c>
      <c r="P37" s="1"/>
      <c r="R37" s="106" t="s">
        <v>784</v>
      </c>
      <c r="U37" s="128"/>
      <c r="V37" s="128"/>
      <c r="W37" s="115"/>
    </row>
    <row r="38" spans="2:24" s="106" customFormat="1" x14ac:dyDescent="0.2">
      <c r="C38" s="115"/>
      <c r="D38" s="115"/>
      <c r="E38" s="115"/>
      <c r="G38" s="115"/>
      <c r="H38" s="132"/>
      <c r="I38" s="119"/>
      <c r="J38" s="132"/>
      <c r="K38" s="132"/>
      <c r="L38" s="132"/>
      <c r="M38" s="132"/>
      <c r="N38" s="122"/>
      <c r="O38" s="132"/>
      <c r="P38" s="132"/>
      <c r="U38" s="128"/>
      <c r="V38" s="128"/>
      <c r="W38" s="115"/>
      <c r="X38" s="115"/>
    </row>
    <row r="39" spans="2:24" s="127" customFormat="1" x14ac:dyDescent="0.2">
      <c r="B39" s="127" t="s">
        <v>302</v>
      </c>
    </row>
    <row r="40" spans="2:24" s="106" customFormat="1" x14ac:dyDescent="0.2">
      <c r="B40" s="97"/>
      <c r="C40" s="115"/>
      <c r="D40" s="115"/>
      <c r="E40" s="115"/>
      <c r="F40" s="116"/>
      <c r="G40" s="115"/>
      <c r="H40" s="115"/>
      <c r="I40" s="115"/>
      <c r="J40" s="117"/>
      <c r="K40" s="115"/>
      <c r="L40" s="128"/>
      <c r="M40" s="128"/>
      <c r="N40" s="129"/>
      <c r="O40" s="128"/>
      <c r="P40" s="128"/>
      <c r="Q40" s="128"/>
      <c r="R40" s="128"/>
      <c r="S40" s="128"/>
      <c r="T40" s="128"/>
      <c r="U40" s="128"/>
      <c r="V40" s="128"/>
      <c r="W40" s="115"/>
      <c r="X40" s="115"/>
    </row>
    <row r="41" spans="2:24" s="106" customFormat="1" x14ac:dyDescent="0.2">
      <c r="B41" s="118" t="s">
        <v>295</v>
      </c>
      <c r="C41" s="115"/>
      <c r="D41" s="115"/>
      <c r="E41" s="115"/>
      <c r="F41" s="116"/>
      <c r="G41" s="115"/>
      <c r="H41" s="115"/>
      <c r="I41" s="115"/>
      <c r="J41" s="117"/>
      <c r="K41" s="115"/>
      <c r="L41" s="128"/>
      <c r="M41" s="128"/>
      <c r="N41" s="129"/>
      <c r="O41" s="128"/>
      <c r="P41" s="128"/>
      <c r="Q41" s="128"/>
      <c r="R41" s="128"/>
      <c r="S41" s="128"/>
      <c r="T41" s="128"/>
      <c r="U41" s="128"/>
      <c r="V41" s="128"/>
      <c r="W41" s="115"/>
      <c r="X41" s="115"/>
    </row>
    <row r="42" spans="2:24" s="106" customFormat="1" x14ac:dyDescent="0.2">
      <c r="B42" s="97"/>
      <c r="C42" s="115"/>
      <c r="D42" s="115"/>
      <c r="E42" s="115"/>
      <c r="F42" s="116"/>
      <c r="G42" s="115"/>
      <c r="H42" s="115"/>
      <c r="I42" s="115"/>
      <c r="J42" s="117"/>
      <c r="K42" s="115"/>
      <c r="L42" s="128"/>
      <c r="M42" s="128"/>
      <c r="N42" s="129"/>
      <c r="O42" s="128"/>
      <c r="P42" s="128"/>
      <c r="Q42" s="128"/>
      <c r="R42" s="128"/>
      <c r="S42" s="128"/>
      <c r="T42" s="128"/>
      <c r="U42" s="128"/>
      <c r="V42" s="128"/>
      <c r="W42" s="115"/>
      <c r="X42" s="115"/>
    </row>
    <row r="43" spans="2:24" s="106" customFormat="1" x14ac:dyDescent="0.2">
      <c r="B43" s="51" t="s">
        <v>296</v>
      </c>
      <c r="C43" s="115"/>
      <c r="N43" s="121"/>
      <c r="Q43" s="128"/>
      <c r="R43" s="128"/>
      <c r="S43" s="128"/>
      <c r="T43" s="128"/>
      <c r="U43" s="128"/>
      <c r="V43" s="128"/>
      <c r="W43" s="115"/>
      <c r="X43" s="115"/>
    </row>
    <row r="44" spans="2:24" s="106" customFormat="1" x14ac:dyDescent="0.2">
      <c r="B44" s="53" t="s">
        <v>297</v>
      </c>
      <c r="C44" s="115"/>
      <c r="D44" s="116" t="s">
        <v>178</v>
      </c>
      <c r="E44" s="115"/>
      <c r="F44" s="116"/>
      <c r="G44" s="115"/>
      <c r="H44" s="131">
        <v>0</v>
      </c>
      <c r="I44" s="131">
        <v>133.09</v>
      </c>
      <c r="J44" s="131">
        <v>325.08</v>
      </c>
      <c r="K44" s="131">
        <v>0</v>
      </c>
      <c r="L44" s="131">
        <v>153.33949999999999</v>
      </c>
      <c r="M44" s="131">
        <v>224.7</v>
      </c>
      <c r="N44" s="122"/>
      <c r="O44" s="131">
        <v>174.48</v>
      </c>
      <c r="P44" s="1"/>
      <c r="R44" s="106" t="s">
        <v>785</v>
      </c>
      <c r="U44" s="128"/>
      <c r="V44" s="128"/>
      <c r="W44" s="115"/>
    </row>
    <row r="45" spans="2:24" s="106" customFormat="1" x14ac:dyDescent="0.2">
      <c r="B45" s="53" t="s">
        <v>145</v>
      </c>
      <c r="C45" s="115"/>
      <c r="D45" s="116" t="s">
        <v>178</v>
      </c>
      <c r="E45" s="115"/>
      <c r="G45" s="115"/>
      <c r="H45" s="131">
        <v>0</v>
      </c>
      <c r="I45" s="131">
        <v>140.69</v>
      </c>
      <c r="J45" s="131">
        <v>325.08</v>
      </c>
      <c r="K45" s="131">
        <v>0</v>
      </c>
      <c r="L45" s="131">
        <v>153.33949999999999</v>
      </c>
      <c r="M45" s="131">
        <v>224.7</v>
      </c>
      <c r="N45" s="122"/>
      <c r="O45" s="131">
        <v>0</v>
      </c>
      <c r="P45" s="1"/>
      <c r="R45" s="106" t="s">
        <v>786</v>
      </c>
      <c r="U45" s="128"/>
      <c r="V45" s="128"/>
      <c r="W45" s="115"/>
    </row>
    <row r="46" spans="2:24" s="106" customFormat="1" x14ac:dyDescent="0.2">
      <c r="C46" s="115"/>
      <c r="D46" s="116"/>
      <c r="E46" s="115"/>
      <c r="G46" s="115"/>
      <c r="H46" s="132"/>
      <c r="I46" s="132"/>
      <c r="J46" s="132"/>
      <c r="K46" s="132"/>
      <c r="L46" s="132"/>
      <c r="M46" s="132"/>
      <c r="N46" s="122"/>
      <c r="O46" s="132"/>
      <c r="P46" s="132"/>
      <c r="U46" s="128"/>
      <c r="V46" s="128"/>
      <c r="W46" s="115"/>
    </row>
    <row r="47" spans="2:24" s="106" customFormat="1" x14ac:dyDescent="0.2">
      <c r="B47" s="51" t="s">
        <v>298</v>
      </c>
      <c r="C47" s="115"/>
      <c r="D47" s="116"/>
      <c r="E47" s="115"/>
      <c r="G47" s="115"/>
      <c r="H47" s="132"/>
      <c r="I47" s="132"/>
      <c r="J47" s="132"/>
      <c r="K47" s="132"/>
      <c r="L47" s="132"/>
      <c r="M47" s="132"/>
      <c r="N47" s="122"/>
      <c r="O47" s="132"/>
      <c r="P47" s="132"/>
      <c r="U47" s="128"/>
      <c r="V47" s="128"/>
      <c r="W47" s="115"/>
    </row>
    <row r="48" spans="2:24" s="106" customFormat="1" x14ac:dyDescent="0.2">
      <c r="B48" s="53" t="s">
        <v>297</v>
      </c>
      <c r="C48" s="115"/>
      <c r="D48" s="116" t="s">
        <v>178</v>
      </c>
      <c r="E48" s="115"/>
      <c r="G48" s="115"/>
      <c r="H48" s="131">
        <v>0</v>
      </c>
      <c r="I48" s="131">
        <v>133.09</v>
      </c>
      <c r="J48" s="131">
        <v>325.08</v>
      </c>
      <c r="K48" s="131">
        <v>224.75</v>
      </c>
      <c r="L48" s="131">
        <v>0</v>
      </c>
      <c r="M48" s="131">
        <v>224.7</v>
      </c>
      <c r="N48" s="122"/>
      <c r="O48" s="131">
        <v>366.24</v>
      </c>
      <c r="P48" s="1"/>
      <c r="R48" s="106" t="s">
        <v>787</v>
      </c>
      <c r="U48" s="128"/>
      <c r="V48" s="128"/>
      <c r="W48" s="115"/>
    </row>
    <row r="49" spans="2:24" s="106" customFormat="1" x14ac:dyDescent="0.2">
      <c r="B49" s="53" t="s">
        <v>145</v>
      </c>
      <c r="C49" s="115"/>
      <c r="D49" s="116" t="s">
        <v>178</v>
      </c>
      <c r="E49" s="115"/>
      <c r="G49" s="115"/>
      <c r="H49" s="131">
        <v>0</v>
      </c>
      <c r="I49" s="131">
        <v>140.69</v>
      </c>
      <c r="J49" s="131">
        <v>325.08</v>
      </c>
      <c r="K49" s="131">
        <v>224.75</v>
      </c>
      <c r="L49" s="131">
        <v>0</v>
      </c>
      <c r="M49" s="131">
        <v>224.7</v>
      </c>
      <c r="N49" s="122"/>
      <c r="O49" s="131">
        <v>366.24</v>
      </c>
      <c r="P49" s="1"/>
      <c r="R49" s="106" t="s">
        <v>788</v>
      </c>
      <c r="U49" s="128"/>
      <c r="V49" s="128"/>
      <c r="W49" s="115"/>
    </row>
    <row r="50" spans="2:24" s="106" customFormat="1" x14ac:dyDescent="0.2">
      <c r="C50" s="115"/>
      <c r="D50" s="115"/>
      <c r="E50" s="115"/>
      <c r="G50" s="115"/>
      <c r="H50" s="132"/>
      <c r="I50" s="119"/>
      <c r="J50" s="132"/>
      <c r="K50" s="132"/>
      <c r="L50" s="132"/>
      <c r="M50" s="132"/>
      <c r="N50" s="122"/>
      <c r="O50" s="132"/>
      <c r="P50" s="132"/>
      <c r="U50" s="128"/>
      <c r="V50" s="128"/>
      <c r="W50" s="115"/>
      <c r="X50" s="115"/>
    </row>
    <row r="51" spans="2:24" s="127" customFormat="1" x14ac:dyDescent="0.2">
      <c r="B51" s="127" t="s">
        <v>299</v>
      </c>
    </row>
    <row r="52" spans="2:24" s="106" customFormat="1" x14ac:dyDescent="0.2">
      <c r="B52" s="97"/>
      <c r="C52" s="115"/>
      <c r="D52" s="115"/>
      <c r="E52" s="115"/>
      <c r="F52" s="116"/>
      <c r="G52" s="115"/>
      <c r="H52" s="115"/>
      <c r="I52" s="115"/>
      <c r="J52" s="117"/>
      <c r="K52" s="115"/>
      <c r="L52" s="128"/>
      <c r="M52" s="128"/>
      <c r="N52" s="128"/>
      <c r="O52" s="128"/>
      <c r="P52" s="128"/>
      <c r="Q52" s="128"/>
      <c r="R52" s="128"/>
      <c r="S52" s="128"/>
      <c r="T52" s="128"/>
      <c r="U52" s="128"/>
      <c r="V52" s="128"/>
      <c r="W52" s="115"/>
      <c r="X52" s="115"/>
    </row>
    <row r="53" spans="2:24" s="106" customFormat="1" x14ac:dyDescent="0.2">
      <c r="B53" s="118" t="s">
        <v>295</v>
      </c>
      <c r="C53" s="115"/>
      <c r="D53" s="115"/>
      <c r="E53" s="115"/>
      <c r="F53" s="116"/>
      <c r="G53" s="115"/>
      <c r="H53" s="115"/>
      <c r="I53" s="115"/>
      <c r="J53" s="117"/>
      <c r="K53" s="115"/>
      <c r="L53" s="128"/>
      <c r="M53" s="128"/>
      <c r="N53" s="128"/>
      <c r="O53" s="128"/>
      <c r="P53" s="128"/>
      <c r="Q53" s="128"/>
      <c r="R53" s="128"/>
      <c r="S53" s="128"/>
      <c r="T53" s="128"/>
      <c r="U53" s="128"/>
      <c r="V53" s="128"/>
      <c r="W53" s="115"/>
      <c r="X53" s="115"/>
    </row>
    <row r="54" spans="2:24" s="106" customFormat="1" x14ac:dyDescent="0.2">
      <c r="B54" s="97"/>
      <c r="C54" s="115"/>
      <c r="D54" s="115"/>
      <c r="E54" s="115"/>
      <c r="F54" s="116"/>
      <c r="G54" s="115"/>
      <c r="H54" s="115"/>
      <c r="I54" s="115"/>
      <c r="J54" s="117"/>
      <c r="K54" s="115"/>
      <c r="L54" s="128"/>
      <c r="M54" s="128"/>
      <c r="N54" s="128"/>
      <c r="O54" s="128"/>
      <c r="P54" s="128"/>
      <c r="Q54" s="128"/>
      <c r="R54" s="128"/>
      <c r="S54" s="128"/>
      <c r="T54" s="128"/>
      <c r="U54" s="128"/>
      <c r="V54" s="128"/>
      <c r="W54" s="115"/>
      <c r="X54" s="115"/>
    </row>
    <row r="55" spans="2:24" s="106" customFormat="1" x14ac:dyDescent="0.2">
      <c r="B55" s="51" t="s">
        <v>296</v>
      </c>
      <c r="C55" s="115"/>
      <c r="N55" s="121"/>
      <c r="Q55" s="128"/>
      <c r="R55" s="128"/>
      <c r="S55" s="128"/>
      <c r="T55" s="128"/>
      <c r="U55" s="128"/>
      <c r="V55" s="128"/>
      <c r="W55" s="115"/>
      <c r="X55" s="115"/>
    </row>
    <row r="56" spans="2:24" s="106" customFormat="1" x14ac:dyDescent="0.2">
      <c r="B56" s="53" t="s">
        <v>297</v>
      </c>
      <c r="C56" s="115"/>
      <c r="D56" s="116" t="s">
        <v>147</v>
      </c>
      <c r="E56" s="115"/>
      <c r="F56" s="116"/>
      <c r="G56" s="115"/>
      <c r="H56" s="131">
        <v>0</v>
      </c>
      <c r="I56" s="131">
        <v>137.05000000000001</v>
      </c>
      <c r="J56" s="131">
        <v>350.16</v>
      </c>
      <c r="K56" s="131">
        <v>0</v>
      </c>
      <c r="L56" s="131">
        <v>169</v>
      </c>
      <c r="M56" s="131">
        <v>233.55</v>
      </c>
      <c r="N56" s="122"/>
      <c r="O56" s="131">
        <v>180.48</v>
      </c>
      <c r="P56" s="1"/>
      <c r="R56" s="106" t="s">
        <v>789</v>
      </c>
      <c r="U56" s="128"/>
      <c r="V56" s="128"/>
      <c r="W56" s="115"/>
    </row>
    <row r="57" spans="2:24" s="106" customFormat="1" x14ac:dyDescent="0.2">
      <c r="B57" s="53" t="s">
        <v>145</v>
      </c>
      <c r="C57" s="115"/>
      <c r="D57" s="116" t="s">
        <v>147</v>
      </c>
      <c r="E57" s="115"/>
      <c r="G57" s="115"/>
      <c r="H57" s="131">
        <v>0</v>
      </c>
      <c r="I57" s="131">
        <v>144.88</v>
      </c>
      <c r="J57" s="131">
        <v>350.16</v>
      </c>
      <c r="K57" s="131">
        <v>0</v>
      </c>
      <c r="L57" s="131">
        <v>169</v>
      </c>
      <c r="M57" s="131">
        <v>233.55</v>
      </c>
      <c r="N57" s="122"/>
      <c r="O57" s="131">
        <v>0</v>
      </c>
      <c r="P57" s="1"/>
      <c r="R57" s="106" t="s">
        <v>790</v>
      </c>
      <c r="U57" s="128"/>
      <c r="V57" s="128"/>
      <c r="W57" s="115"/>
    </row>
    <row r="58" spans="2:24" s="106" customFormat="1" x14ac:dyDescent="0.2">
      <c r="C58" s="115"/>
      <c r="D58" s="116"/>
      <c r="E58" s="115"/>
      <c r="G58" s="115"/>
      <c r="H58" s="132"/>
      <c r="I58" s="132"/>
      <c r="J58" s="132"/>
      <c r="K58" s="132"/>
      <c r="L58" s="132"/>
      <c r="M58" s="132"/>
      <c r="N58" s="122"/>
      <c r="O58" s="132"/>
      <c r="P58" s="132"/>
      <c r="U58" s="128"/>
      <c r="V58" s="128"/>
      <c r="W58" s="115"/>
    </row>
    <row r="59" spans="2:24" s="106" customFormat="1" x14ac:dyDescent="0.2">
      <c r="B59" s="51" t="s">
        <v>298</v>
      </c>
      <c r="C59" s="115"/>
      <c r="D59" s="116"/>
      <c r="E59" s="115"/>
      <c r="G59" s="115"/>
      <c r="H59" s="132"/>
      <c r="I59" s="132"/>
      <c r="J59" s="132"/>
      <c r="K59" s="132"/>
      <c r="L59" s="132"/>
      <c r="M59" s="132"/>
      <c r="N59" s="122"/>
      <c r="O59" s="132"/>
      <c r="P59" s="132"/>
      <c r="U59" s="128"/>
      <c r="V59" s="128"/>
      <c r="W59" s="115"/>
    </row>
    <row r="60" spans="2:24" s="106" customFormat="1" x14ac:dyDescent="0.2">
      <c r="B60" s="53" t="s">
        <v>297</v>
      </c>
      <c r="C60" s="115"/>
      <c r="D60" s="116" t="s">
        <v>147</v>
      </c>
      <c r="E60" s="115"/>
      <c r="G60" s="115"/>
      <c r="H60" s="131">
        <v>0</v>
      </c>
      <c r="I60" s="131">
        <v>137.05000000000001</v>
      </c>
      <c r="J60" s="131">
        <v>350.16</v>
      </c>
      <c r="K60" s="131">
        <v>221</v>
      </c>
      <c r="L60" s="131">
        <v>0</v>
      </c>
      <c r="M60" s="131">
        <v>233.55</v>
      </c>
      <c r="N60" s="122"/>
      <c r="O60" s="131">
        <v>378.96</v>
      </c>
      <c r="P60" s="1"/>
      <c r="R60" s="106" t="s">
        <v>791</v>
      </c>
      <c r="U60" s="128"/>
      <c r="V60" s="128"/>
      <c r="W60" s="115"/>
    </row>
    <row r="61" spans="2:24" s="106" customFormat="1" x14ac:dyDescent="0.2">
      <c r="B61" s="53" t="s">
        <v>145</v>
      </c>
      <c r="C61" s="115"/>
      <c r="D61" s="116" t="s">
        <v>147</v>
      </c>
      <c r="E61" s="115"/>
      <c r="G61" s="115"/>
      <c r="H61" s="131">
        <v>0</v>
      </c>
      <c r="I61" s="131">
        <v>144.88</v>
      </c>
      <c r="J61" s="131">
        <v>350.16</v>
      </c>
      <c r="K61" s="131">
        <v>221</v>
      </c>
      <c r="L61" s="131">
        <v>0</v>
      </c>
      <c r="M61" s="131">
        <v>233.55</v>
      </c>
      <c r="N61" s="122"/>
      <c r="O61" s="131">
        <v>378.96</v>
      </c>
      <c r="P61" s="1"/>
      <c r="R61" s="106" t="s">
        <v>792</v>
      </c>
      <c r="U61" s="128"/>
      <c r="V61" s="128"/>
      <c r="W61" s="115"/>
    </row>
    <row r="62" spans="2:24" s="106" customFormat="1" x14ac:dyDescent="0.2">
      <c r="C62" s="115"/>
      <c r="D62" s="115"/>
      <c r="E62" s="115"/>
      <c r="G62" s="115"/>
      <c r="H62" s="132"/>
      <c r="I62" s="119"/>
      <c r="J62" s="132"/>
      <c r="K62" s="132"/>
      <c r="L62" s="132"/>
      <c r="M62" s="132"/>
      <c r="N62" s="122"/>
      <c r="O62" s="132"/>
      <c r="P62" s="132"/>
      <c r="U62" s="128"/>
      <c r="V62" s="128"/>
      <c r="W62" s="115"/>
      <c r="X62" s="115"/>
    </row>
    <row r="63" spans="2:24" s="127" customFormat="1" x14ac:dyDescent="0.2">
      <c r="B63" s="127" t="s">
        <v>294</v>
      </c>
    </row>
    <row r="64" spans="2:24" s="106" customFormat="1" x14ac:dyDescent="0.2">
      <c r="B64" s="97"/>
      <c r="C64" s="115"/>
      <c r="D64" s="115"/>
      <c r="E64" s="115"/>
      <c r="F64" s="116"/>
      <c r="G64" s="115"/>
      <c r="H64" s="115"/>
      <c r="I64" s="115"/>
      <c r="J64" s="117"/>
      <c r="K64" s="115"/>
      <c r="L64" s="128"/>
      <c r="M64" s="128"/>
      <c r="N64" s="128"/>
      <c r="O64" s="128"/>
      <c r="P64" s="128"/>
      <c r="Q64" s="128"/>
      <c r="R64" s="128"/>
      <c r="S64" s="128"/>
      <c r="T64" s="128"/>
      <c r="U64" s="128"/>
      <c r="V64" s="128"/>
      <c r="W64" s="115"/>
      <c r="X64" s="115"/>
    </row>
    <row r="65" spans="2:24" s="106" customFormat="1" x14ac:dyDescent="0.2">
      <c r="B65" s="118" t="s">
        <v>295</v>
      </c>
      <c r="C65" s="115"/>
      <c r="D65" s="115"/>
      <c r="E65" s="115"/>
      <c r="F65" s="116"/>
      <c r="G65" s="115"/>
      <c r="H65" s="115"/>
      <c r="I65" s="115"/>
      <c r="J65" s="117"/>
      <c r="K65" s="115"/>
      <c r="L65" s="128"/>
      <c r="M65" s="128"/>
      <c r="N65" s="128"/>
      <c r="O65" s="128"/>
      <c r="P65" s="128"/>
      <c r="Q65" s="128"/>
      <c r="R65" s="128"/>
      <c r="S65" s="128"/>
      <c r="T65" s="128"/>
      <c r="U65" s="128"/>
      <c r="V65" s="128"/>
      <c r="W65" s="115"/>
      <c r="X65" s="115"/>
    </row>
    <row r="66" spans="2:24" s="106" customFormat="1" x14ac:dyDescent="0.2">
      <c r="B66" s="97"/>
      <c r="C66" s="115"/>
      <c r="D66" s="115"/>
      <c r="E66" s="115"/>
      <c r="F66" s="116"/>
      <c r="G66" s="115"/>
      <c r="H66" s="115"/>
      <c r="I66" s="115"/>
      <c r="J66" s="117"/>
      <c r="K66" s="115"/>
      <c r="L66" s="128"/>
      <c r="M66" s="128"/>
      <c r="N66" s="129"/>
      <c r="O66" s="128"/>
      <c r="P66" s="128"/>
      <c r="Q66" s="128"/>
      <c r="R66" s="128"/>
      <c r="S66" s="128"/>
      <c r="T66" s="128"/>
      <c r="U66" s="128"/>
      <c r="V66" s="128"/>
      <c r="W66" s="115"/>
      <c r="X66" s="115"/>
    </row>
    <row r="67" spans="2:24" s="106" customFormat="1" x14ac:dyDescent="0.2">
      <c r="B67" s="51" t="s">
        <v>296</v>
      </c>
      <c r="C67" s="115"/>
      <c r="N67" s="121"/>
      <c r="Q67" s="128"/>
      <c r="R67" s="128"/>
      <c r="S67" s="128"/>
      <c r="T67" s="128"/>
      <c r="U67" s="128"/>
      <c r="V67" s="128"/>
      <c r="W67" s="115"/>
      <c r="X67" s="115"/>
    </row>
    <row r="68" spans="2:24" s="106" customFormat="1" x14ac:dyDescent="0.2">
      <c r="B68" s="53" t="s">
        <v>297</v>
      </c>
      <c r="C68" s="115"/>
      <c r="D68" s="116" t="s">
        <v>92</v>
      </c>
      <c r="E68" s="115"/>
      <c r="F68" s="116"/>
      <c r="G68" s="115"/>
      <c r="H68" s="131">
        <v>0</v>
      </c>
      <c r="I68" s="131">
        <v>142.02000000000001</v>
      </c>
      <c r="J68" s="131">
        <v>340.79999999999995</v>
      </c>
      <c r="K68" s="131">
        <v>0</v>
      </c>
      <c r="L68" s="131">
        <v>175</v>
      </c>
      <c r="M68" s="131">
        <v>238.36</v>
      </c>
      <c r="N68" s="122">
        <v>238.35999999999999</v>
      </c>
      <c r="O68" s="131">
        <v>184.8</v>
      </c>
      <c r="P68" s="1"/>
      <c r="R68" s="106" t="s">
        <v>793</v>
      </c>
      <c r="U68" s="128"/>
      <c r="V68" s="128"/>
      <c r="W68" s="115"/>
    </row>
    <row r="69" spans="2:24" s="106" customFormat="1" x14ac:dyDescent="0.2">
      <c r="B69" s="53" t="s">
        <v>145</v>
      </c>
      <c r="C69" s="115"/>
      <c r="D69" s="116" t="s">
        <v>92</v>
      </c>
      <c r="E69" s="115"/>
      <c r="G69" s="115"/>
      <c r="H69" s="131">
        <v>0</v>
      </c>
      <c r="I69" s="131">
        <v>150.13999999999999</v>
      </c>
      <c r="J69" s="131">
        <v>340.79999999999995</v>
      </c>
      <c r="K69" s="131">
        <v>0</v>
      </c>
      <c r="L69" s="131">
        <v>175</v>
      </c>
      <c r="M69" s="131">
        <v>238.36</v>
      </c>
      <c r="N69" s="122">
        <v>238.35999999999999</v>
      </c>
      <c r="O69" s="131">
        <v>0</v>
      </c>
      <c r="P69" s="1"/>
      <c r="R69" s="106" t="s">
        <v>794</v>
      </c>
      <c r="U69" s="128"/>
      <c r="V69" s="128"/>
      <c r="W69" s="115"/>
    </row>
    <row r="70" spans="2:24" s="106" customFormat="1" x14ac:dyDescent="0.2">
      <c r="C70" s="115"/>
      <c r="D70" s="116"/>
      <c r="E70" s="115"/>
      <c r="G70" s="115"/>
      <c r="H70" s="132"/>
      <c r="I70" s="132"/>
      <c r="J70" s="132"/>
      <c r="K70" s="132"/>
      <c r="L70" s="132"/>
      <c r="M70" s="132"/>
      <c r="N70" s="122"/>
      <c r="O70" s="132"/>
      <c r="P70" s="132"/>
      <c r="U70" s="128"/>
      <c r="V70" s="128"/>
      <c r="W70" s="115"/>
    </row>
    <row r="71" spans="2:24" s="106" customFormat="1" x14ac:dyDescent="0.2">
      <c r="B71" s="51" t="s">
        <v>298</v>
      </c>
      <c r="C71" s="115"/>
      <c r="D71" s="116"/>
      <c r="E71" s="115"/>
      <c r="G71" s="115"/>
      <c r="H71" s="132"/>
      <c r="I71" s="132"/>
      <c r="J71" s="132"/>
      <c r="K71" s="132"/>
      <c r="L71" s="132"/>
      <c r="M71" s="132"/>
      <c r="N71" s="122"/>
      <c r="O71" s="132"/>
      <c r="P71" s="132"/>
      <c r="U71" s="128"/>
      <c r="V71" s="128"/>
      <c r="W71" s="115"/>
    </row>
    <row r="72" spans="2:24" s="106" customFormat="1" x14ac:dyDescent="0.2">
      <c r="B72" s="53" t="s">
        <v>297</v>
      </c>
      <c r="C72" s="115"/>
      <c r="D72" s="116" t="s">
        <v>92</v>
      </c>
      <c r="E72" s="115"/>
      <c r="G72" s="115"/>
      <c r="H72" s="131">
        <v>0</v>
      </c>
      <c r="I72" s="131">
        <v>142.02000000000001</v>
      </c>
      <c r="J72" s="131">
        <v>340.79999999999995</v>
      </c>
      <c r="K72" s="131">
        <v>220</v>
      </c>
      <c r="L72" s="131">
        <v>0</v>
      </c>
      <c r="M72" s="131">
        <v>238.36</v>
      </c>
      <c r="N72" s="122">
        <v>238.35999999999999</v>
      </c>
      <c r="O72" s="131">
        <v>387.96</v>
      </c>
      <c r="P72" s="1"/>
      <c r="R72" s="106" t="s">
        <v>795</v>
      </c>
      <c r="U72" s="128"/>
      <c r="V72" s="128"/>
      <c r="W72" s="115"/>
    </row>
    <row r="73" spans="2:24" s="106" customFormat="1" x14ac:dyDescent="0.2">
      <c r="B73" s="53" t="s">
        <v>145</v>
      </c>
      <c r="C73" s="115"/>
      <c r="D73" s="116" t="s">
        <v>92</v>
      </c>
      <c r="E73" s="115"/>
      <c r="G73" s="115"/>
      <c r="H73" s="131">
        <v>0</v>
      </c>
      <c r="I73" s="131">
        <v>150.13999999999999</v>
      </c>
      <c r="J73" s="131">
        <v>340.79999999999995</v>
      </c>
      <c r="K73" s="131">
        <v>220</v>
      </c>
      <c r="L73" s="131">
        <v>0</v>
      </c>
      <c r="M73" s="131">
        <v>238.36</v>
      </c>
      <c r="N73" s="122">
        <v>238.35999999999999</v>
      </c>
      <c r="O73" s="131">
        <v>387.96</v>
      </c>
      <c r="P73" s="1"/>
      <c r="R73" s="106" t="s">
        <v>796</v>
      </c>
      <c r="U73" s="128"/>
      <c r="V73" s="128"/>
      <c r="W73" s="115"/>
    </row>
    <row r="74" spans="2:24" s="106" customFormat="1" x14ac:dyDescent="0.2">
      <c r="C74" s="115"/>
      <c r="D74" s="115"/>
      <c r="E74" s="115"/>
      <c r="G74" s="115"/>
      <c r="H74" s="132"/>
      <c r="I74" s="132"/>
      <c r="J74" s="132"/>
      <c r="K74" s="132"/>
      <c r="L74" s="132"/>
      <c r="M74" s="132"/>
      <c r="N74" s="122"/>
      <c r="O74" s="119"/>
      <c r="P74" s="132"/>
      <c r="U74" s="128"/>
      <c r="V74" s="128"/>
      <c r="W74" s="115"/>
      <c r="X74" s="115"/>
    </row>
    <row r="75" spans="2:24" s="127" customFormat="1" x14ac:dyDescent="0.2">
      <c r="B75" s="127" t="s">
        <v>303</v>
      </c>
    </row>
    <row r="76" spans="2:24" s="106" customFormat="1" x14ac:dyDescent="0.2">
      <c r="B76" s="97"/>
      <c r="C76" s="115"/>
      <c r="D76" s="115"/>
      <c r="E76" s="115"/>
      <c r="F76" s="116"/>
      <c r="G76" s="115"/>
      <c r="H76" s="115"/>
      <c r="I76" s="115"/>
      <c r="J76" s="117"/>
      <c r="K76" s="115"/>
      <c r="L76" s="128"/>
      <c r="M76" s="128"/>
      <c r="N76" s="128"/>
      <c r="O76" s="128"/>
      <c r="P76" s="128"/>
      <c r="Q76" s="128"/>
      <c r="R76" s="128"/>
      <c r="S76" s="128"/>
      <c r="T76" s="128"/>
      <c r="U76" s="128"/>
      <c r="V76" s="128"/>
      <c r="W76" s="115"/>
      <c r="X76" s="115"/>
    </row>
    <row r="77" spans="2:24" s="106" customFormat="1" x14ac:dyDescent="0.2">
      <c r="B77" s="118" t="s">
        <v>295</v>
      </c>
      <c r="C77" s="115"/>
      <c r="D77" s="115"/>
      <c r="E77" s="115"/>
      <c r="F77" s="116"/>
      <c r="G77" s="115"/>
      <c r="H77" s="115"/>
      <c r="I77" s="115"/>
      <c r="J77" s="117"/>
      <c r="K77" s="115"/>
      <c r="L77" s="128"/>
      <c r="M77" s="128"/>
      <c r="N77" s="129"/>
      <c r="O77" s="128"/>
      <c r="P77" s="128"/>
      <c r="Q77" s="128"/>
      <c r="R77" s="128"/>
      <c r="S77" s="128"/>
      <c r="T77" s="128"/>
      <c r="U77" s="128"/>
      <c r="V77" s="128"/>
      <c r="W77" s="115"/>
      <c r="X77" s="115"/>
    </row>
    <row r="78" spans="2:24" s="106" customFormat="1" x14ac:dyDescent="0.2">
      <c r="B78" s="97"/>
      <c r="C78" s="115"/>
      <c r="D78" s="115"/>
      <c r="E78" s="115"/>
      <c r="F78" s="116"/>
      <c r="G78" s="115"/>
      <c r="H78" s="115"/>
      <c r="I78" s="115"/>
      <c r="J78" s="117"/>
      <c r="K78" s="115"/>
      <c r="L78" s="128"/>
      <c r="M78" s="128"/>
      <c r="N78" s="129"/>
      <c r="O78" s="128"/>
      <c r="P78" s="128"/>
      <c r="Q78" s="128"/>
      <c r="R78" s="128"/>
      <c r="S78" s="128"/>
      <c r="T78" s="128"/>
      <c r="U78" s="128"/>
      <c r="V78" s="128"/>
      <c r="W78" s="115"/>
      <c r="X78" s="115"/>
    </row>
    <row r="79" spans="2:24" s="106" customFormat="1" x14ac:dyDescent="0.2">
      <c r="B79" s="51" t="s">
        <v>296</v>
      </c>
      <c r="C79" s="115"/>
      <c r="D79" s="116"/>
      <c r="E79" s="115"/>
      <c r="F79" s="116"/>
      <c r="G79" s="115"/>
      <c r="N79" s="121"/>
      <c r="Q79" s="128"/>
      <c r="R79" s="128"/>
      <c r="S79" s="128"/>
      <c r="T79" s="128"/>
      <c r="U79" s="128"/>
      <c r="V79" s="128"/>
      <c r="W79" s="115"/>
      <c r="X79" s="115"/>
    </row>
    <row r="80" spans="2:24" s="106" customFormat="1" x14ac:dyDescent="0.2">
      <c r="B80" s="53" t="s">
        <v>297</v>
      </c>
      <c r="C80" s="115"/>
      <c r="D80" s="116" t="s">
        <v>206</v>
      </c>
      <c r="E80" s="115"/>
      <c r="G80" s="115"/>
      <c r="H80" s="131">
        <v>0</v>
      </c>
      <c r="I80" s="131">
        <v>25.563707047905659</v>
      </c>
      <c r="J80" s="131">
        <v>43.204226235264642</v>
      </c>
      <c r="K80" s="131">
        <v>0</v>
      </c>
      <c r="L80" s="131">
        <v>51.085000000000001</v>
      </c>
      <c r="M80" s="131">
        <v>0</v>
      </c>
      <c r="N80" s="122"/>
      <c r="O80" s="131">
        <v>0</v>
      </c>
      <c r="P80" s="131">
        <v>0</v>
      </c>
      <c r="R80" s="106" t="s">
        <v>646</v>
      </c>
      <c r="T80" s="106" t="s">
        <v>371</v>
      </c>
      <c r="U80" s="128"/>
      <c r="V80" s="128"/>
      <c r="W80" s="115"/>
      <c r="X80" s="115"/>
    </row>
    <row r="81" spans="2:24" s="106" customFormat="1" x14ac:dyDescent="0.2">
      <c r="B81" s="53" t="s">
        <v>145</v>
      </c>
      <c r="C81" s="115"/>
      <c r="D81" s="116" t="s">
        <v>206</v>
      </c>
      <c r="E81" s="115"/>
      <c r="G81" s="115"/>
      <c r="H81" s="131">
        <v>0</v>
      </c>
      <c r="I81" s="131">
        <v>15.16194091825836</v>
      </c>
      <c r="J81" s="131">
        <v>37.587752600150239</v>
      </c>
      <c r="K81" s="131">
        <v>0</v>
      </c>
      <c r="L81" s="131">
        <v>46.1666666666667</v>
      </c>
      <c r="M81" s="131">
        <v>9</v>
      </c>
      <c r="N81" s="122"/>
      <c r="O81" s="131">
        <v>0</v>
      </c>
      <c r="P81" s="131">
        <v>0</v>
      </c>
      <c r="R81" s="106" t="s">
        <v>647</v>
      </c>
      <c r="T81" s="106" t="s">
        <v>371</v>
      </c>
      <c r="U81" s="128"/>
      <c r="V81" s="128"/>
      <c r="W81" s="115"/>
      <c r="X81" s="115"/>
    </row>
    <row r="82" spans="2:24" s="106" customFormat="1" x14ac:dyDescent="0.2">
      <c r="C82" s="115"/>
      <c r="D82" s="116"/>
      <c r="E82" s="115"/>
      <c r="G82" s="115"/>
      <c r="H82" s="132"/>
      <c r="I82" s="132"/>
      <c r="J82" s="132"/>
      <c r="K82" s="132"/>
      <c r="L82" s="132"/>
      <c r="M82" s="132"/>
      <c r="N82" s="122"/>
      <c r="O82" s="132"/>
      <c r="P82" s="132"/>
      <c r="U82" s="128"/>
      <c r="V82" s="128"/>
      <c r="W82" s="115"/>
      <c r="X82" s="115"/>
    </row>
    <row r="83" spans="2:24" s="106" customFormat="1" x14ac:dyDescent="0.2">
      <c r="B83" s="51" t="s">
        <v>298</v>
      </c>
      <c r="C83" s="115"/>
      <c r="D83" s="116"/>
      <c r="E83" s="115"/>
      <c r="G83" s="115"/>
      <c r="H83" s="132"/>
      <c r="I83" s="132"/>
      <c r="J83" s="132"/>
      <c r="K83" s="132"/>
      <c r="L83" s="132"/>
      <c r="M83" s="132"/>
      <c r="N83" s="122"/>
      <c r="O83" s="132"/>
      <c r="P83" s="132"/>
      <c r="U83" s="128"/>
      <c r="V83" s="128"/>
      <c r="W83" s="115"/>
      <c r="X83" s="115"/>
    </row>
    <row r="84" spans="2:24" s="106" customFormat="1" x14ac:dyDescent="0.2">
      <c r="B84" s="53" t="s">
        <v>297</v>
      </c>
      <c r="C84" s="115"/>
      <c r="D84" s="116" t="s">
        <v>206</v>
      </c>
      <c r="E84" s="115"/>
      <c r="G84" s="115"/>
      <c r="H84" s="131">
        <v>0</v>
      </c>
      <c r="I84" s="131">
        <v>0</v>
      </c>
      <c r="J84" s="131">
        <v>3.6667920742412838</v>
      </c>
      <c r="K84" s="131">
        <v>5</v>
      </c>
      <c r="L84" s="131">
        <v>0</v>
      </c>
      <c r="M84" s="131">
        <v>0</v>
      </c>
      <c r="N84" s="122"/>
      <c r="O84" s="131">
        <v>4.08377674629231</v>
      </c>
      <c r="P84" s="131">
        <v>11.5343667284316</v>
      </c>
      <c r="R84" s="106" t="s">
        <v>648</v>
      </c>
      <c r="T84" s="106" t="s">
        <v>371</v>
      </c>
      <c r="U84" s="128"/>
      <c r="V84" s="128"/>
      <c r="W84" s="115"/>
      <c r="X84" s="115"/>
    </row>
    <row r="85" spans="2:24" s="106" customFormat="1" x14ac:dyDescent="0.2">
      <c r="B85" s="53" t="s">
        <v>145</v>
      </c>
      <c r="C85" s="115"/>
      <c r="D85" s="116" t="s">
        <v>206</v>
      </c>
      <c r="E85" s="115"/>
      <c r="G85" s="115"/>
      <c r="H85" s="131">
        <v>0</v>
      </c>
      <c r="I85" s="131">
        <v>30.605765808518239</v>
      </c>
      <c r="J85" s="131">
        <v>5.9988136196464605</v>
      </c>
      <c r="K85" s="131">
        <v>3</v>
      </c>
      <c r="L85" s="131">
        <v>0</v>
      </c>
      <c r="M85" s="131">
        <v>70</v>
      </c>
      <c r="N85" s="122"/>
      <c r="O85" s="131">
        <v>1.9965130759651299</v>
      </c>
      <c r="P85" s="131">
        <v>4.9997705605097504</v>
      </c>
      <c r="R85" s="106" t="s">
        <v>649</v>
      </c>
      <c r="T85" s="106" t="s">
        <v>371</v>
      </c>
      <c r="U85" s="128"/>
      <c r="V85" s="128"/>
      <c r="W85" s="115"/>
      <c r="X85" s="115"/>
    </row>
    <row r="86" spans="2:24" s="106" customFormat="1" x14ac:dyDescent="0.2">
      <c r="C86" s="115"/>
      <c r="D86" s="116"/>
      <c r="E86" s="115"/>
      <c r="G86" s="115"/>
      <c r="H86" s="132"/>
      <c r="I86" s="119"/>
      <c r="J86" s="132"/>
      <c r="K86" s="132"/>
      <c r="L86" s="132"/>
      <c r="M86" s="132"/>
      <c r="N86" s="122"/>
      <c r="O86" s="132"/>
      <c r="P86" s="132"/>
      <c r="U86" s="128"/>
      <c r="V86" s="128"/>
      <c r="W86" s="115"/>
      <c r="X86" s="115"/>
    </row>
    <row r="87" spans="2:24" s="127" customFormat="1" x14ac:dyDescent="0.2">
      <c r="B87" s="127" t="s">
        <v>304</v>
      </c>
    </row>
    <row r="88" spans="2:24" s="106" customFormat="1" x14ac:dyDescent="0.2">
      <c r="B88" s="97"/>
      <c r="C88" s="115"/>
      <c r="D88" s="115"/>
      <c r="E88" s="115"/>
      <c r="F88" s="116"/>
      <c r="G88" s="115"/>
      <c r="H88" s="115"/>
      <c r="I88" s="115"/>
      <c r="J88" s="117"/>
      <c r="K88" s="115"/>
      <c r="L88" s="128"/>
      <c r="M88" s="128"/>
      <c r="N88" s="128"/>
      <c r="O88" s="128"/>
      <c r="P88" s="128"/>
      <c r="Q88" s="128"/>
      <c r="R88" s="128"/>
      <c r="S88" s="128"/>
      <c r="T88" s="128"/>
      <c r="U88" s="128"/>
      <c r="V88" s="128"/>
      <c r="W88" s="115"/>
      <c r="X88" s="115"/>
    </row>
    <row r="89" spans="2:24" s="106" customFormat="1" x14ac:dyDescent="0.2">
      <c r="B89" s="118" t="s">
        <v>295</v>
      </c>
      <c r="C89" s="115"/>
      <c r="D89" s="115"/>
      <c r="E89" s="115"/>
      <c r="F89" s="116"/>
      <c r="G89" s="115"/>
      <c r="H89" s="115"/>
      <c r="I89" s="115"/>
      <c r="J89" s="117"/>
      <c r="K89" s="115"/>
      <c r="L89" s="128"/>
      <c r="M89" s="128"/>
      <c r="N89" s="129"/>
      <c r="O89" s="128"/>
      <c r="P89" s="128"/>
      <c r="Q89" s="128"/>
      <c r="R89" s="128"/>
      <c r="S89" s="128"/>
      <c r="T89" s="128"/>
      <c r="U89" s="128"/>
      <c r="V89" s="128"/>
      <c r="W89" s="115"/>
      <c r="X89" s="115"/>
    </row>
    <row r="90" spans="2:24" s="106" customFormat="1" x14ac:dyDescent="0.2">
      <c r="B90" s="97"/>
      <c r="C90" s="115"/>
      <c r="D90" s="115"/>
      <c r="E90" s="115"/>
      <c r="F90" s="116"/>
      <c r="G90" s="115"/>
      <c r="H90" s="115"/>
      <c r="I90" s="115"/>
      <c r="J90" s="117"/>
      <c r="K90" s="115"/>
      <c r="L90" s="128"/>
      <c r="M90" s="128"/>
      <c r="N90" s="129"/>
      <c r="O90" s="128"/>
      <c r="P90" s="128"/>
      <c r="Q90" s="128"/>
      <c r="R90" s="128"/>
      <c r="S90" s="128"/>
      <c r="T90" s="128"/>
      <c r="U90" s="128"/>
      <c r="V90" s="128"/>
      <c r="W90" s="115"/>
      <c r="X90" s="115"/>
    </row>
    <row r="91" spans="2:24" s="106" customFormat="1" x14ac:dyDescent="0.2">
      <c r="B91" s="51" t="s">
        <v>296</v>
      </c>
      <c r="C91" s="115"/>
      <c r="D91" s="116"/>
      <c r="E91" s="115"/>
      <c r="F91" s="116"/>
      <c r="G91" s="115"/>
      <c r="N91" s="121"/>
      <c r="Q91" s="128"/>
      <c r="R91" s="128"/>
      <c r="S91" s="128"/>
      <c r="T91" s="128"/>
      <c r="U91" s="128"/>
      <c r="V91" s="128"/>
      <c r="W91" s="115"/>
      <c r="X91" s="115"/>
    </row>
    <row r="92" spans="2:24" s="106" customFormat="1" x14ac:dyDescent="0.2">
      <c r="B92" s="53" t="s">
        <v>297</v>
      </c>
      <c r="C92" s="115"/>
      <c r="D92" s="116" t="s">
        <v>206</v>
      </c>
      <c r="E92" s="115"/>
      <c r="G92" s="115"/>
      <c r="H92" s="131">
        <v>0</v>
      </c>
      <c r="I92" s="131">
        <v>23.854868665428501</v>
      </c>
      <c r="J92" s="131">
        <v>45.75</v>
      </c>
      <c r="K92" s="131">
        <v>0</v>
      </c>
      <c r="L92" s="131">
        <v>51.25</v>
      </c>
      <c r="M92" s="131">
        <v>0</v>
      </c>
      <c r="N92" s="122"/>
      <c r="O92" s="131">
        <v>0</v>
      </c>
      <c r="P92" s="1"/>
      <c r="R92" s="106" t="s">
        <v>650</v>
      </c>
      <c r="T92" s="106" t="s">
        <v>372</v>
      </c>
      <c r="U92" s="128"/>
      <c r="V92" s="128"/>
      <c r="W92" s="115"/>
      <c r="X92" s="115"/>
    </row>
    <row r="93" spans="2:24" s="106" customFormat="1" x14ac:dyDescent="0.2">
      <c r="B93" s="53" t="s">
        <v>145</v>
      </c>
      <c r="C93" s="115"/>
      <c r="D93" s="116" t="s">
        <v>206</v>
      </c>
      <c r="E93" s="115"/>
      <c r="G93" s="115"/>
      <c r="H93" s="131">
        <v>0</v>
      </c>
      <c r="I93" s="131">
        <v>13.7020582329317</v>
      </c>
      <c r="J93" s="131">
        <v>34</v>
      </c>
      <c r="K93" s="131">
        <v>0</v>
      </c>
      <c r="L93" s="131">
        <v>44.542999999999999</v>
      </c>
      <c r="M93" s="131">
        <v>10</v>
      </c>
      <c r="N93" s="122"/>
      <c r="O93" s="131">
        <v>0</v>
      </c>
      <c r="P93" s="1"/>
      <c r="R93" s="106" t="s">
        <v>651</v>
      </c>
      <c r="T93" s="106" t="s">
        <v>372</v>
      </c>
      <c r="U93" s="128"/>
      <c r="V93" s="128"/>
      <c r="W93" s="115"/>
      <c r="X93" s="115"/>
    </row>
    <row r="94" spans="2:24" s="106" customFormat="1" x14ac:dyDescent="0.2">
      <c r="C94" s="115"/>
      <c r="D94" s="116"/>
      <c r="E94" s="115"/>
      <c r="G94" s="115"/>
      <c r="H94" s="132"/>
      <c r="I94" s="132"/>
      <c r="J94" s="132"/>
      <c r="K94" s="132"/>
      <c r="L94" s="132"/>
      <c r="M94" s="132"/>
      <c r="N94" s="122"/>
      <c r="O94" s="132"/>
      <c r="P94" s="132"/>
      <c r="U94" s="128"/>
      <c r="V94" s="128"/>
      <c r="W94" s="115"/>
      <c r="X94" s="115"/>
    </row>
    <row r="95" spans="2:24" s="106" customFormat="1" x14ac:dyDescent="0.2">
      <c r="B95" s="51" t="s">
        <v>298</v>
      </c>
      <c r="C95" s="115"/>
      <c r="D95" s="116"/>
      <c r="E95" s="115"/>
      <c r="G95" s="115"/>
      <c r="H95" s="132"/>
      <c r="I95" s="132"/>
      <c r="J95" s="132"/>
      <c r="K95" s="132"/>
      <c r="L95" s="132"/>
      <c r="M95" s="132"/>
      <c r="N95" s="122"/>
      <c r="O95" s="132"/>
      <c r="P95" s="132"/>
      <c r="U95" s="128"/>
      <c r="V95" s="128"/>
      <c r="W95" s="115"/>
      <c r="X95" s="115"/>
    </row>
    <row r="96" spans="2:24" s="106" customFormat="1" x14ac:dyDescent="0.2">
      <c r="B96" s="53" t="s">
        <v>297</v>
      </c>
      <c r="C96" s="115"/>
      <c r="D96" s="116" t="s">
        <v>206</v>
      </c>
      <c r="E96" s="115"/>
      <c r="G96" s="115"/>
      <c r="H96" s="131">
        <v>0</v>
      </c>
      <c r="I96" s="131">
        <v>42.401796562327696</v>
      </c>
      <c r="J96" s="131">
        <v>3</v>
      </c>
      <c r="K96" s="131">
        <v>5</v>
      </c>
      <c r="L96" s="131">
        <v>0</v>
      </c>
      <c r="M96" s="131">
        <v>0</v>
      </c>
      <c r="N96" s="122"/>
      <c r="O96" s="131">
        <v>4.9170610211706096</v>
      </c>
      <c r="P96" s="1"/>
      <c r="R96" s="106" t="s">
        <v>652</v>
      </c>
      <c r="T96" s="106" t="s">
        <v>372</v>
      </c>
      <c r="U96" s="128"/>
      <c r="V96" s="128"/>
      <c r="W96" s="115"/>
      <c r="X96" s="115"/>
    </row>
    <row r="97" spans="2:24" s="106" customFormat="1" x14ac:dyDescent="0.2">
      <c r="B97" s="53" t="s">
        <v>145</v>
      </c>
      <c r="C97" s="115"/>
      <c r="D97" s="116" t="s">
        <v>206</v>
      </c>
      <c r="E97" s="115"/>
      <c r="G97" s="115"/>
      <c r="H97" s="131">
        <v>0</v>
      </c>
      <c r="I97" s="131">
        <v>34.221355948360198</v>
      </c>
      <c r="J97" s="131">
        <v>4</v>
      </c>
      <c r="K97" s="131">
        <v>3</v>
      </c>
      <c r="L97" s="131">
        <v>0</v>
      </c>
      <c r="M97" s="131">
        <v>85</v>
      </c>
      <c r="N97" s="122"/>
      <c r="O97" s="131">
        <v>4.4625155666251599</v>
      </c>
      <c r="P97" s="1"/>
      <c r="R97" s="106" t="s">
        <v>653</v>
      </c>
      <c r="T97" s="106" t="s">
        <v>372</v>
      </c>
      <c r="U97" s="128"/>
      <c r="V97" s="128"/>
      <c r="W97" s="115"/>
      <c r="X97" s="115"/>
    </row>
    <row r="98" spans="2:24" s="106" customFormat="1" x14ac:dyDescent="0.2">
      <c r="C98" s="115"/>
      <c r="D98" s="116"/>
      <c r="E98" s="115"/>
      <c r="G98" s="115"/>
      <c r="H98" s="132"/>
      <c r="I98" s="119"/>
      <c r="J98" s="132"/>
      <c r="K98" s="132"/>
      <c r="L98" s="132"/>
      <c r="M98" s="132"/>
      <c r="N98" s="122"/>
      <c r="O98" s="132"/>
      <c r="P98" s="132"/>
      <c r="U98" s="128"/>
      <c r="V98" s="128"/>
      <c r="W98" s="115"/>
      <c r="X98" s="115"/>
    </row>
    <row r="99" spans="2:24" s="127" customFormat="1" x14ac:dyDescent="0.2">
      <c r="B99" s="127" t="s">
        <v>305</v>
      </c>
    </row>
    <row r="100" spans="2:24" s="106" customFormat="1" x14ac:dyDescent="0.2">
      <c r="B100" s="97"/>
      <c r="C100" s="115"/>
      <c r="D100" s="115"/>
      <c r="E100" s="115"/>
      <c r="F100" s="116"/>
      <c r="G100" s="115"/>
      <c r="H100" s="115"/>
      <c r="I100" s="115"/>
      <c r="J100" s="117"/>
      <c r="K100" s="115"/>
      <c r="L100" s="128"/>
      <c r="M100" s="128"/>
      <c r="N100" s="128"/>
      <c r="O100" s="128"/>
      <c r="P100" s="128"/>
      <c r="Q100" s="128"/>
      <c r="R100" s="128"/>
      <c r="S100" s="128"/>
      <c r="T100" s="128"/>
      <c r="U100" s="128"/>
      <c r="V100" s="128"/>
      <c r="W100" s="115"/>
      <c r="X100" s="115"/>
    </row>
    <row r="101" spans="2:24" s="106" customFormat="1" x14ac:dyDescent="0.2">
      <c r="B101" s="118" t="s">
        <v>295</v>
      </c>
      <c r="C101" s="115"/>
      <c r="D101" s="115"/>
      <c r="E101" s="115"/>
      <c r="F101" s="116"/>
      <c r="G101" s="115"/>
      <c r="H101" s="115"/>
      <c r="I101" s="115"/>
      <c r="J101" s="117"/>
      <c r="K101" s="115"/>
      <c r="L101" s="128"/>
      <c r="M101" s="128"/>
      <c r="N101" s="128"/>
      <c r="O101" s="128"/>
      <c r="P101" s="128"/>
      <c r="Q101" s="128"/>
      <c r="R101" s="128"/>
      <c r="S101" s="128"/>
      <c r="T101" s="128"/>
      <c r="U101" s="128"/>
      <c r="V101" s="128"/>
      <c r="W101" s="115"/>
      <c r="X101" s="115"/>
    </row>
    <row r="102" spans="2:24" s="106" customFormat="1" x14ac:dyDescent="0.2">
      <c r="B102" s="97"/>
      <c r="C102" s="115"/>
      <c r="D102" s="115"/>
      <c r="E102" s="115"/>
      <c r="F102" s="116"/>
      <c r="G102" s="115"/>
      <c r="H102" s="115"/>
      <c r="I102" s="115"/>
      <c r="J102" s="117"/>
      <c r="K102" s="115"/>
      <c r="L102" s="128"/>
      <c r="M102" s="128"/>
      <c r="N102" s="128"/>
      <c r="O102" s="128"/>
      <c r="P102" s="128"/>
      <c r="Q102" s="128"/>
      <c r="R102" s="128"/>
      <c r="S102" s="128"/>
      <c r="T102" s="128"/>
      <c r="U102" s="128"/>
      <c r="V102" s="128"/>
      <c r="W102" s="115"/>
      <c r="X102" s="115"/>
    </row>
    <row r="103" spans="2:24" s="106" customFormat="1" x14ac:dyDescent="0.2">
      <c r="B103" s="51" t="s">
        <v>296</v>
      </c>
      <c r="C103" s="115"/>
      <c r="D103" s="116"/>
      <c r="E103" s="115"/>
      <c r="F103" s="116"/>
      <c r="G103" s="115"/>
      <c r="N103" s="121"/>
      <c r="Q103" s="128"/>
      <c r="R103" s="128"/>
      <c r="S103" s="128"/>
      <c r="T103" s="128"/>
      <c r="U103" s="128"/>
      <c r="V103" s="128"/>
      <c r="W103" s="115"/>
      <c r="X103" s="115"/>
    </row>
    <row r="104" spans="2:24" s="106" customFormat="1" x14ac:dyDescent="0.2">
      <c r="B104" s="53" t="s">
        <v>297</v>
      </c>
      <c r="C104" s="115"/>
      <c r="D104" s="116" t="s">
        <v>206</v>
      </c>
      <c r="E104" s="115"/>
      <c r="G104" s="115"/>
      <c r="H104" s="131">
        <v>0</v>
      </c>
      <c r="I104" s="131">
        <v>23.378090014276101</v>
      </c>
      <c r="J104" s="131">
        <v>45.0833333333333</v>
      </c>
      <c r="K104" s="131">
        <v>0</v>
      </c>
      <c r="L104" s="131">
        <v>51.100833333333298</v>
      </c>
      <c r="M104" s="131">
        <v>0</v>
      </c>
      <c r="N104" s="122"/>
      <c r="O104" s="131">
        <v>0</v>
      </c>
      <c r="P104" s="1"/>
      <c r="R104" s="106" t="s">
        <v>654</v>
      </c>
      <c r="U104" s="128"/>
      <c r="V104" s="128"/>
      <c r="W104" s="115"/>
      <c r="X104" s="115"/>
    </row>
    <row r="105" spans="2:24" s="106" customFormat="1" x14ac:dyDescent="0.2">
      <c r="B105" s="53" t="s">
        <v>145</v>
      </c>
      <c r="C105" s="115"/>
      <c r="D105" s="116" t="s">
        <v>206</v>
      </c>
      <c r="E105" s="115"/>
      <c r="G105" s="115"/>
      <c r="H105" s="131">
        <v>0</v>
      </c>
      <c r="I105" s="131">
        <v>13.7879735588883</v>
      </c>
      <c r="J105" s="131">
        <v>33.6666666666667</v>
      </c>
      <c r="K105" s="131">
        <v>0</v>
      </c>
      <c r="L105" s="131">
        <v>44.6666666666667</v>
      </c>
      <c r="M105" s="131">
        <v>11</v>
      </c>
      <c r="N105" s="122"/>
      <c r="O105" s="131">
        <v>0</v>
      </c>
      <c r="P105" s="1"/>
      <c r="R105" s="106" t="s">
        <v>655</v>
      </c>
      <c r="U105" s="128"/>
      <c r="V105" s="128"/>
      <c r="W105" s="115"/>
      <c r="X105" s="115"/>
    </row>
    <row r="106" spans="2:24" s="106" customFormat="1" x14ac:dyDescent="0.2">
      <c r="C106" s="115"/>
      <c r="D106" s="116"/>
      <c r="E106" s="115"/>
      <c r="G106" s="115"/>
      <c r="H106" s="132"/>
      <c r="I106" s="132"/>
      <c r="J106" s="132"/>
      <c r="K106" s="132"/>
      <c r="L106" s="132"/>
      <c r="M106" s="132"/>
      <c r="N106" s="122"/>
      <c r="O106" s="132"/>
      <c r="P106" s="132"/>
      <c r="U106" s="128"/>
      <c r="V106" s="128"/>
      <c r="W106" s="115"/>
      <c r="X106" s="115"/>
    </row>
    <row r="107" spans="2:24" s="106" customFormat="1" x14ac:dyDescent="0.2">
      <c r="B107" s="51" t="s">
        <v>298</v>
      </c>
      <c r="C107" s="115"/>
      <c r="D107" s="116"/>
      <c r="E107" s="115"/>
      <c r="G107" s="115"/>
      <c r="H107" s="132"/>
      <c r="I107" s="132"/>
      <c r="J107" s="132"/>
      <c r="K107" s="132"/>
      <c r="L107" s="132"/>
      <c r="M107" s="132"/>
      <c r="N107" s="122"/>
      <c r="O107" s="132"/>
      <c r="P107" s="132"/>
      <c r="U107" s="128"/>
      <c r="V107" s="128"/>
      <c r="W107" s="115"/>
      <c r="X107" s="115"/>
    </row>
    <row r="108" spans="2:24" s="106" customFormat="1" x14ac:dyDescent="0.2">
      <c r="B108" s="53" t="s">
        <v>297</v>
      </c>
      <c r="C108" s="115"/>
      <c r="D108" s="116" t="s">
        <v>206</v>
      </c>
      <c r="E108" s="115"/>
      <c r="G108" s="115"/>
      <c r="H108" s="131">
        <v>0</v>
      </c>
      <c r="I108" s="131">
        <v>42.971447892403603</v>
      </c>
      <c r="J108" s="131">
        <v>3</v>
      </c>
      <c r="K108" s="131">
        <v>5</v>
      </c>
      <c r="L108" s="131">
        <v>0</v>
      </c>
      <c r="M108" s="131">
        <v>0</v>
      </c>
      <c r="N108" s="122"/>
      <c r="O108" s="131">
        <v>7.4166666666666696</v>
      </c>
      <c r="P108" s="1"/>
      <c r="R108" s="106" t="s">
        <v>656</v>
      </c>
      <c r="U108" s="128"/>
      <c r="V108" s="128"/>
      <c r="W108" s="115"/>
      <c r="X108" s="115"/>
    </row>
    <row r="109" spans="2:24" s="106" customFormat="1" x14ac:dyDescent="0.2">
      <c r="B109" s="53" t="s">
        <v>145</v>
      </c>
      <c r="C109" s="115"/>
      <c r="D109" s="116" t="s">
        <v>206</v>
      </c>
      <c r="E109" s="115"/>
      <c r="G109" s="115"/>
      <c r="H109" s="131">
        <v>0</v>
      </c>
      <c r="I109" s="131">
        <v>32.739213874475801</v>
      </c>
      <c r="J109" s="131">
        <v>4</v>
      </c>
      <c r="K109" s="131">
        <v>3</v>
      </c>
      <c r="L109" s="131">
        <v>0</v>
      </c>
      <c r="M109" s="131">
        <v>83</v>
      </c>
      <c r="N109" s="122"/>
      <c r="O109" s="131">
        <v>5.8306453270835901</v>
      </c>
      <c r="P109" s="1"/>
      <c r="R109" s="106" t="s">
        <v>657</v>
      </c>
      <c r="U109" s="128"/>
      <c r="V109" s="128"/>
      <c r="W109" s="115"/>
      <c r="X109" s="115"/>
    </row>
    <row r="110" spans="2:24" s="106" customFormat="1" x14ac:dyDescent="0.2">
      <c r="C110" s="115"/>
      <c r="D110" s="116"/>
      <c r="E110" s="115"/>
      <c r="G110" s="115"/>
      <c r="H110" s="132"/>
      <c r="I110" s="119"/>
      <c r="J110" s="132"/>
      <c r="K110" s="132"/>
      <c r="L110" s="132"/>
      <c r="M110" s="132"/>
      <c r="N110" s="122"/>
      <c r="O110" s="132"/>
      <c r="P110" s="132"/>
      <c r="U110" s="128"/>
      <c r="V110" s="128"/>
      <c r="W110" s="115"/>
      <c r="X110" s="115"/>
    </row>
    <row r="111" spans="2:24" s="127" customFormat="1" x14ac:dyDescent="0.2">
      <c r="B111" s="127" t="s">
        <v>306</v>
      </c>
    </row>
    <row r="112" spans="2:24" s="106" customFormat="1" x14ac:dyDescent="0.2">
      <c r="B112" s="97"/>
      <c r="C112" s="115"/>
      <c r="D112" s="115"/>
      <c r="E112" s="115"/>
      <c r="F112" s="116"/>
      <c r="G112" s="115"/>
      <c r="H112" s="115"/>
      <c r="I112" s="115"/>
      <c r="J112" s="117"/>
      <c r="K112" s="115"/>
      <c r="L112" s="128"/>
      <c r="M112" s="128"/>
      <c r="N112" s="128"/>
      <c r="O112" s="128"/>
      <c r="P112" s="128"/>
      <c r="Q112" s="128"/>
      <c r="R112" s="128"/>
      <c r="S112" s="128"/>
      <c r="T112" s="128"/>
      <c r="U112" s="128"/>
      <c r="V112" s="128"/>
      <c r="W112" s="115"/>
      <c r="X112" s="115"/>
    </row>
    <row r="113" spans="2:24" s="106" customFormat="1" x14ac:dyDescent="0.2">
      <c r="B113" s="118" t="s">
        <v>295</v>
      </c>
      <c r="C113" s="115"/>
      <c r="D113" s="115"/>
      <c r="E113" s="115"/>
      <c r="F113" s="116"/>
      <c r="G113" s="115"/>
      <c r="H113" s="115"/>
      <c r="I113" s="115"/>
      <c r="J113" s="117"/>
      <c r="K113" s="115"/>
      <c r="L113" s="128"/>
      <c r="M113" s="128"/>
      <c r="N113" s="128"/>
      <c r="O113" s="128"/>
      <c r="P113" s="128"/>
      <c r="Q113" s="128"/>
      <c r="R113" s="128"/>
      <c r="S113" s="128"/>
      <c r="T113" s="128"/>
      <c r="U113" s="128"/>
      <c r="V113" s="128"/>
      <c r="W113" s="115"/>
      <c r="X113" s="115"/>
    </row>
    <row r="114" spans="2:24" s="106" customFormat="1" x14ac:dyDescent="0.2">
      <c r="B114" s="97"/>
      <c r="C114" s="115"/>
      <c r="D114" s="115"/>
      <c r="E114" s="115"/>
      <c r="F114" s="116"/>
      <c r="G114" s="115"/>
      <c r="H114" s="115"/>
      <c r="I114" s="115"/>
      <c r="J114" s="117"/>
      <c r="K114" s="115"/>
      <c r="L114" s="128"/>
      <c r="M114" s="128"/>
      <c r="N114" s="129"/>
      <c r="O114" s="128"/>
      <c r="P114" s="128"/>
      <c r="Q114" s="128"/>
      <c r="R114" s="128"/>
      <c r="S114" s="128"/>
      <c r="T114" s="128"/>
      <c r="U114" s="128"/>
      <c r="V114" s="128"/>
      <c r="W114" s="115"/>
      <c r="X114" s="115"/>
    </row>
    <row r="115" spans="2:24" s="106" customFormat="1" x14ac:dyDescent="0.2">
      <c r="B115" s="51" t="s">
        <v>296</v>
      </c>
      <c r="C115" s="115"/>
      <c r="D115" s="116"/>
      <c r="E115" s="115"/>
      <c r="F115" s="116"/>
      <c r="G115" s="115"/>
      <c r="N115" s="121"/>
      <c r="Q115" s="128"/>
      <c r="R115" s="128"/>
      <c r="S115" s="128"/>
      <c r="T115" s="128"/>
      <c r="U115" s="128"/>
      <c r="V115" s="128"/>
      <c r="W115" s="115"/>
      <c r="X115" s="115"/>
    </row>
    <row r="116" spans="2:24" s="106" customFormat="1" x14ac:dyDescent="0.2">
      <c r="B116" s="53" t="s">
        <v>297</v>
      </c>
      <c r="C116" s="115"/>
      <c r="D116" s="116" t="s">
        <v>206</v>
      </c>
      <c r="E116" s="115"/>
      <c r="G116" s="115"/>
      <c r="H116" s="131">
        <v>0</v>
      </c>
      <c r="I116" s="131">
        <v>22.288653775994199</v>
      </c>
      <c r="J116" s="131">
        <v>45.8333333333333</v>
      </c>
      <c r="K116" s="131">
        <v>0</v>
      </c>
      <c r="L116" s="131">
        <v>50.58</v>
      </c>
      <c r="M116" s="131">
        <v>0</v>
      </c>
      <c r="N116" s="122"/>
      <c r="O116" s="131">
        <v>0</v>
      </c>
      <c r="P116" s="1"/>
      <c r="R116" s="106" t="s">
        <v>658</v>
      </c>
      <c r="U116" s="128"/>
      <c r="V116" s="128"/>
      <c r="W116" s="115"/>
      <c r="X116" s="115"/>
    </row>
    <row r="117" spans="2:24" s="106" customFormat="1" x14ac:dyDescent="0.2">
      <c r="B117" s="53" t="s">
        <v>145</v>
      </c>
      <c r="C117" s="115"/>
      <c r="D117" s="116" t="s">
        <v>206</v>
      </c>
      <c r="E117" s="115"/>
      <c r="G117" s="115"/>
      <c r="H117" s="131">
        <v>0</v>
      </c>
      <c r="I117" s="131">
        <v>13.1355604638321</v>
      </c>
      <c r="J117" s="131">
        <v>40</v>
      </c>
      <c r="K117" s="131">
        <v>0</v>
      </c>
      <c r="L117" s="131">
        <v>48.25</v>
      </c>
      <c r="M117" s="131">
        <v>11</v>
      </c>
      <c r="N117" s="122"/>
      <c r="O117" s="131">
        <v>0</v>
      </c>
      <c r="P117" s="1"/>
      <c r="R117" s="106" t="s">
        <v>659</v>
      </c>
      <c r="U117" s="128"/>
      <c r="V117" s="128"/>
      <c r="W117" s="115"/>
      <c r="X117" s="115"/>
    </row>
    <row r="118" spans="2:24" s="106" customFormat="1" x14ac:dyDescent="0.2">
      <c r="C118" s="115"/>
      <c r="D118" s="116"/>
      <c r="E118" s="115"/>
      <c r="G118" s="115"/>
      <c r="H118" s="132"/>
      <c r="I118" s="132"/>
      <c r="J118" s="132"/>
      <c r="K118" s="132"/>
      <c r="L118" s="132"/>
      <c r="M118" s="132"/>
      <c r="N118" s="122"/>
      <c r="O118" s="132"/>
      <c r="P118" s="132"/>
      <c r="U118" s="128"/>
      <c r="V118" s="128"/>
      <c r="W118" s="115"/>
      <c r="X118" s="115"/>
    </row>
    <row r="119" spans="2:24" s="106" customFormat="1" x14ac:dyDescent="0.2">
      <c r="B119" s="51" t="s">
        <v>298</v>
      </c>
      <c r="C119" s="115"/>
      <c r="D119" s="116"/>
      <c r="E119" s="115"/>
      <c r="G119" s="115"/>
      <c r="H119" s="132"/>
      <c r="I119" s="132"/>
      <c r="J119" s="132"/>
      <c r="K119" s="132"/>
      <c r="L119" s="132"/>
      <c r="M119" s="132"/>
      <c r="N119" s="122"/>
      <c r="O119" s="132"/>
      <c r="P119" s="132"/>
      <c r="U119" s="128"/>
      <c r="V119" s="128"/>
      <c r="W119" s="115"/>
      <c r="X119" s="115"/>
    </row>
    <row r="120" spans="2:24" s="106" customFormat="1" x14ac:dyDescent="0.2">
      <c r="B120" s="53" t="s">
        <v>297</v>
      </c>
      <c r="C120" s="115"/>
      <c r="D120" s="116" t="s">
        <v>206</v>
      </c>
      <c r="E120" s="115"/>
      <c r="G120" s="115"/>
      <c r="H120" s="131">
        <v>0</v>
      </c>
      <c r="I120" s="131">
        <v>44.996716526815</v>
      </c>
      <c r="J120" s="131">
        <v>3</v>
      </c>
      <c r="K120" s="131">
        <v>5</v>
      </c>
      <c r="L120" s="131">
        <v>0</v>
      </c>
      <c r="M120" s="131">
        <v>0</v>
      </c>
      <c r="N120" s="122"/>
      <c r="O120" s="131">
        <v>8</v>
      </c>
      <c r="P120" s="1"/>
      <c r="R120" s="106" t="s">
        <v>660</v>
      </c>
      <c r="U120" s="128"/>
      <c r="V120" s="128"/>
      <c r="W120" s="115"/>
      <c r="X120" s="115"/>
    </row>
    <row r="121" spans="2:24" s="106" customFormat="1" x14ac:dyDescent="0.2">
      <c r="B121" s="53" t="s">
        <v>145</v>
      </c>
      <c r="C121" s="115"/>
      <c r="D121" s="116" t="s">
        <v>206</v>
      </c>
      <c r="E121" s="115"/>
      <c r="G121" s="115"/>
      <c r="H121" s="131">
        <v>0</v>
      </c>
      <c r="I121" s="131">
        <v>36.786996134732199</v>
      </c>
      <c r="J121" s="131">
        <v>4</v>
      </c>
      <c r="K121" s="131">
        <v>3</v>
      </c>
      <c r="L121" s="131">
        <v>0</v>
      </c>
      <c r="M121" s="131">
        <v>83</v>
      </c>
      <c r="N121" s="122"/>
      <c r="O121" s="131">
        <v>5.8988098858544697</v>
      </c>
      <c r="P121" s="1"/>
      <c r="R121" s="106" t="s">
        <v>661</v>
      </c>
      <c r="U121" s="128"/>
      <c r="V121" s="128"/>
      <c r="W121" s="115"/>
      <c r="X121" s="115"/>
    </row>
    <row r="122" spans="2:24" s="106" customFormat="1" x14ac:dyDescent="0.2">
      <c r="C122" s="115"/>
      <c r="D122" s="116"/>
      <c r="E122" s="115"/>
      <c r="G122" s="115"/>
      <c r="H122" s="132"/>
      <c r="I122" s="119"/>
      <c r="J122" s="132"/>
      <c r="K122" s="132"/>
      <c r="L122" s="132"/>
      <c r="M122" s="132"/>
      <c r="N122" s="122"/>
      <c r="O122" s="132"/>
      <c r="P122" s="132"/>
      <c r="U122" s="128"/>
      <c r="V122" s="128"/>
      <c r="W122" s="115"/>
      <c r="X122" s="115"/>
    </row>
    <row r="123" spans="2:24" s="127" customFormat="1" x14ac:dyDescent="0.2">
      <c r="B123" s="127" t="s">
        <v>307</v>
      </c>
    </row>
    <row r="124" spans="2:24" s="106" customFormat="1" x14ac:dyDescent="0.2">
      <c r="B124" s="97"/>
      <c r="C124" s="115"/>
      <c r="D124" s="115"/>
      <c r="E124" s="115"/>
      <c r="F124" s="116"/>
      <c r="G124" s="115"/>
      <c r="H124" s="115"/>
      <c r="I124" s="115"/>
      <c r="J124" s="117"/>
      <c r="K124" s="115"/>
      <c r="L124" s="128"/>
      <c r="M124" s="128"/>
      <c r="N124" s="128"/>
      <c r="O124" s="128"/>
      <c r="P124" s="128"/>
      <c r="Q124" s="128"/>
      <c r="R124" s="128"/>
      <c r="S124" s="128"/>
      <c r="T124" s="128"/>
      <c r="U124" s="128"/>
      <c r="V124" s="128"/>
      <c r="W124" s="115"/>
      <c r="X124" s="115"/>
    </row>
    <row r="125" spans="2:24" s="106" customFormat="1" x14ac:dyDescent="0.2">
      <c r="B125" s="118" t="s">
        <v>295</v>
      </c>
      <c r="C125" s="115"/>
      <c r="D125" s="115"/>
      <c r="E125" s="115"/>
      <c r="F125" s="116"/>
      <c r="G125" s="115"/>
      <c r="H125" s="115"/>
      <c r="I125" s="115"/>
      <c r="J125" s="117"/>
      <c r="K125" s="115"/>
      <c r="L125" s="128"/>
      <c r="M125" s="128"/>
      <c r="N125" s="129"/>
      <c r="O125" s="128"/>
      <c r="P125" s="128"/>
      <c r="Q125" s="128"/>
      <c r="R125" s="128"/>
      <c r="S125" s="128"/>
      <c r="T125" s="128"/>
      <c r="U125" s="128"/>
      <c r="V125" s="128"/>
      <c r="W125" s="115"/>
      <c r="X125" s="115"/>
    </row>
    <row r="126" spans="2:24" s="106" customFormat="1" x14ac:dyDescent="0.2">
      <c r="B126" s="97"/>
      <c r="C126" s="115"/>
      <c r="D126" s="115"/>
      <c r="E126" s="115"/>
      <c r="F126" s="116"/>
      <c r="G126" s="115"/>
      <c r="N126" s="121"/>
      <c r="Q126" s="128"/>
      <c r="R126" s="128"/>
      <c r="S126" s="128"/>
      <c r="T126" s="128"/>
      <c r="U126" s="128"/>
      <c r="V126" s="128"/>
      <c r="W126" s="115"/>
      <c r="X126" s="115"/>
    </row>
    <row r="127" spans="2:24" s="106" customFormat="1" x14ac:dyDescent="0.2">
      <c r="B127" s="51" t="s">
        <v>296</v>
      </c>
      <c r="C127" s="115"/>
      <c r="D127" s="116"/>
      <c r="E127" s="115"/>
      <c r="F127" s="116"/>
      <c r="G127" s="115"/>
      <c r="H127" s="115"/>
      <c r="I127" s="115"/>
      <c r="J127" s="117"/>
      <c r="K127" s="115"/>
      <c r="L127" s="128"/>
      <c r="M127" s="128"/>
      <c r="N127" s="129"/>
      <c r="O127" s="128"/>
      <c r="Q127" s="128"/>
      <c r="R127" s="128"/>
      <c r="S127" s="128"/>
      <c r="T127" s="128"/>
      <c r="U127" s="128"/>
      <c r="V127" s="128"/>
      <c r="W127" s="115"/>
      <c r="X127" s="115"/>
    </row>
    <row r="128" spans="2:24" s="106" customFormat="1" x14ac:dyDescent="0.2">
      <c r="B128" s="53" t="s">
        <v>297</v>
      </c>
      <c r="C128" s="115"/>
      <c r="D128" s="116" t="s">
        <v>206</v>
      </c>
      <c r="E128" s="115"/>
      <c r="G128" s="115"/>
      <c r="H128" s="131">
        <v>0</v>
      </c>
      <c r="I128" s="131">
        <v>21.877482044782401</v>
      </c>
      <c r="J128" s="131">
        <v>47.8333333333333</v>
      </c>
      <c r="K128" s="131">
        <v>0</v>
      </c>
      <c r="L128" s="131">
        <v>48.915471931224403</v>
      </c>
      <c r="M128" s="131">
        <v>0</v>
      </c>
      <c r="N128" s="122"/>
      <c r="O128" s="131">
        <v>0</v>
      </c>
      <c r="P128" s="1"/>
      <c r="R128" s="106" t="s">
        <v>662</v>
      </c>
      <c r="U128" s="128"/>
      <c r="V128" s="128"/>
      <c r="W128" s="115"/>
      <c r="X128" s="115"/>
    </row>
    <row r="129" spans="2:24" s="106" customFormat="1" x14ac:dyDescent="0.2">
      <c r="B129" s="53" t="s">
        <v>145</v>
      </c>
      <c r="C129" s="115"/>
      <c r="D129" s="116" t="s">
        <v>206</v>
      </c>
      <c r="E129" s="115"/>
      <c r="G129" s="115"/>
      <c r="H129" s="131">
        <v>0</v>
      </c>
      <c r="I129" s="131">
        <v>14.729918742507</v>
      </c>
      <c r="J129" s="131">
        <v>40</v>
      </c>
      <c r="K129" s="131">
        <v>0</v>
      </c>
      <c r="L129" s="131">
        <v>46.586175388020898</v>
      </c>
      <c r="M129" s="131">
        <v>11</v>
      </c>
      <c r="N129" s="122"/>
      <c r="O129" s="131">
        <v>0</v>
      </c>
      <c r="P129" s="1"/>
      <c r="R129" s="106" t="s">
        <v>663</v>
      </c>
      <c r="U129" s="128"/>
      <c r="V129" s="128"/>
      <c r="W129" s="115"/>
      <c r="X129" s="115"/>
    </row>
    <row r="130" spans="2:24" s="106" customFormat="1" x14ac:dyDescent="0.2">
      <c r="C130" s="115"/>
      <c r="D130" s="116"/>
      <c r="E130" s="115"/>
      <c r="G130" s="115"/>
      <c r="H130" s="132"/>
      <c r="I130" s="132"/>
      <c r="J130" s="132"/>
      <c r="K130" s="132"/>
      <c r="L130" s="132"/>
      <c r="M130" s="132"/>
      <c r="N130" s="122"/>
      <c r="O130" s="132"/>
      <c r="P130" s="132"/>
      <c r="U130" s="128"/>
      <c r="V130" s="128"/>
      <c r="W130" s="115"/>
      <c r="X130" s="115"/>
    </row>
    <row r="131" spans="2:24" s="106" customFormat="1" x14ac:dyDescent="0.2">
      <c r="B131" s="51" t="s">
        <v>298</v>
      </c>
      <c r="C131" s="115"/>
      <c r="D131" s="116"/>
      <c r="E131" s="115"/>
      <c r="G131" s="115"/>
      <c r="H131" s="132"/>
      <c r="I131" s="132"/>
      <c r="J131" s="132"/>
      <c r="K131" s="132"/>
      <c r="L131" s="132"/>
      <c r="M131" s="132"/>
      <c r="N131" s="122"/>
      <c r="O131" s="132"/>
      <c r="P131" s="132"/>
      <c r="U131" s="128"/>
      <c r="V131" s="128"/>
      <c r="W131" s="115"/>
      <c r="X131" s="115"/>
    </row>
    <row r="132" spans="2:24" s="106" customFormat="1" x14ac:dyDescent="0.2">
      <c r="B132" s="53" t="s">
        <v>297</v>
      </c>
      <c r="C132" s="115"/>
      <c r="D132" s="116" t="s">
        <v>206</v>
      </c>
      <c r="E132" s="115"/>
      <c r="G132" s="115"/>
      <c r="H132" s="131">
        <v>0</v>
      </c>
      <c r="I132" s="131">
        <v>43.001971553302297</v>
      </c>
      <c r="J132" s="131">
        <v>3</v>
      </c>
      <c r="K132" s="131">
        <v>5</v>
      </c>
      <c r="L132" s="131">
        <v>0</v>
      </c>
      <c r="M132" s="131">
        <v>0</v>
      </c>
      <c r="N132" s="122"/>
      <c r="O132" s="131">
        <v>8</v>
      </c>
      <c r="P132" s="1"/>
      <c r="R132" s="106" t="s">
        <v>664</v>
      </c>
      <c r="U132" s="128"/>
      <c r="V132" s="128"/>
      <c r="W132" s="115"/>
      <c r="X132" s="115"/>
    </row>
    <row r="133" spans="2:24" s="106" customFormat="1" x14ac:dyDescent="0.2">
      <c r="B133" s="53" t="s">
        <v>145</v>
      </c>
      <c r="C133" s="115"/>
      <c r="D133" s="116" t="s">
        <v>206</v>
      </c>
      <c r="E133" s="115"/>
      <c r="G133" s="115"/>
      <c r="H133" s="131">
        <v>0</v>
      </c>
      <c r="I133" s="131">
        <v>36.661782336485999</v>
      </c>
      <c r="J133" s="131">
        <v>4</v>
      </c>
      <c r="K133" s="131">
        <v>4.0599999999999996</v>
      </c>
      <c r="L133" s="131">
        <v>0</v>
      </c>
      <c r="M133" s="131">
        <v>82</v>
      </c>
      <c r="N133" s="122"/>
      <c r="O133" s="131">
        <v>9</v>
      </c>
      <c r="P133" s="1"/>
      <c r="R133" s="106" t="s">
        <v>665</v>
      </c>
      <c r="U133" s="128"/>
      <c r="V133" s="128"/>
      <c r="W133" s="115"/>
      <c r="X133" s="115"/>
    </row>
    <row r="134" spans="2:24" s="106" customFormat="1" x14ac:dyDescent="0.2">
      <c r="C134" s="115"/>
      <c r="D134" s="116"/>
      <c r="E134" s="115"/>
      <c r="G134" s="115"/>
      <c r="H134" s="132"/>
      <c r="I134" s="119"/>
      <c r="J134" s="132"/>
      <c r="K134" s="132"/>
      <c r="L134" s="132"/>
      <c r="M134" s="132"/>
      <c r="N134" s="122"/>
      <c r="O134" s="132"/>
      <c r="P134" s="132"/>
      <c r="U134" s="128"/>
      <c r="V134" s="128"/>
      <c r="W134" s="115"/>
      <c r="X134" s="115"/>
    </row>
    <row r="135" spans="2:24" s="127" customFormat="1" x14ac:dyDescent="0.2">
      <c r="B135" s="127" t="s">
        <v>315</v>
      </c>
    </row>
    <row r="137" spans="2:24" s="106" customFormat="1" x14ac:dyDescent="0.2">
      <c r="B137" s="51" t="s">
        <v>296</v>
      </c>
      <c r="C137" s="115"/>
      <c r="D137" s="116"/>
      <c r="E137" s="115"/>
      <c r="G137" s="115"/>
      <c r="H137" s="132"/>
      <c r="I137" s="132"/>
      <c r="J137" s="132"/>
      <c r="K137" s="132"/>
      <c r="L137" s="132"/>
      <c r="M137" s="132"/>
      <c r="N137" s="122"/>
      <c r="O137" s="132"/>
      <c r="P137" s="132"/>
      <c r="U137" s="128"/>
      <c r="V137" s="128"/>
      <c r="W137" s="115"/>
      <c r="X137" s="115"/>
    </row>
    <row r="138" spans="2:24" s="106" customFormat="1" x14ac:dyDescent="0.2">
      <c r="B138" s="53" t="s">
        <v>297</v>
      </c>
      <c r="C138" s="115"/>
      <c r="D138" s="116" t="s">
        <v>206</v>
      </c>
      <c r="E138" s="115"/>
      <c r="G138" s="115"/>
      <c r="H138" s="130">
        <v>0</v>
      </c>
      <c r="I138" s="130">
        <v>28030.639999999999</v>
      </c>
      <c r="J138" s="130">
        <v>108985.77</v>
      </c>
      <c r="K138" s="130">
        <v>0</v>
      </c>
      <c r="L138" s="130">
        <v>59144.169600000001</v>
      </c>
      <c r="M138" s="130">
        <v>0</v>
      </c>
      <c r="N138" s="129"/>
      <c r="O138" s="130">
        <v>0</v>
      </c>
      <c r="P138" s="131">
        <v>0</v>
      </c>
      <c r="R138" s="106" t="s">
        <v>666</v>
      </c>
      <c r="U138" s="128"/>
      <c r="V138" s="128"/>
      <c r="W138" s="115"/>
      <c r="X138" s="115"/>
    </row>
    <row r="139" spans="2:24" s="106" customFormat="1" x14ac:dyDescent="0.2">
      <c r="B139" s="53" t="s">
        <v>145</v>
      </c>
      <c r="C139" s="115"/>
      <c r="D139" s="116" t="s">
        <v>206</v>
      </c>
      <c r="E139" s="115"/>
      <c r="G139" s="115"/>
      <c r="H139" s="130">
        <v>0</v>
      </c>
      <c r="I139" s="130">
        <v>21310.2</v>
      </c>
      <c r="J139" s="130">
        <v>139663.01999999999</v>
      </c>
      <c r="K139" s="130">
        <v>0</v>
      </c>
      <c r="L139" s="130">
        <v>86207.94</v>
      </c>
      <c r="M139" s="130">
        <v>1372.95</v>
      </c>
      <c r="N139" s="129"/>
      <c r="O139" s="130">
        <v>0</v>
      </c>
      <c r="P139" s="131">
        <v>0</v>
      </c>
      <c r="R139" s="106" t="s">
        <v>667</v>
      </c>
      <c r="U139" s="128"/>
      <c r="V139" s="128"/>
      <c r="W139" s="115"/>
      <c r="X139" s="115"/>
    </row>
    <row r="140" spans="2:24" s="106" customFormat="1" x14ac:dyDescent="0.2">
      <c r="C140" s="115"/>
      <c r="D140" s="116"/>
      <c r="E140" s="115"/>
      <c r="G140" s="115"/>
      <c r="H140" s="128"/>
      <c r="I140" s="128"/>
      <c r="J140" s="128"/>
      <c r="K140" s="128"/>
      <c r="L140" s="128"/>
      <c r="M140" s="128"/>
      <c r="N140" s="129"/>
      <c r="O140" s="128"/>
      <c r="P140" s="132"/>
      <c r="U140" s="128"/>
      <c r="V140" s="128"/>
      <c r="W140" s="115"/>
      <c r="X140" s="115"/>
    </row>
    <row r="141" spans="2:24" s="106" customFormat="1" x14ac:dyDescent="0.2">
      <c r="B141" s="51" t="s">
        <v>298</v>
      </c>
      <c r="C141" s="115"/>
      <c r="D141" s="116"/>
      <c r="E141" s="115"/>
      <c r="G141" s="115"/>
      <c r="H141" s="128"/>
      <c r="I141" s="128"/>
      <c r="J141" s="128"/>
      <c r="K141" s="128"/>
      <c r="L141" s="128"/>
      <c r="M141" s="128"/>
      <c r="N141" s="129"/>
      <c r="O141" s="128"/>
      <c r="P141" s="132"/>
      <c r="U141" s="128"/>
      <c r="V141" s="128"/>
      <c r="W141" s="115"/>
      <c r="X141" s="115"/>
    </row>
    <row r="142" spans="2:24" s="106" customFormat="1" x14ac:dyDescent="0.2">
      <c r="B142" s="53" t="s">
        <v>297</v>
      </c>
      <c r="C142" s="115"/>
      <c r="D142" s="116" t="s">
        <v>206</v>
      </c>
      <c r="E142" s="115"/>
      <c r="G142" s="115"/>
      <c r="H142" s="130">
        <v>0</v>
      </c>
      <c r="I142" s="130">
        <v>311.33999999999997</v>
      </c>
      <c r="J142" s="130">
        <v>8738.2800000000007</v>
      </c>
      <c r="K142" s="130">
        <v>19387.8</v>
      </c>
      <c r="L142" s="130">
        <v>0</v>
      </c>
      <c r="M142" s="130">
        <v>0</v>
      </c>
      <c r="N142" s="129"/>
      <c r="O142" s="130">
        <v>11798.521073248001</v>
      </c>
      <c r="P142" s="131">
        <v>13894.93</v>
      </c>
      <c r="R142" s="106" t="s">
        <v>668</v>
      </c>
      <c r="U142" s="115"/>
      <c r="V142" s="115"/>
      <c r="W142" s="115"/>
      <c r="X142" s="115"/>
    </row>
    <row r="143" spans="2:24" s="106" customFormat="1" x14ac:dyDescent="0.2">
      <c r="B143" s="53" t="s">
        <v>145</v>
      </c>
      <c r="C143" s="115"/>
      <c r="D143" s="116" t="s">
        <v>206</v>
      </c>
      <c r="E143" s="115"/>
      <c r="G143" s="115"/>
      <c r="H143" s="130">
        <v>0</v>
      </c>
      <c r="I143" s="130">
        <v>24695.07</v>
      </c>
      <c r="J143" s="130">
        <v>17549.28</v>
      </c>
      <c r="K143" s="130">
        <v>12569.88</v>
      </c>
      <c r="L143" s="130">
        <v>0</v>
      </c>
      <c r="M143" s="130">
        <v>10678.5</v>
      </c>
      <c r="N143" s="129"/>
      <c r="O143" s="130">
        <v>11538.2483686177</v>
      </c>
      <c r="P143" s="131">
        <v>6925.73</v>
      </c>
      <c r="R143" s="106" t="s">
        <v>669</v>
      </c>
      <c r="U143" s="115"/>
      <c r="V143" s="115"/>
      <c r="W143" s="115"/>
      <c r="X143" s="115"/>
    </row>
    <row r="144" spans="2:24" x14ac:dyDescent="0.2">
      <c r="H144" s="124"/>
      <c r="I144" s="124"/>
      <c r="J144" s="124"/>
      <c r="K144" s="124"/>
      <c r="L144" s="124"/>
      <c r="M144" s="124"/>
      <c r="N144" s="124"/>
      <c r="O144" s="124"/>
    </row>
    <row r="145" spans="2:24" s="127" customFormat="1" x14ac:dyDescent="0.2">
      <c r="B145" s="127" t="s">
        <v>316</v>
      </c>
      <c r="H145" s="123"/>
      <c r="I145" s="123"/>
      <c r="J145" s="123"/>
      <c r="K145" s="123"/>
      <c r="L145" s="123"/>
      <c r="M145" s="123"/>
      <c r="N145" s="123"/>
      <c r="O145" s="123"/>
    </row>
    <row r="146" spans="2:24" x14ac:dyDescent="0.2">
      <c r="H146" s="124"/>
      <c r="I146" s="124"/>
      <c r="J146" s="124"/>
      <c r="K146" s="124"/>
      <c r="L146" s="124"/>
      <c r="M146" s="124"/>
      <c r="N146" s="124"/>
      <c r="O146" s="124"/>
    </row>
    <row r="147" spans="2:24" s="106" customFormat="1" x14ac:dyDescent="0.2">
      <c r="B147" s="51" t="s">
        <v>296</v>
      </c>
      <c r="C147" s="115"/>
      <c r="D147" s="116"/>
      <c r="E147" s="115"/>
      <c r="G147" s="115"/>
      <c r="H147" s="128"/>
      <c r="I147" s="128"/>
      <c r="J147" s="128"/>
      <c r="K147" s="128"/>
      <c r="L147" s="128"/>
      <c r="M147" s="128"/>
      <c r="N147" s="129"/>
      <c r="O147" s="128"/>
      <c r="P147" s="132"/>
      <c r="U147" s="128"/>
      <c r="V147" s="128"/>
      <c r="W147" s="115"/>
      <c r="X147" s="115"/>
    </row>
    <row r="148" spans="2:24" s="106" customFormat="1" x14ac:dyDescent="0.2">
      <c r="B148" s="53" t="s">
        <v>297</v>
      </c>
      <c r="C148" s="115"/>
      <c r="D148" s="116" t="s">
        <v>206</v>
      </c>
      <c r="E148" s="115"/>
      <c r="G148" s="115"/>
      <c r="H148" s="130">
        <v>0</v>
      </c>
      <c r="I148" s="130">
        <v>23104.774066254398</v>
      </c>
      <c r="J148" s="130">
        <v>137919.78</v>
      </c>
      <c r="K148" s="130">
        <v>0</v>
      </c>
      <c r="L148" s="130">
        <v>61170.25</v>
      </c>
      <c r="M148" s="130">
        <v>0</v>
      </c>
      <c r="N148" s="129"/>
      <c r="O148" s="130">
        <v>0</v>
      </c>
      <c r="P148" s="1"/>
      <c r="R148" s="106" t="s">
        <v>670</v>
      </c>
      <c r="U148" s="128"/>
      <c r="V148" s="128"/>
      <c r="W148" s="115"/>
      <c r="X148" s="115"/>
    </row>
    <row r="149" spans="2:24" s="106" customFormat="1" x14ac:dyDescent="0.2">
      <c r="B149" s="53" t="s">
        <v>145</v>
      </c>
      <c r="C149" s="115"/>
      <c r="D149" s="116" t="s">
        <v>206</v>
      </c>
      <c r="E149" s="115"/>
      <c r="G149" s="115"/>
      <c r="H149" s="130">
        <v>0</v>
      </c>
      <c r="I149" s="130">
        <v>15051.233696270399</v>
      </c>
      <c r="J149" s="130">
        <v>154387.20000000001</v>
      </c>
      <c r="K149" s="130">
        <v>0</v>
      </c>
      <c r="L149" s="130">
        <v>87418.508799999996</v>
      </c>
      <c r="M149" s="130">
        <v>1471.5</v>
      </c>
      <c r="N149" s="129"/>
      <c r="O149" s="130">
        <v>0</v>
      </c>
      <c r="P149" s="1"/>
      <c r="R149" s="106" t="s">
        <v>671</v>
      </c>
      <c r="U149" s="128"/>
      <c r="V149" s="128"/>
      <c r="W149" s="115"/>
      <c r="X149" s="115"/>
    </row>
    <row r="150" spans="2:24" s="106" customFormat="1" x14ac:dyDescent="0.2">
      <c r="C150" s="115"/>
      <c r="D150" s="116"/>
      <c r="E150" s="115"/>
      <c r="G150" s="115"/>
      <c r="H150" s="128"/>
      <c r="I150" s="128"/>
      <c r="J150" s="128"/>
      <c r="K150" s="128"/>
      <c r="L150" s="128"/>
      <c r="M150" s="128"/>
      <c r="N150" s="129"/>
      <c r="O150" s="128"/>
      <c r="P150" s="132"/>
      <c r="U150" s="128"/>
      <c r="V150" s="128"/>
      <c r="W150" s="115"/>
      <c r="X150" s="115"/>
    </row>
    <row r="151" spans="2:24" s="106" customFormat="1" x14ac:dyDescent="0.2">
      <c r="B151" s="51" t="s">
        <v>298</v>
      </c>
      <c r="C151" s="115"/>
      <c r="D151" s="116"/>
      <c r="E151" s="115"/>
      <c r="G151" s="115"/>
      <c r="H151" s="128"/>
      <c r="I151" s="128"/>
      <c r="J151" s="128"/>
      <c r="K151" s="128"/>
      <c r="L151" s="128"/>
      <c r="M151" s="128"/>
      <c r="N151" s="129"/>
      <c r="O151" s="128"/>
      <c r="P151" s="132"/>
      <c r="U151" s="128"/>
      <c r="V151" s="128"/>
      <c r="W151" s="115"/>
      <c r="X151" s="115"/>
    </row>
    <row r="152" spans="2:24" s="106" customFormat="1" x14ac:dyDescent="0.2">
      <c r="B152" s="53" t="s">
        <v>297</v>
      </c>
      <c r="C152" s="115"/>
      <c r="D152" s="116" t="s">
        <v>206</v>
      </c>
      <c r="E152" s="115"/>
      <c r="G152" s="115"/>
      <c r="H152" s="130">
        <v>0</v>
      </c>
      <c r="I152" s="130">
        <v>34836.816933745598</v>
      </c>
      <c r="J152" s="130">
        <v>9043.92</v>
      </c>
      <c r="K152" s="130">
        <v>19542.48</v>
      </c>
      <c r="L152" s="130">
        <v>0</v>
      </c>
      <c r="M152" s="130">
        <v>0</v>
      </c>
      <c r="N152" s="129"/>
      <c r="O152" s="130">
        <v>14319.8584707347</v>
      </c>
      <c r="P152" s="1"/>
      <c r="R152" s="106" t="s">
        <v>672</v>
      </c>
      <c r="U152" s="115"/>
      <c r="V152" s="115"/>
      <c r="W152" s="115"/>
      <c r="X152" s="115"/>
    </row>
    <row r="153" spans="2:24" s="106" customFormat="1" x14ac:dyDescent="0.2">
      <c r="B153" s="53" t="s">
        <v>145</v>
      </c>
      <c r="C153" s="115"/>
      <c r="D153" s="116" t="s">
        <v>206</v>
      </c>
      <c r="E153" s="115"/>
      <c r="G153" s="115"/>
      <c r="H153" s="130">
        <v>0</v>
      </c>
      <c r="I153" s="130">
        <v>30522.111303729602</v>
      </c>
      <c r="J153" s="130">
        <v>18163.2</v>
      </c>
      <c r="K153" s="130">
        <v>12670.04</v>
      </c>
      <c r="L153" s="130">
        <v>0</v>
      </c>
      <c r="M153" s="130">
        <v>12507.75</v>
      </c>
      <c r="N153" s="129"/>
      <c r="O153" s="130">
        <v>25995.938181818201</v>
      </c>
      <c r="P153" s="1"/>
      <c r="R153" s="106" t="s">
        <v>673</v>
      </c>
      <c r="U153" s="115"/>
      <c r="V153" s="115"/>
      <c r="W153" s="115"/>
      <c r="X153" s="115"/>
    </row>
    <row r="154" spans="2:24" x14ac:dyDescent="0.2">
      <c r="H154" s="124"/>
      <c r="I154" s="124"/>
      <c r="J154" s="124"/>
      <c r="K154" s="124"/>
      <c r="L154" s="124"/>
      <c r="M154" s="124"/>
      <c r="N154" s="124"/>
      <c r="O154" s="124"/>
    </row>
    <row r="155" spans="2:24" s="127" customFormat="1" x14ac:dyDescent="0.2">
      <c r="B155" s="127" t="s">
        <v>317</v>
      </c>
      <c r="H155" s="123"/>
      <c r="I155" s="123"/>
      <c r="J155" s="123"/>
      <c r="K155" s="123"/>
      <c r="L155" s="123"/>
      <c r="M155" s="123"/>
      <c r="N155" s="123"/>
      <c r="O155" s="123"/>
    </row>
    <row r="156" spans="2:24" x14ac:dyDescent="0.2">
      <c r="H156" s="124"/>
      <c r="I156" s="124"/>
      <c r="J156" s="124"/>
      <c r="K156" s="124"/>
      <c r="L156" s="124"/>
      <c r="M156" s="124"/>
      <c r="N156" s="124"/>
      <c r="O156" s="124"/>
    </row>
    <row r="157" spans="2:24" s="106" customFormat="1" x14ac:dyDescent="0.2">
      <c r="B157" s="51" t="s">
        <v>296</v>
      </c>
      <c r="C157" s="115"/>
      <c r="D157" s="116"/>
      <c r="E157" s="115"/>
      <c r="G157" s="115"/>
      <c r="H157" s="128"/>
      <c r="I157" s="128"/>
      <c r="J157" s="128"/>
      <c r="K157" s="128"/>
      <c r="L157" s="128"/>
      <c r="M157" s="128"/>
      <c r="N157" s="129"/>
      <c r="O157" s="128"/>
      <c r="P157" s="132"/>
      <c r="U157" s="128"/>
      <c r="V157" s="128"/>
      <c r="W157" s="115"/>
      <c r="X157" s="115"/>
    </row>
    <row r="158" spans="2:24" s="106" customFormat="1" x14ac:dyDescent="0.2">
      <c r="B158" s="53" t="s">
        <v>297</v>
      </c>
      <c r="C158" s="115"/>
      <c r="D158" s="116" t="s">
        <v>206</v>
      </c>
      <c r="E158" s="115"/>
      <c r="G158" s="115"/>
      <c r="H158" s="130">
        <v>0</v>
      </c>
      <c r="I158" s="130">
        <v>22315.31</v>
      </c>
      <c r="J158" s="130">
        <v>135910.01999999999</v>
      </c>
      <c r="K158" s="130">
        <v>0</v>
      </c>
      <c r="L158" s="130">
        <v>62099.486400000002</v>
      </c>
      <c r="M158" s="130">
        <v>0</v>
      </c>
      <c r="N158" s="129"/>
      <c r="O158" s="130">
        <v>0</v>
      </c>
      <c r="P158" s="1"/>
      <c r="R158" s="106" t="s">
        <v>674</v>
      </c>
      <c r="U158" s="128"/>
      <c r="V158" s="128"/>
      <c r="W158" s="115"/>
      <c r="X158" s="115"/>
    </row>
    <row r="159" spans="2:24" s="106" customFormat="1" x14ac:dyDescent="0.2">
      <c r="B159" s="53" t="s">
        <v>145</v>
      </c>
      <c r="C159" s="115"/>
      <c r="D159" s="116" t="s">
        <v>206</v>
      </c>
      <c r="E159" s="115"/>
      <c r="G159" s="115"/>
      <c r="H159" s="130">
        <v>0</v>
      </c>
      <c r="I159" s="130">
        <v>13857</v>
      </c>
      <c r="J159" s="130">
        <v>152873.60000000001</v>
      </c>
      <c r="K159" s="130">
        <v>0</v>
      </c>
      <c r="L159" s="130">
        <v>90236.128500000006</v>
      </c>
      <c r="M159" s="130">
        <v>1621.84</v>
      </c>
      <c r="N159" s="129"/>
      <c r="O159" s="130">
        <v>0</v>
      </c>
      <c r="P159" s="1"/>
      <c r="R159" s="106" t="s">
        <v>675</v>
      </c>
      <c r="U159" s="128"/>
      <c r="V159" s="128"/>
      <c r="W159" s="115"/>
      <c r="X159" s="115"/>
    </row>
    <row r="160" spans="2:24" s="106" customFormat="1" x14ac:dyDescent="0.2">
      <c r="C160" s="115"/>
      <c r="D160" s="116"/>
      <c r="E160" s="115"/>
      <c r="G160" s="115"/>
      <c r="H160" s="128"/>
      <c r="I160" s="128"/>
      <c r="J160" s="128"/>
      <c r="K160" s="128"/>
      <c r="L160" s="128"/>
      <c r="M160" s="128"/>
      <c r="N160" s="129"/>
      <c r="O160" s="128"/>
      <c r="P160" s="132"/>
      <c r="U160" s="128"/>
      <c r="V160" s="128"/>
      <c r="W160" s="115"/>
      <c r="X160" s="115"/>
    </row>
    <row r="161" spans="2:24" s="106" customFormat="1" x14ac:dyDescent="0.2">
      <c r="B161" s="51" t="s">
        <v>298</v>
      </c>
      <c r="C161" s="115"/>
      <c r="D161" s="116"/>
      <c r="E161" s="115"/>
      <c r="G161" s="115"/>
      <c r="H161" s="128"/>
      <c r="I161" s="128"/>
      <c r="J161" s="128"/>
      <c r="K161" s="128"/>
      <c r="L161" s="128"/>
      <c r="M161" s="128"/>
      <c r="N161" s="129"/>
      <c r="O161" s="128"/>
      <c r="P161" s="132"/>
      <c r="U161" s="128"/>
      <c r="V161" s="128"/>
      <c r="W161" s="115"/>
      <c r="X161" s="115"/>
    </row>
    <row r="162" spans="2:24" s="106" customFormat="1" x14ac:dyDescent="0.2">
      <c r="B162" s="53" t="s">
        <v>297</v>
      </c>
      <c r="C162" s="115"/>
      <c r="D162" s="116" t="s">
        <v>206</v>
      </c>
      <c r="E162" s="115"/>
      <c r="G162" s="115"/>
      <c r="H162" s="130">
        <v>0</v>
      </c>
      <c r="I162" s="130">
        <v>31435.65</v>
      </c>
      <c r="J162" s="130">
        <v>9043.92</v>
      </c>
      <c r="K162" s="130">
        <v>19582.080000000002</v>
      </c>
      <c r="L162" s="130">
        <v>0</v>
      </c>
      <c r="M162" s="130">
        <v>0</v>
      </c>
      <c r="N162" s="129"/>
      <c r="O162" s="130">
        <v>21643.02</v>
      </c>
      <c r="P162" s="1"/>
      <c r="R162" s="106" t="s">
        <v>676</v>
      </c>
      <c r="U162" s="115"/>
      <c r="V162" s="115"/>
      <c r="W162" s="115"/>
      <c r="X162" s="115"/>
    </row>
    <row r="163" spans="2:24" s="106" customFormat="1" x14ac:dyDescent="0.2">
      <c r="B163" s="53" t="s">
        <v>145</v>
      </c>
      <c r="C163" s="115"/>
      <c r="D163" s="116" t="s">
        <v>206</v>
      </c>
      <c r="E163" s="115"/>
      <c r="G163" s="115"/>
      <c r="H163" s="130">
        <v>0</v>
      </c>
      <c r="I163" s="130">
        <v>29388.57</v>
      </c>
      <c r="J163" s="130">
        <v>18163.2</v>
      </c>
      <c r="K163" s="130">
        <v>12695.52</v>
      </c>
      <c r="L163" s="130">
        <v>0</v>
      </c>
      <c r="M163" s="130">
        <v>12237.52</v>
      </c>
      <c r="N163" s="129"/>
      <c r="O163" s="130">
        <v>34033.71</v>
      </c>
      <c r="P163" s="1"/>
      <c r="R163" s="106" t="s">
        <v>677</v>
      </c>
      <c r="U163" s="115"/>
      <c r="V163" s="115"/>
      <c r="W163" s="115"/>
      <c r="X163" s="115"/>
    </row>
    <row r="164" spans="2:24" x14ac:dyDescent="0.2">
      <c r="H164" s="124"/>
      <c r="I164" s="124"/>
      <c r="J164" s="124"/>
      <c r="K164" s="124"/>
      <c r="L164" s="124"/>
      <c r="M164" s="124"/>
      <c r="N164" s="124"/>
      <c r="O164" s="124"/>
    </row>
    <row r="165" spans="2:24" s="127" customFormat="1" x14ac:dyDescent="0.2">
      <c r="B165" s="127" t="s">
        <v>318</v>
      </c>
      <c r="H165" s="123"/>
      <c r="I165" s="123"/>
      <c r="J165" s="123"/>
      <c r="K165" s="123"/>
      <c r="L165" s="123"/>
      <c r="M165" s="123"/>
      <c r="N165" s="123"/>
      <c r="O165" s="123"/>
    </row>
    <row r="166" spans="2:24" x14ac:dyDescent="0.2">
      <c r="H166" s="124"/>
      <c r="I166" s="124"/>
      <c r="J166" s="124"/>
      <c r="K166" s="124"/>
      <c r="L166" s="124"/>
      <c r="M166" s="124"/>
      <c r="N166" s="124"/>
      <c r="O166" s="124"/>
    </row>
    <row r="167" spans="2:24" s="106" customFormat="1" x14ac:dyDescent="0.2">
      <c r="B167" s="51" t="s">
        <v>296</v>
      </c>
      <c r="C167" s="115"/>
      <c r="D167" s="116"/>
      <c r="E167" s="115"/>
      <c r="G167" s="115"/>
      <c r="H167" s="128"/>
      <c r="I167" s="128"/>
      <c r="J167" s="128"/>
      <c r="K167" s="128"/>
      <c r="L167" s="128"/>
      <c r="M167" s="128"/>
      <c r="N167" s="129"/>
      <c r="O167" s="128"/>
      <c r="P167" s="132"/>
      <c r="U167" s="128"/>
      <c r="V167" s="128"/>
      <c r="W167" s="115"/>
      <c r="X167" s="115"/>
    </row>
    <row r="168" spans="2:24" s="106" customFormat="1" x14ac:dyDescent="0.2">
      <c r="B168" s="53" t="s">
        <v>297</v>
      </c>
      <c r="C168" s="115"/>
      <c r="D168" s="116" t="s">
        <v>206</v>
      </c>
      <c r="E168" s="115"/>
      <c r="G168" s="115"/>
      <c r="H168" s="130">
        <v>0</v>
      </c>
      <c r="I168" s="130">
        <v>21729.88</v>
      </c>
      <c r="J168" s="130">
        <v>140101.5</v>
      </c>
      <c r="K168" s="130">
        <v>0</v>
      </c>
      <c r="L168" s="130">
        <v>59967.648000000001</v>
      </c>
      <c r="M168" s="130">
        <v>0</v>
      </c>
      <c r="N168" s="129"/>
      <c r="O168" s="130">
        <v>0</v>
      </c>
      <c r="P168" s="1"/>
      <c r="R168" s="106" t="s">
        <v>678</v>
      </c>
      <c r="U168" s="128"/>
      <c r="V168" s="128"/>
      <c r="W168" s="115"/>
      <c r="X168" s="115"/>
    </row>
    <row r="169" spans="2:24" s="106" customFormat="1" x14ac:dyDescent="0.2">
      <c r="B169" s="53" t="s">
        <v>145</v>
      </c>
      <c r="C169" s="115"/>
      <c r="D169" s="116" t="s">
        <v>206</v>
      </c>
      <c r="E169" s="115"/>
      <c r="G169" s="115"/>
      <c r="H169" s="130">
        <v>0</v>
      </c>
      <c r="I169" s="130">
        <v>14171.9</v>
      </c>
      <c r="J169" s="130">
        <v>184171.2</v>
      </c>
      <c r="K169" s="130">
        <v>0</v>
      </c>
      <c r="L169" s="130">
        <v>92240.49</v>
      </c>
      <c r="M169" s="130">
        <v>1644.5</v>
      </c>
      <c r="N169" s="129"/>
      <c r="O169" s="130">
        <v>0</v>
      </c>
      <c r="P169" s="1"/>
      <c r="R169" s="106" t="s">
        <v>679</v>
      </c>
      <c r="U169" s="128"/>
      <c r="V169" s="128"/>
      <c r="W169" s="115"/>
      <c r="X169" s="115"/>
    </row>
    <row r="170" spans="2:24" s="106" customFormat="1" x14ac:dyDescent="0.2">
      <c r="C170" s="115"/>
      <c r="D170" s="116"/>
      <c r="E170" s="115"/>
      <c r="G170" s="115"/>
      <c r="H170" s="128"/>
      <c r="I170" s="128"/>
      <c r="J170" s="128"/>
      <c r="K170" s="128"/>
      <c r="L170" s="128"/>
      <c r="M170" s="128"/>
      <c r="N170" s="129"/>
      <c r="O170" s="128"/>
      <c r="P170" s="132"/>
      <c r="U170" s="128"/>
      <c r="V170" s="128"/>
      <c r="W170" s="115"/>
      <c r="X170" s="115"/>
    </row>
    <row r="171" spans="2:24" s="106" customFormat="1" x14ac:dyDescent="0.2">
      <c r="B171" s="51" t="s">
        <v>298</v>
      </c>
      <c r="C171" s="115"/>
      <c r="D171" s="116"/>
      <c r="E171" s="115"/>
      <c r="G171" s="115"/>
      <c r="H171" s="128"/>
      <c r="I171" s="128"/>
      <c r="J171" s="128"/>
      <c r="K171" s="128"/>
      <c r="L171" s="128"/>
      <c r="M171" s="128"/>
      <c r="N171" s="129"/>
      <c r="O171" s="128"/>
      <c r="P171" s="132"/>
      <c r="U171" s="128"/>
      <c r="V171" s="128"/>
      <c r="W171" s="115"/>
      <c r="X171" s="115"/>
    </row>
    <row r="172" spans="2:24" s="106" customFormat="1" x14ac:dyDescent="0.2">
      <c r="B172" s="53" t="s">
        <v>297</v>
      </c>
      <c r="C172" s="115"/>
      <c r="D172" s="116" t="s">
        <v>206</v>
      </c>
      <c r="E172" s="115"/>
      <c r="G172" s="115"/>
      <c r="H172" s="130">
        <v>0</v>
      </c>
      <c r="I172" s="130">
        <v>31341.599999999999</v>
      </c>
      <c r="J172" s="130">
        <v>9170.2800000000007</v>
      </c>
      <c r="K172" s="130">
        <v>19855.68</v>
      </c>
      <c r="L172" s="130">
        <v>0</v>
      </c>
      <c r="M172" s="130">
        <v>0</v>
      </c>
      <c r="N172" s="129"/>
      <c r="O172" s="130">
        <v>23671.68</v>
      </c>
      <c r="P172" s="1"/>
      <c r="R172" s="106" t="s">
        <v>680</v>
      </c>
      <c r="U172" s="115"/>
      <c r="V172" s="115"/>
      <c r="W172" s="115"/>
      <c r="X172" s="115"/>
    </row>
    <row r="173" spans="2:24" s="106" customFormat="1" x14ac:dyDescent="0.2">
      <c r="B173" s="53" t="s">
        <v>145</v>
      </c>
      <c r="C173" s="115"/>
      <c r="D173" s="116" t="s">
        <v>206</v>
      </c>
      <c r="E173" s="115"/>
      <c r="G173" s="115"/>
      <c r="H173" s="130">
        <v>0</v>
      </c>
      <c r="I173" s="130">
        <v>32697.21</v>
      </c>
      <c r="J173" s="130">
        <v>18417.12</v>
      </c>
      <c r="K173" s="130">
        <v>12873.48</v>
      </c>
      <c r="L173" s="130">
        <v>0</v>
      </c>
      <c r="M173" s="130">
        <v>12408.5</v>
      </c>
      <c r="N173" s="129"/>
      <c r="O173" s="130">
        <v>34913.64</v>
      </c>
      <c r="P173" s="1"/>
      <c r="R173" s="106" t="s">
        <v>681</v>
      </c>
      <c r="U173" s="115"/>
      <c r="V173" s="115"/>
      <c r="W173" s="115"/>
      <c r="X173" s="115"/>
    </row>
    <row r="174" spans="2:24" x14ac:dyDescent="0.2">
      <c r="H174" s="124"/>
      <c r="I174" s="124"/>
      <c r="J174" s="124"/>
      <c r="K174" s="124"/>
      <c r="L174" s="124"/>
      <c r="M174" s="124"/>
      <c r="N174" s="124"/>
      <c r="O174" s="124"/>
    </row>
    <row r="175" spans="2:24" s="127" customFormat="1" x14ac:dyDescent="0.2">
      <c r="B175" s="127" t="s">
        <v>319</v>
      </c>
      <c r="H175" s="123"/>
      <c r="I175" s="123"/>
      <c r="J175" s="123"/>
      <c r="K175" s="123"/>
      <c r="L175" s="123"/>
      <c r="M175" s="123"/>
      <c r="N175" s="123"/>
      <c r="O175" s="123"/>
    </row>
    <row r="176" spans="2:24" x14ac:dyDescent="0.2">
      <c r="H176" s="124"/>
      <c r="I176" s="124"/>
      <c r="J176" s="124"/>
      <c r="K176" s="124"/>
      <c r="L176" s="124"/>
      <c r="M176" s="124"/>
      <c r="N176" s="124"/>
      <c r="O176" s="124"/>
    </row>
    <row r="177" spans="2:24" s="106" customFormat="1" x14ac:dyDescent="0.2">
      <c r="B177" s="51" t="s">
        <v>296</v>
      </c>
      <c r="C177" s="115"/>
      <c r="D177" s="116"/>
      <c r="E177" s="115"/>
      <c r="G177" s="115"/>
      <c r="H177" s="128"/>
      <c r="I177" s="128"/>
      <c r="J177" s="128"/>
      <c r="K177" s="128"/>
      <c r="L177" s="128"/>
      <c r="M177" s="128"/>
      <c r="N177" s="129"/>
      <c r="O177" s="128"/>
      <c r="P177" s="132"/>
      <c r="U177" s="128"/>
      <c r="V177" s="128"/>
      <c r="W177" s="115"/>
      <c r="X177" s="115"/>
    </row>
    <row r="178" spans="2:24" s="106" customFormat="1" x14ac:dyDescent="0.2">
      <c r="B178" s="53" t="s">
        <v>297</v>
      </c>
      <c r="C178" s="115"/>
      <c r="D178" s="116" t="s">
        <v>206</v>
      </c>
      <c r="E178" s="115"/>
      <c r="G178" s="115"/>
      <c r="H178" s="130">
        <v>0</v>
      </c>
      <c r="I178" s="130">
        <v>20812.52</v>
      </c>
      <c r="J178" s="130">
        <v>149280.18</v>
      </c>
      <c r="K178" s="130">
        <v>0</v>
      </c>
      <c r="L178" s="130">
        <v>59209.243844431301</v>
      </c>
      <c r="M178" s="130">
        <v>0</v>
      </c>
      <c r="N178" s="129"/>
      <c r="O178" s="130">
        <v>0</v>
      </c>
      <c r="P178" s="1"/>
      <c r="R178" s="106" t="s">
        <v>682</v>
      </c>
      <c r="U178" s="128"/>
      <c r="V178" s="128"/>
      <c r="W178" s="115"/>
      <c r="X178" s="115"/>
    </row>
    <row r="179" spans="2:24" s="106" customFormat="1" x14ac:dyDescent="0.2">
      <c r="B179" s="53" t="s">
        <v>145</v>
      </c>
      <c r="C179" s="115"/>
      <c r="D179" s="116" t="s">
        <v>206</v>
      </c>
      <c r="E179" s="115"/>
      <c r="G179" s="115"/>
      <c r="H179" s="130">
        <v>0</v>
      </c>
      <c r="I179" s="130">
        <v>15124.31</v>
      </c>
      <c r="J179" s="130">
        <v>188035.20000000001</v>
      </c>
      <c r="K179" s="130">
        <v>0</v>
      </c>
      <c r="L179" s="130">
        <v>90926.8971223392</v>
      </c>
      <c r="M179" s="130">
        <v>1679.04</v>
      </c>
      <c r="N179" s="129"/>
      <c r="O179" s="130">
        <v>0</v>
      </c>
      <c r="P179" s="1"/>
      <c r="R179" s="106" t="s">
        <v>683</v>
      </c>
      <c r="U179" s="128"/>
      <c r="V179" s="128"/>
      <c r="W179" s="115"/>
      <c r="X179" s="115"/>
    </row>
    <row r="180" spans="2:24" s="106" customFormat="1" x14ac:dyDescent="0.2">
      <c r="C180" s="115"/>
      <c r="D180" s="116"/>
      <c r="E180" s="115"/>
      <c r="G180" s="115"/>
      <c r="H180" s="128"/>
      <c r="I180" s="128"/>
      <c r="J180" s="128"/>
      <c r="K180" s="128"/>
      <c r="L180" s="128"/>
      <c r="M180" s="128"/>
      <c r="N180" s="129"/>
      <c r="O180" s="128"/>
      <c r="P180" s="132"/>
      <c r="U180" s="128"/>
      <c r="V180" s="128"/>
      <c r="W180" s="115"/>
      <c r="X180" s="115"/>
    </row>
    <row r="181" spans="2:24" s="106" customFormat="1" x14ac:dyDescent="0.2">
      <c r="B181" s="51" t="s">
        <v>298</v>
      </c>
      <c r="C181" s="115"/>
      <c r="D181" s="116"/>
      <c r="E181" s="115"/>
      <c r="G181" s="115"/>
      <c r="H181" s="128"/>
      <c r="I181" s="128"/>
      <c r="J181" s="128"/>
      <c r="K181" s="128"/>
      <c r="L181" s="128"/>
      <c r="M181" s="128"/>
      <c r="N181" s="129"/>
      <c r="O181" s="128"/>
      <c r="P181" s="132"/>
      <c r="U181" s="128"/>
      <c r="V181" s="128"/>
      <c r="W181" s="115"/>
      <c r="X181" s="115"/>
    </row>
    <row r="182" spans="2:24" s="106" customFormat="1" x14ac:dyDescent="0.2">
      <c r="B182" s="53" t="s">
        <v>297</v>
      </c>
      <c r="C182" s="115"/>
      <c r="D182" s="116" t="s">
        <v>206</v>
      </c>
      <c r="E182" s="115"/>
      <c r="G182" s="115"/>
      <c r="H182" s="130">
        <v>0</v>
      </c>
      <c r="I182" s="130">
        <v>30781.48</v>
      </c>
      <c r="J182" s="130">
        <v>9362.52</v>
      </c>
      <c r="K182" s="130">
        <v>20273.28</v>
      </c>
      <c r="L182" s="130">
        <v>0</v>
      </c>
      <c r="M182" s="130">
        <v>0</v>
      </c>
      <c r="N182" s="129"/>
      <c r="O182" s="130">
        <v>24168.959999999999</v>
      </c>
      <c r="P182" s="1"/>
      <c r="R182" s="106" t="s">
        <v>684</v>
      </c>
      <c r="U182" s="115"/>
      <c r="V182" s="115"/>
      <c r="W182" s="115"/>
      <c r="X182" s="115"/>
    </row>
    <row r="183" spans="2:24" s="106" customFormat="1" x14ac:dyDescent="0.2">
      <c r="B183" s="53" t="s">
        <v>145</v>
      </c>
      <c r="C183" s="115"/>
      <c r="D183" s="116" t="s">
        <v>206</v>
      </c>
      <c r="E183" s="115"/>
      <c r="G183" s="115"/>
      <c r="H183" s="130">
        <v>0</v>
      </c>
      <c r="I183" s="130">
        <v>33497.96</v>
      </c>
      <c r="J183" s="130">
        <v>18803.52</v>
      </c>
      <c r="K183" s="130">
        <v>15229.77</v>
      </c>
      <c r="L183" s="130">
        <v>0</v>
      </c>
      <c r="M183" s="130">
        <v>12516.48</v>
      </c>
      <c r="N183" s="129"/>
      <c r="O183" s="130">
        <v>54387.72</v>
      </c>
      <c r="P183" s="1"/>
      <c r="R183" s="106" t="s">
        <v>685</v>
      </c>
      <c r="U183" s="115"/>
      <c r="V183" s="115"/>
      <c r="W183" s="115"/>
      <c r="X183" s="115"/>
    </row>
    <row r="185" spans="2:24" s="127" customFormat="1" x14ac:dyDescent="0.2">
      <c r="B185" s="127" t="s">
        <v>308</v>
      </c>
    </row>
    <row r="187" spans="2:24" x14ac:dyDescent="0.2">
      <c r="B187" s="133" t="s">
        <v>310</v>
      </c>
      <c r="D187" s="116" t="s">
        <v>174</v>
      </c>
      <c r="H187" s="36">
        <f>SUMPRODUCT(H20:H25,H80:H85)+SUM(H138:H139,H142:H143)</f>
        <v>0</v>
      </c>
      <c r="I187" s="39">
        <f>SUMPRODUCT(I20:I25,I80:I85)+SUM(I138:I139,I142:I143)+SUMPRODUCT(P20:P25,P80:P85)+SUM(P138:P139,P142:P143)</f>
        <v>104656.08999999998</v>
      </c>
      <c r="J187" s="36">
        <f t="shared" ref="J187:M187" si="0">SUMPRODUCT(J20:J25,J80:J85)+SUM(J138:J139,J142:J143)</f>
        <v>296353.08771315764</v>
      </c>
      <c r="K187" s="36">
        <f t="shared" si="0"/>
        <v>33373.68</v>
      </c>
      <c r="L187" s="36">
        <f t="shared" si="0"/>
        <v>152589.09237500001</v>
      </c>
      <c r="M187" s="36">
        <f t="shared" si="0"/>
        <v>19577.78</v>
      </c>
      <c r="N187" s="120"/>
      <c r="O187" s="36">
        <f t="shared" ref="O187" si="1">SUMPRODUCT(O20:O25,O80:O85)+SUM(O138:O139,O142:O143)</f>
        <v>24752.260912487232</v>
      </c>
      <c r="P187" s="114"/>
      <c r="T187" s="34" t="s">
        <v>330</v>
      </c>
    </row>
    <row r="188" spans="2:24" x14ac:dyDescent="0.2">
      <c r="B188" s="133" t="s">
        <v>311</v>
      </c>
      <c r="D188" s="116" t="s">
        <v>176</v>
      </c>
      <c r="H188" s="36">
        <f>SUMPRODUCT(H32:H37,H92:H97)+SUM(H148:H149,H152:H153)</f>
        <v>0</v>
      </c>
      <c r="I188" s="36">
        <f>SUMPRODUCT(I32:I37,I92:I97)+SUM(I148:I149,I152:I153)</f>
        <v>112487.826</v>
      </c>
      <c r="J188" s="36">
        <f t="shared" ref="J188:M188" si="2">SUMPRODUCT(J32:J37,J92:J97)+SUM(J148:J149,J152:J153)</f>
        <v>340771.31999999995</v>
      </c>
      <c r="K188" s="36">
        <f t="shared" si="2"/>
        <v>33420.520000000004</v>
      </c>
      <c r="L188" s="36">
        <f t="shared" si="2"/>
        <v>161154.692954</v>
      </c>
      <c r="M188" s="36">
        <f t="shared" si="2"/>
        <v>22709.75</v>
      </c>
      <c r="N188" s="120"/>
      <c r="O188" s="36">
        <f t="shared" ref="O188" si="3">SUMPRODUCT(O32:O37,O92:O97)+SUM(O148:O149,O152:O153)</f>
        <v>42430.703581569091</v>
      </c>
      <c r="P188" s="114"/>
    </row>
    <row r="189" spans="2:24" x14ac:dyDescent="0.2">
      <c r="B189" s="133" t="s">
        <v>312</v>
      </c>
      <c r="D189" s="116" t="s">
        <v>178</v>
      </c>
      <c r="H189" s="36">
        <f>SUMPRODUCT(H44:H49,H104:H109)+SUM(H158:H159,H162:H163)</f>
        <v>0</v>
      </c>
      <c r="I189" s="36">
        <f t="shared" ref="I189:M189" si="4">SUMPRODUCT(I44:I49,I104:I109)+SUM(I158:I159,I162:I163)</f>
        <v>112372.9</v>
      </c>
      <c r="J189" s="36">
        <f t="shared" si="4"/>
        <v>343866.35</v>
      </c>
      <c r="K189" s="36">
        <f t="shared" si="4"/>
        <v>34075.600000000006</v>
      </c>
      <c r="L189" s="36">
        <f t="shared" si="4"/>
        <v>167020.55546625002</v>
      </c>
      <c r="M189" s="36">
        <f t="shared" si="4"/>
        <v>34981.160000000003</v>
      </c>
      <c r="N189" s="120"/>
      <c r="O189" s="36">
        <f t="shared" ref="O189" si="5">SUMPRODUCT(O44:O49,O104:O109)+SUM(O158:O159,O162:O163)</f>
        <v>60528.425544591089</v>
      </c>
      <c r="P189" s="114"/>
    </row>
    <row r="190" spans="2:24" x14ac:dyDescent="0.2">
      <c r="B190" s="133" t="s">
        <v>313</v>
      </c>
      <c r="D190" s="116" t="s">
        <v>147</v>
      </c>
      <c r="H190" s="36">
        <f>SUMPRODUCT(H56:H61,H116:H121)+SUM(H168:H169,H172:H173)</f>
        <v>0</v>
      </c>
      <c r="I190" s="36">
        <f t="shared" ref="I190:M190" si="6">SUMPRODUCT(I56:I61,I116:I121)+SUM(I168:I169,I172:I173)</f>
        <v>116394.82999999999</v>
      </c>
      <c r="J190" s="36">
        <f t="shared" si="6"/>
        <v>384366.62</v>
      </c>
      <c r="K190" s="36">
        <f t="shared" si="6"/>
        <v>34497.160000000003</v>
      </c>
      <c r="L190" s="36">
        <f t="shared" si="6"/>
        <v>168910.408</v>
      </c>
      <c r="M190" s="36">
        <f t="shared" si="6"/>
        <v>36006.699999999997</v>
      </c>
      <c r="N190" s="120"/>
      <c r="O190" s="36">
        <f t="shared" ref="O190" si="7">SUMPRODUCT(O56:O61,O116:O121)+SUM(O168:O169,O172:O173)</f>
        <v>63852.412994343409</v>
      </c>
      <c r="P190" s="114"/>
    </row>
    <row r="191" spans="2:24" x14ac:dyDescent="0.2">
      <c r="B191" s="133" t="s">
        <v>314</v>
      </c>
      <c r="D191" s="116" t="s">
        <v>92</v>
      </c>
      <c r="H191" s="36">
        <f>SUMPRODUCT(H68:H73,H128:H133)+SUM(H178:H179,H182:H183)</f>
        <v>0</v>
      </c>
      <c r="I191" s="36">
        <f t="shared" ref="I191:M191" si="8">SUMPRODUCT(I68:I73,I128:I133)+SUM(I178:I179,I182:I183)</f>
        <v>117146.4</v>
      </c>
      <c r="J191" s="36">
        <f t="shared" si="8"/>
        <v>397800.62000000005</v>
      </c>
      <c r="K191" s="36">
        <f t="shared" si="8"/>
        <v>37496.25</v>
      </c>
      <c r="L191" s="36">
        <f t="shared" si="8"/>
        <v>166848.92924763844</v>
      </c>
      <c r="M191" s="36">
        <f t="shared" si="8"/>
        <v>36363</v>
      </c>
      <c r="N191" s="120"/>
      <c r="O191" s="36">
        <f t="shared" ref="O191" si="9">SUMPRODUCT(O68:O73,O128:O133)+SUM(O178:O179,O182:O183)</f>
        <v>85152</v>
      </c>
      <c r="P191" s="114"/>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tabColor theme="0" tint="-4.9989318521683403E-2"/>
  </sheetPr>
  <dimension ref="A1"/>
  <sheetViews>
    <sheetView showGridLines="0" zoomScale="85" zoomScaleNormal="85" workbookViewId="0"/>
  </sheetViews>
  <sheetFormatPr defaultRowHeight="12.75" x14ac:dyDescent="0.2"/>
  <cols>
    <col min="1" max="16384" width="9.140625" style="26"/>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0" tint="-4.9989318521683403E-2"/>
  </sheetPr>
  <dimension ref="A1"/>
  <sheetViews>
    <sheetView showGridLines="0" zoomScale="85" zoomScaleNormal="85" workbookViewId="0"/>
  </sheetViews>
  <sheetFormatPr defaultRowHeight="12.75" x14ac:dyDescent="0.2"/>
  <cols>
    <col min="1" max="16384" width="9.140625" style="26"/>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FFFFCC"/>
  </sheetPr>
  <dimension ref="A2:Q313"/>
  <sheetViews>
    <sheetView showGridLines="0" zoomScale="85" zoomScaleNormal="85" workbookViewId="0">
      <pane xSplit="4" ySplit="11" topLeftCell="E12" activePane="bottomRight" state="frozen"/>
      <selection activeCell="R6" sqref="R6"/>
      <selection pane="topRight" activeCell="R6" sqref="R6"/>
      <selection pane="bottomLeft" activeCell="R6" sqref="R6"/>
      <selection pane="bottomRight" activeCell="E12" sqref="E12"/>
    </sheetView>
  </sheetViews>
  <sheetFormatPr defaultRowHeight="12.75" x14ac:dyDescent="0.2"/>
  <cols>
    <col min="1" max="1" width="2.7109375" style="72" customWidth="1"/>
    <col min="2" max="2" width="76" style="6" customWidth="1"/>
    <col min="3" max="3" width="2.7109375" style="72" customWidth="1"/>
    <col min="4" max="4" width="13.7109375" style="6" customWidth="1"/>
    <col min="5" max="5" width="2.7109375" style="6" customWidth="1"/>
    <col min="6" max="6" width="16.5703125" style="6" bestFit="1" customWidth="1"/>
    <col min="7" max="7" width="2.7109375" style="6" customWidth="1"/>
    <col min="8" max="8" width="12.5703125" style="6" customWidth="1"/>
    <col min="9" max="10" width="13" style="6" bestFit="1" customWidth="1"/>
    <col min="11" max="13" width="12.5703125" style="6" customWidth="1"/>
    <col min="14" max="14" width="2.7109375" style="6" customWidth="1"/>
    <col min="15" max="15" width="12.5703125" style="6" customWidth="1"/>
    <col min="16" max="16" width="2.7109375" style="6" customWidth="1"/>
    <col min="17" max="30" width="13.7109375" style="6" customWidth="1"/>
    <col min="31" max="16384" width="9.140625" style="6"/>
  </cols>
  <sheetData>
    <row r="2" spans="1:17" s="23" customFormat="1" ht="18" x14ac:dyDescent="0.2">
      <c r="A2" s="74"/>
      <c r="B2" s="23" t="s">
        <v>215</v>
      </c>
      <c r="C2" s="74"/>
    </row>
    <row r="4" spans="1:17" x14ac:dyDescent="0.2">
      <c r="B4" s="33" t="s">
        <v>52</v>
      </c>
    </row>
    <row r="5" spans="1:17" ht="81" customHeight="1" x14ac:dyDescent="0.2">
      <c r="B5" s="49" t="s">
        <v>376</v>
      </c>
    </row>
    <row r="6" spans="1:17" x14ac:dyDescent="0.2">
      <c r="B6" s="28"/>
    </row>
    <row r="7" spans="1:17" x14ac:dyDescent="0.2">
      <c r="B7" s="34" t="s">
        <v>27</v>
      </c>
    </row>
    <row r="8" spans="1:17" ht="40.5" customHeight="1" x14ac:dyDescent="0.2">
      <c r="B8" s="80" t="s">
        <v>906</v>
      </c>
    </row>
    <row r="10" spans="1:17" s="12" customFormat="1" x14ac:dyDescent="0.2">
      <c r="A10" s="73"/>
      <c r="B10" s="12" t="s">
        <v>42</v>
      </c>
      <c r="C10" s="73"/>
      <c r="D10" s="12" t="s">
        <v>25</v>
      </c>
      <c r="F10" s="73" t="s">
        <v>211</v>
      </c>
      <c r="H10" s="12" t="s">
        <v>119</v>
      </c>
      <c r="I10" s="12" t="s">
        <v>73</v>
      </c>
      <c r="J10" s="12" t="s">
        <v>74</v>
      </c>
      <c r="K10" s="12" t="s">
        <v>75</v>
      </c>
      <c r="L10" s="12" t="s">
        <v>76</v>
      </c>
      <c r="M10" s="12" t="s">
        <v>77</v>
      </c>
      <c r="O10" s="12" t="s">
        <v>72</v>
      </c>
      <c r="Q10" s="12" t="s">
        <v>44</v>
      </c>
    </row>
    <row r="12" spans="1:17" s="12" customFormat="1" x14ac:dyDescent="0.2">
      <c r="A12" s="73"/>
      <c r="B12" s="12" t="s">
        <v>254</v>
      </c>
      <c r="C12" s="73"/>
    </row>
    <row r="14" spans="1:17" s="82" customFormat="1" ht="15" x14ac:dyDescent="0.25">
      <c r="B14" s="89" t="s">
        <v>220</v>
      </c>
    </row>
    <row r="15" spans="1:17" x14ac:dyDescent="0.2">
      <c r="B15" s="33" t="s">
        <v>150</v>
      </c>
    </row>
    <row r="16" spans="1:17" x14ac:dyDescent="0.2">
      <c r="B16" s="5" t="s">
        <v>78</v>
      </c>
    </row>
    <row r="17" spans="2:17" x14ac:dyDescent="0.2">
      <c r="B17" s="6" t="s">
        <v>79</v>
      </c>
      <c r="D17" s="6" t="s">
        <v>174</v>
      </c>
      <c r="F17" s="47">
        <f>SUM(H17:M17,O17)</f>
        <v>0</v>
      </c>
      <c r="H17" s="76">
        <f>'Input operationele kosten -TD'!H18</f>
        <v>0</v>
      </c>
      <c r="I17" s="76">
        <f>'Input operationele kosten -TD'!I18</f>
        <v>0</v>
      </c>
      <c r="J17" s="76">
        <f>'Input operationele kosten -TD'!J18</f>
        <v>0</v>
      </c>
      <c r="K17" s="76">
        <f>'Input operationele kosten -TD'!K18</f>
        <v>0</v>
      </c>
      <c r="L17" s="76">
        <f>'Input operationele kosten -TD'!L18</f>
        <v>0</v>
      </c>
      <c r="M17" s="76">
        <f>'Input operationele kosten -TD'!M18</f>
        <v>0</v>
      </c>
      <c r="N17" s="82"/>
      <c r="O17" s="76">
        <f>'Input operationele kosten -TD'!O18</f>
        <v>0</v>
      </c>
    </row>
    <row r="18" spans="2:17" x14ac:dyDescent="0.2">
      <c r="B18" s="28" t="s">
        <v>80</v>
      </c>
      <c r="D18" s="6" t="s">
        <v>174</v>
      </c>
      <c r="F18" s="77">
        <f>SUM(H18:M18,O18)</f>
        <v>670759.56040000007</v>
      </c>
      <c r="H18" s="76">
        <f>'Input operationele kosten -TD'!H19</f>
        <v>0</v>
      </c>
      <c r="I18" s="76">
        <f>'Input operationele kosten -TD'!I19</f>
        <v>0</v>
      </c>
      <c r="J18" s="76">
        <f>'Input operationele kosten -TD'!J19</f>
        <v>571688.28040000005</v>
      </c>
      <c r="K18" s="76">
        <f>'Input operationele kosten -TD'!K19</f>
        <v>0</v>
      </c>
      <c r="L18" s="76">
        <f>'Input operationele kosten -TD'!L19</f>
        <v>99071.28</v>
      </c>
      <c r="M18" s="76">
        <f>'Input operationele kosten -TD'!M19</f>
        <v>0</v>
      </c>
      <c r="N18" s="82"/>
      <c r="O18" s="76">
        <f>'Input operationele kosten -TD'!O19</f>
        <v>0</v>
      </c>
    </row>
    <row r="19" spans="2:17" x14ac:dyDescent="0.2">
      <c r="G19" s="82"/>
      <c r="H19" s="82"/>
      <c r="I19" s="82"/>
      <c r="J19" s="82"/>
      <c r="K19" s="82"/>
      <c r="L19" s="82"/>
      <c r="M19" s="82"/>
      <c r="N19" s="82"/>
      <c r="O19" s="82"/>
      <c r="P19" s="82"/>
      <c r="Q19" s="82"/>
    </row>
    <row r="20" spans="2:17" x14ac:dyDescent="0.2">
      <c r="B20" s="5" t="s">
        <v>81</v>
      </c>
      <c r="G20" s="82"/>
      <c r="H20" s="82"/>
      <c r="I20" s="82"/>
      <c r="J20" s="82"/>
      <c r="K20" s="82"/>
      <c r="L20" s="82"/>
      <c r="M20" s="82"/>
      <c r="N20" s="82"/>
      <c r="O20" s="82"/>
      <c r="P20" s="82"/>
      <c r="Q20" s="82"/>
    </row>
    <row r="21" spans="2:17" x14ac:dyDescent="0.2">
      <c r="B21" s="6" t="s">
        <v>82</v>
      </c>
      <c r="D21" s="6" t="s">
        <v>174</v>
      </c>
      <c r="F21" s="77">
        <f>SUM(H21:M21,O21)</f>
        <v>280281594.44295752</v>
      </c>
      <c r="H21" s="76">
        <f>'Input operationele kosten -TD'!H22</f>
        <v>6196104.1909556789</v>
      </c>
      <c r="I21" s="76">
        <f>'Input operationele kosten -TD'!I22</f>
        <v>97213844.62409173</v>
      </c>
      <c r="J21" s="76">
        <f>'Input operationele kosten -TD'!J22</f>
        <v>96971975.774658412</v>
      </c>
      <c r="K21" s="76">
        <f>'Input operationele kosten -TD'!K22</f>
        <v>2159375.1800000002</v>
      </c>
      <c r="L21" s="76">
        <f>'Input operationele kosten -TD'!L22</f>
        <v>63278329.342713259</v>
      </c>
      <c r="M21" s="76">
        <f>'Input operationele kosten -TD'!M22</f>
        <v>5587639.1952048326</v>
      </c>
      <c r="N21" s="82"/>
      <c r="O21" s="76">
        <f>'Input operationele kosten -TD'!O22</f>
        <v>8874326.1353336181</v>
      </c>
    </row>
    <row r="22" spans="2:17" x14ac:dyDescent="0.2">
      <c r="B22" s="6" t="s">
        <v>89</v>
      </c>
      <c r="D22" s="6" t="s">
        <v>174</v>
      </c>
      <c r="F22" s="77">
        <f>SUM(H22:M22,O22)</f>
        <v>735813.56021728239</v>
      </c>
      <c r="H22" s="76">
        <f>'Input operationele kosten -TD'!H23</f>
        <v>6517.5532578932698</v>
      </c>
      <c r="I22" s="76">
        <f>'Input operationele kosten -TD'!I23</f>
        <v>277286.32005655405</v>
      </c>
      <c r="J22" s="76">
        <f>'Input operationele kosten -TD'!J23</f>
        <v>187871.32205128201</v>
      </c>
      <c r="K22" s="76">
        <f>'Input operationele kosten -TD'!K23</f>
        <v>18411.62</v>
      </c>
      <c r="L22" s="76">
        <f>'Input operationele kosten -TD'!L23</f>
        <v>202540.70097764247</v>
      </c>
      <c r="M22" s="76">
        <f>'Input operationele kosten -TD'!M23</f>
        <v>13648.913873910618</v>
      </c>
      <c r="N22" s="82"/>
      <c r="O22" s="76">
        <f>'Input operationele kosten -TD'!O23</f>
        <v>29537.13</v>
      </c>
    </row>
    <row r="23" spans="2:17" x14ac:dyDescent="0.2">
      <c r="B23" s="28" t="s">
        <v>83</v>
      </c>
      <c r="D23" s="6" t="s">
        <v>174</v>
      </c>
      <c r="F23" s="77">
        <f>SUM(H23:M23,O23)</f>
        <v>487979.45999999996</v>
      </c>
      <c r="H23" s="76">
        <f>'Input operationele kosten -TD'!H24</f>
        <v>0</v>
      </c>
      <c r="I23" s="76">
        <f>'Input operationele kosten -TD'!I24</f>
        <v>0</v>
      </c>
      <c r="J23" s="76">
        <f>'Input operationele kosten -TD'!J24</f>
        <v>0</v>
      </c>
      <c r="K23" s="76">
        <f>'Input operationele kosten -TD'!K24</f>
        <v>487979.45999999996</v>
      </c>
      <c r="L23" s="76">
        <f>'Input operationele kosten -TD'!L24</f>
        <v>0</v>
      </c>
      <c r="M23" s="76">
        <f>'Input operationele kosten -TD'!M24</f>
        <v>0</v>
      </c>
      <c r="N23" s="82"/>
      <c r="O23" s="76">
        <f>'Input operationele kosten -TD'!O24</f>
        <v>0</v>
      </c>
    </row>
    <row r="24" spans="2:17" x14ac:dyDescent="0.2">
      <c r="F24" s="82"/>
      <c r="G24" s="82"/>
      <c r="H24" s="82"/>
      <c r="I24" s="82"/>
      <c r="J24" s="82"/>
      <c r="K24" s="82"/>
      <c r="L24" s="82"/>
      <c r="M24" s="82"/>
      <c r="N24" s="82"/>
      <c r="O24" s="82"/>
      <c r="P24" s="82"/>
      <c r="Q24" s="82"/>
    </row>
    <row r="25" spans="2:17" x14ac:dyDescent="0.2">
      <c r="B25" s="5" t="s">
        <v>84</v>
      </c>
      <c r="F25" s="82"/>
      <c r="G25" s="82"/>
      <c r="H25" s="82"/>
      <c r="I25" s="82"/>
      <c r="J25" s="82"/>
      <c r="K25" s="82"/>
      <c r="L25" s="82"/>
      <c r="M25" s="82"/>
      <c r="N25" s="82"/>
      <c r="O25" s="82"/>
      <c r="P25" s="82"/>
      <c r="Q25" s="82"/>
    </row>
    <row r="26" spans="2:17" x14ac:dyDescent="0.2">
      <c r="B26" s="6" t="s">
        <v>85</v>
      </c>
      <c r="D26" s="6" t="s">
        <v>174</v>
      </c>
      <c r="F26" s="77">
        <f>SUM(H26:M26,O26)</f>
        <v>1877942.7188584395</v>
      </c>
      <c r="H26" s="76">
        <f>'Input operationele kosten -TD'!H27</f>
        <v>0</v>
      </c>
      <c r="I26" s="76">
        <f>'Input operationele kosten -TD'!I27</f>
        <v>1436351.8507584152</v>
      </c>
      <c r="J26" s="76">
        <f>'Input operationele kosten -TD'!J27</f>
        <v>0</v>
      </c>
      <c r="K26" s="76">
        <f>'Input operationele kosten -TD'!K27</f>
        <v>0</v>
      </c>
      <c r="L26" s="76">
        <f>'Input operationele kosten -TD'!L27</f>
        <v>441590.86810002418</v>
      </c>
      <c r="M26" s="76">
        <f>'Input operationele kosten -TD'!M27</f>
        <v>0</v>
      </c>
      <c r="N26" s="82"/>
      <c r="O26" s="76">
        <f>'Input operationele kosten -TD'!O27</f>
        <v>0</v>
      </c>
    </row>
    <row r="27" spans="2:17" x14ac:dyDescent="0.2">
      <c r="B27" s="6" t="s">
        <v>86</v>
      </c>
      <c r="D27" s="6" t="s">
        <v>174</v>
      </c>
      <c r="F27" s="77">
        <f>SUM(H27:M27,O27)</f>
        <v>246106.64446921926</v>
      </c>
      <c r="H27" s="76">
        <f>'Input operationele kosten -TD'!H28</f>
        <v>0</v>
      </c>
      <c r="I27" s="76">
        <f>'Input operationele kosten -TD'!I28</f>
        <v>221907.54125542688</v>
      </c>
      <c r="J27" s="76">
        <f>'Input operationele kosten -TD'!J28</f>
        <v>0</v>
      </c>
      <c r="K27" s="76">
        <f>'Input operationele kosten -TD'!K28</f>
        <v>299.14999999999998</v>
      </c>
      <c r="L27" s="76">
        <f>'Input operationele kosten -TD'!L28</f>
        <v>23899.953213792389</v>
      </c>
      <c r="M27" s="76">
        <f>'Input operationele kosten -TD'!M28</f>
        <v>0</v>
      </c>
      <c r="N27" s="82"/>
      <c r="O27" s="76">
        <f>'Input operationele kosten -TD'!O28</f>
        <v>0</v>
      </c>
    </row>
    <row r="28" spans="2:17" x14ac:dyDescent="0.2">
      <c r="B28" s="6" t="s">
        <v>87</v>
      </c>
      <c r="D28" s="6" t="s">
        <v>174</v>
      </c>
      <c r="F28" s="77">
        <f>SUM(H28:M28,O28)</f>
        <v>408005.25052896066</v>
      </c>
      <c r="H28" s="76">
        <f>'Input operationele kosten -TD'!H29</f>
        <v>0</v>
      </c>
      <c r="I28" s="76">
        <f>'Input operationele kosten -TD'!I29</f>
        <v>114285.02600292573</v>
      </c>
      <c r="J28" s="76">
        <f>'Input operationele kosten -TD'!J29</f>
        <v>147775.531904567</v>
      </c>
      <c r="K28" s="76">
        <f>'Input operationele kosten -TD'!K29</f>
        <v>1320.13</v>
      </c>
      <c r="L28" s="76">
        <f>'Input operationele kosten -TD'!L29</f>
        <v>44662.538058060272</v>
      </c>
      <c r="M28" s="76">
        <f>'Input operationele kosten -TD'!M29</f>
        <v>85104.959999999992</v>
      </c>
      <c r="N28" s="82"/>
      <c r="O28" s="76">
        <f>'Input operationele kosten -TD'!O29</f>
        <v>14857.064563407626</v>
      </c>
    </row>
    <row r="29" spans="2:17" x14ac:dyDescent="0.2">
      <c r="B29" s="28" t="s">
        <v>88</v>
      </c>
      <c r="D29" s="6" t="s">
        <v>174</v>
      </c>
      <c r="F29" s="77">
        <f>SUM(H29:M29,O29)</f>
        <v>12656142.474145023</v>
      </c>
      <c r="H29" s="76">
        <f>'Input operationele kosten -TD'!H30</f>
        <v>0</v>
      </c>
      <c r="I29" s="76">
        <f>'Input operationele kosten -TD'!I30</f>
        <v>2078130.4053634703</v>
      </c>
      <c r="J29" s="76">
        <f>'Input operationele kosten -TD'!J30</f>
        <v>5672020.0100818304</v>
      </c>
      <c r="K29" s="76">
        <f>'Input operationele kosten -TD'!K30</f>
        <v>8895.94</v>
      </c>
      <c r="L29" s="76">
        <f>'Input operationele kosten -TD'!L30</f>
        <v>4896919.1713455394</v>
      </c>
      <c r="M29" s="76">
        <f>'Input operationele kosten -TD'!M30</f>
        <v>176.94735418167355</v>
      </c>
      <c r="N29" s="82"/>
      <c r="O29" s="76">
        <f>'Input operationele kosten -TD'!O30</f>
        <v>0</v>
      </c>
    </row>
    <row r="31" spans="2:17" x14ac:dyDescent="0.2">
      <c r="B31" s="5" t="s">
        <v>151</v>
      </c>
    </row>
    <row r="32" spans="2:17" x14ac:dyDescent="0.2">
      <c r="B32" s="5" t="s">
        <v>103</v>
      </c>
    </row>
    <row r="33" spans="2:17" x14ac:dyDescent="0.2">
      <c r="B33" s="6" t="s">
        <v>102</v>
      </c>
      <c r="D33" s="6" t="s">
        <v>174</v>
      </c>
      <c r="F33" s="77">
        <f>SUM(H33:M33,O33)</f>
        <v>11439502.192540744</v>
      </c>
      <c r="H33" s="46">
        <f>'Input Ov. opbrengsten-TD'!H36</f>
        <v>0</v>
      </c>
      <c r="I33" s="76">
        <f>'Input Ov. opbrengsten-TD'!I36</f>
        <v>7937618.8826290425</v>
      </c>
      <c r="J33" s="76">
        <f>'Input Ov. opbrengsten-TD'!J36</f>
        <v>1916248.741940788</v>
      </c>
      <c r="K33" s="76">
        <f>'Input Ov. opbrengsten-TD'!K36</f>
        <v>0</v>
      </c>
      <c r="L33" s="76">
        <f>'Input Ov. opbrengsten-TD'!L36</f>
        <v>1585634.5679709155</v>
      </c>
      <c r="M33" s="76">
        <f>'Input Ov. opbrengsten-TD'!M36</f>
        <v>0</v>
      </c>
      <c r="N33" s="82"/>
      <c r="O33" s="76">
        <f>'Input Ov. opbrengsten-TD'!O36</f>
        <v>0</v>
      </c>
    </row>
    <row r="34" spans="2:17" x14ac:dyDescent="0.2">
      <c r="N34" s="82"/>
    </row>
    <row r="35" spans="2:17" x14ac:dyDescent="0.2">
      <c r="B35" s="5" t="s">
        <v>105</v>
      </c>
    </row>
    <row r="36" spans="2:17" x14ac:dyDescent="0.2">
      <c r="B36" s="6" t="s">
        <v>102</v>
      </c>
      <c r="D36" s="6" t="s">
        <v>174</v>
      </c>
      <c r="F36" s="77">
        <f>SUM(H36:M36,O36)</f>
        <v>3209971.9060403388</v>
      </c>
      <c r="H36" s="46">
        <f>'Input Ov. opbrengsten-TD'!H51</f>
        <v>25133.683239702801</v>
      </c>
      <c r="I36" s="76">
        <f>'Input Ov. opbrengsten-TD'!I51</f>
        <v>1083434.3209984978</v>
      </c>
      <c r="J36" s="76">
        <f>'Input Ov. opbrengsten-TD'!J51</f>
        <v>941129.54111144517</v>
      </c>
      <c r="K36" s="76">
        <f>'Input Ov. opbrengsten-TD'!K51</f>
        <v>73613.37</v>
      </c>
      <c r="L36" s="76">
        <f>'Input Ov. opbrengsten-TD'!L51</f>
        <v>1036330.5127571451</v>
      </c>
      <c r="M36" s="76">
        <f>'Input Ov. opbrengsten-TD'!M51</f>
        <v>11531.117495023231</v>
      </c>
      <c r="N36" s="82"/>
      <c r="O36" s="76">
        <f>'Input Ov. opbrengsten-TD'!O51</f>
        <v>38799.360438524403</v>
      </c>
    </row>
    <row r="37" spans="2:17" x14ac:dyDescent="0.2">
      <c r="N37" s="82"/>
    </row>
    <row r="38" spans="2:17" x14ac:dyDescent="0.2">
      <c r="B38" s="5" t="s">
        <v>113</v>
      </c>
      <c r="N38" s="82"/>
    </row>
    <row r="39" spans="2:17" x14ac:dyDescent="0.2">
      <c r="B39" s="6" t="s">
        <v>114</v>
      </c>
      <c r="D39" s="6" t="s">
        <v>174</v>
      </c>
      <c r="F39" s="77">
        <f>SUM(H39:M39,O39)</f>
        <v>177260</v>
      </c>
      <c r="H39" s="46">
        <f>'Input Ov. opbrengsten-TD'!H57</f>
        <v>703.47</v>
      </c>
      <c r="I39" s="76">
        <f>'Input Ov. opbrengsten-TD'!I57</f>
        <v>120318.554776</v>
      </c>
      <c r="J39" s="76">
        <f>'Input Ov. opbrengsten-TD'!J57</f>
        <v>0</v>
      </c>
      <c r="K39" s="76">
        <f>'Input Ov. opbrengsten-TD'!K57</f>
        <v>2665.49</v>
      </c>
      <c r="L39" s="76">
        <f>'Input Ov. opbrengsten-TD'!L57</f>
        <v>53572.485223999996</v>
      </c>
      <c r="M39" s="76">
        <f>'Input Ov. opbrengsten-TD'!M57</f>
        <v>0</v>
      </c>
      <c r="N39" s="82"/>
      <c r="O39" s="76">
        <f>'Input Ov. opbrengsten-TD'!O57</f>
        <v>0</v>
      </c>
    </row>
    <row r="40" spans="2:17" x14ac:dyDescent="0.2">
      <c r="N40" s="82"/>
    </row>
    <row r="41" spans="2:17" s="82" customFormat="1" ht="15" x14ac:dyDescent="0.25">
      <c r="B41" s="89" t="s">
        <v>239</v>
      </c>
      <c r="F41" s="85"/>
      <c r="G41" s="85"/>
      <c r="H41" s="85"/>
      <c r="I41" s="85"/>
      <c r="J41" s="85"/>
      <c r="K41" s="85"/>
      <c r="L41" s="85"/>
      <c r="M41" s="85"/>
      <c r="N41" s="85"/>
      <c r="O41" s="85"/>
      <c r="P41" s="85"/>
      <c r="Q41" s="85"/>
    </row>
    <row r="42" spans="2:17" x14ac:dyDescent="0.2">
      <c r="B42" s="5" t="s">
        <v>78</v>
      </c>
    </row>
    <row r="43" spans="2:17" x14ac:dyDescent="0.2">
      <c r="B43" s="6" t="s">
        <v>79</v>
      </c>
      <c r="D43" s="6" t="s">
        <v>174</v>
      </c>
      <c r="F43" s="77">
        <f>SUM(H43:M43,O43)</f>
        <v>0</v>
      </c>
      <c r="H43" s="76">
        <f t="shared" ref="H43:M44" si="0">H17</f>
        <v>0</v>
      </c>
      <c r="I43" s="76">
        <f t="shared" si="0"/>
        <v>0</v>
      </c>
      <c r="J43" s="76">
        <f t="shared" si="0"/>
        <v>0</v>
      </c>
      <c r="K43" s="76">
        <f t="shared" si="0"/>
        <v>0</v>
      </c>
      <c r="L43" s="76">
        <f t="shared" si="0"/>
        <v>0</v>
      </c>
      <c r="M43" s="76">
        <f t="shared" si="0"/>
        <v>0</v>
      </c>
      <c r="N43" s="133"/>
      <c r="O43" s="76">
        <f>O17</f>
        <v>0</v>
      </c>
      <c r="Q43" s="8" t="s">
        <v>797</v>
      </c>
    </row>
    <row r="44" spans="2:17" x14ac:dyDescent="0.2">
      <c r="B44" s="6" t="s">
        <v>80</v>
      </c>
      <c r="D44" s="6" t="s">
        <v>174</v>
      </c>
      <c r="F44" s="77">
        <f>SUM(H44:M44,O44)</f>
        <v>670759.56040000007</v>
      </c>
      <c r="H44" s="76">
        <f t="shared" si="0"/>
        <v>0</v>
      </c>
      <c r="I44" s="76">
        <f t="shared" si="0"/>
        <v>0</v>
      </c>
      <c r="J44" s="76">
        <f t="shared" si="0"/>
        <v>571688.28040000005</v>
      </c>
      <c r="K44" s="76">
        <f t="shared" si="0"/>
        <v>0</v>
      </c>
      <c r="L44" s="76">
        <f t="shared" si="0"/>
        <v>99071.28</v>
      </c>
      <c r="M44" s="76">
        <f t="shared" si="0"/>
        <v>0</v>
      </c>
      <c r="N44" s="133"/>
      <c r="O44" s="76">
        <f>O18</f>
        <v>0</v>
      </c>
    </row>
    <row r="45" spans="2:17" x14ac:dyDescent="0.2">
      <c r="H45" s="133"/>
      <c r="I45" s="133"/>
      <c r="J45" s="133"/>
      <c r="K45" s="133"/>
      <c r="L45" s="133"/>
      <c r="M45" s="133"/>
      <c r="N45" s="133"/>
      <c r="O45" s="133"/>
    </row>
    <row r="46" spans="2:17" x14ac:dyDescent="0.2">
      <c r="B46" s="5" t="s">
        <v>81</v>
      </c>
      <c r="H46" s="133"/>
      <c r="I46" s="133"/>
      <c r="J46" s="133"/>
      <c r="K46" s="133"/>
      <c r="L46" s="133"/>
      <c r="M46" s="133"/>
      <c r="N46" s="133"/>
      <c r="O46" s="133"/>
    </row>
    <row r="47" spans="2:17" x14ac:dyDescent="0.2">
      <c r="B47" s="6" t="s">
        <v>82</v>
      </c>
      <c r="D47" s="6" t="s">
        <v>174</v>
      </c>
      <c r="F47" s="77">
        <f>SUM(H47:M47,O47)</f>
        <v>265454860.34437647</v>
      </c>
      <c r="H47" s="77">
        <f t="shared" ref="H47:M47" si="1">H21-(H33+H36+H39)</f>
        <v>6170267.0377159761</v>
      </c>
      <c r="I47" s="77">
        <f t="shared" si="1"/>
        <v>88072472.86568819</v>
      </c>
      <c r="J47" s="77">
        <f t="shared" si="1"/>
        <v>94114597.491606176</v>
      </c>
      <c r="K47" s="77">
        <f t="shared" si="1"/>
        <v>2083096.32</v>
      </c>
      <c r="L47" s="77">
        <f t="shared" si="1"/>
        <v>60602791.776761197</v>
      </c>
      <c r="M47" s="77">
        <f t="shared" si="1"/>
        <v>5576108.0777098089</v>
      </c>
      <c r="N47" s="133"/>
      <c r="O47" s="77">
        <f>O21-(O33+O36+O39)</f>
        <v>8835526.7748950943</v>
      </c>
    </row>
    <row r="48" spans="2:17" x14ac:dyDescent="0.2">
      <c r="B48" s="6" t="s">
        <v>89</v>
      </c>
      <c r="D48" s="6" t="s">
        <v>174</v>
      </c>
      <c r="F48" s="77">
        <f>SUM(H48:M48,O48)</f>
        <v>735813.56021728239</v>
      </c>
      <c r="H48" s="76">
        <f t="shared" ref="H48:M49" si="2">H22</f>
        <v>6517.5532578932698</v>
      </c>
      <c r="I48" s="76">
        <f t="shared" si="2"/>
        <v>277286.32005655405</v>
      </c>
      <c r="J48" s="76">
        <f t="shared" si="2"/>
        <v>187871.32205128201</v>
      </c>
      <c r="K48" s="76">
        <f t="shared" si="2"/>
        <v>18411.62</v>
      </c>
      <c r="L48" s="76">
        <f t="shared" si="2"/>
        <v>202540.70097764247</v>
      </c>
      <c r="M48" s="76">
        <f t="shared" si="2"/>
        <v>13648.913873910618</v>
      </c>
      <c r="N48" s="133"/>
      <c r="O48" s="76">
        <f>O22</f>
        <v>29537.13</v>
      </c>
    </row>
    <row r="49" spans="2:17" x14ac:dyDescent="0.2">
      <c r="B49" s="6" t="s">
        <v>83</v>
      </c>
      <c r="D49" s="6" t="s">
        <v>174</v>
      </c>
      <c r="F49" s="77">
        <f>SUM(H49:M49,O49)</f>
        <v>487979.45999999996</v>
      </c>
      <c r="H49" s="76">
        <f t="shared" si="2"/>
        <v>0</v>
      </c>
      <c r="I49" s="76">
        <f t="shared" si="2"/>
        <v>0</v>
      </c>
      <c r="J49" s="76">
        <f t="shared" si="2"/>
        <v>0</v>
      </c>
      <c r="K49" s="76">
        <f t="shared" si="2"/>
        <v>487979.45999999996</v>
      </c>
      <c r="L49" s="76">
        <f t="shared" si="2"/>
        <v>0</v>
      </c>
      <c r="M49" s="76">
        <f t="shared" si="2"/>
        <v>0</v>
      </c>
      <c r="N49" s="133"/>
      <c r="O49" s="76">
        <f>O23</f>
        <v>0</v>
      </c>
    </row>
    <row r="50" spans="2:17" x14ac:dyDescent="0.2">
      <c r="H50" s="133"/>
      <c r="I50" s="133"/>
      <c r="J50" s="133"/>
      <c r="K50" s="133"/>
      <c r="L50" s="133"/>
      <c r="M50" s="133"/>
      <c r="N50" s="133"/>
      <c r="O50" s="133"/>
    </row>
    <row r="51" spans="2:17" x14ac:dyDescent="0.2">
      <c r="B51" s="5" t="s">
        <v>84</v>
      </c>
      <c r="H51" s="133"/>
      <c r="I51" s="133"/>
      <c r="J51" s="133"/>
      <c r="K51" s="133"/>
      <c r="L51" s="133"/>
      <c r="M51" s="133"/>
      <c r="N51" s="133"/>
      <c r="O51" s="133"/>
    </row>
    <row r="52" spans="2:17" x14ac:dyDescent="0.2">
      <c r="B52" s="6" t="s">
        <v>85</v>
      </c>
      <c r="D52" s="6" t="s">
        <v>174</v>
      </c>
      <c r="F52" s="77">
        <f>SUM(H52:M52,O52)</f>
        <v>1877942.7188584395</v>
      </c>
      <c r="H52" s="76">
        <f t="shared" ref="H52:M54" si="3">H26</f>
        <v>0</v>
      </c>
      <c r="I52" s="76">
        <f t="shared" si="3"/>
        <v>1436351.8507584152</v>
      </c>
      <c r="J52" s="76">
        <f t="shared" si="3"/>
        <v>0</v>
      </c>
      <c r="K52" s="76">
        <f t="shared" si="3"/>
        <v>0</v>
      </c>
      <c r="L52" s="76">
        <f t="shared" si="3"/>
        <v>441590.86810002418</v>
      </c>
      <c r="M52" s="76">
        <f t="shared" si="3"/>
        <v>0</v>
      </c>
      <c r="N52" s="133"/>
      <c r="O52" s="76">
        <f>O26</f>
        <v>0</v>
      </c>
    </row>
    <row r="53" spans="2:17" x14ac:dyDescent="0.2">
      <c r="B53" s="6" t="s">
        <v>86</v>
      </c>
      <c r="D53" s="6" t="s">
        <v>174</v>
      </c>
      <c r="F53" s="77">
        <f>SUM(H53:M53,O53)</f>
        <v>246106.64446921926</v>
      </c>
      <c r="H53" s="76">
        <f t="shared" si="3"/>
        <v>0</v>
      </c>
      <c r="I53" s="76">
        <f t="shared" si="3"/>
        <v>221907.54125542688</v>
      </c>
      <c r="J53" s="76">
        <f t="shared" si="3"/>
        <v>0</v>
      </c>
      <c r="K53" s="76">
        <f t="shared" si="3"/>
        <v>299.14999999999998</v>
      </c>
      <c r="L53" s="76">
        <f t="shared" si="3"/>
        <v>23899.953213792389</v>
      </c>
      <c r="M53" s="76">
        <f t="shared" si="3"/>
        <v>0</v>
      </c>
      <c r="N53" s="133"/>
      <c r="O53" s="76">
        <f>O27</f>
        <v>0</v>
      </c>
    </row>
    <row r="54" spans="2:17" x14ac:dyDescent="0.2">
      <c r="B54" s="6" t="s">
        <v>87</v>
      </c>
      <c r="D54" s="6" t="s">
        <v>174</v>
      </c>
      <c r="F54" s="77">
        <f>SUM(H54:M54,O54)</f>
        <v>408005.25052896066</v>
      </c>
      <c r="H54" s="76">
        <f t="shared" si="3"/>
        <v>0</v>
      </c>
      <c r="I54" s="76">
        <f t="shared" si="3"/>
        <v>114285.02600292573</v>
      </c>
      <c r="J54" s="76">
        <f t="shared" si="3"/>
        <v>147775.531904567</v>
      </c>
      <c r="K54" s="76">
        <f t="shared" si="3"/>
        <v>1320.13</v>
      </c>
      <c r="L54" s="76">
        <f t="shared" si="3"/>
        <v>44662.538058060272</v>
      </c>
      <c r="M54" s="76">
        <f t="shared" si="3"/>
        <v>85104.959999999992</v>
      </c>
      <c r="N54" s="133"/>
      <c r="O54" s="76">
        <f>O28</f>
        <v>14857.064563407626</v>
      </c>
    </row>
    <row r="55" spans="2:17" x14ac:dyDescent="0.2">
      <c r="B55" s="6" t="s">
        <v>88</v>
      </c>
      <c r="D55" s="6" t="s">
        <v>174</v>
      </c>
      <c r="F55" s="77">
        <f>SUM(H55:M55,O55)</f>
        <v>12656142.474145023</v>
      </c>
      <c r="H55" s="76">
        <f>H29</f>
        <v>0</v>
      </c>
      <c r="I55" s="76">
        <f t="shared" ref="I55:M55" si="4">I29</f>
        <v>2078130.4053634703</v>
      </c>
      <c r="J55" s="76">
        <f t="shared" si="4"/>
        <v>5672020.0100818304</v>
      </c>
      <c r="K55" s="76">
        <f t="shared" si="4"/>
        <v>8895.94</v>
      </c>
      <c r="L55" s="76">
        <f t="shared" si="4"/>
        <v>4896919.1713455394</v>
      </c>
      <c r="M55" s="76">
        <f t="shared" si="4"/>
        <v>176.94735418167355</v>
      </c>
      <c r="N55" s="133"/>
      <c r="O55" s="76">
        <f>O29</f>
        <v>0</v>
      </c>
    </row>
    <row r="57" spans="2:17" x14ac:dyDescent="0.2">
      <c r="B57" s="5" t="s">
        <v>152</v>
      </c>
    </row>
    <row r="58" spans="2:17" x14ac:dyDescent="0.2">
      <c r="B58" s="6" t="s">
        <v>260</v>
      </c>
      <c r="D58" s="6" t="s">
        <v>174</v>
      </c>
      <c r="F58" s="47">
        <f>SUM(H58:M58)</f>
        <v>282537610.01299536</v>
      </c>
      <c r="H58" s="81">
        <f>SUM(H43:H44,H47:H49,H52:H55)</f>
        <v>6176784.590973869</v>
      </c>
      <c r="I58" s="81">
        <f t="shared" ref="I58:M58" si="5">SUM(I43:I44,I47:I49,I52:I55)</f>
        <v>92200434.009124994</v>
      </c>
      <c r="J58" s="81">
        <f t="shared" si="5"/>
        <v>100693952.63604385</v>
      </c>
      <c r="K58" s="81">
        <f t="shared" si="5"/>
        <v>2600002.6199999996</v>
      </c>
      <c r="L58" s="39">
        <f>SUM(L43:L44,L47:L49,L52:L55)+SUM(O43:O44,O47:O49,O52:O55)</f>
        <v>75191397.257914767</v>
      </c>
      <c r="M58" s="81">
        <f t="shared" si="5"/>
        <v>5675038.8989379015</v>
      </c>
      <c r="Q58" s="161" t="s">
        <v>798</v>
      </c>
    </row>
    <row r="59" spans="2:17" s="82" customFormat="1" x14ac:dyDescent="0.2"/>
    <row r="60" spans="2:17" s="73" customFormat="1" x14ac:dyDescent="0.2">
      <c r="B60" s="73" t="s">
        <v>255</v>
      </c>
    </row>
    <row r="61" spans="2:17" s="82" customFormat="1" x14ac:dyDescent="0.2"/>
    <row r="62" spans="2:17" s="82" customFormat="1" ht="15" x14ac:dyDescent="0.25">
      <c r="B62" s="89" t="s">
        <v>220</v>
      </c>
    </row>
    <row r="63" spans="2:17" s="82" customFormat="1" x14ac:dyDescent="0.2">
      <c r="B63" s="84" t="s">
        <v>150</v>
      </c>
    </row>
    <row r="64" spans="2:17" s="82" customFormat="1" x14ac:dyDescent="0.2">
      <c r="B64" s="87" t="s">
        <v>78</v>
      </c>
    </row>
    <row r="65" spans="2:15" s="82" customFormat="1" x14ac:dyDescent="0.2">
      <c r="B65" s="82" t="s">
        <v>79</v>
      </c>
      <c r="D65" s="82" t="s">
        <v>176</v>
      </c>
      <c r="F65" s="77">
        <f>SUM(H65:M65,O65)</f>
        <v>0</v>
      </c>
      <c r="H65" s="76">
        <f>'Input operationele kosten -TD'!H36</f>
        <v>0</v>
      </c>
      <c r="I65" s="76">
        <f>'Input operationele kosten -TD'!I36</f>
        <v>0</v>
      </c>
      <c r="J65" s="76">
        <f>'Input operationele kosten -TD'!J36</f>
        <v>0</v>
      </c>
      <c r="K65" s="76">
        <f>'Input operationele kosten -TD'!K36</f>
        <v>0</v>
      </c>
      <c r="L65" s="76">
        <f>'Input operationele kosten -TD'!L36</f>
        <v>0</v>
      </c>
      <c r="M65" s="76">
        <f>'Input operationele kosten -TD'!M36</f>
        <v>0</v>
      </c>
      <c r="O65" s="76">
        <f>'Input operationele kosten -TD'!O36</f>
        <v>0</v>
      </c>
    </row>
    <row r="66" spans="2:15" s="82" customFormat="1" x14ac:dyDescent="0.2">
      <c r="B66" s="85" t="s">
        <v>80</v>
      </c>
      <c r="D66" s="82" t="s">
        <v>176</v>
      </c>
      <c r="F66" s="77">
        <f>SUM(H66:M66,O66)</f>
        <v>91856</v>
      </c>
      <c r="H66" s="76">
        <f>'Input operationele kosten -TD'!H37</f>
        <v>0</v>
      </c>
      <c r="I66" s="76">
        <f>'Input operationele kosten -TD'!I37</f>
        <v>0</v>
      </c>
      <c r="J66" s="76">
        <f>'Input operationele kosten -TD'!J37</f>
        <v>91856</v>
      </c>
      <c r="K66" s="76">
        <f>'Input operationele kosten -TD'!K37</f>
        <v>0</v>
      </c>
      <c r="L66" s="76">
        <f>'Input operationele kosten -TD'!L37</f>
        <v>0</v>
      </c>
      <c r="M66" s="76">
        <f>'Input operationele kosten -TD'!M37</f>
        <v>0</v>
      </c>
      <c r="O66" s="76">
        <f>'Input operationele kosten -TD'!O37</f>
        <v>0</v>
      </c>
    </row>
    <row r="67" spans="2:15" s="82" customFormat="1" x14ac:dyDescent="0.2"/>
    <row r="68" spans="2:15" s="82" customFormat="1" x14ac:dyDescent="0.2">
      <c r="B68" s="87" t="s">
        <v>81</v>
      </c>
    </row>
    <row r="69" spans="2:15" s="82" customFormat="1" x14ac:dyDescent="0.2">
      <c r="B69" s="82" t="s">
        <v>82</v>
      </c>
      <c r="D69" s="82" t="s">
        <v>176</v>
      </c>
      <c r="F69" s="77">
        <f>SUM(H69:M69,O69)</f>
        <v>266356435.09152263</v>
      </c>
      <c r="H69" s="76">
        <f>'Input operationele kosten -TD'!H40</f>
        <v>6989314</v>
      </c>
      <c r="I69" s="76">
        <f>'Input operationele kosten -TD'!I40</f>
        <v>96129713.533498079</v>
      </c>
      <c r="J69" s="76">
        <f>'Input operationele kosten -TD'!J40</f>
        <v>88617453.030011207</v>
      </c>
      <c r="K69" s="76">
        <f>'Input operationele kosten -TD'!K40</f>
        <v>2129120.9900000002</v>
      </c>
      <c r="L69" s="76">
        <f>'Input operationele kosten -TD'!L40</f>
        <v>58337030.521811716</v>
      </c>
      <c r="M69" s="76">
        <f>'Input operationele kosten -TD'!M40</f>
        <v>5213538.7061404996</v>
      </c>
      <c r="O69" s="76">
        <f>'Input operationele kosten -TD'!O40</f>
        <v>8940264.3100611195</v>
      </c>
    </row>
    <row r="70" spans="2:15" s="82" customFormat="1" x14ac:dyDescent="0.2">
      <c r="B70" s="82" t="s">
        <v>89</v>
      </c>
      <c r="D70" s="82" t="s">
        <v>176</v>
      </c>
      <c r="F70" s="77">
        <f>SUM(H70:M70,O70)</f>
        <v>721347.19662066887</v>
      </c>
      <c r="H70" s="76">
        <f>'Input operationele kosten -TD'!H41</f>
        <v>12146</v>
      </c>
      <c r="I70" s="76">
        <f>'Input operationele kosten -TD'!I41</f>
        <v>207852.55035050333</v>
      </c>
      <c r="J70" s="76">
        <f>'Input operationele kosten -TD'!J41</f>
        <v>208666.057315035</v>
      </c>
      <c r="K70" s="76">
        <f>'Input operationele kosten -TD'!K41</f>
        <v>18395.310000000001</v>
      </c>
      <c r="L70" s="76">
        <f>'Input operationele kosten -TD'!L41</f>
        <v>225680.6607820041</v>
      </c>
      <c r="M70" s="76">
        <f>'Input operationele kosten -TD'!M41</f>
        <v>14260.398173126499</v>
      </c>
      <c r="O70" s="76">
        <f>'Input operationele kosten -TD'!O41</f>
        <v>34346.22</v>
      </c>
    </row>
    <row r="71" spans="2:15" s="82" customFormat="1" x14ac:dyDescent="0.2">
      <c r="B71" s="85" t="s">
        <v>83</v>
      </c>
      <c r="D71" s="82" t="s">
        <v>176</v>
      </c>
      <c r="F71" s="77">
        <f>SUM(H71:M71,O71)</f>
        <v>125467.64</v>
      </c>
      <c r="H71" s="76">
        <f>'Input operationele kosten -TD'!H42</f>
        <v>0</v>
      </c>
      <c r="I71" s="76">
        <f>'Input operationele kosten -TD'!I42</f>
        <v>0</v>
      </c>
      <c r="J71" s="76">
        <f>'Input operationele kosten -TD'!J42</f>
        <v>0</v>
      </c>
      <c r="K71" s="76">
        <f>'Input operationele kosten -TD'!K42</f>
        <v>125467.64</v>
      </c>
      <c r="L71" s="76">
        <f>'Input operationele kosten -TD'!L42</f>
        <v>0</v>
      </c>
      <c r="M71" s="76">
        <f>'Input operationele kosten -TD'!M42</f>
        <v>0</v>
      </c>
      <c r="O71" s="76">
        <f>'Input operationele kosten -TD'!O42</f>
        <v>0</v>
      </c>
    </row>
    <row r="72" spans="2:15" s="82" customFormat="1" x14ac:dyDescent="0.2"/>
    <row r="73" spans="2:15" s="82" customFormat="1" x14ac:dyDescent="0.2">
      <c r="B73" s="87" t="s">
        <v>84</v>
      </c>
    </row>
    <row r="74" spans="2:15" s="82" customFormat="1" x14ac:dyDescent="0.2">
      <c r="B74" s="82" t="s">
        <v>85</v>
      </c>
      <c r="D74" s="82" t="s">
        <v>176</v>
      </c>
      <c r="F74" s="77">
        <f>SUM(H74:M74,O74)</f>
        <v>1165461.4474922474</v>
      </c>
      <c r="H74" s="76">
        <f>'Input operationele kosten -TD'!H45</f>
        <v>0</v>
      </c>
      <c r="I74" s="76">
        <f>'Input operationele kosten -TD'!I45</f>
        <v>609831.5695574265</v>
      </c>
      <c r="J74" s="76">
        <f>'Input operationele kosten -TD'!J45</f>
        <v>56728.9341870887</v>
      </c>
      <c r="K74" s="76">
        <f>'Input operationele kosten -TD'!K45</f>
        <v>0</v>
      </c>
      <c r="L74" s="76">
        <f>'Input operationele kosten -TD'!L45</f>
        <v>498900.94374773226</v>
      </c>
      <c r="M74" s="76">
        <f>'Input operationele kosten -TD'!M45</f>
        <v>0</v>
      </c>
      <c r="O74" s="76">
        <f>'Input operationele kosten -TD'!O45</f>
        <v>0</v>
      </c>
    </row>
    <row r="75" spans="2:15" s="82" customFormat="1" x14ac:dyDescent="0.2">
      <c r="B75" s="82" t="s">
        <v>86</v>
      </c>
      <c r="D75" s="82" t="s">
        <v>176</v>
      </c>
      <c r="F75" s="77">
        <f>SUM(H75:M75,O75)</f>
        <v>264904.43271240708</v>
      </c>
      <c r="H75" s="76">
        <f>'Input operationele kosten -TD'!H46</f>
        <v>0</v>
      </c>
      <c r="I75" s="76">
        <f>'Input operationele kosten -TD'!I46</f>
        <v>152813.81753266341</v>
      </c>
      <c r="J75" s="76">
        <f>'Input operationele kosten -TD'!J46</f>
        <v>0</v>
      </c>
      <c r="K75" s="76">
        <f>'Input operationele kosten -TD'!K46</f>
        <v>1247.31</v>
      </c>
      <c r="L75" s="76">
        <f>'Input operationele kosten -TD'!L46</f>
        <v>110770.7051797437</v>
      </c>
      <c r="M75" s="76">
        <f>'Input operationele kosten -TD'!M46</f>
        <v>72.599999999999994</v>
      </c>
      <c r="O75" s="76">
        <f>'Input operationele kosten -TD'!O46</f>
        <v>0</v>
      </c>
    </row>
    <row r="76" spans="2:15" s="82" customFormat="1" x14ac:dyDescent="0.2">
      <c r="B76" s="82" t="s">
        <v>87</v>
      </c>
      <c r="D76" s="82" t="s">
        <v>176</v>
      </c>
      <c r="F76" s="77">
        <f>SUM(H76:M76,O76)</f>
        <v>276379.7596410148</v>
      </c>
      <c r="H76" s="76">
        <f>'Input operationele kosten -TD'!H47</f>
        <v>4556</v>
      </c>
      <c r="I76" s="76">
        <f>'Input operationele kosten -TD'!I47</f>
        <v>121488.72255398685</v>
      </c>
      <c r="J76" s="76">
        <f>'Input operationele kosten -TD'!J47</f>
        <v>94236.851794469694</v>
      </c>
      <c r="K76" s="76">
        <f>'Input operationele kosten -TD'!K47</f>
        <v>598.84</v>
      </c>
      <c r="L76" s="76">
        <f>'Input operationele kosten -TD'!L47</f>
        <v>38587.724341917252</v>
      </c>
      <c r="M76" s="76">
        <f>'Input operationele kosten -TD'!M47</f>
        <v>5187.07</v>
      </c>
      <c r="O76" s="76">
        <f>'Input operationele kosten -TD'!O47</f>
        <v>11724.550950641</v>
      </c>
    </row>
    <row r="77" spans="2:15" s="82" customFormat="1" x14ac:dyDescent="0.2">
      <c r="B77" s="85" t="s">
        <v>88</v>
      </c>
      <c r="D77" s="82" t="s">
        <v>176</v>
      </c>
      <c r="F77" s="77">
        <f>SUM(H77:M77,O77)</f>
        <v>7837656.3498351229</v>
      </c>
      <c r="H77" s="76">
        <f>'Input operationele kosten -TD'!H48</f>
        <v>0</v>
      </c>
      <c r="I77" s="76">
        <f>'Input operationele kosten -TD'!I48</f>
        <v>1382007.6748606495</v>
      </c>
      <c r="J77" s="76">
        <f>'Input operationele kosten -TD'!J48</f>
        <v>4650045.3202308798</v>
      </c>
      <c r="K77" s="76">
        <f>'Input operationele kosten -TD'!K48</f>
        <v>9819.83</v>
      </c>
      <c r="L77" s="76">
        <f>'Input operationele kosten -TD'!L48</f>
        <v>1790143.4616246179</v>
      </c>
      <c r="M77" s="76">
        <f>'Input operationele kosten -TD'!M48</f>
        <v>5640.0631189752003</v>
      </c>
      <c r="O77" s="76">
        <f>'Input operationele kosten -TD'!O48</f>
        <v>0</v>
      </c>
    </row>
    <row r="78" spans="2:15" s="82" customFormat="1" x14ac:dyDescent="0.2"/>
    <row r="79" spans="2:15" s="82" customFormat="1" x14ac:dyDescent="0.2">
      <c r="B79" s="87" t="s">
        <v>151</v>
      </c>
    </row>
    <row r="80" spans="2:15" s="82" customFormat="1" x14ac:dyDescent="0.2">
      <c r="B80" s="87" t="s">
        <v>103</v>
      </c>
    </row>
    <row r="81" spans="2:17" s="82" customFormat="1" x14ac:dyDescent="0.2">
      <c r="B81" s="82" t="s">
        <v>102</v>
      </c>
      <c r="D81" s="82" t="s">
        <v>176</v>
      </c>
      <c r="F81" s="77">
        <f>SUM(H81:M81,O81)</f>
        <v>14096046.299198177</v>
      </c>
      <c r="H81" s="76">
        <f>'Input Ov. opbrengsten-TD'!H82</f>
        <v>28964.04</v>
      </c>
      <c r="I81" s="76">
        <f>'Input Ov. opbrengsten-TD'!I82</f>
        <v>9894384.6571453772</v>
      </c>
      <c r="J81" s="76">
        <f>'Input Ov. opbrengsten-TD'!J82</f>
        <v>1567323.91</v>
      </c>
      <c r="K81" s="76">
        <f>'Input Ov. opbrengsten-TD'!K82</f>
        <v>0</v>
      </c>
      <c r="L81" s="76">
        <f>'Input Ov. opbrengsten-TD'!L82</f>
        <v>2605373.6920527997</v>
      </c>
      <c r="M81" s="76">
        <f>'Input Ov. opbrengsten-TD'!M82</f>
        <v>0</v>
      </c>
      <c r="O81" s="76">
        <f>'Input Ov. opbrengsten-TD'!O82</f>
        <v>0</v>
      </c>
    </row>
    <row r="82" spans="2:17" s="82" customFormat="1" x14ac:dyDescent="0.2"/>
    <row r="83" spans="2:17" s="82" customFormat="1" x14ac:dyDescent="0.2">
      <c r="B83" s="87" t="s">
        <v>105</v>
      </c>
    </row>
    <row r="84" spans="2:17" s="82" customFormat="1" x14ac:dyDescent="0.2">
      <c r="B84" s="82" t="s">
        <v>102</v>
      </c>
      <c r="D84" s="82" t="s">
        <v>176</v>
      </c>
      <c r="F84" s="77">
        <f>SUM(H84:M84,O84)</f>
        <v>5356807.5775761008</v>
      </c>
      <c r="H84" s="76">
        <f>'Input Ov. opbrengsten-TD'!H97</f>
        <v>34860.824532141203</v>
      </c>
      <c r="I84" s="76">
        <f>'Input Ov. opbrengsten-TD'!I97</f>
        <v>962272.12146427063</v>
      </c>
      <c r="J84" s="76">
        <f>'Input Ov. opbrengsten-TD'!J97</f>
        <v>2971663.3063754831</v>
      </c>
      <c r="K84" s="76">
        <f>'Input Ov. opbrengsten-TD'!K97</f>
        <v>83880.540000000008</v>
      </c>
      <c r="L84" s="76">
        <f>'Input Ov. opbrengsten-TD'!L97</f>
        <v>1235254.35807271</v>
      </c>
      <c r="M84" s="76">
        <f>'Input Ov. opbrengsten-TD'!M97</f>
        <v>22646.406345565811</v>
      </c>
      <c r="O84" s="76">
        <f>'Input Ov. opbrengsten-TD'!O97</f>
        <v>46230.020785929701</v>
      </c>
    </row>
    <row r="85" spans="2:17" s="82" customFormat="1" x14ac:dyDescent="0.2"/>
    <row r="86" spans="2:17" s="82" customFormat="1" x14ac:dyDescent="0.2">
      <c r="B86" s="87" t="s">
        <v>113</v>
      </c>
    </row>
    <row r="87" spans="2:17" s="82" customFormat="1" x14ac:dyDescent="0.2">
      <c r="B87" s="82" t="s">
        <v>114</v>
      </c>
      <c r="D87" s="82" t="s">
        <v>176</v>
      </c>
      <c r="F87" s="77">
        <f>SUM(H87:M87,O87)</f>
        <v>289293.16369098652</v>
      </c>
      <c r="H87" s="76">
        <f>'Input Ov. opbrengsten-TD'!H103</f>
        <v>336.82</v>
      </c>
      <c r="I87" s="76">
        <f>'Input Ov. opbrengsten-TD'!I103</f>
        <v>167191.04640477026</v>
      </c>
      <c r="J87" s="76">
        <f>'Input Ov. opbrengsten-TD'!J103</f>
        <v>20181.503690986501</v>
      </c>
      <c r="K87" s="76">
        <f>'Input Ov. opbrengsten-TD'!K103</f>
        <v>806.8</v>
      </c>
      <c r="L87" s="76">
        <f>'Input Ov. opbrengsten-TD'!L103</f>
        <v>100776.99359522975</v>
      </c>
      <c r="M87" s="76">
        <f>'Input Ov. opbrengsten-TD'!M103</f>
        <v>0</v>
      </c>
      <c r="O87" s="76">
        <f>'Input Ov. opbrengsten-TD'!O103</f>
        <v>0</v>
      </c>
    </row>
    <row r="88" spans="2:17" s="82" customFormat="1" x14ac:dyDescent="0.2"/>
    <row r="89" spans="2:17" s="82" customFormat="1" ht="15" x14ac:dyDescent="0.25">
      <c r="B89" s="89" t="s">
        <v>239</v>
      </c>
      <c r="F89" s="85"/>
    </row>
    <row r="90" spans="2:17" s="82" customFormat="1" x14ac:dyDescent="0.2">
      <c r="B90" s="87" t="s">
        <v>78</v>
      </c>
    </row>
    <row r="91" spans="2:17" s="82" customFormat="1" x14ac:dyDescent="0.2">
      <c r="B91" s="82" t="s">
        <v>79</v>
      </c>
      <c r="D91" s="82" t="s">
        <v>176</v>
      </c>
      <c r="F91" s="77">
        <f>SUM(H91:M91,O91)</f>
        <v>0</v>
      </c>
      <c r="H91" s="76">
        <f t="shared" ref="H91:M92" si="6">H65</f>
        <v>0</v>
      </c>
      <c r="I91" s="76">
        <f t="shared" si="6"/>
        <v>0</v>
      </c>
      <c r="J91" s="76">
        <f t="shared" si="6"/>
        <v>0</v>
      </c>
      <c r="K91" s="76">
        <f t="shared" si="6"/>
        <v>0</v>
      </c>
      <c r="L91" s="76">
        <f t="shared" si="6"/>
        <v>0</v>
      </c>
      <c r="M91" s="76">
        <f t="shared" si="6"/>
        <v>0</v>
      </c>
      <c r="N91" s="133"/>
      <c r="O91" s="76">
        <f>O65</f>
        <v>0</v>
      </c>
      <c r="Q91" s="8" t="s">
        <v>797</v>
      </c>
    </row>
    <row r="92" spans="2:17" s="82" customFormat="1" x14ac:dyDescent="0.2">
      <c r="B92" s="82" t="s">
        <v>80</v>
      </c>
      <c r="D92" s="82" t="s">
        <v>176</v>
      </c>
      <c r="F92" s="77">
        <f>SUM(H92:M92,O92)</f>
        <v>91856</v>
      </c>
      <c r="H92" s="76">
        <f t="shared" si="6"/>
        <v>0</v>
      </c>
      <c r="I92" s="76">
        <f t="shared" si="6"/>
        <v>0</v>
      </c>
      <c r="J92" s="76">
        <f t="shared" si="6"/>
        <v>91856</v>
      </c>
      <c r="K92" s="76">
        <f t="shared" si="6"/>
        <v>0</v>
      </c>
      <c r="L92" s="76">
        <f t="shared" si="6"/>
        <v>0</v>
      </c>
      <c r="M92" s="76">
        <f t="shared" si="6"/>
        <v>0</v>
      </c>
      <c r="N92" s="133"/>
      <c r="O92" s="76">
        <f>O66</f>
        <v>0</v>
      </c>
    </row>
    <row r="93" spans="2:17" s="82" customFormat="1" x14ac:dyDescent="0.2">
      <c r="H93" s="133"/>
      <c r="I93" s="133"/>
      <c r="J93" s="133"/>
      <c r="K93" s="133"/>
      <c r="L93" s="133"/>
      <c r="M93" s="133"/>
      <c r="N93" s="133"/>
      <c r="O93" s="133"/>
    </row>
    <row r="94" spans="2:17" s="82" customFormat="1" x14ac:dyDescent="0.2">
      <c r="B94" s="87" t="s">
        <v>81</v>
      </c>
      <c r="H94" s="133"/>
      <c r="I94" s="133"/>
      <c r="J94" s="133"/>
      <c r="K94" s="133"/>
      <c r="L94" s="133"/>
      <c r="M94" s="133"/>
      <c r="N94" s="133"/>
      <c r="O94" s="133"/>
    </row>
    <row r="95" spans="2:17" s="82" customFormat="1" x14ac:dyDescent="0.2">
      <c r="B95" s="82" t="s">
        <v>82</v>
      </c>
      <c r="D95" s="82" t="s">
        <v>176</v>
      </c>
      <c r="F95" s="77">
        <f>SUM(H95:M95,O95)</f>
        <v>246614288.0510574</v>
      </c>
      <c r="H95" s="77">
        <f t="shared" ref="H95:M95" si="7">H69-(H81+H84+H87)</f>
        <v>6925152.3154678587</v>
      </c>
      <c r="I95" s="77">
        <f t="shared" si="7"/>
        <v>85105865.708483666</v>
      </c>
      <c r="J95" s="77">
        <f t="shared" si="7"/>
        <v>84058284.309944734</v>
      </c>
      <c r="K95" s="77">
        <f t="shared" si="7"/>
        <v>2044433.6500000001</v>
      </c>
      <c r="L95" s="77">
        <f t="shared" si="7"/>
        <v>54395625.478090979</v>
      </c>
      <c r="M95" s="77">
        <f t="shared" si="7"/>
        <v>5190892.2997949338</v>
      </c>
      <c r="N95" s="133"/>
      <c r="O95" s="77">
        <f>O69-(O81+O84+O87)</f>
        <v>8894034.2892751899</v>
      </c>
    </row>
    <row r="96" spans="2:17" s="82" customFormat="1" x14ac:dyDescent="0.2">
      <c r="B96" s="82" t="s">
        <v>89</v>
      </c>
      <c r="D96" s="82" t="s">
        <v>176</v>
      </c>
      <c r="F96" s="77">
        <f>SUM(H96:M96,O96)</f>
        <v>721347.19662066887</v>
      </c>
      <c r="H96" s="76">
        <f t="shared" ref="H96:M97" si="8">H70</f>
        <v>12146</v>
      </c>
      <c r="I96" s="76">
        <f t="shared" si="8"/>
        <v>207852.55035050333</v>
      </c>
      <c r="J96" s="76">
        <f t="shared" si="8"/>
        <v>208666.057315035</v>
      </c>
      <c r="K96" s="76">
        <f t="shared" si="8"/>
        <v>18395.310000000001</v>
      </c>
      <c r="L96" s="76">
        <f t="shared" si="8"/>
        <v>225680.6607820041</v>
      </c>
      <c r="M96" s="76">
        <f t="shared" si="8"/>
        <v>14260.398173126499</v>
      </c>
      <c r="N96" s="133"/>
      <c r="O96" s="76">
        <f>O70</f>
        <v>34346.22</v>
      </c>
    </row>
    <row r="97" spans="2:17" s="82" customFormat="1" x14ac:dyDescent="0.2">
      <c r="B97" s="82" t="s">
        <v>83</v>
      </c>
      <c r="D97" s="82" t="s">
        <v>176</v>
      </c>
      <c r="F97" s="77">
        <f>SUM(H97:M97,O97)</f>
        <v>125467.64</v>
      </c>
      <c r="H97" s="76">
        <f t="shared" si="8"/>
        <v>0</v>
      </c>
      <c r="I97" s="76">
        <f t="shared" si="8"/>
        <v>0</v>
      </c>
      <c r="J97" s="76">
        <f t="shared" si="8"/>
        <v>0</v>
      </c>
      <c r="K97" s="76">
        <f t="shared" si="8"/>
        <v>125467.64</v>
      </c>
      <c r="L97" s="76">
        <f t="shared" si="8"/>
        <v>0</v>
      </c>
      <c r="M97" s="76">
        <f t="shared" si="8"/>
        <v>0</v>
      </c>
      <c r="N97" s="133"/>
      <c r="O97" s="76">
        <f>O71</f>
        <v>0</v>
      </c>
    </row>
    <row r="98" spans="2:17" s="82" customFormat="1" x14ac:dyDescent="0.2">
      <c r="H98" s="133"/>
      <c r="I98" s="133"/>
      <c r="J98" s="133"/>
      <c r="K98" s="133"/>
      <c r="L98" s="133"/>
      <c r="M98" s="133"/>
      <c r="N98" s="133"/>
      <c r="O98" s="133"/>
    </row>
    <row r="99" spans="2:17" s="82" customFormat="1" x14ac:dyDescent="0.2">
      <c r="B99" s="87" t="s">
        <v>84</v>
      </c>
      <c r="H99" s="133"/>
      <c r="I99" s="133"/>
      <c r="J99" s="133"/>
      <c r="K99" s="133"/>
      <c r="L99" s="133"/>
      <c r="M99" s="133"/>
      <c r="N99" s="133"/>
      <c r="O99" s="133"/>
    </row>
    <row r="100" spans="2:17" s="82" customFormat="1" x14ac:dyDescent="0.2">
      <c r="B100" s="82" t="s">
        <v>85</v>
      </c>
      <c r="D100" s="82" t="s">
        <v>176</v>
      </c>
      <c r="F100" s="77">
        <f>SUM(H100:M100,O100)</f>
        <v>1165461.4474922474</v>
      </c>
      <c r="H100" s="76">
        <f t="shared" ref="H100:M103" si="9">H74</f>
        <v>0</v>
      </c>
      <c r="I100" s="76">
        <f t="shared" si="9"/>
        <v>609831.5695574265</v>
      </c>
      <c r="J100" s="76">
        <f t="shared" si="9"/>
        <v>56728.9341870887</v>
      </c>
      <c r="K100" s="76">
        <f t="shared" si="9"/>
        <v>0</v>
      </c>
      <c r="L100" s="76">
        <f t="shared" si="9"/>
        <v>498900.94374773226</v>
      </c>
      <c r="M100" s="76">
        <f t="shared" si="9"/>
        <v>0</v>
      </c>
      <c r="N100" s="133"/>
      <c r="O100" s="76">
        <f>O74</f>
        <v>0</v>
      </c>
    </row>
    <row r="101" spans="2:17" s="82" customFormat="1" x14ac:dyDescent="0.2">
      <c r="B101" s="82" t="s">
        <v>86</v>
      </c>
      <c r="D101" s="82" t="s">
        <v>176</v>
      </c>
      <c r="F101" s="77">
        <f>SUM(H101:M101,O101)</f>
        <v>264904.43271240708</v>
      </c>
      <c r="H101" s="76">
        <f t="shared" si="9"/>
        <v>0</v>
      </c>
      <c r="I101" s="76">
        <f t="shared" si="9"/>
        <v>152813.81753266341</v>
      </c>
      <c r="J101" s="76">
        <f t="shared" si="9"/>
        <v>0</v>
      </c>
      <c r="K101" s="76">
        <f t="shared" si="9"/>
        <v>1247.31</v>
      </c>
      <c r="L101" s="76">
        <f t="shared" si="9"/>
        <v>110770.7051797437</v>
      </c>
      <c r="M101" s="76">
        <f t="shared" si="9"/>
        <v>72.599999999999994</v>
      </c>
      <c r="N101" s="133"/>
      <c r="O101" s="76">
        <f>O75</f>
        <v>0</v>
      </c>
    </row>
    <row r="102" spans="2:17" s="82" customFormat="1" x14ac:dyDescent="0.2">
      <c r="B102" s="82" t="s">
        <v>87</v>
      </c>
      <c r="D102" s="82" t="s">
        <v>176</v>
      </c>
      <c r="F102" s="77">
        <f>SUM(H102:M102,O102)</f>
        <v>276379.7596410148</v>
      </c>
      <c r="H102" s="76">
        <f t="shared" si="9"/>
        <v>4556</v>
      </c>
      <c r="I102" s="76">
        <f t="shared" si="9"/>
        <v>121488.72255398685</v>
      </c>
      <c r="J102" s="76">
        <f t="shared" si="9"/>
        <v>94236.851794469694</v>
      </c>
      <c r="K102" s="76">
        <f t="shared" si="9"/>
        <v>598.84</v>
      </c>
      <c r="L102" s="76">
        <f t="shared" si="9"/>
        <v>38587.724341917252</v>
      </c>
      <c r="M102" s="76">
        <f t="shared" si="9"/>
        <v>5187.07</v>
      </c>
      <c r="N102" s="133"/>
      <c r="O102" s="76">
        <f>O76</f>
        <v>11724.550950641</v>
      </c>
    </row>
    <row r="103" spans="2:17" s="82" customFormat="1" x14ac:dyDescent="0.2">
      <c r="B103" s="82" t="s">
        <v>88</v>
      </c>
      <c r="D103" s="82" t="s">
        <v>176</v>
      </c>
      <c r="F103" s="77">
        <f>SUM(H103:M103,O103)</f>
        <v>7837656.3498351229</v>
      </c>
      <c r="H103" s="76">
        <f t="shared" si="9"/>
        <v>0</v>
      </c>
      <c r="I103" s="76">
        <f t="shared" si="9"/>
        <v>1382007.6748606495</v>
      </c>
      <c r="J103" s="76">
        <f t="shared" si="9"/>
        <v>4650045.3202308798</v>
      </c>
      <c r="K103" s="76">
        <f t="shared" si="9"/>
        <v>9819.83</v>
      </c>
      <c r="L103" s="76">
        <f t="shared" si="9"/>
        <v>1790143.4616246179</v>
      </c>
      <c r="M103" s="76">
        <f t="shared" si="9"/>
        <v>5640.0631189752003</v>
      </c>
      <c r="N103" s="133"/>
      <c r="O103" s="76">
        <f>O77</f>
        <v>0</v>
      </c>
    </row>
    <row r="104" spans="2:17" s="82" customFormat="1" x14ac:dyDescent="0.2"/>
    <row r="105" spans="2:17" s="82" customFormat="1" x14ac:dyDescent="0.2">
      <c r="B105" s="87" t="s">
        <v>152</v>
      </c>
    </row>
    <row r="106" spans="2:17" s="82" customFormat="1" x14ac:dyDescent="0.2">
      <c r="B106" s="82" t="s">
        <v>261</v>
      </c>
      <c r="D106" s="82" t="s">
        <v>176</v>
      </c>
      <c r="F106" s="77">
        <f>SUM(H106:M106)</f>
        <v>257097360.87735882</v>
      </c>
      <c r="H106" s="81">
        <f>SUM(H91:H92,H95:H97,H100:H103)</f>
        <v>6941854.3154678587</v>
      </c>
      <c r="I106" s="81">
        <f t="shared" ref="I106:M106" si="10">SUM(I91:I92,I95:I97,I100:I103)</f>
        <v>87579860.043338895</v>
      </c>
      <c r="J106" s="81">
        <f t="shared" si="10"/>
        <v>89159817.473472208</v>
      </c>
      <c r="K106" s="81">
        <f t="shared" si="10"/>
        <v>2199962.58</v>
      </c>
      <c r="L106" s="39">
        <f>SUM(L91:L92,L95:L97,L100:L103)+SUM(O91:O92,O95:O97,O100:O103)</f>
        <v>65999814.033992812</v>
      </c>
      <c r="M106" s="81">
        <f t="shared" si="10"/>
        <v>5216052.4310870357</v>
      </c>
      <c r="O106" s="4"/>
      <c r="Q106" s="161" t="s">
        <v>798</v>
      </c>
    </row>
    <row r="107" spans="2:17" s="82" customFormat="1" x14ac:dyDescent="0.2"/>
    <row r="108" spans="2:17" s="73" customFormat="1" x14ac:dyDescent="0.2">
      <c r="B108" s="73" t="s">
        <v>256</v>
      </c>
    </row>
    <row r="109" spans="2:17" s="82" customFormat="1" x14ac:dyDescent="0.2"/>
    <row r="110" spans="2:17" s="82" customFormat="1" ht="15" x14ac:dyDescent="0.25">
      <c r="B110" s="89" t="s">
        <v>220</v>
      </c>
    </row>
    <row r="111" spans="2:17" s="82" customFormat="1" x14ac:dyDescent="0.2">
      <c r="B111" s="84" t="s">
        <v>150</v>
      </c>
    </row>
    <row r="112" spans="2:17" s="82" customFormat="1" x14ac:dyDescent="0.2">
      <c r="B112" s="87" t="s">
        <v>78</v>
      </c>
    </row>
    <row r="113" spans="2:15" s="82" customFormat="1" x14ac:dyDescent="0.2">
      <c r="B113" s="82" t="s">
        <v>79</v>
      </c>
      <c r="D113" s="82" t="s">
        <v>178</v>
      </c>
      <c r="F113" s="77">
        <f>SUM(H113:M113,O113)</f>
        <v>0</v>
      </c>
      <c r="H113" s="76">
        <f>'Input operationele kosten -TD'!H54</f>
        <v>0</v>
      </c>
      <c r="I113" s="76">
        <f>'Input operationele kosten -TD'!I54</f>
        <v>0</v>
      </c>
      <c r="J113" s="76">
        <f>'Input operationele kosten -TD'!J54</f>
        <v>0</v>
      </c>
      <c r="K113" s="76">
        <f>'Input operationele kosten -TD'!K54</f>
        <v>0</v>
      </c>
      <c r="L113" s="76">
        <f>'Input operationele kosten -TD'!L54</f>
        <v>0</v>
      </c>
      <c r="M113" s="76">
        <f>'Input operationele kosten -TD'!M54</f>
        <v>0</v>
      </c>
      <c r="O113" s="76">
        <f>'Input operationele kosten -TD'!O54</f>
        <v>0</v>
      </c>
    </row>
    <row r="114" spans="2:15" s="82" customFormat="1" x14ac:dyDescent="0.2">
      <c r="B114" s="85" t="s">
        <v>80</v>
      </c>
      <c r="D114" s="82" t="s">
        <v>178</v>
      </c>
      <c r="F114" s="77">
        <f>SUM(H114:M114,O114)</f>
        <v>205671.83600000001</v>
      </c>
      <c r="H114" s="76">
        <f>'Input operationele kosten -TD'!H55</f>
        <v>0</v>
      </c>
      <c r="I114" s="76">
        <f>'Input operationele kosten -TD'!I55</f>
        <v>0</v>
      </c>
      <c r="J114" s="76">
        <f>'Input operationele kosten -TD'!J55</f>
        <v>205671.83600000001</v>
      </c>
      <c r="K114" s="76">
        <f>'Input operationele kosten -TD'!K55</f>
        <v>0</v>
      </c>
      <c r="L114" s="76">
        <f>'Input operationele kosten -TD'!L55</f>
        <v>0</v>
      </c>
      <c r="M114" s="76">
        <f>'Input operationele kosten -TD'!M55</f>
        <v>0</v>
      </c>
      <c r="O114" s="76">
        <f>'Input operationele kosten -TD'!O55</f>
        <v>0</v>
      </c>
    </row>
    <row r="115" spans="2:15" s="82" customFormat="1" x14ac:dyDescent="0.2"/>
    <row r="116" spans="2:15" s="82" customFormat="1" x14ac:dyDescent="0.2">
      <c r="B116" s="87" t="s">
        <v>81</v>
      </c>
    </row>
    <row r="117" spans="2:15" s="82" customFormat="1" x14ac:dyDescent="0.2">
      <c r="B117" s="82" t="s">
        <v>82</v>
      </c>
      <c r="D117" s="82" t="s">
        <v>178</v>
      </c>
      <c r="F117" s="77">
        <f>SUM(H117:M117,O117)</f>
        <v>260040724.44430083</v>
      </c>
      <c r="H117" s="76">
        <f>'Input operationele kosten -TD'!H58</f>
        <v>7163617</v>
      </c>
      <c r="I117" s="76">
        <f>'Input operationele kosten -TD'!I58</f>
        <v>102505129.46786149</v>
      </c>
      <c r="J117" s="76">
        <f>'Input operationele kosten -TD'!J58</f>
        <v>77616529.950607806</v>
      </c>
      <c r="K117" s="76">
        <f>'Input operationele kosten -TD'!K58</f>
        <v>2185630.2799999998</v>
      </c>
      <c r="L117" s="76">
        <f>'Input operationele kosten -TD'!L58</f>
        <v>56482567.345354237</v>
      </c>
      <c r="M117" s="76">
        <f>'Input operationele kosten -TD'!M58</f>
        <v>5765265.7862155503</v>
      </c>
      <c r="O117" s="76">
        <f>'Input operationele kosten -TD'!O58</f>
        <v>8321984.6142617501</v>
      </c>
    </row>
    <row r="118" spans="2:15" s="82" customFormat="1" x14ac:dyDescent="0.2">
      <c r="B118" s="82" t="s">
        <v>89</v>
      </c>
      <c r="D118" s="82" t="s">
        <v>178</v>
      </c>
      <c r="F118" s="77">
        <f>SUM(H118:M118,O118)</f>
        <v>765326.5800213567</v>
      </c>
      <c r="H118" s="76">
        <f>'Input operationele kosten -TD'!H59</f>
        <v>10269</v>
      </c>
      <c r="I118" s="76">
        <f>'Input operationele kosten -TD'!I59</f>
        <v>183547.0919305034</v>
      </c>
      <c r="J118" s="76">
        <f>'Input operationele kosten -TD'!J59</f>
        <v>247601.23425671499</v>
      </c>
      <c r="K118" s="76">
        <f>'Input operationele kosten -TD'!K59</f>
        <v>24549.97</v>
      </c>
      <c r="L118" s="76">
        <f>'Input operationele kosten -TD'!L59</f>
        <v>245614.57855921655</v>
      </c>
      <c r="M118" s="76">
        <f>'Input operationele kosten -TD'!M59</f>
        <v>16896.235274921801</v>
      </c>
      <c r="O118" s="76">
        <f>'Input operationele kosten -TD'!O59</f>
        <v>36848.47</v>
      </c>
    </row>
    <row r="119" spans="2:15" s="82" customFormat="1" x14ac:dyDescent="0.2">
      <c r="B119" s="85" t="s">
        <v>83</v>
      </c>
      <c r="D119" s="82" t="s">
        <v>178</v>
      </c>
      <c r="F119" s="77">
        <f>SUM(H119:M119,O119)</f>
        <v>325158.7</v>
      </c>
      <c r="H119" s="76">
        <f>'Input operationele kosten -TD'!H60</f>
        <v>0</v>
      </c>
      <c r="I119" s="76">
        <f>'Input operationele kosten -TD'!I60</f>
        <v>0</v>
      </c>
      <c r="J119" s="76">
        <f>'Input operationele kosten -TD'!J60</f>
        <v>0</v>
      </c>
      <c r="K119" s="76">
        <f>'Input operationele kosten -TD'!K60</f>
        <v>325158.7</v>
      </c>
      <c r="L119" s="76">
        <f>'Input operationele kosten -TD'!L60</f>
        <v>0</v>
      </c>
      <c r="M119" s="76">
        <f>'Input operationele kosten -TD'!M60</f>
        <v>0</v>
      </c>
      <c r="O119" s="76">
        <f>'Input operationele kosten -TD'!O60</f>
        <v>0</v>
      </c>
    </row>
    <row r="120" spans="2:15" s="82" customFormat="1" x14ac:dyDescent="0.2"/>
    <row r="121" spans="2:15" s="82" customFormat="1" x14ac:dyDescent="0.2">
      <c r="B121" s="87" t="s">
        <v>84</v>
      </c>
    </row>
    <row r="122" spans="2:15" s="82" customFormat="1" x14ac:dyDescent="0.2">
      <c r="B122" s="82" t="s">
        <v>85</v>
      </c>
      <c r="D122" s="82" t="s">
        <v>178</v>
      </c>
      <c r="F122" s="77">
        <f>SUM(H122:M122,O122)</f>
        <v>1326398.5914071221</v>
      </c>
      <c r="H122" s="76">
        <f>'Input operationele kosten -TD'!H63</f>
        <v>0</v>
      </c>
      <c r="I122" s="76">
        <f>'Input operationele kosten -TD'!I63</f>
        <v>852414.65631350153</v>
      </c>
      <c r="J122" s="76">
        <f>'Input operationele kosten -TD'!J63</f>
        <v>161914.897340617</v>
      </c>
      <c r="K122" s="76">
        <f>'Input operationele kosten -TD'!K63</f>
        <v>0</v>
      </c>
      <c r="L122" s="76">
        <f>'Input operationele kosten -TD'!L63</f>
        <v>312069.03775300353</v>
      </c>
      <c r="M122" s="76">
        <f>'Input operationele kosten -TD'!M63</f>
        <v>0</v>
      </c>
      <c r="O122" s="76">
        <f>'Input operationele kosten -TD'!O63</f>
        <v>0</v>
      </c>
    </row>
    <row r="123" spans="2:15" s="82" customFormat="1" x14ac:dyDescent="0.2">
      <c r="B123" s="82" t="s">
        <v>86</v>
      </c>
      <c r="D123" s="82" t="s">
        <v>178</v>
      </c>
      <c r="F123" s="77">
        <f>SUM(H123:M123,O123)</f>
        <v>370494.28888851148</v>
      </c>
      <c r="H123" s="76">
        <f>'Input operationele kosten -TD'!H64</f>
        <v>0</v>
      </c>
      <c r="I123" s="76">
        <f>'Input operationele kosten -TD'!I64</f>
        <v>103404.87046316286</v>
      </c>
      <c r="J123" s="76">
        <f>'Input operationele kosten -TD'!J64</f>
        <v>0</v>
      </c>
      <c r="K123" s="76">
        <f>'Input operationele kosten -TD'!K64</f>
        <v>1983.11</v>
      </c>
      <c r="L123" s="76">
        <f>'Input operationele kosten -TD'!L64</f>
        <v>264740.71842534858</v>
      </c>
      <c r="M123" s="76">
        <f>'Input operationele kosten -TD'!M64</f>
        <v>365.59</v>
      </c>
      <c r="O123" s="76">
        <f>'Input operationele kosten -TD'!O64</f>
        <v>0</v>
      </c>
    </row>
    <row r="124" spans="2:15" s="82" customFormat="1" x14ac:dyDescent="0.2">
      <c r="B124" s="82" t="s">
        <v>87</v>
      </c>
      <c r="D124" s="82" t="s">
        <v>178</v>
      </c>
      <c r="F124" s="77">
        <f>SUM(H124:M124,O124)</f>
        <v>224805.38539934167</v>
      </c>
      <c r="H124" s="76">
        <f>'Input operationele kosten -TD'!H65</f>
        <v>5645.65</v>
      </c>
      <c r="I124" s="76">
        <f>'Input operationele kosten -TD'!I65</f>
        <v>26093.333854267254</v>
      </c>
      <c r="J124" s="76">
        <f>'Input operationele kosten -TD'!J65</f>
        <v>39008.762818591204</v>
      </c>
      <c r="K124" s="76">
        <f>'Input operationele kosten -TD'!K65</f>
        <v>5111.79</v>
      </c>
      <c r="L124" s="76">
        <f>'Input operationele kosten -TD'!L65</f>
        <v>68435.243953777739</v>
      </c>
      <c r="M124" s="76">
        <f>'Input operationele kosten -TD'!M65</f>
        <v>66382.809828049998</v>
      </c>
      <c r="O124" s="76">
        <f>'Input operationele kosten -TD'!O65</f>
        <v>14127.794944655499</v>
      </c>
    </row>
    <row r="125" spans="2:15" s="82" customFormat="1" x14ac:dyDescent="0.2">
      <c r="B125" s="85" t="s">
        <v>88</v>
      </c>
      <c r="D125" s="82" t="s">
        <v>178</v>
      </c>
      <c r="F125" s="77">
        <f>SUM(H125:M125,O125)</f>
        <v>7101668.9782018848</v>
      </c>
      <c r="H125" s="76">
        <f>'Input operationele kosten -TD'!H66</f>
        <v>0</v>
      </c>
      <c r="I125" s="76">
        <f>'Input operationele kosten -TD'!I66</f>
        <v>1272482.8654981481</v>
      </c>
      <c r="J125" s="76">
        <f>'Input operationele kosten -TD'!J66</f>
        <v>5099894.6412211303</v>
      </c>
      <c r="K125" s="76">
        <f>'Input operationele kosten -TD'!K66</f>
        <v>11100.61</v>
      </c>
      <c r="L125" s="76">
        <f>'Input operationele kosten -TD'!L66</f>
        <v>703859.70008091792</v>
      </c>
      <c r="M125" s="76">
        <f>'Input operationele kosten -TD'!M66</f>
        <v>14331.161401687999</v>
      </c>
      <c r="O125" s="76">
        <f>'Input operationele kosten -TD'!O66</f>
        <v>0</v>
      </c>
    </row>
    <row r="126" spans="2:15" s="82" customFormat="1" x14ac:dyDescent="0.2"/>
    <row r="127" spans="2:15" s="82" customFormat="1" x14ac:dyDescent="0.2">
      <c r="B127" s="87" t="s">
        <v>151</v>
      </c>
    </row>
    <row r="128" spans="2:15" s="82" customFormat="1" x14ac:dyDescent="0.2">
      <c r="B128" s="87" t="s">
        <v>103</v>
      </c>
    </row>
    <row r="129" spans="2:17" s="82" customFormat="1" x14ac:dyDescent="0.2">
      <c r="B129" s="82" t="s">
        <v>102</v>
      </c>
      <c r="D129" s="82" t="s">
        <v>178</v>
      </c>
      <c r="F129" s="77">
        <f>SUM(H129:M129,O129)</f>
        <v>6111026.0690737693</v>
      </c>
      <c r="H129" s="76">
        <f>'Input Ov. opbrengsten-TD'!H128</f>
        <v>92770.74</v>
      </c>
      <c r="I129" s="76">
        <f>'Input Ov. opbrengsten-TD'!I128</f>
        <v>3954986.4416436064</v>
      </c>
      <c r="J129" s="76">
        <f>'Input Ov. opbrengsten-TD'!J128</f>
        <v>986010.03</v>
      </c>
      <c r="K129" s="76">
        <f>'Input Ov. opbrengsten-TD'!K128</f>
        <v>0</v>
      </c>
      <c r="L129" s="76">
        <f>'Input Ov. opbrengsten-TD'!L128</f>
        <v>1077258.8574301626</v>
      </c>
      <c r="M129" s="76">
        <f>'Input Ov. opbrengsten-TD'!M128</f>
        <v>0</v>
      </c>
      <c r="O129" s="76">
        <f>'Input Ov. opbrengsten-TD'!O128</f>
        <v>0</v>
      </c>
    </row>
    <row r="130" spans="2:17" s="82" customFormat="1" x14ac:dyDescent="0.2"/>
    <row r="131" spans="2:17" s="82" customFormat="1" x14ac:dyDescent="0.2">
      <c r="B131" s="87" t="s">
        <v>105</v>
      </c>
    </row>
    <row r="132" spans="2:17" s="82" customFormat="1" x14ac:dyDescent="0.2">
      <c r="B132" s="82" t="s">
        <v>102</v>
      </c>
      <c r="D132" s="82" t="s">
        <v>178</v>
      </c>
      <c r="F132" s="77">
        <f>SUM(H132:M132,O132)</f>
        <v>3930720.8083864255</v>
      </c>
      <c r="H132" s="76">
        <f>'Input Ov. opbrengsten-TD'!H143</f>
        <v>21684.734589035499</v>
      </c>
      <c r="I132" s="76">
        <f>'Input Ov. opbrengsten-TD'!I143</f>
        <v>863090.57118161651</v>
      </c>
      <c r="J132" s="76">
        <f>'Input Ov. opbrengsten-TD'!J143</f>
        <v>1418103.2482266871</v>
      </c>
      <c r="K132" s="76">
        <f>'Input Ov. opbrengsten-TD'!K143</f>
        <v>59636.740000000005</v>
      </c>
      <c r="L132" s="76">
        <f>'Input Ov. opbrengsten-TD'!L143</f>
        <v>1495146.6371952889</v>
      </c>
      <c r="M132" s="76">
        <f>'Input Ov. opbrengsten-TD'!M143</f>
        <v>32456.020954011139</v>
      </c>
      <c r="O132" s="76">
        <f>'Input Ov. opbrengsten-TD'!O143</f>
        <v>40602.856239786299</v>
      </c>
    </row>
    <row r="133" spans="2:17" s="82" customFormat="1" x14ac:dyDescent="0.2"/>
    <row r="134" spans="2:17" s="82" customFormat="1" x14ac:dyDescent="0.2">
      <c r="B134" s="87" t="s">
        <v>113</v>
      </c>
    </row>
    <row r="135" spans="2:17" s="82" customFormat="1" x14ac:dyDescent="0.2">
      <c r="B135" s="82" t="s">
        <v>114</v>
      </c>
      <c r="D135" s="82" t="s">
        <v>178</v>
      </c>
      <c r="F135" s="77">
        <f>SUM(H135:M135,O135)</f>
        <v>289292.9405113851</v>
      </c>
      <c r="H135" s="76">
        <f>'Input Ov. opbrengsten-TD'!H149</f>
        <v>213</v>
      </c>
      <c r="I135" s="76">
        <f>'Input Ov. opbrengsten-TD'!I149</f>
        <v>132206.25850268314</v>
      </c>
      <c r="J135" s="76">
        <f>'Input Ov. opbrengsten-TD'!J149</f>
        <v>32920.410511385096</v>
      </c>
      <c r="K135" s="76">
        <f>'Input Ov. opbrengsten-TD'!K149</f>
        <v>3340.95</v>
      </c>
      <c r="L135" s="76">
        <f>'Input Ov. opbrengsten-TD'!L149</f>
        <v>120612.32149731687</v>
      </c>
      <c r="M135" s="76">
        <f>'Input Ov. opbrengsten-TD'!M149</f>
        <v>0</v>
      </c>
      <c r="O135" s="76">
        <f>'Input Ov. opbrengsten-TD'!O149</f>
        <v>0</v>
      </c>
    </row>
    <row r="136" spans="2:17" s="82" customFormat="1" x14ac:dyDescent="0.2"/>
    <row r="137" spans="2:17" s="82" customFormat="1" ht="15" x14ac:dyDescent="0.25">
      <c r="B137" s="89" t="s">
        <v>239</v>
      </c>
      <c r="F137" s="85"/>
    </row>
    <row r="138" spans="2:17" s="82" customFormat="1" x14ac:dyDescent="0.2">
      <c r="B138" s="87" t="s">
        <v>78</v>
      </c>
    </row>
    <row r="139" spans="2:17" s="82" customFormat="1" x14ac:dyDescent="0.2">
      <c r="B139" s="82" t="s">
        <v>79</v>
      </c>
      <c r="D139" s="82" t="s">
        <v>178</v>
      </c>
      <c r="F139" s="77">
        <f>SUM(H139:M139,O139)</f>
        <v>0</v>
      </c>
      <c r="H139" s="76">
        <f t="shared" ref="H139:M140" si="11">H113</f>
        <v>0</v>
      </c>
      <c r="I139" s="76">
        <f t="shared" si="11"/>
        <v>0</v>
      </c>
      <c r="J139" s="76">
        <f t="shared" si="11"/>
        <v>0</v>
      </c>
      <c r="K139" s="76">
        <f t="shared" si="11"/>
        <v>0</v>
      </c>
      <c r="L139" s="76">
        <f t="shared" si="11"/>
        <v>0</v>
      </c>
      <c r="M139" s="76">
        <f t="shared" si="11"/>
        <v>0</v>
      </c>
      <c r="N139" s="133"/>
      <c r="O139" s="76">
        <f>O113</f>
        <v>0</v>
      </c>
      <c r="Q139" s="8" t="s">
        <v>797</v>
      </c>
    </row>
    <row r="140" spans="2:17" s="82" customFormat="1" x14ac:dyDescent="0.2">
      <c r="B140" s="82" t="s">
        <v>80</v>
      </c>
      <c r="D140" s="82" t="s">
        <v>178</v>
      </c>
      <c r="F140" s="77">
        <f>SUM(H140:M140,O140)</f>
        <v>205671.83600000001</v>
      </c>
      <c r="H140" s="76">
        <f t="shared" si="11"/>
        <v>0</v>
      </c>
      <c r="I140" s="76">
        <f t="shared" si="11"/>
        <v>0</v>
      </c>
      <c r="J140" s="76">
        <f t="shared" si="11"/>
        <v>205671.83600000001</v>
      </c>
      <c r="K140" s="76">
        <f t="shared" si="11"/>
        <v>0</v>
      </c>
      <c r="L140" s="76">
        <f t="shared" si="11"/>
        <v>0</v>
      </c>
      <c r="M140" s="76">
        <f t="shared" si="11"/>
        <v>0</v>
      </c>
      <c r="N140" s="133"/>
      <c r="O140" s="76">
        <f>O114</f>
        <v>0</v>
      </c>
    </row>
    <row r="141" spans="2:17" s="82" customFormat="1" x14ac:dyDescent="0.2">
      <c r="H141" s="133"/>
      <c r="I141" s="133"/>
      <c r="J141" s="133"/>
      <c r="K141" s="133"/>
      <c r="L141" s="133"/>
      <c r="M141" s="133"/>
      <c r="N141" s="133"/>
      <c r="O141" s="133"/>
    </row>
    <row r="142" spans="2:17" s="82" customFormat="1" x14ac:dyDescent="0.2">
      <c r="B142" s="87" t="s">
        <v>81</v>
      </c>
      <c r="H142" s="133"/>
      <c r="I142" s="133"/>
      <c r="J142" s="133"/>
      <c r="K142" s="133"/>
      <c r="L142" s="133"/>
      <c r="M142" s="133"/>
      <c r="N142" s="133"/>
      <c r="O142" s="133"/>
    </row>
    <row r="143" spans="2:17" s="82" customFormat="1" x14ac:dyDescent="0.2">
      <c r="B143" s="82" t="s">
        <v>82</v>
      </c>
      <c r="D143" s="82" t="s">
        <v>178</v>
      </c>
      <c r="F143" s="77">
        <f>SUM(H143:M143,O143)</f>
        <v>249709684.62632924</v>
      </c>
      <c r="H143" s="77">
        <f t="shared" ref="H143:M143" si="12">H117-(H129+H132+H135)</f>
        <v>7048948.5254109642</v>
      </c>
      <c r="I143" s="77">
        <f t="shared" si="12"/>
        <v>97554846.196533591</v>
      </c>
      <c r="J143" s="77">
        <f t="shared" si="12"/>
        <v>75179496.261869729</v>
      </c>
      <c r="K143" s="77">
        <f t="shared" si="12"/>
        <v>2122652.59</v>
      </c>
      <c r="L143" s="77">
        <f t="shared" si="12"/>
        <v>53789549.529231466</v>
      </c>
      <c r="M143" s="77">
        <f t="shared" si="12"/>
        <v>5732809.7652615393</v>
      </c>
      <c r="N143" s="133"/>
      <c r="O143" s="77">
        <f>O117-(O129+O132+O135)</f>
        <v>8281381.7580219638</v>
      </c>
    </row>
    <row r="144" spans="2:17" s="82" customFormat="1" x14ac:dyDescent="0.2">
      <c r="B144" s="82" t="s">
        <v>89</v>
      </c>
      <c r="D144" s="82" t="s">
        <v>178</v>
      </c>
      <c r="F144" s="77">
        <f>SUM(H144:M144,O144)</f>
        <v>765326.5800213567</v>
      </c>
      <c r="H144" s="76">
        <f t="shared" ref="H144:M145" si="13">H118</f>
        <v>10269</v>
      </c>
      <c r="I144" s="76">
        <f t="shared" si="13"/>
        <v>183547.0919305034</v>
      </c>
      <c r="J144" s="76">
        <f t="shared" si="13"/>
        <v>247601.23425671499</v>
      </c>
      <c r="K144" s="76">
        <f t="shared" si="13"/>
        <v>24549.97</v>
      </c>
      <c r="L144" s="76">
        <f t="shared" si="13"/>
        <v>245614.57855921655</v>
      </c>
      <c r="M144" s="76">
        <f t="shared" si="13"/>
        <v>16896.235274921801</v>
      </c>
      <c r="N144" s="133"/>
      <c r="O144" s="76">
        <f>O118</f>
        <v>36848.47</v>
      </c>
    </row>
    <row r="145" spans="2:17" s="82" customFormat="1" x14ac:dyDescent="0.2">
      <c r="B145" s="82" t="s">
        <v>83</v>
      </c>
      <c r="D145" s="82" t="s">
        <v>178</v>
      </c>
      <c r="F145" s="77">
        <f>SUM(H145:M145,O145)</f>
        <v>325158.7</v>
      </c>
      <c r="H145" s="76">
        <f t="shared" si="13"/>
        <v>0</v>
      </c>
      <c r="I145" s="76">
        <f t="shared" si="13"/>
        <v>0</v>
      </c>
      <c r="J145" s="76">
        <f t="shared" si="13"/>
        <v>0</v>
      </c>
      <c r="K145" s="76">
        <f t="shared" si="13"/>
        <v>325158.7</v>
      </c>
      <c r="L145" s="76">
        <f t="shared" si="13"/>
        <v>0</v>
      </c>
      <c r="M145" s="76">
        <f t="shared" si="13"/>
        <v>0</v>
      </c>
      <c r="N145" s="133"/>
      <c r="O145" s="76">
        <f>O119</f>
        <v>0</v>
      </c>
    </row>
    <row r="146" spans="2:17" s="82" customFormat="1" x14ac:dyDescent="0.2">
      <c r="H146" s="133"/>
      <c r="I146" s="133"/>
      <c r="J146" s="133"/>
      <c r="K146" s="133"/>
      <c r="L146" s="133"/>
      <c r="M146" s="133"/>
      <c r="N146" s="133"/>
      <c r="O146" s="133"/>
    </row>
    <row r="147" spans="2:17" s="82" customFormat="1" x14ac:dyDescent="0.2">
      <c r="B147" s="87" t="s">
        <v>84</v>
      </c>
      <c r="H147" s="133"/>
      <c r="I147" s="133"/>
      <c r="J147" s="133"/>
      <c r="K147" s="133"/>
      <c r="L147" s="133"/>
      <c r="M147" s="133"/>
      <c r="N147" s="133"/>
      <c r="O147" s="133"/>
    </row>
    <row r="148" spans="2:17" s="82" customFormat="1" x14ac:dyDescent="0.2">
      <c r="B148" s="82" t="s">
        <v>85</v>
      </c>
      <c r="D148" s="82" t="s">
        <v>178</v>
      </c>
      <c r="F148" s="77">
        <f>SUM(H148:M148,O148)</f>
        <v>1326398.5914071221</v>
      </c>
      <c r="H148" s="76">
        <f t="shared" ref="H148:M151" si="14">H122</f>
        <v>0</v>
      </c>
      <c r="I148" s="76">
        <f t="shared" si="14"/>
        <v>852414.65631350153</v>
      </c>
      <c r="J148" s="76">
        <f t="shared" si="14"/>
        <v>161914.897340617</v>
      </c>
      <c r="K148" s="76">
        <f t="shared" si="14"/>
        <v>0</v>
      </c>
      <c r="L148" s="76">
        <f t="shared" si="14"/>
        <v>312069.03775300353</v>
      </c>
      <c r="M148" s="76">
        <f t="shared" si="14"/>
        <v>0</v>
      </c>
      <c r="N148" s="133"/>
      <c r="O148" s="76">
        <f>O122</f>
        <v>0</v>
      </c>
    </row>
    <row r="149" spans="2:17" s="82" customFormat="1" x14ac:dyDescent="0.2">
      <c r="B149" s="82" t="s">
        <v>86</v>
      </c>
      <c r="D149" s="82" t="s">
        <v>178</v>
      </c>
      <c r="F149" s="77">
        <f>SUM(H149:M149,O149)</f>
        <v>370494.28888851148</v>
      </c>
      <c r="H149" s="76">
        <f t="shared" si="14"/>
        <v>0</v>
      </c>
      <c r="I149" s="76">
        <f t="shared" si="14"/>
        <v>103404.87046316286</v>
      </c>
      <c r="J149" s="76">
        <f t="shared" si="14"/>
        <v>0</v>
      </c>
      <c r="K149" s="76">
        <f t="shared" si="14"/>
        <v>1983.11</v>
      </c>
      <c r="L149" s="76">
        <f t="shared" si="14"/>
        <v>264740.71842534858</v>
      </c>
      <c r="M149" s="76">
        <f t="shared" si="14"/>
        <v>365.59</v>
      </c>
      <c r="N149" s="133"/>
      <c r="O149" s="76">
        <f>O123</f>
        <v>0</v>
      </c>
    </row>
    <row r="150" spans="2:17" s="82" customFormat="1" x14ac:dyDescent="0.2">
      <c r="B150" s="82" t="s">
        <v>87</v>
      </c>
      <c r="D150" s="82" t="s">
        <v>178</v>
      </c>
      <c r="F150" s="77">
        <f>SUM(H150:M150,O150)</f>
        <v>224805.38539934167</v>
      </c>
      <c r="H150" s="76">
        <f t="shared" si="14"/>
        <v>5645.65</v>
      </c>
      <c r="I150" s="76">
        <f t="shared" si="14"/>
        <v>26093.333854267254</v>
      </c>
      <c r="J150" s="76">
        <f t="shared" si="14"/>
        <v>39008.762818591204</v>
      </c>
      <c r="K150" s="76">
        <f t="shared" si="14"/>
        <v>5111.79</v>
      </c>
      <c r="L150" s="76">
        <f t="shared" si="14"/>
        <v>68435.243953777739</v>
      </c>
      <c r="M150" s="76">
        <f t="shared" si="14"/>
        <v>66382.809828049998</v>
      </c>
      <c r="N150" s="133"/>
      <c r="O150" s="76">
        <f>O124</f>
        <v>14127.794944655499</v>
      </c>
    </row>
    <row r="151" spans="2:17" s="82" customFormat="1" x14ac:dyDescent="0.2">
      <c r="B151" s="82" t="s">
        <v>88</v>
      </c>
      <c r="D151" s="82" t="s">
        <v>178</v>
      </c>
      <c r="F151" s="77">
        <f>SUM(H151:M151,O151)</f>
        <v>7101668.9782018848</v>
      </c>
      <c r="H151" s="76">
        <f t="shared" si="14"/>
        <v>0</v>
      </c>
      <c r="I151" s="76">
        <f t="shared" si="14"/>
        <v>1272482.8654981481</v>
      </c>
      <c r="J151" s="76">
        <f t="shared" si="14"/>
        <v>5099894.6412211303</v>
      </c>
      <c r="K151" s="76">
        <f t="shared" si="14"/>
        <v>11100.61</v>
      </c>
      <c r="L151" s="76">
        <f t="shared" si="14"/>
        <v>703859.70008091792</v>
      </c>
      <c r="M151" s="76">
        <f t="shared" si="14"/>
        <v>14331.161401687999</v>
      </c>
      <c r="N151" s="133"/>
      <c r="O151" s="76">
        <f>O125</f>
        <v>0</v>
      </c>
    </row>
    <row r="152" spans="2:17" s="82" customFormat="1" x14ac:dyDescent="0.2"/>
    <row r="153" spans="2:17" s="82" customFormat="1" x14ac:dyDescent="0.2">
      <c r="B153" s="87" t="s">
        <v>152</v>
      </c>
    </row>
    <row r="154" spans="2:17" s="82" customFormat="1" x14ac:dyDescent="0.2">
      <c r="B154" s="82" t="s">
        <v>262</v>
      </c>
      <c r="D154" s="82" t="s">
        <v>178</v>
      </c>
      <c r="F154" s="77">
        <f>SUM(H154:M154)</f>
        <v>260029208.98624751</v>
      </c>
      <c r="H154" s="81">
        <f>SUM(H139:H140,H143:H145,H148:H151)</f>
        <v>7064863.1754109645</v>
      </c>
      <c r="I154" s="81">
        <f t="shared" ref="I154:M154" si="15">SUM(I139:I140,I143:I145,I148:I151)</f>
        <v>99992789.014593199</v>
      </c>
      <c r="J154" s="81">
        <f t="shared" si="15"/>
        <v>80933587.633506775</v>
      </c>
      <c r="K154" s="81">
        <f t="shared" si="15"/>
        <v>2490556.77</v>
      </c>
      <c r="L154" s="39">
        <f>SUM(L139:L140,L143:L145,L148:L151)+SUM(O139:O140,O143:O145,O148:O151)</f>
        <v>63716626.830970347</v>
      </c>
      <c r="M154" s="81">
        <f t="shared" si="15"/>
        <v>5830785.5617661998</v>
      </c>
      <c r="O154" s="4"/>
      <c r="Q154" s="161" t="s">
        <v>798</v>
      </c>
    </row>
    <row r="155" spans="2:17" s="82" customFormat="1" x14ac:dyDescent="0.2"/>
    <row r="156" spans="2:17" s="73" customFormat="1" x14ac:dyDescent="0.2">
      <c r="B156" s="73" t="s">
        <v>257</v>
      </c>
    </row>
    <row r="157" spans="2:17" s="82" customFormat="1" x14ac:dyDescent="0.2"/>
    <row r="158" spans="2:17" s="82" customFormat="1" ht="15" x14ac:dyDescent="0.25">
      <c r="B158" s="89" t="s">
        <v>220</v>
      </c>
    </row>
    <row r="159" spans="2:17" s="82" customFormat="1" x14ac:dyDescent="0.2">
      <c r="B159" s="84" t="s">
        <v>150</v>
      </c>
    </row>
    <row r="160" spans="2:17" s="82" customFormat="1" x14ac:dyDescent="0.2">
      <c r="B160" s="87" t="s">
        <v>78</v>
      </c>
    </row>
    <row r="161" spans="2:15" s="82" customFormat="1" x14ac:dyDescent="0.2">
      <c r="B161" s="82" t="s">
        <v>79</v>
      </c>
      <c r="D161" s="82" t="s">
        <v>147</v>
      </c>
      <c r="F161" s="77">
        <f>SUM(H161:M161,O161)</f>
        <v>0</v>
      </c>
      <c r="H161" s="76">
        <f>'Input operationele kosten -TD'!H72</f>
        <v>0</v>
      </c>
      <c r="I161" s="76">
        <f>'Input operationele kosten -TD'!I72</f>
        <v>0</v>
      </c>
      <c r="J161" s="76">
        <f>'Input operationele kosten -TD'!J72</f>
        <v>0</v>
      </c>
      <c r="K161" s="76">
        <f>'Input operationele kosten -TD'!K72</f>
        <v>0</v>
      </c>
      <c r="L161" s="76">
        <f>'Input operationele kosten -TD'!L72</f>
        <v>0</v>
      </c>
      <c r="M161" s="76">
        <f>'Input operationele kosten -TD'!M72</f>
        <v>0</v>
      </c>
      <c r="O161" s="76">
        <f>'Input operationele kosten -TD'!O72</f>
        <v>0</v>
      </c>
    </row>
    <row r="162" spans="2:15" s="82" customFormat="1" x14ac:dyDescent="0.2">
      <c r="B162" s="85" t="s">
        <v>80</v>
      </c>
      <c r="D162" s="82" t="s">
        <v>147</v>
      </c>
      <c r="F162" s="77">
        <f>SUM(H162:M162,O162)</f>
        <v>1159433.2200000011</v>
      </c>
      <c r="H162" s="76">
        <f>'Input operationele kosten -TD'!H73</f>
        <v>0</v>
      </c>
      <c r="I162" s="76">
        <f>'Input operationele kosten -TD'!I73</f>
        <v>0</v>
      </c>
      <c r="J162" s="76">
        <f>'Input operationele kosten -TD'!J73</f>
        <v>824268.22000000102</v>
      </c>
      <c r="K162" s="76">
        <f>'Input operationele kosten -TD'!K73</f>
        <v>0</v>
      </c>
      <c r="L162" s="76">
        <f>'Input operationele kosten -TD'!L73</f>
        <v>335165</v>
      </c>
      <c r="M162" s="76">
        <f>'Input operationele kosten -TD'!M73</f>
        <v>0</v>
      </c>
      <c r="O162" s="76">
        <f>'Input operationele kosten -TD'!O73</f>
        <v>0</v>
      </c>
    </row>
    <row r="163" spans="2:15" s="82" customFormat="1" x14ac:dyDescent="0.2"/>
    <row r="164" spans="2:15" s="82" customFormat="1" x14ac:dyDescent="0.2">
      <c r="B164" s="87" t="s">
        <v>81</v>
      </c>
    </row>
    <row r="165" spans="2:15" s="82" customFormat="1" x14ac:dyDescent="0.2">
      <c r="B165" s="82" t="s">
        <v>82</v>
      </c>
      <c r="D165" s="82" t="s">
        <v>147</v>
      </c>
      <c r="F165" s="77">
        <f>SUM(H165:M165,O165)</f>
        <v>261918996.45457619</v>
      </c>
      <c r="H165" s="76">
        <f>'Input operationele kosten -TD'!H76</f>
        <v>6847027</v>
      </c>
      <c r="I165" s="76">
        <f>'Input operationele kosten -TD'!I76</f>
        <v>96288370.02144222</v>
      </c>
      <c r="J165" s="76">
        <f>'Input operationele kosten -TD'!J76</f>
        <v>77308199.064146399</v>
      </c>
      <c r="K165" s="76">
        <f>'Input operationele kosten -TD'!K76</f>
        <v>2223958.36</v>
      </c>
      <c r="L165" s="76">
        <f>'Input operationele kosten -TD'!L76</f>
        <v>65160692.1958583</v>
      </c>
      <c r="M165" s="76">
        <f>'Input operationele kosten -TD'!M76</f>
        <v>5620497.7553774798</v>
      </c>
      <c r="O165" s="76">
        <f>'Input operationele kosten -TD'!O76</f>
        <v>8470252.0577517599</v>
      </c>
    </row>
    <row r="166" spans="2:15" s="82" customFormat="1" x14ac:dyDescent="0.2">
      <c r="B166" s="82" t="s">
        <v>89</v>
      </c>
      <c r="D166" s="82" t="s">
        <v>147</v>
      </c>
      <c r="F166" s="77">
        <f>SUM(H166:M166,O166)</f>
        <v>586099.52086621861</v>
      </c>
      <c r="H166" s="76">
        <f>'Input operationele kosten -TD'!H77</f>
        <v>8879</v>
      </c>
      <c r="I166" s="76">
        <f>'Input operationele kosten -TD'!I77</f>
        <v>132258.70380744006</v>
      </c>
      <c r="J166" s="76">
        <f>'Input operationele kosten -TD'!J77</f>
        <v>190619.74077028901</v>
      </c>
      <c r="K166" s="76">
        <f>'Input operationele kosten -TD'!K77</f>
        <v>16385.5</v>
      </c>
      <c r="L166" s="76">
        <f>'Input operationele kosten -TD'!L77</f>
        <v>199715.66857304581</v>
      </c>
      <c r="M166" s="76">
        <f>'Input operationele kosten -TD'!M77</f>
        <v>12042.9977154436</v>
      </c>
      <c r="O166" s="76">
        <f>'Input operationele kosten -TD'!O77</f>
        <v>26197.91</v>
      </c>
    </row>
    <row r="167" spans="2:15" s="82" customFormat="1" x14ac:dyDescent="0.2">
      <c r="B167" s="85" t="s">
        <v>83</v>
      </c>
      <c r="D167" s="82" t="s">
        <v>147</v>
      </c>
      <c r="F167" s="77">
        <f>SUM(H167:M167,O167)</f>
        <v>358578</v>
      </c>
      <c r="H167" s="76">
        <f>'Input operationele kosten -TD'!H78</f>
        <v>0</v>
      </c>
      <c r="I167" s="76">
        <f>'Input operationele kosten -TD'!I78</f>
        <v>0</v>
      </c>
      <c r="J167" s="76">
        <f>'Input operationele kosten -TD'!J78</f>
        <v>0</v>
      </c>
      <c r="K167" s="76">
        <f>'Input operationele kosten -TD'!K78</f>
        <v>358578</v>
      </c>
      <c r="L167" s="76">
        <f>'Input operationele kosten -TD'!L78</f>
        <v>0</v>
      </c>
      <c r="M167" s="76">
        <f>'Input operationele kosten -TD'!M78</f>
        <v>0</v>
      </c>
      <c r="O167" s="76">
        <f>'Input operationele kosten -TD'!O78</f>
        <v>0</v>
      </c>
    </row>
    <row r="168" spans="2:15" s="82" customFormat="1" x14ac:dyDescent="0.2"/>
    <row r="169" spans="2:15" s="82" customFormat="1" x14ac:dyDescent="0.2">
      <c r="B169" s="87" t="s">
        <v>84</v>
      </c>
    </row>
    <row r="170" spans="2:15" s="82" customFormat="1" x14ac:dyDescent="0.2">
      <c r="B170" s="82" t="s">
        <v>85</v>
      </c>
      <c r="D170" s="82" t="s">
        <v>147</v>
      </c>
      <c r="F170" s="77">
        <f>SUM(H170:M170,O170)</f>
        <v>875207.05670991004</v>
      </c>
      <c r="H170" s="76">
        <f>'Input operationele kosten -TD'!H81</f>
        <v>0</v>
      </c>
      <c r="I170" s="76">
        <f>'Input operationele kosten -TD'!I81</f>
        <v>485421.94241992902</v>
      </c>
      <c r="J170" s="76">
        <f>'Input operationele kosten -TD'!J81</f>
        <v>95416.245355200503</v>
      </c>
      <c r="K170" s="76">
        <f>'Input operationele kosten -TD'!K81</f>
        <v>0</v>
      </c>
      <c r="L170" s="76">
        <f>'Input operationele kosten -TD'!L81</f>
        <v>294368.86893478042</v>
      </c>
      <c r="M170" s="76">
        <f>'Input operationele kosten -TD'!M81</f>
        <v>0</v>
      </c>
      <c r="O170" s="76">
        <f>'Input operationele kosten -TD'!O81</f>
        <v>0</v>
      </c>
    </row>
    <row r="171" spans="2:15" s="82" customFormat="1" x14ac:dyDescent="0.2">
      <c r="B171" s="82" t="s">
        <v>86</v>
      </c>
      <c r="D171" s="82" t="s">
        <v>147</v>
      </c>
      <c r="F171" s="77">
        <f>SUM(H171:M171,O171)</f>
        <v>154723.77370618458</v>
      </c>
      <c r="H171" s="76">
        <f>'Input operationele kosten -TD'!H82</f>
        <v>1675</v>
      </c>
      <c r="I171" s="76">
        <f>'Input operationele kosten -TD'!I82</f>
        <v>64641.665320973698</v>
      </c>
      <c r="J171" s="76">
        <f>'Input operationele kosten -TD'!J82</f>
        <v>0</v>
      </c>
      <c r="K171" s="76">
        <f>'Input operationele kosten -TD'!K82</f>
        <v>666.56</v>
      </c>
      <c r="L171" s="76">
        <f>'Input operationele kosten -TD'!L82</f>
        <v>87740.548385210903</v>
      </c>
      <c r="M171" s="76">
        <f>'Input operationele kosten -TD'!M82</f>
        <v>0</v>
      </c>
      <c r="O171" s="76">
        <f>'Input operationele kosten -TD'!O82</f>
        <v>0</v>
      </c>
    </row>
    <row r="172" spans="2:15" s="82" customFormat="1" x14ac:dyDescent="0.2">
      <c r="B172" s="82" t="s">
        <v>87</v>
      </c>
      <c r="D172" s="82" t="s">
        <v>147</v>
      </c>
      <c r="F172" s="77">
        <f>SUM(H172:M172,O172)</f>
        <v>357724.3721766455</v>
      </c>
      <c r="H172" s="76">
        <f>'Input operationele kosten -TD'!H83</f>
        <v>2033</v>
      </c>
      <c r="I172" s="76">
        <f>'Input operationele kosten -TD'!I83</f>
        <v>190682.18287250801</v>
      </c>
      <c r="J172" s="76">
        <f>'Input operationele kosten -TD'!J83</f>
        <v>34450.7511094613</v>
      </c>
      <c r="K172" s="76">
        <f>'Input operationele kosten -TD'!K83</f>
        <v>2214.04</v>
      </c>
      <c r="L172" s="76">
        <f>'Input operationele kosten -TD'!L83</f>
        <v>42004.741185131526</v>
      </c>
      <c r="M172" s="76">
        <f>'Input operationele kosten -TD'!M83</f>
        <v>27296.188513837998</v>
      </c>
      <c r="O172" s="76">
        <f>'Input operationele kosten -TD'!O83</f>
        <v>59043.4684957067</v>
      </c>
    </row>
    <row r="173" spans="2:15" s="82" customFormat="1" x14ac:dyDescent="0.2">
      <c r="B173" s="85" t="s">
        <v>88</v>
      </c>
      <c r="D173" s="82" t="s">
        <v>147</v>
      </c>
      <c r="F173" s="77">
        <f>SUM(H173:M173,O173)</f>
        <v>4654718.5233439095</v>
      </c>
      <c r="H173" s="76">
        <f>'Input operationele kosten -TD'!H84</f>
        <v>0</v>
      </c>
      <c r="I173" s="76">
        <f>'Input operationele kosten -TD'!I84</f>
        <v>1000754.5871543901</v>
      </c>
      <c r="J173" s="76">
        <f>'Input operationele kosten -TD'!J84</f>
        <v>3150823.6558540999</v>
      </c>
      <c r="K173" s="76">
        <f>'Input operationele kosten -TD'!K84</f>
        <v>8198.6</v>
      </c>
      <c r="L173" s="76">
        <f>'Input operationele kosten -TD'!L84</f>
        <v>494941.68033541983</v>
      </c>
      <c r="M173" s="76">
        <f>'Input operationele kosten -TD'!M84</f>
        <v>0</v>
      </c>
      <c r="O173" s="76">
        <f>'Input operationele kosten -TD'!O84</f>
        <v>0</v>
      </c>
    </row>
    <row r="174" spans="2:15" s="82" customFormat="1" x14ac:dyDescent="0.2"/>
    <row r="175" spans="2:15" s="82" customFormat="1" x14ac:dyDescent="0.2">
      <c r="B175" s="87" t="s">
        <v>151</v>
      </c>
    </row>
    <row r="176" spans="2:15" s="82" customFormat="1" x14ac:dyDescent="0.2">
      <c r="B176" s="87" t="s">
        <v>103</v>
      </c>
    </row>
    <row r="177" spans="2:17" s="82" customFormat="1" x14ac:dyDescent="0.2">
      <c r="B177" s="82" t="s">
        <v>102</v>
      </c>
      <c r="D177" s="82" t="s">
        <v>147</v>
      </c>
      <c r="F177" s="77">
        <f>SUM(H177:M177,O177)</f>
        <v>5254437.1130612902</v>
      </c>
      <c r="H177" s="76">
        <f>'Input Ov. opbrengsten-TD'!H174</f>
        <v>73467</v>
      </c>
      <c r="I177" s="76">
        <f>'Input Ov. opbrengsten-TD'!I174</f>
        <v>1773475.9692772129</v>
      </c>
      <c r="J177" s="76">
        <f>'Input Ov. opbrengsten-TD'!J174</f>
        <v>421368.04</v>
      </c>
      <c r="K177" s="76">
        <f>'Input Ov. opbrengsten-TD'!K174</f>
        <v>0</v>
      </c>
      <c r="L177" s="76">
        <f>'Input Ov. opbrengsten-TD'!L174</f>
        <v>2986126.1037840773</v>
      </c>
      <c r="M177" s="76">
        <f>'Input Ov. opbrengsten-TD'!M174</f>
        <v>0</v>
      </c>
      <c r="O177" s="76">
        <f>'Input Ov. opbrengsten-TD'!O174</f>
        <v>0</v>
      </c>
    </row>
    <row r="178" spans="2:17" s="82" customFormat="1" x14ac:dyDescent="0.2"/>
    <row r="179" spans="2:17" s="82" customFormat="1" x14ac:dyDescent="0.2">
      <c r="B179" s="87" t="s">
        <v>105</v>
      </c>
    </row>
    <row r="180" spans="2:17" s="82" customFormat="1" x14ac:dyDescent="0.2">
      <c r="B180" s="82" t="s">
        <v>102</v>
      </c>
      <c r="D180" s="82" t="s">
        <v>147</v>
      </c>
      <c r="F180" s="77">
        <f>SUM(H180:M180,O180)</f>
        <v>6754228.3966669645</v>
      </c>
      <c r="H180" s="76">
        <f>'Input Ov. opbrengsten-TD'!H189</f>
        <v>27768</v>
      </c>
      <c r="I180" s="76">
        <f>'Input Ov. opbrengsten-TD'!I189</f>
        <v>738456.39364207699</v>
      </c>
      <c r="J180" s="76">
        <f>'Input Ov. opbrengsten-TD'!J189</f>
        <v>4200698.6324711572</v>
      </c>
      <c r="K180" s="76">
        <f>'Input Ov. opbrengsten-TD'!K189</f>
        <v>88848.441485439689</v>
      </c>
      <c r="L180" s="76">
        <f>'Input Ov. opbrengsten-TD'!L189</f>
        <v>1647153.8240174835</v>
      </c>
      <c r="M180" s="76">
        <f>'Input Ov. opbrengsten-TD'!M189</f>
        <v>12940.819032330626</v>
      </c>
      <c r="O180" s="76">
        <f>'Input Ov. opbrengsten-TD'!O189</f>
        <v>38362.286018475497</v>
      </c>
    </row>
    <row r="181" spans="2:17" s="82" customFormat="1" x14ac:dyDescent="0.2"/>
    <row r="182" spans="2:17" s="82" customFormat="1" x14ac:dyDescent="0.2">
      <c r="B182" s="87" t="s">
        <v>113</v>
      </c>
    </row>
    <row r="183" spans="2:17" s="82" customFormat="1" x14ac:dyDescent="0.2">
      <c r="B183" s="82" t="s">
        <v>114</v>
      </c>
      <c r="D183" s="82" t="s">
        <v>147</v>
      </c>
      <c r="F183" s="77">
        <f>SUM(H183:M183,O183)</f>
        <v>368161.75811725133</v>
      </c>
      <c r="H183" s="76">
        <f>'Input Ov. opbrengsten-TD'!H195</f>
        <v>226</v>
      </c>
      <c r="I183" s="76">
        <f>'Input Ov. opbrengsten-TD'!I195</f>
        <v>144761.04</v>
      </c>
      <c r="J183" s="76">
        <f>'Input Ov. opbrengsten-TD'!J195</f>
        <v>23283.608117251399</v>
      </c>
      <c r="K183" s="76">
        <f>'Input Ov. opbrengsten-TD'!K195</f>
        <v>0</v>
      </c>
      <c r="L183" s="76">
        <f>'Input Ov. opbrengsten-TD'!L195</f>
        <v>199891.10999999993</v>
      </c>
      <c r="M183" s="76">
        <f>'Input Ov. opbrengsten-TD'!M195</f>
        <v>0</v>
      </c>
      <c r="O183" s="76">
        <f>'Input Ov. opbrengsten-TD'!O195</f>
        <v>0</v>
      </c>
    </row>
    <row r="184" spans="2:17" s="82" customFormat="1" x14ac:dyDescent="0.2"/>
    <row r="185" spans="2:17" s="82" customFormat="1" ht="15" x14ac:dyDescent="0.25">
      <c r="B185" s="89" t="s">
        <v>239</v>
      </c>
      <c r="F185" s="85"/>
    </row>
    <row r="186" spans="2:17" s="82" customFormat="1" x14ac:dyDescent="0.2">
      <c r="B186" s="87" t="s">
        <v>78</v>
      </c>
    </row>
    <row r="187" spans="2:17" s="82" customFormat="1" x14ac:dyDescent="0.2">
      <c r="B187" s="82" t="s">
        <v>79</v>
      </c>
      <c r="D187" s="82" t="s">
        <v>147</v>
      </c>
      <c r="F187" s="77">
        <f>SUM(H187:M187,O187)</f>
        <v>0</v>
      </c>
      <c r="H187" s="76">
        <f t="shared" ref="H187:M188" si="16">H161</f>
        <v>0</v>
      </c>
      <c r="I187" s="76">
        <f t="shared" si="16"/>
        <v>0</v>
      </c>
      <c r="J187" s="76">
        <f t="shared" si="16"/>
        <v>0</v>
      </c>
      <c r="K187" s="76">
        <f t="shared" si="16"/>
        <v>0</v>
      </c>
      <c r="L187" s="76">
        <f t="shared" si="16"/>
        <v>0</v>
      </c>
      <c r="M187" s="76">
        <f t="shared" si="16"/>
        <v>0</v>
      </c>
      <c r="N187" s="133"/>
      <c r="O187" s="76">
        <f>O161</f>
        <v>0</v>
      </c>
      <c r="Q187" s="8" t="s">
        <v>797</v>
      </c>
    </row>
    <row r="188" spans="2:17" s="82" customFormat="1" x14ac:dyDescent="0.2">
      <c r="B188" s="82" t="s">
        <v>80</v>
      </c>
      <c r="D188" s="82" t="s">
        <v>147</v>
      </c>
      <c r="F188" s="77">
        <f>SUM(H188:M188,O188)</f>
        <v>1159433.2200000011</v>
      </c>
      <c r="H188" s="76">
        <f t="shared" si="16"/>
        <v>0</v>
      </c>
      <c r="I188" s="76">
        <f t="shared" si="16"/>
        <v>0</v>
      </c>
      <c r="J188" s="76">
        <f t="shared" si="16"/>
        <v>824268.22000000102</v>
      </c>
      <c r="K188" s="76">
        <f t="shared" si="16"/>
        <v>0</v>
      </c>
      <c r="L188" s="76">
        <f t="shared" si="16"/>
        <v>335165</v>
      </c>
      <c r="M188" s="76">
        <f t="shared" si="16"/>
        <v>0</v>
      </c>
      <c r="N188" s="133"/>
      <c r="O188" s="76">
        <f>O162</f>
        <v>0</v>
      </c>
    </row>
    <row r="189" spans="2:17" s="82" customFormat="1" x14ac:dyDescent="0.2">
      <c r="H189" s="133"/>
      <c r="I189" s="133"/>
      <c r="J189" s="133"/>
      <c r="K189" s="133"/>
      <c r="L189" s="133"/>
      <c r="M189" s="133"/>
      <c r="N189" s="133"/>
      <c r="O189" s="133"/>
    </row>
    <row r="190" spans="2:17" s="82" customFormat="1" x14ac:dyDescent="0.2">
      <c r="B190" s="87" t="s">
        <v>81</v>
      </c>
      <c r="H190" s="133"/>
      <c r="I190" s="133"/>
      <c r="J190" s="133"/>
      <c r="K190" s="133"/>
      <c r="L190" s="133"/>
      <c r="M190" s="133"/>
      <c r="N190" s="133"/>
      <c r="O190" s="133"/>
    </row>
    <row r="191" spans="2:17" s="82" customFormat="1" x14ac:dyDescent="0.2">
      <c r="B191" s="82" t="s">
        <v>82</v>
      </c>
      <c r="D191" s="82" t="s">
        <v>147</v>
      </c>
      <c r="F191" s="77">
        <f>SUM(H191:M191,O191)</f>
        <v>249542169.18673065</v>
      </c>
      <c r="H191" s="77">
        <f t="shared" ref="H191:M191" si="17">H165-(H177+H180+H183)</f>
        <v>6745566</v>
      </c>
      <c r="I191" s="77">
        <f t="shared" si="17"/>
        <v>93631676.618522927</v>
      </c>
      <c r="J191" s="77">
        <f t="shared" si="17"/>
        <v>72662848.783557996</v>
      </c>
      <c r="K191" s="77">
        <f t="shared" si="17"/>
        <v>2135109.91851456</v>
      </c>
      <c r="L191" s="77">
        <f t="shared" si="17"/>
        <v>60327521.158056736</v>
      </c>
      <c r="M191" s="77">
        <f t="shared" si="17"/>
        <v>5607556.9363451488</v>
      </c>
      <c r="N191" s="133"/>
      <c r="O191" s="77">
        <f>O165-(O177+O180+O183)</f>
        <v>8431889.771733284</v>
      </c>
    </row>
    <row r="192" spans="2:17" s="82" customFormat="1" x14ac:dyDescent="0.2">
      <c r="B192" s="82" t="s">
        <v>89</v>
      </c>
      <c r="D192" s="82" t="s">
        <v>147</v>
      </c>
      <c r="F192" s="77">
        <f>SUM(H192:M192,O192)</f>
        <v>586099.52086621861</v>
      </c>
      <c r="H192" s="76">
        <f t="shared" ref="H192:M193" si="18">H166</f>
        <v>8879</v>
      </c>
      <c r="I192" s="76">
        <f t="shared" si="18"/>
        <v>132258.70380744006</v>
      </c>
      <c r="J192" s="76">
        <f t="shared" si="18"/>
        <v>190619.74077028901</v>
      </c>
      <c r="K192" s="76">
        <f t="shared" si="18"/>
        <v>16385.5</v>
      </c>
      <c r="L192" s="76">
        <f t="shared" si="18"/>
        <v>199715.66857304581</v>
      </c>
      <c r="M192" s="76">
        <f t="shared" si="18"/>
        <v>12042.9977154436</v>
      </c>
      <c r="N192" s="133"/>
      <c r="O192" s="76">
        <f>O166</f>
        <v>26197.91</v>
      </c>
    </row>
    <row r="193" spans="2:17" s="82" customFormat="1" x14ac:dyDescent="0.2">
      <c r="B193" s="82" t="s">
        <v>83</v>
      </c>
      <c r="D193" s="82" t="s">
        <v>147</v>
      </c>
      <c r="F193" s="77">
        <f>SUM(H193:M193,O193)</f>
        <v>358578</v>
      </c>
      <c r="H193" s="76">
        <f t="shared" si="18"/>
        <v>0</v>
      </c>
      <c r="I193" s="76">
        <f t="shared" si="18"/>
        <v>0</v>
      </c>
      <c r="J193" s="76">
        <f t="shared" si="18"/>
        <v>0</v>
      </c>
      <c r="K193" s="76">
        <f t="shared" si="18"/>
        <v>358578</v>
      </c>
      <c r="L193" s="76">
        <f t="shared" si="18"/>
        <v>0</v>
      </c>
      <c r="M193" s="76">
        <f t="shared" si="18"/>
        <v>0</v>
      </c>
      <c r="N193" s="133"/>
      <c r="O193" s="76">
        <f>O167</f>
        <v>0</v>
      </c>
    </row>
    <row r="194" spans="2:17" s="82" customFormat="1" x14ac:dyDescent="0.2">
      <c r="H194" s="133"/>
      <c r="I194" s="133"/>
      <c r="J194" s="133"/>
      <c r="K194" s="133"/>
      <c r="L194" s="133"/>
      <c r="M194" s="133"/>
      <c r="N194" s="133"/>
      <c r="O194" s="133"/>
    </row>
    <row r="195" spans="2:17" s="82" customFormat="1" x14ac:dyDescent="0.2">
      <c r="B195" s="87" t="s">
        <v>84</v>
      </c>
      <c r="H195" s="133"/>
      <c r="I195" s="133"/>
      <c r="J195" s="133"/>
      <c r="K195" s="133"/>
      <c r="L195" s="133"/>
      <c r="M195" s="133"/>
      <c r="N195" s="133"/>
      <c r="O195" s="133"/>
    </row>
    <row r="196" spans="2:17" s="82" customFormat="1" x14ac:dyDescent="0.2">
      <c r="B196" s="82" t="s">
        <v>85</v>
      </c>
      <c r="D196" s="82" t="s">
        <v>147</v>
      </c>
      <c r="F196" s="77">
        <f>SUM(H196:M196,O196)</f>
        <v>875207.05670991004</v>
      </c>
      <c r="H196" s="76">
        <f t="shared" ref="H196:M199" si="19">H170</f>
        <v>0</v>
      </c>
      <c r="I196" s="76">
        <f t="shared" si="19"/>
        <v>485421.94241992902</v>
      </c>
      <c r="J196" s="76">
        <f t="shared" si="19"/>
        <v>95416.245355200503</v>
      </c>
      <c r="K196" s="76">
        <f t="shared" si="19"/>
        <v>0</v>
      </c>
      <c r="L196" s="76">
        <f t="shared" si="19"/>
        <v>294368.86893478042</v>
      </c>
      <c r="M196" s="76">
        <f t="shared" si="19"/>
        <v>0</v>
      </c>
      <c r="N196" s="133"/>
      <c r="O196" s="76">
        <f>O170</f>
        <v>0</v>
      </c>
    </row>
    <row r="197" spans="2:17" s="82" customFormat="1" x14ac:dyDescent="0.2">
      <c r="B197" s="82" t="s">
        <v>86</v>
      </c>
      <c r="D197" s="82" t="s">
        <v>147</v>
      </c>
      <c r="F197" s="77">
        <f>SUM(H197:M197,O197)</f>
        <v>154723.77370618458</v>
      </c>
      <c r="H197" s="76">
        <f t="shared" si="19"/>
        <v>1675</v>
      </c>
      <c r="I197" s="76">
        <f t="shared" si="19"/>
        <v>64641.665320973698</v>
      </c>
      <c r="J197" s="76">
        <f t="shared" si="19"/>
        <v>0</v>
      </c>
      <c r="K197" s="76">
        <f t="shared" si="19"/>
        <v>666.56</v>
      </c>
      <c r="L197" s="76">
        <f t="shared" si="19"/>
        <v>87740.548385210903</v>
      </c>
      <c r="M197" s="76">
        <f t="shared" si="19"/>
        <v>0</v>
      </c>
      <c r="N197" s="133"/>
      <c r="O197" s="76">
        <f>O171</f>
        <v>0</v>
      </c>
    </row>
    <row r="198" spans="2:17" s="82" customFormat="1" x14ac:dyDescent="0.2">
      <c r="B198" s="82" t="s">
        <v>87</v>
      </c>
      <c r="D198" s="82" t="s">
        <v>147</v>
      </c>
      <c r="F198" s="77">
        <f>SUM(H198:M198,O198)</f>
        <v>357724.3721766455</v>
      </c>
      <c r="H198" s="76">
        <f t="shared" si="19"/>
        <v>2033</v>
      </c>
      <c r="I198" s="76">
        <f t="shared" si="19"/>
        <v>190682.18287250801</v>
      </c>
      <c r="J198" s="76">
        <f t="shared" si="19"/>
        <v>34450.7511094613</v>
      </c>
      <c r="K198" s="76">
        <f t="shared" si="19"/>
        <v>2214.04</v>
      </c>
      <c r="L198" s="76">
        <f t="shared" si="19"/>
        <v>42004.741185131526</v>
      </c>
      <c r="M198" s="76">
        <f t="shared" si="19"/>
        <v>27296.188513837998</v>
      </c>
      <c r="N198" s="133"/>
      <c r="O198" s="76">
        <f>O172</f>
        <v>59043.4684957067</v>
      </c>
    </row>
    <row r="199" spans="2:17" s="82" customFormat="1" x14ac:dyDescent="0.2">
      <c r="B199" s="82" t="s">
        <v>88</v>
      </c>
      <c r="D199" s="82" t="s">
        <v>147</v>
      </c>
      <c r="F199" s="77">
        <f>SUM(H199:M199,O199)</f>
        <v>4654718.5233439095</v>
      </c>
      <c r="H199" s="76">
        <f t="shared" si="19"/>
        <v>0</v>
      </c>
      <c r="I199" s="76">
        <f t="shared" si="19"/>
        <v>1000754.5871543901</v>
      </c>
      <c r="J199" s="76">
        <f t="shared" si="19"/>
        <v>3150823.6558540999</v>
      </c>
      <c r="K199" s="76">
        <f t="shared" si="19"/>
        <v>8198.6</v>
      </c>
      <c r="L199" s="76">
        <f t="shared" si="19"/>
        <v>494941.68033541983</v>
      </c>
      <c r="M199" s="76">
        <f t="shared" si="19"/>
        <v>0</v>
      </c>
      <c r="N199" s="133"/>
      <c r="O199" s="76">
        <f>O173</f>
        <v>0</v>
      </c>
    </row>
    <row r="200" spans="2:17" s="82" customFormat="1" x14ac:dyDescent="0.2"/>
    <row r="201" spans="2:17" s="82" customFormat="1" x14ac:dyDescent="0.2">
      <c r="B201" s="87" t="s">
        <v>152</v>
      </c>
    </row>
    <row r="202" spans="2:17" s="82" customFormat="1" x14ac:dyDescent="0.2">
      <c r="B202" s="82" t="s">
        <v>263</v>
      </c>
      <c r="D202" s="82" t="s">
        <v>147</v>
      </c>
      <c r="F202" s="77">
        <f>SUM(H202:M202)</f>
        <v>257688653.65353355</v>
      </c>
      <c r="H202" s="81">
        <f>SUM(H187:H188,H191:H193,H196:H199)</f>
        <v>6758153</v>
      </c>
      <c r="I202" s="81">
        <f t="shared" ref="I202:M202" si="20">SUM(I187:I188,I191:I193,I196:I199)</f>
        <v>95505435.700098172</v>
      </c>
      <c r="J202" s="81">
        <f t="shared" si="20"/>
        <v>76958427.396647066</v>
      </c>
      <c r="K202" s="81">
        <f t="shared" si="20"/>
        <v>2521152.6185145602</v>
      </c>
      <c r="L202" s="39">
        <f>SUM(L187:L188,L191:L193,L196:L199)+SUM(O187:O188,O191:O193,O196:O199)</f>
        <v>70298588.815699309</v>
      </c>
      <c r="M202" s="81">
        <f t="shared" si="20"/>
        <v>5646896.12257443</v>
      </c>
      <c r="O202" s="4"/>
      <c r="Q202" s="161" t="s">
        <v>798</v>
      </c>
    </row>
    <row r="203" spans="2:17" s="82" customFormat="1" x14ac:dyDescent="0.2"/>
    <row r="204" spans="2:17" s="73" customFormat="1" x14ac:dyDescent="0.2">
      <c r="B204" s="73" t="s">
        <v>258</v>
      </c>
    </row>
    <row r="205" spans="2:17" s="82" customFormat="1" x14ac:dyDescent="0.2"/>
    <row r="206" spans="2:17" s="82" customFormat="1" ht="15" x14ac:dyDescent="0.25">
      <c r="B206" s="89" t="s">
        <v>220</v>
      </c>
    </row>
    <row r="207" spans="2:17" s="82" customFormat="1" x14ac:dyDescent="0.2">
      <c r="B207" s="84" t="s">
        <v>150</v>
      </c>
    </row>
    <row r="208" spans="2:17" s="82" customFormat="1" x14ac:dyDescent="0.2">
      <c r="B208" s="87" t="s">
        <v>78</v>
      </c>
    </row>
    <row r="209" spans="2:15" s="82" customFormat="1" x14ac:dyDescent="0.2">
      <c r="B209" s="82" t="s">
        <v>79</v>
      </c>
      <c r="D209" s="82" t="s">
        <v>92</v>
      </c>
      <c r="F209" s="77">
        <f>SUM(H209:M209,O209)</f>
        <v>0</v>
      </c>
      <c r="H209" s="76">
        <f>'Input operationele kosten -TD'!H90</f>
        <v>0</v>
      </c>
      <c r="I209" s="76">
        <f>'Input operationele kosten -TD'!I90</f>
        <v>0</v>
      </c>
      <c r="J209" s="76">
        <f>'Input operationele kosten -TD'!J90</f>
        <v>0</v>
      </c>
      <c r="K209" s="76">
        <f>'Input operationele kosten -TD'!K90</f>
        <v>0</v>
      </c>
      <c r="L209" s="76">
        <f>'Input operationele kosten -TD'!L90</f>
        <v>0</v>
      </c>
      <c r="M209" s="76">
        <f>'Input operationele kosten -TD'!M90</f>
        <v>0</v>
      </c>
      <c r="O209" s="76">
        <f>'Input operationele kosten -TD'!O90</f>
        <v>0</v>
      </c>
    </row>
    <row r="210" spans="2:15" s="82" customFormat="1" x14ac:dyDescent="0.2">
      <c r="B210" s="85" t="s">
        <v>80</v>
      </c>
      <c r="D210" s="82" t="s">
        <v>92</v>
      </c>
      <c r="F210" s="77">
        <f>SUM(H210:M210,O210)</f>
        <v>729267.3600000001</v>
      </c>
      <c r="H210" s="76">
        <f>'Input operationele kosten -TD'!H91</f>
        <v>0</v>
      </c>
      <c r="I210" s="76">
        <f>'Input operationele kosten -TD'!I91</f>
        <v>0</v>
      </c>
      <c r="J210" s="76">
        <f>'Input operationele kosten -TD'!J91</f>
        <v>541860.28</v>
      </c>
      <c r="K210" s="76">
        <f>'Input operationele kosten -TD'!K91</f>
        <v>0</v>
      </c>
      <c r="L210" s="76">
        <f>'Input operationele kosten -TD'!L91</f>
        <v>187407.0800000001</v>
      </c>
      <c r="M210" s="76">
        <f>'Input operationele kosten -TD'!M91</f>
        <v>0</v>
      </c>
      <c r="O210" s="76">
        <f>'Input operationele kosten -TD'!O91</f>
        <v>0</v>
      </c>
    </row>
    <row r="211" spans="2:15" s="82" customFormat="1" x14ac:dyDescent="0.2"/>
    <row r="212" spans="2:15" s="82" customFormat="1" x14ac:dyDescent="0.2">
      <c r="B212" s="87" t="s">
        <v>81</v>
      </c>
    </row>
    <row r="213" spans="2:15" s="82" customFormat="1" x14ac:dyDescent="0.2">
      <c r="B213" s="82" t="s">
        <v>82</v>
      </c>
      <c r="D213" s="82" t="s">
        <v>92</v>
      </c>
      <c r="F213" s="77">
        <f>SUM(H213:M213,O213)</f>
        <v>272349771.10831529</v>
      </c>
      <c r="H213" s="76">
        <f>'Input operationele kosten -TD'!H94</f>
        <v>7029929</v>
      </c>
      <c r="I213" s="76">
        <f>'Input operationele kosten -TD'!I94</f>
        <v>102406339.70972154</v>
      </c>
      <c r="J213" s="76">
        <f>'Input operationele kosten -TD'!J94</f>
        <v>75457952.793060496</v>
      </c>
      <c r="K213" s="76">
        <f>'Input operationele kosten -TD'!K94</f>
        <v>2279507.4900000002</v>
      </c>
      <c r="L213" s="76">
        <f>'Input operationele kosten -TD'!L94</f>
        <v>69923539.874999508</v>
      </c>
      <c r="M213" s="76">
        <f>'Input operationele kosten -TD'!M94</f>
        <v>5208331.8034328297</v>
      </c>
      <c r="O213" s="76">
        <f>'Input operationele kosten -TD'!O94</f>
        <v>10044170.4371009</v>
      </c>
    </row>
    <row r="214" spans="2:15" s="82" customFormat="1" x14ac:dyDescent="0.2">
      <c r="B214" s="82" t="s">
        <v>89</v>
      </c>
      <c r="D214" s="82" t="s">
        <v>92</v>
      </c>
      <c r="F214" s="77">
        <f>SUM(H214:M214,O214)</f>
        <v>274226.927080717</v>
      </c>
      <c r="H214" s="76">
        <f>'Input operationele kosten -TD'!H95</f>
        <v>3472</v>
      </c>
      <c r="I214" s="76">
        <f>'Input operationele kosten -TD'!I95</f>
        <v>92095.872912491453</v>
      </c>
      <c r="J214" s="76">
        <f>'Input operationele kosten -TD'!J95</f>
        <v>73654.881415888594</v>
      </c>
      <c r="K214" s="76">
        <f>'Input operationele kosten -TD'!K95</f>
        <v>6636.47</v>
      </c>
      <c r="L214" s="76">
        <f>'Input operationele kosten -TD'!L95</f>
        <v>82767.438702181753</v>
      </c>
      <c r="M214" s="76">
        <f>'Input operationele kosten -TD'!M95</f>
        <v>4718.1440501551897</v>
      </c>
      <c r="O214" s="76">
        <f>'Input operationele kosten -TD'!O95</f>
        <v>10882.12</v>
      </c>
    </row>
    <row r="215" spans="2:15" s="133" customFormat="1" x14ac:dyDescent="0.2">
      <c r="B215" s="133" t="s">
        <v>871</v>
      </c>
      <c r="D215" s="133" t="s">
        <v>92</v>
      </c>
      <c r="F215" s="77">
        <f t="shared" ref="F215:F217" si="21">SUM(H215:M215,O215)</f>
        <v>275641.86</v>
      </c>
      <c r="H215" s="76">
        <f>'Input operationele kosten -TD'!H96</f>
        <v>67838.039999999994</v>
      </c>
      <c r="I215" s="76">
        <f>'Input operationele kosten -TD'!I96</f>
        <v>0</v>
      </c>
      <c r="J215" s="76">
        <f>'Input operationele kosten -TD'!J96</f>
        <v>207803.82</v>
      </c>
      <c r="K215" s="76">
        <f>'Input operationele kosten -TD'!K96</f>
        <v>0</v>
      </c>
      <c r="L215" s="76">
        <f>'Input operationele kosten -TD'!L96</f>
        <v>0</v>
      </c>
      <c r="M215" s="76">
        <f>'Input operationele kosten -TD'!M96</f>
        <v>0</v>
      </c>
      <c r="O215" s="76">
        <f>'Input operationele kosten -TD'!O96</f>
        <v>0</v>
      </c>
    </row>
    <row r="216" spans="2:15" s="133" customFormat="1" x14ac:dyDescent="0.2">
      <c r="B216" s="133" t="s">
        <v>873</v>
      </c>
      <c r="D216" s="133" t="s">
        <v>92</v>
      </c>
      <c r="F216" s="77">
        <f t="shared" si="21"/>
        <v>49017.96</v>
      </c>
      <c r="H216" s="76">
        <f>'Input operationele kosten -TD'!H97</f>
        <v>0</v>
      </c>
      <c r="I216" s="76">
        <f>'Input operationele kosten -TD'!I97</f>
        <v>0</v>
      </c>
      <c r="J216" s="76">
        <f>'Input operationele kosten -TD'!J97</f>
        <v>49017.96</v>
      </c>
      <c r="K216" s="76">
        <f>'Input operationele kosten -TD'!K97</f>
        <v>0</v>
      </c>
      <c r="L216" s="76">
        <f>'Input operationele kosten -TD'!L97</f>
        <v>0</v>
      </c>
      <c r="M216" s="76">
        <f>'Input operationele kosten -TD'!M97</f>
        <v>0</v>
      </c>
      <c r="O216" s="76">
        <f>'Input operationele kosten -TD'!O97</f>
        <v>0</v>
      </c>
    </row>
    <row r="217" spans="2:15" s="133" customFormat="1" x14ac:dyDescent="0.2">
      <c r="B217" s="133" t="s">
        <v>872</v>
      </c>
      <c r="D217" s="133" t="s">
        <v>92</v>
      </c>
      <c r="F217" s="77">
        <f t="shared" si="21"/>
        <v>0</v>
      </c>
      <c r="H217" s="76">
        <f>'Input operationele kosten -TD'!H98</f>
        <v>0</v>
      </c>
      <c r="I217" s="76">
        <f>'Input operationele kosten -TD'!I98</f>
        <v>0</v>
      </c>
      <c r="J217" s="76">
        <f>'Input operationele kosten -TD'!J98</f>
        <v>0</v>
      </c>
      <c r="K217" s="76">
        <f>'Input operationele kosten -TD'!K98</f>
        <v>0</v>
      </c>
      <c r="L217" s="76">
        <f>'Input operationele kosten -TD'!L98</f>
        <v>0</v>
      </c>
      <c r="M217" s="76">
        <f>'Input operationele kosten -TD'!M98</f>
        <v>0</v>
      </c>
      <c r="O217" s="76">
        <f>'Input operationele kosten -TD'!O98</f>
        <v>0</v>
      </c>
    </row>
    <row r="218" spans="2:15" s="82" customFormat="1" x14ac:dyDescent="0.2">
      <c r="B218" s="85" t="s">
        <v>83</v>
      </c>
      <c r="D218" s="82" t="s">
        <v>92</v>
      </c>
      <c r="F218" s="77">
        <f>SUM(H218:M218,O218)</f>
        <v>330634.69</v>
      </c>
      <c r="H218" s="76">
        <f>'Input operationele kosten -TD'!H99</f>
        <v>0</v>
      </c>
      <c r="I218" s="76">
        <f>'Input operationele kosten -TD'!I99</f>
        <v>0</v>
      </c>
      <c r="J218" s="76">
        <f>'Input operationele kosten -TD'!J99</f>
        <v>0</v>
      </c>
      <c r="K218" s="76">
        <f>'Input operationele kosten -TD'!K99</f>
        <v>330634.69</v>
      </c>
      <c r="L218" s="76">
        <f>'Input operationele kosten -TD'!L99</f>
        <v>0</v>
      </c>
      <c r="M218" s="76">
        <f>'Input operationele kosten -TD'!M99</f>
        <v>0</v>
      </c>
      <c r="O218" s="76">
        <f>'Input operationele kosten -TD'!O99</f>
        <v>0</v>
      </c>
    </row>
    <row r="219" spans="2:15" s="82" customFormat="1" x14ac:dyDescent="0.2"/>
    <row r="220" spans="2:15" s="82" customFormat="1" x14ac:dyDescent="0.2">
      <c r="B220" s="87" t="s">
        <v>84</v>
      </c>
    </row>
    <row r="221" spans="2:15" s="82" customFormat="1" x14ac:dyDescent="0.2">
      <c r="B221" s="82" t="s">
        <v>85</v>
      </c>
      <c r="D221" s="82" t="s">
        <v>92</v>
      </c>
      <c r="F221" s="77">
        <f>SUM(H221:M221,O221)</f>
        <v>916359.65626945952</v>
      </c>
      <c r="H221" s="76">
        <f>'Input operationele kosten -TD'!H102</f>
        <v>0</v>
      </c>
      <c r="I221" s="76">
        <f>'Input operationele kosten -TD'!I102</f>
        <v>297480.27853225701</v>
      </c>
      <c r="J221" s="76">
        <f>'Input operationele kosten -TD'!J102</f>
        <v>110868.08025456101</v>
      </c>
      <c r="K221" s="76">
        <f>'Input operationele kosten -TD'!K102</f>
        <v>0</v>
      </c>
      <c r="L221" s="76">
        <f>'Input operationele kosten -TD'!L102</f>
        <v>508011.29748264153</v>
      </c>
      <c r="M221" s="76">
        <f>'Input operationele kosten -TD'!M102</f>
        <v>0</v>
      </c>
      <c r="O221" s="76">
        <f>'Input operationele kosten -TD'!O102</f>
        <v>0</v>
      </c>
    </row>
    <row r="222" spans="2:15" s="82" customFormat="1" x14ac:dyDescent="0.2">
      <c r="B222" s="82" t="s">
        <v>86</v>
      </c>
      <c r="D222" s="82" t="s">
        <v>92</v>
      </c>
      <c r="F222" s="77">
        <f>SUM(H222:M222,O222)</f>
        <v>266631.78235455696</v>
      </c>
      <c r="H222" s="76">
        <f>'Input operationele kosten -TD'!H103</f>
        <v>2746</v>
      </c>
      <c r="I222" s="76">
        <f>'Input operationele kosten -TD'!I103</f>
        <v>14973.5774914577</v>
      </c>
      <c r="J222" s="76">
        <f>'Input operationele kosten -TD'!J103</f>
        <v>0</v>
      </c>
      <c r="K222" s="76">
        <f>'Input operationele kosten -TD'!K103</f>
        <v>705.63</v>
      </c>
      <c r="L222" s="76">
        <f>'Input operationele kosten -TD'!L103</f>
        <v>248206.57486309926</v>
      </c>
      <c r="M222" s="76">
        <f>'Input operationele kosten -TD'!M103</f>
        <v>0</v>
      </c>
      <c r="O222" s="76">
        <f>'Input operationele kosten -TD'!O103</f>
        <v>0</v>
      </c>
    </row>
    <row r="223" spans="2:15" s="82" customFormat="1" x14ac:dyDescent="0.2">
      <c r="B223" s="82" t="s">
        <v>87</v>
      </c>
      <c r="D223" s="82" t="s">
        <v>92</v>
      </c>
      <c r="F223" s="77">
        <f>SUM(H223:M223,O223)</f>
        <v>194502.49229085873</v>
      </c>
      <c r="H223" s="76">
        <f>'Input operationele kosten -TD'!H104</f>
        <v>18880</v>
      </c>
      <c r="I223" s="76">
        <f>'Input operationele kosten -TD'!I104</f>
        <v>31871.808573381499</v>
      </c>
      <c r="J223" s="76">
        <f>'Input operationele kosten -TD'!J104</f>
        <v>41275.791640382799</v>
      </c>
      <c r="K223" s="76">
        <f>'Input operationele kosten -TD'!K104</f>
        <v>324.33</v>
      </c>
      <c r="L223" s="76">
        <f>'Input operationele kosten -TD'!L104</f>
        <v>73781.441494130428</v>
      </c>
      <c r="M223" s="76">
        <f>'Input operationele kosten -TD'!M104</f>
        <v>18241.2832600972</v>
      </c>
      <c r="O223" s="76">
        <f>'Input operationele kosten -TD'!O104</f>
        <v>10127.837322866801</v>
      </c>
    </row>
    <row r="224" spans="2:15" s="82" customFormat="1" x14ac:dyDescent="0.2">
      <c r="B224" s="85" t="s">
        <v>88</v>
      </c>
      <c r="D224" s="82" t="s">
        <v>92</v>
      </c>
      <c r="F224" s="77">
        <f>SUM(H224:M224,O224)</f>
        <v>4981470.4111281577</v>
      </c>
      <c r="H224" s="76">
        <f>'Input operationele kosten -TD'!H105</f>
        <v>0</v>
      </c>
      <c r="I224" s="76">
        <f>'Input operationele kosten -TD'!I105</f>
        <v>949375.82120173797</v>
      </c>
      <c r="J224" s="76">
        <f>'Input operationele kosten -TD'!J105</f>
        <v>3770740.5947263902</v>
      </c>
      <c r="K224" s="76">
        <f>'Input operationele kosten -TD'!K105</f>
        <v>8328.18</v>
      </c>
      <c r="L224" s="76">
        <f>'Input operationele kosten -TD'!L105</f>
        <v>247639.31520002961</v>
      </c>
      <c r="M224" s="76">
        <f>'Input operationele kosten -TD'!M105</f>
        <v>5386.5</v>
      </c>
      <c r="O224" s="76">
        <f>'Input operationele kosten -TD'!O105</f>
        <v>0</v>
      </c>
    </row>
    <row r="225" spans="2:17" s="82" customFormat="1" x14ac:dyDescent="0.2"/>
    <row r="226" spans="2:17" s="82" customFormat="1" x14ac:dyDescent="0.2">
      <c r="B226" s="87" t="s">
        <v>151</v>
      </c>
    </row>
    <row r="227" spans="2:17" s="82" customFormat="1" x14ac:dyDescent="0.2">
      <c r="B227" s="87" t="s">
        <v>103</v>
      </c>
    </row>
    <row r="228" spans="2:17" s="82" customFormat="1" x14ac:dyDescent="0.2">
      <c r="B228" s="82" t="s">
        <v>102</v>
      </c>
      <c r="D228" s="82" t="s">
        <v>92</v>
      </c>
      <c r="F228" s="77">
        <f>SUM(H228:M228,O228)</f>
        <v>6004698.5381518183</v>
      </c>
      <c r="H228" s="76">
        <f>'Input Ov. opbrengsten-TD'!H220</f>
        <v>46593</v>
      </c>
      <c r="I228" s="76">
        <f>'Input Ov. opbrengsten-TD'!I220</f>
        <v>1131528.1219743851</v>
      </c>
      <c r="J228" s="76">
        <f>'Input Ov. opbrengsten-TD'!J220</f>
        <v>1158464.8414711331</v>
      </c>
      <c r="K228" s="76">
        <f>'Input Ov. opbrengsten-TD'!K220</f>
        <v>0</v>
      </c>
      <c r="L228" s="76">
        <f>'Input Ov. opbrengsten-TD'!L220</f>
        <v>3628596.9647062998</v>
      </c>
      <c r="M228" s="76">
        <f>'Input Ov. opbrengsten-TD'!M220</f>
        <v>0</v>
      </c>
      <c r="O228" s="76">
        <f>'Input Ov. opbrengsten-TD'!O220</f>
        <v>39515.61</v>
      </c>
    </row>
    <row r="229" spans="2:17" s="82" customFormat="1" x14ac:dyDescent="0.2"/>
    <row r="230" spans="2:17" s="82" customFormat="1" x14ac:dyDescent="0.2">
      <c r="B230" s="87" t="s">
        <v>105</v>
      </c>
    </row>
    <row r="231" spans="2:17" s="82" customFormat="1" x14ac:dyDescent="0.2">
      <c r="B231" s="82" t="s">
        <v>102</v>
      </c>
      <c r="D231" s="82" t="s">
        <v>92</v>
      </c>
      <c r="F231" s="77">
        <f>SUM(H231:M231,O231)</f>
        <v>5592653.5473581739</v>
      </c>
      <c r="H231" s="76">
        <f>'Input Ov. opbrengsten-TD'!H235</f>
        <v>23170</v>
      </c>
      <c r="I231" s="76">
        <f>'Input Ov. opbrengsten-TD'!I235</f>
        <v>734661.24088511011</v>
      </c>
      <c r="J231" s="76">
        <f>'Input Ov. opbrengsten-TD'!J235</f>
        <v>2572219.2874832312</v>
      </c>
      <c r="K231" s="76">
        <f>'Input Ov. opbrengsten-TD'!K235</f>
        <v>81258.27</v>
      </c>
      <c r="L231" s="76">
        <f>'Input Ov. opbrengsten-TD'!L235</f>
        <v>2108925.58123662</v>
      </c>
      <c r="M231" s="76">
        <f>'Input Ov. opbrengsten-TD'!M235</f>
        <v>31778.325757378982</v>
      </c>
      <c r="O231" s="76">
        <f>'Input Ov. opbrengsten-TD'!O235</f>
        <v>40640.841995833398</v>
      </c>
    </row>
    <row r="232" spans="2:17" s="82" customFormat="1" x14ac:dyDescent="0.2"/>
    <row r="233" spans="2:17" s="82" customFormat="1" x14ac:dyDescent="0.2">
      <c r="B233" s="87" t="s">
        <v>113</v>
      </c>
    </row>
    <row r="234" spans="2:17" s="82" customFormat="1" x14ac:dyDescent="0.2">
      <c r="B234" s="82" t="s">
        <v>114</v>
      </c>
      <c r="D234" s="82" t="s">
        <v>92</v>
      </c>
      <c r="F234" s="77">
        <f>SUM(H234:M234,O234)</f>
        <v>462325.74653983337</v>
      </c>
      <c r="H234" s="76">
        <f>'Input Ov. opbrengsten-TD'!H241</f>
        <v>0</v>
      </c>
      <c r="I234" s="76">
        <f>'Input Ov. opbrengsten-TD'!I241</f>
        <v>231231.13</v>
      </c>
      <c r="J234" s="76">
        <f>'Input Ov. opbrengsten-TD'!J241</f>
        <v>35900.116539833398</v>
      </c>
      <c r="K234" s="76">
        <f>'Input Ov. opbrengsten-TD'!K241</f>
        <v>192.68</v>
      </c>
      <c r="L234" s="76">
        <f>'Input Ov. opbrengsten-TD'!L241</f>
        <v>195001.82000000004</v>
      </c>
      <c r="M234" s="76">
        <f>'Input Ov. opbrengsten-TD'!M241</f>
        <v>0</v>
      </c>
      <c r="O234" s="76">
        <f>'Input Ov. opbrengsten-TD'!O241</f>
        <v>0</v>
      </c>
    </row>
    <row r="235" spans="2:17" s="82" customFormat="1" x14ac:dyDescent="0.2"/>
    <row r="236" spans="2:17" s="82" customFormat="1" ht="15" x14ac:dyDescent="0.25">
      <c r="B236" s="89" t="s">
        <v>239</v>
      </c>
      <c r="F236" s="85"/>
    </row>
    <row r="237" spans="2:17" s="82" customFormat="1" x14ac:dyDescent="0.2">
      <c r="B237" s="87" t="s">
        <v>78</v>
      </c>
    </row>
    <row r="238" spans="2:17" s="82" customFormat="1" x14ac:dyDescent="0.2">
      <c r="B238" s="82" t="s">
        <v>79</v>
      </c>
      <c r="D238" s="82" t="s">
        <v>92</v>
      </c>
      <c r="F238" s="77">
        <f>SUM(H238:M238,O238)</f>
        <v>0</v>
      </c>
      <c r="H238" s="76">
        <f t="shared" ref="H238:M239" si="22">H209</f>
        <v>0</v>
      </c>
      <c r="I238" s="76">
        <f t="shared" si="22"/>
        <v>0</v>
      </c>
      <c r="J238" s="76">
        <f t="shared" si="22"/>
        <v>0</v>
      </c>
      <c r="K238" s="76">
        <f t="shared" si="22"/>
        <v>0</v>
      </c>
      <c r="L238" s="76">
        <f t="shared" si="22"/>
        <v>0</v>
      </c>
      <c r="M238" s="76">
        <f t="shared" si="22"/>
        <v>0</v>
      </c>
      <c r="N238" s="133"/>
      <c r="O238" s="76">
        <f>O209</f>
        <v>0</v>
      </c>
      <c r="Q238" s="8" t="s">
        <v>797</v>
      </c>
    </row>
    <row r="239" spans="2:17" s="82" customFormat="1" x14ac:dyDescent="0.2">
      <c r="B239" s="82" t="s">
        <v>80</v>
      </c>
      <c r="D239" s="82" t="s">
        <v>92</v>
      </c>
      <c r="F239" s="77">
        <f>SUM(H239:M239,O239)</f>
        <v>729267.3600000001</v>
      </c>
      <c r="H239" s="76">
        <f t="shared" si="22"/>
        <v>0</v>
      </c>
      <c r="I239" s="76">
        <f t="shared" si="22"/>
        <v>0</v>
      </c>
      <c r="J239" s="76">
        <f t="shared" si="22"/>
        <v>541860.28</v>
      </c>
      <c r="K239" s="76">
        <f t="shared" si="22"/>
        <v>0</v>
      </c>
      <c r="L239" s="76">
        <f t="shared" si="22"/>
        <v>187407.0800000001</v>
      </c>
      <c r="M239" s="76">
        <f t="shared" si="22"/>
        <v>0</v>
      </c>
      <c r="N239" s="133"/>
      <c r="O239" s="76">
        <f>O210</f>
        <v>0</v>
      </c>
    </row>
    <row r="240" spans="2:17" s="82" customFormat="1" x14ac:dyDescent="0.2">
      <c r="H240" s="133"/>
      <c r="I240" s="133"/>
      <c r="J240" s="133"/>
      <c r="K240" s="133"/>
      <c r="L240" s="133"/>
      <c r="M240" s="133"/>
      <c r="N240" s="133"/>
      <c r="O240" s="133"/>
    </row>
    <row r="241" spans="2:17" s="82" customFormat="1" x14ac:dyDescent="0.2">
      <c r="B241" s="87" t="s">
        <v>81</v>
      </c>
      <c r="H241" s="133"/>
      <c r="I241" s="133"/>
      <c r="J241" s="133"/>
      <c r="K241" s="133"/>
      <c r="L241" s="133"/>
      <c r="M241" s="133"/>
      <c r="N241" s="133"/>
      <c r="O241" s="133"/>
    </row>
    <row r="242" spans="2:17" s="82" customFormat="1" x14ac:dyDescent="0.2">
      <c r="B242" s="82" t="s">
        <v>82</v>
      </c>
      <c r="D242" s="82" t="s">
        <v>92</v>
      </c>
      <c r="F242" s="77">
        <f>SUM(H242:M242,O242)</f>
        <v>260290093.27626541</v>
      </c>
      <c r="H242" s="77">
        <f t="shared" ref="H242:M242" si="23">H213-(H228+H231+H234)</f>
        <v>6960166</v>
      </c>
      <c r="I242" s="77">
        <f t="shared" si="23"/>
        <v>100308919.21686204</v>
      </c>
      <c r="J242" s="77">
        <f t="shared" si="23"/>
        <v>71691368.547566295</v>
      </c>
      <c r="K242" s="77">
        <f t="shared" si="23"/>
        <v>2198056.54</v>
      </c>
      <c r="L242" s="77">
        <f t="shared" si="23"/>
        <v>63991015.50905659</v>
      </c>
      <c r="M242" s="77">
        <f t="shared" si="23"/>
        <v>5176553.477675451</v>
      </c>
      <c r="N242" s="133"/>
      <c r="O242" s="77">
        <f>O213-(O228+O231+O234)</f>
        <v>9964013.9851050675</v>
      </c>
    </row>
    <row r="243" spans="2:17" s="82" customFormat="1" x14ac:dyDescent="0.2">
      <c r="B243" s="82" t="s">
        <v>89</v>
      </c>
      <c r="D243" s="82" t="s">
        <v>92</v>
      </c>
      <c r="F243" s="77">
        <f>SUM(H243:M243,O243)</f>
        <v>274226.927080717</v>
      </c>
      <c r="H243" s="76">
        <f t="shared" ref="H243:M243" si="24">H214</f>
        <v>3472</v>
      </c>
      <c r="I243" s="76">
        <f t="shared" si="24"/>
        <v>92095.872912491453</v>
      </c>
      <c r="J243" s="76">
        <f t="shared" si="24"/>
        <v>73654.881415888594</v>
      </c>
      <c r="K243" s="76">
        <f t="shared" si="24"/>
        <v>6636.47</v>
      </c>
      <c r="L243" s="76">
        <f t="shared" si="24"/>
        <v>82767.438702181753</v>
      </c>
      <c r="M243" s="76">
        <f t="shared" si="24"/>
        <v>4718.1440501551897</v>
      </c>
      <c r="N243" s="133"/>
      <c r="O243" s="76">
        <f>O214</f>
        <v>10882.12</v>
      </c>
    </row>
    <row r="244" spans="2:17" s="133" customFormat="1" x14ac:dyDescent="0.2">
      <c r="B244" s="133" t="s">
        <v>871</v>
      </c>
      <c r="D244" s="133" t="s">
        <v>92</v>
      </c>
      <c r="F244" s="77">
        <f t="shared" ref="F244:F246" si="25">SUM(H244:M244,O244)</f>
        <v>275641.86</v>
      </c>
      <c r="H244" s="76">
        <f>H215</f>
        <v>67838.039999999994</v>
      </c>
      <c r="I244" s="76">
        <f t="shared" ref="I244:M244" si="26">I215</f>
        <v>0</v>
      </c>
      <c r="J244" s="76">
        <f t="shared" si="26"/>
        <v>207803.82</v>
      </c>
      <c r="K244" s="76">
        <f t="shared" si="26"/>
        <v>0</v>
      </c>
      <c r="L244" s="76">
        <f t="shared" si="26"/>
        <v>0</v>
      </c>
      <c r="M244" s="76">
        <f t="shared" si="26"/>
        <v>0</v>
      </c>
      <c r="O244" s="76">
        <f t="shared" ref="O244:O246" si="27">O215</f>
        <v>0</v>
      </c>
    </row>
    <row r="245" spans="2:17" s="133" customFormat="1" x14ac:dyDescent="0.2">
      <c r="B245" s="133" t="s">
        <v>873</v>
      </c>
      <c r="D245" s="133" t="s">
        <v>92</v>
      </c>
      <c r="F245" s="77">
        <f t="shared" si="25"/>
        <v>49017.96</v>
      </c>
      <c r="H245" s="76">
        <f>H216</f>
        <v>0</v>
      </c>
      <c r="I245" s="76">
        <f t="shared" ref="I245:M245" si="28">I216</f>
        <v>0</v>
      </c>
      <c r="J245" s="76">
        <f t="shared" si="28"/>
        <v>49017.96</v>
      </c>
      <c r="K245" s="76">
        <f t="shared" si="28"/>
        <v>0</v>
      </c>
      <c r="L245" s="76">
        <f t="shared" si="28"/>
        <v>0</v>
      </c>
      <c r="M245" s="76">
        <f t="shared" si="28"/>
        <v>0</v>
      </c>
      <c r="O245" s="76">
        <f t="shared" si="27"/>
        <v>0</v>
      </c>
    </row>
    <row r="246" spans="2:17" s="133" customFormat="1" x14ac:dyDescent="0.2">
      <c r="B246" s="133" t="s">
        <v>872</v>
      </c>
      <c r="D246" s="133" t="s">
        <v>92</v>
      </c>
      <c r="F246" s="77">
        <f t="shared" si="25"/>
        <v>0</v>
      </c>
      <c r="H246" s="76">
        <f t="shared" ref="H246:M246" si="29">H217</f>
        <v>0</v>
      </c>
      <c r="I246" s="76">
        <f t="shared" si="29"/>
        <v>0</v>
      </c>
      <c r="J246" s="76">
        <f t="shared" si="29"/>
        <v>0</v>
      </c>
      <c r="K246" s="76">
        <f t="shared" si="29"/>
        <v>0</v>
      </c>
      <c r="L246" s="76">
        <f t="shared" si="29"/>
        <v>0</v>
      </c>
      <c r="M246" s="76">
        <f t="shared" si="29"/>
        <v>0</v>
      </c>
      <c r="O246" s="76">
        <f t="shared" si="27"/>
        <v>0</v>
      </c>
    </row>
    <row r="247" spans="2:17" s="82" customFormat="1" x14ac:dyDescent="0.2">
      <c r="B247" s="82" t="s">
        <v>83</v>
      </c>
      <c r="D247" s="82" t="s">
        <v>92</v>
      </c>
      <c r="F247" s="77">
        <f>SUM(H247:M247,O247)</f>
        <v>330634.69</v>
      </c>
      <c r="H247" s="76">
        <f t="shared" ref="H247:M247" si="30">H218</f>
        <v>0</v>
      </c>
      <c r="I247" s="76">
        <f t="shared" si="30"/>
        <v>0</v>
      </c>
      <c r="J247" s="76">
        <f t="shared" si="30"/>
        <v>0</v>
      </c>
      <c r="K247" s="76">
        <f t="shared" si="30"/>
        <v>330634.69</v>
      </c>
      <c r="L247" s="76">
        <f t="shared" si="30"/>
        <v>0</v>
      </c>
      <c r="M247" s="76">
        <f t="shared" si="30"/>
        <v>0</v>
      </c>
      <c r="N247" s="133"/>
      <c r="O247" s="76">
        <f>O218</f>
        <v>0</v>
      </c>
    </row>
    <row r="248" spans="2:17" s="82" customFormat="1" x14ac:dyDescent="0.2">
      <c r="H248" s="133"/>
      <c r="I248" s="133"/>
      <c r="J248" s="133"/>
      <c r="K248" s="133"/>
      <c r="L248" s="133"/>
      <c r="M248" s="133"/>
      <c r="N248" s="133"/>
      <c r="O248" s="133"/>
    </row>
    <row r="249" spans="2:17" s="82" customFormat="1" x14ac:dyDescent="0.2">
      <c r="B249" s="87" t="s">
        <v>84</v>
      </c>
      <c r="H249" s="133"/>
      <c r="I249" s="133"/>
      <c r="J249" s="133"/>
      <c r="K249" s="133"/>
      <c r="L249" s="133"/>
      <c r="M249" s="133"/>
      <c r="N249" s="133"/>
      <c r="O249" s="133"/>
    </row>
    <row r="250" spans="2:17" s="82" customFormat="1" x14ac:dyDescent="0.2">
      <c r="B250" s="82" t="s">
        <v>85</v>
      </c>
      <c r="D250" s="82" t="s">
        <v>92</v>
      </c>
      <c r="F250" s="77">
        <f>SUM(H250:M250,O250)</f>
        <v>916359.65626945952</v>
      </c>
      <c r="H250" s="76">
        <f t="shared" ref="H250:M253" si="31">H221</f>
        <v>0</v>
      </c>
      <c r="I250" s="76">
        <f t="shared" si="31"/>
        <v>297480.27853225701</v>
      </c>
      <c r="J250" s="76">
        <f t="shared" si="31"/>
        <v>110868.08025456101</v>
      </c>
      <c r="K250" s="76">
        <f t="shared" si="31"/>
        <v>0</v>
      </c>
      <c r="L250" s="76">
        <f t="shared" si="31"/>
        <v>508011.29748264153</v>
      </c>
      <c r="M250" s="76">
        <f t="shared" si="31"/>
        <v>0</v>
      </c>
      <c r="N250" s="133"/>
      <c r="O250" s="76">
        <f>O221</f>
        <v>0</v>
      </c>
    </row>
    <row r="251" spans="2:17" s="82" customFormat="1" x14ac:dyDescent="0.2">
      <c r="B251" s="82" t="s">
        <v>86</v>
      </c>
      <c r="D251" s="82" t="s">
        <v>92</v>
      </c>
      <c r="F251" s="77">
        <f>SUM(H251:M251,O251)</f>
        <v>266631.78235455696</v>
      </c>
      <c r="H251" s="76">
        <f t="shared" si="31"/>
        <v>2746</v>
      </c>
      <c r="I251" s="76">
        <f t="shared" si="31"/>
        <v>14973.5774914577</v>
      </c>
      <c r="J251" s="76">
        <f t="shared" si="31"/>
        <v>0</v>
      </c>
      <c r="K251" s="76">
        <f t="shared" si="31"/>
        <v>705.63</v>
      </c>
      <c r="L251" s="76">
        <f t="shared" si="31"/>
        <v>248206.57486309926</v>
      </c>
      <c r="M251" s="76">
        <f t="shared" si="31"/>
        <v>0</v>
      </c>
      <c r="N251" s="133"/>
      <c r="O251" s="76">
        <f>O222</f>
        <v>0</v>
      </c>
    </row>
    <row r="252" spans="2:17" s="82" customFormat="1" x14ac:dyDescent="0.2">
      <c r="B252" s="82" t="s">
        <v>87</v>
      </c>
      <c r="D252" s="82" t="s">
        <v>92</v>
      </c>
      <c r="F252" s="77">
        <f>SUM(H252:M252,O252)</f>
        <v>194502.49229085873</v>
      </c>
      <c r="H252" s="76">
        <f t="shared" si="31"/>
        <v>18880</v>
      </c>
      <c r="I252" s="76">
        <f t="shared" si="31"/>
        <v>31871.808573381499</v>
      </c>
      <c r="J252" s="76">
        <f t="shared" si="31"/>
        <v>41275.791640382799</v>
      </c>
      <c r="K252" s="76">
        <f t="shared" si="31"/>
        <v>324.33</v>
      </c>
      <c r="L252" s="76">
        <f t="shared" si="31"/>
        <v>73781.441494130428</v>
      </c>
      <c r="M252" s="76">
        <f t="shared" si="31"/>
        <v>18241.2832600972</v>
      </c>
      <c r="N252" s="133"/>
      <c r="O252" s="76">
        <f>O223</f>
        <v>10127.837322866801</v>
      </c>
    </row>
    <row r="253" spans="2:17" s="82" customFormat="1" x14ac:dyDescent="0.2">
      <c r="B253" s="82" t="s">
        <v>88</v>
      </c>
      <c r="D253" s="82" t="s">
        <v>92</v>
      </c>
      <c r="F253" s="77">
        <f>SUM(H253:M253,O253)</f>
        <v>4981470.4111281577</v>
      </c>
      <c r="H253" s="76">
        <f t="shared" si="31"/>
        <v>0</v>
      </c>
      <c r="I253" s="76">
        <f t="shared" si="31"/>
        <v>949375.82120173797</v>
      </c>
      <c r="J253" s="76">
        <f t="shared" si="31"/>
        <v>3770740.5947263902</v>
      </c>
      <c r="K253" s="76">
        <f t="shared" si="31"/>
        <v>8328.18</v>
      </c>
      <c r="L253" s="76">
        <f t="shared" si="31"/>
        <v>247639.31520002961</v>
      </c>
      <c r="M253" s="76">
        <f t="shared" si="31"/>
        <v>5386.5</v>
      </c>
      <c r="N253" s="133"/>
      <c r="O253" s="76">
        <f>O224</f>
        <v>0</v>
      </c>
    </row>
    <row r="254" spans="2:17" s="82" customFormat="1" x14ac:dyDescent="0.2"/>
    <row r="255" spans="2:17" s="82" customFormat="1" x14ac:dyDescent="0.2">
      <c r="B255" s="87" t="s">
        <v>152</v>
      </c>
    </row>
    <row r="256" spans="2:17" s="82" customFormat="1" x14ac:dyDescent="0.2">
      <c r="B256" s="82" t="s">
        <v>264</v>
      </c>
      <c r="D256" s="82" t="s">
        <v>92</v>
      </c>
      <c r="F256" s="77">
        <f>SUM(H256:M256)</f>
        <v>267983186.59538919</v>
      </c>
      <c r="H256" s="81">
        <f>SUM(H238:H239,H242:H243,H247,H250:H253)</f>
        <v>6985264</v>
      </c>
      <c r="I256" s="81">
        <f t="shared" ref="I256:K256" si="32">SUM(I238:I239,I242:I243,I247,I250:I253)</f>
        <v>101694716.57557337</v>
      </c>
      <c r="J256" s="81">
        <f t="shared" si="32"/>
        <v>76229768.175603509</v>
      </c>
      <c r="K256" s="81">
        <f t="shared" si="32"/>
        <v>2544685.8400000003</v>
      </c>
      <c r="L256" s="39">
        <f>SUM(L238:L239,L242:L243,L247,L250:L253)+SUM(O238:O239,O242:O243,O247,O250:O253)</f>
        <v>75323852.599226594</v>
      </c>
      <c r="M256" s="81">
        <f>SUM(M238:M239,M242:M243,M247,M250:M253)</f>
        <v>5204899.4049857026</v>
      </c>
      <c r="O256" s="4"/>
      <c r="Q256" s="161" t="s">
        <v>798</v>
      </c>
    </row>
    <row r="257" spans="2:17" s="133" customFormat="1" x14ac:dyDescent="0.2">
      <c r="B257" s="133" t="s">
        <v>899</v>
      </c>
      <c r="D257" s="133" t="s">
        <v>92</v>
      </c>
      <c r="F257" s="77">
        <f>SUM(H257:M257)</f>
        <v>324659.82</v>
      </c>
      <c r="H257" s="81">
        <f>SUM(H244:H246)</f>
        <v>67838.039999999994</v>
      </c>
      <c r="I257" s="81">
        <f t="shared" ref="I257:M257" si="33">SUM(I244:I246)</f>
        <v>0</v>
      </c>
      <c r="J257" s="81">
        <f t="shared" si="33"/>
        <v>256821.78</v>
      </c>
      <c r="K257" s="81">
        <f t="shared" si="33"/>
        <v>0</v>
      </c>
      <c r="L257" s="39">
        <f>SUM(L244:L246)+SUM(O244:O246)</f>
        <v>0</v>
      </c>
      <c r="M257" s="81">
        <f t="shared" si="33"/>
        <v>0</v>
      </c>
      <c r="O257" s="4"/>
      <c r="Q257" s="161"/>
    </row>
    <row r="258" spans="2:17" s="82" customFormat="1" x14ac:dyDescent="0.2"/>
    <row r="259" spans="2:17" s="73" customFormat="1" x14ac:dyDescent="0.2">
      <c r="B259" s="73" t="s">
        <v>259</v>
      </c>
    </row>
    <row r="260" spans="2:17" s="82" customFormat="1" x14ac:dyDescent="0.2"/>
    <row r="261" spans="2:17" s="82" customFormat="1" ht="15" x14ac:dyDescent="0.25">
      <c r="B261" s="89" t="s">
        <v>220</v>
      </c>
    </row>
    <row r="262" spans="2:17" s="82" customFormat="1" x14ac:dyDescent="0.2">
      <c r="B262" s="84" t="s">
        <v>150</v>
      </c>
    </row>
    <row r="263" spans="2:17" s="82" customFormat="1" x14ac:dyDescent="0.2">
      <c r="B263" s="87" t="s">
        <v>78</v>
      </c>
    </row>
    <row r="264" spans="2:17" s="82" customFormat="1" x14ac:dyDescent="0.2">
      <c r="B264" s="82" t="s">
        <v>79</v>
      </c>
      <c r="D264" s="82" t="s">
        <v>93</v>
      </c>
      <c r="F264" s="77">
        <f>SUM(H264:M264,O264)</f>
        <v>0</v>
      </c>
      <c r="H264" s="76">
        <f>'Input operationele kosten -TD'!H111</f>
        <v>0</v>
      </c>
      <c r="I264" s="76">
        <f>'Input operationele kosten -TD'!I111</f>
        <v>0</v>
      </c>
      <c r="J264" s="76">
        <f>'Input operationele kosten -TD'!J111</f>
        <v>0</v>
      </c>
      <c r="K264" s="76">
        <f>'Input operationele kosten -TD'!K111</f>
        <v>0</v>
      </c>
      <c r="L264" s="76">
        <f>'Input operationele kosten -TD'!L111</f>
        <v>0</v>
      </c>
      <c r="M264" s="76">
        <f>'Input operationele kosten -TD'!M111</f>
        <v>0</v>
      </c>
      <c r="O264" s="76">
        <f>'Input operationele kosten -TD'!O111</f>
        <v>0</v>
      </c>
    </row>
    <row r="265" spans="2:17" s="82" customFormat="1" x14ac:dyDescent="0.2">
      <c r="B265" s="85" t="s">
        <v>80</v>
      </c>
      <c r="D265" s="82" t="s">
        <v>93</v>
      </c>
      <c r="F265" s="77">
        <f>SUM(H265:M265,O265)</f>
        <v>1050521.9899999998</v>
      </c>
      <c r="H265" s="76">
        <f>'Input operationele kosten -TD'!H112</f>
        <v>0</v>
      </c>
      <c r="I265" s="76">
        <f>'Input operationele kosten -TD'!I112</f>
        <v>0</v>
      </c>
      <c r="J265" s="76">
        <f>'Input operationele kosten -TD'!J112</f>
        <v>779510.35</v>
      </c>
      <c r="K265" s="76">
        <f>'Input operationele kosten -TD'!K112</f>
        <v>0</v>
      </c>
      <c r="L265" s="76">
        <f>'Input operationele kosten -TD'!L112</f>
        <v>271011.6399999999</v>
      </c>
      <c r="M265" s="76">
        <f>'Input operationele kosten -TD'!M112</f>
        <v>0</v>
      </c>
      <c r="O265" s="76">
        <f>'Input operationele kosten -TD'!O112</f>
        <v>0</v>
      </c>
    </row>
    <row r="266" spans="2:17" s="82" customFormat="1" x14ac:dyDescent="0.2"/>
    <row r="267" spans="2:17" s="82" customFormat="1" x14ac:dyDescent="0.2">
      <c r="B267" s="87" t="s">
        <v>81</v>
      </c>
    </row>
    <row r="268" spans="2:17" s="82" customFormat="1" x14ac:dyDescent="0.2">
      <c r="B268" s="82" t="s">
        <v>82</v>
      </c>
      <c r="D268" s="82" t="s">
        <v>93</v>
      </c>
      <c r="F268" s="77">
        <f>SUM(H268:M268,O268)</f>
        <v>295625384.91237205</v>
      </c>
      <c r="H268" s="76">
        <f>'Input operationele kosten -TD'!H115</f>
        <v>7614448</v>
      </c>
      <c r="I268" s="76">
        <f>'Input operationele kosten -TD'!I115</f>
        <v>121952778.54269563</v>
      </c>
      <c r="J268" s="76">
        <f>'Input operationele kosten -TD'!J115</f>
        <v>76704589.943322107</v>
      </c>
      <c r="K268" s="76">
        <f>'Input operationele kosten -TD'!K115</f>
        <v>2352273.94</v>
      </c>
      <c r="L268" s="76">
        <f>'Input operationele kosten -TD'!L115</f>
        <v>71513760.218066096</v>
      </c>
      <c r="M268" s="76">
        <f>'Input operationele kosten -TD'!M115</f>
        <v>5736451.3961601648</v>
      </c>
      <c r="O268" s="76">
        <f>'Input operationele kosten -TD'!O115</f>
        <v>9751082.8721280266</v>
      </c>
    </row>
    <row r="269" spans="2:17" s="82" customFormat="1" x14ac:dyDescent="0.2">
      <c r="B269" s="82" t="s">
        <v>89</v>
      </c>
      <c r="D269" s="82" t="s">
        <v>93</v>
      </c>
      <c r="F269" s="77">
        <f>SUM(H269:M269,O269)</f>
        <v>781887.02526492544</v>
      </c>
      <c r="H269" s="76">
        <f>'Input operationele kosten -TD'!H116</f>
        <v>12225</v>
      </c>
      <c r="I269" s="76">
        <f>'Input operationele kosten -TD'!I116</f>
        <v>168409.94927957584</v>
      </c>
      <c r="J269" s="76">
        <f>'Input operationele kosten -TD'!J116</f>
        <v>220126.41390991225</v>
      </c>
      <c r="K269" s="76">
        <f>'Input operationele kosten -TD'!K116</f>
        <v>19417.47</v>
      </c>
      <c r="L269" s="76">
        <f>'Input operationele kosten -TD'!L116</f>
        <v>314835.04886970064</v>
      </c>
      <c r="M269" s="76">
        <f>'Input operationele kosten -TD'!M116</f>
        <v>15108.763205736783</v>
      </c>
      <c r="O269" s="76">
        <f>'Input operationele kosten -TD'!O116</f>
        <v>31764.38</v>
      </c>
    </row>
    <row r="270" spans="2:17" s="133" customFormat="1" x14ac:dyDescent="0.2">
      <c r="B270" s="133" t="s">
        <v>871</v>
      </c>
      <c r="D270" s="133" t="s">
        <v>93</v>
      </c>
      <c r="F270" s="77">
        <f t="shared" ref="F270:F272" si="34">SUM(H270:M270,O270)</f>
        <v>527106.11</v>
      </c>
      <c r="H270" s="76">
        <f>'Input operationele kosten -TD'!H117</f>
        <v>31952.7</v>
      </c>
      <c r="I270" s="76">
        <f>'Input operationele kosten -TD'!I117</f>
        <v>0</v>
      </c>
      <c r="J270" s="76">
        <f>'Input operationele kosten -TD'!J117</f>
        <v>495153.41</v>
      </c>
      <c r="K270" s="76">
        <f>'Input operationele kosten -TD'!K117</f>
        <v>0</v>
      </c>
      <c r="L270" s="76">
        <f>'Input operationele kosten -TD'!L117</f>
        <v>0</v>
      </c>
      <c r="M270" s="76">
        <f>'Input operationele kosten -TD'!M117</f>
        <v>0</v>
      </c>
      <c r="O270" s="76">
        <f>'Input operationele kosten -TD'!O117</f>
        <v>0</v>
      </c>
    </row>
    <row r="271" spans="2:17" s="133" customFormat="1" x14ac:dyDescent="0.2">
      <c r="B271" s="133" t="s">
        <v>873</v>
      </c>
      <c r="D271" s="133" t="s">
        <v>93</v>
      </c>
      <c r="F271" s="77">
        <f t="shared" si="34"/>
        <v>93497.22</v>
      </c>
      <c r="H271" s="76">
        <f>'Input operationele kosten -TD'!H118</f>
        <v>0</v>
      </c>
      <c r="I271" s="76">
        <f>'Input operationele kosten -TD'!I118</f>
        <v>0</v>
      </c>
      <c r="J271" s="76">
        <f>'Input operationele kosten -TD'!J118</f>
        <v>93497.22</v>
      </c>
      <c r="K271" s="76">
        <f>'Input operationele kosten -TD'!K118</f>
        <v>0</v>
      </c>
      <c r="L271" s="76">
        <f>'Input operationele kosten -TD'!L118</f>
        <v>0</v>
      </c>
      <c r="M271" s="76">
        <f>'Input operationele kosten -TD'!M118</f>
        <v>0</v>
      </c>
      <c r="O271" s="76">
        <f>'Input operationele kosten -TD'!O118</f>
        <v>0</v>
      </c>
    </row>
    <row r="272" spans="2:17" s="133" customFormat="1" x14ac:dyDescent="0.2">
      <c r="B272" s="133" t="s">
        <v>872</v>
      </c>
      <c r="D272" s="133" t="s">
        <v>93</v>
      </c>
      <c r="F272" s="77">
        <f t="shared" si="34"/>
        <v>0</v>
      </c>
      <c r="H272" s="76">
        <f>'Input operationele kosten -TD'!H119</f>
        <v>0</v>
      </c>
      <c r="I272" s="76">
        <f>'Input operationele kosten -TD'!I119</f>
        <v>0</v>
      </c>
      <c r="J272" s="76">
        <f>'Input operationele kosten -TD'!J119</f>
        <v>0</v>
      </c>
      <c r="K272" s="76">
        <f>'Input operationele kosten -TD'!K119</f>
        <v>0</v>
      </c>
      <c r="L272" s="76">
        <f>'Input operationele kosten -TD'!L119</f>
        <v>0</v>
      </c>
      <c r="M272" s="76">
        <f>'Input operationele kosten -TD'!M119</f>
        <v>0</v>
      </c>
      <c r="O272" s="76">
        <f>'Input operationele kosten -TD'!O119</f>
        <v>0</v>
      </c>
    </row>
    <row r="273" spans="2:15" s="82" customFormat="1" x14ac:dyDescent="0.2">
      <c r="B273" s="85" t="s">
        <v>83</v>
      </c>
      <c r="D273" s="82" t="s">
        <v>93</v>
      </c>
      <c r="F273" s="77">
        <f>SUM(H273:M273,O273)</f>
        <v>541968.35</v>
      </c>
      <c r="H273" s="76">
        <f>'Input operationele kosten -TD'!H120</f>
        <v>0</v>
      </c>
      <c r="I273" s="76">
        <f>'Input operationele kosten -TD'!I120</f>
        <v>0</v>
      </c>
      <c r="J273" s="76">
        <f>'Input operationele kosten -TD'!J120</f>
        <v>0</v>
      </c>
      <c r="K273" s="76">
        <f>'Input operationele kosten -TD'!K120</f>
        <v>541968.35</v>
      </c>
      <c r="L273" s="76">
        <f>'Input operationele kosten -TD'!L120</f>
        <v>0</v>
      </c>
      <c r="M273" s="76">
        <f>'Input operationele kosten -TD'!M120</f>
        <v>0</v>
      </c>
      <c r="O273" s="76">
        <f>'Input operationele kosten -TD'!O120</f>
        <v>0</v>
      </c>
    </row>
    <row r="274" spans="2:15" s="82" customFormat="1" x14ac:dyDescent="0.2"/>
    <row r="275" spans="2:15" s="82" customFormat="1" x14ac:dyDescent="0.2">
      <c r="B275" s="87" t="s">
        <v>84</v>
      </c>
    </row>
    <row r="276" spans="2:15" s="82" customFormat="1" x14ac:dyDescent="0.2">
      <c r="B276" s="82" t="s">
        <v>85</v>
      </c>
      <c r="D276" s="82" t="s">
        <v>93</v>
      </c>
      <c r="F276" s="77">
        <f>SUM(H276:M276,O276)</f>
        <v>677877.0270364501</v>
      </c>
      <c r="H276" s="76">
        <f>'Input operationele kosten -TD'!H123</f>
        <v>0</v>
      </c>
      <c r="I276" s="76">
        <f>'Input operationele kosten -TD'!I123</f>
        <v>237186.55853560357</v>
      </c>
      <c r="J276" s="76">
        <f>'Input operationele kosten -TD'!J123</f>
        <v>298943.11114529439</v>
      </c>
      <c r="K276" s="76">
        <f>'Input operationele kosten -TD'!K123</f>
        <v>0</v>
      </c>
      <c r="L276" s="76">
        <f>'Input operationele kosten -TD'!L123</f>
        <v>141747.3573555522</v>
      </c>
      <c r="M276" s="76">
        <f>'Input operationele kosten -TD'!M123</f>
        <v>0</v>
      </c>
      <c r="O276" s="76">
        <f>'Input operationele kosten -TD'!O123</f>
        <v>0</v>
      </c>
    </row>
    <row r="277" spans="2:15" s="82" customFormat="1" x14ac:dyDescent="0.2">
      <c r="B277" s="82" t="s">
        <v>86</v>
      </c>
      <c r="D277" s="82" t="s">
        <v>93</v>
      </c>
      <c r="F277" s="77">
        <f>SUM(H277:M277,O277)</f>
        <v>129011.27252828784</v>
      </c>
      <c r="H277" s="76">
        <f>'Input operationele kosten -TD'!H124</f>
        <v>0</v>
      </c>
      <c r="I277" s="76">
        <f>'Input operationele kosten -TD'!I124</f>
        <v>2058.963205678855</v>
      </c>
      <c r="J277" s="76">
        <f>'Input operationele kosten -TD'!J124</f>
        <v>0</v>
      </c>
      <c r="K277" s="76">
        <f>'Input operationele kosten -TD'!K124</f>
        <v>100.02</v>
      </c>
      <c r="L277" s="76">
        <f>'Input operationele kosten -TD'!L124</f>
        <v>126852.28932260898</v>
      </c>
      <c r="M277" s="76">
        <f>'Input operationele kosten -TD'!M124</f>
        <v>0</v>
      </c>
      <c r="O277" s="76">
        <f>'Input operationele kosten -TD'!O124</f>
        <v>0</v>
      </c>
    </row>
    <row r="278" spans="2:15" s="82" customFormat="1" x14ac:dyDescent="0.2">
      <c r="B278" s="82" t="s">
        <v>87</v>
      </c>
      <c r="D278" s="82" t="s">
        <v>93</v>
      </c>
      <c r="F278" s="77">
        <f>SUM(H278:M278,O278)</f>
        <v>143935.94604947942</v>
      </c>
      <c r="H278" s="76">
        <f>'Input operationele kosten -TD'!H125</f>
        <v>76</v>
      </c>
      <c r="I278" s="76">
        <f>'Input operationele kosten -TD'!I125</f>
        <v>28881.850478215772</v>
      </c>
      <c r="J278" s="76">
        <f>'Input operationele kosten -TD'!J125</f>
        <v>42379.445840008688</v>
      </c>
      <c r="K278" s="76">
        <f>'Input operationele kosten -TD'!K125</f>
        <v>1557.1000000000001</v>
      </c>
      <c r="L278" s="76">
        <f>'Input operationele kosten -TD'!L125</f>
        <v>44489.680120812482</v>
      </c>
      <c r="M278" s="76">
        <f>'Input operationele kosten -TD'!M125</f>
        <v>11303.618304241831</v>
      </c>
      <c r="O278" s="76">
        <f>'Input operationele kosten -TD'!O125</f>
        <v>15248.251306200649</v>
      </c>
    </row>
    <row r="279" spans="2:15" s="82" customFormat="1" x14ac:dyDescent="0.2">
      <c r="B279" s="85" t="s">
        <v>88</v>
      </c>
      <c r="D279" s="82" t="s">
        <v>93</v>
      </c>
      <c r="F279" s="77">
        <f>SUM(H279:M279,O279)</f>
        <v>3478973.1180474209</v>
      </c>
      <c r="H279" s="76">
        <f>'Input operationele kosten -TD'!H126</f>
        <v>0</v>
      </c>
      <c r="I279" s="76">
        <f>'Input operationele kosten -TD'!I126</f>
        <v>542773.55532653152</v>
      </c>
      <c r="J279" s="76">
        <f>'Input operationele kosten -TD'!J126</f>
        <v>2725900.1618352225</v>
      </c>
      <c r="K279" s="76">
        <f>'Input operationele kosten -TD'!K126</f>
        <v>0</v>
      </c>
      <c r="L279" s="76">
        <f>'Input operationele kosten -TD'!L126</f>
        <v>210299.40088566669</v>
      </c>
      <c r="M279" s="76">
        <f>'Input operationele kosten -TD'!M126</f>
        <v>0</v>
      </c>
      <c r="O279" s="76">
        <f>'Input operationele kosten -TD'!O126</f>
        <v>0</v>
      </c>
    </row>
    <row r="280" spans="2:15" s="82" customFormat="1" x14ac:dyDescent="0.2"/>
    <row r="281" spans="2:15" s="82" customFormat="1" x14ac:dyDescent="0.2">
      <c r="B281" s="87" t="s">
        <v>151</v>
      </c>
    </row>
    <row r="282" spans="2:15" s="82" customFormat="1" x14ac:dyDescent="0.2">
      <c r="B282" s="87" t="s">
        <v>103</v>
      </c>
    </row>
    <row r="283" spans="2:15" s="82" customFormat="1" x14ac:dyDescent="0.2">
      <c r="B283" s="82" t="s">
        <v>102</v>
      </c>
      <c r="D283" s="82" t="s">
        <v>93</v>
      </c>
      <c r="F283" s="77">
        <f>SUM(H283:M283,O283)</f>
        <v>4956035.5386233525</v>
      </c>
      <c r="H283" s="76">
        <f>'Input Ov. opbrengsten-TD'!H266</f>
        <v>84614.16</v>
      </c>
      <c r="I283" s="76">
        <f>'Input Ov. opbrengsten-TD'!I266</f>
        <v>939122.76171172922</v>
      </c>
      <c r="J283" s="76">
        <f>'Input Ov. opbrengsten-TD'!J266</f>
        <v>1053141.5117386996</v>
      </c>
      <c r="K283" s="76">
        <f>'Input Ov. opbrengsten-TD'!K266</f>
        <v>0</v>
      </c>
      <c r="L283" s="76">
        <f>'Input Ov. opbrengsten-TD'!L266</f>
        <v>2879157.1051729238</v>
      </c>
      <c r="M283" s="76">
        <f>'Input Ov. opbrengsten-TD'!M266</f>
        <v>0</v>
      </c>
      <c r="O283" s="76">
        <f>'Input Ov. opbrengsten-TD'!O266</f>
        <v>0</v>
      </c>
    </row>
    <row r="284" spans="2:15" s="82" customFormat="1" x14ac:dyDescent="0.2"/>
    <row r="285" spans="2:15" s="82" customFormat="1" x14ac:dyDescent="0.2">
      <c r="B285" s="87" t="s">
        <v>105</v>
      </c>
    </row>
    <row r="286" spans="2:15" s="82" customFormat="1" x14ac:dyDescent="0.2">
      <c r="B286" s="82" t="s">
        <v>102</v>
      </c>
      <c r="D286" s="82" t="s">
        <v>93</v>
      </c>
      <c r="F286" s="77">
        <f>SUM(H286:M286,O286)</f>
        <v>5025290.7372005498</v>
      </c>
      <c r="H286" s="76">
        <f>'Input Ov. opbrengsten-TD'!H281</f>
        <v>16607.379999999997</v>
      </c>
      <c r="I286" s="76">
        <f>'Input Ov. opbrengsten-TD'!I281</f>
        <v>788878.84200248832</v>
      </c>
      <c r="J286" s="76">
        <f>'Input Ov. opbrengsten-TD'!J281</f>
        <v>2664240.3010188192</v>
      </c>
      <c r="K286" s="76">
        <f>'Input Ov. opbrengsten-TD'!K281</f>
        <v>81587.289999999994</v>
      </c>
      <c r="L286" s="76">
        <f>'Input Ov. opbrengsten-TD'!L281</f>
        <v>1401349.7419105568</v>
      </c>
      <c r="M286" s="76">
        <f>'Input Ov. opbrengsten-TD'!M281</f>
        <v>38058.69518410357</v>
      </c>
      <c r="O286" s="76">
        <f>'Input Ov. opbrengsten-TD'!O281</f>
        <v>34568.487084582848</v>
      </c>
    </row>
    <row r="287" spans="2:15" s="82" customFormat="1" x14ac:dyDescent="0.2"/>
    <row r="288" spans="2:15" s="82" customFormat="1" x14ac:dyDescent="0.2">
      <c r="B288" s="87" t="s">
        <v>113</v>
      </c>
    </row>
    <row r="289" spans="2:17" s="82" customFormat="1" x14ac:dyDescent="0.2">
      <c r="B289" s="82" t="s">
        <v>114</v>
      </c>
      <c r="D289" s="82" t="s">
        <v>93</v>
      </c>
      <c r="F289" s="77">
        <f>SUM(H289:M289,O289)</f>
        <v>370040.37633615232</v>
      </c>
      <c r="H289" s="76">
        <f>'Input Ov. opbrengsten-TD'!H287</f>
        <v>0</v>
      </c>
      <c r="I289" s="76">
        <f>'Input Ov. opbrengsten-TD'!I287</f>
        <v>106459.13000000048</v>
      </c>
      <c r="J289" s="76">
        <f>'Input Ov. opbrengsten-TD'!J287</f>
        <v>111990.89633615169</v>
      </c>
      <c r="K289" s="76">
        <f>'Input Ov. opbrengsten-TD'!K287</f>
        <v>56.71</v>
      </c>
      <c r="L289" s="76">
        <f>'Input Ov. opbrengsten-TD'!L287</f>
        <v>151533.64000000019</v>
      </c>
      <c r="M289" s="76">
        <f>'Input Ov. opbrengsten-TD'!M287</f>
        <v>0</v>
      </c>
      <c r="O289" s="76">
        <f>'Input Ov. opbrengsten-TD'!O287</f>
        <v>0</v>
      </c>
    </row>
    <row r="290" spans="2:17" s="82" customFormat="1" x14ac:dyDescent="0.2"/>
    <row r="291" spans="2:17" s="82" customFormat="1" ht="15" x14ac:dyDescent="0.25">
      <c r="B291" s="89" t="s">
        <v>239</v>
      </c>
      <c r="F291" s="85"/>
    </row>
    <row r="292" spans="2:17" s="82" customFormat="1" x14ac:dyDescent="0.2">
      <c r="B292" s="87" t="s">
        <v>78</v>
      </c>
    </row>
    <row r="293" spans="2:17" s="82" customFormat="1" x14ac:dyDescent="0.2">
      <c r="B293" s="82" t="s">
        <v>79</v>
      </c>
      <c r="D293" s="82" t="s">
        <v>93</v>
      </c>
      <c r="F293" s="77">
        <f>SUM(H293:M293,O293)</f>
        <v>0</v>
      </c>
      <c r="H293" s="76">
        <f>H264</f>
        <v>0</v>
      </c>
      <c r="I293" s="76">
        <f t="shared" ref="I293:M293" si="35">I264</f>
        <v>0</v>
      </c>
      <c r="J293" s="76">
        <f t="shared" si="35"/>
        <v>0</v>
      </c>
      <c r="K293" s="76">
        <f t="shared" si="35"/>
        <v>0</v>
      </c>
      <c r="L293" s="76">
        <f t="shared" si="35"/>
        <v>0</v>
      </c>
      <c r="M293" s="76">
        <f t="shared" si="35"/>
        <v>0</v>
      </c>
      <c r="N293" s="133"/>
      <c r="O293" s="76">
        <f>O264</f>
        <v>0</v>
      </c>
      <c r="Q293" s="8" t="s">
        <v>797</v>
      </c>
    </row>
    <row r="294" spans="2:17" s="82" customFormat="1" x14ac:dyDescent="0.2">
      <c r="B294" s="82" t="s">
        <v>80</v>
      </c>
      <c r="D294" s="82" t="s">
        <v>93</v>
      </c>
      <c r="F294" s="77">
        <f>SUM(H294:M294,O294)</f>
        <v>1050521.9899999998</v>
      </c>
      <c r="H294" s="76">
        <f>H265</f>
        <v>0</v>
      </c>
      <c r="I294" s="76">
        <f t="shared" ref="I294:M294" si="36">I265</f>
        <v>0</v>
      </c>
      <c r="J294" s="76">
        <f t="shared" si="36"/>
        <v>779510.35</v>
      </c>
      <c r="K294" s="76">
        <f t="shared" si="36"/>
        <v>0</v>
      </c>
      <c r="L294" s="76">
        <f t="shared" si="36"/>
        <v>271011.6399999999</v>
      </c>
      <c r="M294" s="76">
        <f t="shared" si="36"/>
        <v>0</v>
      </c>
      <c r="N294" s="133"/>
      <c r="O294" s="76">
        <f>O265</f>
        <v>0</v>
      </c>
    </row>
    <row r="295" spans="2:17" s="82" customFormat="1" x14ac:dyDescent="0.2">
      <c r="H295" s="133"/>
      <c r="I295" s="133"/>
      <c r="J295" s="133"/>
      <c r="K295" s="133"/>
      <c r="L295" s="133"/>
      <c r="M295" s="133"/>
      <c r="N295" s="133"/>
      <c r="O295" s="133"/>
    </row>
    <row r="296" spans="2:17" s="82" customFormat="1" x14ac:dyDescent="0.2">
      <c r="B296" s="87" t="s">
        <v>81</v>
      </c>
      <c r="H296" s="133"/>
      <c r="I296" s="133"/>
      <c r="J296" s="133"/>
      <c r="K296" s="133"/>
      <c r="L296" s="133"/>
      <c r="M296" s="133"/>
      <c r="N296" s="133"/>
      <c r="O296" s="133"/>
    </row>
    <row r="297" spans="2:17" s="82" customFormat="1" x14ac:dyDescent="0.2">
      <c r="B297" s="82" t="s">
        <v>82</v>
      </c>
      <c r="D297" s="82" t="s">
        <v>93</v>
      </c>
      <c r="F297" s="77">
        <f>SUM(H297:M297,O297)</f>
        <v>285274018.26021194</v>
      </c>
      <c r="H297" s="77">
        <f t="shared" ref="H297:M297" si="37">H268-(H283+H286+H289)</f>
        <v>7513226.46</v>
      </c>
      <c r="I297" s="77">
        <f t="shared" si="37"/>
        <v>120118317.8089814</v>
      </c>
      <c r="J297" s="77">
        <f t="shared" si="37"/>
        <v>72875217.234228432</v>
      </c>
      <c r="K297" s="77">
        <f t="shared" si="37"/>
        <v>2270629.94</v>
      </c>
      <c r="L297" s="77">
        <f t="shared" si="37"/>
        <v>67081719.730982617</v>
      </c>
      <c r="M297" s="77">
        <f t="shared" si="37"/>
        <v>5698392.7009760616</v>
      </c>
      <c r="N297" s="133"/>
      <c r="O297" s="77">
        <f>O268-(O283+O286+O289)</f>
        <v>9716514.3850434441</v>
      </c>
    </row>
    <row r="298" spans="2:17" s="82" customFormat="1" x14ac:dyDescent="0.2">
      <c r="B298" s="82" t="s">
        <v>89</v>
      </c>
      <c r="D298" s="82" t="s">
        <v>93</v>
      </c>
      <c r="F298" s="77">
        <f>SUM(H298:M298,O298)</f>
        <v>781887.02526492544</v>
      </c>
      <c r="H298" s="76">
        <f>H269</f>
        <v>12225</v>
      </c>
      <c r="I298" s="76">
        <f t="shared" ref="I298:M298" si="38">I269</f>
        <v>168409.94927957584</v>
      </c>
      <c r="J298" s="76">
        <f t="shared" si="38"/>
        <v>220126.41390991225</v>
      </c>
      <c r="K298" s="76">
        <f t="shared" si="38"/>
        <v>19417.47</v>
      </c>
      <c r="L298" s="76">
        <f t="shared" si="38"/>
        <v>314835.04886970064</v>
      </c>
      <c r="M298" s="76">
        <f t="shared" si="38"/>
        <v>15108.763205736783</v>
      </c>
      <c r="N298" s="133"/>
      <c r="O298" s="76">
        <f>O269</f>
        <v>31764.38</v>
      </c>
    </row>
    <row r="299" spans="2:17" s="133" customFormat="1" x14ac:dyDescent="0.2">
      <c r="B299" s="133" t="s">
        <v>871</v>
      </c>
      <c r="D299" s="133" t="s">
        <v>93</v>
      </c>
      <c r="F299" s="77">
        <f t="shared" ref="F299:F301" si="39">SUM(H299:M299,O299)</f>
        <v>527106.11</v>
      </c>
      <c r="H299" s="76">
        <f t="shared" ref="H299:M299" si="40">H270</f>
        <v>31952.7</v>
      </c>
      <c r="I299" s="76">
        <f t="shared" si="40"/>
        <v>0</v>
      </c>
      <c r="J299" s="76">
        <f t="shared" si="40"/>
        <v>495153.41</v>
      </c>
      <c r="K299" s="76">
        <f t="shared" si="40"/>
        <v>0</v>
      </c>
      <c r="L299" s="76">
        <f t="shared" si="40"/>
        <v>0</v>
      </c>
      <c r="M299" s="76">
        <f t="shared" si="40"/>
        <v>0</v>
      </c>
      <c r="O299" s="76">
        <f t="shared" ref="O299:O301" si="41">O270</f>
        <v>0</v>
      </c>
    </row>
    <row r="300" spans="2:17" s="133" customFormat="1" x14ac:dyDescent="0.2">
      <c r="B300" s="133" t="s">
        <v>873</v>
      </c>
      <c r="D300" s="133" t="s">
        <v>93</v>
      </c>
      <c r="F300" s="77">
        <f t="shared" si="39"/>
        <v>93497.22</v>
      </c>
      <c r="H300" s="76">
        <f t="shared" ref="H300:M300" si="42">H271</f>
        <v>0</v>
      </c>
      <c r="I300" s="76">
        <f t="shared" si="42"/>
        <v>0</v>
      </c>
      <c r="J300" s="76">
        <f t="shared" si="42"/>
        <v>93497.22</v>
      </c>
      <c r="K300" s="76">
        <f t="shared" si="42"/>
        <v>0</v>
      </c>
      <c r="L300" s="76">
        <f t="shared" si="42"/>
        <v>0</v>
      </c>
      <c r="M300" s="76">
        <f t="shared" si="42"/>
        <v>0</v>
      </c>
      <c r="O300" s="76">
        <f t="shared" si="41"/>
        <v>0</v>
      </c>
    </row>
    <row r="301" spans="2:17" s="133" customFormat="1" x14ac:dyDescent="0.2">
      <c r="B301" s="133" t="s">
        <v>872</v>
      </c>
      <c r="D301" s="133" t="s">
        <v>93</v>
      </c>
      <c r="F301" s="77">
        <f t="shared" si="39"/>
        <v>0</v>
      </c>
      <c r="H301" s="76">
        <f t="shared" ref="H301:M301" si="43">H272</f>
        <v>0</v>
      </c>
      <c r="I301" s="76">
        <f t="shared" si="43"/>
        <v>0</v>
      </c>
      <c r="J301" s="76">
        <f t="shared" si="43"/>
        <v>0</v>
      </c>
      <c r="K301" s="76">
        <f t="shared" si="43"/>
        <v>0</v>
      </c>
      <c r="L301" s="76">
        <f t="shared" si="43"/>
        <v>0</v>
      </c>
      <c r="M301" s="76">
        <f t="shared" si="43"/>
        <v>0</v>
      </c>
      <c r="O301" s="76">
        <f t="shared" si="41"/>
        <v>0</v>
      </c>
    </row>
    <row r="302" spans="2:17" s="82" customFormat="1" x14ac:dyDescent="0.2">
      <c r="B302" s="82" t="s">
        <v>83</v>
      </c>
      <c r="D302" s="82" t="s">
        <v>93</v>
      </c>
      <c r="F302" s="77">
        <f>SUM(H302:M302,O302)</f>
        <v>541968.35</v>
      </c>
      <c r="H302" s="76">
        <f>H273</f>
        <v>0</v>
      </c>
      <c r="I302" s="76">
        <f t="shared" ref="I302:M302" si="44">I273</f>
        <v>0</v>
      </c>
      <c r="J302" s="76">
        <f t="shared" si="44"/>
        <v>0</v>
      </c>
      <c r="K302" s="76">
        <f t="shared" si="44"/>
        <v>541968.35</v>
      </c>
      <c r="L302" s="76">
        <f t="shared" si="44"/>
        <v>0</v>
      </c>
      <c r="M302" s="76">
        <f t="shared" si="44"/>
        <v>0</v>
      </c>
      <c r="N302" s="133"/>
      <c r="O302" s="76">
        <f t="shared" ref="O302" si="45">O273</f>
        <v>0</v>
      </c>
    </row>
    <row r="303" spans="2:17" s="82" customFormat="1" x14ac:dyDescent="0.2">
      <c r="H303" s="133"/>
      <c r="I303" s="133"/>
      <c r="J303" s="133"/>
      <c r="K303" s="133"/>
      <c r="L303" s="133"/>
      <c r="M303" s="133"/>
      <c r="N303" s="133"/>
      <c r="O303" s="133"/>
    </row>
    <row r="304" spans="2:17" s="82" customFormat="1" x14ac:dyDescent="0.2">
      <c r="B304" s="87" t="s">
        <v>84</v>
      </c>
      <c r="H304" s="133"/>
      <c r="I304" s="133"/>
      <c r="J304" s="133"/>
      <c r="K304" s="133"/>
      <c r="L304" s="133"/>
      <c r="M304" s="133"/>
      <c r="N304" s="133"/>
      <c r="O304" s="133"/>
    </row>
    <row r="305" spans="2:17" s="82" customFormat="1" x14ac:dyDescent="0.2">
      <c r="B305" s="82" t="s">
        <v>85</v>
      </c>
      <c r="D305" s="82" t="s">
        <v>93</v>
      </c>
      <c r="F305" s="77">
        <f>SUM(H305:M305,O305)</f>
        <v>677877.0270364501</v>
      </c>
      <c r="H305" s="76">
        <f>H276</f>
        <v>0</v>
      </c>
      <c r="I305" s="76">
        <f t="shared" ref="I305:M305" si="46">I276</f>
        <v>237186.55853560357</v>
      </c>
      <c r="J305" s="76">
        <f t="shared" si="46"/>
        <v>298943.11114529439</v>
      </c>
      <c r="K305" s="76">
        <f t="shared" si="46"/>
        <v>0</v>
      </c>
      <c r="L305" s="76">
        <f t="shared" si="46"/>
        <v>141747.3573555522</v>
      </c>
      <c r="M305" s="76">
        <f t="shared" si="46"/>
        <v>0</v>
      </c>
      <c r="N305" s="133"/>
      <c r="O305" s="76">
        <f>O276</f>
        <v>0</v>
      </c>
    </row>
    <row r="306" spans="2:17" s="82" customFormat="1" x14ac:dyDescent="0.2">
      <c r="B306" s="82" t="s">
        <v>86</v>
      </c>
      <c r="D306" s="82" t="s">
        <v>93</v>
      </c>
      <c r="F306" s="77">
        <f>SUM(H306:M306,O306)</f>
        <v>129011.27252828784</v>
      </c>
      <c r="H306" s="76">
        <f>H277</f>
        <v>0</v>
      </c>
      <c r="I306" s="76">
        <f t="shared" ref="I306:M306" si="47">I277</f>
        <v>2058.963205678855</v>
      </c>
      <c r="J306" s="76">
        <f t="shared" si="47"/>
        <v>0</v>
      </c>
      <c r="K306" s="76">
        <f t="shared" si="47"/>
        <v>100.02</v>
      </c>
      <c r="L306" s="76">
        <f t="shared" si="47"/>
        <v>126852.28932260898</v>
      </c>
      <c r="M306" s="76">
        <f t="shared" si="47"/>
        <v>0</v>
      </c>
      <c r="N306" s="133"/>
      <c r="O306" s="76">
        <f>O277</f>
        <v>0</v>
      </c>
    </row>
    <row r="307" spans="2:17" s="82" customFormat="1" x14ac:dyDescent="0.2">
      <c r="B307" s="82" t="s">
        <v>87</v>
      </c>
      <c r="D307" s="82" t="s">
        <v>93</v>
      </c>
      <c r="F307" s="77">
        <f>SUM(H307:M307,O307)</f>
        <v>143935.94604947942</v>
      </c>
      <c r="H307" s="76">
        <f>H278</f>
        <v>76</v>
      </c>
      <c r="I307" s="76">
        <f t="shared" ref="I307:M307" si="48">I278</f>
        <v>28881.850478215772</v>
      </c>
      <c r="J307" s="76">
        <f t="shared" si="48"/>
        <v>42379.445840008688</v>
      </c>
      <c r="K307" s="76">
        <f t="shared" si="48"/>
        <v>1557.1000000000001</v>
      </c>
      <c r="L307" s="76">
        <f t="shared" si="48"/>
        <v>44489.680120812482</v>
      </c>
      <c r="M307" s="76">
        <f t="shared" si="48"/>
        <v>11303.618304241831</v>
      </c>
      <c r="N307" s="133"/>
      <c r="O307" s="76">
        <f>O278</f>
        <v>15248.251306200649</v>
      </c>
    </row>
    <row r="308" spans="2:17" s="82" customFormat="1" x14ac:dyDescent="0.2">
      <c r="B308" s="82" t="s">
        <v>88</v>
      </c>
      <c r="D308" s="82" t="s">
        <v>93</v>
      </c>
      <c r="F308" s="77">
        <f>SUM(H308:M308,O308)</f>
        <v>3478973.1180474209</v>
      </c>
      <c r="H308" s="76">
        <f>H279</f>
        <v>0</v>
      </c>
      <c r="I308" s="76">
        <f t="shared" ref="I308:M308" si="49">I279</f>
        <v>542773.55532653152</v>
      </c>
      <c r="J308" s="76">
        <f t="shared" si="49"/>
        <v>2725900.1618352225</v>
      </c>
      <c r="K308" s="76">
        <f t="shared" si="49"/>
        <v>0</v>
      </c>
      <c r="L308" s="76">
        <f t="shared" si="49"/>
        <v>210299.40088566669</v>
      </c>
      <c r="M308" s="76">
        <f t="shared" si="49"/>
        <v>0</v>
      </c>
      <c r="N308" s="133"/>
      <c r="O308" s="76">
        <f>O279</f>
        <v>0</v>
      </c>
    </row>
    <row r="309" spans="2:17" s="82" customFormat="1" x14ac:dyDescent="0.2"/>
    <row r="310" spans="2:17" s="82" customFormat="1" x14ac:dyDescent="0.2">
      <c r="B310" s="87" t="s">
        <v>152</v>
      </c>
    </row>
    <row r="311" spans="2:17" s="82" customFormat="1" x14ac:dyDescent="0.2">
      <c r="B311" s="82" t="s">
        <v>265</v>
      </c>
      <c r="D311" s="82" t="s">
        <v>93</v>
      </c>
      <c r="F311" s="77">
        <f>SUM(H311:M311)</f>
        <v>292078192.98913848</v>
      </c>
      <c r="H311" s="81">
        <f>SUM(H293:H294,H297:H298,H302,H305:H308)</f>
        <v>7525527.46</v>
      </c>
      <c r="I311" s="81">
        <f t="shared" ref="I311:M311" si="50">SUM(I293:I294,I297:I298,I302,I305:I308)</f>
        <v>121097628.68580702</v>
      </c>
      <c r="J311" s="81">
        <f t="shared" si="50"/>
        <v>76942076.716958866</v>
      </c>
      <c r="K311" s="81">
        <f t="shared" si="50"/>
        <v>2833672.8800000004</v>
      </c>
      <c r="L311" s="39">
        <f>SUM(L293:L294,L297:L298,L302,L305:L308)+SUM(O293:O294,O297:O298,O302,O305:O308)</f>
        <v>77954482.163886607</v>
      </c>
      <c r="M311" s="81">
        <f t="shared" si="50"/>
        <v>5724805.08248604</v>
      </c>
      <c r="O311" s="4"/>
      <c r="Q311" s="161" t="s">
        <v>798</v>
      </c>
    </row>
    <row r="312" spans="2:17" s="133" customFormat="1" x14ac:dyDescent="0.2">
      <c r="B312" s="133" t="s">
        <v>898</v>
      </c>
      <c r="D312" s="133" t="s">
        <v>93</v>
      </c>
      <c r="F312" s="77">
        <f>SUM(H312:M312)</f>
        <v>620603.32999999996</v>
      </c>
      <c r="H312" s="81">
        <f>SUM(H299:H301)</f>
        <v>31952.7</v>
      </c>
      <c r="I312" s="81">
        <f t="shared" ref="I312:K312" si="51">SUM(I299:I301)</f>
        <v>0</v>
      </c>
      <c r="J312" s="81">
        <f t="shared" si="51"/>
        <v>588650.63</v>
      </c>
      <c r="K312" s="81">
        <f t="shared" si="51"/>
        <v>0</v>
      </c>
      <c r="L312" s="39">
        <f>SUM(L299:L301)+SUM(O299:O301)</f>
        <v>0</v>
      </c>
      <c r="M312" s="81">
        <f>SUM(M299:M301)</f>
        <v>0</v>
      </c>
      <c r="O312" s="4"/>
      <c r="Q312" s="161"/>
    </row>
    <row r="313" spans="2:17" s="82" customFormat="1" x14ac:dyDescent="0.2"/>
  </sheetData>
  <pageMargins left="0.7" right="0.7" top="0.75" bottom="0.75"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FFFFCC"/>
  </sheetPr>
  <dimension ref="A2:V260"/>
  <sheetViews>
    <sheetView showGridLines="0" zoomScale="85" zoomScaleNormal="85" workbookViewId="0">
      <pane xSplit="6" ySplit="11" topLeftCell="G12" activePane="bottomRight" state="frozen"/>
      <selection pane="topRight" activeCell="G1" sqref="G1"/>
      <selection pane="bottomLeft" activeCell="A13" sqref="A13"/>
      <selection pane="bottomRight" activeCell="G12" sqref="G12"/>
    </sheetView>
  </sheetViews>
  <sheetFormatPr defaultRowHeight="12.75" x14ac:dyDescent="0.2"/>
  <cols>
    <col min="1" max="1" width="2.7109375" style="82" customWidth="1"/>
    <col min="2" max="2" width="77.85546875" style="6" customWidth="1"/>
    <col min="3" max="3" width="2.7109375" style="82" customWidth="1"/>
    <col min="4" max="4" width="19.140625" style="6" customWidth="1"/>
    <col min="5" max="5" width="2.7109375" style="82" customWidth="1"/>
    <col min="6" max="6" width="16.42578125" style="6" customWidth="1"/>
    <col min="7" max="7" width="2.7109375" style="6" customWidth="1"/>
    <col min="8" max="8" width="19.28515625" style="6" customWidth="1"/>
    <col min="9" max="9" width="2.7109375" style="6" customWidth="1"/>
    <col min="10" max="10" width="12.5703125" style="6" customWidth="1"/>
    <col min="11" max="12" width="14.85546875" style="6" bestFit="1" customWidth="1"/>
    <col min="13" max="13" width="13" style="6" bestFit="1" customWidth="1"/>
    <col min="14" max="14" width="14.85546875" style="6" bestFit="1" customWidth="1"/>
    <col min="15" max="15" width="13" style="6" bestFit="1" customWidth="1"/>
    <col min="16" max="16" width="2.7109375" style="6" customWidth="1"/>
    <col min="17" max="17" width="12.7109375" style="82" customWidth="1"/>
    <col min="18" max="18" width="2.7109375" style="6" customWidth="1"/>
    <col min="19" max="19" width="14.85546875" style="133" bestFit="1" customWidth="1"/>
    <col min="20" max="20" width="14.85546875" style="133" customWidth="1"/>
    <col min="21" max="21" width="2.7109375" style="133" customWidth="1"/>
    <col min="22" max="35" width="13.7109375" style="6" customWidth="1"/>
    <col min="36" max="16384" width="9.140625" style="6"/>
  </cols>
  <sheetData>
    <row r="2" spans="1:22" s="23" customFormat="1" ht="18" x14ac:dyDescent="0.2">
      <c r="A2" s="83"/>
      <c r="B2" s="23" t="s">
        <v>269</v>
      </c>
      <c r="C2" s="83"/>
      <c r="E2" s="83"/>
      <c r="Q2" s="83"/>
      <c r="S2" s="126"/>
      <c r="T2" s="126"/>
      <c r="U2" s="126"/>
    </row>
    <row r="4" spans="1:22" x14ac:dyDescent="0.2">
      <c r="B4" s="33" t="s">
        <v>52</v>
      </c>
    </row>
    <row r="5" spans="1:22" ht="63.75" x14ac:dyDescent="0.2">
      <c r="B5" s="49" t="s">
        <v>380</v>
      </c>
      <c r="D5" s="24"/>
    </row>
    <row r="6" spans="1:22" x14ac:dyDescent="0.2">
      <c r="B6" s="28"/>
      <c r="D6" s="24"/>
    </row>
    <row r="7" spans="1:22" x14ac:dyDescent="0.2">
      <c r="B7" s="34" t="s">
        <v>27</v>
      </c>
      <c r="D7" s="24"/>
    </row>
    <row r="8" spans="1:22" ht="76.5" x14ac:dyDescent="0.2">
      <c r="B8" s="49" t="s">
        <v>379</v>
      </c>
    </row>
    <row r="9" spans="1:22" x14ac:dyDescent="0.2">
      <c r="B9" s="8"/>
    </row>
    <row r="10" spans="1:22" s="12" customFormat="1" x14ac:dyDescent="0.2">
      <c r="A10" s="73"/>
      <c r="B10" s="12" t="s">
        <v>42</v>
      </c>
      <c r="C10" s="73"/>
      <c r="D10" s="12" t="s">
        <v>154</v>
      </c>
      <c r="E10" s="73"/>
      <c r="F10" s="12" t="s">
        <v>25</v>
      </c>
      <c r="H10" s="73" t="s">
        <v>211</v>
      </c>
      <c r="J10" s="12" t="s">
        <v>119</v>
      </c>
      <c r="K10" s="12" t="s">
        <v>73</v>
      </c>
      <c r="L10" s="12" t="s">
        <v>74</v>
      </c>
      <c r="M10" s="12" t="s">
        <v>75</v>
      </c>
      <c r="N10" s="12" t="s">
        <v>76</v>
      </c>
      <c r="O10" s="12" t="s">
        <v>77</v>
      </c>
      <c r="Q10" s="73" t="s">
        <v>72</v>
      </c>
      <c r="S10" s="125" t="s">
        <v>350</v>
      </c>
      <c r="T10" s="125" t="s">
        <v>870</v>
      </c>
      <c r="U10" s="125"/>
      <c r="V10" s="12" t="s">
        <v>44</v>
      </c>
    </row>
    <row r="12" spans="1:22" s="73" customFormat="1" x14ac:dyDescent="0.2">
      <c r="B12" s="73" t="s">
        <v>157</v>
      </c>
      <c r="S12" s="125"/>
      <c r="T12" s="125"/>
      <c r="U12" s="125"/>
    </row>
    <row r="13" spans="1:22" s="82" customFormat="1" x14ac:dyDescent="0.2">
      <c r="S13" s="133"/>
      <c r="T13" s="133"/>
      <c r="U13" s="133"/>
    </row>
    <row r="14" spans="1:22" s="82" customFormat="1" x14ac:dyDescent="0.2">
      <c r="B14" s="87" t="s">
        <v>377</v>
      </c>
      <c r="S14" s="133"/>
      <c r="T14" s="133"/>
      <c r="U14" s="133"/>
    </row>
    <row r="15" spans="1:22" s="82" customFormat="1" x14ac:dyDescent="0.2">
      <c r="B15" s="82" t="s">
        <v>247</v>
      </c>
      <c r="F15" s="82" t="s">
        <v>144</v>
      </c>
      <c r="H15" s="79">
        <f>Reguleringsparameters!F14</f>
        <v>1.2999999999999999E-2</v>
      </c>
      <c r="S15" s="133"/>
      <c r="T15" s="133"/>
      <c r="U15" s="133"/>
    </row>
    <row r="16" spans="1:22" s="82" customFormat="1" x14ac:dyDescent="0.2">
      <c r="B16" s="82" t="s">
        <v>217</v>
      </c>
      <c r="F16" s="82" t="s">
        <v>144</v>
      </c>
      <c r="H16" s="79">
        <f>Reguleringsparameters!F15</f>
        <v>0.01</v>
      </c>
      <c r="S16" s="133"/>
      <c r="T16" s="133"/>
      <c r="U16" s="133"/>
    </row>
    <row r="17" spans="1:22" s="82" customFormat="1" x14ac:dyDescent="0.2">
      <c r="S17" s="133"/>
      <c r="T17" s="133"/>
      <c r="U17" s="133"/>
    </row>
    <row r="18" spans="1:22" s="82" customFormat="1" x14ac:dyDescent="0.2">
      <c r="B18" s="87" t="s">
        <v>378</v>
      </c>
      <c r="S18" s="133"/>
      <c r="T18" s="133"/>
      <c r="U18" s="133"/>
    </row>
    <row r="19" spans="1:22" s="82" customFormat="1" x14ac:dyDescent="0.2">
      <c r="B19" s="82" t="s">
        <v>352</v>
      </c>
      <c r="F19" s="82" t="s">
        <v>144</v>
      </c>
      <c r="H19" s="79">
        <f>Reguleringsparameters!F26</f>
        <v>4.0499999999999994E-2</v>
      </c>
      <c r="S19" s="133"/>
      <c r="T19" s="133"/>
      <c r="U19" s="133"/>
    </row>
    <row r="20" spans="1:22" s="82" customFormat="1" x14ac:dyDescent="0.2">
      <c r="B20" s="82" t="s">
        <v>353</v>
      </c>
      <c r="F20" s="82" t="s">
        <v>144</v>
      </c>
      <c r="H20" s="79">
        <f>Reguleringsparameters!F27</f>
        <v>4.3499999999999997E-2</v>
      </c>
      <c r="S20" s="133"/>
      <c r="T20" s="133"/>
      <c r="U20" s="133"/>
    </row>
    <row r="21" spans="1:22" s="82" customFormat="1" x14ac:dyDescent="0.2">
      <c r="B21" s="82" t="s">
        <v>354</v>
      </c>
      <c r="F21" s="82" t="s">
        <v>144</v>
      </c>
      <c r="H21" s="79">
        <f>Reguleringsparameters!F28</f>
        <v>4.0499999999999994E-2</v>
      </c>
      <c r="S21" s="133"/>
      <c r="T21" s="133"/>
      <c r="U21" s="133"/>
    </row>
    <row r="22" spans="1:22" s="82" customFormat="1" x14ac:dyDescent="0.2">
      <c r="B22" s="82" t="s">
        <v>355</v>
      </c>
      <c r="F22" s="82" t="s">
        <v>144</v>
      </c>
      <c r="H22" s="79">
        <f>Reguleringsparameters!F29</f>
        <v>3.7499999999999992E-2</v>
      </c>
      <c r="S22" s="133"/>
      <c r="T22" s="133"/>
      <c r="U22" s="133"/>
    </row>
    <row r="23" spans="1:22" s="82" customFormat="1" x14ac:dyDescent="0.2">
      <c r="B23" s="82" t="s">
        <v>356</v>
      </c>
      <c r="F23" s="82" t="s">
        <v>144</v>
      </c>
      <c r="H23" s="79">
        <f>Reguleringsparameters!F30</f>
        <v>3.4499999999999989E-2</v>
      </c>
      <c r="S23" s="133"/>
      <c r="T23" s="133"/>
      <c r="U23" s="133"/>
    </row>
    <row r="24" spans="1:22" s="82" customFormat="1" x14ac:dyDescent="0.2">
      <c r="S24" s="133"/>
      <c r="T24" s="133"/>
      <c r="U24" s="133"/>
    </row>
    <row r="25" spans="1:22" s="12" customFormat="1" x14ac:dyDescent="0.2">
      <c r="A25" s="73"/>
      <c r="B25" s="12" t="s">
        <v>194</v>
      </c>
      <c r="C25" s="73"/>
      <c r="E25" s="73"/>
      <c r="Q25" s="73"/>
      <c r="S25" s="125"/>
      <c r="T25" s="125"/>
      <c r="U25" s="125"/>
    </row>
    <row r="26" spans="1:22" s="82" customFormat="1" x14ac:dyDescent="0.2">
      <c r="B26" s="84"/>
      <c r="S26" s="133"/>
      <c r="T26" s="133"/>
      <c r="U26" s="133"/>
    </row>
    <row r="27" spans="1:22" ht="15" x14ac:dyDescent="0.2">
      <c r="B27" s="92" t="s">
        <v>220</v>
      </c>
    </row>
    <row r="28" spans="1:22" s="82" customFormat="1" x14ac:dyDescent="0.2">
      <c r="B28" s="88" t="s">
        <v>214</v>
      </c>
      <c r="S28" s="133"/>
      <c r="T28" s="133"/>
      <c r="U28" s="133"/>
    </row>
    <row r="29" spans="1:22" x14ac:dyDescent="0.2">
      <c r="B29" s="5" t="s">
        <v>122</v>
      </c>
      <c r="P29" s="82"/>
    </row>
    <row r="30" spans="1:22" x14ac:dyDescent="0.2">
      <c r="B30" s="6" t="s">
        <v>123</v>
      </c>
      <c r="F30" s="6" t="s">
        <v>185</v>
      </c>
      <c r="H30" s="47">
        <f>SUM(J30:O30,Q30)</f>
        <v>199316688.48622534</v>
      </c>
      <c r="J30" s="46">
        <f>'GAW import-TD'!H17</f>
        <v>3576905.5747522856</v>
      </c>
      <c r="K30" s="46">
        <f>'GAW import-TD'!I17</f>
        <v>53348332.093474068</v>
      </c>
      <c r="L30" s="46">
        <f>'GAW import-TD'!J17</f>
        <v>70948326.261518389</v>
      </c>
      <c r="M30" s="46">
        <f>'GAW import-TD'!K17</f>
        <v>5767685.5662510553</v>
      </c>
      <c r="N30" s="46">
        <f>'GAW import-TD'!L17</f>
        <v>55852668.422589757</v>
      </c>
      <c r="O30" s="46">
        <f>'GAW import-TD'!M17</f>
        <v>5996863.7622171547</v>
      </c>
      <c r="P30" s="82"/>
      <c r="Q30" s="76">
        <f>'GAW import-TD'!O17</f>
        <v>3825906.805422598</v>
      </c>
      <c r="S30" s="76">
        <f>'GAW import-TD'!Q17</f>
        <v>53348332.093474068</v>
      </c>
      <c r="T30" s="76">
        <f>'GAW import-TD'!R17</f>
        <v>5767685.5662510553</v>
      </c>
      <c r="V30" s="133"/>
    </row>
    <row r="31" spans="1:22" x14ac:dyDescent="0.2">
      <c r="B31" s="6" t="s">
        <v>124</v>
      </c>
      <c r="F31" s="6" t="s">
        <v>185</v>
      </c>
      <c r="H31" s="77">
        <f>SUM(J31:O31,Q31)</f>
        <v>4264505791.3206668</v>
      </c>
      <c r="J31" s="46">
        <f>'GAW import-TD'!H18</f>
        <v>68318896.477768704</v>
      </c>
      <c r="K31" s="46">
        <f>'GAW import-TD'!I18</f>
        <v>1195860363.329365</v>
      </c>
      <c r="L31" s="46">
        <f>'GAW import-TD'!J18</f>
        <v>1609098755.2410834</v>
      </c>
      <c r="M31" s="46">
        <f>'GAW import-TD'!K18</f>
        <v>118814322.66477135</v>
      </c>
      <c r="N31" s="46">
        <f>'GAW import-TD'!L18</f>
        <v>1094640828.4869773</v>
      </c>
      <c r="O31" s="46">
        <f>'GAW import-TD'!M18</f>
        <v>94750447.443030789</v>
      </c>
      <c r="P31" s="82"/>
      <c r="Q31" s="76">
        <f>'GAW import-TD'!O18</f>
        <v>83022177.677670434</v>
      </c>
      <c r="S31" s="76">
        <f>'GAW import-TD'!Q18</f>
        <v>1195860363.329365</v>
      </c>
      <c r="T31" s="76">
        <f>'GAW import-TD'!R18</f>
        <v>118814322.66477135</v>
      </c>
      <c r="V31" s="133"/>
    </row>
    <row r="32" spans="1:22" x14ac:dyDescent="0.2">
      <c r="P32" s="82"/>
      <c r="V32" s="133"/>
    </row>
    <row r="33" spans="2:22" x14ac:dyDescent="0.2">
      <c r="B33" s="5" t="s">
        <v>125</v>
      </c>
      <c r="P33" s="82"/>
      <c r="V33" s="133"/>
    </row>
    <row r="34" spans="2:22" x14ac:dyDescent="0.2">
      <c r="B34" s="6" t="s">
        <v>126</v>
      </c>
      <c r="F34" s="6" t="s">
        <v>185</v>
      </c>
      <c r="H34" s="77">
        <f>SUM(J34:O34,Q34)</f>
        <v>52822684.426564589</v>
      </c>
      <c r="J34" s="46">
        <f>'GAW import-TD'!H21</f>
        <v>654493.87498563074</v>
      </c>
      <c r="K34" s="46">
        <f>'GAW import-TD'!I21</f>
        <v>20905600.987175655</v>
      </c>
      <c r="L34" s="46">
        <f>'GAW import-TD'!J21</f>
        <v>13538231.284713773</v>
      </c>
      <c r="M34" s="46">
        <f>'GAW import-TD'!K21</f>
        <v>1161876.9425322909</v>
      </c>
      <c r="N34" s="46">
        <f>'GAW import-TD'!L21</f>
        <v>13666812.087028414</v>
      </c>
      <c r="O34" s="46">
        <f>'GAW import-TD'!M21</f>
        <v>1233007.4168953774</v>
      </c>
      <c r="P34" s="82"/>
      <c r="Q34" s="76">
        <f>'GAW import-TD'!O21</f>
        <v>1662661.8332334456</v>
      </c>
      <c r="S34" s="76">
        <f>'GAW import-TD'!Q21</f>
        <v>29610026.304610904</v>
      </c>
      <c r="T34" s="76">
        <f>'GAW import-TD'!R21</f>
        <v>1379711.4574583822</v>
      </c>
      <c r="V34" s="133"/>
    </row>
    <row r="35" spans="2:22" x14ac:dyDescent="0.2">
      <c r="B35" s="6" t="s">
        <v>127</v>
      </c>
      <c r="F35" s="6" t="s">
        <v>185</v>
      </c>
      <c r="H35" s="77">
        <f>SUM(J35:O35,Q35)</f>
        <v>1861805399.2336812</v>
      </c>
      <c r="J35" s="46">
        <f>'GAW import-TD'!H22</f>
        <v>26807978.166741718</v>
      </c>
      <c r="K35" s="46">
        <f>'GAW import-TD'!I22</f>
        <v>636012680.87112975</v>
      </c>
      <c r="L35" s="46">
        <f>'GAW import-TD'!J22</f>
        <v>571236131.56514502</v>
      </c>
      <c r="M35" s="46">
        <f>'GAW import-TD'!K22</f>
        <v>27670754.976644069</v>
      </c>
      <c r="N35" s="46">
        <f>'GAW import-TD'!L22</f>
        <v>530901491.54949057</v>
      </c>
      <c r="O35" s="46">
        <f>'GAW import-TD'!M22</f>
        <v>30213804.616787862</v>
      </c>
      <c r="P35" s="82"/>
      <c r="Q35" s="76">
        <f>'GAW import-TD'!O22</f>
        <v>38962557.487742461</v>
      </c>
      <c r="S35" s="76">
        <f>'GAW import-TD'!Q22</f>
        <v>668786667.33891439</v>
      </c>
      <c r="T35" s="76">
        <f>'GAW import-TD'!R22</f>
        <v>28852906.447728418</v>
      </c>
      <c r="V35" s="133"/>
    </row>
    <row r="36" spans="2:22" x14ac:dyDescent="0.2">
      <c r="P36" s="82"/>
      <c r="V36" s="133"/>
    </row>
    <row r="37" spans="2:22" x14ac:dyDescent="0.2">
      <c r="B37" s="5" t="s">
        <v>128</v>
      </c>
      <c r="P37" s="82"/>
      <c r="V37" s="133"/>
    </row>
    <row r="38" spans="2:22" x14ac:dyDescent="0.2">
      <c r="B38" s="6" t="s">
        <v>129</v>
      </c>
      <c r="F38" s="6" t="s">
        <v>185</v>
      </c>
      <c r="H38" s="77">
        <f>SUM(J38:O38,Q38)</f>
        <v>0</v>
      </c>
      <c r="J38" s="46">
        <f>'GAW import-TD'!H25</f>
        <v>0</v>
      </c>
      <c r="K38" s="46">
        <f>'GAW import-TD'!I25</f>
        <v>0</v>
      </c>
      <c r="L38" s="46">
        <f>'GAW import-TD'!J25</f>
        <v>0</v>
      </c>
      <c r="M38" s="46">
        <f>'GAW import-TD'!K25</f>
        <v>0</v>
      </c>
      <c r="N38" s="46">
        <f>'GAW import-TD'!L25</f>
        <v>0</v>
      </c>
      <c r="O38" s="46">
        <f>'GAW import-TD'!M25</f>
        <v>0</v>
      </c>
      <c r="P38" s="82"/>
      <c r="Q38" s="76">
        <f>'GAW import-TD'!O25</f>
        <v>0</v>
      </c>
      <c r="S38" s="76">
        <f>'GAW import-TD'!Q25</f>
        <v>0</v>
      </c>
      <c r="T38" s="76">
        <f>'GAW import-TD'!R25</f>
        <v>0</v>
      </c>
      <c r="V38" s="133"/>
    </row>
    <row r="39" spans="2:22" x14ac:dyDescent="0.2">
      <c r="B39" s="6" t="s">
        <v>130</v>
      </c>
      <c r="F39" s="6" t="s">
        <v>185</v>
      </c>
      <c r="H39" s="77">
        <f>SUM(J39:O39,Q39)</f>
        <v>0</v>
      </c>
      <c r="J39" s="46">
        <f>'GAW import-TD'!H26</f>
        <v>0</v>
      </c>
      <c r="K39" s="46">
        <f>'GAW import-TD'!I26</f>
        <v>0</v>
      </c>
      <c r="L39" s="46">
        <f>'GAW import-TD'!J26</f>
        <v>0</v>
      </c>
      <c r="M39" s="46">
        <f>'GAW import-TD'!K26</f>
        <v>0</v>
      </c>
      <c r="N39" s="46">
        <f>'GAW import-TD'!L26</f>
        <v>0</v>
      </c>
      <c r="O39" s="46">
        <f>'GAW import-TD'!M26</f>
        <v>0</v>
      </c>
      <c r="P39" s="82"/>
      <c r="Q39" s="76">
        <f>'GAW import-TD'!O26</f>
        <v>0</v>
      </c>
      <c r="S39" s="76">
        <f>'GAW import-TD'!Q26</f>
        <v>0</v>
      </c>
      <c r="T39" s="76">
        <f>'GAW import-TD'!R26</f>
        <v>0</v>
      </c>
      <c r="V39" s="133"/>
    </row>
    <row r="40" spans="2:22" x14ac:dyDescent="0.2">
      <c r="P40" s="82"/>
      <c r="V40" s="133"/>
    </row>
    <row r="41" spans="2:22" x14ac:dyDescent="0.2">
      <c r="B41" s="5" t="s">
        <v>131</v>
      </c>
      <c r="P41" s="82"/>
      <c r="V41" s="133"/>
    </row>
    <row r="42" spans="2:22" x14ac:dyDescent="0.2">
      <c r="B42" s="6" t="s">
        <v>132</v>
      </c>
      <c r="F42" s="6" t="s">
        <v>185</v>
      </c>
      <c r="H42" s="77">
        <f>SUM(J42:O42,Q42)</f>
        <v>14281.60606060606</v>
      </c>
      <c r="J42" s="46">
        <f>'GAW import-TD'!H29</f>
        <v>0</v>
      </c>
      <c r="K42" s="46">
        <f>'GAW import-TD'!I29</f>
        <v>0</v>
      </c>
      <c r="L42" s="46">
        <f>'GAW import-TD'!J29</f>
        <v>0</v>
      </c>
      <c r="M42" s="46">
        <f>'GAW import-TD'!K29</f>
        <v>0</v>
      </c>
      <c r="N42" s="46">
        <f>'GAW import-TD'!L29</f>
        <v>0</v>
      </c>
      <c r="O42" s="46">
        <f>'GAW import-TD'!M29</f>
        <v>14281.60606060606</v>
      </c>
      <c r="P42" s="82"/>
      <c r="Q42" s="76">
        <f>'GAW import-TD'!O29</f>
        <v>0</v>
      </c>
      <c r="S42" s="76">
        <f>'GAW import-TD'!Q29</f>
        <v>0</v>
      </c>
      <c r="T42" s="76">
        <f>'GAW import-TD'!R29</f>
        <v>0</v>
      </c>
      <c r="V42" s="133"/>
    </row>
    <row r="43" spans="2:22" x14ac:dyDescent="0.2">
      <c r="B43" s="6" t="s">
        <v>133</v>
      </c>
      <c r="F43" s="6" t="s">
        <v>185</v>
      </c>
      <c r="H43" s="77">
        <f>SUM(J43:O43,Q43)</f>
        <v>245201.12121212122</v>
      </c>
      <c r="J43" s="46">
        <f>'GAW import-TD'!H30</f>
        <v>0</v>
      </c>
      <c r="K43" s="46">
        <f>'GAW import-TD'!I30</f>
        <v>0</v>
      </c>
      <c r="L43" s="46">
        <f>'GAW import-TD'!J30</f>
        <v>0</v>
      </c>
      <c r="M43" s="46">
        <f>'GAW import-TD'!K30</f>
        <v>0</v>
      </c>
      <c r="N43" s="46">
        <f>'GAW import-TD'!L30</f>
        <v>0</v>
      </c>
      <c r="O43" s="46">
        <f>'GAW import-TD'!M30</f>
        <v>245201.12121212122</v>
      </c>
      <c r="P43" s="82"/>
      <c r="Q43" s="76">
        <f>'GAW import-TD'!O30</f>
        <v>0</v>
      </c>
      <c r="S43" s="76">
        <f>'GAW import-TD'!Q30</f>
        <v>0</v>
      </c>
      <c r="T43" s="76">
        <f>'GAW import-TD'!R30</f>
        <v>0</v>
      </c>
      <c r="V43" s="133"/>
    </row>
    <row r="44" spans="2:22" x14ac:dyDescent="0.2">
      <c r="P44" s="82"/>
      <c r="V44" s="133"/>
    </row>
    <row r="45" spans="2:22" s="82" customFormat="1" x14ac:dyDescent="0.2">
      <c r="B45" s="88" t="s">
        <v>151</v>
      </c>
      <c r="S45" s="133"/>
      <c r="T45" s="133"/>
      <c r="U45" s="133"/>
      <c r="V45" s="133"/>
    </row>
    <row r="46" spans="2:22" s="82" customFormat="1" x14ac:dyDescent="0.2">
      <c r="B46" s="87" t="s">
        <v>111</v>
      </c>
      <c r="S46" s="133"/>
      <c r="T46" s="133"/>
      <c r="U46" s="133"/>
      <c r="V46" s="133"/>
    </row>
    <row r="47" spans="2:22" s="82" customFormat="1" x14ac:dyDescent="0.2">
      <c r="B47" s="82" t="s">
        <v>112</v>
      </c>
      <c r="F47" s="82" t="s">
        <v>174</v>
      </c>
      <c r="H47" s="77">
        <f>SUM(J47:O47,Q47)</f>
        <v>1055.1300048828125</v>
      </c>
      <c r="J47" s="76">
        <f>'Input Ov. opbrengsten-TD'!H54</f>
        <v>0</v>
      </c>
      <c r="K47" s="76">
        <f>'Input Ov. opbrengsten-TD'!I54</f>
        <v>0</v>
      </c>
      <c r="L47" s="76">
        <f>'Input Ov. opbrengsten-TD'!J54</f>
        <v>0</v>
      </c>
      <c r="M47" s="76">
        <f>'Input Ov. opbrengsten-TD'!K54</f>
        <v>1055.1300048828125</v>
      </c>
      <c r="N47" s="76">
        <f>'Input Ov. opbrengsten-TD'!L54</f>
        <v>0</v>
      </c>
      <c r="O47" s="76">
        <f>'Input Ov. opbrengsten-TD'!M54</f>
        <v>0</v>
      </c>
      <c r="Q47" s="76">
        <f>'Input Ov. opbrengsten-TD'!O54</f>
        <v>0</v>
      </c>
      <c r="S47" s="76">
        <f>'Input Ov. opbrengsten-TD'!Q54</f>
        <v>0</v>
      </c>
      <c r="T47" s="76">
        <f>'Input Ov. opbrengsten-TD'!R54</f>
        <v>1055.1300048828125</v>
      </c>
      <c r="U47" s="133"/>
      <c r="V47" s="133"/>
    </row>
    <row r="48" spans="2:22" s="82" customFormat="1" x14ac:dyDescent="0.2">
      <c r="S48" s="133"/>
      <c r="T48" s="133"/>
      <c r="U48" s="133"/>
      <c r="V48" s="133"/>
    </row>
    <row r="49" spans="2:22" s="82" customFormat="1" ht="15" x14ac:dyDescent="0.25">
      <c r="B49" s="89" t="s">
        <v>221</v>
      </c>
      <c r="C49" s="53"/>
      <c r="D49" s="53"/>
      <c r="E49" s="53"/>
      <c r="F49" s="53"/>
      <c r="S49" s="133"/>
      <c r="T49" s="133"/>
      <c r="U49" s="133"/>
      <c r="V49" s="133"/>
    </row>
    <row r="50" spans="2:22" s="82" customFormat="1" x14ac:dyDescent="0.2">
      <c r="B50" s="88" t="s">
        <v>222</v>
      </c>
      <c r="C50" s="53"/>
      <c r="D50" s="53"/>
      <c r="E50" s="53"/>
      <c r="F50" s="53"/>
      <c r="S50" s="133"/>
      <c r="T50" s="133"/>
      <c r="U50" s="133"/>
      <c r="V50" s="133"/>
    </row>
    <row r="51" spans="2:22" s="82" customFormat="1" x14ac:dyDescent="0.2">
      <c r="B51" s="90" t="s">
        <v>126</v>
      </c>
      <c r="C51" s="53"/>
      <c r="D51" s="53"/>
      <c r="E51" s="53"/>
      <c r="F51" s="53" t="s">
        <v>174</v>
      </c>
      <c r="H51" s="77">
        <f>SUM(J51:O51,Q51)</f>
        <v>252153654.51885051</v>
      </c>
      <c r="J51" s="93">
        <f t="shared" ref="J51:O52" si="0">J30+J34+J38+J42</f>
        <v>4231399.4497379167</v>
      </c>
      <c r="K51" s="93">
        <f t="shared" si="0"/>
        <v>74253933.080649719</v>
      </c>
      <c r="L51" s="93">
        <f t="shared" si="0"/>
        <v>84486557.546232164</v>
      </c>
      <c r="M51" s="93">
        <f t="shared" si="0"/>
        <v>6929562.508783346</v>
      </c>
      <c r="N51" s="93">
        <f t="shared" si="0"/>
        <v>69519480.509618163</v>
      </c>
      <c r="O51" s="93">
        <f t="shared" si="0"/>
        <v>7244152.7851731386</v>
      </c>
      <c r="Q51" s="93">
        <f>Q30+Q34+Q38+Q42</f>
        <v>5488568.6386560434</v>
      </c>
      <c r="S51" s="93">
        <f t="shared" ref="S51:T51" si="1">S30+S34+S38+S42</f>
        <v>82958358.398084968</v>
      </c>
      <c r="T51" s="93">
        <f t="shared" si="1"/>
        <v>7147397.0237094378</v>
      </c>
      <c r="U51" s="133"/>
      <c r="V51" s="8" t="s">
        <v>800</v>
      </c>
    </row>
    <row r="52" spans="2:22" s="82" customFormat="1" x14ac:dyDescent="0.2">
      <c r="B52" s="90" t="s">
        <v>155</v>
      </c>
      <c r="C52" s="53"/>
      <c r="D52" s="53"/>
      <c r="E52" s="53"/>
      <c r="F52" s="53" t="s">
        <v>174</v>
      </c>
      <c r="H52" s="77">
        <f>SUM(J52:O52,Q52)</f>
        <v>6126556391.675561</v>
      </c>
      <c r="J52" s="93">
        <f t="shared" si="0"/>
        <v>95126874.644510418</v>
      </c>
      <c r="K52" s="93">
        <f t="shared" si="0"/>
        <v>1831873044.2004948</v>
      </c>
      <c r="L52" s="93">
        <f t="shared" si="0"/>
        <v>2180334886.8062286</v>
      </c>
      <c r="M52" s="93">
        <f t="shared" si="0"/>
        <v>146485077.64141542</v>
      </c>
      <c r="N52" s="93">
        <f t="shared" si="0"/>
        <v>1625542320.036468</v>
      </c>
      <c r="O52" s="93">
        <f t="shared" si="0"/>
        <v>125209453.18103078</v>
      </c>
      <c r="Q52" s="93">
        <f>Q31+Q35+Q39+Q43</f>
        <v>121984735.1654129</v>
      </c>
      <c r="S52" s="93">
        <f t="shared" ref="S52:T52" si="2">S31+S35+S39+S43</f>
        <v>1864647030.6682794</v>
      </c>
      <c r="T52" s="93">
        <f t="shared" si="2"/>
        <v>147667229.11249977</v>
      </c>
      <c r="U52" s="133"/>
      <c r="V52" s="8" t="s">
        <v>801</v>
      </c>
    </row>
    <row r="53" spans="2:22" s="82" customFormat="1" x14ac:dyDescent="0.2">
      <c r="B53" s="53"/>
      <c r="C53" s="53"/>
      <c r="D53" s="53"/>
      <c r="E53" s="53"/>
      <c r="F53" s="53"/>
      <c r="S53" s="133"/>
      <c r="T53" s="133"/>
      <c r="U53" s="133"/>
      <c r="V53" s="133"/>
    </row>
    <row r="54" spans="2:22" s="82" customFormat="1" x14ac:dyDescent="0.2">
      <c r="B54" s="88" t="s">
        <v>223</v>
      </c>
      <c r="C54" s="53"/>
      <c r="D54" s="91"/>
      <c r="E54" s="53"/>
      <c r="F54" s="53"/>
      <c r="S54" s="133"/>
      <c r="T54" s="133"/>
      <c r="U54" s="133"/>
      <c r="V54" s="133"/>
    </row>
    <row r="55" spans="2:22" s="82" customFormat="1" x14ac:dyDescent="0.2">
      <c r="B55" s="90" t="s">
        <v>381</v>
      </c>
      <c r="C55" s="53"/>
      <c r="D55" s="91" t="s">
        <v>405</v>
      </c>
      <c r="E55" s="53"/>
      <c r="F55" s="53" t="s">
        <v>174</v>
      </c>
      <c r="H55" s="77">
        <f>SUM(J55:O55,Q55)</f>
        <v>500279188.38171071</v>
      </c>
      <c r="J55" s="93">
        <f>J51+$H$19*J52</f>
        <v>8084037.872840588</v>
      </c>
      <c r="K55" s="93">
        <f t="shared" ref="K55:Q55" si="3">K51+$H$19*K52</f>
        <v>148444791.37076974</v>
      </c>
      <c r="L55" s="93">
        <f t="shared" si="3"/>
        <v>172790120.46188441</v>
      </c>
      <c r="M55" s="93">
        <f t="shared" si="3"/>
        <v>12862208.153260671</v>
      </c>
      <c r="N55" s="93">
        <f t="shared" si="3"/>
        <v>135353944.47109511</v>
      </c>
      <c r="O55" s="93">
        <f>O51+$H$19*O52</f>
        <v>12315135.639004884</v>
      </c>
      <c r="Q55" s="93">
        <f t="shared" si="3"/>
        <v>10428950.412855266</v>
      </c>
      <c r="S55" s="93">
        <f t="shared" ref="S55:T55" si="4">S51+$H$19*S52</f>
        <v>158476563.14015028</v>
      </c>
      <c r="T55" s="93">
        <f t="shared" si="4"/>
        <v>13127919.802765679</v>
      </c>
      <c r="U55" s="133"/>
      <c r="V55" s="8" t="s">
        <v>802</v>
      </c>
    </row>
    <row r="56" spans="2:22" s="82" customFormat="1" x14ac:dyDescent="0.2">
      <c r="B56" s="53"/>
      <c r="C56" s="53"/>
      <c r="D56" s="53"/>
      <c r="E56" s="53"/>
      <c r="F56" s="53"/>
      <c r="S56" s="133"/>
      <c r="T56" s="133"/>
      <c r="U56" s="133"/>
      <c r="V56" s="97"/>
    </row>
    <row r="57" spans="2:22" s="82" customFormat="1" ht="15" x14ac:dyDescent="0.25">
      <c r="B57" s="89" t="s">
        <v>225</v>
      </c>
      <c r="C57" s="53"/>
      <c r="D57" s="53"/>
      <c r="E57" s="53"/>
      <c r="F57" s="53"/>
      <c r="S57" s="133"/>
      <c r="T57" s="133"/>
      <c r="U57" s="133"/>
      <c r="V57" s="133"/>
    </row>
    <row r="58" spans="2:22" s="82" customFormat="1" x14ac:dyDescent="0.2">
      <c r="B58" s="90" t="s">
        <v>381</v>
      </c>
      <c r="C58" s="53"/>
      <c r="D58" s="91" t="s">
        <v>406</v>
      </c>
      <c r="E58" s="53"/>
      <c r="F58" s="53" t="s">
        <v>174</v>
      </c>
      <c r="H58" s="77">
        <f>SUM(J58:O58)</f>
        <v>500278133.25170583</v>
      </c>
      <c r="J58" s="94">
        <f>J55-J47</f>
        <v>8084037.872840588</v>
      </c>
      <c r="K58" s="94">
        <f>K55-K47</f>
        <v>148444791.37076974</v>
      </c>
      <c r="L58" s="94">
        <f>L55-L47</f>
        <v>172790120.46188441</v>
      </c>
      <c r="M58" s="94">
        <f>M55-M47</f>
        <v>12861153.023255788</v>
      </c>
      <c r="N58" s="39">
        <f>(N55-N47)+(Q55-Q47)</f>
        <v>145782894.88395038</v>
      </c>
      <c r="O58" s="94">
        <f>O55-O47</f>
        <v>12315135.639004884</v>
      </c>
      <c r="S58" s="94">
        <f>S55</f>
        <v>158476563.14015028</v>
      </c>
      <c r="T58" s="94">
        <f>T55-T47</f>
        <v>13126864.672760796</v>
      </c>
      <c r="U58" s="133"/>
      <c r="V58" s="8" t="s">
        <v>799</v>
      </c>
    </row>
    <row r="59" spans="2:22" x14ac:dyDescent="0.2">
      <c r="P59" s="82"/>
      <c r="V59" s="133"/>
    </row>
    <row r="60" spans="2:22" s="73" customFormat="1" x14ac:dyDescent="0.2">
      <c r="B60" s="73" t="s">
        <v>195</v>
      </c>
      <c r="S60" s="125"/>
      <c r="T60" s="125"/>
      <c r="U60" s="125"/>
      <c r="V60" s="125"/>
    </row>
    <row r="61" spans="2:22" s="82" customFormat="1" x14ac:dyDescent="0.2">
      <c r="B61" s="84"/>
      <c r="S61" s="133"/>
      <c r="T61" s="133"/>
      <c r="U61" s="133"/>
      <c r="V61" s="133"/>
    </row>
    <row r="62" spans="2:22" s="82" customFormat="1" ht="15" x14ac:dyDescent="0.2">
      <c r="B62" s="92" t="s">
        <v>220</v>
      </c>
      <c r="S62" s="133"/>
      <c r="T62" s="133"/>
      <c r="U62" s="133"/>
      <c r="V62" s="133"/>
    </row>
    <row r="63" spans="2:22" s="82" customFormat="1" x14ac:dyDescent="0.2">
      <c r="B63" s="88" t="s">
        <v>214</v>
      </c>
      <c r="S63" s="133"/>
      <c r="T63" s="133"/>
      <c r="U63" s="133"/>
      <c r="V63" s="133"/>
    </row>
    <row r="64" spans="2:22" s="82" customFormat="1" x14ac:dyDescent="0.2">
      <c r="B64" s="87" t="s">
        <v>122</v>
      </c>
      <c r="S64" s="133"/>
      <c r="T64" s="133"/>
      <c r="U64" s="133"/>
      <c r="V64" s="133"/>
    </row>
    <row r="65" spans="2:22" s="82" customFormat="1" x14ac:dyDescent="0.2">
      <c r="B65" s="82" t="s">
        <v>123</v>
      </c>
      <c r="F65" s="82" t="s">
        <v>186</v>
      </c>
      <c r="H65" s="77">
        <f>SUM(J65:O65,Q65)</f>
        <v>200911221.99411511</v>
      </c>
      <c r="J65" s="76">
        <f>'GAW import-TD'!H35</f>
        <v>3605520.8193503041</v>
      </c>
      <c r="K65" s="76">
        <f>'GAW import-TD'!I35</f>
        <v>53775118.750221856</v>
      </c>
      <c r="L65" s="76">
        <f>'GAW import-TD'!J35</f>
        <v>71515912.871610537</v>
      </c>
      <c r="M65" s="76">
        <f>'GAW import-TD'!K35</f>
        <v>5813827.0507810637</v>
      </c>
      <c r="N65" s="76">
        <f>'GAW import-TD'!L35</f>
        <v>56299489.769970477</v>
      </c>
      <c r="O65" s="76">
        <f>'GAW import-TD'!M35</f>
        <v>6044838.6723148916</v>
      </c>
      <c r="Q65" s="76">
        <f>'GAW import-TD'!O35</f>
        <v>3856514.0598659785</v>
      </c>
      <c r="S65" s="76">
        <f>'GAW import-TD'!Q35</f>
        <v>53775118.750221856</v>
      </c>
      <c r="T65" s="76">
        <f>'GAW import-TD'!R35</f>
        <v>5813827.0507810637</v>
      </c>
      <c r="U65" s="133"/>
      <c r="V65" s="133"/>
    </row>
    <row r="66" spans="2:22" s="82" customFormat="1" x14ac:dyDescent="0.2">
      <c r="B66" s="82" t="s">
        <v>124</v>
      </c>
      <c r="F66" s="82" t="s">
        <v>186</v>
      </c>
      <c r="H66" s="77">
        <f>SUM(J66:O66,Q66)</f>
        <v>4097710615.6571178</v>
      </c>
      <c r="J66" s="76">
        <f>'GAW import-TD'!H36</f>
        <v>65259926.830240548</v>
      </c>
      <c r="K66" s="76">
        <f>'GAW import-TD'!I36</f>
        <v>1151652127.4857779</v>
      </c>
      <c r="L66" s="76">
        <f>'GAW import-TD'!J36</f>
        <v>1550455632.4114015</v>
      </c>
      <c r="M66" s="76">
        <f>'GAW import-TD'!K36</f>
        <v>113951010.19530845</v>
      </c>
      <c r="N66" s="76">
        <f>'GAW import-TD'!L36</f>
        <v>1047098465.3449028</v>
      </c>
      <c r="O66" s="76">
        <f>'GAW import-TD'!M36</f>
        <v>89463612.350260139</v>
      </c>
      <c r="Q66" s="76">
        <f>'GAW import-TD'!O36</f>
        <v>79829841.039225817</v>
      </c>
      <c r="S66" s="76">
        <f>'GAW import-TD'!Q36</f>
        <v>1151652127.4857779</v>
      </c>
      <c r="T66" s="76">
        <f>'GAW import-TD'!R36</f>
        <v>113951010.19530845</v>
      </c>
      <c r="U66" s="133"/>
      <c r="V66" s="133"/>
    </row>
    <row r="67" spans="2:22" s="82" customFormat="1" x14ac:dyDescent="0.2">
      <c r="S67" s="133"/>
      <c r="T67" s="133"/>
      <c r="U67" s="133"/>
      <c r="V67" s="133"/>
    </row>
    <row r="68" spans="2:22" s="82" customFormat="1" x14ac:dyDescent="0.2">
      <c r="B68" s="87" t="s">
        <v>125</v>
      </c>
      <c r="S68" s="133"/>
      <c r="T68" s="133"/>
      <c r="U68" s="133"/>
      <c r="V68" s="133"/>
    </row>
    <row r="69" spans="2:22" s="82" customFormat="1" x14ac:dyDescent="0.2">
      <c r="B69" s="82" t="s">
        <v>126</v>
      </c>
      <c r="F69" s="82" t="s">
        <v>186</v>
      </c>
      <c r="H69" s="77">
        <f>SUM(J69:O69,Q69)</f>
        <v>56919055.648006313</v>
      </c>
      <c r="J69" s="76">
        <f>'GAW import-TD'!H39</f>
        <v>707425.20335576043</v>
      </c>
      <c r="K69" s="76">
        <f>'GAW import-TD'!I39</f>
        <v>21580431.855451081</v>
      </c>
      <c r="L69" s="76">
        <f>'GAW import-TD'!J39</f>
        <v>15338245.395842573</v>
      </c>
      <c r="M69" s="76">
        <f>'GAW import-TD'!K39</f>
        <v>1207665.9532712682</v>
      </c>
      <c r="N69" s="76">
        <f>'GAW import-TD'!L39</f>
        <v>14870912.99923926</v>
      </c>
      <c r="O69" s="76">
        <f>'GAW import-TD'!M39</f>
        <v>1305780.4885978792</v>
      </c>
      <c r="Q69" s="76">
        <f>'GAW import-TD'!O39</f>
        <v>1908593.7522484986</v>
      </c>
      <c r="S69" s="76">
        <f>'GAW import-TD'!Q39</f>
        <v>31914986.612549812</v>
      </c>
      <c r="T69" s="76">
        <f>'GAW import-TD'!R39</f>
        <v>1475146.8085247681</v>
      </c>
      <c r="U69" s="133"/>
      <c r="V69" s="133"/>
    </row>
    <row r="70" spans="2:22" s="82" customFormat="1" x14ac:dyDescent="0.2">
      <c r="B70" s="82" t="s">
        <v>127</v>
      </c>
      <c r="F70" s="82" t="s">
        <v>186</v>
      </c>
      <c r="H70" s="77">
        <f>SUM(J70:O70,Q70)</f>
        <v>2077222212.9936719</v>
      </c>
      <c r="J70" s="76">
        <f>'GAW import-TD'!H40</f>
        <v>27631673.788719889</v>
      </c>
      <c r="K70" s="76">
        <f>'GAW import-TD'!I40</f>
        <v>749982329.68928134</v>
      </c>
      <c r="L70" s="76">
        <f>'GAW import-TD'!J40</f>
        <v>631380749.52489805</v>
      </c>
      <c r="M70" s="76">
        <f>'GAW import-TD'!K40</f>
        <v>28584205.86318595</v>
      </c>
      <c r="N70" s="76">
        <f>'GAW import-TD'!L40</f>
        <v>561494775.68412662</v>
      </c>
      <c r="O70" s="76">
        <f>'GAW import-TD'!M40</f>
        <v>32155423.000074279</v>
      </c>
      <c r="Q70" s="76">
        <f>'GAW import-TD'!O40</f>
        <v>45993055.443385899</v>
      </c>
      <c r="S70" s="76">
        <f>'GAW import-TD'!Q40</f>
        <v>780870878.79170954</v>
      </c>
      <c r="T70" s="76">
        <f>'GAW import-TD'!R40</f>
        <v>29964039.220785476</v>
      </c>
      <c r="U70" s="133"/>
      <c r="V70" s="133"/>
    </row>
    <row r="71" spans="2:22" s="82" customFormat="1" x14ac:dyDescent="0.2">
      <c r="S71" s="133"/>
      <c r="T71" s="133"/>
      <c r="U71" s="133"/>
      <c r="V71" s="133"/>
    </row>
    <row r="72" spans="2:22" s="82" customFormat="1" x14ac:dyDescent="0.2">
      <c r="B72" s="87" t="s">
        <v>128</v>
      </c>
      <c r="S72" s="133"/>
      <c r="T72" s="133"/>
      <c r="U72" s="133"/>
      <c r="V72" s="133"/>
    </row>
    <row r="73" spans="2:22" s="82" customFormat="1" x14ac:dyDescent="0.2">
      <c r="B73" s="82" t="s">
        <v>129</v>
      </c>
      <c r="F73" s="82" t="s">
        <v>186</v>
      </c>
      <c r="H73" s="77">
        <f>SUM(J73:O73,Q73)</f>
        <v>0</v>
      </c>
      <c r="J73" s="76">
        <f>'GAW import-TD'!H43</f>
        <v>0</v>
      </c>
      <c r="K73" s="76">
        <f>'GAW import-TD'!I43</f>
        <v>0</v>
      </c>
      <c r="L73" s="76">
        <f>'GAW import-TD'!J43</f>
        <v>0</v>
      </c>
      <c r="M73" s="76">
        <f>'GAW import-TD'!K43</f>
        <v>0</v>
      </c>
      <c r="N73" s="76">
        <f>'GAW import-TD'!L43</f>
        <v>0</v>
      </c>
      <c r="O73" s="76">
        <f>'GAW import-TD'!M43</f>
        <v>0</v>
      </c>
      <c r="Q73" s="76">
        <f>'GAW import-TD'!O43</f>
        <v>0</v>
      </c>
      <c r="S73" s="76">
        <f>'GAW import-TD'!Q43</f>
        <v>0</v>
      </c>
      <c r="T73" s="76">
        <f>'GAW import-TD'!R43</f>
        <v>0</v>
      </c>
      <c r="U73" s="133"/>
      <c r="V73" s="133"/>
    </row>
    <row r="74" spans="2:22" s="82" customFormat="1" x14ac:dyDescent="0.2">
      <c r="B74" s="82" t="s">
        <v>130</v>
      </c>
      <c r="F74" s="82" t="s">
        <v>186</v>
      </c>
      <c r="H74" s="77">
        <f>SUM(J74:O74,Q74)</f>
        <v>0</v>
      </c>
      <c r="J74" s="76">
        <f>'GAW import-TD'!H44</f>
        <v>0</v>
      </c>
      <c r="K74" s="76">
        <f>'GAW import-TD'!I44</f>
        <v>0</v>
      </c>
      <c r="L74" s="76">
        <f>'GAW import-TD'!J44</f>
        <v>0</v>
      </c>
      <c r="M74" s="76">
        <f>'GAW import-TD'!K44</f>
        <v>0</v>
      </c>
      <c r="N74" s="76">
        <f>'GAW import-TD'!L44</f>
        <v>0</v>
      </c>
      <c r="O74" s="76">
        <f>'GAW import-TD'!M44</f>
        <v>0</v>
      </c>
      <c r="Q74" s="76">
        <f>'GAW import-TD'!O44</f>
        <v>0</v>
      </c>
      <c r="S74" s="76">
        <f>'GAW import-TD'!Q44</f>
        <v>0</v>
      </c>
      <c r="T74" s="76">
        <f>'GAW import-TD'!R44</f>
        <v>0</v>
      </c>
      <c r="U74" s="133"/>
      <c r="V74" s="133"/>
    </row>
    <row r="75" spans="2:22" s="82" customFormat="1" x14ac:dyDescent="0.2">
      <c r="S75" s="133"/>
      <c r="T75" s="133"/>
      <c r="U75" s="133"/>
      <c r="V75" s="133"/>
    </row>
    <row r="76" spans="2:22" s="82" customFormat="1" x14ac:dyDescent="0.2">
      <c r="B76" s="87" t="s">
        <v>131</v>
      </c>
      <c r="S76" s="133"/>
      <c r="T76" s="133"/>
      <c r="U76" s="133"/>
      <c r="V76" s="133"/>
    </row>
    <row r="77" spans="2:22" s="82" customFormat="1" x14ac:dyDescent="0.2">
      <c r="B77" s="82" t="s">
        <v>132</v>
      </c>
      <c r="F77" s="82" t="s">
        <v>186</v>
      </c>
      <c r="H77" s="77">
        <f>SUM(J77:O77,Q77)</f>
        <v>28791.71781818182</v>
      </c>
      <c r="J77" s="76">
        <f>'GAW import-TD'!H47</f>
        <v>0</v>
      </c>
      <c r="K77" s="76">
        <f>'GAW import-TD'!I47</f>
        <v>0</v>
      </c>
      <c r="L77" s="76">
        <f>'GAW import-TD'!J47</f>
        <v>0</v>
      </c>
      <c r="M77" s="76">
        <f>'GAW import-TD'!K47</f>
        <v>0</v>
      </c>
      <c r="N77" s="76">
        <f>'GAW import-TD'!L47</f>
        <v>0</v>
      </c>
      <c r="O77" s="76">
        <f>'GAW import-TD'!M47</f>
        <v>28791.71781818182</v>
      </c>
      <c r="Q77" s="76">
        <f>'GAW import-TD'!O47</f>
        <v>0</v>
      </c>
      <c r="S77" s="76">
        <f>'GAW import-TD'!Q47</f>
        <v>0</v>
      </c>
      <c r="T77" s="76">
        <f>'GAW import-TD'!R47</f>
        <v>0</v>
      </c>
      <c r="U77" s="133"/>
      <c r="V77" s="133"/>
    </row>
    <row r="78" spans="2:22" s="82" customFormat="1" x14ac:dyDescent="0.2">
      <c r="B78" s="82" t="s">
        <v>133</v>
      </c>
      <c r="F78" s="82" t="s">
        <v>186</v>
      </c>
      <c r="H78" s="77">
        <f>SUM(J78:O78,Q78)</f>
        <v>218371.0123636364</v>
      </c>
      <c r="J78" s="76">
        <f>'GAW import-TD'!H48</f>
        <v>0</v>
      </c>
      <c r="K78" s="76">
        <f>'GAW import-TD'!I48</f>
        <v>0</v>
      </c>
      <c r="L78" s="76">
        <f>'GAW import-TD'!J48</f>
        <v>0</v>
      </c>
      <c r="M78" s="76">
        <f>'GAW import-TD'!K48</f>
        <v>0</v>
      </c>
      <c r="N78" s="76">
        <f>'GAW import-TD'!L48</f>
        <v>0</v>
      </c>
      <c r="O78" s="76">
        <f>'GAW import-TD'!M48</f>
        <v>218371.0123636364</v>
      </c>
      <c r="Q78" s="76">
        <f>'GAW import-TD'!O48</f>
        <v>0</v>
      </c>
      <c r="S78" s="76">
        <f>'GAW import-TD'!Q48</f>
        <v>0</v>
      </c>
      <c r="T78" s="76">
        <f>'GAW import-TD'!R48</f>
        <v>0</v>
      </c>
      <c r="U78" s="133"/>
      <c r="V78" s="133"/>
    </row>
    <row r="79" spans="2:22" s="82" customFormat="1" x14ac:dyDescent="0.2">
      <c r="S79" s="133"/>
      <c r="T79" s="133"/>
      <c r="U79" s="133"/>
      <c r="V79" s="133"/>
    </row>
    <row r="80" spans="2:22" s="82" customFormat="1" x14ac:dyDescent="0.2">
      <c r="B80" s="88" t="s">
        <v>151</v>
      </c>
      <c r="S80" s="133"/>
      <c r="T80" s="133"/>
      <c r="U80" s="133"/>
      <c r="V80" s="133"/>
    </row>
    <row r="81" spans="2:22" s="82" customFormat="1" x14ac:dyDescent="0.2">
      <c r="B81" s="87" t="s">
        <v>111</v>
      </c>
      <c r="S81" s="133"/>
      <c r="T81" s="133"/>
      <c r="U81" s="133"/>
      <c r="V81" s="133"/>
    </row>
    <row r="82" spans="2:22" s="82" customFormat="1" x14ac:dyDescent="0.2">
      <c r="B82" s="82" t="s">
        <v>112</v>
      </c>
      <c r="F82" s="82" t="s">
        <v>176</v>
      </c>
      <c r="H82" s="77">
        <f>SUM(J82:O82,Q82)</f>
        <v>0</v>
      </c>
      <c r="J82" s="76">
        <f>'Input Ov. opbrengsten-TD'!H100</f>
        <v>0</v>
      </c>
      <c r="K82" s="76">
        <f>'Input Ov. opbrengsten-TD'!I100</f>
        <v>0</v>
      </c>
      <c r="L82" s="76">
        <f>'Input Ov. opbrengsten-TD'!J100</f>
        <v>0</v>
      </c>
      <c r="M82" s="76">
        <f>'Input Ov. opbrengsten-TD'!K100</f>
        <v>0</v>
      </c>
      <c r="N82" s="76">
        <f>'Input Ov. opbrengsten-TD'!L100</f>
        <v>0</v>
      </c>
      <c r="O82" s="76">
        <f>'Input Ov. opbrengsten-TD'!M100</f>
        <v>0</v>
      </c>
      <c r="Q82" s="76">
        <f>'Input Ov. opbrengsten-TD'!O100</f>
        <v>0</v>
      </c>
      <c r="S82" s="76">
        <f>'Input Ov. opbrengsten-TD'!Q100</f>
        <v>0</v>
      </c>
      <c r="T82" s="76">
        <f>'Input Ov. opbrengsten-TD'!R100</f>
        <v>0</v>
      </c>
      <c r="U82" s="133"/>
      <c r="V82" s="133"/>
    </row>
    <row r="83" spans="2:22" s="82" customFormat="1" x14ac:dyDescent="0.2">
      <c r="S83" s="133"/>
      <c r="T83" s="133"/>
      <c r="U83" s="133"/>
      <c r="V83" s="133"/>
    </row>
    <row r="84" spans="2:22" s="82" customFormat="1" ht="15" x14ac:dyDescent="0.25">
      <c r="B84" s="89" t="s">
        <v>221</v>
      </c>
      <c r="C84" s="53"/>
      <c r="D84" s="53"/>
      <c r="E84" s="53"/>
      <c r="F84" s="53"/>
      <c r="S84" s="133"/>
      <c r="T84" s="133"/>
      <c r="U84" s="133"/>
      <c r="V84" s="133"/>
    </row>
    <row r="85" spans="2:22" s="82" customFormat="1" x14ac:dyDescent="0.2">
      <c r="B85" s="88" t="s">
        <v>222</v>
      </c>
      <c r="C85" s="53"/>
      <c r="D85" s="53"/>
      <c r="E85" s="53"/>
      <c r="F85" s="53"/>
      <c r="S85" s="133"/>
      <c r="T85" s="133"/>
      <c r="U85" s="133"/>
      <c r="V85" s="133"/>
    </row>
    <row r="86" spans="2:22" s="82" customFormat="1" x14ac:dyDescent="0.2">
      <c r="B86" s="90" t="s">
        <v>126</v>
      </c>
      <c r="C86" s="53"/>
      <c r="D86" s="53"/>
      <c r="E86" s="53"/>
      <c r="F86" s="53" t="s">
        <v>176</v>
      </c>
      <c r="H86" s="77">
        <f>SUM(J86:O86,Q86)</f>
        <v>257859069.35993963</v>
      </c>
      <c r="J86" s="93">
        <f t="shared" ref="J86:O87" si="5">J65+J69+J73+J77</f>
        <v>4312946.0227060644</v>
      </c>
      <c r="K86" s="93">
        <f t="shared" si="5"/>
        <v>75355550.605672941</v>
      </c>
      <c r="L86" s="93">
        <f t="shared" si="5"/>
        <v>86854158.267453104</v>
      </c>
      <c r="M86" s="93">
        <f t="shared" si="5"/>
        <v>7021493.0040523317</v>
      </c>
      <c r="N86" s="93">
        <f t="shared" si="5"/>
        <v>71170402.769209743</v>
      </c>
      <c r="O86" s="93">
        <f t="shared" si="5"/>
        <v>7379410.8787309527</v>
      </c>
      <c r="Q86" s="93">
        <f>Q65+Q69+Q73+Q77</f>
        <v>5765107.8121144772</v>
      </c>
      <c r="S86" s="93">
        <f t="shared" ref="S86:T86" si="6">S65+S69+S73+S77</f>
        <v>85690105.36277166</v>
      </c>
      <c r="T86" s="93">
        <f t="shared" si="6"/>
        <v>7288973.8593058316</v>
      </c>
      <c r="U86" s="133"/>
      <c r="V86" s="8" t="s">
        <v>800</v>
      </c>
    </row>
    <row r="87" spans="2:22" s="82" customFormat="1" x14ac:dyDescent="0.2">
      <c r="B87" s="90" t="s">
        <v>155</v>
      </c>
      <c r="C87" s="53"/>
      <c r="D87" s="53"/>
      <c r="E87" s="53"/>
      <c r="F87" s="53" t="s">
        <v>176</v>
      </c>
      <c r="H87" s="77">
        <f>SUM(J87:O87,Q87)</f>
        <v>6175151199.6631517</v>
      </c>
      <c r="J87" s="93">
        <f t="shared" si="5"/>
        <v>92891600.61896044</v>
      </c>
      <c r="K87" s="93">
        <f t="shared" si="5"/>
        <v>1901634457.1750593</v>
      </c>
      <c r="L87" s="93">
        <f t="shared" si="5"/>
        <v>2181836381.9362993</v>
      </c>
      <c r="M87" s="93">
        <f t="shared" si="5"/>
        <v>142535216.05849439</v>
      </c>
      <c r="N87" s="93">
        <f t="shared" si="5"/>
        <v>1608593241.0290294</v>
      </c>
      <c r="O87" s="93">
        <f t="shared" si="5"/>
        <v>121837406.36269806</v>
      </c>
      <c r="Q87" s="93">
        <f>Q66+Q70+Q74+Q78</f>
        <v>125822896.48261172</v>
      </c>
      <c r="S87" s="93">
        <f t="shared" ref="S87:T87" si="7">S66+S70+S74+S78</f>
        <v>1932523006.2774873</v>
      </c>
      <c r="T87" s="93">
        <f t="shared" si="7"/>
        <v>143915049.41609392</v>
      </c>
      <c r="U87" s="133"/>
      <c r="V87" s="8" t="s">
        <v>801</v>
      </c>
    </row>
    <row r="88" spans="2:22" s="82" customFormat="1" x14ac:dyDescent="0.2">
      <c r="B88" s="53"/>
      <c r="C88" s="53"/>
      <c r="D88" s="53"/>
      <c r="E88" s="53"/>
      <c r="F88" s="53"/>
      <c r="S88" s="133"/>
      <c r="T88" s="133"/>
      <c r="U88" s="133"/>
      <c r="V88" s="133"/>
    </row>
    <row r="89" spans="2:22" s="82" customFormat="1" x14ac:dyDescent="0.2">
      <c r="B89" s="88" t="s">
        <v>391</v>
      </c>
      <c r="C89" s="53"/>
      <c r="D89" s="91"/>
      <c r="E89" s="53"/>
      <c r="F89" s="53"/>
      <c r="S89" s="133"/>
      <c r="T89" s="133"/>
      <c r="U89" s="133"/>
      <c r="V89" s="133"/>
    </row>
    <row r="90" spans="2:22" s="82" customFormat="1" x14ac:dyDescent="0.2">
      <c r="B90" s="90" t="s">
        <v>382</v>
      </c>
      <c r="C90" s="53"/>
      <c r="D90" s="91" t="s">
        <v>405</v>
      </c>
      <c r="E90" s="53"/>
      <c r="F90" s="53" t="s">
        <v>176</v>
      </c>
      <c r="H90" s="77">
        <f>SUM(J90:O90,Q90)</f>
        <v>507952692.94629735</v>
      </c>
      <c r="J90" s="93">
        <f>J86+$H$19*J87</f>
        <v>8075055.8477739617</v>
      </c>
      <c r="K90" s="93">
        <f t="shared" ref="K90:O90" si="8">K86+$H$19*K87</f>
        <v>152371746.12126285</v>
      </c>
      <c r="L90" s="93">
        <f t="shared" si="8"/>
        <v>175218531.73587322</v>
      </c>
      <c r="M90" s="93">
        <f t="shared" si="8"/>
        <v>12794169.254421353</v>
      </c>
      <c r="N90" s="93">
        <f t="shared" si="8"/>
        <v>136318429.03088543</v>
      </c>
      <c r="O90" s="93">
        <f t="shared" si="8"/>
        <v>12313825.836420223</v>
      </c>
      <c r="Q90" s="93">
        <f t="shared" ref="Q90" si="9">Q86+$H$19*Q87</f>
        <v>10860935.119660251</v>
      </c>
      <c r="S90" s="93">
        <f t="shared" ref="S90:T90" si="10">S86+$H$19*S87</f>
        <v>163957287.11700988</v>
      </c>
      <c r="T90" s="93">
        <f t="shared" si="10"/>
        <v>13117533.360657634</v>
      </c>
      <c r="U90" s="133"/>
      <c r="V90" s="8" t="s">
        <v>802</v>
      </c>
    </row>
    <row r="91" spans="2:22" s="82" customFormat="1" x14ac:dyDescent="0.2">
      <c r="B91" s="90" t="s">
        <v>383</v>
      </c>
      <c r="C91" s="53"/>
      <c r="D91" s="95" t="s">
        <v>407</v>
      </c>
      <c r="E91" s="53"/>
      <c r="F91" s="53" t="s">
        <v>176</v>
      </c>
      <c r="H91" s="77">
        <f>SUM(J91:O91,Q91)</f>
        <v>526478146.54528672</v>
      </c>
      <c r="J91" s="93">
        <f>J86+$H$20*J87</f>
        <v>8353730.6496308427</v>
      </c>
      <c r="K91" s="93">
        <f t="shared" ref="K91:O91" si="11">K86+$H$20*K87</f>
        <v>158076649.49278802</v>
      </c>
      <c r="L91" s="93">
        <f t="shared" si="11"/>
        <v>181764040.8816821</v>
      </c>
      <c r="M91" s="93">
        <f t="shared" si="11"/>
        <v>13221774.902596837</v>
      </c>
      <c r="N91" s="93">
        <f t="shared" si="11"/>
        <v>141144208.75397253</v>
      </c>
      <c r="O91" s="93">
        <f t="shared" si="11"/>
        <v>12679338.055508319</v>
      </c>
      <c r="Q91" s="93">
        <f t="shared" ref="Q91" si="12">Q86+$H$20*Q87</f>
        <v>11238403.809108086</v>
      </c>
      <c r="S91" s="93">
        <f t="shared" ref="S91:T91" si="13">S86+$H$20*S87</f>
        <v>169754856.13584235</v>
      </c>
      <c r="T91" s="93">
        <f t="shared" si="13"/>
        <v>13549278.508905917</v>
      </c>
      <c r="U91" s="133"/>
      <c r="V91" s="97"/>
    </row>
    <row r="92" spans="2:22" s="82" customFormat="1" x14ac:dyDescent="0.2">
      <c r="B92" s="53"/>
      <c r="C92" s="53"/>
      <c r="D92" s="53"/>
      <c r="E92" s="53"/>
      <c r="F92" s="53"/>
      <c r="S92" s="133"/>
      <c r="T92" s="133"/>
      <c r="U92" s="133"/>
      <c r="V92" s="133"/>
    </row>
    <row r="93" spans="2:22" s="82" customFormat="1" ht="15" x14ac:dyDescent="0.25">
      <c r="B93" s="89" t="s">
        <v>225</v>
      </c>
      <c r="C93" s="53"/>
      <c r="D93" s="53"/>
      <c r="E93" s="53"/>
      <c r="F93" s="53"/>
      <c r="S93" s="133"/>
      <c r="T93" s="133"/>
      <c r="U93" s="133"/>
      <c r="V93" s="133"/>
    </row>
    <row r="94" spans="2:22" s="82" customFormat="1" x14ac:dyDescent="0.2">
      <c r="B94" s="90" t="s">
        <v>390</v>
      </c>
      <c r="C94" s="53"/>
      <c r="D94" s="95" t="s">
        <v>408</v>
      </c>
      <c r="E94" s="53"/>
      <c r="F94" s="53" t="s">
        <v>176</v>
      </c>
      <c r="H94" s="77">
        <f>SUM(J94:O94)</f>
        <v>507952692.94629735</v>
      </c>
      <c r="J94" s="94">
        <f>J90-J82</f>
        <v>8075055.8477739617</v>
      </c>
      <c r="K94" s="94">
        <f>K90-K82</f>
        <v>152371746.12126285</v>
      </c>
      <c r="L94" s="94">
        <f>L90-L82</f>
        <v>175218531.73587322</v>
      </c>
      <c r="M94" s="94">
        <f>M90-M82</f>
        <v>12794169.254421353</v>
      </c>
      <c r="N94" s="39">
        <f>(N90-N82)+(Q90-Q82)</f>
        <v>147179364.15054569</v>
      </c>
      <c r="O94" s="94">
        <f>O90-O82</f>
        <v>12313825.836420223</v>
      </c>
      <c r="Q94" s="3"/>
      <c r="S94" s="94">
        <f>S90</f>
        <v>163957287.11700988</v>
      </c>
      <c r="T94" s="94">
        <f>T90-T82</f>
        <v>13117533.360657634</v>
      </c>
      <c r="U94" s="133"/>
      <c r="V94" s="8" t="s">
        <v>799</v>
      </c>
    </row>
    <row r="95" spans="2:22" x14ac:dyDescent="0.2">
      <c r="B95" s="90" t="s">
        <v>390</v>
      </c>
      <c r="C95" s="53"/>
      <c r="D95" s="95" t="s">
        <v>409</v>
      </c>
      <c r="E95" s="53"/>
      <c r="F95" s="53" t="s">
        <v>176</v>
      </c>
      <c r="H95" s="77">
        <f>SUM(J95:O95)</f>
        <v>526478146.54528672</v>
      </c>
      <c r="I95" s="82"/>
      <c r="J95" s="94">
        <f>J91-J82</f>
        <v>8353730.6496308427</v>
      </c>
      <c r="K95" s="94">
        <f>K91-K82</f>
        <v>158076649.49278802</v>
      </c>
      <c r="L95" s="94">
        <f>L91-L82</f>
        <v>181764040.8816821</v>
      </c>
      <c r="M95" s="94">
        <f>M91-M82</f>
        <v>13221774.902596837</v>
      </c>
      <c r="N95" s="39">
        <f>(N91-N82)+(Q91-Q82)</f>
        <v>152382612.56308061</v>
      </c>
      <c r="O95" s="94">
        <f>O91-O82</f>
        <v>12679338.055508319</v>
      </c>
      <c r="Q95" s="3"/>
      <c r="S95" s="94">
        <f>S91</f>
        <v>169754856.13584235</v>
      </c>
      <c r="T95" s="94">
        <f>T91-T82</f>
        <v>13549278.508905917</v>
      </c>
      <c r="V95" s="133" t="s">
        <v>331</v>
      </c>
    </row>
    <row r="96" spans="2:22" x14ac:dyDescent="0.2">
      <c r="V96" s="133"/>
    </row>
    <row r="97" spans="2:22" s="73" customFormat="1" x14ac:dyDescent="0.2">
      <c r="B97" s="73" t="s">
        <v>196</v>
      </c>
      <c r="S97" s="125"/>
      <c r="T97" s="125"/>
      <c r="U97" s="125"/>
      <c r="V97" s="125"/>
    </row>
    <row r="98" spans="2:22" s="82" customFormat="1" x14ac:dyDescent="0.2">
      <c r="B98" s="84"/>
      <c r="S98" s="133"/>
      <c r="T98" s="133"/>
      <c r="U98" s="133"/>
      <c r="V98" s="133"/>
    </row>
    <row r="99" spans="2:22" s="82" customFormat="1" ht="15" x14ac:dyDescent="0.2">
      <c r="B99" s="92" t="s">
        <v>220</v>
      </c>
      <c r="S99" s="133"/>
      <c r="T99" s="133"/>
      <c r="U99" s="133"/>
      <c r="V99" s="133"/>
    </row>
    <row r="100" spans="2:22" s="82" customFormat="1" x14ac:dyDescent="0.2">
      <c r="B100" s="88" t="s">
        <v>214</v>
      </c>
      <c r="S100" s="133"/>
      <c r="T100" s="133"/>
      <c r="U100" s="133"/>
      <c r="V100" s="133"/>
    </row>
    <row r="101" spans="2:22" s="82" customFormat="1" x14ac:dyDescent="0.2">
      <c r="B101" s="87" t="s">
        <v>122</v>
      </c>
      <c r="S101" s="133"/>
      <c r="T101" s="133"/>
      <c r="U101" s="133"/>
      <c r="V101" s="133"/>
    </row>
    <row r="102" spans="2:22" s="82" customFormat="1" x14ac:dyDescent="0.2">
      <c r="B102" s="82" t="s">
        <v>123</v>
      </c>
      <c r="F102" s="82" t="s">
        <v>187</v>
      </c>
      <c r="H102" s="77">
        <f>SUM(J102:O102,Q102)</f>
        <v>201313044.43810335</v>
      </c>
      <c r="J102" s="76">
        <f>'GAW import-TD'!H53</f>
        <v>3612731.8609890048</v>
      </c>
      <c r="K102" s="76">
        <f>'GAW import-TD'!I53</f>
        <v>53882668.9877223</v>
      </c>
      <c r="L102" s="76">
        <f>'GAW import-TD'!J53</f>
        <v>71658944.697353765</v>
      </c>
      <c r="M102" s="76">
        <f>'GAW import-TD'!K53</f>
        <v>5825454.7048826264</v>
      </c>
      <c r="N102" s="76">
        <f>'GAW import-TD'!L53</f>
        <v>56412088.749510422</v>
      </c>
      <c r="O102" s="76">
        <f>'GAW import-TD'!M53</f>
        <v>6056928.3496595016</v>
      </c>
      <c r="Q102" s="76">
        <f>'GAW import-TD'!O53</f>
        <v>3864227.0879857107</v>
      </c>
      <c r="S102" s="76">
        <f>'GAW import-TD'!Q53</f>
        <v>53882668.9877223</v>
      </c>
      <c r="T102" s="76">
        <f>'GAW import-TD'!R53</f>
        <v>5825454.7048826264</v>
      </c>
      <c r="U102" s="133"/>
      <c r="V102" s="133"/>
    </row>
    <row r="103" spans="2:22" s="82" customFormat="1" x14ac:dyDescent="0.2">
      <c r="B103" s="82" t="s">
        <v>124</v>
      </c>
      <c r="F103" s="82" t="s">
        <v>187</v>
      </c>
      <c r="H103" s="77">
        <f>SUM(J103:O103,Q103)</f>
        <v>3904592992.4503279</v>
      </c>
      <c r="J103" s="76">
        <f>'GAW import-TD'!H54</f>
        <v>61777714.822912022</v>
      </c>
      <c r="K103" s="76">
        <f>'GAW import-TD'!I54</f>
        <v>1100072762.7530272</v>
      </c>
      <c r="L103" s="76">
        <f>'GAW import-TD'!J54</f>
        <v>1481897598.9788706</v>
      </c>
      <c r="M103" s="76">
        <f>'GAW import-TD'!K54</f>
        <v>108353457.51081644</v>
      </c>
      <c r="N103" s="76">
        <f>'GAW import-TD'!L54</f>
        <v>992780573.52608216</v>
      </c>
      <c r="O103" s="76">
        <f>'GAW import-TD'!M54</f>
        <v>83585611.225301296</v>
      </c>
      <c r="Q103" s="76">
        <f>'GAW import-TD'!O54</f>
        <v>76125273.633318558</v>
      </c>
      <c r="S103" s="76">
        <f>'GAW import-TD'!Q54</f>
        <v>1100072762.7530272</v>
      </c>
      <c r="T103" s="76">
        <f>'GAW import-TD'!R54</f>
        <v>108353457.51081644</v>
      </c>
      <c r="U103" s="133"/>
      <c r="V103" s="133"/>
    </row>
    <row r="104" spans="2:22" s="82" customFormat="1" x14ac:dyDescent="0.2">
      <c r="S104" s="133"/>
      <c r="T104" s="133"/>
      <c r="U104" s="133"/>
      <c r="V104" s="133"/>
    </row>
    <row r="105" spans="2:22" s="82" customFormat="1" x14ac:dyDescent="0.2">
      <c r="B105" s="87" t="s">
        <v>125</v>
      </c>
      <c r="S105" s="133"/>
      <c r="T105" s="133"/>
      <c r="U105" s="133"/>
      <c r="V105" s="133"/>
    </row>
    <row r="106" spans="2:22" s="82" customFormat="1" x14ac:dyDescent="0.2">
      <c r="B106" s="82" t="s">
        <v>126</v>
      </c>
      <c r="F106" s="82" t="s">
        <v>187</v>
      </c>
      <c r="H106" s="77">
        <f>SUM(J106:O106,Q106)</f>
        <v>61280074.629207909</v>
      </c>
      <c r="J106" s="76">
        <f>'GAW import-TD'!H57</f>
        <v>753381.56857522624</v>
      </c>
      <c r="K106" s="76">
        <f>'GAW import-TD'!I57</f>
        <v>23056097.647854753</v>
      </c>
      <c r="L106" s="76">
        <f>'GAW import-TD'!J57</f>
        <v>17002161.528167084</v>
      </c>
      <c r="M106" s="76">
        <f>'GAW import-TD'!K57</f>
        <v>1204009.8566867481</v>
      </c>
      <c r="N106" s="76">
        <f>'GAW import-TD'!L57</f>
        <v>15948026.628076168</v>
      </c>
      <c r="O106" s="76">
        <f>'GAW import-TD'!M57</f>
        <v>1269301.3013328153</v>
      </c>
      <c r="Q106" s="76">
        <f>'GAW import-TD'!O57</f>
        <v>2047096.0985151136</v>
      </c>
      <c r="S106" s="76">
        <f>'GAW import-TD'!Q57</f>
        <v>32244915.965813551</v>
      </c>
      <c r="T106" s="76">
        <f>'GAW import-TD'!R57</f>
        <v>1556188.6921807553</v>
      </c>
      <c r="U106" s="133"/>
      <c r="V106" s="133"/>
    </row>
    <row r="107" spans="2:22" s="82" customFormat="1" x14ac:dyDescent="0.2">
      <c r="B107" s="82" t="s">
        <v>127</v>
      </c>
      <c r="F107" s="82" t="s">
        <v>187</v>
      </c>
      <c r="H107" s="77">
        <f>SUM(J107:O107,Q107)</f>
        <v>2271315864.6442056</v>
      </c>
      <c r="J107" s="76">
        <f>'GAW import-TD'!H58</f>
        <v>28475855.607866839</v>
      </c>
      <c r="K107" s="76">
        <f>'GAW import-TD'!I58</f>
        <v>850034551.10104918</v>
      </c>
      <c r="L107" s="76">
        <f>'GAW import-TD'!J58</f>
        <v>687274657.37767184</v>
      </c>
      <c r="M107" s="76">
        <f>'GAW import-TD'!K58</f>
        <v>29027647.318225559</v>
      </c>
      <c r="N107" s="76">
        <f>'GAW import-TD'!L58</f>
        <v>590098248.42636383</v>
      </c>
      <c r="O107" s="76">
        <f>'GAW import-TD'!M58</f>
        <v>33669883.504201628</v>
      </c>
      <c r="Q107" s="76">
        <f>'GAW import-TD'!O58</f>
        <v>52735021.308826767</v>
      </c>
      <c r="S107" s="76">
        <f>'GAW import-TD'!Q58</f>
        <v>871796058.98372376</v>
      </c>
      <c r="T107" s="76">
        <f>'GAW import-TD'!R58</f>
        <v>30648502.557046279</v>
      </c>
      <c r="U107" s="133"/>
      <c r="V107" s="133"/>
    </row>
    <row r="108" spans="2:22" s="82" customFormat="1" x14ac:dyDescent="0.2">
      <c r="S108" s="133"/>
      <c r="T108" s="133"/>
      <c r="U108" s="133"/>
      <c r="V108" s="133"/>
    </row>
    <row r="109" spans="2:22" s="82" customFormat="1" x14ac:dyDescent="0.2">
      <c r="B109" s="87" t="s">
        <v>128</v>
      </c>
      <c r="S109" s="133"/>
      <c r="T109" s="133"/>
      <c r="U109" s="133"/>
      <c r="V109" s="133"/>
    </row>
    <row r="110" spans="2:22" s="82" customFormat="1" x14ac:dyDescent="0.2">
      <c r="B110" s="82" t="s">
        <v>129</v>
      </c>
      <c r="F110" s="82" t="s">
        <v>187</v>
      </c>
      <c r="H110" s="77">
        <f>SUM(J110:O110,Q110)</f>
        <v>0</v>
      </c>
      <c r="J110" s="76">
        <f>'GAW import-TD'!H61</f>
        <v>0</v>
      </c>
      <c r="K110" s="76">
        <f>'GAW import-TD'!I61</f>
        <v>0</v>
      </c>
      <c r="L110" s="76">
        <f>'GAW import-TD'!J61</f>
        <v>0</v>
      </c>
      <c r="M110" s="76">
        <f>'GAW import-TD'!K61</f>
        <v>0</v>
      </c>
      <c r="N110" s="76">
        <f>'GAW import-TD'!L61</f>
        <v>0</v>
      </c>
      <c r="O110" s="76">
        <f>'GAW import-TD'!M61</f>
        <v>0</v>
      </c>
      <c r="Q110" s="76">
        <f>'GAW import-TD'!O61</f>
        <v>0</v>
      </c>
      <c r="S110" s="76">
        <f>'GAW import-TD'!Q61</f>
        <v>0</v>
      </c>
      <c r="T110" s="76">
        <f>'GAW import-TD'!R61</f>
        <v>0</v>
      </c>
      <c r="U110" s="133"/>
      <c r="V110" s="133"/>
    </row>
    <row r="111" spans="2:22" s="82" customFormat="1" x14ac:dyDescent="0.2">
      <c r="B111" s="82" t="s">
        <v>130</v>
      </c>
      <c r="F111" s="82" t="s">
        <v>187</v>
      </c>
      <c r="H111" s="77">
        <f>SUM(J111:O111,Q111)</f>
        <v>0</v>
      </c>
      <c r="J111" s="76">
        <f>'GAW import-TD'!H62</f>
        <v>0</v>
      </c>
      <c r="K111" s="76">
        <f>'GAW import-TD'!I62</f>
        <v>0</v>
      </c>
      <c r="L111" s="76">
        <f>'GAW import-TD'!J62</f>
        <v>0</v>
      </c>
      <c r="M111" s="76">
        <f>'GAW import-TD'!K62</f>
        <v>0</v>
      </c>
      <c r="N111" s="76">
        <f>'GAW import-TD'!L62</f>
        <v>0</v>
      </c>
      <c r="O111" s="76">
        <f>'GAW import-TD'!M62</f>
        <v>0</v>
      </c>
      <c r="Q111" s="76">
        <f>'GAW import-TD'!O62</f>
        <v>0</v>
      </c>
      <c r="S111" s="76">
        <f>'GAW import-TD'!Q62</f>
        <v>0</v>
      </c>
      <c r="T111" s="76">
        <f>'GAW import-TD'!R62</f>
        <v>0</v>
      </c>
      <c r="U111" s="133"/>
      <c r="V111" s="133"/>
    </row>
    <row r="112" spans="2:22" s="82" customFormat="1" x14ac:dyDescent="0.2">
      <c r="S112" s="133"/>
      <c r="T112" s="133"/>
      <c r="U112" s="133"/>
      <c r="V112" s="133"/>
    </row>
    <row r="113" spans="2:22" s="82" customFormat="1" x14ac:dyDescent="0.2">
      <c r="B113" s="87" t="s">
        <v>131</v>
      </c>
      <c r="S113" s="133"/>
      <c r="T113" s="133"/>
      <c r="U113" s="133"/>
      <c r="V113" s="133"/>
    </row>
    <row r="114" spans="2:22" s="82" customFormat="1" x14ac:dyDescent="0.2">
      <c r="B114" s="82" t="s">
        <v>132</v>
      </c>
      <c r="F114" s="82" t="s">
        <v>187</v>
      </c>
      <c r="H114" s="77">
        <f>SUM(J114:O114,Q114)</f>
        <v>28849.301253818183</v>
      </c>
      <c r="J114" s="76">
        <f>'GAW import-TD'!H65</f>
        <v>0</v>
      </c>
      <c r="K114" s="76">
        <f>'GAW import-TD'!I65</f>
        <v>0</v>
      </c>
      <c r="L114" s="76">
        <f>'GAW import-TD'!J65</f>
        <v>0</v>
      </c>
      <c r="M114" s="76">
        <f>'GAW import-TD'!K65</f>
        <v>0</v>
      </c>
      <c r="N114" s="76">
        <f>'GAW import-TD'!L65</f>
        <v>0</v>
      </c>
      <c r="O114" s="76">
        <f>'GAW import-TD'!M65</f>
        <v>28849.301253818183</v>
      </c>
      <c r="Q114" s="76">
        <f>'GAW import-TD'!O65</f>
        <v>0</v>
      </c>
      <c r="S114" s="76">
        <f>'GAW import-TD'!Q65</f>
        <v>0</v>
      </c>
      <c r="T114" s="76">
        <f>'GAW import-TD'!R65</f>
        <v>0</v>
      </c>
      <c r="U114" s="133"/>
      <c r="V114" s="133"/>
    </row>
    <row r="115" spans="2:22" s="82" customFormat="1" x14ac:dyDescent="0.2">
      <c r="B115" s="82" t="s">
        <v>133</v>
      </c>
      <c r="F115" s="82" t="s">
        <v>187</v>
      </c>
      <c r="H115" s="77">
        <f>SUM(J115:O115,Q115)</f>
        <v>189958.45313454547</v>
      </c>
      <c r="J115" s="76">
        <f>'GAW import-TD'!H66</f>
        <v>0</v>
      </c>
      <c r="K115" s="76">
        <f>'GAW import-TD'!I66</f>
        <v>0</v>
      </c>
      <c r="L115" s="76">
        <f>'GAW import-TD'!J66</f>
        <v>0</v>
      </c>
      <c r="M115" s="76">
        <f>'GAW import-TD'!K66</f>
        <v>0</v>
      </c>
      <c r="N115" s="76">
        <f>'GAW import-TD'!L66</f>
        <v>0</v>
      </c>
      <c r="O115" s="76">
        <f>'GAW import-TD'!M66</f>
        <v>189958.45313454547</v>
      </c>
      <c r="Q115" s="76">
        <f>'GAW import-TD'!O66</f>
        <v>0</v>
      </c>
      <c r="S115" s="76">
        <f>'GAW import-TD'!Q66</f>
        <v>0</v>
      </c>
      <c r="T115" s="76">
        <f>'GAW import-TD'!R66</f>
        <v>0</v>
      </c>
      <c r="U115" s="133"/>
      <c r="V115" s="133"/>
    </row>
    <row r="116" spans="2:22" s="82" customFormat="1" x14ac:dyDescent="0.2">
      <c r="S116" s="133"/>
      <c r="T116" s="133"/>
      <c r="U116" s="133"/>
      <c r="V116" s="133"/>
    </row>
    <row r="117" spans="2:22" s="82" customFormat="1" x14ac:dyDescent="0.2">
      <c r="B117" s="88" t="s">
        <v>151</v>
      </c>
      <c r="S117" s="133"/>
      <c r="T117" s="133"/>
      <c r="U117" s="133"/>
      <c r="V117" s="133"/>
    </row>
    <row r="118" spans="2:22" s="82" customFormat="1" x14ac:dyDescent="0.2">
      <c r="B118" s="87" t="s">
        <v>111</v>
      </c>
      <c r="S118" s="133"/>
      <c r="T118" s="133"/>
      <c r="U118" s="133"/>
      <c r="V118" s="133"/>
    </row>
    <row r="119" spans="2:22" s="82" customFormat="1" x14ac:dyDescent="0.2">
      <c r="B119" s="82" t="s">
        <v>112</v>
      </c>
      <c r="F119" s="82" t="s">
        <v>178</v>
      </c>
      <c r="H119" s="77">
        <f>SUM(J119:O119,Q119)</f>
        <v>31360.13</v>
      </c>
      <c r="J119" s="76">
        <f>'Input Ov. opbrengsten-TD'!H146</f>
        <v>0</v>
      </c>
      <c r="K119" s="76">
        <f>'Input Ov. opbrengsten-TD'!I146</f>
        <v>0</v>
      </c>
      <c r="L119" s="76">
        <f>'Input Ov. opbrengsten-TD'!J146</f>
        <v>0</v>
      </c>
      <c r="M119" s="76">
        <f>'Input Ov. opbrengsten-TD'!K146</f>
        <v>31360.13</v>
      </c>
      <c r="N119" s="76">
        <f>'Input Ov. opbrengsten-TD'!L146</f>
        <v>0</v>
      </c>
      <c r="O119" s="76">
        <f>'Input Ov. opbrengsten-TD'!M146</f>
        <v>0</v>
      </c>
      <c r="Q119" s="76">
        <f>'Input Ov. opbrengsten-TD'!O146</f>
        <v>0</v>
      </c>
      <c r="S119" s="76">
        <f>'Input Ov. opbrengsten-TD'!Q146</f>
        <v>0</v>
      </c>
      <c r="T119" s="76">
        <f>'Input Ov. opbrengsten-TD'!R146</f>
        <v>31360.13</v>
      </c>
      <c r="U119" s="133"/>
      <c r="V119" s="133"/>
    </row>
    <row r="120" spans="2:22" s="82" customFormat="1" x14ac:dyDescent="0.2">
      <c r="S120" s="133"/>
      <c r="T120" s="133"/>
      <c r="U120" s="133"/>
      <c r="V120" s="133"/>
    </row>
    <row r="121" spans="2:22" s="82" customFormat="1" ht="15" x14ac:dyDescent="0.25">
      <c r="B121" s="89" t="s">
        <v>221</v>
      </c>
      <c r="C121" s="53"/>
      <c r="D121" s="53"/>
      <c r="E121" s="53"/>
      <c r="F121" s="53"/>
      <c r="S121" s="133"/>
      <c r="T121" s="133"/>
      <c r="U121" s="133"/>
      <c r="V121" s="133"/>
    </row>
    <row r="122" spans="2:22" s="82" customFormat="1" x14ac:dyDescent="0.2">
      <c r="B122" s="88" t="s">
        <v>222</v>
      </c>
      <c r="C122" s="53"/>
      <c r="D122" s="53"/>
      <c r="E122" s="53"/>
      <c r="F122" s="53"/>
      <c r="S122" s="133"/>
      <c r="T122" s="133"/>
      <c r="U122" s="133"/>
      <c r="V122" s="133"/>
    </row>
    <row r="123" spans="2:22" s="82" customFormat="1" x14ac:dyDescent="0.2">
      <c r="B123" s="90" t="s">
        <v>126</v>
      </c>
      <c r="C123" s="53"/>
      <c r="D123" s="53"/>
      <c r="E123" s="53"/>
      <c r="F123" s="53" t="s">
        <v>178</v>
      </c>
      <c r="H123" s="77">
        <f>SUM(J123:O123,Q123)</f>
        <v>262621968.36856505</v>
      </c>
      <c r="J123" s="93">
        <f t="shared" ref="J123:O124" si="14">J102+J106+J110+J114</f>
        <v>4366113.4295642311</v>
      </c>
      <c r="K123" s="93">
        <f t="shared" si="14"/>
        <v>76938766.635577053</v>
      </c>
      <c r="L123" s="93">
        <f t="shared" si="14"/>
        <v>88661106.225520849</v>
      </c>
      <c r="M123" s="93">
        <f t="shared" si="14"/>
        <v>7029464.5615693741</v>
      </c>
      <c r="N123" s="93">
        <f t="shared" si="14"/>
        <v>72360115.377586588</v>
      </c>
      <c r="O123" s="93">
        <f t="shared" si="14"/>
        <v>7355078.9522461351</v>
      </c>
      <c r="Q123" s="93">
        <f>Q102+Q106+Q110+Q114</f>
        <v>5911323.1865008241</v>
      </c>
      <c r="S123" s="93">
        <f t="shared" ref="S123:T123" si="15">S102+S106+S110+S114</f>
        <v>86127584.953535855</v>
      </c>
      <c r="T123" s="93">
        <f t="shared" si="15"/>
        <v>7381643.397063382</v>
      </c>
      <c r="U123" s="133"/>
      <c r="V123" s="8" t="s">
        <v>800</v>
      </c>
    </row>
    <row r="124" spans="2:22" s="82" customFormat="1" x14ac:dyDescent="0.2">
      <c r="B124" s="90" t="s">
        <v>155</v>
      </c>
      <c r="C124" s="53"/>
      <c r="D124" s="53"/>
      <c r="E124" s="53"/>
      <c r="F124" s="53" t="s">
        <v>178</v>
      </c>
      <c r="H124" s="77">
        <f>SUM(J124:O124,Q124)</f>
        <v>6176098815.5476685</v>
      </c>
      <c r="J124" s="93">
        <f t="shared" si="14"/>
        <v>90253570.430778861</v>
      </c>
      <c r="K124" s="93">
        <f t="shared" si="14"/>
        <v>1950107313.8540764</v>
      </c>
      <c r="L124" s="93">
        <f t="shared" si="14"/>
        <v>2169172256.3565426</v>
      </c>
      <c r="M124" s="93">
        <f t="shared" si="14"/>
        <v>137381104.82904199</v>
      </c>
      <c r="N124" s="93">
        <f t="shared" si="14"/>
        <v>1582878821.952446</v>
      </c>
      <c r="O124" s="93">
        <f t="shared" si="14"/>
        <v>117445453.18263747</v>
      </c>
      <c r="Q124" s="93">
        <f>Q103+Q107+Q111+Q115</f>
        <v>128860294.94214532</v>
      </c>
      <c r="S124" s="93">
        <f t="shared" ref="S124:T124" si="16">S103+S107+S111+S115</f>
        <v>1971868821.7367511</v>
      </c>
      <c r="T124" s="93">
        <f t="shared" si="16"/>
        <v>139001960.06786272</v>
      </c>
      <c r="U124" s="133"/>
      <c r="V124" s="8" t="s">
        <v>801</v>
      </c>
    </row>
    <row r="125" spans="2:22" s="82" customFormat="1" x14ac:dyDescent="0.2">
      <c r="B125" s="53"/>
      <c r="C125" s="53"/>
      <c r="D125" s="53"/>
      <c r="E125" s="53"/>
      <c r="F125" s="53"/>
      <c r="S125" s="133"/>
      <c r="T125" s="133"/>
      <c r="U125" s="133"/>
      <c r="V125" s="133"/>
    </row>
    <row r="126" spans="2:22" s="82" customFormat="1" x14ac:dyDescent="0.2">
      <c r="B126" s="88" t="s">
        <v>223</v>
      </c>
      <c r="C126" s="53"/>
      <c r="D126" s="91"/>
      <c r="E126" s="53"/>
      <c r="F126" s="53"/>
      <c r="S126" s="133"/>
      <c r="T126" s="133"/>
      <c r="U126" s="133"/>
      <c r="V126" s="133"/>
    </row>
    <row r="127" spans="2:22" s="82" customFormat="1" x14ac:dyDescent="0.2">
      <c r="B127" s="90" t="s">
        <v>390</v>
      </c>
      <c r="C127" s="53"/>
      <c r="D127" s="91" t="s">
        <v>407</v>
      </c>
      <c r="E127" s="53"/>
      <c r="F127" s="53" t="s">
        <v>178</v>
      </c>
      <c r="H127" s="77">
        <f>SUM(J127:O127,Q127)</f>
        <v>531282266.84488857</v>
      </c>
      <c r="J127" s="93">
        <f>J123+$H$20*J124</f>
        <v>8292143.7433031108</v>
      </c>
      <c r="K127" s="93">
        <f t="shared" ref="K127:O127" si="17">K123+$H$20*K124</f>
        <v>161768434.78822938</v>
      </c>
      <c r="L127" s="93">
        <f t="shared" si="17"/>
        <v>183020099.37703043</v>
      </c>
      <c r="M127" s="93">
        <f t="shared" si="17"/>
        <v>13005542.621632699</v>
      </c>
      <c r="N127" s="93">
        <f t="shared" si="17"/>
        <v>141215344.13251799</v>
      </c>
      <c r="O127" s="93">
        <f t="shared" si="17"/>
        <v>12463956.165690865</v>
      </c>
      <c r="Q127" s="93">
        <f t="shared" ref="Q127" si="18">Q123+$H$20*Q124</f>
        <v>11516746.016484145</v>
      </c>
      <c r="S127" s="93">
        <f t="shared" ref="S127:T127" si="19">S123+$H$20*S124</f>
        <v>171903878.69908452</v>
      </c>
      <c r="T127" s="93">
        <f t="shared" si="19"/>
        <v>13428228.66001541</v>
      </c>
      <c r="U127" s="133"/>
      <c r="V127" s="8" t="s">
        <v>802</v>
      </c>
    </row>
    <row r="128" spans="2:22" s="82" customFormat="1" x14ac:dyDescent="0.2">
      <c r="B128" s="90" t="s">
        <v>390</v>
      </c>
      <c r="C128" s="53"/>
      <c r="D128" s="95" t="s">
        <v>410</v>
      </c>
      <c r="E128" s="53"/>
      <c r="F128" s="53" t="s">
        <v>178</v>
      </c>
      <c r="H128" s="77">
        <f>SUM(J128:O128,Q128)</f>
        <v>512753970.39824557</v>
      </c>
      <c r="J128" s="93">
        <f>J123+$H$21*J124</f>
        <v>8021383.0320107751</v>
      </c>
      <c r="K128" s="93">
        <f t="shared" ref="K128:O128" si="20">K123+$H$21*K124</f>
        <v>155918112.84666714</v>
      </c>
      <c r="L128" s="93">
        <f t="shared" si="20"/>
        <v>176512582.60796082</v>
      </c>
      <c r="M128" s="93">
        <f t="shared" si="20"/>
        <v>12593399.307145573</v>
      </c>
      <c r="N128" s="93">
        <f t="shared" si="20"/>
        <v>136466707.66666064</v>
      </c>
      <c r="O128" s="93">
        <f t="shared" si="20"/>
        <v>12111619.806142952</v>
      </c>
      <c r="Q128" s="93">
        <f t="shared" ref="Q128" si="21">Q123+$H$21*Q124</f>
        <v>11130165.131657708</v>
      </c>
      <c r="S128" s="93">
        <f t="shared" ref="S128:T128" si="22">S123+$H$21*S124</f>
        <v>165988272.23387426</v>
      </c>
      <c r="T128" s="93">
        <f t="shared" si="22"/>
        <v>13011222.779811822</v>
      </c>
      <c r="U128" s="133"/>
      <c r="V128" s="97"/>
    </row>
    <row r="129" spans="2:22" s="82" customFormat="1" x14ac:dyDescent="0.2">
      <c r="B129" s="53"/>
      <c r="C129" s="53"/>
      <c r="D129" s="53"/>
      <c r="E129" s="53"/>
      <c r="F129" s="53"/>
      <c r="S129" s="133"/>
      <c r="T129" s="133"/>
      <c r="U129" s="133"/>
      <c r="V129" s="133"/>
    </row>
    <row r="130" spans="2:22" s="82" customFormat="1" ht="15" x14ac:dyDescent="0.25">
      <c r="B130" s="89" t="s">
        <v>225</v>
      </c>
      <c r="C130" s="53"/>
      <c r="D130" s="53"/>
      <c r="E130" s="53"/>
      <c r="F130" s="53"/>
      <c r="S130" s="133"/>
      <c r="T130" s="133"/>
      <c r="U130" s="133"/>
      <c r="V130" s="133"/>
    </row>
    <row r="131" spans="2:22" s="82" customFormat="1" x14ac:dyDescent="0.2">
      <c r="B131" s="90" t="s">
        <v>390</v>
      </c>
      <c r="C131" s="53"/>
      <c r="D131" s="95" t="s">
        <v>409</v>
      </c>
      <c r="E131" s="53"/>
      <c r="F131" s="53" t="s">
        <v>178</v>
      </c>
      <c r="H131" s="77">
        <f>SUM(J131:O131)</f>
        <v>531250906.71488857</v>
      </c>
      <c r="J131" s="94">
        <f>J127-J119</f>
        <v>8292143.7433031108</v>
      </c>
      <c r="K131" s="94">
        <f>K127-K119</f>
        <v>161768434.78822938</v>
      </c>
      <c r="L131" s="94">
        <f>L127-L119</f>
        <v>183020099.37703043</v>
      </c>
      <c r="M131" s="94">
        <f>M127-M119</f>
        <v>12974182.491632698</v>
      </c>
      <c r="N131" s="39">
        <f>(N127-N119)+(Q127-Q119)</f>
        <v>152732090.14900213</v>
      </c>
      <c r="O131" s="94">
        <f>O127-O119</f>
        <v>12463956.165690865</v>
      </c>
      <c r="Q131" s="3"/>
      <c r="S131" s="94">
        <f>S127</f>
        <v>171903878.69908452</v>
      </c>
      <c r="T131" s="94">
        <f>T127-T119</f>
        <v>13396868.530015409</v>
      </c>
      <c r="U131" s="133"/>
      <c r="V131" s="8" t="s">
        <v>799</v>
      </c>
    </row>
    <row r="132" spans="2:22" s="82" customFormat="1" x14ac:dyDescent="0.2">
      <c r="B132" s="90" t="s">
        <v>390</v>
      </c>
      <c r="C132" s="53"/>
      <c r="D132" s="95" t="s">
        <v>411</v>
      </c>
      <c r="E132" s="53"/>
      <c r="F132" s="53" t="s">
        <v>178</v>
      </c>
      <c r="H132" s="77">
        <f>SUM(J132:O132)</f>
        <v>512722610.26824558</v>
      </c>
      <c r="J132" s="94">
        <f>J128-J119</f>
        <v>8021383.0320107751</v>
      </c>
      <c r="K132" s="94">
        <f>K128-K119</f>
        <v>155918112.84666714</v>
      </c>
      <c r="L132" s="94">
        <f>L128-L119</f>
        <v>176512582.60796082</v>
      </c>
      <c r="M132" s="94">
        <f>M128-M119</f>
        <v>12562039.177145572</v>
      </c>
      <c r="N132" s="39">
        <f>(N128-N119)+(Q128-Q119)</f>
        <v>147596872.79831836</v>
      </c>
      <c r="O132" s="94">
        <f>O128-O119</f>
        <v>12111619.806142952</v>
      </c>
      <c r="Q132" s="3"/>
      <c r="S132" s="94">
        <f>S128</f>
        <v>165988272.23387426</v>
      </c>
      <c r="T132" s="94">
        <f>T128-T119</f>
        <v>12979862.649811821</v>
      </c>
      <c r="U132" s="133"/>
      <c r="V132" s="133" t="s">
        <v>331</v>
      </c>
    </row>
    <row r="133" spans="2:22" x14ac:dyDescent="0.2">
      <c r="V133" s="133"/>
    </row>
    <row r="134" spans="2:22" s="73" customFormat="1" x14ac:dyDescent="0.2">
      <c r="B134" s="73" t="s">
        <v>156</v>
      </c>
      <c r="S134" s="125"/>
      <c r="T134" s="125"/>
      <c r="U134" s="125"/>
      <c r="V134" s="125"/>
    </row>
    <row r="135" spans="2:22" s="82" customFormat="1" x14ac:dyDescent="0.2">
      <c r="B135" s="84"/>
      <c r="S135" s="133"/>
      <c r="T135" s="133"/>
      <c r="U135" s="133"/>
      <c r="V135" s="133"/>
    </row>
    <row r="136" spans="2:22" s="82" customFormat="1" ht="15" x14ac:dyDescent="0.2">
      <c r="B136" s="92" t="s">
        <v>220</v>
      </c>
      <c r="S136" s="133"/>
      <c r="T136" s="133"/>
      <c r="U136" s="133"/>
      <c r="V136" s="133"/>
    </row>
    <row r="137" spans="2:22" s="82" customFormat="1" x14ac:dyDescent="0.2">
      <c r="B137" s="88" t="s">
        <v>214</v>
      </c>
      <c r="S137" s="133"/>
      <c r="T137" s="133"/>
      <c r="U137" s="133"/>
      <c r="V137" s="133"/>
    </row>
    <row r="138" spans="2:22" s="82" customFormat="1" x14ac:dyDescent="0.2">
      <c r="B138" s="87" t="s">
        <v>122</v>
      </c>
      <c r="S138" s="133"/>
      <c r="T138" s="133"/>
      <c r="U138" s="133"/>
      <c r="V138" s="133"/>
    </row>
    <row r="139" spans="2:22" s="82" customFormat="1" x14ac:dyDescent="0.2">
      <c r="B139" s="82" t="s">
        <v>123</v>
      </c>
      <c r="F139" s="82" t="s">
        <v>149</v>
      </c>
      <c r="H139" s="77">
        <f>SUM(J139:O139,Q139)</f>
        <v>204131427.06023681</v>
      </c>
      <c r="J139" s="76">
        <f>'GAW import-TD'!H71</f>
        <v>3663310.1070428505</v>
      </c>
      <c r="K139" s="76">
        <f>'GAW import-TD'!I71</f>
        <v>54637026.353550419</v>
      </c>
      <c r="L139" s="76">
        <f>'GAW import-TD'!J71</f>
        <v>72662169.923116714</v>
      </c>
      <c r="M139" s="76">
        <f>'GAW import-TD'!K71</f>
        <v>5907011.0707509825</v>
      </c>
      <c r="N139" s="76">
        <f>'GAW import-TD'!L71</f>
        <v>57201857.992003568</v>
      </c>
      <c r="O139" s="76">
        <f>'GAW import-TD'!M71</f>
        <v>6141725.3465547552</v>
      </c>
      <c r="Q139" s="76">
        <f>'GAW import-TD'!O71</f>
        <v>3918326.2672175104</v>
      </c>
      <c r="S139" s="76">
        <f>'GAW import-TD'!Q71</f>
        <v>54637026.353550419</v>
      </c>
      <c r="T139" s="76">
        <f>'GAW import-TD'!R71</f>
        <v>5907011.0707509825</v>
      </c>
      <c r="U139" s="133"/>
      <c r="V139" s="133"/>
    </row>
    <row r="140" spans="2:22" s="82" customFormat="1" x14ac:dyDescent="0.2">
      <c r="B140" s="82" t="s">
        <v>124</v>
      </c>
      <c r="F140" s="82" t="s">
        <v>149</v>
      </c>
      <c r="H140" s="77">
        <f>SUM(J140:O140,Q140)</f>
        <v>3755125867.2843957</v>
      </c>
      <c r="J140" s="76">
        <f>'GAW import-TD'!H72</f>
        <v>58979292.723389946</v>
      </c>
      <c r="K140" s="76">
        <f>'GAW import-TD'!I72</f>
        <v>1060836755.078019</v>
      </c>
      <c r="L140" s="76">
        <f>'GAW import-TD'!J72</f>
        <v>1429981995.441458</v>
      </c>
      <c r="M140" s="76">
        <f>'GAW import-TD'!K72</f>
        <v>103963394.84521689</v>
      </c>
      <c r="N140" s="76">
        <f>'GAW import-TD'!L72</f>
        <v>949477643.56344378</v>
      </c>
      <c r="O140" s="76">
        <f>'GAW import-TD'!M72</f>
        <v>78614084.435900614</v>
      </c>
      <c r="Q140" s="76">
        <f>'GAW import-TD'!O72</f>
        <v>73272701.196967497</v>
      </c>
      <c r="S140" s="76">
        <f>'GAW import-TD'!Q72</f>
        <v>1060836755.078019</v>
      </c>
      <c r="T140" s="76">
        <f>'GAW import-TD'!R72</f>
        <v>103963394.84521689</v>
      </c>
      <c r="U140" s="133"/>
      <c r="V140" s="133"/>
    </row>
    <row r="141" spans="2:22" s="82" customFormat="1" x14ac:dyDescent="0.2">
      <c r="S141" s="133"/>
      <c r="T141" s="133"/>
      <c r="U141" s="133"/>
      <c r="V141" s="133"/>
    </row>
    <row r="142" spans="2:22" s="82" customFormat="1" x14ac:dyDescent="0.2">
      <c r="B142" s="87" t="s">
        <v>125</v>
      </c>
      <c r="S142" s="133"/>
      <c r="T142" s="133"/>
      <c r="U142" s="133"/>
      <c r="V142" s="133"/>
    </row>
    <row r="143" spans="2:22" s="82" customFormat="1" x14ac:dyDescent="0.2">
      <c r="B143" s="82" t="s">
        <v>126</v>
      </c>
      <c r="F143" s="82" t="s">
        <v>149</v>
      </c>
      <c r="H143" s="77">
        <f>SUM(J143:O143,Q143)</f>
        <v>67020339.969347395</v>
      </c>
      <c r="J143" s="76">
        <f>'GAW import-TD'!H75</f>
        <v>811162.82075616391</v>
      </c>
      <c r="K143" s="76">
        <f>'GAW import-TD'!I75</f>
        <v>25118464.702331074</v>
      </c>
      <c r="L143" s="76">
        <f>'GAW import-TD'!J75</f>
        <v>19039098.825552598</v>
      </c>
      <c r="M143" s="76">
        <f>'GAW import-TD'!K75</f>
        <v>1165492.5410366717</v>
      </c>
      <c r="N143" s="76">
        <f>'GAW import-TD'!L75</f>
        <v>17287450.07465294</v>
      </c>
      <c r="O143" s="76">
        <f>'GAW import-TD'!M75</f>
        <v>1288669.8067706935</v>
      </c>
      <c r="Q143" s="76">
        <f>'GAW import-TD'!O75</f>
        <v>2310001.1982472581</v>
      </c>
      <c r="S143" s="76">
        <f>'GAW import-TD'!Q75</f>
        <v>31683102.404278636</v>
      </c>
      <c r="T143" s="76">
        <f>'GAW import-TD'!R75</f>
        <v>1627956.0054805949</v>
      </c>
      <c r="U143" s="133"/>
      <c r="V143" s="133"/>
    </row>
    <row r="144" spans="2:22" s="82" customFormat="1" x14ac:dyDescent="0.2">
      <c r="B144" s="82" t="s">
        <v>127</v>
      </c>
      <c r="F144" s="82" t="s">
        <v>149</v>
      </c>
      <c r="H144" s="77">
        <f>SUM(J144:O144,Q144)</f>
        <v>2540177527.2407618</v>
      </c>
      <c r="J144" s="76">
        <f>'GAW import-TD'!H76</f>
        <v>29627165.716850836</v>
      </c>
      <c r="K144" s="76">
        <f>'GAW import-TD'!I76</f>
        <v>971093675.878824</v>
      </c>
      <c r="L144" s="76">
        <f>'GAW import-TD'!J76</f>
        <v>762590178.45282626</v>
      </c>
      <c r="M144" s="76">
        <f>'GAW import-TD'!K76</f>
        <v>30271682.119644068</v>
      </c>
      <c r="N144" s="76">
        <f>'GAW import-TD'!L76</f>
        <v>650362370.12962592</v>
      </c>
      <c r="O144" s="76">
        <f>'GAW import-TD'!M76</f>
        <v>36173340.554520741</v>
      </c>
      <c r="Q144" s="76">
        <f>'GAW import-TD'!O76</f>
        <v>60059114.388469949</v>
      </c>
      <c r="S144" s="76">
        <f>'GAW import-TD'!Q76</f>
        <v>986595207.16990829</v>
      </c>
      <c r="T144" s="76">
        <f>'GAW import-TD'!R76</f>
        <v>32118980.407364346</v>
      </c>
      <c r="U144" s="133"/>
      <c r="V144" s="133"/>
    </row>
    <row r="145" spans="2:22" s="82" customFormat="1" x14ac:dyDescent="0.2">
      <c r="S145" s="133"/>
      <c r="T145" s="133"/>
      <c r="U145" s="133"/>
      <c r="V145" s="133"/>
    </row>
    <row r="146" spans="2:22" s="82" customFormat="1" x14ac:dyDescent="0.2">
      <c r="B146" s="87" t="s">
        <v>128</v>
      </c>
      <c r="S146" s="133"/>
      <c r="T146" s="133"/>
      <c r="U146" s="133"/>
      <c r="V146" s="133"/>
    </row>
    <row r="147" spans="2:22" s="82" customFormat="1" x14ac:dyDescent="0.2">
      <c r="B147" s="82" t="s">
        <v>129</v>
      </c>
      <c r="F147" s="82" t="s">
        <v>149</v>
      </c>
      <c r="H147" s="77">
        <f>SUM(J147:O147,Q147)</f>
        <v>0</v>
      </c>
      <c r="J147" s="76">
        <f>'GAW import-TD'!H79</f>
        <v>0</v>
      </c>
      <c r="K147" s="76">
        <f>'GAW import-TD'!I79</f>
        <v>0</v>
      </c>
      <c r="L147" s="76">
        <f>'GAW import-TD'!J79</f>
        <v>0</v>
      </c>
      <c r="M147" s="76">
        <f>'GAW import-TD'!K79</f>
        <v>0</v>
      </c>
      <c r="N147" s="76">
        <f>'GAW import-TD'!L79</f>
        <v>0</v>
      </c>
      <c r="O147" s="76">
        <f>'GAW import-TD'!M79</f>
        <v>0</v>
      </c>
      <c r="Q147" s="76">
        <f>'GAW import-TD'!O79</f>
        <v>0</v>
      </c>
      <c r="S147" s="76">
        <f>'GAW import-TD'!Q79</f>
        <v>0</v>
      </c>
      <c r="T147" s="76">
        <f>'GAW import-TD'!R79</f>
        <v>0</v>
      </c>
      <c r="U147" s="133"/>
      <c r="V147" s="133"/>
    </row>
    <row r="148" spans="2:22" s="82" customFormat="1" x14ac:dyDescent="0.2">
      <c r="B148" s="82" t="s">
        <v>130</v>
      </c>
      <c r="F148" s="82" t="s">
        <v>149</v>
      </c>
      <c r="H148" s="77">
        <f>SUM(J148:O148,Q148)</f>
        <v>0</v>
      </c>
      <c r="J148" s="76">
        <f>'GAW import-TD'!H80</f>
        <v>0</v>
      </c>
      <c r="K148" s="76">
        <f>'GAW import-TD'!I80</f>
        <v>0</v>
      </c>
      <c r="L148" s="76">
        <f>'GAW import-TD'!J80</f>
        <v>0</v>
      </c>
      <c r="M148" s="76">
        <f>'GAW import-TD'!K80</f>
        <v>0</v>
      </c>
      <c r="N148" s="76">
        <f>'GAW import-TD'!L80</f>
        <v>0</v>
      </c>
      <c r="O148" s="76">
        <f>'GAW import-TD'!M80</f>
        <v>0</v>
      </c>
      <c r="Q148" s="76">
        <f>'GAW import-TD'!O80</f>
        <v>0</v>
      </c>
      <c r="S148" s="76">
        <f>'GAW import-TD'!Q80</f>
        <v>0</v>
      </c>
      <c r="T148" s="76">
        <f>'GAW import-TD'!R80</f>
        <v>0</v>
      </c>
      <c r="U148" s="133"/>
      <c r="V148" s="133"/>
    </row>
    <row r="149" spans="2:22" s="82" customFormat="1" x14ac:dyDescent="0.2">
      <c r="S149" s="133"/>
      <c r="T149" s="133"/>
      <c r="U149" s="133"/>
      <c r="V149" s="133"/>
    </row>
    <row r="150" spans="2:22" s="82" customFormat="1" x14ac:dyDescent="0.2">
      <c r="B150" s="87" t="s">
        <v>131</v>
      </c>
      <c r="S150" s="133"/>
      <c r="T150" s="133"/>
      <c r="U150" s="133"/>
      <c r="V150" s="133"/>
    </row>
    <row r="151" spans="2:22" s="82" customFormat="1" x14ac:dyDescent="0.2">
      <c r="B151" s="82" t="s">
        <v>132</v>
      </c>
      <c r="F151" s="82" t="s">
        <v>149</v>
      </c>
      <c r="H151" s="77">
        <f>SUM(J151:O151,Q151)</f>
        <v>29253.191471371636</v>
      </c>
      <c r="J151" s="76">
        <f>'GAW import-TD'!H83</f>
        <v>0</v>
      </c>
      <c r="K151" s="76">
        <f>'GAW import-TD'!I83</f>
        <v>0</v>
      </c>
      <c r="L151" s="76">
        <f>'GAW import-TD'!J83</f>
        <v>0</v>
      </c>
      <c r="M151" s="76">
        <f>'GAW import-TD'!K83</f>
        <v>0</v>
      </c>
      <c r="N151" s="76">
        <f>'GAW import-TD'!L83</f>
        <v>0</v>
      </c>
      <c r="O151" s="76">
        <f>'GAW import-TD'!M83</f>
        <v>29253.191471371636</v>
      </c>
      <c r="Q151" s="76">
        <f>'GAW import-TD'!O83</f>
        <v>0</v>
      </c>
      <c r="S151" s="76">
        <f>'GAW import-TD'!Q83</f>
        <v>0</v>
      </c>
      <c r="T151" s="76">
        <f>'GAW import-TD'!R83</f>
        <v>0</v>
      </c>
      <c r="U151" s="133"/>
      <c r="V151" s="133"/>
    </row>
    <row r="152" spans="2:22" s="82" customFormat="1" x14ac:dyDescent="0.2">
      <c r="B152" s="82" t="s">
        <v>133</v>
      </c>
      <c r="F152" s="82" t="s">
        <v>149</v>
      </c>
      <c r="H152" s="77">
        <f>SUM(J152:O152,Q152)</f>
        <v>163364.68000705747</v>
      </c>
      <c r="J152" s="76">
        <f>'GAW import-TD'!H84</f>
        <v>0</v>
      </c>
      <c r="K152" s="76">
        <f>'GAW import-TD'!I84</f>
        <v>0</v>
      </c>
      <c r="L152" s="76">
        <f>'GAW import-TD'!J84</f>
        <v>0</v>
      </c>
      <c r="M152" s="76">
        <f>'GAW import-TD'!K84</f>
        <v>0</v>
      </c>
      <c r="N152" s="76">
        <f>'GAW import-TD'!L84</f>
        <v>0</v>
      </c>
      <c r="O152" s="76">
        <f>'GAW import-TD'!M84</f>
        <v>163364.68000705747</v>
      </c>
      <c r="Q152" s="76">
        <f>'GAW import-TD'!O84</f>
        <v>0</v>
      </c>
      <c r="S152" s="76">
        <f>'GAW import-TD'!Q84</f>
        <v>0</v>
      </c>
      <c r="T152" s="76">
        <f>'GAW import-TD'!R84</f>
        <v>0</v>
      </c>
      <c r="U152" s="133"/>
      <c r="V152" s="133"/>
    </row>
    <row r="153" spans="2:22" s="82" customFormat="1" x14ac:dyDescent="0.2">
      <c r="S153" s="133"/>
      <c r="T153" s="133"/>
      <c r="U153" s="133"/>
      <c r="V153" s="133"/>
    </row>
    <row r="154" spans="2:22" s="82" customFormat="1" x14ac:dyDescent="0.2">
      <c r="B154" s="88" t="s">
        <v>151</v>
      </c>
      <c r="S154" s="133"/>
      <c r="T154" s="133"/>
      <c r="U154" s="133"/>
      <c r="V154" s="133"/>
    </row>
    <row r="155" spans="2:22" s="82" customFormat="1" x14ac:dyDescent="0.2">
      <c r="B155" s="87" t="s">
        <v>111</v>
      </c>
      <c r="S155" s="133"/>
      <c r="T155" s="133"/>
      <c r="U155" s="133"/>
      <c r="V155" s="133"/>
    </row>
    <row r="156" spans="2:22" s="82" customFormat="1" x14ac:dyDescent="0.2">
      <c r="B156" s="82" t="s">
        <v>112</v>
      </c>
      <c r="F156" s="82" t="s">
        <v>147</v>
      </c>
      <c r="H156" s="77">
        <f>SUM(J156:O156,Q156)</f>
        <v>639463.61549999996</v>
      </c>
      <c r="J156" s="76">
        <f>'Input Ov. opbrengsten-TD'!H192</f>
        <v>0</v>
      </c>
      <c r="K156" s="76">
        <f>'Input Ov. opbrengsten-TD'!I192</f>
        <v>0</v>
      </c>
      <c r="L156" s="76">
        <f>'Input Ov. opbrengsten-TD'!J192</f>
        <v>0</v>
      </c>
      <c r="M156" s="76">
        <f>'Input Ov. opbrengsten-TD'!K192</f>
        <v>639463.61549999996</v>
      </c>
      <c r="N156" s="76">
        <f>'Input Ov. opbrengsten-TD'!L192</f>
        <v>0</v>
      </c>
      <c r="O156" s="76">
        <f>'Input Ov. opbrengsten-TD'!M192</f>
        <v>0</v>
      </c>
      <c r="Q156" s="76">
        <f>'Input Ov. opbrengsten-TD'!O192</f>
        <v>0</v>
      </c>
      <c r="S156" s="76">
        <f>'Input Ov. opbrengsten-TD'!Q192</f>
        <v>0</v>
      </c>
      <c r="T156" s="76">
        <f>'Input Ov. opbrengsten-TD'!R192</f>
        <v>639463.61549999996</v>
      </c>
      <c r="U156" s="133"/>
      <c r="V156" s="133"/>
    </row>
    <row r="157" spans="2:22" s="82" customFormat="1" x14ac:dyDescent="0.2">
      <c r="S157" s="133"/>
      <c r="T157" s="133"/>
      <c r="U157" s="133"/>
      <c r="V157" s="133"/>
    </row>
    <row r="158" spans="2:22" s="82" customFormat="1" ht="15" x14ac:dyDescent="0.25">
      <c r="B158" s="89" t="s">
        <v>221</v>
      </c>
      <c r="C158" s="53"/>
      <c r="D158" s="53"/>
      <c r="E158" s="53"/>
      <c r="F158" s="53"/>
      <c r="S158" s="133"/>
      <c r="T158" s="133"/>
      <c r="U158" s="133"/>
      <c r="V158" s="133"/>
    </row>
    <row r="159" spans="2:22" s="82" customFormat="1" x14ac:dyDescent="0.2">
      <c r="B159" s="88" t="s">
        <v>222</v>
      </c>
      <c r="C159" s="53"/>
      <c r="D159" s="53"/>
      <c r="E159" s="53"/>
      <c r="F159" s="53"/>
      <c r="S159" s="133"/>
      <c r="T159" s="133"/>
      <c r="U159" s="133"/>
      <c r="V159" s="133"/>
    </row>
    <row r="160" spans="2:22" s="82" customFormat="1" x14ac:dyDescent="0.2">
      <c r="B160" s="90" t="s">
        <v>126</v>
      </c>
      <c r="C160" s="53"/>
      <c r="D160" s="53"/>
      <c r="E160" s="53"/>
      <c r="F160" s="53" t="s">
        <v>147</v>
      </c>
      <c r="H160" s="77">
        <f>SUM(J160:O160,Q160)</f>
        <v>271181020.22105551</v>
      </c>
      <c r="J160" s="93">
        <f t="shared" ref="J160:O161" si="23">J139+J143+J147+J151</f>
        <v>4474472.9277990144</v>
      </c>
      <c r="K160" s="93">
        <f t="shared" si="23"/>
        <v>79755491.0558815</v>
      </c>
      <c r="L160" s="93">
        <f t="shared" si="23"/>
        <v>91701268.748669311</v>
      </c>
      <c r="M160" s="93">
        <f t="shared" si="23"/>
        <v>7072503.6117876545</v>
      </c>
      <c r="N160" s="93">
        <f t="shared" si="23"/>
        <v>74489308.0666565</v>
      </c>
      <c r="O160" s="93">
        <f t="shared" si="23"/>
        <v>7459648.3447968205</v>
      </c>
      <c r="Q160" s="93">
        <f>Q139+Q143+Q147+Q151</f>
        <v>6228327.4654647689</v>
      </c>
      <c r="S160" s="93">
        <f t="shared" ref="S160:T160" si="24">S139+S143+S147+S151</f>
        <v>86320128.757829055</v>
      </c>
      <c r="T160" s="93">
        <f t="shared" si="24"/>
        <v>7534967.0762315774</v>
      </c>
      <c r="U160" s="133"/>
      <c r="V160" s="8" t="s">
        <v>800</v>
      </c>
    </row>
    <row r="161" spans="2:22" s="82" customFormat="1" x14ac:dyDescent="0.2">
      <c r="B161" s="90" t="s">
        <v>155</v>
      </c>
      <c r="C161" s="53"/>
      <c r="D161" s="53"/>
      <c r="E161" s="53"/>
      <c r="F161" s="53" t="s">
        <v>147</v>
      </c>
      <c r="H161" s="77">
        <f>SUM(J161:O161,Q161)</f>
        <v>6295466759.2051649</v>
      </c>
      <c r="J161" s="93">
        <f t="shared" si="23"/>
        <v>88606458.440240785</v>
      </c>
      <c r="K161" s="93">
        <f t="shared" si="23"/>
        <v>2031930430.9568429</v>
      </c>
      <c r="L161" s="93">
        <f t="shared" si="23"/>
        <v>2192572173.8942842</v>
      </c>
      <c r="M161" s="93">
        <f t="shared" si="23"/>
        <v>134235076.96486095</v>
      </c>
      <c r="N161" s="93">
        <f t="shared" si="23"/>
        <v>1599840013.6930697</v>
      </c>
      <c r="O161" s="93">
        <f t="shared" si="23"/>
        <v>114950789.67042841</v>
      </c>
      <c r="Q161" s="93">
        <f>Q140+Q144+Q148+Q152</f>
        <v>133331815.58543745</v>
      </c>
      <c r="S161" s="93">
        <f t="shared" ref="S161:T161" si="25">S140+S144+S148+S152</f>
        <v>2047431962.2479272</v>
      </c>
      <c r="T161" s="93">
        <f t="shared" si="25"/>
        <v>136082375.25258124</v>
      </c>
      <c r="U161" s="133"/>
      <c r="V161" s="8" t="s">
        <v>801</v>
      </c>
    </row>
    <row r="162" spans="2:22" s="82" customFormat="1" x14ac:dyDescent="0.2">
      <c r="B162" s="53"/>
      <c r="C162" s="53"/>
      <c r="D162" s="53"/>
      <c r="E162" s="53"/>
      <c r="F162" s="53"/>
      <c r="S162" s="133"/>
      <c r="T162" s="133"/>
      <c r="U162" s="133"/>
      <c r="V162" s="133"/>
    </row>
    <row r="163" spans="2:22" s="82" customFormat="1" x14ac:dyDescent="0.2">
      <c r="B163" s="88" t="s">
        <v>223</v>
      </c>
      <c r="C163" s="53"/>
      <c r="D163" s="91"/>
      <c r="E163" s="53"/>
      <c r="F163" s="53"/>
      <c r="S163" s="133"/>
      <c r="T163" s="133"/>
      <c r="U163" s="133"/>
      <c r="V163" s="133"/>
    </row>
    <row r="164" spans="2:22" s="82" customFormat="1" x14ac:dyDescent="0.2">
      <c r="B164" s="90" t="s">
        <v>389</v>
      </c>
      <c r="C164" s="53"/>
      <c r="D164" s="91" t="s">
        <v>410</v>
      </c>
      <c r="E164" s="53"/>
      <c r="F164" s="53" t="s">
        <v>147</v>
      </c>
      <c r="H164" s="77">
        <f>SUM(J164:O164,Q164)</f>
        <v>526147423.96886468</v>
      </c>
      <c r="J164" s="93">
        <f>J160+$H$21*J161</f>
        <v>8063034.4946287656</v>
      </c>
      <c r="K164" s="93">
        <f t="shared" ref="K164:O164" si="26">K160+$H$21*K161</f>
        <v>162048673.50963363</v>
      </c>
      <c r="L164" s="93">
        <f t="shared" si="26"/>
        <v>180500441.7913878</v>
      </c>
      <c r="M164" s="93">
        <f t="shared" si="26"/>
        <v>12509024.228864521</v>
      </c>
      <c r="N164" s="93">
        <f t="shared" si="26"/>
        <v>139282828.6212258</v>
      </c>
      <c r="O164" s="93">
        <f t="shared" si="26"/>
        <v>12115155.326449171</v>
      </c>
      <c r="Q164" s="93">
        <f t="shared" ref="Q164" si="27">Q160+$H$21*Q161</f>
        <v>11628265.996674985</v>
      </c>
      <c r="S164" s="93">
        <f t="shared" ref="S164:T164" si="28">S160+$H$21*S161</f>
        <v>169241123.22887009</v>
      </c>
      <c r="T164" s="93">
        <f t="shared" si="28"/>
        <v>13046303.273961116</v>
      </c>
      <c r="U164" s="133"/>
      <c r="V164" s="8" t="s">
        <v>802</v>
      </c>
    </row>
    <row r="165" spans="2:22" s="82" customFormat="1" x14ac:dyDescent="0.2">
      <c r="B165" s="90" t="s">
        <v>389</v>
      </c>
      <c r="C165" s="53"/>
      <c r="D165" s="95" t="s">
        <v>412</v>
      </c>
      <c r="E165" s="53"/>
      <c r="F165" s="53" t="s">
        <v>147</v>
      </c>
      <c r="H165" s="77">
        <f>SUM(J165:O165,Q165)</f>
        <v>507261023.69124913</v>
      </c>
      <c r="J165" s="93">
        <f>J160+$H$22*J161</f>
        <v>7797215.1193080433</v>
      </c>
      <c r="K165" s="93">
        <f t="shared" ref="K165:O165" si="29">K160+$H$22*K161</f>
        <v>155952882.21676308</v>
      </c>
      <c r="L165" s="93">
        <f t="shared" si="29"/>
        <v>173922725.26970494</v>
      </c>
      <c r="M165" s="93">
        <f t="shared" si="29"/>
        <v>12106318.997969938</v>
      </c>
      <c r="N165" s="93">
        <f t="shared" si="29"/>
        <v>134483308.58014661</v>
      </c>
      <c r="O165" s="93">
        <f t="shared" si="29"/>
        <v>11770302.957437884</v>
      </c>
      <c r="Q165" s="93">
        <f t="shared" ref="Q165" si="30">Q160+$H$22*Q161</f>
        <v>11228270.549918672</v>
      </c>
      <c r="S165" s="93">
        <f t="shared" ref="S165:T165" si="31">S160+$H$22*S161</f>
        <v>163098827.34212631</v>
      </c>
      <c r="T165" s="93">
        <f t="shared" si="31"/>
        <v>12638056.148203373</v>
      </c>
      <c r="U165" s="133"/>
      <c r="V165" s="53"/>
    </row>
    <row r="166" spans="2:22" s="82" customFormat="1" x14ac:dyDescent="0.2">
      <c r="B166" s="53"/>
      <c r="C166" s="53"/>
      <c r="D166" s="53"/>
      <c r="E166" s="53"/>
      <c r="F166" s="53"/>
      <c r="S166" s="133"/>
      <c r="T166" s="133"/>
      <c r="U166" s="133"/>
      <c r="V166" s="97"/>
    </row>
    <row r="167" spans="2:22" s="53" customFormat="1" ht="12" customHeight="1" x14ac:dyDescent="0.2">
      <c r="B167" s="90" t="s">
        <v>388</v>
      </c>
      <c r="D167" s="95" t="s">
        <v>248</v>
      </c>
      <c r="F167" s="53" t="s">
        <v>147</v>
      </c>
      <c r="H167" s="77">
        <f>SUM(J167:O167,Q167)</f>
        <v>353022088.09072274</v>
      </c>
      <c r="J167" s="96">
        <f>J160+J161*$H$15</f>
        <v>5626356.8875221442</v>
      </c>
      <c r="K167" s="96">
        <f t="shared" ref="K167:S167" si="32">K160+K161*$H$15</f>
        <v>106170586.65832046</v>
      </c>
      <c r="L167" s="96">
        <f t="shared" si="32"/>
        <v>120204707.009295</v>
      </c>
      <c r="M167" s="96">
        <f t="shared" si="32"/>
        <v>8817559.6123308465</v>
      </c>
      <c r="N167" s="96">
        <f t="shared" si="32"/>
        <v>95287228.244666398</v>
      </c>
      <c r="O167" s="96">
        <f t="shared" si="32"/>
        <v>8954008.6105123907</v>
      </c>
      <c r="Q167" s="96">
        <f t="shared" si="32"/>
        <v>7961641.0680754557</v>
      </c>
      <c r="S167" s="96">
        <f t="shared" si="32"/>
        <v>112936744.26705211</v>
      </c>
      <c r="T167" s="96">
        <f t="shared" ref="T167" si="33">T160+T161*$H$15</f>
        <v>9304037.9545151331</v>
      </c>
      <c r="V167" s="8" t="s">
        <v>802</v>
      </c>
    </row>
    <row r="168" spans="2:22" s="53" customFormat="1" ht="12" customHeight="1" x14ac:dyDescent="0.2">
      <c r="B168" s="90" t="s">
        <v>388</v>
      </c>
      <c r="D168" s="95" t="s">
        <v>229</v>
      </c>
      <c r="F168" s="53" t="s">
        <v>147</v>
      </c>
      <c r="H168" s="77">
        <f>SUM(J168:O168,Q168)</f>
        <v>334135687.81310719</v>
      </c>
      <c r="J168" s="96">
        <f>J160+J161*$H$16</f>
        <v>5360537.5122014219</v>
      </c>
      <c r="K168" s="96">
        <f t="shared" ref="K168:S168" si="34">K160+K161*$H$16</f>
        <v>100074795.36544994</v>
      </c>
      <c r="L168" s="96">
        <f t="shared" si="34"/>
        <v>113626990.48761216</v>
      </c>
      <c r="M168" s="96">
        <f t="shared" si="34"/>
        <v>8414854.3814362641</v>
      </c>
      <c r="N168" s="96">
        <f t="shared" si="34"/>
        <v>90487708.203587204</v>
      </c>
      <c r="O168" s="96">
        <f t="shared" si="34"/>
        <v>8609156.2415011041</v>
      </c>
      <c r="Q168" s="96">
        <f t="shared" si="34"/>
        <v>7561645.6213191431</v>
      </c>
      <c r="S168" s="96">
        <f t="shared" si="34"/>
        <v>106794448.38030833</v>
      </c>
      <c r="T168" s="96">
        <f t="shared" ref="T168" si="35">T160+T161*$H$16</f>
        <v>8895790.8287573904</v>
      </c>
    </row>
    <row r="169" spans="2:22" s="97" customFormat="1" ht="12" customHeight="1" x14ac:dyDescent="0.2">
      <c r="B169" s="98"/>
      <c r="D169" s="99"/>
      <c r="H169" s="100"/>
      <c r="J169" s="100"/>
      <c r="K169" s="100"/>
      <c r="L169" s="100"/>
      <c r="M169" s="100"/>
      <c r="N169" s="100"/>
      <c r="O169" s="100"/>
      <c r="Q169" s="100"/>
      <c r="S169" s="100"/>
      <c r="T169" s="100"/>
    </row>
    <row r="170" spans="2:22" s="82" customFormat="1" ht="15" x14ac:dyDescent="0.25">
      <c r="B170" s="89" t="s">
        <v>225</v>
      </c>
      <c r="C170" s="53"/>
      <c r="D170" s="53"/>
      <c r="E170" s="53"/>
      <c r="F170" s="53"/>
      <c r="S170" s="133"/>
      <c r="T170" s="133"/>
      <c r="U170" s="133"/>
      <c r="V170" s="133"/>
    </row>
    <row r="171" spans="2:22" s="82" customFormat="1" x14ac:dyDescent="0.2">
      <c r="B171" s="90" t="s">
        <v>389</v>
      </c>
      <c r="C171" s="53"/>
      <c r="D171" s="95" t="s">
        <v>413</v>
      </c>
      <c r="E171" s="53"/>
      <c r="F171" s="53" t="s">
        <v>147</v>
      </c>
      <c r="H171" s="77">
        <f>SUM(J171:O171)</f>
        <v>525507960.35336465</v>
      </c>
      <c r="J171" s="94">
        <f>J164-J156</f>
        <v>8063034.4946287656</v>
      </c>
      <c r="K171" s="94">
        <f>K164-K156</f>
        <v>162048673.50963363</v>
      </c>
      <c r="L171" s="94">
        <f>L164-L156</f>
        <v>180500441.7913878</v>
      </c>
      <c r="M171" s="94">
        <f>M164-M156</f>
        <v>11869560.613364521</v>
      </c>
      <c r="N171" s="39">
        <f>(N164-N156)+(Q164-Q156)</f>
        <v>150911094.61790079</v>
      </c>
      <c r="O171" s="94">
        <f>O164-O156</f>
        <v>12115155.326449171</v>
      </c>
      <c r="Q171" s="3"/>
      <c r="S171" s="94">
        <f>S164</f>
        <v>169241123.22887009</v>
      </c>
      <c r="T171" s="94">
        <f>T164-T156</f>
        <v>12406839.658461116</v>
      </c>
      <c r="U171" s="133"/>
      <c r="V171" s="8" t="s">
        <v>799</v>
      </c>
    </row>
    <row r="172" spans="2:22" s="82" customFormat="1" x14ac:dyDescent="0.2">
      <c r="B172" s="90" t="s">
        <v>389</v>
      </c>
      <c r="C172" s="53"/>
      <c r="D172" s="95" t="s">
        <v>414</v>
      </c>
      <c r="E172" s="53"/>
      <c r="F172" s="53" t="s">
        <v>147</v>
      </c>
      <c r="H172" s="77">
        <f>SUM(J172:O172)</f>
        <v>506621560.07574916</v>
      </c>
      <c r="J172" s="94">
        <f>J165-J156</f>
        <v>7797215.1193080433</v>
      </c>
      <c r="K172" s="94">
        <f>K165-K156</f>
        <v>155952882.21676308</v>
      </c>
      <c r="L172" s="94">
        <f>L165-L156</f>
        <v>173922725.26970494</v>
      </c>
      <c r="M172" s="94">
        <f>M165-M156</f>
        <v>11466855.382469939</v>
      </c>
      <c r="N172" s="39">
        <f>(N165-N156)+(Q165-Q156)</f>
        <v>145711579.13006529</v>
      </c>
      <c r="O172" s="94">
        <f>O165-O156</f>
        <v>11770302.957437884</v>
      </c>
      <c r="Q172" s="3"/>
      <c r="S172" s="94">
        <f>S165</f>
        <v>163098827.34212631</v>
      </c>
      <c r="T172" s="94">
        <f>T165-T156</f>
        <v>11998592.532703374</v>
      </c>
      <c r="U172" s="133"/>
      <c r="V172" s="133" t="s">
        <v>331</v>
      </c>
    </row>
    <row r="173" spans="2:22" s="82" customFormat="1" x14ac:dyDescent="0.2">
      <c r="K173" s="133"/>
      <c r="L173" s="133"/>
      <c r="M173" s="133"/>
      <c r="O173" s="133"/>
      <c r="Q173" s="86"/>
      <c r="S173" s="133"/>
      <c r="T173" s="133"/>
      <c r="U173" s="133"/>
      <c r="V173" s="133"/>
    </row>
    <row r="174" spans="2:22" s="53" customFormat="1" ht="12" customHeight="1" x14ac:dyDescent="0.2">
      <c r="B174" s="90" t="s">
        <v>388</v>
      </c>
      <c r="D174" s="95" t="s">
        <v>249</v>
      </c>
      <c r="F174" s="53" t="s">
        <v>147</v>
      </c>
      <c r="H174" s="96">
        <f>SUM(J174:O174)</f>
        <v>352382624.47522271</v>
      </c>
      <c r="J174" s="94">
        <f>J167-J156</f>
        <v>5626356.8875221442</v>
      </c>
      <c r="K174" s="94">
        <f>K167-K156</f>
        <v>106170586.65832046</v>
      </c>
      <c r="L174" s="94">
        <f>L167-L156</f>
        <v>120204707.009295</v>
      </c>
      <c r="M174" s="94">
        <f>M167-M156</f>
        <v>8178095.9968308462</v>
      </c>
      <c r="N174" s="39">
        <f>(N167-N156)+(Q167-Q156)</f>
        <v>103248869.31274185</v>
      </c>
      <c r="O174" s="94">
        <f>O167-O156</f>
        <v>8954008.6105123907</v>
      </c>
      <c r="Q174" s="3"/>
      <c r="S174" s="94">
        <f>S167</f>
        <v>112936744.26705211</v>
      </c>
      <c r="T174" s="94">
        <f>T167-T156</f>
        <v>8664574.3390151337</v>
      </c>
      <c r="V174" s="8" t="s">
        <v>799</v>
      </c>
    </row>
    <row r="175" spans="2:22" s="53" customFormat="1" ht="12" customHeight="1" x14ac:dyDescent="0.2">
      <c r="B175" s="90" t="s">
        <v>388</v>
      </c>
      <c r="D175" s="95" t="s">
        <v>233</v>
      </c>
      <c r="F175" s="53" t="s">
        <v>147</v>
      </c>
      <c r="H175" s="96">
        <f>SUM(J175:O175)</f>
        <v>333496224.19760722</v>
      </c>
      <c r="J175" s="94">
        <f>J168-J156</f>
        <v>5360537.5122014219</v>
      </c>
      <c r="K175" s="94">
        <f>K168-K156</f>
        <v>100074795.36544994</v>
      </c>
      <c r="L175" s="94">
        <f>L168-L156</f>
        <v>113626990.48761216</v>
      </c>
      <c r="M175" s="94">
        <f>M168-M156</f>
        <v>7775390.7659362638</v>
      </c>
      <c r="N175" s="39">
        <f>(N168-N156)+(Q168-Q156)</f>
        <v>98049353.824906349</v>
      </c>
      <c r="O175" s="94">
        <f>O168-O156</f>
        <v>8609156.2415011041</v>
      </c>
      <c r="Q175" s="3"/>
      <c r="S175" s="94">
        <f>S168</f>
        <v>106794448.38030833</v>
      </c>
      <c r="T175" s="94">
        <f>T168-T156</f>
        <v>8256327.2132573901</v>
      </c>
      <c r="V175" s="133" t="s">
        <v>331</v>
      </c>
    </row>
    <row r="176" spans="2:22" x14ac:dyDescent="0.2">
      <c r="K176" s="82"/>
      <c r="L176" s="82"/>
      <c r="M176" s="82"/>
      <c r="N176" s="82"/>
      <c r="O176" s="82"/>
      <c r="V176" s="133"/>
    </row>
    <row r="177" spans="2:22" s="73" customFormat="1" x14ac:dyDescent="0.2">
      <c r="B177" s="73" t="s">
        <v>158</v>
      </c>
      <c r="S177" s="125"/>
      <c r="T177" s="125"/>
      <c r="U177" s="125"/>
      <c r="V177" s="125"/>
    </row>
    <row r="178" spans="2:22" s="82" customFormat="1" x14ac:dyDescent="0.2">
      <c r="B178" s="84"/>
      <c r="S178" s="133"/>
      <c r="T178" s="133"/>
      <c r="U178" s="133"/>
      <c r="V178" s="133"/>
    </row>
    <row r="179" spans="2:22" s="82" customFormat="1" ht="15" x14ac:dyDescent="0.2">
      <c r="B179" s="92" t="s">
        <v>220</v>
      </c>
      <c r="S179" s="133"/>
      <c r="T179" s="133"/>
      <c r="U179" s="133"/>
      <c r="V179" s="133"/>
    </row>
    <row r="180" spans="2:22" s="82" customFormat="1" x14ac:dyDescent="0.2">
      <c r="B180" s="88" t="s">
        <v>214</v>
      </c>
      <c r="S180" s="133"/>
      <c r="T180" s="133"/>
      <c r="U180" s="133"/>
      <c r="V180" s="133"/>
    </row>
    <row r="181" spans="2:22" s="82" customFormat="1" x14ac:dyDescent="0.2">
      <c r="B181" s="87" t="s">
        <v>122</v>
      </c>
      <c r="S181" s="133"/>
      <c r="T181" s="133"/>
      <c r="U181" s="133"/>
      <c r="V181" s="133"/>
    </row>
    <row r="182" spans="2:22" s="82" customFormat="1" x14ac:dyDescent="0.2">
      <c r="B182" s="82" t="s">
        <v>123</v>
      </c>
      <c r="F182" s="82" t="s">
        <v>116</v>
      </c>
      <c r="H182" s="77">
        <f>SUM(J182:O182,Q182)</f>
        <v>208418187.02850175</v>
      </c>
      <c r="J182" s="76">
        <f>'GAW import-TD'!H89</f>
        <v>3740239.61929075</v>
      </c>
      <c r="K182" s="76">
        <f>'GAW import-TD'!I89</f>
        <v>55784403.906974971</v>
      </c>
      <c r="L182" s="76">
        <f>'GAW import-TD'!J89</f>
        <v>74188075.491502166</v>
      </c>
      <c r="M182" s="76">
        <f>'GAW import-TD'!K89</f>
        <v>6031058.3032367527</v>
      </c>
      <c r="N182" s="76">
        <f>'GAW import-TD'!L89</f>
        <v>58403097.009835631</v>
      </c>
      <c r="O182" s="76">
        <f>'GAW import-TD'!M89</f>
        <v>6270701.5788324038</v>
      </c>
      <c r="Q182" s="76">
        <f>'GAW import-TD'!O89</f>
        <v>4000611.1188290776</v>
      </c>
      <c r="S182" s="76">
        <f>'GAW import-TD'!Q89</f>
        <v>55784403.906974971</v>
      </c>
      <c r="T182" s="76">
        <f>'GAW import-TD'!R89</f>
        <v>6031058.3032367527</v>
      </c>
      <c r="U182" s="133"/>
      <c r="V182" s="133"/>
    </row>
    <row r="183" spans="2:22" s="82" customFormat="1" x14ac:dyDescent="0.2">
      <c r="B183" s="82" t="s">
        <v>124</v>
      </c>
      <c r="F183" s="82" t="s">
        <v>116</v>
      </c>
      <c r="H183" s="77">
        <f>SUM(J183:O183,Q183)</f>
        <v>3625565323.4688663</v>
      </c>
      <c r="J183" s="76">
        <f>'GAW import-TD'!H90</f>
        <v>56477618.251290381</v>
      </c>
      <c r="K183" s="76">
        <f>'GAW import-TD'!I90</f>
        <v>1027329923.0276823</v>
      </c>
      <c r="L183" s="76">
        <f>'GAW import-TD'!J90</f>
        <v>1385823541.8542266</v>
      </c>
      <c r="M183" s="76">
        <f>'GAW import-TD'!K90</f>
        <v>100115567.83372968</v>
      </c>
      <c r="N183" s="76">
        <f>'GAW import-TD'!L90</f>
        <v>911013577.06844044</v>
      </c>
      <c r="O183" s="76">
        <f>'GAW import-TD'!M90</f>
        <v>73994278.630222112</v>
      </c>
      <c r="Q183" s="76">
        <f>'GAW import-TD'!O90</f>
        <v>70810816.803274736</v>
      </c>
      <c r="S183" s="76">
        <f>'GAW import-TD'!Q90</f>
        <v>1027329923.0276823</v>
      </c>
      <c r="T183" s="76">
        <f>'GAW import-TD'!R90</f>
        <v>100115567.83372968</v>
      </c>
      <c r="U183" s="133"/>
      <c r="V183" s="133"/>
    </row>
    <row r="184" spans="2:22" s="82" customFormat="1" x14ac:dyDescent="0.2">
      <c r="S184" s="133"/>
      <c r="T184" s="133"/>
      <c r="U184" s="133"/>
      <c r="V184" s="133"/>
    </row>
    <row r="185" spans="2:22" s="82" customFormat="1" x14ac:dyDescent="0.2">
      <c r="B185" s="87" t="s">
        <v>125</v>
      </c>
      <c r="S185" s="133"/>
      <c r="T185" s="133"/>
      <c r="U185" s="133"/>
      <c r="V185" s="133"/>
    </row>
    <row r="186" spans="2:22" s="82" customFormat="1" x14ac:dyDescent="0.2">
      <c r="B186" s="82" t="s">
        <v>126</v>
      </c>
      <c r="F186" s="82" t="s">
        <v>116</v>
      </c>
      <c r="H186" s="77">
        <f>SUM(J186:O186,Q186)</f>
        <v>74154701.299164221</v>
      </c>
      <c r="J186" s="76">
        <f>'GAW import-TD'!H93</f>
        <v>869511.12399825931</v>
      </c>
      <c r="K186" s="76">
        <f>'GAW import-TD'!I93</f>
        <v>27729577.739656784</v>
      </c>
      <c r="L186" s="76">
        <f>'GAW import-TD'!J93</f>
        <v>21162115.884585429</v>
      </c>
      <c r="M186" s="76">
        <f>'GAW import-TD'!K93</f>
        <v>1190818.3171812077</v>
      </c>
      <c r="N186" s="76">
        <f>'GAW import-TD'!L93</f>
        <v>19196069.696065094</v>
      </c>
      <c r="O186" s="76">
        <f>'GAW import-TD'!M93</f>
        <v>1317869.1711608381</v>
      </c>
      <c r="Q186" s="76">
        <f>'GAW import-TD'!O93</f>
        <v>2688739.3665166213</v>
      </c>
      <c r="S186" s="76">
        <f>'GAW import-TD'!Q93</f>
        <v>33104490.766426913</v>
      </c>
      <c r="T186" s="76">
        <f>'GAW import-TD'!R93</f>
        <v>1708034.9737603697</v>
      </c>
      <c r="U186" s="133"/>
      <c r="V186" s="133"/>
    </row>
    <row r="187" spans="2:22" s="82" customFormat="1" x14ac:dyDescent="0.2">
      <c r="B187" s="82" t="s">
        <v>127</v>
      </c>
      <c r="F187" s="82" t="s">
        <v>116</v>
      </c>
      <c r="H187" s="77">
        <f>SUM(J187:O187,Q187)</f>
        <v>2822745731.8572564</v>
      </c>
      <c r="J187" s="76">
        <f>'GAW import-TD'!H94</f>
        <v>30681800.072906423</v>
      </c>
      <c r="K187" s="76">
        <f>'GAW import-TD'!I94</f>
        <v>1098253805.4216895</v>
      </c>
      <c r="L187" s="76">
        <f>'GAW import-TD'!J94</f>
        <v>823040497.31958175</v>
      </c>
      <c r="M187" s="76">
        <f>'GAW import-TD'!K94</f>
        <v>31541297.426975358</v>
      </c>
      <c r="N187" s="76">
        <f>'GAW import-TD'!L94</f>
        <v>731792208.32856047</v>
      </c>
      <c r="O187" s="76">
        <f>'GAW import-TD'!M94</f>
        <v>40433533.687659405</v>
      </c>
      <c r="Q187" s="76">
        <f>'GAW import-TD'!O94</f>
        <v>67002589.599883653</v>
      </c>
      <c r="S187" s="76">
        <f>'GAW import-TD'!Q94</f>
        <v>1108705955.8431163</v>
      </c>
      <c r="T187" s="76">
        <f>'GAW import-TD'!R94</f>
        <v>33559292.052158602</v>
      </c>
      <c r="U187" s="133"/>
      <c r="V187" s="133"/>
    </row>
    <row r="188" spans="2:22" s="82" customFormat="1" x14ac:dyDescent="0.2">
      <c r="S188" s="133"/>
      <c r="T188" s="133"/>
      <c r="U188" s="133"/>
      <c r="V188" s="133"/>
    </row>
    <row r="189" spans="2:22" s="82" customFormat="1" x14ac:dyDescent="0.2">
      <c r="B189" s="87" t="s">
        <v>128</v>
      </c>
      <c r="S189" s="133"/>
      <c r="T189" s="133"/>
      <c r="U189" s="133"/>
      <c r="V189" s="133"/>
    </row>
    <row r="190" spans="2:22" s="82" customFormat="1" x14ac:dyDescent="0.2">
      <c r="B190" s="82" t="s">
        <v>129</v>
      </c>
      <c r="F190" s="82" t="s">
        <v>116</v>
      </c>
      <c r="H190" s="77">
        <f>SUM(J190:O190,Q190)</f>
        <v>0</v>
      </c>
      <c r="J190" s="76">
        <f>'GAW import-TD'!H97</f>
        <v>0</v>
      </c>
      <c r="K190" s="76">
        <f>'GAW import-TD'!I97</f>
        <v>0</v>
      </c>
      <c r="L190" s="76">
        <f>'GAW import-TD'!J97</f>
        <v>0</v>
      </c>
      <c r="M190" s="76">
        <f>'GAW import-TD'!K97</f>
        <v>0</v>
      </c>
      <c r="N190" s="76">
        <f>'GAW import-TD'!L97</f>
        <v>0</v>
      </c>
      <c r="O190" s="76">
        <f>'GAW import-TD'!M97</f>
        <v>0</v>
      </c>
      <c r="Q190" s="76">
        <f>'GAW import-TD'!O97</f>
        <v>0</v>
      </c>
      <c r="S190" s="76">
        <f>'GAW import-TD'!Q97</f>
        <v>0</v>
      </c>
      <c r="T190" s="76">
        <f>'GAW import-TD'!R97</f>
        <v>0</v>
      </c>
      <c r="U190" s="133"/>
      <c r="V190" s="133"/>
    </row>
    <row r="191" spans="2:22" s="82" customFormat="1" x14ac:dyDescent="0.2">
      <c r="B191" s="82" t="s">
        <v>130</v>
      </c>
      <c r="F191" s="82" t="s">
        <v>116</v>
      </c>
      <c r="H191" s="77">
        <f>SUM(J191:O191,Q191)</f>
        <v>0</v>
      </c>
      <c r="J191" s="76">
        <f>'GAW import-TD'!H98</f>
        <v>0</v>
      </c>
      <c r="K191" s="76">
        <f>'GAW import-TD'!I98</f>
        <v>0</v>
      </c>
      <c r="L191" s="76">
        <f>'GAW import-TD'!J98</f>
        <v>0</v>
      </c>
      <c r="M191" s="76">
        <f>'GAW import-TD'!K98</f>
        <v>0</v>
      </c>
      <c r="N191" s="76">
        <f>'GAW import-TD'!L98</f>
        <v>0</v>
      </c>
      <c r="O191" s="76">
        <f>'GAW import-TD'!M98</f>
        <v>0</v>
      </c>
      <c r="Q191" s="76">
        <f>'GAW import-TD'!O98</f>
        <v>0</v>
      </c>
      <c r="S191" s="76">
        <f>'GAW import-TD'!Q98</f>
        <v>0</v>
      </c>
      <c r="T191" s="76">
        <f>'GAW import-TD'!R98</f>
        <v>0</v>
      </c>
      <c r="U191" s="133"/>
      <c r="V191" s="133"/>
    </row>
    <row r="192" spans="2:22" s="82" customFormat="1" x14ac:dyDescent="0.2">
      <c r="S192" s="133"/>
      <c r="T192" s="133"/>
      <c r="U192" s="133"/>
      <c r="V192" s="133"/>
    </row>
    <row r="193" spans="2:22" s="82" customFormat="1" x14ac:dyDescent="0.2">
      <c r="B193" s="87" t="s">
        <v>131</v>
      </c>
      <c r="S193" s="133"/>
      <c r="T193" s="133"/>
      <c r="U193" s="133"/>
      <c r="V193" s="133"/>
    </row>
    <row r="194" spans="2:22" s="82" customFormat="1" x14ac:dyDescent="0.2">
      <c r="B194" s="82" t="s">
        <v>132</v>
      </c>
      <c r="F194" s="82" t="s">
        <v>116</v>
      </c>
      <c r="H194" s="77">
        <f>SUM(J194:O194,Q194)</f>
        <v>29867.508492270441</v>
      </c>
      <c r="J194" s="76">
        <f>'GAW import-TD'!H101</f>
        <v>0</v>
      </c>
      <c r="K194" s="76">
        <f>'GAW import-TD'!I101</f>
        <v>0</v>
      </c>
      <c r="L194" s="76">
        <f>'GAW import-TD'!J101</f>
        <v>0</v>
      </c>
      <c r="M194" s="76">
        <f>'GAW import-TD'!K101</f>
        <v>0</v>
      </c>
      <c r="N194" s="76">
        <f>'GAW import-TD'!L101</f>
        <v>0</v>
      </c>
      <c r="O194" s="76">
        <f>'GAW import-TD'!M101</f>
        <v>29867.508492270441</v>
      </c>
      <c r="Q194" s="76">
        <f>'GAW import-TD'!O101</f>
        <v>0</v>
      </c>
      <c r="S194" s="76">
        <f>'GAW import-TD'!Q101</f>
        <v>0</v>
      </c>
      <c r="T194" s="76">
        <f>'GAW import-TD'!R101</f>
        <v>0</v>
      </c>
      <c r="U194" s="133"/>
      <c r="V194" s="133"/>
    </row>
    <row r="195" spans="2:22" s="82" customFormat="1" x14ac:dyDescent="0.2">
      <c r="B195" s="82" t="s">
        <v>133</v>
      </c>
      <c r="F195" s="82" t="s">
        <v>116</v>
      </c>
      <c r="H195" s="77">
        <f>SUM(J195:O195,Q195)</f>
        <v>136927.82979493524</v>
      </c>
      <c r="J195" s="76">
        <f>'GAW import-TD'!H102</f>
        <v>0</v>
      </c>
      <c r="K195" s="76">
        <f>'GAW import-TD'!I102</f>
        <v>0</v>
      </c>
      <c r="L195" s="76">
        <f>'GAW import-TD'!J102</f>
        <v>0</v>
      </c>
      <c r="M195" s="76">
        <f>'GAW import-TD'!K102</f>
        <v>0</v>
      </c>
      <c r="N195" s="76">
        <f>'GAW import-TD'!L102</f>
        <v>0</v>
      </c>
      <c r="O195" s="76">
        <f>'GAW import-TD'!M102</f>
        <v>136927.82979493524</v>
      </c>
      <c r="Q195" s="76">
        <f>'GAW import-TD'!O102</f>
        <v>0</v>
      </c>
      <c r="S195" s="76">
        <f>'GAW import-TD'!Q102</f>
        <v>0</v>
      </c>
      <c r="T195" s="76">
        <f>'GAW import-TD'!R102</f>
        <v>0</v>
      </c>
      <c r="U195" s="133"/>
      <c r="V195" s="133"/>
    </row>
    <row r="196" spans="2:22" s="82" customFormat="1" x14ac:dyDescent="0.2">
      <c r="S196" s="133"/>
      <c r="T196" s="133"/>
      <c r="U196" s="133"/>
      <c r="V196" s="133"/>
    </row>
    <row r="197" spans="2:22" s="82" customFormat="1" x14ac:dyDescent="0.2">
      <c r="B197" s="88" t="s">
        <v>151</v>
      </c>
      <c r="S197" s="133"/>
      <c r="T197" s="133"/>
      <c r="U197" s="133"/>
      <c r="V197" s="133"/>
    </row>
    <row r="198" spans="2:22" s="82" customFormat="1" x14ac:dyDescent="0.2">
      <c r="B198" s="87" t="s">
        <v>111</v>
      </c>
      <c r="S198" s="133"/>
      <c r="T198" s="133"/>
      <c r="U198" s="133"/>
      <c r="V198" s="133"/>
    </row>
    <row r="199" spans="2:22" s="82" customFormat="1" x14ac:dyDescent="0.2">
      <c r="B199" s="82" t="s">
        <v>112</v>
      </c>
      <c r="F199" s="82" t="s">
        <v>92</v>
      </c>
      <c r="H199" s="77">
        <f>SUM(J199:O199,Q199)</f>
        <v>21189.39</v>
      </c>
      <c r="J199" s="76">
        <f>'Input Ov. opbrengsten-TD'!H238</f>
        <v>0</v>
      </c>
      <c r="K199" s="76">
        <f>'Input Ov. opbrengsten-TD'!I238</f>
        <v>0</v>
      </c>
      <c r="L199" s="76">
        <f>'Input Ov. opbrengsten-TD'!J238</f>
        <v>0</v>
      </c>
      <c r="M199" s="76">
        <f>'Input Ov. opbrengsten-TD'!K238</f>
        <v>21189.39</v>
      </c>
      <c r="N199" s="76">
        <f>'Input Ov. opbrengsten-TD'!L238</f>
        <v>0</v>
      </c>
      <c r="O199" s="76">
        <f>'Input Ov. opbrengsten-TD'!M238</f>
        <v>0</v>
      </c>
      <c r="Q199" s="76">
        <f>'Input Ov. opbrengsten-TD'!O238</f>
        <v>0</v>
      </c>
      <c r="S199" s="76">
        <f>'Input Ov. opbrengsten-TD'!Q238</f>
        <v>0</v>
      </c>
      <c r="T199" s="76">
        <f>'Input Ov. opbrengsten-TD'!R238</f>
        <v>21189.39</v>
      </c>
      <c r="U199" s="133"/>
      <c r="V199" s="133"/>
    </row>
    <row r="200" spans="2:22" s="82" customFormat="1" x14ac:dyDescent="0.2">
      <c r="S200" s="133"/>
      <c r="T200" s="133"/>
      <c r="U200" s="133"/>
      <c r="V200" s="133"/>
    </row>
    <row r="201" spans="2:22" s="82" customFormat="1" ht="15" x14ac:dyDescent="0.25">
      <c r="B201" s="89" t="s">
        <v>221</v>
      </c>
      <c r="C201" s="53"/>
      <c r="D201" s="53"/>
      <c r="E201" s="53"/>
      <c r="F201" s="53"/>
      <c r="S201" s="133"/>
      <c r="T201" s="133"/>
      <c r="U201" s="133"/>
      <c r="V201" s="133"/>
    </row>
    <row r="202" spans="2:22" s="82" customFormat="1" x14ac:dyDescent="0.2">
      <c r="B202" s="88" t="s">
        <v>222</v>
      </c>
      <c r="C202" s="53"/>
      <c r="D202" s="53"/>
      <c r="E202" s="53"/>
      <c r="F202" s="53"/>
      <c r="S202" s="133"/>
      <c r="T202" s="133"/>
      <c r="U202" s="133"/>
      <c r="V202" s="133"/>
    </row>
    <row r="203" spans="2:22" s="82" customFormat="1" x14ac:dyDescent="0.2">
      <c r="B203" s="90" t="s">
        <v>126</v>
      </c>
      <c r="C203" s="53"/>
      <c r="D203" s="53"/>
      <c r="E203" s="53"/>
      <c r="F203" s="53" t="s">
        <v>92</v>
      </c>
      <c r="H203" s="77">
        <f>SUM(J203:O203,Q203)</f>
        <v>282602755.83615828</v>
      </c>
      <c r="J203" s="93">
        <f t="shared" ref="J203:O204" si="36">J182+J186+J190+J194</f>
        <v>4609750.7432890097</v>
      </c>
      <c r="K203" s="93">
        <f t="shared" si="36"/>
        <v>83513981.646631747</v>
      </c>
      <c r="L203" s="93">
        <f t="shared" si="36"/>
        <v>95350191.376087591</v>
      </c>
      <c r="M203" s="93">
        <f t="shared" si="36"/>
        <v>7221876.62041796</v>
      </c>
      <c r="N203" s="93">
        <f t="shared" si="36"/>
        <v>77599166.705900729</v>
      </c>
      <c r="O203" s="93">
        <f t="shared" si="36"/>
        <v>7618438.2584855128</v>
      </c>
      <c r="Q203" s="93">
        <f>Q182+Q186+Q190+Q194</f>
        <v>6689350.4853456989</v>
      </c>
      <c r="S203" s="93">
        <f t="shared" ref="S203:T203" si="37">S182+S186+S190+S194</f>
        <v>88888894.673401892</v>
      </c>
      <c r="T203" s="93">
        <f t="shared" si="37"/>
        <v>7739093.2769971229</v>
      </c>
      <c r="U203" s="133"/>
      <c r="V203" s="8" t="s">
        <v>800</v>
      </c>
    </row>
    <row r="204" spans="2:22" s="82" customFormat="1" x14ac:dyDescent="0.2">
      <c r="B204" s="90" t="s">
        <v>155</v>
      </c>
      <c r="C204" s="53"/>
      <c r="D204" s="53"/>
      <c r="E204" s="53"/>
      <c r="F204" s="53" t="s">
        <v>92</v>
      </c>
      <c r="H204" s="77">
        <f>SUM(J204:O204,Q204)</f>
        <v>6448447983.1559162</v>
      </c>
      <c r="J204" s="93">
        <f t="shared" si="36"/>
        <v>87159418.324196801</v>
      </c>
      <c r="K204" s="93">
        <f t="shared" si="36"/>
        <v>2125583728.4493718</v>
      </c>
      <c r="L204" s="93">
        <f t="shared" si="36"/>
        <v>2208864039.1738081</v>
      </c>
      <c r="M204" s="93">
        <f t="shared" si="36"/>
        <v>131656865.26070504</v>
      </c>
      <c r="N204" s="93">
        <f t="shared" si="36"/>
        <v>1642805785.3970008</v>
      </c>
      <c r="O204" s="93">
        <f t="shared" si="36"/>
        <v>114564740.14767645</v>
      </c>
      <c r="Q204" s="93">
        <f>Q183+Q187+Q191+Q195</f>
        <v>137813406.4031584</v>
      </c>
      <c r="S204" s="93">
        <f t="shared" ref="S204:T204" si="38">S183+S187+S191+S195</f>
        <v>2136035878.8707986</v>
      </c>
      <c r="T204" s="93">
        <f t="shared" si="38"/>
        <v>133674859.88588828</v>
      </c>
      <c r="U204" s="133"/>
      <c r="V204" s="8" t="s">
        <v>801</v>
      </c>
    </row>
    <row r="205" spans="2:22" s="82" customFormat="1" x14ac:dyDescent="0.2">
      <c r="B205" s="53"/>
      <c r="C205" s="53"/>
      <c r="D205" s="53"/>
      <c r="E205" s="53"/>
      <c r="F205" s="53"/>
      <c r="S205" s="133"/>
      <c r="T205" s="133"/>
      <c r="U205" s="133"/>
      <c r="V205" s="133"/>
    </row>
    <row r="206" spans="2:22" s="82" customFormat="1" x14ac:dyDescent="0.2">
      <c r="B206" s="88" t="s">
        <v>223</v>
      </c>
      <c r="C206" s="53"/>
      <c r="D206" s="91"/>
      <c r="E206" s="53"/>
      <c r="F206" s="53"/>
      <c r="S206" s="133"/>
      <c r="T206" s="133"/>
      <c r="U206" s="133"/>
      <c r="V206" s="133"/>
    </row>
    <row r="207" spans="2:22" s="82" customFormat="1" x14ac:dyDescent="0.2">
      <c r="B207" s="90" t="s">
        <v>387</v>
      </c>
      <c r="C207" s="53"/>
      <c r="D207" s="91" t="s">
        <v>412</v>
      </c>
      <c r="E207" s="53"/>
      <c r="F207" s="53" t="s">
        <v>92</v>
      </c>
      <c r="H207" s="77">
        <f>SUM(J207:O207,Q207)</f>
        <v>524419555.20450509</v>
      </c>
      <c r="J207" s="93">
        <f>J203+$H$22*J204</f>
        <v>7878228.9304463891</v>
      </c>
      <c r="K207" s="93">
        <f t="shared" ref="K207:O207" si="39">K203+$H$22*K204</f>
        <v>163223371.46348315</v>
      </c>
      <c r="L207" s="93">
        <f t="shared" si="39"/>
        <v>178182592.84510538</v>
      </c>
      <c r="M207" s="93">
        <f t="shared" si="39"/>
        <v>12159009.067694398</v>
      </c>
      <c r="N207" s="93">
        <f t="shared" si="39"/>
        <v>139204383.65828824</v>
      </c>
      <c r="O207" s="93">
        <f t="shared" si="39"/>
        <v>11914616.014023378</v>
      </c>
      <c r="Q207" s="93">
        <f t="shared" ref="Q207" si="40">Q203+$H$22*Q204</f>
        <v>11857353.225464137</v>
      </c>
      <c r="S207" s="93">
        <f t="shared" ref="S207:T207" si="41">S203+$H$22*S204</f>
        <v>168990240.13105682</v>
      </c>
      <c r="T207" s="93">
        <f t="shared" si="41"/>
        <v>12751900.522717932</v>
      </c>
      <c r="U207" s="133"/>
      <c r="V207" s="8" t="s">
        <v>802</v>
      </c>
    </row>
    <row r="208" spans="2:22" s="82" customFormat="1" x14ac:dyDescent="0.2">
      <c r="B208" s="90" t="s">
        <v>387</v>
      </c>
      <c r="C208" s="53"/>
      <c r="D208" s="95" t="s">
        <v>415</v>
      </c>
      <c r="E208" s="53"/>
      <c r="F208" s="53" t="s">
        <v>92</v>
      </c>
      <c r="H208" s="77">
        <f>SUM(J208:O208,Q208)</f>
        <v>505074211.25503737</v>
      </c>
      <c r="J208" s="93">
        <f>J203+$H$23*J204</f>
        <v>7616750.6754737981</v>
      </c>
      <c r="K208" s="93">
        <f t="shared" ref="K208:O208" si="42">K203+$H$23*K204</f>
        <v>156846620.27813506</v>
      </c>
      <c r="L208" s="93">
        <f t="shared" si="42"/>
        <v>171556000.72758394</v>
      </c>
      <c r="M208" s="93">
        <f t="shared" si="42"/>
        <v>11764038.471912283</v>
      </c>
      <c r="N208" s="93">
        <f t="shared" si="42"/>
        <v>134275966.30209723</v>
      </c>
      <c r="O208" s="93">
        <f t="shared" si="42"/>
        <v>11570921.79358035</v>
      </c>
      <c r="Q208" s="93">
        <f t="shared" ref="Q208" si="43">Q203+$H$23*Q204</f>
        <v>11443913.006254662</v>
      </c>
      <c r="S208" s="93">
        <f t="shared" ref="S208:T208" si="44">S203+$H$23*S204</f>
        <v>162582132.49444443</v>
      </c>
      <c r="T208" s="93">
        <f t="shared" si="44"/>
        <v>12350875.943060268</v>
      </c>
      <c r="U208" s="133"/>
      <c r="V208" s="53"/>
    </row>
    <row r="209" spans="2:22" s="82" customFormat="1" x14ac:dyDescent="0.2">
      <c r="B209" s="53"/>
      <c r="C209" s="53"/>
      <c r="D209" s="53"/>
      <c r="E209" s="53"/>
      <c r="F209" s="53"/>
      <c r="S209" s="133"/>
      <c r="T209" s="133"/>
      <c r="U209" s="133"/>
      <c r="V209" s="97"/>
    </row>
    <row r="210" spans="2:22" s="53" customFormat="1" ht="12" customHeight="1" x14ac:dyDescent="0.2">
      <c r="B210" s="90" t="s">
        <v>386</v>
      </c>
      <c r="D210" s="95" t="s">
        <v>248</v>
      </c>
      <c r="F210" s="53" t="s">
        <v>92</v>
      </c>
      <c r="H210" s="77">
        <f>SUM(J210:O210,Q210)</f>
        <v>366432579.61718518</v>
      </c>
      <c r="J210" s="96">
        <f>J203+J204*$H$15</f>
        <v>5742823.1815035678</v>
      </c>
      <c r="K210" s="96">
        <f t="shared" ref="K210:S210" si="45">K203+K204*$H$15</f>
        <v>111146570.11647359</v>
      </c>
      <c r="L210" s="96">
        <f t="shared" si="45"/>
        <v>124065423.8853471</v>
      </c>
      <c r="M210" s="96">
        <f t="shared" si="45"/>
        <v>8933415.8688071258</v>
      </c>
      <c r="N210" s="96">
        <f t="shared" si="45"/>
        <v>98955641.916061729</v>
      </c>
      <c r="O210" s="96">
        <f t="shared" si="45"/>
        <v>9107779.8804053068</v>
      </c>
      <c r="Q210" s="96">
        <f t="shared" si="45"/>
        <v>8480924.7685867585</v>
      </c>
      <c r="S210" s="96">
        <f t="shared" si="45"/>
        <v>116657361.09872228</v>
      </c>
      <c r="T210" s="96">
        <f t="shared" ref="T210" si="46">T203+T204*$H$15</f>
        <v>9476866.455513671</v>
      </c>
      <c r="V210" s="8" t="s">
        <v>802</v>
      </c>
    </row>
    <row r="211" spans="2:22" s="53" customFormat="1" ht="12" customHeight="1" x14ac:dyDescent="0.2">
      <c r="B211" s="90" t="s">
        <v>386</v>
      </c>
      <c r="D211" s="95" t="s">
        <v>229</v>
      </c>
      <c r="F211" s="53" t="s">
        <v>92</v>
      </c>
      <c r="H211" s="77">
        <f>SUM(J211:O211,Q211)</f>
        <v>347087235.6677174</v>
      </c>
      <c r="J211" s="96">
        <f>J203+J204*$H$16</f>
        <v>5481344.9265309777</v>
      </c>
      <c r="K211" s="96">
        <f t="shared" ref="K211:S211" si="47">K203+K204*$H$16</f>
        <v>104769818.93112546</v>
      </c>
      <c r="L211" s="96">
        <f t="shared" si="47"/>
        <v>117438831.76782568</v>
      </c>
      <c r="M211" s="96">
        <f t="shared" si="47"/>
        <v>8538445.2730250098</v>
      </c>
      <c r="N211" s="96">
        <f t="shared" si="47"/>
        <v>94027224.559870735</v>
      </c>
      <c r="O211" s="96">
        <f t="shared" si="47"/>
        <v>8764085.6599622779</v>
      </c>
      <c r="Q211" s="96">
        <f t="shared" si="47"/>
        <v>8067484.5493772831</v>
      </c>
      <c r="S211" s="96">
        <f t="shared" si="47"/>
        <v>110249253.46210988</v>
      </c>
      <c r="T211" s="96">
        <f t="shared" ref="T211" si="48">T203+T204*$H$16</f>
        <v>9075841.8758560065</v>
      </c>
    </row>
    <row r="212" spans="2:22" s="97" customFormat="1" ht="12" customHeight="1" x14ac:dyDescent="0.2">
      <c r="B212" s="98"/>
      <c r="D212" s="99"/>
      <c r="H212" s="100"/>
      <c r="J212" s="100"/>
      <c r="K212" s="100"/>
      <c r="L212" s="100"/>
      <c r="M212" s="100"/>
      <c r="N212" s="100"/>
      <c r="O212" s="100"/>
      <c r="Q212" s="100"/>
      <c r="S212" s="100"/>
      <c r="T212" s="100"/>
    </row>
    <row r="213" spans="2:22" s="82" customFormat="1" ht="15" x14ac:dyDescent="0.25">
      <c r="B213" s="89" t="s">
        <v>225</v>
      </c>
      <c r="C213" s="53"/>
      <c r="D213" s="53"/>
      <c r="E213" s="53"/>
      <c r="F213" s="53"/>
      <c r="S213" s="133"/>
      <c r="T213" s="133"/>
      <c r="U213" s="133"/>
      <c r="V213" s="133"/>
    </row>
    <row r="214" spans="2:22" s="82" customFormat="1" x14ac:dyDescent="0.2">
      <c r="B214" s="90" t="s">
        <v>387</v>
      </c>
      <c r="C214" s="53"/>
      <c r="D214" s="95" t="s">
        <v>416</v>
      </c>
      <c r="E214" s="53"/>
      <c r="F214" s="53" t="s">
        <v>92</v>
      </c>
      <c r="H214" s="77">
        <f>SUM(J214:O214)</f>
        <v>524398365.81450504</v>
      </c>
      <c r="J214" s="94">
        <f>J207-J199</f>
        <v>7878228.9304463891</v>
      </c>
      <c r="K214" s="94">
        <f>K207-K199</f>
        <v>163223371.46348315</v>
      </c>
      <c r="L214" s="94">
        <f>L207-L199</f>
        <v>178182592.84510538</v>
      </c>
      <c r="M214" s="94">
        <f>M207-M199</f>
        <v>12137819.677694397</v>
      </c>
      <c r="N214" s="39">
        <f>(N207-N199)+(Q207-Q199)</f>
        <v>151061736.88375238</v>
      </c>
      <c r="O214" s="94">
        <f>O207-O199</f>
        <v>11914616.014023378</v>
      </c>
      <c r="Q214" s="3"/>
      <c r="S214" s="94">
        <f>S207</f>
        <v>168990240.13105682</v>
      </c>
      <c r="T214" s="94">
        <f>T207-T199</f>
        <v>12730711.132717932</v>
      </c>
      <c r="U214" s="133"/>
      <c r="V214" s="8" t="s">
        <v>799</v>
      </c>
    </row>
    <row r="215" spans="2:22" s="82" customFormat="1" x14ac:dyDescent="0.2">
      <c r="B215" s="90" t="s">
        <v>387</v>
      </c>
      <c r="C215" s="53"/>
      <c r="D215" s="95" t="s">
        <v>417</v>
      </c>
      <c r="E215" s="53"/>
      <c r="F215" s="53" t="s">
        <v>92</v>
      </c>
      <c r="H215" s="77">
        <f>SUM(J215:O215)</f>
        <v>505053021.86503738</v>
      </c>
      <c r="J215" s="94">
        <f>J208-J199</f>
        <v>7616750.6754737981</v>
      </c>
      <c r="K215" s="94">
        <f>K208-K199</f>
        <v>156846620.27813506</v>
      </c>
      <c r="L215" s="94">
        <f>L208-L199</f>
        <v>171556000.72758394</v>
      </c>
      <c r="M215" s="94">
        <f>M208-M199</f>
        <v>11742849.081912283</v>
      </c>
      <c r="N215" s="39">
        <f>(N208-N199)+(Q208-Q199)</f>
        <v>145719879.3083519</v>
      </c>
      <c r="O215" s="94">
        <f>O208-O199</f>
        <v>11570921.79358035</v>
      </c>
      <c r="Q215" s="3"/>
      <c r="S215" s="94">
        <f>S208</f>
        <v>162582132.49444443</v>
      </c>
      <c r="T215" s="94">
        <f>T208-T199</f>
        <v>12329686.553060267</v>
      </c>
      <c r="U215" s="133"/>
      <c r="V215" s="133" t="s">
        <v>331</v>
      </c>
    </row>
    <row r="216" spans="2:22" s="82" customFormat="1" x14ac:dyDescent="0.2">
      <c r="J216" s="133"/>
      <c r="K216" s="133"/>
      <c r="L216" s="133"/>
      <c r="M216" s="133"/>
      <c r="N216" s="133"/>
      <c r="O216" s="133"/>
      <c r="Q216" s="86"/>
      <c r="S216" s="133"/>
      <c r="T216" s="133"/>
      <c r="U216" s="133"/>
      <c r="V216" s="133"/>
    </row>
    <row r="217" spans="2:22" s="53" customFormat="1" ht="12" customHeight="1" x14ac:dyDescent="0.2">
      <c r="B217" s="90" t="s">
        <v>386</v>
      </c>
      <c r="D217" s="95" t="s">
        <v>249</v>
      </c>
      <c r="F217" s="53" t="s">
        <v>92</v>
      </c>
      <c r="H217" s="96">
        <f>SUM(J217:O217)</f>
        <v>366411390.22718513</v>
      </c>
      <c r="J217" s="94">
        <f>J210-J199</f>
        <v>5742823.1815035678</v>
      </c>
      <c r="K217" s="94">
        <f>K210-K199</f>
        <v>111146570.11647359</v>
      </c>
      <c r="L217" s="94">
        <f>L210-L199</f>
        <v>124065423.8853471</v>
      </c>
      <c r="M217" s="94">
        <f>M210-M199</f>
        <v>8912226.4788071252</v>
      </c>
      <c r="N217" s="39">
        <f>(N210-N199)+(Q210-Q199)</f>
        <v>107436566.68464848</v>
      </c>
      <c r="O217" s="94">
        <f>O210-O199</f>
        <v>9107779.8804053068</v>
      </c>
      <c r="Q217" s="3"/>
      <c r="S217" s="94">
        <f>S210</f>
        <v>116657361.09872228</v>
      </c>
      <c r="T217" s="94">
        <f>T210-T199</f>
        <v>9455677.0655136704</v>
      </c>
      <c r="V217" s="8" t="s">
        <v>799</v>
      </c>
    </row>
    <row r="218" spans="2:22" s="53" customFormat="1" ht="12" customHeight="1" x14ac:dyDescent="0.2">
      <c r="B218" s="90" t="s">
        <v>386</v>
      </c>
      <c r="D218" s="95" t="s">
        <v>233</v>
      </c>
      <c r="F218" s="53" t="s">
        <v>92</v>
      </c>
      <c r="H218" s="96">
        <f>SUM(J218:O218)</f>
        <v>347066046.27771747</v>
      </c>
      <c r="J218" s="94">
        <f>J211-J199</f>
        <v>5481344.9265309777</v>
      </c>
      <c r="K218" s="94">
        <f>K211-K199</f>
        <v>104769818.93112546</v>
      </c>
      <c r="L218" s="94">
        <f>L211-L199</f>
        <v>117438831.76782568</v>
      </c>
      <c r="M218" s="94">
        <f>M211-M199</f>
        <v>8517255.8830250092</v>
      </c>
      <c r="N218" s="39">
        <f>(N211-N199)+(Q211-Q199)</f>
        <v>102094709.10924801</v>
      </c>
      <c r="O218" s="94">
        <f>O211-O199</f>
        <v>8764085.6599622779</v>
      </c>
      <c r="Q218" s="3"/>
      <c r="S218" s="94">
        <f>S211</f>
        <v>110249253.46210988</v>
      </c>
      <c r="T218" s="94">
        <f>T211-T199</f>
        <v>9054652.4858560059</v>
      </c>
      <c r="V218" s="133" t="s">
        <v>331</v>
      </c>
    </row>
    <row r="219" spans="2:22" x14ac:dyDescent="0.2">
      <c r="H219" s="82"/>
      <c r="V219" s="133"/>
    </row>
    <row r="220" spans="2:22" s="73" customFormat="1" x14ac:dyDescent="0.2">
      <c r="B220" s="73" t="s">
        <v>159</v>
      </c>
      <c r="S220" s="125"/>
      <c r="T220" s="125"/>
      <c r="U220" s="125"/>
      <c r="V220" s="125"/>
    </row>
    <row r="221" spans="2:22" s="82" customFormat="1" x14ac:dyDescent="0.2">
      <c r="B221" s="84"/>
      <c r="S221" s="133"/>
      <c r="T221" s="133"/>
      <c r="U221" s="133"/>
      <c r="V221" s="133"/>
    </row>
    <row r="222" spans="2:22" s="82" customFormat="1" ht="15" x14ac:dyDescent="0.2">
      <c r="B222" s="92" t="s">
        <v>220</v>
      </c>
      <c r="S222" s="133"/>
      <c r="T222" s="133"/>
      <c r="U222" s="133"/>
      <c r="V222" s="133"/>
    </row>
    <row r="223" spans="2:22" s="82" customFormat="1" x14ac:dyDescent="0.2">
      <c r="B223" s="88" t="s">
        <v>214</v>
      </c>
      <c r="S223" s="133"/>
      <c r="T223" s="133"/>
      <c r="U223" s="133"/>
      <c r="V223" s="133"/>
    </row>
    <row r="224" spans="2:22" s="82" customFormat="1" x14ac:dyDescent="0.2">
      <c r="B224" s="87" t="s">
        <v>122</v>
      </c>
      <c r="S224" s="133"/>
      <c r="T224" s="133"/>
      <c r="U224" s="133"/>
      <c r="V224" s="133"/>
    </row>
    <row r="225" spans="2:22" s="82" customFormat="1" x14ac:dyDescent="0.2">
      <c r="B225" s="82" t="s">
        <v>123</v>
      </c>
      <c r="F225" s="82" t="s">
        <v>121</v>
      </c>
      <c r="H225" s="77">
        <f>SUM(J225:O225,Q225)</f>
        <v>214253896.26529974</v>
      </c>
      <c r="J225" s="76">
        <f>'GAW import-TD'!H107</f>
        <v>3844966.3286309056</v>
      </c>
      <c r="K225" s="76">
        <f>'GAW import-TD'!I107</f>
        <v>57346367.216370173</v>
      </c>
      <c r="L225" s="76">
        <f>'GAW import-TD'!J107</f>
        <v>76265341.605264276</v>
      </c>
      <c r="M225" s="76">
        <f>'GAW import-TD'!K107</f>
        <v>6199927.9357273821</v>
      </c>
      <c r="N225" s="76">
        <f>'GAW import-TD'!L107</f>
        <v>60038383.726111032</v>
      </c>
      <c r="O225" s="76">
        <f>'GAW import-TD'!M107</f>
        <v>6446281.2230397118</v>
      </c>
      <c r="Q225" s="76">
        <f>'GAW import-TD'!O107</f>
        <v>4112628.2301562852</v>
      </c>
      <c r="S225" s="76">
        <f>'GAW import-TD'!Q107</f>
        <v>57346367.216370173</v>
      </c>
      <c r="T225" s="76">
        <f>'GAW import-TD'!R107</f>
        <v>6199927.9357273821</v>
      </c>
      <c r="U225" s="133"/>
      <c r="V225" s="133"/>
    </row>
    <row r="226" spans="2:22" s="82" customFormat="1" x14ac:dyDescent="0.2">
      <c r="B226" s="82" t="s">
        <v>124</v>
      </c>
      <c r="F226" s="82" t="s">
        <v>121</v>
      </c>
      <c r="H226" s="77">
        <f>SUM(J226:O226,Q226)</f>
        <v>3512827256.2606945</v>
      </c>
      <c r="J226" s="76">
        <f>'GAW import-TD'!H108</f>
        <v>54214025.233695477</v>
      </c>
      <c r="K226" s="76">
        <f>'GAW import-TD'!I108</f>
        <v>998748793.65608823</v>
      </c>
      <c r="L226" s="76">
        <f>'GAW import-TD'!J108</f>
        <v>1348361259.4208798</v>
      </c>
      <c r="M226" s="76">
        <f>'GAW import-TD'!K108</f>
        <v>96718875.797346726</v>
      </c>
      <c r="N226" s="76">
        <f>'GAW import-TD'!L108</f>
        <v>876483573.50024569</v>
      </c>
      <c r="O226" s="76">
        <f>'GAW import-TD'!M108</f>
        <v>69619837.208828613</v>
      </c>
      <c r="Q226" s="76">
        <f>'GAW import-TD'!O108</f>
        <v>68680891.443610206</v>
      </c>
      <c r="S226" s="76">
        <f>'GAW import-TD'!Q108</f>
        <v>998748793.65608823</v>
      </c>
      <c r="T226" s="76">
        <f>'GAW import-TD'!R108</f>
        <v>96718875.797346726</v>
      </c>
      <c r="U226" s="133"/>
      <c r="V226" s="133"/>
    </row>
    <row r="227" spans="2:22" s="82" customFormat="1" x14ac:dyDescent="0.2">
      <c r="S227" s="133"/>
      <c r="T227" s="133"/>
      <c r="U227" s="133"/>
      <c r="V227" s="133"/>
    </row>
    <row r="228" spans="2:22" s="82" customFormat="1" x14ac:dyDescent="0.2">
      <c r="B228" s="87" t="s">
        <v>125</v>
      </c>
      <c r="S228" s="133"/>
      <c r="T228" s="133"/>
      <c r="U228" s="133"/>
      <c r="V228" s="133"/>
    </row>
    <row r="229" spans="2:22" s="82" customFormat="1" x14ac:dyDescent="0.2">
      <c r="B229" s="82" t="s">
        <v>126</v>
      </c>
      <c r="F229" s="82" t="s">
        <v>121</v>
      </c>
      <c r="H229" s="77">
        <f>SUM(J229:O229,Q229)</f>
        <v>82086943.338715538</v>
      </c>
      <c r="J229" s="76">
        <f>'GAW import-TD'!H111</f>
        <v>927473.21697122091</v>
      </c>
      <c r="K229" s="76">
        <f>'GAW import-TD'!I111</f>
        <v>30921158.783401787</v>
      </c>
      <c r="L229" s="76">
        <f>'GAW import-TD'!J111</f>
        <v>23336703.537896138</v>
      </c>
      <c r="M229" s="76">
        <f>'GAW import-TD'!K111</f>
        <v>1302343.8640181152</v>
      </c>
      <c r="N229" s="76">
        <f>'GAW import-TD'!L111</f>
        <v>21477779.513978224</v>
      </c>
      <c r="O229" s="76">
        <f>'GAW import-TD'!M111</f>
        <v>1334036.8150917133</v>
      </c>
      <c r="Q229" s="76">
        <f>'GAW import-TD'!O111</f>
        <v>2787447.6073583416</v>
      </c>
      <c r="S229" s="76">
        <f>'GAW import-TD'!Q111</f>
        <v>34957168.243644066</v>
      </c>
      <c r="T229" s="76">
        <f>'GAW import-TD'!R111</f>
        <v>1800478.2935293645</v>
      </c>
      <c r="U229" s="133"/>
      <c r="V229" s="133"/>
    </row>
    <row r="230" spans="2:22" s="82" customFormat="1" x14ac:dyDescent="0.2">
      <c r="B230" s="82" t="s">
        <v>127</v>
      </c>
      <c r="F230" s="82" t="s">
        <v>121</v>
      </c>
      <c r="H230" s="77">
        <f>SUM(J230:O230,Q230)</f>
        <v>3095497631.0270839</v>
      </c>
      <c r="J230" s="76">
        <f>'GAW import-TD'!H112</f>
        <v>31715762.257976588</v>
      </c>
      <c r="K230" s="76">
        <f>'GAW import-TD'!I112</f>
        <v>1228518905.8958888</v>
      </c>
      <c r="L230" s="76">
        <f>'GAW import-TD'!J112</f>
        <v>894223304.69212878</v>
      </c>
      <c r="M230" s="76">
        <f>'GAW import-TD'!K112</f>
        <v>33874645.20091255</v>
      </c>
      <c r="N230" s="76">
        <f>'GAW import-TD'!L112</f>
        <v>794322056.63804543</v>
      </c>
      <c r="O230" s="76">
        <f>'GAW import-TD'!M112</f>
        <v>42458011.657622136</v>
      </c>
      <c r="Q230" s="76">
        <f>'GAW import-TD'!O112</f>
        <v>70384944.684509784</v>
      </c>
      <c r="S230" s="76">
        <f>'GAW import-TD'!Q112</f>
        <v>1235227707.0688734</v>
      </c>
      <c r="T230" s="76">
        <f>'GAW import-TD'!R112</f>
        <v>35451009.246089675</v>
      </c>
      <c r="U230" s="133"/>
      <c r="V230" s="133"/>
    </row>
    <row r="231" spans="2:22" s="82" customFormat="1" x14ac:dyDescent="0.2">
      <c r="S231" s="133"/>
      <c r="T231" s="133"/>
      <c r="U231" s="133"/>
      <c r="V231" s="133"/>
    </row>
    <row r="232" spans="2:22" s="82" customFormat="1" x14ac:dyDescent="0.2">
      <c r="B232" s="87" t="s">
        <v>128</v>
      </c>
      <c r="S232" s="133"/>
      <c r="T232" s="133"/>
      <c r="U232" s="133"/>
      <c r="V232" s="133"/>
    </row>
    <row r="233" spans="2:22" s="82" customFormat="1" x14ac:dyDescent="0.2">
      <c r="B233" s="82" t="s">
        <v>129</v>
      </c>
      <c r="F233" s="82" t="s">
        <v>121</v>
      </c>
      <c r="H233" s="77">
        <f>SUM(J233:O233,Q233)</f>
        <v>0</v>
      </c>
      <c r="J233" s="76">
        <f>'GAW import-TD'!H115</f>
        <v>0</v>
      </c>
      <c r="K233" s="76">
        <f>'GAW import-TD'!I115</f>
        <v>0</v>
      </c>
      <c r="L233" s="76">
        <f>'GAW import-TD'!J115</f>
        <v>0</v>
      </c>
      <c r="M233" s="76">
        <f>'GAW import-TD'!K115</f>
        <v>0</v>
      </c>
      <c r="N233" s="76">
        <f>'GAW import-TD'!L115</f>
        <v>0</v>
      </c>
      <c r="O233" s="76">
        <f>'GAW import-TD'!M115</f>
        <v>0</v>
      </c>
      <c r="Q233" s="76">
        <f>'GAW import-TD'!O115</f>
        <v>0</v>
      </c>
      <c r="S233" s="76">
        <f>'GAW import-TD'!Q115</f>
        <v>0</v>
      </c>
      <c r="T233" s="76">
        <f>'GAW import-TD'!R115</f>
        <v>0</v>
      </c>
      <c r="U233" s="133"/>
      <c r="V233" s="133"/>
    </row>
    <row r="234" spans="2:22" s="82" customFormat="1" x14ac:dyDescent="0.2">
      <c r="B234" s="82" t="s">
        <v>130</v>
      </c>
      <c r="F234" s="82" t="s">
        <v>121</v>
      </c>
      <c r="H234" s="77">
        <f>SUM(J234:O234,Q234)</f>
        <v>0</v>
      </c>
      <c r="J234" s="76">
        <f>'GAW import-TD'!H116</f>
        <v>0</v>
      </c>
      <c r="K234" s="76">
        <f>'GAW import-TD'!I116</f>
        <v>0</v>
      </c>
      <c r="L234" s="76">
        <f>'GAW import-TD'!J116</f>
        <v>0</v>
      </c>
      <c r="M234" s="76">
        <f>'GAW import-TD'!K116</f>
        <v>0</v>
      </c>
      <c r="N234" s="76">
        <f>'GAW import-TD'!L116</f>
        <v>0</v>
      </c>
      <c r="O234" s="76">
        <f>'GAW import-TD'!M116</f>
        <v>0</v>
      </c>
      <c r="Q234" s="76">
        <f>'GAW import-TD'!O116</f>
        <v>0</v>
      </c>
      <c r="S234" s="76">
        <f>'GAW import-TD'!Q116</f>
        <v>0</v>
      </c>
      <c r="T234" s="76">
        <f>'GAW import-TD'!R116</f>
        <v>0</v>
      </c>
      <c r="U234" s="133"/>
      <c r="V234" s="133"/>
    </row>
    <row r="235" spans="2:22" s="82" customFormat="1" x14ac:dyDescent="0.2">
      <c r="S235" s="133"/>
      <c r="T235" s="133"/>
      <c r="U235" s="133"/>
      <c r="V235" s="133"/>
    </row>
    <row r="236" spans="2:22" s="82" customFormat="1" x14ac:dyDescent="0.2">
      <c r="B236" s="87" t="s">
        <v>131</v>
      </c>
      <c r="S236" s="133"/>
      <c r="T236" s="133"/>
      <c r="U236" s="133"/>
      <c r="V236" s="133"/>
    </row>
    <row r="237" spans="2:22" s="82" customFormat="1" x14ac:dyDescent="0.2">
      <c r="B237" s="82" t="s">
        <v>132</v>
      </c>
      <c r="F237" s="82" t="s">
        <v>121</v>
      </c>
      <c r="H237" s="77">
        <f>SUM(J237:O237,Q237)</f>
        <v>21622.394848235326</v>
      </c>
      <c r="J237" s="76">
        <f>'GAW import-TD'!H119</f>
        <v>0</v>
      </c>
      <c r="K237" s="76">
        <f>'GAW import-TD'!I119</f>
        <v>0</v>
      </c>
      <c r="L237" s="76">
        <f>'GAW import-TD'!J119</f>
        <v>0</v>
      </c>
      <c r="M237" s="76">
        <f>'GAW import-TD'!K119</f>
        <v>0</v>
      </c>
      <c r="N237" s="76">
        <f>'GAW import-TD'!L119</f>
        <v>0</v>
      </c>
      <c r="O237" s="76">
        <f>'GAW import-TD'!M119</f>
        <v>21622.394848235326</v>
      </c>
      <c r="Q237" s="76">
        <f>'GAW import-TD'!O119</f>
        <v>0</v>
      </c>
      <c r="S237" s="76">
        <f>'GAW import-TD'!Q119</f>
        <v>0</v>
      </c>
      <c r="T237" s="76">
        <f>'GAW import-TD'!R119</f>
        <v>0</v>
      </c>
      <c r="U237" s="133"/>
      <c r="V237" s="133"/>
    </row>
    <row r="238" spans="2:22" s="82" customFormat="1" x14ac:dyDescent="0.2">
      <c r="B238" s="82" t="s">
        <v>133</v>
      </c>
      <c r="F238" s="82" t="s">
        <v>121</v>
      </c>
      <c r="H238" s="77">
        <f>SUM(J238:O238,Q238)</f>
        <v>119139.41418095811</v>
      </c>
      <c r="J238" s="76">
        <f>'GAW import-TD'!H120</f>
        <v>0</v>
      </c>
      <c r="K238" s="76">
        <f>'GAW import-TD'!I120</f>
        <v>0</v>
      </c>
      <c r="L238" s="76">
        <f>'GAW import-TD'!J120</f>
        <v>0</v>
      </c>
      <c r="M238" s="76">
        <f>'GAW import-TD'!K120</f>
        <v>0</v>
      </c>
      <c r="N238" s="76">
        <f>'GAW import-TD'!L120</f>
        <v>0</v>
      </c>
      <c r="O238" s="76">
        <f>'GAW import-TD'!M120</f>
        <v>119139.41418095811</v>
      </c>
      <c r="Q238" s="76">
        <f>'GAW import-TD'!O120</f>
        <v>0</v>
      </c>
      <c r="S238" s="76">
        <f>'GAW import-TD'!Q120</f>
        <v>0</v>
      </c>
      <c r="T238" s="76">
        <f>'GAW import-TD'!R120</f>
        <v>0</v>
      </c>
      <c r="U238" s="133"/>
      <c r="V238" s="133"/>
    </row>
    <row r="239" spans="2:22" s="82" customFormat="1" x14ac:dyDescent="0.2">
      <c r="S239" s="133"/>
      <c r="T239" s="133"/>
      <c r="U239" s="133"/>
      <c r="V239" s="133"/>
    </row>
    <row r="240" spans="2:22" s="82" customFormat="1" x14ac:dyDescent="0.2">
      <c r="B240" s="88" t="s">
        <v>151</v>
      </c>
      <c r="S240" s="133"/>
      <c r="T240" s="133"/>
      <c r="U240" s="133"/>
      <c r="V240" s="133"/>
    </row>
    <row r="241" spans="2:22" s="82" customFormat="1" x14ac:dyDescent="0.2">
      <c r="B241" s="87" t="s">
        <v>111</v>
      </c>
      <c r="S241" s="133"/>
      <c r="T241" s="133"/>
      <c r="U241" s="133"/>
      <c r="V241" s="133"/>
    </row>
    <row r="242" spans="2:22" s="82" customFormat="1" x14ac:dyDescent="0.2">
      <c r="B242" s="82" t="s">
        <v>112</v>
      </c>
      <c r="F242" s="82" t="s">
        <v>93</v>
      </c>
      <c r="H242" s="77">
        <f>SUM(J242:O242,Q242)</f>
        <v>51597.14</v>
      </c>
      <c r="J242" s="76">
        <f>'Input Ov. opbrengsten-TD'!H284</f>
        <v>0</v>
      </c>
      <c r="K242" s="76">
        <f>'Input Ov. opbrengsten-TD'!I284</f>
        <v>0</v>
      </c>
      <c r="L242" s="76">
        <f>'Input Ov. opbrengsten-TD'!J284</f>
        <v>0</v>
      </c>
      <c r="M242" s="76">
        <f>'Input Ov. opbrengsten-TD'!K284</f>
        <v>51597.14</v>
      </c>
      <c r="N242" s="76">
        <f>'Input Ov. opbrengsten-TD'!L284</f>
        <v>0</v>
      </c>
      <c r="O242" s="76">
        <f>'Input Ov. opbrengsten-TD'!M284</f>
        <v>0</v>
      </c>
      <c r="Q242" s="76">
        <f>'Input Ov. opbrengsten-TD'!O284</f>
        <v>0</v>
      </c>
      <c r="S242" s="76">
        <f>'Input Ov. opbrengsten-TD'!Q284</f>
        <v>0</v>
      </c>
      <c r="T242" s="76">
        <f>'Input Ov. opbrengsten-TD'!R284</f>
        <v>51597.14</v>
      </c>
      <c r="U242" s="133"/>
      <c r="V242" s="133"/>
    </row>
    <row r="243" spans="2:22" s="82" customFormat="1" x14ac:dyDescent="0.2">
      <c r="S243" s="133"/>
      <c r="T243" s="133"/>
      <c r="U243" s="133"/>
      <c r="V243" s="133"/>
    </row>
    <row r="244" spans="2:22" s="82" customFormat="1" ht="15" x14ac:dyDescent="0.25">
      <c r="B244" s="89" t="s">
        <v>221</v>
      </c>
      <c r="C244" s="53"/>
      <c r="D244" s="53"/>
      <c r="E244" s="53"/>
      <c r="F244" s="53"/>
      <c r="S244" s="133"/>
      <c r="T244" s="133"/>
      <c r="U244" s="133"/>
      <c r="V244" s="133"/>
    </row>
    <row r="245" spans="2:22" s="82" customFormat="1" x14ac:dyDescent="0.2">
      <c r="B245" s="88" t="s">
        <v>222</v>
      </c>
      <c r="C245" s="53"/>
      <c r="D245" s="53"/>
      <c r="E245" s="53"/>
      <c r="F245" s="53"/>
      <c r="S245" s="133"/>
      <c r="T245" s="133"/>
      <c r="U245" s="133"/>
      <c r="V245" s="133"/>
    </row>
    <row r="246" spans="2:22" s="82" customFormat="1" x14ac:dyDescent="0.2">
      <c r="B246" s="90" t="s">
        <v>126</v>
      </c>
      <c r="C246" s="53"/>
      <c r="D246" s="53"/>
      <c r="E246" s="53"/>
      <c r="F246" s="53" t="s">
        <v>93</v>
      </c>
      <c r="H246" s="77">
        <f>SUM(J246:O246,Q246)</f>
        <v>296362461.99886352</v>
      </c>
      <c r="J246" s="93">
        <f t="shared" ref="J246:O247" si="49">J225+J229+J233+J237</f>
        <v>4772439.545602126</v>
      </c>
      <c r="K246" s="93">
        <f t="shared" si="49"/>
        <v>88267525.999771953</v>
      </c>
      <c r="L246" s="93">
        <f t="shared" si="49"/>
        <v>99602045.143160418</v>
      </c>
      <c r="M246" s="93">
        <f t="shared" si="49"/>
        <v>7502271.7997454973</v>
      </c>
      <c r="N246" s="93">
        <f t="shared" si="49"/>
        <v>81516163.240089253</v>
      </c>
      <c r="O246" s="93">
        <f t="shared" si="49"/>
        <v>7801940.4329796601</v>
      </c>
      <c r="Q246" s="93">
        <f>Q225+Q229+Q233+Q237</f>
        <v>6900075.8375146268</v>
      </c>
      <c r="S246" s="93">
        <f t="shared" ref="S246:T246" si="50">S225+S229+S233+S237</f>
        <v>92303535.460014239</v>
      </c>
      <c r="T246" s="93">
        <f t="shared" si="50"/>
        <v>8000406.2292567464</v>
      </c>
      <c r="U246" s="133"/>
      <c r="V246" s="8" t="s">
        <v>800</v>
      </c>
    </row>
    <row r="247" spans="2:22" s="82" customFormat="1" x14ac:dyDescent="0.2">
      <c r="B247" s="90" t="s">
        <v>155</v>
      </c>
      <c r="C247" s="53"/>
      <c r="D247" s="53"/>
      <c r="E247" s="53"/>
      <c r="F247" s="53" t="s">
        <v>93</v>
      </c>
      <c r="H247" s="77">
        <f>SUM(J247:O247,Q247)</f>
        <v>6608444026.7019615</v>
      </c>
      <c r="J247" s="93">
        <f t="shared" si="49"/>
        <v>85929787.491672069</v>
      </c>
      <c r="K247" s="93">
        <f t="shared" si="49"/>
        <v>2227267699.5519772</v>
      </c>
      <c r="L247" s="93">
        <f t="shared" si="49"/>
        <v>2242584564.1130085</v>
      </c>
      <c r="M247" s="93">
        <f t="shared" si="49"/>
        <v>130593520.99825928</v>
      </c>
      <c r="N247" s="93">
        <f t="shared" si="49"/>
        <v>1670805630.1382911</v>
      </c>
      <c r="O247" s="93">
        <f t="shared" si="49"/>
        <v>112196988.28063172</v>
      </c>
      <c r="Q247" s="93">
        <f>Q226+Q230+Q234+Q238</f>
        <v>139065836.12812001</v>
      </c>
      <c r="S247" s="93">
        <f t="shared" ref="S247:T247" si="51">S226+S230+S234+S238</f>
        <v>2233976500.7249618</v>
      </c>
      <c r="T247" s="93">
        <f t="shared" si="51"/>
        <v>132169885.04343641</v>
      </c>
      <c r="U247" s="133"/>
      <c r="V247" s="8" t="s">
        <v>801</v>
      </c>
    </row>
    <row r="248" spans="2:22" s="82" customFormat="1" x14ac:dyDescent="0.2">
      <c r="B248" s="53"/>
      <c r="C248" s="53"/>
      <c r="D248" s="53"/>
      <c r="E248" s="53"/>
      <c r="F248" s="53"/>
      <c r="S248" s="133"/>
      <c r="T248" s="133"/>
      <c r="U248" s="133"/>
      <c r="V248" s="133"/>
    </row>
    <row r="249" spans="2:22" s="82" customFormat="1" x14ac:dyDescent="0.2">
      <c r="B249" s="88" t="s">
        <v>223</v>
      </c>
      <c r="C249" s="53"/>
      <c r="D249" s="91"/>
      <c r="E249" s="53"/>
      <c r="F249" s="53"/>
      <c r="S249" s="133"/>
      <c r="T249" s="133"/>
      <c r="U249" s="133"/>
      <c r="V249" s="133"/>
    </row>
    <row r="250" spans="2:22" s="82" customFormat="1" x14ac:dyDescent="0.2">
      <c r="B250" s="90" t="s">
        <v>384</v>
      </c>
      <c r="C250" s="53"/>
      <c r="D250" s="91" t="s">
        <v>415</v>
      </c>
      <c r="E250" s="53"/>
      <c r="F250" s="53" t="s">
        <v>93</v>
      </c>
      <c r="H250" s="77">
        <f>SUM(J250:O250,Q250)</f>
        <v>524353780.92008102</v>
      </c>
      <c r="J250" s="93">
        <f>J246+$H$23*J247</f>
        <v>7737017.2140648114</v>
      </c>
      <c r="K250" s="93">
        <f t="shared" ref="K250:O250" si="52">K246+$H$23*K247</f>
        <v>165108261.63431513</v>
      </c>
      <c r="L250" s="93">
        <f t="shared" si="52"/>
        <v>176971212.60505921</v>
      </c>
      <c r="M250" s="93">
        <f t="shared" si="52"/>
        <v>12007748.274185441</v>
      </c>
      <c r="N250" s="93">
        <f t="shared" si="52"/>
        <v>139158957.47986028</v>
      </c>
      <c r="O250" s="93">
        <f t="shared" si="52"/>
        <v>11672736.528661452</v>
      </c>
      <c r="Q250" s="93">
        <f t="shared" ref="Q250" si="53">Q246+$H$23*Q247</f>
        <v>11697847.183934767</v>
      </c>
      <c r="S250" s="93">
        <f t="shared" ref="S250:T250" si="54">S246+$H$23*S247</f>
        <v>169375724.73502541</v>
      </c>
      <c r="T250" s="93">
        <f t="shared" si="54"/>
        <v>12560267.263255302</v>
      </c>
      <c r="U250" s="133"/>
      <c r="V250" s="8" t="s">
        <v>802</v>
      </c>
    </row>
    <row r="251" spans="2:22" s="82" customFormat="1" x14ac:dyDescent="0.2">
      <c r="B251" s="53"/>
      <c r="C251" s="53"/>
      <c r="D251" s="53"/>
      <c r="E251" s="53"/>
      <c r="F251" s="53"/>
      <c r="S251" s="133"/>
      <c r="T251" s="133"/>
      <c r="U251" s="133"/>
      <c r="V251" s="53"/>
    </row>
    <row r="252" spans="2:22" s="53" customFormat="1" ht="12" customHeight="1" x14ac:dyDescent="0.2">
      <c r="B252" s="90" t="s">
        <v>385</v>
      </c>
      <c r="D252" s="95" t="s">
        <v>248</v>
      </c>
      <c r="F252" s="53" t="s">
        <v>93</v>
      </c>
      <c r="H252" s="77">
        <f>SUM(J252:O252,Q252)</f>
        <v>382272234.34598899</v>
      </c>
      <c r="J252" s="96">
        <f>J246+J247*$H$15</f>
        <v>5889526.7829938624</v>
      </c>
      <c r="K252" s="96">
        <f t="shared" ref="K252:S252" si="55">K246+K247*$H$15</f>
        <v>117222006.09394765</v>
      </c>
      <c r="L252" s="96">
        <f t="shared" si="55"/>
        <v>128755644.47662953</v>
      </c>
      <c r="M252" s="96">
        <f t="shared" si="55"/>
        <v>9199987.5727228671</v>
      </c>
      <c r="N252" s="96">
        <f t="shared" si="55"/>
        <v>103236636.43188703</v>
      </c>
      <c r="O252" s="96">
        <f t="shared" si="55"/>
        <v>9260501.2806278728</v>
      </c>
      <c r="Q252" s="96">
        <f t="shared" si="55"/>
        <v>8707931.7071801871</v>
      </c>
      <c r="S252" s="96">
        <f t="shared" si="55"/>
        <v>121345229.96943873</v>
      </c>
      <c r="T252" s="96">
        <f t="shared" ref="T252" si="56">T246+T247*$H$15</f>
        <v>9718614.7348214202</v>
      </c>
      <c r="V252" s="8" t="s">
        <v>802</v>
      </c>
    </row>
    <row r="253" spans="2:22" s="53" customFormat="1" ht="12" customHeight="1" x14ac:dyDescent="0.2">
      <c r="B253" s="90" t="s">
        <v>385</v>
      </c>
      <c r="D253" s="95" t="s">
        <v>229</v>
      </c>
      <c r="F253" s="53" t="s">
        <v>93</v>
      </c>
      <c r="H253" s="77">
        <f>SUM(J253:O253,Q253)</f>
        <v>362446902.26588321</v>
      </c>
      <c r="J253" s="96">
        <f>J246+J247*$H$16</f>
        <v>5631737.4205188472</v>
      </c>
      <c r="K253" s="96">
        <f t="shared" ref="K253:S253" si="57">K246+K247*$H$16</f>
        <v>110540202.99529172</v>
      </c>
      <c r="L253" s="96">
        <f t="shared" si="57"/>
        <v>122027890.78429051</v>
      </c>
      <c r="M253" s="96">
        <f t="shared" si="57"/>
        <v>8808207.0097280908</v>
      </c>
      <c r="N253" s="96">
        <f t="shared" si="57"/>
        <v>98224219.541472167</v>
      </c>
      <c r="O253" s="96">
        <f t="shared" si="57"/>
        <v>8923910.315785978</v>
      </c>
      <c r="Q253" s="96">
        <f t="shared" si="57"/>
        <v>8290734.1987958271</v>
      </c>
      <c r="S253" s="96">
        <f t="shared" si="57"/>
        <v>114643300.46726386</v>
      </c>
      <c r="T253" s="96">
        <f t="shared" ref="T253" si="58">T246+T247*$H$16</f>
        <v>9322105.0796911102</v>
      </c>
    </row>
    <row r="254" spans="2:22" s="97" customFormat="1" ht="12" customHeight="1" x14ac:dyDescent="0.2">
      <c r="B254" s="98"/>
      <c r="D254" s="99"/>
      <c r="H254" s="100"/>
      <c r="J254" s="100"/>
      <c r="K254" s="100"/>
      <c r="L254" s="100"/>
      <c r="M254" s="100"/>
      <c r="N254" s="100"/>
      <c r="O254" s="100"/>
      <c r="Q254" s="82"/>
      <c r="S254" s="100"/>
      <c r="T254" s="100"/>
    </row>
    <row r="255" spans="2:22" s="82" customFormat="1" ht="15" x14ac:dyDescent="0.25">
      <c r="B255" s="89" t="s">
        <v>225</v>
      </c>
      <c r="C255" s="53"/>
      <c r="D255" s="53"/>
      <c r="E255" s="53"/>
      <c r="F255" s="53"/>
      <c r="S255" s="133"/>
      <c r="T255" s="133"/>
      <c r="U255" s="133"/>
      <c r="V255" s="133"/>
    </row>
    <row r="256" spans="2:22" s="82" customFormat="1" x14ac:dyDescent="0.2">
      <c r="B256" s="90" t="s">
        <v>384</v>
      </c>
      <c r="C256" s="53"/>
      <c r="D256" s="95" t="s">
        <v>417</v>
      </c>
      <c r="E256" s="53"/>
      <c r="F256" s="53" t="s">
        <v>93</v>
      </c>
      <c r="H256" s="77">
        <f>SUM(J256:O256)</f>
        <v>524302183.78008103</v>
      </c>
      <c r="J256" s="94">
        <f>J250-J242</f>
        <v>7737017.2140648114</v>
      </c>
      <c r="K256" s="94">
        <f>K250-K242</f>
        <v>165108261.63431513</v>
      </c>
      <c r="L256" s="94">
        <f>L250-L242</f>
        <v>176971212.60505921</v>
      </c>
      <c r="M256" s="94">
        <f>M250-M242</f>
        <v>11956151.134185441</v>
      </c>
      <c r="N256" s="39">
        <f>(N250-N242)+(Q250-Q242)</f>
        <v>150856804.66379505</v>
      </c>
      <c r="O256" s="94">
        <f>O250-O242</f>
        <v>11672736.528661452</v>
      </c>
      <c r="S256" s="94">
        <f>S250</f>
        <v>169375724.73502541</v>
      </c>
      <c r="T256" s="94">
        <f>T250-T242</f>
        <v>12508670.123255301</v>
      </c>
      <c r="U256" s="133"/>
      <c r="V256" s="8" t="s">
        <v>799</v>
      </c>
    </row>
    <row r="257" spans="2:22" s="82" customFormat="1" x14ac:dyDescent="0.2">
      <c r="K257" s="133"/>
      <c r="L257" s="133"/>
      <c r="M257" s="133"/>
      <c r="N257" s="2"/>
      <c r="O257" s="133"/>
      <c r="S257" s="133"/>
      <c r="T257" s="133"/>
      <c r="U257" s="133"/>
      <c r="V257" s="133"/>
    </row>
    <row r="258" spans="2:22" s="53" customFormat="1" ht="12" customHeight="1" x14ac:dyDescent="0.2">
      <c r="B258" s="90" t="s">
        <v>385</v>
      </c>
      <c r="D258" s="95" t="s">
        <v>249</v>
      </c>
      <c r="F258" s="53" t="s">
        <v>93</v>
      </c>
      <c r="H258" s="96">
        <f>SUM(J258:O258)</f>
        <v>382220637.205989</v>
      </c>
      <c r="J258" s="94">
        <f>J252-J242</f>
        <v>5889526.7829938624</v>
      </c>
      <c r="K258" s="94">
        <f>K252-K242</f>
        <v>117222006.09394765</v>
      </c>
      <c r="L258" s="94">
        <f>L252-L242</f>
        <v>128755644.47662953</v>
      </c>
      <c r="M258" s="94">
        <f>M252-M242</f>
        <v>9148390.4327228665</v>
      </c>
      <c r="N258" s="39">
        <f>(N252-N242)+(Q252-Q242)</f>
        <v>111944568.13906722</v>
      </c>
      <c r="O258" s="94">
        <f>O252-O242</f>
        <v>9260501.2806278728</v>
      </c>
      <c r="Q258" s="82"/>
      <c r="S258" s="94">
        <f>S252</f>
        <v>121345229.96943873</v>
      </c>
      <c r="T258" s="94">
        <f>T252-T242</f>
        <v>9667017.5948214196</v>
      </c>
      <c r="V258" s="8" t="s">
        <v>799</v>
      </c>
    </row>
    <row r="259" spans="2:22" s="53" customFormat="1" ht="12" customHeight="1" x14ac:dyDescent="0.2">
      <c r="B259" s="90" t="s">
        <v>385</v>
      </c>
      <c r="D259" s="95" t="s">
        <v>233</v>
      </c>
      <c r="F259" s="53" t="s">
        <v>93</v>
      </c>
      <c r="H259" s="96">
        <f>SUM(J259:O259)</f>
        <v>362395305.12588316</v>
      </c>
      <c r="J259" s="94">
        <f>J253-J242</f>
        <v>5631737.4205188472</v>
      </c>
      <c r="K259" s="94">
        <f>K253-K242</f>
        <v>110540202.99529172</v>
      </c>
      <c r="L259" s="94">
        <f>L253-L242</f>
        <v>122027890.78429051</v>
      </c>
      <c r="M259" s="94">
        <f>M253-M242</f>
        <v>8756609.8697280902</v>
      </c>
      <c r="N259" s="39">
        <f>(N253-N242)+(Q253-Q242)</f>
        <v>106514953.74026799</v>
      </c>
      <c r="O259" s="94">
        <f>O253-O242</f>
        <v>8923910.315785978</v>
      </c>
      <c r="Q259" s="82"/>
      <c r="S259" s="94">
        <f>S253</f>
        <v>114643300.46726386</v>
      </c>
      <c r="T259" s="94">
        <f>T253-T242</f>
        <v>9270507.9396911096</v>
      </c>
      <c r="V259" s="133" t="s">
        <v>331</v>
      </c>
    </row>
    <row r="260" spans="2:22" x14ac:dyDescent="0.2">
      <c r="H260" s="82"/>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CCC8D9"/>
  </sheetPr>
  <dimension ref="A2:R89"/>
  <sheetViews>
    <sheetView showGridLines="0" zoomScale="85" zoomScaleNormal="85" workbookViewId="0">
      <pane ySplit="3" topLeftCell="A4" activePane="bottomLeft" state="frozen"/>
      <selection activeCell="O39" sqref="O39"/>
      <selection pane="bottomLeft" activeCell="A4" sqref="A4"/>
    </sheetView>
  </sheetViews>
  <sheetFormatPr defaultRowHeight="12.75" x14ac:dyDescent="0.2"/>
  <cols>
    <col min="1" max="1" width="4.7109375" style="6" customWidth="1"/>
    <col min="2" max="2" width="19.140625" style="6" customWidth="1"/>
    <col min="3" max="3" width="20.7109375" style="6" customWidth="1"/>
    <col min="4" max="4" width="22.5703125" style="6" customWidth="1"/>
    <col min="5" max="5" width="16.140625" style="6" customWidth="1"/>
    <col min="6" max="6" width="24.7109375" style="6" customWidth="1"/>
    <col min="7" max="7" width="9" style="6" customWidth="1"/>
    <col min="8" max="16384" width="9.140625" style="6"/>
  </cols>
  <sheetData>
    <row r="2" spans="2:18" s="11" customFormat="1" ht="18" x14ac:dyDescent="0.2">
      <c r="B2" s="11" t="s">
        <v>48</v>
      </c>
    </row>
    <row r="4" spans="2:18" s="125" customFormat="1" x14ac:dyDescent="0.2">
      <c r="B4" s="125" t="s">
        <v>337</v>
      </c>
    </row>
    <row r="6" spans="2:18" x14ac:dyDescent="0.2">
      <c r="B6" s="28"/>
    </row>
    <row r="7" spans="2:18" s="133" customFormat="1" x14ac:dyDescent="0.2">
      <c r="F7" s="139"/>
    </row>
    <row r="8" spans="2:18" s="133" customFormat="1" x14ac:dyDescent="0.2">
      <c r="C8" s="140"/>
      <c r="D8" s="141"/>
      <c r="E8" s="142"/>
      <c r="G8" s="140"/>
      <c r="H8" s="141"/>
      <c r="I8" s="142"/>
      <c r="K8" s="140"/>
      <c r="L8" s="141"/>
      <c r="M8" s="142"/>
      <c r="O8" s="140"/>
      <c r="P8" s="141"/>
      <c r="Q8" s="142"/>
    </row>
    <row r="9" spans="2:18" s="133" customFormat="1" x14ac:dyDescent="0.2">
      <c r="C9" s="143"/>
      <c r="D9" s="144" t="s">
        <v>332</v>
      </c>
      <c r="E9" s="145"/>
      <c r="G9" s="143"/>
      <c r="H9" s="146" t="s">
        <v>333</v>
      </c>
      <c r="I9" s="145"/>
      <c r="K9" s="143"/>
      <c r="L9" s="147" t="s">
        <v>334</v>
      </c>
      <c r="M9" s="145"/>
      <c r="O9" s="143"/>
      <c r="P9" s="146" t="s">
        <v>335</v>
      </c>
      <c r="Q9" s="145"/>
    </row>
    <row r="10" spans="2:18" s="133" customFormat="1" x14ac:dyDescent="0.2">
      <c r="C10" s="148"/>
      <c r="D10" s="149"/>
      <c r="E10" s="150"/>
      <c r="G10" s="148"/>
      <c r="H10" s="149"/>
      <c r="I10" s="150"/>
      <c r="K10" s="148"/>
      <c r="L10" s="149"/>
      <c r="M10" s="150"/>
      <c r="O10" s="143"/>
      <c r="Q10" s="145"/>
    </row>
    <row r="11" spans="2:18" s="133" customFormat="1" x14ac:dyDescent="0.2">
      <c r="C11" s="151"/>
      <c r="D11" s="151"/>
      <c r="E11" s="151"/>
      <c r="G11" s="151"/>
      <c r="H11" s="151"/>
      <c r="I11" s="151"/>
      <c r="N11" s="151"/>
      <c r="O11" s="141"/>
      <c r="P11" s="141"/>
      <c r="Q11" s="141"/>
      <c r="R11" s="151"/>
    </row>
    <row r="12" spans="2:18" s="133" customFormat="1" x14ac:dyDescent="0.2">
      <c r="C12" s="151"/>
      <c r="D12" s="151"/>
      <c r="E12" s="151"/>
      <c r="G12" s="151"/>
      <c r="H12" s="151"/>
      <c r="I12" s="151"/>
      <c r="O12" s="152"/>
      <c r="P12" s="152"/>
      <c r="Q12" s="152"/>
      <c r="R12" s="152"/>
    </row>
    <row r="13" spans="2:18" s="133" customFormat="1" x14ac:dyDescent="0.2">
      <c r="C13" s="151"/>
      <c r="D13" s="151"/>
      <c r="E13" s="151"/>
      <c r="G13" s="151"/>
      <c r="H13" s="151"/>
      <c r="I13" s="151"/>
      <c r="K13" s="140"/>
      <c r="L13" s="141"/>
      <c r="M13" s="142"/>
      <c r="O13" s="152"/>
      <c r="P13" s="152"/>
      <c r="Q13" s="152"/>
      <c r="R13" s="152"/>
    </row>
    <row r="14" spans="2:18" s="133" customFormat="1" x14ac:dyDescent="0.2">
      <c r="C14" s="151"/>
      <c r="D14" s="151"/>
      <c r="E14" s="151"/>
      <c r="G14" s="151"/>
      <c r="H14" s="151"/>
      <c r="I14" s="151"/>
      <c r="K14" s="143"/>
      <c r="L14" s="146" t="s">
        <v>336</v>
      </c>
      <c r="M14" s="145"/>
      <c r="O14" s="152"/>
      <c r="P14" s="153"/>
      <c r="Q14" s="152"/>
      <c r="R14" s="152"/>
    </row>
    <row r="15" spans="2:18" s="133" customFormat="1" x14ac:dyDescent="0.2">
      <c r="C15" s="151"/>
      <c r="D15" s="151"/>
      <c r="E15" s="151"/>
      <c r="G15" s="151"/>
      <c r="H15" s="151"/>
      <c r="I15" s="151"/>
      <c r="K15" s="148"/>
      <c r="L15" s="149"/>
      <c r="M15" s="150"/>
      <c r="O15" s="152"/>
      <c r="P15" s="152"/>
      <c r="Q15" s="152"/>
      <c r="R15" s="152"/>
    </row>
    <row r="16" spans="2:18" x14ac:dyDescent="0.2">
      <c r="H16" s="38"/>
    </row>
    <row r="18" spans="1:16" s="12" customFormat="1" x14ac:dyDescent="0.2">
      <c r="B18" s="12" t="s">
        <v>55</v>
      </c>
    </row>
    <row r="20" spans="1:16" s="133" customFormat="1" x14ac:dyDescent="0.2"/>
    <row r="21" spans="1:16" s="133" customFormat="1" x14ac:dyDescent="0.2">
      <c r="A21" s="86"/>
      <c r="B21" s="133" t="s">
        <v>803</v>
      </c>
    </row>
    <row r="22" spans="1:16" s="133" customFormat="1" x14ac:dyDescent="0.2">
      <c r="A22" s="86"/>
    </row>
    <row r="23" spans="1:16" s="133" customFormat="1" x14ac:dyDescent="0.2">
      <c r="A23" s="86"/>
      <c r="D23" s="163" t="s">
        <v>804</v>
      </c>
      <c r="H23" s="163" t="s">
        <v>805</v>
      </c>
      <c r="L23" s="163" t="s">
        <v>30</v>
      </c>
      <c r="P23" s="163"/>
    </row>
    <row r="24" spans="1:16" s="133" customFormat="1" x14ac:dyDescent="0.2">
      <c r="A24" s="86"/>
    </row>
    <row r="25" spans="1:16" s="133" customFormat="1" x14ac:dyDescent="0.2">
      <c r="A25" s="86"/>
      <c r="C25" s="140"/>
      <c r="D25" s="141"/>
      <c r="E25" s="142"/>
    </row>
    <row r="26" spans="1:16" s="133" customFormat="1" x14ac:dyDescent="0.2">
      <c r="A26" s="86"/>
      <c r="C26" s="143"/>
      <c r="D26" s="144" t="s">
        <v>806</v>
      </c>
      <c r="E26" s="145"/>
    </row>
    <row r="27" spans="1:16" s="133" customFormat="1" x14ac:dyDescent="0.2">
      <c r="A27" s="86"/>
      <c r="C27" s="148"/>
      <c r="D27" s="149"/>
      <c r="E27" s="150"/>
    </row>
    <row r="28" spans="1:16" s="133" customFormat="1" x14ac:dyDescent="0.2">
      <c r="A28" s="86"/>
      <c r="C28" s="151"/>
      <c r="D28" s="151"/>
      <c r="E28" s="151"/>
      <c r="G28" s="140"/>
      <c r="H28" s="141"/>
      <c r="I28" s="142"/>
      <c r="K28" s="152"/>
      <c r="L28" s="152"/>
      <c r="M28" s="152"/>
    </row>
    <row r="29" spans="1:16" s="133" customFormat="1" x14ac:dyDescent="0.2">
      <c r="A29" s="86"/>
      <c r="C29" s="140"/>
      <c r="D29" s="141"/>
      <c r="E29" s="142"/>
      <c r="G29" s="143"/>
      <c r="H29" s="146" t="s">
        <v>807</v>
      </c>
      <c r="I29" s="145"/>
      <c r="K29" s="152"/>
      <c r="L29" s="153"/>
      <c r="M29" s="152"/>
    </row>
    <row r="30" spans="1:16" s="133" customFormat="1" x14ac:dyDescent="0.2">
      <c r="A30" s="86"/>
      <c r="C30" s="143"/>
      <c r="D30" s="144" t="s">
        <v>808</v>
      </c>
      <c r="E30" s="145"/>
      <c r="G30" s="148"/>
      <c r="H30" s="149"/>
      <c r="I30" s="150"/>
      <c r="K30" s="152"/>
      <c r="L30" s="152"/>
      <c r="M30" s="152"/>
    </row>
    <row r="31" spans="1:16" s="133" customFormat="1" x14ac:dyDescent="0.2">
      <c r="A31" s="86"/>
      <c r="C31" s="148"/>
      <c r="D31" s="149"/>
      <c r="E31" s="150"/>
      <c r="K31" s="152"/>
      <c r="L31" s="152"/>
      <c r="M31" s="152"/>
    </row>
    <row r="32" spans="1:16" s="133" customFormat="1" x14ac:dyDescent="0.2">
      <c r="A32" s="86"/>
    </row>
    <row r="33" spans="1:13" s="133" customFormat="1" x14ac:dyDescent="0.2">
      <c r="A33" s="86"/>
    </row>
    <row r="34" spans="1:13" s="133" customFormat="1" x14ac:dyDescent="0.2">
      <c r="A34" s="86"/>
      <c r="C34" s="140"/>
      <c r="D34" s="141"/>
      <c r="E34" s="142"/>
    </row>
    <row r="35" spans="1:13" s="133" customFormat="1" x14ac:dyDescent="0.2">
      <c r="A35" s="86"/>
      <c r="C35" s="143"/>
      <c r="D35" s="144" t="s">
        <v>809</v>
      </c>
      <c r="E35" s="145"/>
      <c r="G35" s="140"/>
      <c r="H35" s="141"/>
      <c r="I35" s="142"/>
    </row>
    <row r="36" spans="1:13" s="133" customFormat="1" x14ac:dyDescent="0.2">
      <c r="A36" s="86"/>
      <c r="C36" s="148"/>
      <c r="D36" s="149"/>
      <c r="E36" s="150"/>
      <c r="G36" s="143"/>
      <c r="H36" s="146" t="s">
        <v>810</v>
      </c>
      <c r="I36" s="145"/>
    </row>
    <row r="37" spans="1:13" s="133" customFormat="1" x14ac:dyDescent="0.2">
      <c r="A37" s="86"/>
      <c r="G37" s="148"/>
      <c r="H37" s="149"/>
      <c r="I37" s="150"/>
    </row>
    <row r="38" spans="1:13" s="133" customFormat="1" x14ac:dyDescent="0.2">
      <c r="A38" s="86"/>
    </row>
    <row r="39" spans="1:13" s="133" customFormat="1" x14ac:dyDescent="0.2">
      <c r="A39" s="86"/>
      <c r="C39" s="140"/>
      <c r="D39" s="141"/>
      <c r="E39" s="142"/>
      <c r="K39" s="140"/>
      <c r="L39" s="141"/>
      <c r="M39" s="142"/>
    </row>
    <row r="40" spans="1:13" s="133" customFormat="1" x14ac:dyDescent="0.2">
      <c r="A40" s="86"/>
      <c r="C40" s="143"/>
      <c r="D40" s="144" t="s">
        <v>207</v>
      </c>
      <c r="E40" s="145"/>
      <c r="K40" s="143"/>
      <c r="L40" s="164" t="s">
        <v>811</v>
      </c>
      <c r="M40" s="145"/>
    </row>
    <row r="41" spans="1:13" s="133" customFormat="1" x14ac:dyDescent="0.2">
      <c r="A41" s="86"/>
      <c r="C41" s="148"/>
      <c r="D41" s="149"/>
      <c r="E41" s="150"/>
      <c r="K41" s="148"/>
      <c r="L41" s="149"/>
      <c r="M41" s="150"/>
    </row>
    <row r="42" spans="1:13" s="133" customFormat="1" x14ac:dyDescent="0.2">
      <c r="A42" s="86"/>
    </row>
    <row r="43" spans="1:13" s="133" customFormat="1" x14ac:dyDescent="0.2">
      <c r="A43" s="86"/>
    </row>
    <row r="44" spans="1:13" s="133" customFormat="1" x14ac:dyDescent="0.2">
      <c r="A44" s="86"/>
      <c r="C44" s="140"/>
      <c r="D44" s="141"/>
      <c r="E44" s="142"/>
    </row>
    <row r="45" spans="1:13" s="133" customFormat="1" x14ac:dyDescent="0.2">
      <c r="A45" s="86"/>
      <c r="C45" s="143"/>
      <c r="D45" s="144" t="s">
        <v>812</v>
      </c>
      <c r="E45" s="145"/>
    </row>
    <row r="46" spans="1:13" s="133" customFormat="1" x14ac:dyDescent="0.2">
      <c r="A46" s="86"/>
      <c r="C46" s="148"/>
      <c r="D46" s="149"/>
      <c r="E46" s="150"/>
      <c r="K46" s="152"/>
      <c r="L46" s="152"/>
      <c r="M46" s="152"/>
    </row>
    <row r="47" spans="1:13" s="133" customFormat="1" x14ac:dyDescent="0.2">
      <c r="A47" s="86"/>
      <c r="C47" s="151"/>
      <c r="D47" s="151"/>
      <c r="E47" s="151"/>
      <c r="G47" s="140"/>
      <c r="H47" s="141"/>
      <c r="I47" s="142"/>
      <c r="K47" s="152"/>
      <c r="L47" s="152"/>
      <c r="M47" s="152"/>
    </row>
    <row r="48" spans="1:13" s="133" customFormat="1" x14ac:dyDescent="0.2">
      <c r="A48" s="86"/>
      <c r="C48" s="140"/>
      <c r="D48" s="141"/>
      <c r="E48" s="142"/>
      <c r="G48" s="143"/>
      <c r="H48" s="146" t="s">
        <v>813</v>
      </c>
      <c r="I48" s="145"/>
      <c r="K48" s="152"/>
      <c r="L48" s="153"/>
      <c r="M48" s="152"/>
    </row>
    <row r="49" spans="1:13" s="133" customFormat="1" x14ac:dyDescent="0.2">
      <c r="A49" s="86"/>
      <c r="C49" s="143"/>
      <c r="D49" s="144" t="s">
        <v>814</v>
      </c>
      <c r="E49" s="145"/>
      <c r="G49" s="148"/>
      <c r="H49" s="149"/>
      <c r="I49" s="150"/>
      <c r="K49" s="152"/>
      <c r="L49" s="152"/>
      <c r="M49" s="152"/>
    </row>
    <row r="50" spans="1:13" s="133" customFormat="1" x14ac:dyDescent="0.2">
      <c r="A50" s="86"/>
      <c r="C50" s="148"/>
      <c r="D50" s="149"/>
      <c r="E50" s="150"/>
      <c r="K50" s="152"/>
      <c r="L50" s="152"/>
      <c r="M50" s="152"/>
    </row>
    <row r="51" spans="1:13" s="133" customFormat="1" x14ac:dyDescent="0.2">
      <c r="A51" s="86"/>
      <c r="K51" s="152"/>
      <c r="L51" s="152"/>
      <c r="M51" s="152"/>
    </row>
    <row r="52" spans="1:13" s="133" customFormat="1" x14ac:dyDescent="0.2">
      <c r="A52" s="86"/>
    </row>
    <row r="53" spans="1:13" s="133" customFormat="1" x14ac:dyDescent="0.2">
      <c r="A53" s="86"/>
      <c r="C53" s="140"/>
      <c r="D53" s="141"/>
      <c r="E53" s="142"/>
    </row>
    <row r="54" spans="1:13" s="133" customFormat="1" x14ac:dyDescent="0.2">
      <c r="A54" s="86"/>
      <c r="C54" s="143"/>
      <c r="D54" s="144" t="s">
        <v>815</v>
      </c>
      <c r="E54" s="145"/>
      <c r="G54" s="140"/>
      <c r="H54" s="141"/>
      <c r="I54" s="142"/>
    </row>
    <row r="55" spans="1:13" s="133" customFormat="1" x14ac:dyDescent="0.2">
      <c r="A55" s="86"/>
      <c r="C55" s="148"/>
      <c r="D55" s="149"/>
      <c r="E55" s="150"/>
      <c r="G55" s="143"/>
      <c r="H55" s="146" t="s">
        <v>816</v>
      </c>
      <c r="I55" s="145"/>
    </row>
    <row r="56" spans="1:13" s="133" customFormat="1" x14ac:dyDescent="0.2">
      <c r="A56" s="86"/>
      <c r="G56" s="148"/>
      <c r="H56" s="149"/>
      <c r="I56" s="150"/>
    </row>
    <row r="59" spans="1:13" s="12" customFormat="1" x14ac:dyDescent="0.2">
      <c r="B59" s="12" t="s">
        <v>14</v>
      </c>
    </row>
    <row r="60" spans="1:13" x14ac:dyDescent="0.2">
      <c r="C60" s="13"/>
    </row>
    <row r="61" spans="1:13" x14ac:dyDescent="0.2">
      <c r="B61" s="33" t="s">
        <v>36</v>
      </c>
      <c r="C61" s="13"/>
      <c r="D61" s="33" t="s">
        <v>15</v>
      </c>
      <c r="F61" s="16"/>
    </row>
    <row r="62" spans="1:13" x14ac:dyDescent="0.2">
      <c r="C62" s="13"/>
    </row>
    <row r="63" spans="1:13" x14ac:dyDescent="0.2">
      <c r="B63" s="41">
        <v>123</v>
      </c>
      <c r="C63" s="13"/>
      <c r="D63" s="28" t="s">
        <v>65</v>
      </c>
    </row>
    <row r="64" spans="1:13" x14ac:dyDescent="0.2">
      <c r="B64" s="46">
        <f>B63</f>
        <v>123</v>
      </c>
      <c r="C64" s="13"/>
      <c r="D64" s="6" t="s">
        <v>16</v>
      </c>
    </row>
    <row r="65" spans="2:7" x14ac:dyDescent="0.2">
      <c r="B65" s="47">
        <f>B64+B63</f>
        <v>246</v>
      </c>
      <c r="C65" s="13"/>
      <c r="D65" s="6" t="s">
        <v>17</v>
      </c>
    </row>
    <row r="66" spans="2:7" x14ac:dyDescent="0.2">
      <c r="B66" s="36">
        <f>B64+B65</f>
        <v>369</v>
      </c>
      <c r="C66" s="13"/>
      <c r="D66" s="28" t="s">
        <v>66</v>
      </c>
      <c r="E66" s="16"/>
      <c r="F66" s="9"/>
    </row>
    <row r="67" spans="2:7" x14ac:dyDescent="0.2">
      <c r="B67" s="17"/>
      <c r="C67" s="13"/>
      <c r="D67" s="28" t="s">
        <v>18</v>
      </c>
      <c r="E67" s="16"/>
    </row>
    <row r="68" spans="2:7" x14ac:dyDescent="0.2">
      <c r="B68" s="13"/>
      <c r="C68" s="13"/>
    </row>
    <row r="69" spans="2:7" x14ac:dyDescent="0.2">
      <c r="B69" s="34" t="s">
        <v>19</v>
      </c>
      <c r="C69" s="13"/>
    </row>
    <row r="70" spans="2:7" x14ac:dyDescent="0.2">
      <c r="B70" s="39">
        <f>B66+16</f>
        <v>385</v>
      </c>
      <c r="C70" s="13"/>
      <c r="D70" s="6" t="s">
        <v>67</v>
      </c>
    </row>
    <row r="71" spans="2:7" x14ac:dyDescent="0.2">
      <c r="B71" s="40">
        <f>B64*PI()</f>
        <v>386.41589639154455</v>
      </c>
      <c r="C71" s="19"/>
      <c r="D71" s="6" t="s">
        <v>20</v>
      </c>
    </row>
    <row r="72" spans="2:7" x14ac:dyDescent="0.2">
      <c r="B72" s="19"/>
      <c r="C72" s="19"/>
    </row>
    <row r="73" spans="2:7" x14ac:dyDescent="0.2">
      <c r="B73" s="34" t="s">
        <v>21</v>
      </c>
      <c r="C73" s="20"/>
    </row>
    <row r="74" spans="2:7" x14ac:dyDescent="0.2">
      <c r="B74" s="45">
        <v>123</v>
      </c>
      <c r="C74" s="20"/>
      <c r="D74" s="28" t="s">
        <v>68</v>
      </c>
      <c r="G74" s="16"/>
    </row>
    <row r="75" spans="2:7" x14ac:dyDescent="0.2">
      <c r="B75" s="42">
        <v>124</v>
      </c>
      <c r="C75" s="20"/>
      <c r="D75" s="28" t="s">
        <v>70</v>
      </c>
    </row>
    <row r="76" spans="2:7" x14ac:dyDescent="0.2">
      <c r="B76" s="43">
        <f>B74-B75</f>
        <v>-1</v>
      </c>
      <c r="C76" s="21"/>
      <c r="D76" s="6" t="s">
        <v>54</v>
      </c>
    </row>
    <row r="79" spans="2:7" x14ac:dyDescent="0.2">
      <c r="B79" s="33" t="s">
        <v>31</v>
      </c>
    </row>
    <row r="80" spans="2:7" x14ac:dyDescent="0.2">
      <c r="B80" s="5"/>
    </row>
    <row r="81" spans="2:4" x14ac:dyDescent="0.2">
      <c r="B81" s="34" t="s">
        <v>37</v>
      </c>
    </row>
    <row r="82" spans="2:4" x14ac:dyDescent="0.2">
      <c r="B82" s="25" t="s">
        <v>30</v>
      </c>
      <c r="C82" s="13"/>
      <c r="D82" s="7" t="s">
        <v>40</v>
      </c>
    </row>
    <row r="83" spans="2:4" x14ac:dyDescent="0.2">
      <c r="B83" s="41" t="s">
        <v>28</v>
      </c>
      <c r="C83" s="13"/>
      <c r="D83" s="7" t="s">
        <v>32</v>
      </c>
    </row>
    <row r="84" spans="2:4" x14ac:dyDescent="0.2">
      <c r="B84" s="37" t="s">
        <v>29</v>
      </c>
      <c r="C84" s="13"/>
      <c r="D84" s="7" t="s">
        <v>33</v>
      </c>
    </row>
    <row r="85" spans="2:4" x14ac:dyDescent="0.2">
      <c r="B85" s="18" t="s">
        <v>29</v>
      </c>
      <c r="C85" s="13"/>
      <c r="D85" s="7" t="s">
        <v>35</v>
      </c>
    </row>
    <row r="86" spans="2:4" x14ac:dyDescent="0.2">
      <c r="C86" s="13"/>
      <c r="D86" s="7"/>
    </row>
    <row r="87" spans="2:4" x14ac:dyDescent="0.2">
      <c r="B87" s="34" t="s">
        <v>39</v>
      </c>
      <c r="C87" s="13"/>
      <c r="D87" s="7"/>
    </row>
    <row r="88" spans="2:4" x14ac:dyDescent="0.2">
      <c r="B88" s="26" t="s">
        <v>34</v>
      </c>
      <c r="C88" s="13"/>
      <c r="D88" s="7" t="s">
        <v>41</v>
      </c>
    </row>
    <row r="89" spans="2:4" x14ac:dyDescent="0.2">
      <c r="B89" s="27" t="s">
        <v>38</v>
      </c>
      <c r="D89" s="28" t="s">
        <v>69</v>
      </c>
    </row>
  </sheetData>
  <pageMargins left="0.75" right="0.75" top="1" bottom="1" header="0.5" footer="0.5"/>
  <pageSetup paperSize="9" orientation="portrait" r:id="rId1"/>
  <headerFooter alignWithMargins="0"/>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theme="0" tint="-4.9989318521683403E-2"/>
  </sheetPr>
  <dimension ref="A1"/>
  <sheetViews>
    <sheetView showGridLines="0" zoomScale="85" zoomScaleNormal="85" workbookViewId="0"/>
  </sheetViews>
  <sheetFormatPr defaultRowHeight="12.75" x14ac:dyDescent="0.2"/>
  <cols>
    <col min="1" max="16384" width="9.140625" style="26"/>
  </cols>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tabColor rgb="FFFFFFCC"/>
  </sheetPr>
  <dimension ref="A1:XFD306"/>
  <sheetViews>
    <sheetView showGridLines="0" zoomScale="85" zoomScaleNormal="85" workbookViewId="0">
      <pane xSplit="4" ySplit="11" topLeftCell="E12" activePane="bottomRight" state="frozen"/>
      <selection activeCell="R6" sqref="R6"/>
      <selection pane="topRight" activeCell="R6" sqref="R6"/>
      <selection pane="bottomLeft" activeCell="R6" sqref="R6"/>
      <selection pane="bottomRight" activeCell="E12" sqref="E12"/>
    </sheetView>
  </sheetViews>
  <sheetFormatPr defaultRowHeight="12.75" x14ac:dyDescent="0.2"/>
  <cols>
    <col min="1" max="1" width="2.7109375" style="82" customWidth="1"/>
    <col min="2" max="2" width="71.140625" style="6" customWidth="1"/>
    <col min="3" max="3" width="4.7109375" style="6" customWidth="1"/>
    <col min="4" max="4" width="13.7109375" style="6" customWidth="1"/>
    <col min="5" max="5" width="2.7109375" style="6" customWidth="1"/>
    <col min="6" max="6" width="16.5703125" style="6" bestFit="1" customWidth="1"/>
    <col min="7" max="7" width="2.7109375" style="6" customWidth="1"/>
    <col min="8" max="13" width="12.5703125" style="6" customWidth="1"/>
    <col min="14" max="14" width="2.7109375" style="6" customWidth="1"/>
    <col min="15" max="15" width="13.7109375" style="6" customWidth="1"/>
    <col min="16" max="16" width="2.7109375" style="82" customWidth="1"/>
    <col min="17" max="28" width="13.7109375" style="6" customWidth="1"/>
    <col min="29" max="16384" width="9.140625" style="6"/>
  </cols>
  <sheetData>
    <row r="1" spans="1:17" x14ac:dyDescent="0.2">
      <c r="A1" s="86"/>
    </row>
    <row r="2" spans="1:17" s="23" customFormat="1" ht="18" x14ac:dyDescent="0.2">
      <c r="A2" s="83"/>
      <c r="B2" s="23" t="s">
        <v>237</v>
      </c>
      <c r="P2" s="83"/>
    </row>
    <row r="4" spans="1:17" x14ac:dyDescent="0.2">
      <c r="B4" s="33" t="s">
        <v>52</v>
      </c>
      <c r="C4" s="5"/>
    </row>
    <row r="5" spans="1:17" ht="66" customHeight="1" x14ac:dyDescent="0.2">
      <c r="B5" s="49" t="s">
        <v>250</v>
      </c>
      <c r="C5" s="7"/>
    </row>
    <row r="6" spans="1:17" x14ac:dyDescent="0.2">
      <c r="B6" s="28"/>
      <c r="C6" s="7"/>
    </row>
    <row r="7" spans="1:17" x14ac:dyDescent="0.2">
      <c r="B7" s="34" t="s">
        <v>27</v>
      </c>
      <c r="C7" s="7"/>
    </row>
    <row r="8" spans="1:17" ht="40.5" customHeight="1" x14ac:dyDescent="0.2">
      <c r="B8" s="80" t="s">
        <v>906</v>
      </c>
      <c r="C8" s="7"/>
    </row>
    <row r="10" spans="1:17" s="12" customFormat="1" x14ac:dyDescent="0.2">
      <c r="A10" s="73"/>
      <c r="B10" s="12" t="s">
        <v>42</v>
      </c>
      <c r="D10" s="12" t="s">
        <v>25</v>
      </c>
      <c r="F10" s="73" t="s">
        <v>211</v>
      </c>
      <c r="H10" s="12" t="s">
        <v>119</v>
      </c>
      <c r="I10" s="12" t="s">
        <v>73</v>
      </c>
      <c r="J10" s="12" t="s">
        <v>74</v>
      </c>
      <c r="K10" s="12" t="s">
        <v>75</v>
      </c>
      <c r="L10" s="12" t="s">
        <v>76</v>
      </c>
      <c r="M10" s="12" t="s">
        <v>77</v>
      </c>
      <c r="O10" s="73" t="s">
        <v>72</v>
      </c>
      <c r="P10" s="73"/>
      <c r="Q10" s="12" t="s">
        <v>44</v>
      </c>
    </row>
    <row r="12" spans="1:17" s="125" customFormat="1" x14ac:dyDescent="0.2">
      <c r="B12" s="125" t="s">
        <v>271</v>
      </c>
    </row>
    <row r="13" spans="1:17" s="82" customFormat="1" x14ac:dyDescent="0.2"/>
    <row r="14" spans="1:17" s="82" customFormat="1" ht="15" x14ac:dyDescent="0.25">
      <c r="B14" s="89" t="s">
        <v>220</v>
      </c>
    </row>
    <row r="15" spans="1:17" s="82" customFormat="1" x14ac:dyDescent="0.2">
      <c r="B15" s="87" t="s">
        <v>214</v>
      </c>
    </row>
    <row r="16" spans="1:17" s="82" customFormat="1" x14ac:dyDescent="0.2">
      <c r="B16" s="87" t="s">
        <v>81</v>
      </c>
    </row>
    <row r="17" spans="2:18" s="82" customFormat="1" x14ac:dyDescent="0.2">
      <c r="B17" s="82" t="s">
        <v>82</v>
      </c>
      <c r="D17" s="82" t="s">
        <v>174</v>
      </c>
      <c r="F17" s="102">
        <f>SUM(H17:M17,O17)</f>
        <v>93035835.059157357</v>
      </c>
      <c r="G17" s="85"/>
      <c r="H17" s="103">
        <f>'Input OPEX-AD'!H18</f>
        <v>1351791.2993997259</v>
      </c>
      <c r="I17" s="103">
        <f>'Input OPEX-AD'!I18</f>
        <v>22813285.731558856</v>
      </c>
      <c r="J17" s="103">
        <f>'Input OPEX-AD'!J18</f>
        <v>44799577.393450499</v>
      </c>
      <c r="K17" s="103">
        <f>'Input OPEX-AD'!K18</f>
        <v>910227.18</v>
      </c>
      <c r="L17" s="103">
        <f>'Input OPEX-AD'!L18</f>
        <v>19992792.209455051</v>
      </c>
      <c r="M17" s="103">
        <f>'Input OPEX-AD'!M18</f>
        <v>1102045.4801214209</v>
      </c>
      <c r="O17" s="103">
        <f>'Input OPEX-AD'!O18</f>
        <v>2066115.7651717889</v>
      </c>
      <c r="P17" s="85"/>
    </row>
    <row r="18" spans="2:18" s="82" customFormat="1" x14ac:dyDescent="0.2">
      <c r="B18" s="82" t="s">
        <v>89</v>
      </c>
      <c r="D18" s="82" t="s">
        <v>174</v>
      </c>
      <c r="F18" s="102">
        <f t="shared" ref="F18:F19" si="0">SUM(H18:M18,O18)</f>
        <v>191647.42254978875</v>
      </c>
      <c r="G18" s="85"/>
      <c r="H18" s="103">
        <f>'Input OPEX-AD'!H19</f>
        <v>1711</v>
      </c>
      <c r="I18" s="103">
        <f>'Input OPEX-AD'!I19</f>
        <v>34807.980226728716</v>
      </c>
      <c r="J18" s="103">
        <f>'Input OPEX-AD'!J19</f>
        <v>152918.5179487183</v>
      </c>
      <c r="K18" s="103">
        <f>'Input OPEX-AD'!K19</f>
        <v>0</v>
      </c>
      <c r="L18" s="103">
        <f>'Input OPEX-AD'!L19</f>
        <v>0</v>
      </c>
      <c r="M18" s="103">
        <f>'Input OPEX-AD'!M19</f>
        <v>2209.924374341731</v>
      </c>
      <c r="O18" s="103">
        <f>'Input OPEX-AD'!O19</f>
        <v>0</v>
      </c>
      <c r="P18" s="85"/>
    </row>
    <row r="19" spans="2:18" s="82" customFormat="1" x14ac:dyDescent="0.2">
      <c r="B19" s="82" t="s">
        <v>83</v>
      </c>
      <c r="D19" s="82" t="s">
        <v>174</v>
      </c>
      <c r="F19" s="102">
        <f t="shared" si="0"/>
        <v>59190.8</v>
      </c>
      <c r="G19" s="85"/>
      <c r="H19" s="103">
        <f>'Input OPEX-AD'!H20</f>
        <v>0</v>
      </c>
      <c r="I19" s="103">
        <f>'Input OPEX-AD'!I20</f>
        <v>0</v>
      </c>
      <c r="J19" s="103">
        <f>'Input OPEX-AD'!J20</f>
        <v>0</v>
      </c>
      <c r="K19" s="103">
        <f>'Input OPEX-AD'!K20</f>
        <v>59190.8</v>
      </c>
      <c r="L19" s="103">
        <f>'Input OPEX-AD'!L20</f>
        <v>0</v>
      </c>
      <c r="M19" s="103">
        <f>'Input OPEX-AD'!M20</f>
        <v>0</v>
      </c>
      <c r="O19" s="103">
        <f>'Input OPEX-AD'!O20</f>
        <v>0</v>
      </c>
      <c r="P19" s="85"/>
    </row>
    <row r="20" spans="2:18" s="82" customFormat="1" x14ac:dyDescent="0.2">
      <c r="F20" s="85"/>
      <c r="G20" s="85"/>
      <c r="H20" s="85"/>
      <c r="I20" s="85"/>
      <c r="J20" s="85"/>
      <c r="K20" s="85"/>
      <c r="L20" s="85"/>
      <c r="M20" s="85"/>
      <c r="O20" s="85"/>
      <c r="P20" s="85"/>
      <c r="Q20" s="85"/>
      <c r="R20" s="85"/>
    </row>
    <row r="21" spans="2:18" s="82" customFormat="1" x14ac:dyDescent="0.2">
      <c r="B21" s="87" t="s">
        <v>84</v>
      </c>
      <c r="F21" s="85"/>
      <c r="G21" s="85"/>
      <c r="H21" s="85"/>
      <c r="I21" s="85"/>
      <c r="J21" s="85"/>
      <c r="K21" s="85"/>
      <c r="L21" s="85"/>
      <c r="M21" s="85"/>
      <c r="O21" s="85"/>
      <c r="P21" s="85"/>
      <c r="Q21" s="85"/>
      <c r="R21" s="85"/>
    </row>
    <row r="22" spans="2:18" s="82" customFormat="1" x14ac:dyDescent="0.2">
      <c r="B22" s="82" t="s">
        <v>85</v>
      </c>
      <c r="D22" s="82" t="s">
        <v>174</v>
      </c>
      <c r="F22" s="102">
        <f>SUM(H22:M22,O22)</f>
        <v>157564.2055154347</v>
      </c>
      <c r="G22" s="85"/>
      <c r="H22" s="103">
        <f>'Input OPEX-AD'!H23</f>
        <v>0</v>
      </c>
      <c r="I22" s="103">
        <f>'Input OPEX-AD'!I23</f>
        <v>9594.3602917158296</v>
      </c>
      <c r="J22" s="103">
        <f>'Input OPEX-AD'!J23</f>
        <v>0</v>
      </c>
      <c r="K22" s="103">
        <f>'Input OPEX-AD'!K23</f>
        <v>0</v>
      </c>
      <c r="L22" s="103">
        <f>'Input OPEX-AD'!L23</f>
        <v>147969.84522371888</v>
      </c>
      <c r="M22" s="103">
        <f>'Input OPEX-AD'!M23</f>
        <v>0</v>
      </c>
      <c r="O22" s="103">
        <f>'Input OPEX-AD'!O23</f>
        <v>0</v>
      </c>
      <c r="P22" s="85"/>
    </row>
    <row r="23" spans="2:18" s="82" customFormat="1" x14ac:dyDescent="0.2">
      <c r="B23" s="133" t="s">
        <v>86</v>
      </c>
      <c r="D23" s="82" t="s">
        <v>174</v>
      </c>
      <c r="F23" s="102">
        <f t="shared" ref="F23:F25" si="1">SUM(H23:M23,O23)</f>
        <v>158205.44760302809</v>
      </c>
      <c r="G23" s="85"/>
      <c r="H23" s="103">
        <f>'Input OPEX-AD'!H24</f>
        <v>0</v>
      </c>
      <c r="I23" s="103">
        <f>'Input OPEX-AD'!I24</f>
        <v>143074.16592152297</v>
      </c>
      <c r="J23" s="103">
        <f>'Input OPEX-AD'!J24</f>
        <v>0</v>
      </c>
      <c r="K23" s="103">
        <f>'Input OPEX-AD'!K24</f>
        <v>7122.8</v>
      </c>
      <c r="L23" s="103">
        <f>'Input OPEX-AD'!L24</f>
        <v>8008.4816815051345</v>
      </c>
      <c r="M23" s="103">
        <f>'Input OPEX-AD'!M24</f>
        <v>0</v>
      </c>
      <c r="O23" s="103">
        <f>'Input OPEX-AD'!O24</f>
        <v>0</v>
      </c>
      <c r="P23" s="85"/>
    </row>
    <row r="24" spans="2:18" s="133" customFormat="1" x14ac:dyDescent="0.2">
      <c r="B24" s="133" t="s">
        <v>87</v>
      </c>
      <c r="D24" s="133" t="s">
        <v>174</v>
      </c>
      <c r="F24" s="102">
        <f t="shared" si="1"/>
        <v>71738.787316610353</v>
      </c>
      <c r="G24" s="85"/>
      <c r="H24" s="103">
        <f>'Input OPEX-AD'!H25</f>
        <v>4714.1099999999997</v>
      </c>
      <c r="I24" s="103">
        <f>'Input OPEX-AD'!I25</f>
        <v>18933.048133521006</v>
      </c>
      <c r="J24" s="103">
        <f>'Input OPEX-AD'!J25</f>
        <v>30371.2954304659</v>
      </c>
      <c r="K24" s="103">
        <f>'Input OPEX-AD'!K25</f>
        <v>529.36</v>
      </c>
      <c r="L24" s="103">
        <f>'Input OPEX-AD'!L25</f>
        <v>14965.682764646133</v>
      </c>
      <c r="M24" s="103">
        <f>'Input OPEX-AD'!M25</f>
        <v>0</v>
      </c>
      <c r="O24" s="103">
        <f>'Input OPEX-AD'!O25</f>
        <v>2225.2909879773001</v>
      </c>
      <c r="P24" s="85"/>
    </row>
    <row r="25" spans="2:18" s="82" customFormat="1" x14ac:dyDescent="0.2">
      <c r="B25" s="82" t="s">
        <v>88</v>
      </c>
      <c r="D25" s="82" t="s">
        <v>174</v>
      </c>
      <c r="F25" s="102">
        <f t="shared" si="1"/>
        <v>5012306.0434527537</v>
      </c>
      <c r="G25" s="85"/>
      <c r="H25" s="103">
        <f>'Input OPEX-AD'!H26</f>
        <v>0</v>
      </c>
      <c r="I25" s="103">
        <f>'Input OPEX-AD'!I26</f>
        <v>282298.69090011448</v>
      </c>
      <c r="J25" s="103">
        <f>'Input OPEX-AD'!J26</f>
        <v>3085038.9005011097</v>
      </c>
      <c r="K25" s="103">
        <f>'Input OPEX-AD'!K26</f>
        <v>3977.74</v>
      </c>
      <c r="L25" s="103">
        <f>'Input OPEX-AD'!L26</f>
        <v>1640877.6594057106</v>
      </c>
      <c r="M25" s="103">
        <f>'Input OPEX-AD'!M26</f>
        <v>113.0526458183264</v>
      </c>
      <c r="O25" s="103">
        <f>'Input OPEX-AD'!O26</f>
        <v>0</v>
      </c>
      <c r="P25" s="85"/>
    </row>
    <row r="26" spans="2:18" s="82" customFormat="1" x14ac:dyDescent="0.2">
      <c r="F26" s="85"/>
      <c r="G26" s="85"/>
      <c r="H26" s="85"/>
      <c r="I26" s="85"/>
      <c r="J26" s="85"/>
      <c r="K26" s="85"/>
      <c r="L26" s="85"/>
      <c r="M26" s="85"/>
      <c r="O26" s="85"/>
      <c r="P26" s="85"/>
    </row>
    <row r="27" spans="2:18" s="82" customFormat="1" x14ac:dyDescent="0.2">
      <c r="B27" s="87" t="s">
        <v>151</v>
      </c>
      <c r="F27" s="85"/>
      <c r="G27" s="85"/>
      <c r="H27" s="85"/>
      <c r="I27" s="85"/>
      <c r="J27" s="85"/>
      <c r="K27" s="85"/>
      <c r="L27" s="85"/>
      <c r="M27" s="85"/>
      <c r="N27" s="85"/>
      <c r="O27" s="85"/>
      <c r="P27" s="85"/>
    </row>
    <row r="28" spans="2:18" s="82" customFormat="1" x14ac:dyDescent="0.2">
      <c r="B28" s="87" t="s">
        <v>103</v>
      </c>
      <c r="F28" s="85"/>
      <c r="G28" s="85"/>
      <c r="H28" s="85"/>
      <c r="I28" s="85"/>
      <c r="J28" s="85"/>
      <c r="K28" s="85"/>
      <c r="L28" s="85"/>
      <c r="M28" s="85"/>
      <c r="N28" s="85"/>
      <c r="O28" s="85"/>
      <c r="P28" s="85"/>
    </row>
    <row r="29" spans="2:18" s="82" customFormat="1" x14ac:dyDescent="0.2">
      <c r="B29" s="82" t="s">
        <v>102</v>
      </c>
      <c r="D29" s="82" t="s">
        <v>174</v>
      </c>
      <c r="F29" s="102">
        <f>SUM(H29:M29,O29)</f>
        <v>9159015.980568869</v>
      </c>
      <c r="G29" s="85"/>
      <c r="H29" s="103">
        <f>'Input Ov. Op-AD'!H38</f>
        <v>144730.04286786189</v>
      </c>
      <c r="I29" s="103">
        <f>'Input Ov. Op-AD'!I38</f>
        <v>4320516.6859549209</v>
      </c>
      <c r="J29" s="103">
        <f>'Input Ov. Op-AD'!J38</f>
        <v>2004357.673877188</v>
      </c>
      <c r="K29" s="103">
        <f>'Input Ov. Op-AD'!K38</f>
        <v>98177.39</v>
      </c>
      <c r="L29" s="103">
        <f>'Input Ov. Op-AD'!L38</f>
        <v>2154648.3859610585</v>
      </c>
      <c r="M29" s="103">
        <f>'Input Ov. Op-AD'!M38</f>
        <v>212404.38190783901</v>
      </c>
      <c r="N29" s="85"/>
      <c r="O29" s="103">
        <f>'Input Ov. Op-AD'!O38</f>
        <v>224181.42</v>
      </c>
      <c r="P29" s="85"/>
    </row>
    <row r="30" spans="2:18" s="82" customFormat="1" x14ac:dyDescent="0.2">
      <c r="B30" s="82" t="s">
        <v>137</v>
      </c>
      <c r="D30" s="82" t="s">
        <v>174</v>
      </c>
      <c r="F30" s="102">
        <f t="shared" ref="F30" si="2">SUM(H30:M30,O30)</f>
        <v>1536098.4950950313</v>
      </c>
      <c r="G30" s="85"/>
      <c r="H30" s="103">
        <f>'Input Ov. Op-AD'!H30</f>
        <v>105089.11</v>
      </c>
      <c r="I30" s="103">
        <f>'Input Ov. Op-AD'!I30</f>
        <v>692107.31314348243</v>
      </c>
      <c r="J30" s="103">
        <f>'Input Ov. Op-AD'!J30</f>
        <v>142841.51</v>
      </c>
      <c r="K30" s="103">
        <f>'Input Ov. Op-AD'!K30</f>
        <v>72009.39</v>
      </c>
      <c r="L30" s="103">
        <f>'Input Ov. Op-AD'!L30</f>
        <v>441321.23195154872</v>
      </c>
      <c r="M30" s="103">
        <f>'Input Ov. Op-AD'!M30</f>
        <v>1872.31</v>
      </c>
      <c r="N30" s="85"/>
      <c r="O30" s="103">
        <f>'Input Ov. Op-AD'!O30</f>
        <v>80857.63</v>
      </c>
      <c r="P30" s="85"/>
    </row>
    <row r="31" spans="2:18" s="82" customFormat="1" x14ac:dyDescent="0.2">
      <c r="F31" s="85"/>
      <c r="G31" s="85"/>
      <c r="H31" s="85"/>
      <c r="I31" s="85"/>
      <c r="J31" s="85"/>
      <c r="K31" s="85"/>
      <c r="L31" s="85"/>
      <c r="M31" s="85"/>
      <c r="N31" s="85"/>
      <c r="O31" s="85"/>
      <c r="P31" s="85"/>
    </row>
    <row r="32" spans="2:18" s="82" customFormat="1" x14ac:dyDescent="0.2">
      <c r="B32" s="87" t="s">
        <v>105</v>
      </c>
      <c r="F32" s="85"/>
      <c r="G32" s="85"/>
      <c r="H32" s="85"/>
      <c r="I32" s="85"/>
      <c r="J32" s="85"/>
      <c r="K32" s="85"/>
      <c r="L32" s="85"/>
      <c r="M32" s="85"/>
      <c r="N32" s="85"/>
      <c r="O32" s="85"/>
      <c r="P32" s="85"/>
    </row>
    <row r="33" spans="1:16384" s="82" customFormat="1" x14ac:dyDescent="0.2">
      <c r="B33" s="82" t="s">
        <v>102</v>
      </c>
      <c r="D33" s="82" t="s">
        <v>174</v>
      </c>
      <c r="F33" s="102">
        <f>SUM(H33:M33,O33)</f>
        <v>1807090.9193261818</v>
      </c>
      <c r="G33" s="85"/>
      <c r="H33" s="103">
        <f>'Input Ov. Op-AD'!H52</f>
        <v>20958.116760297198</v>
      </c>
      <c r="I33" s="103">
        <f>'Input Ov. Op-AD'!I52</f>
        <v>570965.3741748461</v>
      </c>
      <c r="J33" s="103">
        <f>'Input Ov. Op-AD'!J52</f>
        <v>1071371.8615475467</v>
      </c>
      <c r="K33" s="103">
        <f>'Input Ov. Op-AD'!K52</f>
        <v>18791.34</v>
      </c>
      <c r="L33" s="103">
        <f>'Input Ov. Op-AD'!L52</f>
        <v>32605.358315291065</v>
      </c>
      <c r="M33" s="103">
        <f>'Input Ov. Op-AD'!M52</f>
        <v>1867.0275049767802</v>
      </c>
      <c r="N33" s="85"/>
      <c r="O33" s="103">
        <f>'Input Ov. Op-AD'!O52</f>
        <v>90531.841023223606</v>
      </c>
      <c r="P33" s="85"/>
    </row>
    <row r="34" spans="1:16384" s="82" customFormat="1" x14ac:dyDescent="0.2">
      <c r="F34" s="85"/>
      <c r="G34" s="85"/>
      <c r="H34" s="85"/>
      <c r="I34" s="85"/>
      <c r="J34" s="85"/>
      <c r="K34" s="85"/>
      <c r="L34" s="85"/>
      <c r="M34" s="85"/>
      <c r="N34" s="85"/>
      <c r="O34" s="85"/>
      <c r="P34" s="85"/>
    </row>
    <row r="35" spans="1:16384" s="82" customFormat="1" x14ac:dyDescent="0.2">
      <c r="B35" s="87" t="s">
        <v>320</v>
      </c>
      <c r="F35" s="85"/>
      <c r="G35" s="85"/>
      <c r="H35" s="85"/>
      <c r="I35" s="85"/>
      <c r="J35" s="85"/>
      <c r="K35" s="85"/>
      <c r="L35" s="85"/>
      <c r="M35" s="85"/>
      <c r="N35" s="85"/>
      <c r="O35" s="85"/>
      <c r="P35" s="85"/>
    </row>
    <row r="36" spans="1:16384" s="82" customFormat="1" x14ac:dyDescent="0.2">
      <c r="B36" s="82" t="s">
        <v>160</v>
      </c>
      <c r="D36" s="82" t="s">
        <v>174</v>
      </c>
      <c r="F36" s="102">
        <f>SUM(H36:M36,O36)</f>
        <v>1464967.7714250521</v>
      </c>
      <c r="G36" s="85"/>
      <c r="H36" s="103">
        <f>'Input Ov. Op-AD'!H17</f>
        <v>33958.386330021101</v>
      </c>
      <c r="I36" s="103">
        <f>'Input Ov. Op-AD'!I17</f>
        <v>692107.31314348243</v>
      </c>
      <c r="J36" s="103">
        <f>'Input Ov. Op-AD'!J17</f>
        <v>142841.51</v>
      </c>
      <c r="K36" s="103">
        <f>'Input Ov. Op-AD'!K17</f>
        <v>72009.39</v>
      </c>
      <c r="L36" s="103">
        <f>'Input Ov. Op-AD'!L17</f>
        <v>441321.23195154872</v>
      </c>
      <c r="M36" s="103">
        <f>'Input Ov. Op-AD'!M17</f>
        <v>1872.31</v>
      </c>
      <c r="N36" s="85"/>
      <c r="O36" s="103">
        <f>'Input Ov. Op-AD'!O17</f>
        <v>80857.63</v>
      </c>
      <c r="P36" s="85"/>
    </row>
    <row r="37" spans="1:16384" s="82" customFormat="1" x14ac:dyDescent="0.2">
      <c r="F37" s="85"/>
      <c r="G37" s="85"/>
      <c r="H37" s="85"/>
      <c r="I37" s="85"/>
      <c r="J37" s="85"/>
      <c r="K37" s="85"/>
      <c r="L37" s="85"/>
      <c r="M37" s="85"/>
      <c r="N37" s="85"/>
      <c r="O37" s="85"/>
      <c r="P37" s="85"/>
    </row>
    <row r="38" spans="1:16384" s="82" customFormat="1" x14ac:dyDescent="0.2">
      <c r="B38" s="87" t="s">
        <v>113</v>
      </c>
      <c r="F38" s="85"/>
      <c r="G38" s="85"/>
      <c r="H38" s="85"/>
      <c r="I38" s="85"/>
      <c r="J38" s="85"/>
      <c r="K38" s="85"/>
      <c r="L38" s="85"/>
      <c r="M38" s="85"/>
      <c r="N38" s="85"/>
      <c r="O38" s="85"/>
      <c r="P38" s="85"/>
    </row>
    <row r="39" spans="1:16384" s="82" customFormat="1" x14ac:dyDescent="0.2">
      <c r="B39" s="82" t="s">
        <v>114</v>
      </c>
      <c r="D39" s="82" t="s">
        <v>174</v>
      </c>
      <c r="F39" s="102">
        <f>SUM(H39:M39,O39)</f>
        <v>254.32</v>
      </c>
      <c r="G39" s="85"/>
      <c r="H39" s="103">
        <f>'Input Ov. Op-AD'!H58</f>
        <v>0</v>
      </c>
      <c r="I39" s="103">
        <f>'Input Ov. Op-AD'!I58</f>
        <v>0</v>
      </c>
      <c r="J39" s="103">
        <f>'Input Ov. Op-AD'!J58</f>
        <v>0</v>
      </c>
      <c r="K39" s="103">
        <f>'Input Ov. Op-AD'!K58</f>
        <v>254.32</v>
      </c>
      <c r="L39" s="103">
        <f>'Input Ov. Op-AD'!L58</f>
        <v>0</v>
      </c>
      <c r="M39" s="103">
        <f>'Input Ov. Op-AD'!M58</f>
        <v>0</v>
      </c>
      <c r="N39" s="85"/>
      <c r="O39" s="103">
        <f>'Input Ov. Op-AD'!O58</f>
        <v>0</v>
      </c>
      <c r="P39" s="85"/>
    </row>
    <row r="40" spans="1:16384" s="133" customFormat="1" x14ac:dyDescent="0.2">
      <c r="A40" s="85"/>
      <c r="B40" s="85"/>
      <c r="C40" s="85"/>
      <c r="D40" s="85"/>
      <c r="E40" s="85"/>
      <c r="F40" s="85"/>
      <c r="G40" s="85"/>
      <c r="H40" s="85"/>
      <c r="I40" s="85"/>
      <c r="J40" s="85"/>
      <c r="K40" s="85"/>
      <c r="L40" s="85"/>
      <c r="M40" s="85"/>
      <c r="N40" s="85"/>
      <c r="O40" s="85"/>
      <c r="P40" s="85"/>
      <c r="Q40" s="85"/>
      <c r="R40" s="85"/>
      <c r="S40" s="85"/>
      <c r="T40" s="85"/>
      <c r="U40" s="85"/>
      <c r="V40" s="85"/>
      <c r="W40" s="85"/>
      <c r="X40" s="85"/>
      <c r="Y40" s="85"/>
      <c r="Z40" s="85"/>
      <c r="AA40" s="85"/>
      <c r="AB40" s="85"/>
      <c r="AC40" s="85"/>
      <c r="AD40" s="85"/>
      <c r="AE40" s="85"/>
      <c r="AF40" s="85"/>
      <c r="AG40" s="85"/>
      <c r="AH40" s="85"/>
      <c r="AI40" s="85"/>
      <c r="AJ40" s="85"/>
      <c r="AK40" s="85"/>
      <c r="AL40" s="85"/>
      <c r="AM40" s="85"/>
      <c r="AN40" s="85"/>
      <c r="AO40" s="85"/>
      <c r="AP40" s="85"/>
      <c r="AQ40" s="85"/>
      <c r="AR40" s="85"/>
      <c r="AS40" s="85"/>
      <c r="AT40" s="85"/>
      <c r="AU40" s="85"/>
      <c r="AV40" s="85"/>
      <c r="AW40" s="85"/>
      <c r="AX40" s="85"/>
      <c r="AY40" s="85"/>
      <c r="AZ40" s="85"/>
      <c r="BA40" s="85"/>
      <c r="BB40" s="85"/>
      <c r="BC40" s="85"/>
      <c r="BD40" s="85"/>
      <c r="BE40" s="85"/>
      <c r="BF40" s="85"/>
      <c r="BG40" s="85"/>
      <c r="BH40" s="85"/>
      <c r="BI40" s="85"/>
      <c r="BJ40" s="85"/>
      <c r="BK40" s="85"/>
      <c r="BL40" s="85"/>
      <c r="BM40" s="85"/>
      <c r="BN40" s="85"/>
      <c r="BO40" s="85"/>
      <c r="BP40" s="85"/>
      <c r="BQ40" s="85"/>
      <c r="BR40" s="85"/>
      <c r="BS40" s="85"/>
      <c r="BT40" s="85"/>
      <c r="BU40" s="85"/>
      <c r="BV40" s="85"/>
      <c r="BW40" s="85"/>
      <c r="BX40" s="85"/>
      <c r="BY40" s="85"/>
      <c r="BZ40" s="85"/>
      <c r="CA40" s="85"/>
      <c r="CB40" s="85"/>
      <c r="CC40" s="85"/>
      <c r="CD40" s="85"/>
      <c r="CE40" s="85"/>
      <c r="CF40" s="85"/>
      <c r="CG40" s="85"/>
      <c r="CH40" s="85"/>
      <c r="CI40" s="85"/>
      <c r="CJ40" s="85"/>
      <c r="CK40" s="85"/>
      <c r="CL40" s="85"/>
      <c r="CM40" s="85"/>
      <c r="CN40" s="85"/>
      <c r="CO40" s="85"/>
      <c r="CP40" s="85"/>
      <c r="CQ40" s="85"/>
      <c r="CR40" s="85"/>
      <c r="CS40" s="85"/>
      <c r="CT40" s="85"/>
      <c r="CU40" s="85"/>
      <c r="CV40" s="85"/>
      <c r="CW40" s="85"/>
      <c r="CX40" s="85"/>
      <c r="CY40" s="85"/>
      <c r="CZ40" s="85"/>
      <c r="DA40" s="85"/>
      <c r="DB40" s="85"/>
      <c r="DC40" s="85"/>
      <c r="DD40" s="85"/>
      <c r="DE40" s="85"/>
      <c r="DF40" s="85"/>
      <c r="DG40" s="85"/>
      <c r="DH40" s="85"/>
      <c r="DI40" s="85"/>
      <c r="DJ40" s="85"/>
      <c r="DK40" s="85"/>
      <c r="DL40" s="85"/>
      <c r="DM40" s="85"/>
      <c r="DN40" s="85"/>
      <c r="DO40" s="85"/>
      <c r="DP40" s="85"/>
      <c r="DQ40" s="85"/>
      <c r="DR40" s="85"/>
      <c r="DS40" s="85"/>
      <c r="DT40" s="85"/>
      <c r="DU40" s="85"/>
      <c r="DV40" s="85"/>
      <c r="DW40" s="85"/>
      <c r="DX40" s="85"/>
      <c r="DY40" s="85"/>
      <c r="DZ40" s="85"/>
      <c r="EA40" s="85"/>
      <c r="EB40" s="85"/>
      <c r="EC40" s="85"/>
      <c r="ED40" s="85"/>
      <c r="EE40" s="85"/>
      <c r="EF40" s="85"/>
      <c r="EG40" s="85"/>
      <c r="EH40" s="85"/>
      <c r="EI40" s="85"/>
      <c r="EJ40" s="85"/>
      <c r="EK40" s="85"/>
      <c r="EL40" s="85"/>
      <c r="EM40" s="85"/>
      <c r="EN40" s="85"/>
      <c r="EO40" s="85"/>
      <c r="EP40" s="85"/>
      <c r="EQ40" s="85"/>
      <c r="ER40" s="85"/>
      <c r="ES40" s="85"/>
      <c r="ET40" s="85"/>
      <c r="EU40" s="85"/>
      <c r="EV40" s="85"/>
      <c r="EW40" s="85"/>
      <c r="EX40" s="85"/>
      <c r="EY40" s="85"/>
      <c r="EZ40" s="85"/>
      <c r="FA40" s="85"/>
      <c r="FB40" s="85"/>
      <c r="FC40" s="85"/>
      <c r="FD40" s="85"/>
      <c r="FE40" s="85"/>
      <c r="FF40" s="85"/>
      <c r="FG40" s="85"/>
      <c r="FH40" s="85"/>
      <c r="FI40" s="85"/>
      <c r="FJ40" s="85"/>
      <c r="FK40" s="85"/>
      <c r="FL40" s="85"/>
      <c r="FM40" s="85"/>
      <c r="FN40" s="85"/>
      <c r="FO40" s="85"/>
      <c r="FP40" s="85"/>
      <c r="FQ40" s="85"/>
      <c r="FR40" s="85"/>
      <c r="FS40" s="85"/>
      <c r="FT40" s="85"/>
      <c r="FU40" s="85"/>
      <c r="FV40" s="85"/>
      <c r="FW40" s="85"/>
      <c r="FX40" s="85"/>
      <c r="FY40" s="85"/>
      <c r="FZ40" s="85"/>
      <c r="GA40" s="85"/>
      <c r="GB40" s="85"/>
      <c r="GC40" s="85"/>
      <c r="GD40" s="85"/>
      <c r="GE40" s="85"/>
      <c r="GF40" s="85"/>
      <c r="GG40" s="85"/>
      <c r="GH40" s="85"/>
      <c r="GI40" s="85"/>
      <c r="GJ40" s="85"/>
      <c r="GK40" s="85"/>
      <c r="GL40" s="85"/>
      <c r="GM40" s="85"/>
      <c r="GN40" s="85"/>
      <c r="GO40" s="85"/>
      <c r="GP40" s="85"/>
      <c r="GQ40" s="85"/>
      <c r="GR40" s="85"/>
      <c r="GS40" s="85"/>
      <c r="GT40" s="85"/>
      <c r="GU40" s="85"/>
      <c r="GV40" s="85"/>
      <c r="GW40" s="85"/>
      <c r="GX40" s="85"/>
      <c r="GY40" s="85"/>
      <c r="GZ40" s="85"/>
      <c r="HA40" s="85"/>
      <c r="HB40" s="85"/>
      <c r="HC40" s="85"/>
      <c r="HD40" s="85"/>
      <c r="HE40" s="85"/>
      <c r="HF40" s="85"/>
      <c r="HG40" s="85"/>
      <c r="HH40" s="85"/>
      <c r="HI40" s="85"/>
      <c r="HJ40" s="85"/>
      <c r="HK40" s="85"/>
      <c r="HL40" s="85"/>
      <c r="HM40" s="85"/>
      <c r="HN40" s="85"/>
      <c r="HO40" s="85"/>
      <c r="HP40" s="85"/>
      <c r="HQ40" s="85"/>
      <c r="HR40" s="85"/>
      <c r="HS40" s="85"/>
      <c r="HT40" s="85"/>
      <c r="HU40" s="85"/>
      <c r="HV40" s="85"/>
      <c r="HW40" s="85"/>
      <c r="HX40" s="85"/>
      <c r="HY40" s="85"/>
      <c r="HZ40" s="85"/>
      <c r="IA40" s="85"/>
      <c r="IB40" s="85"/>
      <c r="IC40" s="85"/>
      <c r="ID40" s="85"/>
      <c r="IE40" s="85"/>
      <c r="IF40" s="85"/>
      <c r="IG40" s="85"/>
      <c r="IH40" s="85"/>
      <c r="II40" s="85"/>
      <c r="IJ40" s="85"/>
      <c r="IK40" s="85"/>
      <c r="IL40" s="85"/>
      <c r="IM40" s="85"/>
      <c r="IN40" s="85"/>
      <c r="IO40" s="85"/>
      <c r="IP40" s="85"/>
      <c r="IQ40" s="85"/>
      <c r="IR40" s="85"/>
      <c r="IS40" s="85"/>
      <c r="IT40" s="85"/>
      <c r="IU40" s="85"/>
      <c r="IV40" s="85"/>
      <c r="IW40" s="85"/>
      <c r="IX40" s="85"/>
      <c r="IY40" s="85"/>
      <c r="IZ40" s="85"/>
      <c r="JA40" s="85"/>
      <c r="JB40" s="85"/>
      <c r="JC40" s="85"/>
      <c r="JD40" s="85"/>
      <c r="JE40" s="85"/>
      <c r="JF40" s="85"/>
      <c r="JG40" s="85"/>
      <c r="JH40" s="85"/>
      <c r="JI40" s="85"/>
      <c r="JJ40" s="85"/>
      <c r="JK40" s="85"/>
      <c r="JL40" s="85"/>
      <c r="JM40" s="85"/>
      <c r="JN40" s="85"/>
      <c r="JO40" s="85"/>
      <c r="JP40" s="85"/>
      <c r="JQ40" s="85"/>
      <c r="JR40" s="85"/>
      <c r="JS40" s="85"/>
      <c r="JT40" s="85"/>
      <c r="JU40" s="85"/>
      <c r="JV40" s="85"/>
      <c r="JW40" s="85"/>
      <c r="JX40" s="85"/>
      <c r="JY40" s="85"/>
      <c r="JZ40" s="85"/>
      <c r="KA40" s="85"/>
      <c r="KB40" s="85"/>
      <c r="KC40" s="85"/>
      <c r="KD40" s="85"/>
      <c r="KE40" s="85"/>
      <c r="KF40" s="85"/>
      <c r="KG40" s="85"/>
      <c r="KH40" s="85"/>
      <c r="KI40" s="85"/>
      <c r="KJ40" s="85"/>
      <c r="KK40" s="85"/>
      <c r="KL40" s="85"/>
      <c r="KM40" s="85"/>
      <c r="KN40" s="85"/>
      <c r="KO40" s="85"/>
      <c r="KP40" s="85"/>
      <c r="KQ40" s="85"/>
      <c r="KR40" s="85"/>
      <c r="KS40" s="85"/>
      <c r="KT40" s="85"/>
      <c r="KU40" s="85"/>
      <c r="KV40" s="85"/>
      <c r="KW40" s="85"/>
      <c r="KX40" s="85"/>
      <c r="KY40" s="85"/>
      <c r="KZ40" s="85"/>
      <c r="LA40" s="85"/>
      <c r="LB40" s="85"/>
      <c r="LC40" s="85"/>
      <c r="LD40" s="85"/>
      <c r="LE40" s="85"/>
      <c r="LF40" s="85"/>
      <c r="LG40" s="85"/>
      <c r="LH40" s="85"/>
      <c r="LI40" s="85"/>
      <c r="LJ40" s="85"/>
      <c r="LK40" s="85"/>
      <c r="LL40" s="85"/>
      <c r="LM40" s="85"/>
      <c r="LN40" s="85"/>
      <c r="LO40" s="85"/>
      <c r="LP40" s="85"/>
      <c r="LQ40" s="85"/>
      <c r="LR40" s="85"/>
      <c r="LS40" s="85"/>
      <c r="LT40" s="85"/>
      <c r="LU40" s="85"/>
      <c r="LV40" s="85"/>
      <c r="LW40" s="85"/>
      <c r="LX40" s="85"/>
      <c r="LY40" s="85"/>
      <c r="LZ40" s="85"/>
      <c r="MA40" s="85"/>
      <c r="MB40" s="85"/>
      <c r="MC40" s="85"/>
      <c r="MD40" s="85"/>
      <c r="ME40" s="85"/>
      <c r="MF40" s="85"/>
      <c r="MG40" s="85"/>
      <c r="MH40" s="85"/>
      <c r="MI40" s="85"/>
      <c r="MJ40" s="85"/>
      <c r="MK40" s="85"/>
      <c r="ML40" s="85"/>
      <c r="MM40" s="85"/>
      <c r="MN40" s="85"/>
      <c r="MO40" s="85"/>
      <c r="MP40" s="85"/>
      <c r="MQ40" s="85"/>
      <c r="MR40" s="85"/>
      <c r="MS40" s="85"/>
      <c r="MT40" s="85"/>
      <c r="MU40" s="85"/>
      <c r="MV40" s="85"/>
      <c r="MW40" s="85"/>
      <c r="MX40" s="85"/>
      <c r="MY40" s="85"/>
      <c r="MZ40" s="85"/>
      <c r="NA40" s="85"/>
      <c r="NB40" s="85"/>
      <c r="NC40" s="85"/>
      <c r="ND40" s="85"/>
      <c r="NE40" s="85"/>
      <c r="NF40" s="85"/>
      <c r="NG40" s="85"/>
      <c r="NH40" s="85"/>
      <c r="NI40" s="85"/>
      <c r="NJ40" s="85"/>
      <c r="NK40" s="85"/>
      <c r="NL40" s="85"/>
      <c r="NM40" s="85"/>
      <c r="NN40" s="85"/>
      <c r="NO40" s="85"/>
      <c r="NP40" s="85"/>
      <c r="NQ40" s="85"/>
      <c r="NR40" s="85"/>
      <c r="NS40" s="85"/>
      <c r="NT40" s="85"/>
      <c r="NU40" s="85"/>
      <c r="NV40" s="85"/>
      <c r="NW40" s="85"/>
      <c r="NX40" s="85"/>
      <c r="NY40" s="85"/>
      <c r="NZ40" s="85"/>
      <c r="OA40" s="85"/>
      <c r="OB40" s="85"/>
      <c r="OC40" s="85"/>
      <c r="OD40" s="85"/>
      <c r="OE40" s="85"/>
      <c r="OF40" s="85"/>
      <c r="OG40" s="85"/>
      <c r="OH40" s="85"/>
      <c r="OI40" s="85"/>
      <c r="OJ40" s="85"/>
      <c r="OK40" s="85"/>
      <c r="OL40" s="85"/>
      <c r="OM40" s="85"/>
      <c r="ON40" s="85"/>
      <c r="OO40" s="85"/>
      <c r="OP40" s="85"/>
      <c r="OQ40" s="85"/>
      <c r="OR40" s="85"/>
      <c r="OS40" s="85"/>
      <c r="OT40" s="85"/>
      <c r="OU40" s="85"/>
      <c r="OV40" s="85"/>
      <c r="OW40" s="85"/>
      <c r="OX40" s="85"/>
      <c r="OY40" s="85"/>
      <c r="OZ40" s="85"/>
      <c r="PA40" s="85"/>
      <c r="PB40" s="85"/>
      <c r="PC40" s="85"/>
      <c r="PD40" s="85"/>
      <c r="PE40" s="85"/>
      <c r="PF40" s="85"/>
      <c r="PG40" s="85"/>
      <c r="PH40" s="85"/>
      <c r="PI40" s="85"/>
      <c r="PJ40" s="85"/>
      <c r="PK40" s="85"/>
      <c r="PL40" s="85"/>
      <c r="PM40" s="85"/>
      <c r="PN40" s="85"/>
      <c r="PO40" s="85"/>
      <c r="PP40" s="85"/>
      <c r="PQ40" s="85"/>
      <c r="PR40" s="85"/>
      <c r="PS40" s="85"/>
      <c r="PT40" s="85"/>
      <c r="PU40" s="85"/>
      <c r="PV40" s="85"/>
      <c r="PW40" s="85"/>
      <c r="PX40" s="85"/>
      <c r="PY40" s="85"/>
      <c r="PZ40" s="85"/>
      <c r="QA40" s="85"/>
      <c r="QB40" s="85"/>
      <c r="QC40" s="85"/>
      <c r="QD40" s="85"/>
      <c r="QE40" s="85"/>
      <c r="QF40" s="85"/>
      <c r="QG40" s="85"/>
      <c r="QH40" s="85"/>
      <c r="QI40" s="85"/>
      <c r="QJ40" s="85"/>
      <c r="QK40" s="85"/>
      <c r="QL40" s="85"/>
      <c r="QM40" s="85"/>
      <c r="QN40" s="85"/>
      <c r="QO40" s="85"/>
      <c r="QP40" s="85"/>
      <c r="QQ40" s="85"/>
      <c r="QR40" s="85"/>
      <c r="QS40" s="85"/>
      <c r="QT40" s="85"/>
      <c r="QU40" s="85"/>
      <c r="QV40" s="85"/>
      <c r="QW40" s="85"/>
      <c r="QX40" s="85"/>
      <c r="QY40" s="85"/>
      <c r="QZ40" s="85"/>
      <c r="RA40" s="85"/>
      <c r="RB40" s="85"/>
      <c r="RC40" s="85"/>
      <c r="RD40" s="85"/>
      <c r="RE40" s="85"/>
      <c r="RF40" s="85"/>
      <c r="RG40" s="85"/>
      <c r="RH40" s="85"/>
      <c r="RI40" s="85"/>
      <c r="RJ40" s="85"/>
      <c r="RK40" s="85"/>
      <c r="RL40" s="85"/>
      <c r="RM40" s="85"/>
      <c r="RN40" s="85"/>
      <c r="RO40" s="85"/>
      <c r="RP40" s="85"/>
      <c r="RQ40" s="85"/>
      <c r="RR40" s="85"/>
      <c r="RS40" s="85"/>
      <c r="RT40" s="85"/>
      <c r="RU40" s="85"/>
      <c r="RV40" s="85"/>
      <c r="RW40" s="85"/>
      <c r="RX40" s="85"/>
      <c r="RY40" s="85"/>
      <c r="RZ40" s="85"/>
      <c r="SA40" s="85"/>
      <c r="SB40" s="85"/>
      <c r="SC40" s="85"/>
      <c r="SD40" s="85"/>
      <c r="SE40" s="85"/>
      <c r="SF40" s="85"/>
      <c r="SG40" s="85"/>
      <c r="SH40" s="85"/>
      <c r="SI40" s="85"/>
      <c r="SJ40" s="85"/>
      <c r="SK40" s="85"/>
      <c r="SL40" s="85"/>
      <c r="SM40" s="85"/>
      <c r="SN40" s="85"/>
      <c r="SO40" s="85"/>
      <c r="SP40" s="85"/>
      <c r="SQ40" s="85"/>
      <c r="SR40" s="85"/>
      <c r="SS40" s="85"/>
      <c r="ST40" s="85"/>
      <c r="SU40" s="85"/>
      <c r="SV40" s="85"/>
      <c r="SW40" s="85"/>
      <c r="SX40" s="85"/>
      <c r="SY40" s="85"/>
      <c r="SZ40" s="85"/>
      <c r="TA40" s="85"/>
      <c r="TB40" s="85"/>
      <c r="TC40" s="85"/>
      <c r="TD40" s="85"/>
      <c r="TE40" s="85"/>
      <c r="TF40" s="85"/>
      <c r="TG40" s="85"/>
      <c r="TH40" s="85"/>
      <c r="TI40" s="85"/>
      <c r="TJ40" s="85"/>
      <c r="TK40" s="85"/>
      <c r="TL40" s="85"/>
      <c r="TM40" s="85"/>
      <c r="TN40" s="85"/>
      <c r="TO40" s="85"/>
      <c r="TP40" s="85"/>
      <c r="TQ40" s="85"/>
      <c r="TR40" s="85"/>
      <c r="TS40" s="85"/>
      <c r="TT40" s="85"/>
      <c r="TU40" s="85"/>
      <c r="TV40" s="85"/>
      <c r="TW40" s="85"/>
      <c r="TX40" s="85"/>
      <c r="TY40" s="85"/>
      <c r="TZ40" s="85"/>
      <c r="UA40" s="85"/>
      <c r="UB40" s="85"/>
      <c r="UC40" s="85"/>
      <c r="UD40" s="85"/>
      <c r="UE40" s="85"/>
      <c r="UF40" s="85"/>
      <c r="UG40" s="85"/>
      <c r="UH40" s="85"/>
      <c r="UI40" s="85"/>
      <c r="UJ40" s="85"/>
      <c r="UK40" s="85"/>
      <c r="UL40" s="85"/>
      <c r="UM40" s="85"/>
      <c r="UN40" s="85"/>
      <c r="UO40" s="85"/>
      <c r="UP40" s="85"/>
      <c r="UQ40" s="85"/>
      <c r="UR40" s="85"/>
      <c r="US40" s="85"/>
      <c r="UT40" s="85"/>
      <c r="UU40" s="85"/>
      <c r="UV40" s="85"/>
      <c r="UW40" s="85"/>
      <c r="UX40" s="85"/>
      <c r="UY40" s="85"/>
      <c r="UZ40" s="85"/>
      <c r="VA40" s="85"/>
      <c r="VB40" s="85"/>
      <c r="VC40" s="85"/>
      <c r="VD40" s="85"/>
      <c r="VE40" s="85"/>
      <c r="VF40" s="85"/>
      <c r="VG40" s="85"/>
      <c r="VH40" s="85"/>
      <c r="VI40" s="85"/>
      <c r="VJ40" s="85"/>
      <c r="VK40" s="85"/>
      <c r="VL40" s="85"/>
      <c r="VM40" s="85"/>
      <c r="VN40" s="85"/>
      <c r="VO40" s="85"/>
      <c r="VP40" s="85"/>
      <c r="VQ40" s="85"/>
      <c r="VR40" s="85"/>
      <c r="VS40" s="85"/>
      <c r="VT40" s="85"/>
      <c r="VU40" s="85"/>
      <c r="VV40" s="85"/>
      <c r="VW40" s="85"/>
      <c r="VX40" s="85"/>
      <c r="VY40" s="85"/>
      <c r="VZ40" s="85"/>
      <c r="WA40" s="85"/>
      <c r="WB40" s="85"/>
      <c r="WC40" s="85"/>
      <c r="WD40" s="85"/>
      <c r="WE40" s="85"/>
      <c r="WF40" s="85"/>
      <c r="WG40" s="85"/>
      <c r="WH40" s="85"/>
      <c r="WI40" s="85"/>
      <c r="WJ40" s="85"/>
      <c r="WK40" s="85"/>
      <c r="WL40" s="85"/>
      <c r="WM40" s="85"/>
      <c r="WN40" s="85"/>
      <c r="WO40" s="85"/>
      <c r="WP40" s="85"/>
      <c r="WQ40" s="85"/>
      <c r="WR40" s="85"/>
      <c r="WS40" s="85"/>
      <c r="WT40" s="85"/>
      <c r="WU40" s="85"/>
      <c r="WV40" s="85"/>
      <c r="WW40" s="85"/>
      <c r="WX40" s="85"/>
      <c r="WY40" s="85"/>
      <c r="WZ40" s="85"/>
      <c r="XA40" s="85"/>
      <c r="XB40" s="85"/>
      <c r="XC40" s="85"/>
      <c r="XD40" s="85"/>
      <c r="XE40" s="85"/>
      <c r="XF40" s="85"/>
      <c r="XG40" s="85"/>
      <c r="XH40" s="85"/>
      <c r="XI40" s="85"/>
      <c r="XJ40" s="85"/>
      <c r="XK40" s="85"/>
      <c r="XL40" s="85"/>
      <c r="XM40" s="85"/>
      <c r="XN40" s="85"/>
      <c r="XO40" s="85"/>
      <c r="XP40" s="85"/>
      <c r="XQ40" s="85"/>
      <c r="XR40" s="85"/>
      <c r="XS40" s="85"/>
      <c r="XT40" s="85"/>
      <c r="XU40" s="85"/>
      <c r="XV40" s="85"/>
      <c r="XW40" s="85"/>
      <c r="XX40" s="85"/>
      <c r="XY40" s="85"/>
      <c r="XZ40" s="85"/>
      <c r="YA40" s="85"/>
      <c r="YB40" s="85"/>
      <c r="YC40" s="85"/>
      <c r="YD40" s="85"/>
      <c r="YE40" s="85"/>
      <c r="YF40" s="85"/>
      <c r="YG40" s="85"/>
      <c r="YH40" s="85"/>
      <c r="YI40" s="85"/>
      <c r="YJ40" s="85"/>
      <c r="YK40" s="85"/>
      <c r="YL40" s="85"/>
      <c r="YM40" s="85"/>
      <c r="YN40" s="85"/>
      <c r="YO40" s="85"/>
      <c r="YP40" s="85"/>
      <c r="YQ40" s="85"/>
      <c r="YR40" s="85"/>
      <c r="YS40" s="85"/>
      <c r="YT40" s="85"/>
      <c r="YU40" s="85"/>
      <c r="YV40" s="85"/>
      <c r="YW40" s="85"/>
      <c r="YX40" s="85"/>
      <c r="YY40" s="85"/>
      <c r="YZ40" s="85"/>
      <c r="ZA40" s="85"/>
      <c r="ZB40" s="85"/>
      <c r="ZC40" s="85"/>
      <c r="ZD40" s="85"/>
      <c r="ZE40" s="85"/>
      <c r="ZF40" s="85"/>
      <c r="ZG40" s="85"/>
      <c r="ZH40" s="85"/>
      <c r="ZI40" s="85"/>
      <c r="ZJ40" s="85"/>
      <c r="ZK40" s="85"/>
      <c r="ZL40" s="85"/>
      <c r="ZM40" s="85"/>
      <c r="ZN40" s="85"/>
      <c r="ZO40" s="85"/>
      <c r="ZP40" s="85"/>
      <c r="ZQ40" s="85"/>
      <c r="ZR40" s="85"/>
      <c r="ZS40" s="85"/>
      <c r="ZT40" s="85"/>
      <c r="ZU40" s="85"/>
      <c r="ZV40" s="85"/>
      <c r="ZW40" s="85"/>
      <c r="ZX40" s="85"/>
      <c r="ZY40" s="85"/>
      <c r="ZZ40" s="85"/>
      <c r="AAA40" s="85"/>
      <c r="AAB40" s="85"/>
      <c r="AAC40" s="85"/>
      <c r="AAD40" s="85"/>
      <c r="AAE40" s="85"/>
      <c r="AAF40" s="85"/>
      <c r="AAG40" s="85"/>
      <c r="AAH40" s="85"/>
      <c r="AAI40" s="85"/>
      <c r="AAJ40" s="85"/>
      <c r="AAK40" s="85"/>
      <c r="AAL40" s="85"/>
      <c r="AAM40" s="85"/>
      <c r="AAN40" s="85"/>
      <c r="AAO40" s="85"/>
      <c r="AAP40" s="85"/>
      <c r="AAQ40" s="85"/>
      <c r="AAR40" s="85"/>
      <c r="AAS40" s="85"/>
      <c r="AAT40" s="85"/>
      <c r="AAU40" s="85"/>
      <c r="AAV40" s="85"/>
      <c r="AAW40" s="85"/>
      <c r="AAX40" s="85"/>
      <c r="AAY40" s="85"/>
      <c r="AAZ40" s="85"/>
      <c r="ABA40" s="85"/>
      <c r="ABB40" s="85"/>
      <c r="ABC40" s="85"/>
      <c r="ABD40" s="85"/>
      <c r="ABE40" s="85"/>
      <c r="ABF40" s="85"/>
      <c r="ABG40" s="85"/>
      <c r="ABH40" s="85"/>
      <c r="ABI40" s="85"/>
      <c r="ABJ40" s="85"/>
      <c r="ABK40" s="85"/>
      <c r="ABL40" s="85"/>
      <c r="ABM40" s="85"/>
      <c r="ABN40" s="85"/>
      <c r="ABO40" s="85"/>
      <c r="ABP40" s="85"/>
      <c r="ABQ40" s="85"/>
      <c r="ABR40" s="85"/>
      <c r="ABS40" s="85"/>
      <c r="ABT40" s="85"/>
      <c r="ABU40" s="85"/>
      <c r="ABV40" s="85"/>
      <c r="ABW40" s="85"/>
      <c r="ABX40" s="85"/>
      <c r="ABY40" s="85"/>
      <c r="ABZ40" s="85"/>
      <c r="ACA40" s="85"/>
      <c r="ACB40" s="85"/>
      <c r="ACC40" s="85"/>
      <c r="ACD40" s="85"/>
      <c r="ACE40" s="85"/>
      <c r="ACF40" s="85"/>
      <c r="ACG40" s="85"/>
      <c r="ACH40" s="85"/>
      <c r="ACI40" s="85"/>
      <c r="ACJ40" s="85"/>
      <c r="ACK40" s="85"/>
      <c r="ACL40" s="85"/>
      <c r="ACM40" s="85"/>
      <c r="ACN40" s="85"/>
      <c r="ACO40" s="85"/>
      <c r="ACP40" s="85"/>
      <c r="ACQ40" s="85"/>
      <c r="ACR40" s="85"/>
      <c r="ACS40" s="85"/>
      <c r="ACT40" s="85"/>
      <c r="ACU40" s="85"/>
      <c r="ACV40" s="85"/>
      <c r="ACW40" s="85"/>
      <c r="ACX40" s="85"/>
      <c r="ACY40" s="85"/>
      <c r="ACZ40" s="85"/>
      <c r="ADA40" s="85"/>
      <c r="ADB40" s="85"/>
      <c r="ADC40" s="85"/>
      <c r="ADD40" s="85"/>
      <c r="ADE40" s="85"/>
      <c r="ADF40" s="85"/>
      <c r="ADG40" s="85"/>
      <c r="ADH40" s="85"/>
      <c r="ADI40" s="85"/>
      <c r="ADJ40" s="85"/>
      <c r="ADK40" s="85"/>
      <c r="ADL40" s="85"/>
      <c r="ADM40" s="85"/>
      <c r="ADN40" s="85"/>
      <c r="ADO40" s="85"/>
      <c r="ADP40" s="85"/>
      <c r="ADQ40" s="85"/>
      <c r="ADR40" s="85"/>
      <c r="ADS40" s="85"/>
      <c r="ADT40" s="85"/>
      <c r="ADU40" s="85"/>
      <c r="ADV40" s="85"/>
      <c r="ADW40" s="85"/>
      <c r="ADX40" s="85"/>
      <c r="ADY40" s="85"/>
      <c r="ADZ40" s="85"/>
      <c r="AEA40" s="85"/>
      <c r="AEB40" s="85"/>
      <c r="AEC40" s="85"/>
      <c r="AED40" s="85"/>
      <c r="AEE40" s="85"/>
      <c r="AEF40" s="85"/>
      <c r="AEG40" s="85"/>
      <c r="AEH40" s="85"/>
      <c r="AEI40" s="85"/>
      <c r="AEJ40" s="85"/>
      <c r="AEK40" s="85"/>
      <c r="AEL40" s="85"/>
      <c r="AEM40" s="85"/>
      <c r="AEN40" s="85"/>
      <c r="AEO40" s="85"/>
      <c r="AEP40" s="85"/>
      <c r="AEQ40" s="85"/>
      <c r="AER40" s="85"/>
      <c r="AES40" s="85"/>
      <c r="AET40" s="85"/>
      <c r="AEU40" s="85"/>
      <c r="AEV40" s="85"/>
      <c r="AEW40" s="85"/>
      <c r="AEX40" s="85"/>
      <c r="AEY40" s="85"/>
      <c r="AEZ40" s="85"/>
      <c r="AFA40" s="85"/>
      <c r="AFB40" s="85"/>
      <c r="AFC40" s="85"/>
      <c r="AFD40" s="85"/>
      <c r="AFE40" s="85"/>
      <c r="AFF40" s="85"/>
      <c r="AFG40" s="85"/>
      <c r="AFH40" s="85"/>
      <c r="AFI40" s="85"/>
      <c r="AFJ40" s="85"/>
      <c r="AFK40" s="85"/>
      <c r="AFL40" s="85"/>
      <c r="AFM40" s="85"/>
      <c r="AFN40" s="85"/>
      <c r="AFO40" s="85"/>
      <c r="AFP40" s="85"/>
      <c r="AFQ40" s="85"/>
      <c r="AFR40" s="85"/>
      <c r="AFS40" s="85"/>
      <c r="AFT40" s="85"/>
      <c r="AFU40" s="85"/>
      <c r="AFV40" s="85"/>
      <c r="AFW40" s="85"/>
      <c r="AFX40" s="85"/>
      <c r="AFY40" s="85"/>
      <c r="AFZ40" s="85"/>
      <c r="AGA40" s="85"/>
      <c r="AGB40" s="85"/>
      <c r="AGC40" s="85"/>
      <c r="AGD40" s="85"/>
      <c r="AGE40" s="85"/>
      <c r="AGF40" s="85"/>
      <c r="AGG40" s="85"/>
      <c r="AGH40" s="85"/>
      <c r="AGI40" s="85"/>
      <c r="AGJ40" s="85"/>
      <c r="AGK40" s="85"/>
      <c r="AGL40" s="85"/>
      <c r="AGM40" s="85"/>
      <c r="AGN40" s="85"/>
      <c r="AGO40" s="85"/>
      <c r="AGP40" s="85"/>
      <c r="AGQ40" s="85"/>
      <c r="AGR40" s="85"/>
      <c r="AGS40" s="85"/>
      <c r="AGT40" s="85"/>
      <c r="AGU40" s="85"/>
      <c r="AGV40" s="85"/>
      <c r="AGW40" s="85"/>
      <c r="AGX40" s="85"/>
      <c r="AGY40" s="85"/>
      <c r="AGZ40" s="85"/>
      <c r="AHA40" s="85"/>
      <c r="AHB40" s="85"/>
      <c r="AHC40" s="85"/>
      <c r="AHD40" s="85"/>
      <c r="AHE40" s="85"/>
      <c r="AHF40" s="85"/>
      <c r="AHG40" s="85"/>
      <c r="AHH40" s="85"/>
      <c r="AHI40" s="85"/>
      <c r="AHJ40" s="85"/>
      <c r="AHK40" s="85"/>
      <c r="AHL40" s="85"/>
      <c r="AHM40" s="85"/>
      <c r="AHN40" s="85"/>
      <c r="AHO40" s="85"/>
      <c r="AHP40" s="85"/>
      <c r="AHQ40" s="85"/>
      <c r="AHR40" s="85"/>
      <c r="AHS40" s="85"/>
      <c r="AHT40" s="85"/>
      <c r="AHU40" s="85"/>
      <c r="AHV40" s="85"/>
      <c r="AHW40" s="85"/>
      <c r="AHX40" s="85"/>
      <c r="AHY40" s="85"/>
      <c r="AHZ40" s="85"/>
      <c r="AIA40" s="85"/>
      <c r="AIB40" s="85"/>
      <c r="AIC40" s="85"/>
      <c r="AID40" s="85"/>
      <c r="AIE40" s="85"/>
      <c r="AIF40" s="85"/>
      <c r="AIG40" s="85"/>
      <c r="AIH40" s="85"/>
      <c r="AII40" s="85"/>
      <c r="AIJ40" s="85"/>
      <c r="AIK40" s="85"/>
      <c r="AIL40" s="85"/>
      <c r="AIM40" s="85"/>
      <c r="AIN40" s="85"/>
      <c r="AIO40" s="85"/>
      <c r="AIP40" s="85"/>
      <c r="AIQ40" s="85"/>
      <c r="AIR40" s="85"/>
      <c r="AIS40" s="85"/>
      <c r="AIT40" s="85"/>
      <c r="AIU40" s="85"/>
      <c r="AIV40" s="85"/>
      <c r="AIW40" s="85"/>
      <c r="AIX40" s="85"/>
      <c r="AIY40" s="85"/>
      <c r="AIZ40" s="85"/>
      <c r="AJA40" s="85"/>
      <c r="AJB40" s="85"/>
      <c r="AJC40" s="85"/>
      <c r="AJD40" s="85"/>
      <c r="AJE40" s="85"/>
      <c r="AJF40" s="85"/>
      <c r="AJG40" s="85"/>
      <c r="AJH40" s="85"/>
      <c r="AJI40" s="85"/>
      <c r="AJJ40" s="85"/>
      <c r="AJK40" s="85"/>
      <c r="AJL40" s="85"/>
      <c r="AJM40" s="85"/>
      <c r="AJN40" s="85"/>
      <c r="AJO40" s="85"/>
      <c r="AJP40" s="85"/>
      <c r="AJQ40" s="85"/>
      <c r="AJR40" s="85"/>
      <c r="AJS40" s="85"/>
      <c r="AJT40" s="85"/>
      <c r="AJU40" s="85"/>
      <c r="AJV40" s="85"/>
      <c r="AJW40" s="85"/>
      <c r="AJX40" s="85"/>
      <c r="AJY40" s="85"/>
      <c r="AJZ40" s="85"/>
      <c r="AKA40" s="85"/>
      <c r="AKB40" s="85"/>
      <c r="AKC40" s="85"/>
      <c r="AKD40" s="85"/>
      <c r="AKE40" s="85"/>
      <c r="AKF40" s="85"/>
      <c r="AKG40" s="85"/>
      <c r="AKH40" s="85"/>
      <c r="AKI40" s="85"/>
      <c r="AKJ40" s="85"/>
      <c r="AKK40" s="85"/>
      <c r="AKL40" s="85"/>
      <c r="AKM40" s="85"/>
      <c r="AKN40" s="85"/>
      <c r="AKO40" s="85"/>
      <c r="AKP40" s="85"/>
      <c r="AKQ40" s="85"/>
      <c r="AKR40" s="85"/>
      <c r="AKS40" s="85"/>
      <c r="AKT40" s="85"/>
      <c r="AKU40" s="85"/>
      <c r="AKV40" s="85"/>
      <c r="AKW40" s="85"/>
      <c r="AKX40" s="85"/>
      <c r="AKY40" s="85"/>
      <c r="AKZ40" s="85"/>
      <c r="ALA40" s="85"/>
      <c r="ALB40" s="85"/>
      <c r="ALC40" s="85"/>
      <c r="ALD40" s="85"/>
      <c r="ALE40" s="85"/>
      <c r="ALF40" s="85"/>
      <c r="ALG40" s="85"/>
      <c r="ALH40" s="85"/>
      <c r="ALI40" s="85"/>
      <c r="ALJ40" s="85"/>
      <c r="ALK40" s="85"/>
      <c r="ALL40" s="85"/>
      <c r="ALM40" s="85"/>
      <c r="ALN40" s="85"/>
      <c r="ALO40" s="85"/>
      <c r="ALP40" s="85"/>
      <c r="ALQ40" s="85"/>
      <c r="ALR40" s="85"/>
      <c r="ALS40" s="85"/>
      <c r="ALT40" s="85"/>
      <c r="ALU40" s="85"/>
      <c r="ALV40" s="85"/>
      <c r="ALW40" s="85"/>
      <c r="ALX40" s="85"/>
      <c r="ALY40" s="85"/>
      <c r="ALZ40" s="85"/>
      <c r="AMA40" s="85"/>
      <c r="AMB40" s="85"/>
      <c r="AMC40" s="85"/>
      <c r="AMD40" s="85"/>
      <c r="AME40" s="85"/>
      <c r="AMF40" s="85"/>
      <c r="AMG40" s="85"/>
      <c r="AMH40" s="85"/>
      <c r="AMI40" s="85"/>
      <c r="AMJ40" s="85"/>
      <c r="AMK40" s="85"/>
      <c r="AML40" s="85"/>
      <c r="AMM40" s="85"/>
      <c r="AMN40" s="85"/>
      <c r="AMO40" s="85"/>
      <c r="AMP40" s="85"/>
      <c r="AMQ40" s="85"/>
      <c r="AMR40" s="85"/>
      <c r="AMS40" s="85"/>
      <c r="AMT40" s="85"/>
      <c r="AMU40" s="85"/>
      <c r="AMV40" s="85"/>
      <c r="AMW40" s="85"/>
      <c r="AMX40" s="85"/>
      <c r="AMY40" s="85"/>
      <c r="AMZ40" s="85"/>
      <c r="ANA40" s="85"/>
      <c r="ANB40" s="85"/>
      <c r="ANC40" s="85"/>
      <c r="AND40" s="85"/>
      <c r="ANE40" s="85"/>
      <c r="ANF40" s="85"/>
      <c r="ANG40" s="85"/>
      <c r="ANH40" s="85"/>
      <c r="ANI40" s="85"/>
      <c r="ANJ40" s="85"/>
      <c r="ANK40" s="85"/>
      <c r="ANL40" s="85"/>
      <c r="ANM40" s="85"/>
      <c r="ANN40" s="85"/>
      <c r="ANO40" s="85"/>
      <c r="ANP40" s="85"/>
      <c r="ANQ40" s="85"/>
      <c r="ANR40" s="85"/>
      <c r="ANS40" s="85"/>
      <c r="ANT40" s="85"/>
      <c r="ANU40" s="85"/>
      <c r="ANV40" s="85"/>
      <c r="ANW40" s="85"/>
      <c r="ANX40" s="85"/>
      <c r="ANY40" s="85"/>
      <c r="ANZ40" s="85"/>
      <c r="AOA40" s="85"/>
      <c r="AOB40" s="85"/>
      <c r="AOC40" s="85"/>
      <c r="AOD40" s="85"/>
      <c r="AOE40" s="85"/>
      <c r="AOF40" s="85"/>
      <c r="AOG40" s="85"/>
      <c r="AOH40" s="85"/>
      <c r="AOI40" s="85"/>
      <c r="AOJ40" s="85"/>
      <c r="AOK40" s="85"/>
      <c r="AOL40" s="85"/>
      <c r="AOM40" s="85"/>
      <c r="AON40" s="85"/>
      <c r="AOO40" s="85"/>
      <c r="AOP40" s="85"/>
      <c r="AOQ40" s="85"/>
      <c r="AOR40" s="85"/>
      <c r="AOS40" s="85"/>
      <c r="AOT40" s="85"/>
      <c r="AOU40" s="85"/>
      <c r="AOV40" s="85"/>
      <c r="AOW40" s="85"/>
      <c r="AOX40" s="85"/>
      <c r="AOY40" s="85"/>
      <c r="AOZ40" s="85"/>
      <c r="APA40" s="85"/>
      <c r="APB40" s="85"/>
      <c r="APC40" s="85"/>
      <c r="APD40" s="85"/>
      <c r="APE40" s="85"/>
      <c r="APF40" s="85"/>
      <c r="APG40" s="85"/>
      <c r="APH40" s="85"/>
      <c r="API40" s="85"/>
      <c r="APJ40" s="85"/>
      <c r="APK40" s="85"/>
      <c r="APL40" s="85"/>
      <c r="APM40" s="85"/>
      <c r="APN40" s="85"/>
      <c r="APO40" s="85"/>
      <c r="APP40" s="85"/>
      <c r="APQ40" s="85"/>
      <c r="APR40" s="85"/>
      <c r="APS40" s="85"/>
      <c r="APT40" s="85"/>
      <c r="APU40" s="85"/>
      <c r="APV40" s="85"/>
      <c r="APW40" s="85"/>
      <c r="APX40" s="85"/>
      <c r="APY40" s="85"/>
      <c r="APZ40" s="85"/>
      <c r="AQA40" s="85"/>
      <c r="AQB40" s="85"/>
      <c r="AQC40" s="85"/>
      <c r="AQD40" s="85"/>
      <c r="AQE40" s="85"/>
      <c r="AQF40" s="85"/>
      <c r="AQG40" s="85"/>
      <c r="AQH40" s="85"/>
      <c r="AQI40" s="85"/>
      <c r="AQJ40" s="85"/>
      <c r="AQK40" s="85"/>
      <c r="AQL40" s="85"/>
      <c r="AQM40" s="85"/>
      <c r="AQN40" s="85"/>
      <c r="AQO40" s="85"/>
      <c r="AQP40" s="85"/>
      <c r="AQQ40" s="85"/>
      <c r="AQR40" s="85"/>
      <c r="AQS40" s="85"/>
      <c r="AQT40" s="85"/>
      <c r="AQU40" s="85"/>
      <c r="AQV40" s="85"/>
      <c r="AQW40" s="85"/>
      <c r="AQX40" s="85"/>
      <c r="AQY40" s="85"/>
      <c r="AQZ40" s="85"/>
      <c r="ARA40" s="85"/>
      <c r="ARB40" s="85"/>
      <c r="ARC40" s="85"/>
      <c r="ARD40" s="85"/>
      <c r="ARE40" s="85"/>
      <c r="ARF40" s="85"/>
      <c r="ARG40" s="85"/>
      <c r="ARH40" s="85"/>
      <c r="ARI40" s="85"/>
      <c r="ARJ40" s="85"/>
      <c r="ARK40" s="85"/>
      <c r="ARL40" s="85"/>
      <c r="ARM40" s="85"/>
      <c r="ARN40" s="85"/>
      <c r="ARO40" s="85"/>
      <c r="ARP40" s="85"/>
      <c r="ARQ40" s="85"/>
      <c r="ARR40" s="85"/>
      <c r="ARS40" s="85"/>
      <c r="ART40" s="85"/>
      <c r="ARU40" s="85"/>
      <c r="ARV40" s="85"/>
      <c r="ARW40" s="85"/>
      <c r="ARX40" s="85"/>
      <c r="ARY40" s="85"/>
      <c r="ARZ40" s="85"/>
      <c r="ASA40" s="85"/>
      <c r="ASB40" s="85"/>
      <c r="ASC40" s="85"/>
      <c r="ASD40" s="85"/>
      <c r="ASE40" s="85"/>
      <c r="ASF40" s="85"/>
      <c r="ASG40" s="85"/>
      <c r="ASH40" s="85"/>
      <c r="ASI40" s="85"/>
      <c r="ASJ40" s="85"/>
      <c r="ASK40" s="85"/>
      <c r="ASL40" s="85"/>
      <c r="ASM40" s="85"/>
      <c r="ASN40" s="85"/>
      <c r="ASO40" s="85"/>
      <c r="ASP40" s="85"/>
      <c r="ASQ40" s="85"/>
      <c r="ASR40" s="85"/>
      <c r="ASS40" s="85"/>
      <c r="AST40" s="85"/>
      <c r="ASU40" s="85"/>
      <c r="ASV40" s="85"/>
      <c r="ASW40" s="85"/>
      <c r="ASX40" s="85"/>
      <c r="ASY40" s="85"/>
      <c r="ASZ40" s="85"/>
      <c r="ATA40" s="85"/>
      <c r="ATB40" s="85"/>
      <c r="ATC40" s="85"/>
      <c r="ATD40" s="85"/>
      <c r="ATE40" s="85"/>
      <c r="ATF40" s="85"/>
      <c r="ATG40" s="85"/>
      <c r="ATH40" s="85"/>
      <c r="ATI40" s="85"/>
      <c r="ATJ40" s="85"/>
      <c r="ATK40" s="85"/>
      <c r="ATL40" s="85"/>
      <c r="ATM40" s="85"/>
      <c r="ATN40" s="85"/>
      <c r="ATO40" s="85"/>
      <c r="ATP40" s="85"/>
      <c r="ATQ40" s="85"/>
      <c r="ATR40" s="85"/>
      <c r="ATS40" s="85"/>
      <c r="ATT40" s="85"/>
      <c r="ATU40" s="85"/>
      <c r="ATV40" s="85"/>
      <c r="ATW40" s="85"/>
      <c r="ATX40" s="85"/>
      <c r="ATY40" s="85"/>
      <c r="ATZ40" s="85"/>
      <c r="AUA40" s="85"/>
      <c r="AUB40" s="85"/>
      <c r="AUC40" s="85"/>
      <c r="AUD40" s="85"/>
      <c r="AUE40" s="85"/>
      <c r="AUF40" s="85"/>
      <c r="AUG40" s="85"/>
      <c r="AUH40" s="85"/>
      <c r="AUI40" s="85"/>
      <c r="AUJ40" s="85"/>
      <c r="AUK40" s="85"/>
      <c r="AUL40" s="85"/>
      <c r="AUM40" s="85"/>
      <c r="AUN40" s="85"/>
      <c r="AUO40" s="85"/>
      <c r="AUP40" s="85"/>
      <c r="AUQ40" s="85"/>
      <c r="AUR40" s="85"/>
      <c r="AUS40" s="85"/>
      <c r="AUT40" s="85"/>
      <c r="AUU40" s="85"/>
      <c r="AUV40" s="85"/>
      <c r="AUW40" s="85"/>
      <c r="AUX40" s="85"/>
      <c r="AUY40" s="85"/>
      <c r="AUZ40" s="85"/>
      <c r="AVA40" s="85"/>
      <c r="AVB40" s="85"/>
      <c r="AVC40" s="85"/>
      <c r="AVD40" s="85"/>
      <c r="AVE40" s="85"/>
      <c r="AVF40" s="85"/>
      <c r="AVG40" s="85"/>
      <c r="AVH40" s="85"/>
      <c r="AVI40" s="85"/>
      <c r="AVJ40" s="85"/>
      <c r="AVK40" s="85"/>
      <c r="AVL40" s="85"/>
      <c r="AVM40" s="85"/>
      <c r="AVN40" s="85"/>
      <c r="AVO40" s="85"/>
      <c r="AVP40" s="85"/>
      <c r="AVQ40" s="85"/>
      <c r="AVR40" s="85"/>
      <c r="AVS40" s="85"/>
      <c r="AVT40" s="85"/>
      <c r="AVU40" s="85"/>
      <c r="AVV40" s="85"/>
      <c r="AVW40" s="85"/>
      <c r="AVX40" s="85"/>
      <c r="AVY40" s="85"/>
      <c r="AVZ40" s="85"/>
      <c r="AWA40" s="85"/>
      <c r="AWB40" s="85"/>
      <c r="AWC40" s="85"/>
      <c r="AWD40" s="85"/>
      <c r="AWE40" s="85"/>
      <c r="AWF40" s="85"/>
      <c r="AWG40" s="85"/>
      <c r="AWH40" s="85"/>
      <c r="AWI40" s="85"/>
      <c r="AWJ40" s="85"/>
      <c r="AWK40" s="85"/>
      <c r="AWL40" s="85"/>
      <c r="AWM40" s="85"/>
      <c r="AWN40" s="85"/>
      <c r="AWO40" s="85"/>
      <c r="AWP40" s="85"/>
      <c r="AWQ40" s="85"/>
      <c r="AWR40" s="85"/>
      <c r="AWS40" s="85"/>
      <c r="AWT40" s="85"/>
      <c r="AWU40" s="85"/>
      <c r="AWV40" s="85"/>
      <c r="AWW40" s="85"/>
      <c r="AWX40" s="85"/>
      <c r="AWY40" s="85"/>
      <c r="AWZ40" s="85"/>
      <c r="AXA40" s="85"/>
      <c r="AXB40" s="85"/>
      <c r="AXC40" s="85"/>
      <c r="AXD40" s="85"/>
      <c r="AXE40" s="85"/>
      <c r="AXF40" s="85"/>
      <c r="AXG40" s="85"/>
      <c r="AXH40" s="85"/>
      <c r="AXI40" s="85"/>
      <c r="AXJ40" s="85"/>
      <c r="AXK40" s="85"/>
      <c r="AXL40" s="85"/>
      <c r="AXM40" s="85"/>
      <c r="AXN40" s="85"/>
      <c r="AXO40" s="85"/>
      <c r="AXP40" s="85"/>
      <c r="AXQ40" s="85"/>
      <c r="AXR40" s="85"/>
      <c r="AXS40" s="85"/>
      <c r="AXT40" s="85"/>
      <c r="AXU40" s="85"/>
      <c r="AXV40" s="85"/>
      <c r="AXW40" s="85"/>
      <c r="AXX40" s="85"/>
      <c r="AXY40" s="85"/>
      <c r="AXZ40" s="85"/>
      <c r="AYA40" s="85"/>
      <c r="AYB40" s="85"/>
      <c r="AYC40" s="85"/>
      <c r="AYD40" s="85"/>
      <c r="AYE40" s="85"/>
      <c r="AYF40" s="85"/>
      <c r="AYG40" s="85"/>
      <c r="AYH40" s="85"/>
      <c r="AYI40" s="85"/>
      <c r="AYJ40" s="85"/>
      <c r="AYK40" s="85"/>
      <c r="AYL40" s="85"/>
      <c r="AYM40" s="85"/>
      <c r="AYN40" s="85"/>
      <c r="AYO40" s="85"/>
      <c r="AYP40" s="85"/>
      <c r="AYQ40" s="85"/>
      <c r="AYR40" s="85"/>
      <c r="AYS40" s="85"/>
      <c r="AYT40" s="85"/>
      <c r="AYU40" s="85"/>
      <c r="AYV40" s="85"/>
      <c r="AYW40" s="85"/>
      <c r="AYX40" s="85"/>
      <c r="AYY40" s="85"/>
      <c r="AYZ40" s="85"/>
      <c r="AZA40" s="85"/>
      <c r="AZB40" s="85"/>
      <c r="AZC40" s="85"/>
      <c r="AZD40" s="85"/>
      <c r="AZE40" s="85"/>
      <c r="AZF40" s="85"/>
      <c r="AZG40" s="85"/>
      <c r="AZH40" s="85"/>
      <c r="AZI40" s="85"/>
      <c r="AZJ40" s="85"/>
      <c r="AZK40" s="85"/>
      <c r="AZL40" s="85"/>
      <c r="AZM40" s="85"/>
      <c r="AZN40" s="85"/>
      <c r="AZO40" s="85"/>
      <c r="AZP40" s="85"/>
      <c r="AZQ40" s="85"/>
      <c r="AZR40" s="85"/>
      <c r="AZS40" s="85"/>
      <c r="AZT40" s="85"/>
      <c r="AZU40" s="85"/>
      <c r="AZV40" s="85"/>
      <c r="AZW40" s="85"/>
      <c r="AZX40" s="85"/>
      <c r="AZY40" s="85"/>
      <c r="AZZ40" s="85"/>
      <c r="BAA40" s="85"/>
      <c r="BAB40" s="85"/>
      <c r="BAC40" s="85"/>
      <c r="BAD40" s="85"/>
      <c r="BAE40" s="85"/>
      <c r="BAF40" s="85"/>
      <c r="BAG40" s="85"/>
      <c r="BAH40" s="85"/>
      <c r="BAI40" s="85"/>
      <c r="BAJ40" s="85"/>
      <c r="BAK40" s="85"/>
      <c r="BAL40" s="85"/>
      <c r="BAM40" s="85"/>
      <c r="BAN40" s="85"/>
      <c r="BAO40" s="85"/>
      <c r="BAP40" s="85"/>
      <c r="BAQ40" s="85"/>
      <c r="BAR40" s="85"/>
      <c r="BAS40" s="85"/>
      <c r="BAT40" s="85"/>
      <c r="BAU40" s="85"/>
      <c r="BAV40" s="85"/>
      <c r="BAW40" s="85"/>
      <c r="BAX40" s="85"/>
      <c r="BAY40" s="85"/>
      <c r="BAZ40" s="85"/>
      <c r="BBA40" s="85"/>
      <c r="BBB40" s="85"/>
      <c r="BBC40" s="85"/>
      <c r="BBD40" s="85"/>
      <c r="BBE40" s="85"/>
      <c r="BBF40" s="85"/>
      <c r="BBG40" s="85"/>
      <c r="BBH40" s="85"/>
      <c r="BBI40" s="85"/>
      <c r="BBJ40" s="85"/>
      <c r="BBK40" s="85"/>
      <c r="BBL40" s="85"/>
      <c r="BBM40" s="85"/>
      <c r="BBN40" s="85"/>
      <c r="BBO40" s="85"/>
      <c r="BBP40" s="85"/>
      <c r="BBQ40" s="85"/>
      <c r="BBR40" s="85"/>
      <c r="BBS40" s="85"/>
      <c r="BBT40" s="85"/>
      <c r="BBU40" s="85"/>
      <c r="BBV40" s="85"/>
      <c r="BBW40" s="85"/>
      <c r="BBX40" s="85"/>
      <c r="BBY40" s="85"/>
      <c r="BBZ40" s="85"/>
      <c r="BCA40" s="85"/>
      <c r="BCB40" s="85"/>
      <c r="BCC40" s="85"/>
      <c r="BCD40" s="85"/>
      <c r="BCE40" s="85"/>
      <c r="BCF40" s="85"/>
      <c r="BCG40" s="85"/>
      <c r="BCH40" s="85"/>
      <c r="BCI40" s="85"/>
      <c r="BCJ40" s="85"/>
      <c r="BCK40" s="85"/>
      <c r="BCL40" s="85"/>
      <c r="BCM40" s="85"/>
      <c r="BCN40" s="85"/>
      <c r="BCO40" s="85"/>
      <c r="BCP40" s="85"/>
      <c r="BCQ40" s="85"/>
      <c r="BCR40" s="85"/>
      <c r="BCS40" s="85"/>
      <c r="BCT40" s="85"/>
      <c r="BCU40" s="85"/>
      <c r="BCV40" s="85"/>
      <c r="BCW40" s="85"/>
      <c r="BCX40" s="85"/>
      <c r="BCY40" s="85"/>
      <c r="BCZ40" s="85"/>
      <c r="BDA40" s="85"/>
      <c r="BDB40" s="85"/>
      <c r="BDC40" s="85"/>
      <c r="BDD40" s="85"/>
      <c r="BDE40" s="85"/>
      <c r="BDF40" s="85"/>
      <c r="BDG40" s="85"/>
      <c r="BDH40" s="85"/>
      <c r="BDI40" s="85"/>
      <c r="BDJ40" s="85"/>
      <c r="BDK40" s="85"/>
      <c r="BDL40" s="85"/>
      <c r="BDM40" s="85"/>
      <c r="BDN40" s="85"/>
      <c r="BDO40" s="85"/>
      <c r="BDP40" s="85"/>
      <c r="BDQ40" s="85"/>
      <c r="BDR40" s="85"/>
      <c r="BDS40" s="85"/>
      <c r="BDT40" s="85"/>
      <c r="BDU40" s="85"/>
      <c r="BDV40" s="85"/>
      <c r="BDW40" s="85"/>
      <c r="BDX40" s="85"/>
      <c r="BDY40" s="85"/>
      <c r="BDZ40" s="85"/>
      <c r="BEA40" s="85"/>
      <c r="BEB40" s="85"/>
      <c r="BEC40" s="85"/>
      <c r="BED40" s="85"/>
      <c r="BEE40" s="85"/>
      <c r="BEF40" s="85"/>
      <c r="BEG40" s="85"/>
      <c r="BEH40" s="85"/>
      <c r="BEI40" s="85"/>
      <c r="BEJ40" s="85"/>
      <c r="BEK40" s="85"/>
      <c r="BEL40" s="85"/>
      <c r="BEM40" s="85"/>
      <c r="BEN40" s="85"/>
      <c r="BEO40" s="85"/>
      <c r="BEP40" s="85"/>
      <c r="BEQ40" s="85"/>
      <c r="BER40" s="85"/>
      <c r="BES40" s="85"/>
      <c r="BET40" s="85"/>
      <c r="BEU40" s="85"/>
      <c r="BEV40" s="85"/>
      <c r="BEW40" s="85"/>
      <c r="BEX40" s="85"/>
      <c r="BEY40" s="85"/>
      <c r="BEZ40" s="85"/>
      <c r="BFA40" s="85"/>
      <c r="BFB40" s="85"/>
      <c r="BFC40" s="85"/>
      <c r="BFD40" s="85"/>
      <c r="BFE40" s="85"/>
      <c r="BFF40" s="85"/>
      <c r="BFG40" s="85"/>
      <c r="BFH40" s="85"/>
      <c r="BFI40" s="85"/>
      <c r="BFJ40" s="85"/>
      <c r="BFK40" s="85"/>
      <c r="BFL40" s="85"/>
      <c r="BFM40" s="85"/>
      <c r="BFN40" s="85"/>
      <c r="BFO40" s="85"/>
      <c r="BFP40" s="85"/>
      <c r="BFQ40" s="85"/>
      <c r="BFR40" s="85"/>
      <c r="BFS40" s="85"/>
      <c r="BFT40" s="85"/>
      <c r="BFU40" s="85"/>
      <c r="BFV40" s="85"/>
      <c r="BFW40" s="85"/>
      <c r="BFX40" s="85"/>
      <c r="BFY40" s="85"/>
      <c r="BFZ40" s="85"/>
      <c r="BGA40" s="85"/>
      <c r="BGB40" s="85"/>
      <c r="BGC40" s="85"/>
      <c r="BGD40" s="85"/>
      <c r="BGE40" s="85"/>
      <c r="BGF40" s="85"/>
      <c r="BGG40" s="85"/>
      <c r="BGH40" s="85"/>
      <c r="BGI40" s="85"/>
      <c r="BGJ40" s="85"/>
      <c r="BGK40" s="85"/>
      <c r="BGL40" s="85"/>
      <c r="BGM40" s="85"/>
      <c r="BGN40" s="85"/>
      <c r="BGO40" s="85"/>
      <c r="BGP40" s="85"/>
      <c r="BGQ40" s="85"/>
      <c r="BGR40" s="85"/>
      <c r="BGS40" s="85"/>
      <c r="BGT40" s="85"/>
      <c r="BGU40" s="85"/>
      <c r="BGV40" s="85"/>
      <c r="BGW40" s="85"/>
      <c r="BGX40" s="85"/>
      <c r="BGY40" s="85"/>
      <c r="BGZ40" s="85"/>
      <c r="BHA40" s="85"/>
      <c r="BHB40" s="85"/>
      <c r="BHC40" s="85"/>
      <c r="BHD40" s="85"/>
      <c r="BHE40" s="85"/>
      <c r="BHF40" s="85"/>
      <c r="BHG40" s="85"/>
      <c r="BHH40" s="85"/>
      <c r="BHI40" s="85"/>
      <c r="BHJ40" s="85"/>
      <c r="BHK40" s="85"/>
      <c r="BHL40" s="85"/>
      <c r="BHM40" s="85"/>
      <c r="BHN40" s="85"/>
      <c r="BHO40" s="85"/>
      <c r="BHP40" s="85"/>
      <c r="BHQ40" s="85"/>
      <c r="BHR40" s="85"/>
      <c r="BHS40" s="85"/>
      <c r="BHT40" s="85"/>
      <c r="BHU40" s="85"/>
      <c r="BHV40" s="85"/>
      <c r="BHW40" s="85"/>
      <c r="BHX40" s="85"/>
      <c r="BHY40" s="85"/>
      <c r="BHZ40" s="85"/>
      <c r="BIA40" s="85"/>
      <c r="BIB40" s="85"/>
      <c r="BIC40" s="85"/>
      <c r="BID40" s="85"/>
      <c r="BIE40" s="85"/>
      <c r="BIF40" s="85"/>
      <c r="BIG40" s="85"/>
      <c r="BIH40" s="85"/>
      <c r="BII40" s="85"/>
      <c r="BIJ40" s="85"/>
      <c r="BIK40" s="85"/>
      <c r="BIL40" s="85"/>
      <c r="BIM40" s="85"/>
      <c r="BIN40" s="85"/>
      <c r="BIO40" s="85"/>
      <c r="BIP40" s="85"/>
      <c r="BIQ40" s="85"/>
      <c r="BIR40" s="85"/>
      <c r="BIS40" s="85"/>
      <c r="BIT40" s="85"/>
      <c r="BIU40" s="85"/>
      <c r="BIV40" s="85"/>
      <c r="BIW40" s="85"/>
      <c r="BIX40" s="85"/>
      <c r="BIY40" s="85"/>
      <c r="BIZ40" s="85"/>
      <c r="BJA40" s="85"/>
      <c r="BJB40" s="85"/>
      <c r="BJC40" s="85"/>
      <c r="BJD40" s="85"/>
      <c r="BJE40" s="85"/>
      <c r="BJF40" s="85"/>
      <c r="BJG40" s="85"/>
      <c r="BJH40" s="85"/>
      <c r="BJI40" s="85"/>
      <c r="BJJ40" s="85"/>
      <c r="BJK40" s="85"/>
      <c r="BJL40" s="85"/>
      <c r="BJM40" s="85"/>
      <c r="BJN40" s="85"/>
      <c r="BJO40" s="85"/>
      <c r="BJP40" s="85"/>
      <c r="BJQ40" s="85"/>
      <c r="BJR40" s="85"/>
      <c r="BJS40" s="85"/>
      <c r="BJT40" s="85"/>
      <c r="BJU40" s="85"/>
      <c r="BJV40" s="85"/>
      <c r="BJW40" s="85"/>
      <c r="BJX40" s="85"/>
      <c r="BJY40" s="85"/>
      <c r="BJZ40" s="85"/>
      <c r="BKA40" s="85"/>
      <c r="BKB40" s="85"/>
      <c r="BKC40" s="85"/>
      <c r="BKD40" s="85"/>
      <c r="BKE40" s="85"/>
      <c r="BKF40" s="85"/>
      <c r="BKG40" s="85"/>
      <c r="BKH40" s="85"/>
      <c r="BKI40" s="85"/>
      <c r="BKJ40" s="85"/>
      <c r="BKK40" s="85"/>
      <c r="BKL40" s="85"/>
      <c r="BKM40" s="85"/>
      <c r="BKN40" s="85"/>
      <c r="BKO40" s="85"/>
      <c r="BKP40" s="85"/>
      <c r="BKQ40" s="85"/>
      <c r="BKR40" s="85"/>
      <c r="BKS40" s="85"/>
      <c r="BKT40" s="85"/>
      <c r="BKU40" s="85"/>
      <c r="BKV40" s="85"/>
      <c r="BKW40" s="85"/>
      <c r="BKX40" s="85"/>
      <c r="BKY40" s="85"/>
      <c r="BKZ40" s="85"/>
      <c r="BLA40" s="85"/>
      <c r="BLB40" s="85"/>
      <c r="BLC40" s="85"/>
      <c r="BLD40" s="85"/>
      <c r="BLE40" s="85"/>
      <c r="BLF40" s="85"/>
      <c r="BLG40" s="85"/>
      <c r="BLH40" s="85"/>
      <c r="BLI40" s="85"/>
      <c r="BLJ40" s="85"/>
      <c r="BLK40" s="85"/>
      <c r="BLL40" s="85"/>
      <c r="BLM40" s="85"/>
      <c r="BLN40" s="85"/>
      <c r="BLO40" s="85"/>
      <c r="BLP40" s="85"/>
      <c r="BLQ40" s="85"/>
      <c r="BLR40" s="85"/>
      <c r="BLS40" s="85"/>
      <c r="BLT40" s="85"/>
      <c r="BLU40" s="85"/>
      <c r="BLV40" s="85"/>
      <c r="BLW40" s="85"/>
      <c r="BLX40" s="85"/>
      <c r="BLY40" s="85"/>
      <c r="BLZ40" s="85"/>
      <c r="BMA40" s="85"/>
      <c r="BMB40" s="85"/>
      <c r="BMC40" s="85"/>
      <c r="BMD40" s="85"/>
      <c r="BME40" s="85"/>
      <c r="BMF40" s="85"/>
      <c r="BMG40" s="85"/>
      <c r="BMH40" s="85"/>
      <c r="BMI40" s="85"/>
      <c r="BMJ40" s="85"/>
      <c r="BMK40" s="85"/>
      <c r="BML40" s="85"/>
      <c r="BMM40" s="85"/>
      <c r="BMN40" s="85"/>
      <c r="BMO40" s="85"/>
      <c r="BMP40" s="85"/>
      <c r="BMQ40" s="85"/>
      <c r="BMR40" s="85"/>
      <c r="BMS40" s="85"/>
      <c r="BMT40" s="85"/>
      <c r="BMU40" s="85"/>
      <c r="BMV40" s="85"/>
      <c r="BMW40" s="85"/>
      <c r="BMX40" s="85"/>
      <c r="BMY40" s="85"/>
      <c r="BMZ40" s="85"/>
      <c r="BNA40" s="85"/>
      <c r="BNB40" s="85"/>
      <c r="BNC40" s="85"/>
      <c r="BND40" s="85"/>
      <c r="BNE40" s="85"/>
      <c r="BNF40" s="85"/>
      <c r="BNG40" s="85"/>
      <c r="BNH40" s="85"/>
      <c r="BNI40" s="85"/>
      <c r="BNJ40" s="85"/>
      <c r="BNK40" s="85"/>
      <c r="BNL40" s="85"/>
      <c r="BNM40" s="85"/>
      <c r="BNN40" s="85"/>
      <c r="BNO40" s="85"/>
      <c r="BNP40" s="85"/>
      <c r="BNQ40" s="85"/>
      <c r="BNR40" s="85"/>
      <c r="BNS40" s="85"/>
      <c r="BNT40" s="85"/>
      <c r="BNU40" s="85"/>
      <c r="BNV40" s="85"/>
      <c r="BNW40" s="85"/>
      <c r="BNX40" s="85"/>
      <c r="BNY40" s="85"/>
      <c r="BNZ40" s="85"/>
      <c r="BOA40" s="85"/>
      <c r="BOB40" s="85"/>
      <c r="BOC40" s="85"/>
      <c r="BOD40" s="85"/>
      <c r="BOE40" s="85"/>
      <c r="BOF40" s="85"/>
      <c r="BOG40" s="85"/>
      <c r="BOH40" s="85"/>
      <c r="BOI40" s="85"/>
      <c r="BOJ40" s="85"/>
      <c r="BOK40" s="85"/>
      <c r="BOL40" s="85"/>
      <c r="BOM40" s="85"/>
      <c r="BON40" s="85"/>
      <c r="BOO40" s="85"/>
      <c r="BOP40" s="85"/>
      <c r="BOQ40" s="85"/>
      <c r="BOR40" s="85"/>
      <c r="BOS40" s="85"/>
      <c r="BOT40" s="85"/>
      <c r="BOU40" s="85"/>
      <c r="BOV40" s="85"/>
      <c r="BOW40" s="85"/>
      <c r="BOX40" s="85"/>
      <c r="BOY40" s="85"/>
      <c r="BOZ40" s="85"/>
      <c r="BPA40" s="85"/>
      <c r="BPB40" s="85"/>
      <c r="BPC40" s="85"/>
      <c r="BPD40" s="85"/>
      <c r="BPE40" s="85"/>
      <c r="BPF40" s="85"/>
      <c r="BPG40" s="85"/>
      <c r="BPH40" s="85"/>
      <c r="BPI40" s="85"/>
      <c r="BPJ40" s="85"/>
      <c r="BPK40" s="85"/>
      <c r="BPL40" s="85"/>
      <c r="BPM40" s="85"/>
      <c r="BPN40" s="85"/>
      <c r="BPO40" s="85"/>
      <c r="BPP40" s="85"/>
      <c r="BPQ40" s="85"/>
      <c r="BPR40" s="85"/>
      <c r="BPS40" s="85"/>
      <c r="BPT40" s="85"/>
      <c r="BPU40" s="85"/>
      <c r="BPV40" s="85"/>
      <c r="BPW40" s="85"/>
      <c r="BPX40" s="85"/>
      <c r="BPY40" s="85"/>
      <c r="BPZ40" s="85"/>
      <c r="BQA40" s="85"/>
      <c r="BQB40" s="85"/>
      <c r="BQC40" s="85"/>
      <c r="BQD40" s="85"/>
      <c r="BQE40" s="85"/>
      <c r="BQF40" s="85"/>
      <c r="BQG40" s="85"/>
      <c r="BQH40" s="85"/>
      <c r="BQI40" s="85"/>
      <c r="BQJ40" s="85"/>
      <c r="BQK40" s="85"/>
      <c r="BQL40" s="85"/>
      <c r="BQM40" s="85"/>
      <c r="BQN40" s="85"/>
      <c r="BQO40" s="85"/>
      <c r="BQP40" s="85"/>
      <c r="BQQ40" s="85"/>
      <c r="BQR40" s="85"/>
      <c r="BQS40" s="85"/>
      <c r="BQT40" s="85"/>
      <c r="BQU40" s="85"/>
      <c r="BQV40" s="85"/>
      <c r="BQW40" s="85"/>
      <c r="BQX40" s="85"/>
      <c r="BQY40" s="85"/>
      <c r="BQZ40" s="85"/>
      <c r="BRA40" s="85"/>
      <c r="BRB40" s="85"/>
      <c r="BRC40" s="85"/>
      <c r="BRD40" s="85"/>
      <c r="BRE40" s="85"/>
      <c r="BRF40" s="85"/>
      <c r="BRG40" s="85"/>
      <c r="BRH40" s="85"/>
      <c r="BRI40" s="85"/>
      <c r="BRJ40" s="85"/>
      <c r="BRK40" s="85"/>
      <c r="BRL40" s="85"/>
      <c r="BRM40" s="85"/>
      <c r="BRN40" s="85"/>
      <c r="BRO40" s="85"/>
      <c r="BRP40" s="85"/>
      <c r="BRQ40" s="85"/>
      <c r="BRR40" s="85"/>
      <c r="BRS40" s="85"/>
      <c r="BRT40" s="85"/>
      <c r="BRU40" s="85"/>
      <c r="BRV40" s="85"/>
      <c r="BRW40" s="85"/>
      <c r="BRX40" s="85"/>
      <c r="BRY40" s="85"/>
      <c r="BRZ40" s="85"/>
      <c r="BSA40" s="85"/>
      <c r="BSB40" s="85"/>
      <c r="BSC40" s="85"/>
      <c r="BSD40" s="85"/>
      <c r="BSE40" s="85"/>
      <c r="BSF40" s="85"/>
      <c r="BSG40" s="85"/>
      <c r="BSH40" s="85"/>
      <c r="BSI40" s="85"/>
      <c r="BSJ40" s="85"/>
      <c r="BSK40" s="85"/>
      <c r="BSL40" s="85"/>
      <c r="BSM40" s="85"/>
      <c r="BSN40" s="85"/>
      <c r="BSO40" s="85"/>
      <c r="BSP40" s="85"/>
      <c r="BSQ40" s="85"/>
      <c r="BSR40" s="85"/>
      <c r="BSS40" s="85"/>
      <c r="BST40" s="85"/>
      <c r="BSU40" s="85"/>
      <c r="BSV40" s="85"/>
      <c r="BSW40" s="85"/>
      <c r="BSX40" s="85"/>
      <c r="BSY40" s="85"/>
      <c r="BSZ40" s="85"/>
      <c r="BTA40" s="85"/>
      <c r="BTB40" s="85"/>
      <c r="BTC40" s="85"/>
      <c r="BTD40" s="85"/>
      <c r="BTE40" s="85"/>
      <c r="BTF40" s="85"/>
      <c r="BTG40" s="85"/>
      <c r="BTH40" s="85"/>
      <c r="BTI40" s="85"/>
      <c r="BTJ40" s="85"/>
      <c r="BTK40" s="85"/>
      <c r="BTL40" s="85"/>
      <c r="BTM40" s="85"/>
      <c r="BTN40" s="85"/>
      <c r="BTO40" s="85"/>
      <c r="BTP40" s="85"/>
      <c r="BTQ40" s="85"/>
      <c r="BTR40" s="85"/>
      <c r="BTS40" s="85"/>
      <c r="BTT40" s="85"/>
      <c r="BTU40" s="85"/>
      <c r="BTV40" s="85"/>
      <c r="BTW40" s="85"/>
      <c r="BTX40" s="85"/>
      <c r="BTY40" s="85"/>
      <c r="BTZ40" s="85"/>
      <c r="BUA40" s="85"/>
      <c r="BUB40" s="85"/>
      <c r="BUC40" s="85"/>
      <c r="BUD40" s="85"/>
      <c r="BUE40" s="85"/>
      <c r="BUF40" s="85"/>
      <c r="BUG40" s="85"/>
      <c r="BUH40" s="85"/>
      <c r="BUI40" s="85"/>
      <c r="BUJ40" s="85"/>
      <c r="BUK40" s="85"/>
      <c r="BUL40" s="85"/>
      <c r="BUM40" s="85"/>
      <c r="BUN40" s="85"/>
      <c r="BUO40" s="85"/>
      <c r="BUP40" s="85"/>
      <c r="BUQ40" s="85"/>
      <c r="BUR40" s="85"/>
      <c r="BUS40" s="85"/>
      <c r="BUT40" s="85"/>
      <c r="BUU40" s="85"/>
      <c r="BUV40" s="85"/>
      <c r="BUW40" s="85"/>
      <c r="BUX40" s="85"/>
      <c r="BUY40" s="85"/>
      <c r="BUZ40" s="85"/>
      <c r="BVA40" s="85"/>
      <c r="BVB40" s="85"/>
      <c r="BVC40" s="85"/>
      <c r="BVD40" s="85"/>
      <c r="BVE40" s="85"/>
      <c r="BVF40" s="85"/>
      <c r="BVG40" s="85"/>
      <c r="BVH40" s="85"/>
      <c r="BVI40" s="85"/>
      <c r="BVJ40" s="85"/>
      <c r="BVK40" s="85"/>
      <c r="BVL40" s="85"/>
      <c r="BVM40" s="85"/>
      <c r="BVN40" s="85"/>
      <c r="BVO40" s="85"/>
      <c r="BVP40" s="85"/>
      <c r="BVQ40" s="85"/>
      <c r="BVR40" s="85"/>
      <c r="BVS40" s="85"/>
      <c r="BVT40" s="85"/>
      <c r="BVU40" s="85"/>
      <c r="BVV40" s="85"/>
      <c r="BVW40" s="85"/>
      <c r="BVX40" s="85"/>
      <c r="BVY40" s="85"/>
      <c r="BVZ40" s="85"/>
      <c r="BWA40" s="85"/>
      <c r="BWB40" s="85"/>
      <c r="BWC40" s="85"/>
      <c r="BWD40" s="85"/>
      <c r="BWE40" s="85"/>
      <c r="BWF40" s="85"/>
      <c r="BWG40" s="85"/>
      <c r="BWH40" s="85"/>
      <c r="BWI40" s="85"/>
      <c r="BWJ40" s="85"/>
      <c r="BWK40" s="85"/>
      <c r="BWL40" s="85"/>
      <c r="BWM40" s="85"/>
      <c r="BWN40" s="85"/>
      <c r="BWO40" s="85"/>
      <c r="BWP40" s="85"/>
      <c r="BWQ40" s="85"/>
      <c r="BWR40" s="85"/>
      <c r="BWS40" s="85"/>
      <c r="BWT40" s="85"/>
      <c r="BWU40" s="85"/>
      <c r="BWV40" s="85"/>
      <c r="BWW40" s="85"/>
      <c r="BWX40" s="85"/>
      <c r="BWY40" s="85"/>
      <c r="BWZ40" s="85"/>
      <c r="BXA40" s="85"/>
      <c r="BXB40" s="85"/>
      <c r="BXC40" s="85"/>
      <c r="BXD40" s="85"/>
      <c r="BXE40" s="85"/>
      <c r="BXF40" s="85"/>
      <c r="BXG40" s="85"/>
      <c r="BXH40" s="85"/>
      <c r="BXI40" s="85"/>
      <c r="BXJ40" s="85"/>
      <c r="BXK40" s="85"/>
      <c r="BXL40" s="85"/>
      <c r="BXM40" s="85"/>
      <c r="BXN40" s="85"/>
      <c r="BXO40" s="85"/>
      <c r="BXP40" s="85"/>
      <c r="BXQ40" s="85"/>
      <c r="BXR40" s="85"/>
      <c r="BXS40" s="85"/>
      <c r="BXT40" s="85"/>
      <c r="BXU40" s="85"/>
      <c r="BXV40" s="85"/>
      <c r="BXW40" s="85"/>
      <c r="BXX40" s="85"/>
      <c r="BXY40" s="85"/>
      <c r="BXZ40" s="85"/>
      <c r="BYA40" s="85"/>
      <c r="BYB40" s="85"/>
      <c r="BYC40" s="85"/>
      <c r="BYD40" s="85"/>
      <c r="BYE40" s="85"/>
      <c r="BYF40" s="85"/>
      <c r="BYG40" s="85"/>
      <c r="BYH40" s="85"/>
      <c r="BYI40" s="85"/>
      <c r="BYJ40" s="85"/>
      <c r="BYK40" s="85"/>
      <c r="BYL40" s="85"/>
      <c r="BYM40" s="85"/>
      <c r="BYN40" s="85"/>
      <c r="BYO40" s="85"/>
      <c r="BYP40" s="85"/>
      <c r="BYQ40" s="85"/>
      <c r="BYR40" s="85"/>
      <c r="BYS40" s="85"/>
      <c r="BYT40" s="85"/>
      <c r="BYU40" s="85"/>
      <c r="BYV40" s="85"/>
      <c r="BYW40" s="85"/>
      <c r="BYX40" s="85"/>
      <c r="BYY40" s="85"/>
      <c r="BYZ40" s="85"/>
      <c r="BZA40" s="85"/>
      <c r="BZB40" s="85"/>
      <c r="BZC40" s="85"/>
      <c r="BZD40" s="85"/>
      <c r="BZE40" s="85"/>
      <c r="BZF40" s="85"/>
      <c r="BZG40" s="85"/>
      <c r="BZH40" s="85"/>
      <c r="BZI40" s="85"/>
      <c r="BZJ40" s="85"/>
      <c r="BZK40" s="85"/>
      <c r="BZL40" s="85"/>
      <c r="BZM40" s="85"/>
      <c r="BZN40" s="85"/>
      <c r="BZO40" s="85"/>
      <c r="BZP40" s="85"/>
      <c r="BZQ40" s="85"/>
      <c r="BZR40" s="85"/>
      <c r="BZS40" s="85"/>
      <c r="BZT40" s="85"/>
      <c r="BZU40" s="85"/>
      <c r="BZV40" s="85"/>
      <c r="BZW40" s="85"/>
      <c r="BZX40" s="85"/>
      <c r="BZY40" s="85"/>
      <c r="BZZ40" s="85"/>
      <c r="CAA40" s="85"/>
      <c r="CAB40" s="85"/>
      <c r="CAC40" s="85"/>
      <c r="CAD40" s="85"/>
      <c r="CAE40" s="85"/>
      <c r="CAF40" s="85"/>
      <c r="CAG40" s="85"/>
      <c r="CAH40" s="85"/>
      <c r="CAI40" s="85"/>
      <c r="CAJ40" s="85"/>
      <c r="CAK40" s="85"/>
      <c r="CAL40" s="85"/>
      <c r="CAM40" s="85"/>
      <c r="CAN40" s="85"/>
      <c r="CAO40" s="85"/>
      <c r="CAP40" s="85"/>
      <c r="CAQ40" s="85"/>
      <c r="CAR40" s="85"/>
      <c r="CAS40" s="85"/>
      <c r="CAT40" s="85"/>
      <c r="CAU40" s="85"/>
      <c r="CAV40" s="85"/>
      <c r="CAW40" s="85"/>
      <c r="CAX40" s="85"/>
      <c r="CAY40" s="85"/>
      <c r="CAZ40" s="85"/>
      <c r="CBA40" s="85"/>
      <c r="CBB40" s="85"/>
      <c r="CBC40" s="85"/>
      <c r="CBD40" s="85"/>
      <c r="CBE40" s="85"/>
      <c r="CBF40" s="85"/>
      <c r="CBG40" s="85"/>
      <c r="CBH40" s="85"/>
      <c r="CBI40" s="85"/>
      <c r="CBJ40" s="85"/>
      <c r="CBK40" s="85"/>
      <c r="CBL40" s="85"/>
      <c r="CBM40" s="85"/>
      <c r="CBN40" s="85"/>
      <c r="CBO40" s="85"/>
      <c r="CBP40" s="85"/>
      <c r="CBQ40" s="85"/>
      <c r="CBR40" s="85"/>
      <c r="CBS40" s="85"/>
      <c r="CBT40" s="85"/>
      <c r="CBU40" s="85"/>
      <c r="CBV40" s="85"/>
      <c r="CBW40" s="85"/>
      <c r="CBX40" s="85"/>
      <c r="CBY40" s="85"/>
      <c r="CBZ40" s="85"/>
      <c r="CCA40" s="85"/>
      <c r="CCB40" s="85"/>
      <c r="CCC40" s="85"/>
      <c r="CCD40" s="85"/>
      <c r="CCE40" s="85"/>
      <c r="CCF40" s="85"/>
      <c r="CCG40" s="85"/>
      <c r="CCH40" s="85"/>
      <c r="CCI40" s="85"/>
      <c r="CCJ40" s="85"/>
      <c r="CCK40" s="85"/>
      <c r="CCL40" s="85"/>
      <c r="CCM40" s="85"/>
      <c r="CCN40" s="85"/>
      <c r="CCO40" s="85"/>
      <c r="CCP40" s="85"/>
      <c r="CCQ40" s="85"/>
      <c r="CCR40" s="85"/>
      <c r="CCS40" s="85"/>
      <c r="CCT40" s="85"/>
      <c r="CCU40" s="85"/>
      <c r="CCV40" s="85"/>
      <c r="CCW40" s="85"/>
      <c r="CCX40" s="85"/>
      <c r="CCY40" s="85"/>
      <c r="CCZ40" s="85"/>
      <c r="CDA40" s="85"/>
      <c r="CDB40" s="85"/>
      <c r="CDC40" s="85"/>
      <c r="CDD40" s="85"/>
      <c r="CDE40" s="85"/>
      <c r="CDF40" s="85"/>
      <c r="CDG40" s="85"/>
      <c r="CDH40" s="85"/>
      <c r="CDI40" s="85"/>
      <c r="CDJ40" s="85"/>
      <c r="CDK40" s="85"/>
      <c r="CDL40" s="85"/>
      <c r="CDM40" s="85"/>
      <c r="CDN40" s="85"/>
      <c r="CDO40" s="85"/>
      <c r="CDP40" s="85"/>
      <c r="CDQ40" s="85"/>
      <c r="CDR40" s="85"/>
      <c r="CDS40" s="85"/>
      <c r="CDT40" s="85"/>
      <c r="CDU40" s="85"/>
      <c r="CDV40" s="85"/>
      <c r="CDW40" s="85"/>
      <c r="CDX40" s="85"/>
      <c r="CDY40" s="85"/>
      <c r="CDZ40" s="85"/>
      <c r="CEA40" s="85"/>
      <c r="CEB40" s="85"/>
      <c r="CEC40" s="85"/>
      <c r="CED40" s="85"/>
      <c r="CEE40" s="85"/>
      <c r="CEF40" s="85"/>
      <c r="CEG40" s="85"/>
      <c r="CEH40" s="85"/>
      <c r="CEI40" s="85"/>
      <c r="CEJ40" s="85"/>
      <c r="CEK40" s="85"/>
      <c r="CEL40" s="85"/>
      <c r="CEM40" s="85"/>
      <c r="CEN40" s="85"/>
      <c r="CEO40" s="85"/>
      <c r="CEP40" s="85"/>
      <c r="CEQ40" s="85"/>
      <c r="CER40" s="85"/>
      <c r="CES40" s="85"/>
      <c r="CET40" s="85"/>
      <c r="CEU40" s="85"/>
      <c r="CEV40" s="85"/>
      <c r="CEW40" s="85"/>
      <c r="CEX40" s="85"/>
      <c r="CEY40" s="85"/>
      <c r="CEZ40" s="85"/>
      <c r="CFA40" s="85"/>
      <c r="CFB40" s="85"/>
      <c r="CFC40" s="85"/>
      <c r="CFD40" s="85"/>
      <c r="CFE40" s="85"/>
      <c r="CFF40" s="85"/>
      <c r="CFG40" s="85"/>
      <c r="CFH40" s="85"/>
      <c r="CFI40" s="85"/>
      <c r="CFJ40" s="85"/>
      <c r="CFK40" s="85"/>
      <c r="CFL40" s="85"/>
      <c r="CFM40" s="85"/>
      <c r="CFN40" s="85"/>
      <c r="CFO40" s="85"/>
      <c r="CFP40" s="85"/>
      <c r="CFQ40" s="85"/>
      <c r="CFR40" s="85"/>
      <c r="CFS40" s="85"/>
      <c r="CFT40" s="85"/>
      <c r="CFU40" s="85"/>
      <c r="CFV40" s="85"/>
      <c r="CFW40" s="85"/>
      <c r="CFX40" s="85"/>
      <c r="CFY40" s="85"/>
      <c r="CFZ40" s="85"/>
      <c r="CGA40" s="85"/>
      <c r="CGB40" s="85"/>
      <c r="CGC40" s="85"/>
      <c r="CGD40" s="85"/>
      <c r="CGE40" s="85"/>
      <c r="CGF40" s="85"/>
      <c r="CGG40" s="85"/>
      <c r="CGH40" s="85"/>
      <c r="CGI40" s="85"/>
      <c r="CGJ40" s="85"/>
      <c r="CGK40" s="85"/>
      <c r="CGL40" s="85"/>
      <c r="CGM40" s="85"/>
      <c r="CGN40" s="85"/>
      <c r="CGO40" s="85"/>
      <c r="CGP40" s="85"/>
      <c r="CGQ40" s="85"/>
      <c r="CGR40" s="85"/>
      <c r="CGS40" s="85"/>
      <c r="CGT40" s="85"/>
      <c r="CGU40" s="85"/>
      <c r="CGV40" s="85"/>
      <c r="CGW40" s="85"/>
      <c r="CGX40" s="85"/>
      <c r="CGY40" s="85"/>
      <c r="CGZ40" s="85"/>
      <c r="CHA40" s="85"/>
      <c r="CHB40" s="85"/>
      <c r="CHC40" s="85"/>
      <c r="CHD40" s="85"/>
      <c r="CHE40" s="85"/>
      <c r="CHF40" s="85"/>
      <c r="CHG40" s="85"/>
      <c r="CHH40" s="85"/>
      <c r="CHI40" s="85"/>
      <c r="CHJ40" s="85"/>
      <c r="CHK40" s="85"/>
      <c r="CHL40" s="85"/>
      <c r="CHM40" s="85"/>
      <c r="CHN40" s="85"/>
      <c r="CHO40" s="85"/>
      <c r="CHP40" s="85"/>
      <c r="CHQ40" s="85"/>
      <c r="CHR40" s="85"/>
      <c r="CHS40" s="85"/>
      <c r="CHT40" s="85"/>
      <c r="CHU40" s="85"/>
      <c r="CHV40" s="85"/>
      <c r="CHW40" s="85"/>
      <c r="CHX40" s="85"/>
      <c r="CHY40" s="85"/>
      <c r="CHZ40" s="85"/>
      <c r="CIA40" s="85"/>
      <c r="CIB40" s="85"/>
      <c r="CIC40" s="85"/>
      <c r="CID40" s="85"/>
      <c r="CIE40" s="85"/>
      <c r="CIF40" s="85"/>
      <c r="CIG40" s="85"/>
      <c r="CIH40" s="85"/>
      <c r="CII40" s="85"/>
      <c r="CIJ40" s="85"/>
      <c r="CIK40" s="85"/>
      <c r="CIL40" s="85"/>
      <c r="CIM40" s="85"/>
      <c r="CIN40" s="85"/>
      <c r="CIO40" s="85"/>
      <c r="CIP40" s="85"/>
      <c r="CIQ40" s="85"/>
      <c r="CIR40" s="85"/>
      <c r="CIS40" s="85"/>
      <c r="CIT40" s="85"/>
      <c r="CIU40" s="85"/>
      <c r="CIV40" s="85"/>
      <c r="CIW40" s="85"/>
      <c r="CIX40" s="85"/>
      <c r="CIY40" s="85"/>
      <c r="CIZ40" s="85"/>
      <c r="CJA40" s="85"/>
      <c r="CJB40" s="85"/>
      <c r="CJC40" s="85"/>
      <c r="CJD40" s="85"/>
      <c r="CJE40" s="85"/>
      <c r="CJF40" s="85"/>
      <c r="CJG40" s="85"/>
      <c r="CJH40" s="85"/>
      <c r="CJI40" s="85"/>
      <c r="CJJ40" s="85"/>
      <c r="CJK40" s="85"/>
      <c r="CJL40" s="85"/>
      <c r="CJM40" s="85"/>
      <c r="CJN40" s="85"/>
      <c r="CJO40" s="85"/>
      <c r="CJP40" s="85"/>
      <c r="CJQ40" s="85"/>
      <c r="CJR40" s="85"/>
      <c r="CJS40" s="85"/>
      <c r="CJT40" s="85"/>
      <c r="CJU40" s="85"/>
      <c r="CJV40" s="85"/>
      <c r="CJW40" s="85"/>
      <c r="CJX40" s="85"/>
      <c r="CJY40" s="85"/>
      <c r="CJZ40" s="85"/>
      <c r="CKA40" s="85"/>
      <c r="CKB40" s="85"/>
      <c r="CKC40" s="85"/>
      <c r="CKD40" s="85"/>
      <c r="CKE40" s="85"/>
      <c r="CKF40" s="85"/>
      <c r="CKG40" s="85"/>
      <c r="CKH40" s="85"/>
      <c r="CKI40" s="85"/>
      <c r="CKJ40" s="85"/>
      <c r="CKK40" s="85"/>
      <c r="CKL40" s="85"/>
      <c r="CKM40" s="85"/>
      <c r="CKN40" s="85"/>
      <c r="CKO40" s="85"/>
      <c r="CKP40" s="85"/>
      <c r="CKQ40" s="85"/>
      <c r="CKR40" s="85"/>
      <c r="CKS40" s="85"/>
      <c r="CKT40" s="85"/>
      <c r="CKU40" s="85"/>
      <c r="CKV40" s="85"/>
      <c r="CKW40" s="85"/>
      <c r="CKX40" s="85"/>
      <c r="CKY40" s="85"/>
      <c r="CKZ40" s="85"/>
      <c r="CLA40" s="85"/>
      <c r="CLB40" s="85"/>
      <c r="CLC40" s="85"/>
      <c r="CLD40" s="85"/>
      <c r="CLE40" s="85"/>
      <c r="CLF40" s="85"/>
      <c r="CLG40" s="85"/>
      <c r="CLH40" s="85"/>
      <c r="CLI40" s="85"/>
      <c r="CLJ40" s="85"/>
      <c r="CLK40" s="85"/>
      <c r="CLL40" s="85"/>
      <c r="CLM40" s="85"/>
      <c r="CLN40" s="85"/>
      <c r="CLO40" s="85"/>
      <c r="CLP40" s="85"/>
      <c r="CLQ40" s="85"/>
      <c r="CLR40" s="85"/>
      <c r="CLS40" s="85"/>
      <c r="CLT40" s="85"/>
      <c r="CLU40" s="85"/>
      <c r="CLV40" s="85"/>
      <c r="CLW40" s="85"/>
      <c r="CLX40" s="85"/>
      <c r="CLY40" s="85"/>
      <c r="CLZ40" s="85"/>
      <c r="CMA40" s="85"/>
      <c r="CMB40" s="85"/>
      <c r="CMC40" s="85"/>
      <c r="CMD40" s="85"/>
      <c r="CME40" s="85"/>
      <c r="CMF40" s="85"/>
      <c r="CMG40" s="85"/>
      <c r="CMH40" s="85"/>
      <c r="CMI40" s="85"/>
      <c r="CMJ40" s="85"/>
      <c r="CMK40" s="85"/>
      <c r="CML40" s="85"/>
      <c r="CMM40" s="85"/>
      <c r="CMN40" s="85"/>
      <c r="CMO40" s="85"/>
      <c r="CMP40" s="85"/>
      <c r="CMQ40" s="85"/>
      <c r="CMR40" s="85"/>
      <c r="CMS40" s="85"/>
      <c r="CMT40" s="85"/>
      <c r="CMU40" s="85"/>
      <c r="CMV40" s="85"/>
      <c r="CMW40" s="85"/>
      <c r="CMX40" s="85"/>
      <c r="CMY40" s="85"/>
      <c r="CMZ40" s="85"/>
      <c r="CNA40" s="85"/>
      <c r="CNB40" s="85"/>
      <c r="CNC40" s="85"/>
      <c r="CND40" s="85"/>
      <c r="CNE40" s="85"/>
      <c r="CNF40" s="85"/>
      <c r="CNG40" s="85"/>
      <c r="CNH40" s="85"/>
      <c r="CNI40" s="85"/>
      <c r="CNJ40" s="85"/>
      <c r="CNK40" s="85"/>
      <c r="CNL40" s="85"/>
      <c r="CNM40" s="85"/>
      <c r="CNN40" s="85"/>
      <c r="CNO40" s="85"/>
      <c r="CNP40" s="85"/>
      <c r="CNQ40" s="85"/>
      <c r="CNR40" s="85"/>
      <c r="CNS40" s="85"/>
      <c r="CNT40" s="85"/>
      <c r="CNU40" s="85"/>
      <c r="CNV40" s="85"/>
      <c r="CNW40" s="85"/>
      <c r="CNX40" s="85"/>
      <c r="CNY40" s="85"/>
      <c r="CNZ40" s="85"/>
      <c r="COA40" s="85"/>
      <c r="COB40" s="85"/>
      <c r="COC40" s="85"/>
      <c r="COD40" s="85"/>
      <c r="COE40" s="85"/>
      <c r="COF40" s="85"/>
      <c r="COG40" s="85"/>
      <c r="COH40" s="85"/>
      <c r="COI40" s="85"/>
      <c r="COJ40" s="85"/>
      <c r="COK40" s="85"/>
      <c r="COL40" s="85"/>
      <c r="COM40" s="85"/>
      <c r="CON40" s="85"/>
      <c r="COO40" s="85"/>
      <c r="COP40" s="85"/>
      <c r="COQ40" s="85"/>
      <c r="COR40" s="85"/>
      <c r="COS40" s="85"/>
      <c r="COT40" s="85"/>
      <c r="COU40" s="85"/>
      <c r="COV40" s="85"/>
      <c r="COW40" s="85"/>
      <c r="COX40" s="85"/>
      <c r="COY40" s="85"/>
      <c r="COZ40" s="85"/>
      <c r="CPA40" s="85"/>
      <c r="CPB40" s="85"/>
      <c r="CPC40" s="85"/>
      <c r="CPD40" s="85"/>
      <c r="CPE40" s="85"/>
      <c r="CPF40" s="85"/>
      <c r="CPG40" s="85"/>
      <c r="CPH40" s="85"/>
      <c r="CPI40" s="85"/>
      <c r="CPJ40" s="85"/>
      <c r="CPK40" s="85"/>
      <c r="CPL40" s="85"/>
      <c r="CPM40" s="85"/>
      <c r="CPN40" s="85"/>
      <c r="CPO40" s="85"/>
      <c r="CPP40" s="85"/>
      <c r="CPQ40" s="85"/>
      <c r="CPR40" s="85"/>
      <c r="CPS40" s="85"/>
      <c r="CPT40" s="85"/>
      <c r="CPU40" s="85"/>
      <c r="CPV40" s="85"/>
      <c r="CPW40" s="85"/>
      <c r="CPX40" s="85"/>
      <c r="CPY40" s="85"/>
      <c r="CPZ40" s="85"/>
      <c r="CQA40" s="85"/>
      <c r="CQB40" s="85"/>
      <c r="CQC40" s="85"/>
      <c r="CQD40" s="85"/>
      <c r="CQE40" s="85"/>
      <c r="CQF40" s="85"/>
      <c r="CQG40" s="85"/>
      <c r="CQH40" s="85"/>
      <c r="CQI40" s="85"/>
      <c r="CQJ40" s="85"/>
      <c r="CQK40" s="85"/>
      <c r="CQL40" s="85"/>
      <c r="CQM40" s="85"/>
      <c r="CQN40" s="85"/>
      <c r="CQO40" s="85"/>
      <c r="CQP40" s="85"/>
      <c r="CQQ40" s="85"/>
      <c r="CQR40" s="85"/>
      <c r="CQS40" s="85"/>
      <c r="CQT40" s="85"/>
      <c r="CQU40" s="85"/>
      <c r="CQV40" s="85"/>
      <c r="CQW40" s="85"/>
      <c r="CQX40" s="85"/>
      <c r="CQY40" s="85"/>
      <c r="CQZ40" s="85"/>
      <c r="CRA40" s="85"/>
      <c r="CRB40" s="85"/>
      <c r="CRC40" s="85"/>
      <c r="CRD40" s="85"/>
      <c r="CRE40" s="85"/>
      <c r="CRF40" s="85"/>
      <c r="CRG40" s="85"/>
      <c r="CRH40" s="85"/>
      <c r="CRI40" s="85"/>
      <c r="CRJ40" s="85"/>
      <c r="CRK40" s="85"/>
      <c r="CRL40" s="85"/>
      <c r="CRM40" s="85"/>
      <c r="CRN40" s="85"/>
      <c r="CRO40" s="85"/>
      <c r="CRP40" s="85"/>
      <c r="CRQ40" s="85"/>
      <c r="CRR40" s="85"/>
      <c r="CRS40" s="85"/>
      <c r="CRT40" s="85"/>
      <c r="CRU40" s="85"/>
      <c r="CRV40" s="85"/>
      <c r="CRW40" s="85"/>
      <c r="CRX40" s="85"/>
      <c r="CRY40" s="85"/>
      <c r="CRZ40" s="85"/>
      <c r="CSA40" s="85"/>
      <c r="CSB40" s="85"/>
      <c r="CSC40" s="85"/>
      <c r="CSD40" s="85"/>
      <c r="CSE40" s="85"/>
      <c r="CSF40" s="85"/>
      <c r="CSG40" s="85"/>
      <c r="CSH40" s="85"/>
      <c r="CSI40" s="85"/>
      <c r="CSJ40" s="85"/>
      <c r="CSK40" s="85"/>
      <c r="CSL40" s="85"/>
      <c r="CSM40" s="85"/>
      <c r="CSN40" s="85"/>
      <c r="CSO40" s="85"/>
      <c r="CSP40" s="85"/>
      <c r="CSQ40" s="85"/>
      <c r="CSR40" s="85"/>
      <c r="CSS40" s="85"/>
      <c r="CST40" s="85"/>
      <c r="CSU40" s="85"/>
      <c r="CSV40" s="85"/>
      <c r="CSW40" s="85"/>
      <c r="CSX40" s="85"/>
      <c r="CSY40" s="85"/>
      <c r="CSZ40" s="85"/>
      <c r="CTA40" s="85"/>
      <c r="CTB40" s="85"/>
      <c r="CTC40" s="85"/>
      <c r="CTD40" s="85"/>
      <c r="CTE40" s="85"/>
      <c r="CTF40" s="85"/>
      <c r="CTG40" s="85"/>
      <c r="CTH40" s="85"/>
      <c r="CTI40" s="85"/>
      <c r="CTJ40" s="85"/>
      <c r="CTK40" s="85"/>
      <c r="CTL40" s="85"/>
      <c r="CTM40" s="85"/>
      <c r="CTN40" s="85"/>
      <c r="CTO40" s="85"/>
      <c r="CTP40" s="85"/>
      <c r="CTQ40" s="85"/>
      <c r="CTR40" s="85"/>
      <c r="CTS40" s="85"/>
      <c r="CTT40" s="85"/>
      <c r="CTU40" s="85"/>
      <c r="CTV40" s="85"/>
      <c r="CTW40" s="85"/>
      <c r="CTX40" s="85"/>
      <c r="CTY40" s="85"/>
      <c r="CTZ40" s="85"/>
      <c r="CUA40" s="85"/>
      <c r="CUB40" s="85"/>
      <c r="CUC40" s="85"/>
      <c r="CUD40" s="85"/>
      <c r="CUE40" s="85"/>
      <c r="CUF40" s="85"/>
      <c r="CUG40" s="85"/>
      <c r="CUH40" s="85"/>
      <c r="CUI40" s="85"/>
      <c r="CUJ40" s="85"/>
      <c r="CUK40" s="85"/>
      <c r="CUL40" s="85"/>
      <c r="CUM40" s="85"/>
      <c r="CUN40" s="85"/>
      <c r="CUO40" s="85"/>
      <c r="CUP40" s="85"/>
      <c r="CUQ40" s="85"/>
      <c r="CUR40" s="85"/>
      <c r="CUS40" s="85"/>
      <c r="CUT40" s="85"/>
      <c r="CUU40" s="85"/>
      <c r="CUV40" s="85"/>
      <c r="CUW40" s="85"/>
      <c r="CUX40" s="85"/>
      <c r="CUY40" s="85"/>
      <c r="CUZ40" s="85"/>
      <c r="CVA40" s="85"/>
      <c r="CVB40" s="85"/>
      <c r="CVC40" s="85"/>
      <c r="CVD40" s="85"/>
      <c r="CVE40" s="85"/>
      <c r="CVF40" s="85"/>
      <c r="CVG40" s="85"/>
      <c r="CVH40" s="85"/>
      <c r="CVI40" s="85"/>
      <c r="CVJ40" s="85"/>
      <c r="CVK40" s="85"/>
      <c r="CVL40" s="85"/>
      <c r="CVM40" s="85"/>
      <c r="CVN40" s="85"/>
      <c r="CVO40" s="85"/>
      <c r="CVP40" s="85"/>
      <c r="CVQ40" s="85"/>
      <c r="CVR40" s="85"/>
      <c r="CVS40" s="85"/>
      <c r="CVT40" s="85"/>
      <c r="CVU40" s="85"/>
      <c r="CVV40" s="85"/>
      <c r="CVW40" s="85"/>
      <c r="CVX40" s="85"/>
      <c r="CVY40" s="85"/>
      <c r="CVZ40" s="85"/>
      <c r="CWA40" s="85"/>
      <c r="CWB40" s="85"/>
      <c r="CWC40" s="85"/>
      <c r="CWD40" s="85"/>
      <c r="CWE40" s="85"/>
      <c r="CWF40" s="85"/>
      <c r="CWG40" s="85"/>
      <c r="CWH40" s="85"/>
      <c r="CWI40" s="85"/>
      <c r="CWJ40" s="85"/>
      <c r="CWK40" s="85"/>
      <c r="CWL40" s="85"/>
      <c r="CWM40" s="85"/>
      <c r="CWN40" s="85"/>
      <c r="CWO40" s="85"/>
      <c r="CWP40" s="85"/>
      <c r="CWQ40" s="85"/>
      <c r="CWR40" s="85"/>
      <c r="CWS40" s="85"/>
      <c r="CWT40" s="85"/>
      <c r="CWU40" s="85"/>
      <c r="CWV40" s="85"/>
      <c r="CWW40" s="85"/>
      <c r="CWX40" s="85"/>
      <c r="CWY40" s="85"/>
      <c r="CWZ40" s="85"/>
      <c r="CXA40" s="85"/>
      <c r="CXB40" s="85"/>
      <c r="CXC40" s="85"/>
      <c r="CXD40" s="85"/>
      <c r="CXE40" s="85"/>
      <c r="CXF40" s="85"/>
      <c r="CXG40" s="85"/>
      <c r="CXH40" s="85"/>
      <c r="CXI40" s="85"/>
      <c r="CXJ40" s="85"/>
      <c r="CXK40" s="85"/>
      <c r="CXL40" s="85"/>
      <c r="CXM40" s="85"/>
      <c r="CXN40" s="85"/>
      <c r="CXO40" s="85"/>
      <c r="CXP40" s="85"/>
      <c r="CXQ40" s="85"/>
      <c r="CXR40" s="85"/>
      <c r="CXS40" s="85"/>
      <c r="CXT40" s="85"/>
      <c r="CXU40" s="85"/>
      <c r="CXV40" s="85"/>
      <c r="CXW40" s="85"/>
      <c r="CXX40" s="85"/>
      <c r="CXY40" s="85"/>
      <c r="CXZ40" s="85"/>
      <c r="CYA40" s="85"/>
      <c r="CYB40" s="85"/>
      <c r="CYC40" s="85"/>
      <c r="CYD40" s="85"/>
      <c r="CYE40" s="85"/>
      <c r="CYF40" s="85"/>
      <c r="CYG40" s="85"/>
      <c r="CYH40" s="85"/>
      <c r="CYI40" s="85"/>
      <c r="CYJ40" s="85"/>
      <c r="CYK40" s="85"/>
      <c r="CYL40" s="85"/>
      <c r="CYM40" s="85"/>
      <c r="CYN40" s="85"/>
      <c r="CYO40" s="85"/>
      <c r="CYP40" s="85"/>
      <c r="CYQ40" s="85"/>
      <c r="CYR40" s="85"/>
      <c r="CYS40" s="85"/>
      <c r="CYT40" s="85"/>
      <c r="CYU40" s="85"/>
      <c r="CYV40" s="85"/>
      <c r="CYW40" s="85"/>
      <c r="CYX40" s="85"/>
      <c r="CYY40" s="85"/>
      <c r="CYZ40" s="85"/>
      <c r="CZA40" s="85"/>
      <c r="CZB40" s="85"/>
      <c r="CZC40" s="85"/>
      <c r="CZD40" s="85"/>
      <c r="CZE40" s="85"/>
      <c r="CZF40" s="85"/>
      <c r="CZG40" s="85"/>
      <c r="CZH40" s="85"/>
      <c r="CZI40" s="85"/>
      <c r="CZJ40" s="85"/>
      <c r="CZK40" s="85"/>
      <c r="CZL40" s="85"/>
      <c r="CZM40" s="85"/>
      <c r="CZN40" s="85"/>
      <c r="CZO40" s="85"/>
      <c r="CZP40" s="85"/>
      <c r="CZQ40" s="85"/>
      <c r="CZR40" s="85"/>
      <c r="CZS40" s="85"/>
      <c r="CZT40" s="85"/>
      <c r="CZU40" s="85"/>
      <c r="CZV40" s="85"/>
      <c r="CZW40" s="85"/>
      <c r="CZX40" s="85"/>
      <c r="CZY40" s="85"/>
      <c r="CZZ40" s="85"/>
      <c r="DAA40" s="85"/>
      <c r="DAB40" s="85"/>
      <c r="DAC40" s="85"/>
      <c r="DAD40" s="85"/>
      <c r="DAE40" s="85"/>
      <c r="DAF40" s="85"/>
      <c r="DAG40" s="85"/>
      <c r="DAH40" s="85"/>
      <c r="DAI40" s="85"/>
      <c r="DAJ40" s="85"/>
      <c r="DAK40" s="85"/>
      <c r="DAL40" s="85"/>
      <c r="DAM40" s="85"/>
      <c r="DAN40" s="85"/>
      <c r="DAO40" s="85"/>
      <c r="DAP40" s="85"/>
      <c r="DAQ40" s="85"/>
      <c r="DAR40" s="85"/>
      <c r="DAS40" s="85"/>
      <c r="DAT40" s="85"/>
      <c r="DAU40" s="85"/>
      <c r="DAV40" s="85"/>
      <c r="DAW40" s="85"/>
      <c r="DAX40" s="85"/>
      <c r="DAY40" s="85"/>
      <c r="DAZ40" s="85"/>
      <c r="DBA40" s="85"/>
      <c r="DBB40" s="85"/>
      <c r="DBC40" s="85"/>
      <c r="DBD40" s="85"/>
      <c r="DBE40" s="85"/>
      <c r="DBF40" s="85"/>
      <c r="DBG40" s="85"/>
      <c r="DBH40" s="85"/>
      <c r="DBI40" s="85"/>
      <c r="DBJ40" s="85"/>
      <c r="DBK40" s="85"/>
      <c r="DBL40" s="85"/>
      <c r="DBM40" s="85"/>
      <c r="DBN40" s="85"/>
      <c r="DBO40" s="85"/>
      <c r="DBP40" s="85"/>
      <c r="DBQ40" s="85"/>
      <c r="DBR40" s="85"/>
      <c r="DBS40" s="85"/>
      <c r="DBT40" s="85"/>
      <c r="DBU40" s="85"/>
      <c r="DBV40" s="85"/>
      <c r="DBW40" s="85"/>
      <c r="DBX40" s="85"/>
      <c r="DBY40" s="85"/>
      <c r="DBZ40" s="85"/>
      <c r="DCA40" s="85"/>
      <c r="DCB40" s="85"/>
      <c r="DCC40" s="85"/>
      <c r="DCD40" s="85"/>
      <c r="DCE40" s="85"/>
      <c r="DCF40" s="85"/>
      <c r="DCG40" s="85"/>
      <c r="DCH40" s="85"/>
      <c r="DCI40" s="85"/>
      <c r="DCJ40" s="85"/>
      <c r="DCK40" s="85"/>
      <c r="DCL40" s="85"/>
      <c r="DCM40" s="85"/>
      <c r="DCN40" s="85"/>
      <c r="DCO40" s="85"/>
      <c r="DCP40" s="85"/>
      <c r="DCQ40" s="85"/>
      <c r="DCR40" s="85"/>
      <c r="DCS40" s="85"/>
      <c r="DCT40" s="85"/>
      <c r="DCU40" s="85"/>
      <c r="DCV40" s="85"/>
      <c r="DCW40" s="85"/>
      <c r="DCX40" s="85"/>
      <c r="DCY40" s="85"/>
      <c r="DCZ40" s="85"/>
      <c r="DDA40" s="85"/>
      <c r="DDB40" s="85"/>
      <c r="DDC40" s="85"/>
      <c r="DDD40" s="85"/>
      <c r="DDE40" s="85"/>
      <c r="DDF40" s="85"/>
      <c r="DDG40" s="85"/>
      <c r="DDH40" s="85"/>
      <c r="DDI40" s="85"/>
      <c r="DDJ40" s="85"/>
      <c r="DDK40" s="85"/>
      <c r="DDL40" s="85"/>
      <c r="DDM40" s="85"/>
      <c r="DDN40" s="85"/>
      <c r="DDO40" s="85"/>
      <c r="DDP40" s="85"/>
      <c r="DDQ40" s="85"/>
      <c r="DDR40" s="85"/>
      <c r="DDS40" s="85"/>
      <c r="DDT40" s="85"/>
      <c r="DDU40" s="85"/>
      <c r="DDV40" s="85"/>
      <c r="DDW40" s="85"/>
      <c r="DDX40" s="85"/>
      <c r="DDY40" s="85"/>
      <c r="DDZ40" s="85"/>
      <c r="DEA40" s="85"/>
      <c r="DEB40" s="85"/>
      <c r="DEC40" s="85"/>
      <c r="DED40" s="85"/>
      <c r="DEE40" s="85"/>
      <c r="DEF40" s="85"/>
      <c r="DEG40" s="85"/>
      <c r="DEH40" s="85"/>
      <c r="DEI40" s="85"/>
      <c r="DEJ40" s="85"/>
      <c r="DEK40" s="85"/>
      <c r="DEL40" s="85"/>
      <c r="DEM40" s="85"/>
      <c r="DEN40" s="85"/>
      <c r="DEO40" s="85"/>
      <c r="DEP40" s="85"/>
      <c r="DEQ40" s="85"/>
      <c r="DER40" s="85"/>
      <c r="DES40" s="85"/>
      <c r="DET40" s="85"/>
      <c r="DEU40" s="85"/>
      <c r="DEV40" s="85"/>
      <c r="DEW40" s="85"/>
      <c r="DEX40" s="85"/>
      <c r="DEY40" s="85"/>
      <c r="DEZ40" s="85"/>
      <c r="DFA40" s="85"/>
      <c r="DFB40" s="85"/>
      <c r="DFC40" s="85"/>
      <c r="DFD40" s="85"/>
      <c r="DFE40" s="85"/>
      <c r="DFF40" s="85"/>
      <c r="DFG40" s="85"/>
      <c r="DFH40" s="85"/>
      <c r="DFI40" s="85"/>
      <c r="DFJ40" s="85"/>
      <c r="DFK40" s="85"/>
      <c r="DFL40" s="85"/>
      <c r="DFM40" s="85"/>
      <c r="DFN40" s="85"/>
      <c r="DFO40" s="85"/>
      <c r="DFP40" s="85"/>
      <c r="DFQ40" s="85"/>
      <c r="DFR40" s="85"/>
      <c r="DFS40" s="85"/>
      <c r="DFT40" s="85"/>
      <c r="DFU40" s="85"/>
      <c r="DFV40" s="85"/>
      <c r="DFW40" s="85"/>
      <c r="DFX40" s="85"/>
      <c r="DFY40" s="85"/>
      <c r="DFZ40" s="85"/>
      <c r="DGA40" s="85"/>
      <c r="DGB40" s="85"/>
      <c r="DGC40" s="85"/>
      <c r="DGD40" s="85"/>
      <c r="DGE40" s="85"/>
      <c r="DGF40" s="85"/>
      <c r="DGG40" s="85"/>
      <c r="DGH40" s="85"/>
      <c r="DGI40" s="85"/>
      <c r="DGJ40" s="85"/>
      <c r="DGK40" s="85"/>
      <c r="DGL40" s="85"/>
      <c r="DGM40" s="85"/>
      <c r="DGN40" s="85"/>
      <c r="DGO40" s="85"/>
      <c r="DGP40" s="85"/>
      <c r="DGQ40" s="85"/>
      <c r="DGR40" s="85"/>
      <c r="DGS40" s="85"/>
      <c r="DGT40" s="85"/>
      <c r="DGU40" s="85"/>
      <c r="DGV40" s="85"/>
      <c r="DGW40" s="85"/>
      <c r="DGX40" s="85"/>
      <c r="DGY40" s="85"/>
      <c r="DGZ40" s="85"/>
      <c r="DHA40" s="85"/>
      <c r="DHB40" s="85"/>
      <c r="DHC40" s="85"/>
      <c r="DHD40" s="85"/>
      <c r="DHE40" s="85"/>
      <c r="DHF40" s="85"/>
      <c r="DHG40" s="85"/>
      <c r="DHH40" s="85"/>
      <c r="DHI40" s="85"/>
      <c r="DHJ40" s="85"/>
      <c r="DHK40" s="85"/>
      <c r="DHL40" s="85"/>
      <c r="DHM40" s="85"/>
      <c r="DHN40" s="85"/>
      <c r="DHO40" s="85"/>
      <c r="DHP40" s="85"/>
      <c r="DHQ40" s="85"/>
      <c r="DHR40" s="85"/>
      <c r="DHS40" s="85"/>
      <c r="DHT40" s="85"/>
      <c r="DHU40" s="85"/>
      <c r="DHV40" s="85"/>
      <c r="DHW40" s="85"/>
      <c r="DHX40" s="85"/>
      <c r="DHY40" s="85"/>
      <c r="DHZ40" s="85"/>
      <c r="DIA40" s="85"/>
      <c r="DIB40" s="85"/>
      <c r="DIC40" s="85"/>
      <c r="DID40" s="85"/>
      <c r="DIE40" s="85"/>
      <c r="DIF40" s="85"/>
      <c r="DIG40" s="85"/>
      <c r="DIH40" s="85"/>
      <c r="DII40" s="85"/>
      <c r="DIJ40" s="85"/>
      <c r="DIK40" s="85"/>
      <c r="DIL40" s="85"/>
      <c r="DIM40" s="85"/>
      <c r="DIN40" s="85"/>
      <c r="DIO40" s="85"/>
      <c r="DIP40" s="85"/>
      <c r="DIQ40" s="85"/>
      <c r="DIR40" s="85"/>
      <c r="DIS40" s="85"/>
      <c r="DIT40" s="85"/>
      <c r="DIU40" s="85"/>
      <c r="DIV40" s="85"/>
      <c r="DIW40" s="85"/>
      <c r="DIX40" s="85"/>
      <c r="DIY40" s="85"/>
      <c r="DIZ40" s="85"/>
      <c r="DJA40" s="85"/>
      <c r="DJB40" s="85"/>
      <c r="DJC40" s="85"/>
      <c r="DJD40" s="85"/>
      <c r="DJE40" s="85"/>
      <c r="DJF40" s="85"/>
      <c r="DJG40" s="85"/>
      <c r="DJH40" s="85"/>
      <c r="DJI40" s="85"/>
      <c r="DJJ40" s="85"/>
      <c r="DJK40" s="85"/>
      <c r="DJL40" s="85"/>
      <c r="DJM40" s="85"/>
      <c r="DJN40" s="85"/>
      <c r="DJO40" s="85"/>
      <c r="DJP40" s="85"/>
      <c r="DJQ40" s="85"/>
      <c r="DJR40" s="85"/>
      <c r="DJS40" s="85"/>
      <c r="DJT40" s="85"/>
      <c r="DJU40" s="85"/>
      <c r="DJV40" s="85"/>
      <c r="DJW40" s="85"/>
      <c r="DJX40" s="85"/>
      <c r="DJY40" s="85"/>
      <c r="DJZ40" s="85"/>
      <c r="DKA40" s="85"/>
      <c r="DKB40" s="85"/>
      <c r="DKC40" s="85"/>
      <c r="DKD40" s="85"/>
      <c r="DKE40" s="85"/>
      <c r="DKF40" s="85"/>
      <c r="DKG40" s="85"/>
      <c r="DKH40" s="85"/>
      <c r="DKI40" s="85"/>
      <c r="DKJ40" s="85"/>
      <c r="DKK40" s="85"/>
      <c r="DKL40" s="85"/>
      <c r="DKM40" s="85"/>
      <c r="DKN40" s="85"/>
      <c r="DKO40" s="85"/>
      <c r="DKP40" s="85"/>
      <c r="DKQ40" s="85"/>
      <c r="DKR40" s="85"/>
      <c r="DKS40" s="85"/>
      <c r="DKT40" s="85"/>
      <c r="DKU40" s="85"/>
      <c r="DKV40" s="85"/>
      <c r="DKW40" s="85"/>
      <c r="DKX40" s="85"/>
      <c r="DKY40" s="85"/>
      <c r="DKZ40" s="85"/>
      <c r="DLA40" s="85"/>
      <c r="DLB40" s="85"/>
      <c r="DLC40" s="85"/>
      <c r="DLD40" s="85"/>
      <c r="DLE40" s="85"/>
      <c r="DLF40" s="85"/>
      <c r="DLG40" s="85"/>
      <c r="DLH40" s="85"/>
      <c r="DLI40" s="85"/>
      <c r="DLJ40" s="85"/>
      <c r="DLK40" s="85"/>
      <c r="DLL40" s="85"/>
      <c r="DLM40" s="85"/>
      <c r="DLN40" s="85"/>
      <c r="DLO40" s="85"/>
      <c r="DLP40" s="85"/>
      <c r="DLQ40" s="85"/>
      <c r="DLR40" s="85"/>
      <c r="DLS40" s="85"/>
      <c r="DLT40" s="85"/>
      <c r="DLU40" s="85"/>
      <c r="DLV40" s="85"/>
      <c r="DLW40" s="85"/>
      <c r="DLX40" s="85"/>
      <c r="DLY40" s="85"/>
      <c r="DLZ40" s="85"/>
      <c r="DMA40" s="85"/>
      <c r="DMB40" s="85"/>
      <c r="DMC40" s="85"/>
      <c r="DMD40" s="85"/>
      <c r="DME40" s="85"/>
      <c r="DMF40" s="85"/>
      <c r="DMG40" s="85"/>
      <c r="DMH40" s="85"/>
      <c r="DMI40" s="85"/>
      <c r="DMJ40" s="85"/>
      <c r="DMK40" s="85"/>
      <c r="DML40" s="85"/>
      <c r="DMM40" s="85"/>
      <c r="DMN40" s="85"/>
      <c r="DMO40" s="85"/>
      <c r="DMP40" s="85"/>
      <c r="DMQ40" s="85"/>
      <c r="DMR40" s="85"/>
      <c r="DMS40" s="85"/>
      <c r="DMT40" s="85"/>
      <c r="DMU40" s="85"/>
      <c r="DMV40" s="85"/>
      <c r="DMW40" s="85"/>
      <c r="DMX40" s="85"/>
      <c r="DMY40" s="85"/>
      <c r="DMZ40" s="85"/>
      <c r="DNA40" s="85"/>
      <c r="DNB40" s="85"/>
      <c r="DNC40" s="85"/>
      <c r="DND40" s="85"/>
      <c r="DNE40" s="85"/>
      <c r="DNF40" s="85"/>
      <c r="DNG40" s="85"/>
      <c r="DNH40" s="85"/>
      <c r="DNI40" s="85"/>
      <c r="DNJ40" s="85"/>
      <c r="DNK40" s="85"/>
      <c r="DNL40" s="85"/>
      <c r="DNM40" s="85"/>
      <c r="DNN40" s="85"/>
      <c r="DNO40" s="85"/>
      <c r="DNP40" s="85"/>
      <c r="DNQ40" s="85"/>
      <c r="DNR40" s="85"/>
      <c r="DNS40" s="85"/>
      <c r="DNT40" s="85"/>
      <c r="DNU40" s="85"/>
      <c r="DNV40" s="85"/>
      <c r="DNW40" s="85"/>
      <c r="DNX40" s="85"/>
      <c r="DNY40" s="85"/>
      <c r="DNZ40" s="85"/>
      <c r="DOA40" s="85"/>
      <c r="DOB40" s="85"/>
      <c r="DOC40" s="85"/>
      <c r="DOD40" s="85"/>
      <c r="DOE40" s="85"/>
      <c r="DOF40" s="85"/>
      <c r="DOG40" s="85"/>
      <c r="DOH40" s="85"/>
      <c r="DOI40" s="85"/>
      <c r="DOJ40" s="85"/>
      <c r="DOK40" s="85"/>
      <c r="DOL40" s="85"/>
      <c r="DOM40" s="85"/>
      <c r="DON40" s="85"/>
      <c r="DOO40" s="85"/>
      <c r="DOP40" s="85"/>
      <c r="DOQ40" s="85"/>
      <c r="DOR40" s="85"/>
      <c r="DOS40" s="85"/>
      <c r="DOT40" s="85"/>
      <c r="DOU40" s="85"/>
      <c r="DOV40" s="85"/>
      <c r="DOW40" s="85"/>
      <c r="DOX40" s="85"/>
      <c r="DOY40" s="85"/>
      <c r="DOZ40" s="85"/>
      <c r="DPA40" s="85"/>
      <c r="DPB40" s="85"/>
      <c r="DPC40" s="85"/>
      <c r="DPD40" s="85"/>
      <c r="DPE40" s="85"/>
      <c r="DPF40" s="85"/>
      <c r="DPG40" s="85"/>
      <c r="DPH40" s="85"/>
      <c r="DPI40" s="85"/>
      <c r="DPJ40" s="85"/>
      <c r="DPK40" s="85"/>
      <c r="DPL40" s="85"/>
      <c r="DPM40" s="85"/>
      <c r="DPN40" s="85"/>
      <c r="DPO40" s="85"/>
      <c r="DPP40" s="85"/>
      <c r="DPQ40" s="85"/>
      <c r="DPR40" s="85"/>
      <c r="DPS40" s="85"/>
      <c r="DPT40" s="85"/>
      <c r="DPU40" s="85"/>
      <c r="DPV40" s="85"/>
      <c r="DPW40" s="85"/>
      <c r="DPX40" s="85"/>
      <c r="DPY40" s="85"/>
      <c r="DPZ40" s="85"/>
      <c r="DQA40" s="85"/>
      <c r="DQB40" s="85"/>
      <c r="DQC40" s="85"/>
      <c r="DQD40" s="85"/>
      <c r="DQE40" s="85"/>
      <c r="DQF40" s="85"/>
      <c r="DQG40" s="85"/>
      <c r="DQH40" s="85"/>
      <c r="DQI40" s="85"/>
      <c r="DQJ40" s="85"/>
      <c r="DQK40" s="85"/>
      <c r="DQL40" s="85"/>
      <c r="DQM40" s="85"/>
      <c r="DQN40" s="85"/>
      <c r="DQO40" s="85"/>
      <c r="DQP40" s="85"/>
      <c r="DQQ40" s="85"/>
      <c r="DQR40" s="85"/>
      <c r="DQS40" s="85"/>
      <c r="DQT40" s="85"/>
      <c r="DQU40" s="85"/>
      <c r="DQV40" s="85"/>
      <c r="DQW40" s="85"/>
      <c r="DQX40" s="85"/>
      <c r="DQY40" s="85"/>
      <c r="DQZ40" s="85"/>
      <c r="DRA40" s="85"/>
      <c r="DRB40" s="85"/>
      <c r="DRC40" s="85"/>
      <c r="DRD40" s="85"/>
      <c r="DRE40" s="85"/>
      <c r="DRF40" s="85"/>
      <c r="DRG40" s="85"/>
      <c r="DRH40" s="85"/>
      <c r="DRI40" s="85"/>
      <c r="DRJ40" s="85"/>
      <c r="DRK40" s="85"/>
      <c r="DRL40" s="85"/>
      <c r="DRM40" s="85"/>
      <c r="DRN40" s="85"/>
      <c r="DRO40" s="85"/>
      <c r="DRP40" s="85"/>
      <c r="DRQ40" s="85"/>
      <c r="DRR40" s="85"/>
      <c r="DRS40" s="85"/>
      <c r="DRT40" s="85"/>
      <c r="DRU40" s="85"/>
      <c r="DRV40" s="85"/>
      <c r="DRW40" s="85"/>
      <c r="DRX40" s="85"/>
      <c r="DRY40" s="85"/>
      <c r="DRZ40" s="85"/>
      <c r="DSA40" s="85"/>
      <c r="DSB40" s="85"/>
      <c r="DSC40" s="85"/>
      <c r="DSD40" s="85"/>
      <c r="DSE40" s="85"/>
      <c r="DSF40" s="85"/>
      <c r="DSG40" s="85"/>
      <c r="DSH40" s="85"/>
      <c r="DSI40" s="85"/>
      <c r="DSJ40" s="85"/>
      <c r="DSK40" s="85"/>
      <c r="DSL40" s="85"/>
      <c r="DSM40" s="85"/>
      <c r="DSN40" s="85"/>
      <c r="DSO40" s="85"/>
      <c r="DSP40" s="85"/>
      <c r="DSQ40" s="85"/>
      <c r="DSR40" s="85"/>
      <c r="DSS40" s="85"/>
      <c r="DST40" s="85"/>
      <c r="DSU40" s="85"/>
      <c r="DSV40" s="85"/>
      <c r="DSW40" s="85"/>
      <c r="DSX40" s="85"/>
      <c r="DSY40" s="85"/>
      <c r="DSZ40" s="85"/>
      <c r="DTA40" s="85"/>
      <c r="DTB40" s="85"/>
      <c r="DTC40" s="85"/>
      <c r="DTD40" s="85"/>
      <c r="DTE40" s="85"/>
      <c r="DTF40" s="85"/>
      <c r="DTG40" s="85"/>
      <c r="DTH40" s="85"/>
      <c r="DTI40" s="85"/>
      <c r="DTJ40" s="85"/>
      <c r="DTK40" s="85"/>
      <c r="DTL40" s="85"/>
      <c r="DTM40" s="85"/>
      <c r="DTN40" s="85"/>
      <c r="DTO40" s="85"/>
      <c r="DTP40" s="85"/>
      <c r="DTQ40" s="85"/>
      <c r="DTR40" s="85"/>
      <c r="DTS40" s="85"/>
      <c r="DTT40" s="85"/>
      <c r="DTU40" s="85"/>
      <c r="DTV40" s="85"/>
      <c r="DTW40" s="85"/>
      <c r="DTX40" s="85"/>
      <c r="DTY40" s="85"/>
      <c r="DTZ40" s="85"/>
      <c r="DUA40" s="85"/>
      <c r="DUB40" s="85"/>
      <c r="DUC40" s="85"/>
      <c r="DUD40" s="85"/>
      <c r="DUE40" s="85"/>
      <c r="DUF40" s="85"/>
      <c r="DUG40" s="85"/>
      <c r="DUH40" s="85"/>
      <c r="DUI40" s="85"/>
      <c r="DUJ40" s="85"/>
      <c r="DUK40" s="85"/>
      <c r="DUL40" s="85"/>
      <c r="DUM40" s="85"/>
      <c r="DUN40" s="85"/>
      <c r="DUO40" s="85"/>
      <c r="DUP40" s="85"/>
      <c r="DUQ40" s="85"/>
      <c r="DUR40" s="85"/>
      <c r="DUS40" s="85"/>
      <c r="DUT40" s="85"/>
      <c r="DUU40" s="85"/>
      <c r="DUV40" s="85"/>
      <c r="DUW40" s="85"/>
      <c r="DUX40" s="85"/>
      <c r="DUY40" s="85"/>
      <c r="DUZ40" s="85"/>
      <c r="DVA40" s="85"/>
      <c r="DVB40" s="85"/>
      <c r="DVC40" s="85"/>
      <c r="DVD40" s="85"/>
      <c r="DVE40" s="85"/>
      <c r="DVF40" s="85"/>
      <c r="DVG40" s="85"/>
      <c r="DVH40" s="85"/>
      <c r="DVI40" s="85"/>
      <c r="DVJ40" s="85"/>
      <c r="DVK40" s="85"/>
      <c r="DVL40" s="85"/>
      <c r="DVM40" s="85"/>
      <c r="DVN40" s="85"/>
      <c r="DVO40" s="85"/>
      <c r="DVP40" s="85"/>
      <c r="DVQ40" s="85"/>
      <c r="DVR40" s="85"/>
      <c r="DVS40" s="85"/>
      <c r="DVT40" s="85"/>
      <c r="DVU40" s="85"/>
      <c r="DVV40" s="85"/>
      <c r="DVW40" s="85"/>
      <c r="DVX40" s="85"/>
      <c r="DVY40" s="85"/>
      <c r="DVZ40" s="85"/>
      <c r="DWA40" s="85"/>
      <c r="DWB40" s="85"/>
      <c r="DWC40" s="85"/>
      <c r="DWD40" s="85"/>
      <c r="DWE40" s="85"/>
      <c r="DWF40" s="85"/>
      <c r="DWG40" s="85"/>
      <c r="DWH40" s="85"/>
      <c r="DWI40" s="85"/>
      <c r="DWJ40" s="85"/>
      <c r="DWK40" s="85"/>
      <c r="DWL40" s="85"/>
      <c r="DWM40" s="85"/>
      <c r="DWN40" s="85"/>
      <c r="DWO40" s="85"/>
      <c r="DWP40" s="85"/>
      <c r="DWQ40" s="85"/>
      <c r="DWR40" s="85"/>
      <c r="DWS40" s="85"/>
      <c r="DWT40" s="85"/>
      <c r="DWU40" s="85"/>
      <c r="DWV40" s="85"/>
      <c r="DWW40" s="85"/>
      <c r="DWX40" s="85"/>
      <c r="DWY40" s="85"/>
      <c r="DWZ40" s="85"/>
      <c r="DXA40" s="85"/>
      <c r="DXB40" s="85"/>
      <c r="DXC40" s="85"/>
      <c r="DXD40" s="85"/>
      <c r="DXE40" s="85"/>
      <c r="DXF40" s="85"/>
      <c r="DXG40" s="85"/>
      <c r="DXH40" s="85"/>
      <c r="DXI40" s="85"/>
      <c r="DXJ40" s="85"/>
      <c r="DXK40" s="85"/>
      <c r="DXL40" s="85"/>
      <c r="DXM40" s="85"/>
      <c r="DXN40" s="85"/>
      <c r="DXO40" s="85"/>
      <c r="DXP40" s="85"/>
      <c r="DXQ40" s="85"/>
      <c r="DXR40" s="85"/>
      <c r="DXS40" s="85"/>
      <c r="DXT40" s="85"/>
      <c r="DXU40" s="85"/>
      <c r="DXV40" s="85"/>
      <c r="DXW40" s="85"/>
      <c r="DXX40" s="85"/>
      <c r="DXY40" s="85"/>
      <c r="DXZ40" s="85"/>
      <c r="DYA40" s="85"/>
      <c r="DYB40" s="85"/>
      <c r="DYC40" s="85"/>
      <c r="DYD40" s="85"/>
      <c r="DYE40" s="85"/>
      <c r="DYF40" s="85"/>
      <c r="DYG40" s="85"/>
      <c r="DYH40" s="85"/>
      <c r="DYI40" s="85"/>
      <c r="DYJ40" s="85"/>
      <c r="DYK40" s="85"/>
      <c r="DYL40" s="85"/>
      <c r="DYM40" s="85"/>
      <c r="DYN40" s="85"/>
      <c r="DYO40" s="85"/>
      <c r="DYP40" s="85"/>
      <c r="DYQ40" s="85"/>
      <c r="DYR40" s="85"/>
      <c r="DYS40" s="85"/>
      <c r="DYT40" s="85"/>
      <c r="DYU40" s="85"/>
      <c r="DYV40" s="85"/>
      <c r="DYW40" s="85"/>
      <c r="DYX40" s="85"/>
      <c r="DYY40" s="85"/>
      <c r="DYZ40" s="85"/>
      <c r="DZA40" s="85"/>
      <c r="DZB40" s="85"/>
      <c r="DZC40" s="85"/>
      <c r="DZD40" s="85"/>
      <c r="DZE40" s="85"/>
      <c r="DZF40" s="85"/>
      <c r="DZG40" s="85"/>
      <c r="DZH40" s="85"/>
      <c r="DZI40" s="85"/>
      <c r="DZJ40" s="85"/>
      <c r="DZK40" s="85"/>
      <c r="DZL40" s="85"/>
      <c r="DZM40" s="85"/>
      <c r="DZN40" s="85"/>
      <c r="DZO40" s="85"/>
      <c r="DZP40" s="85"/>
      <c r="DZQ40" s="85"/>
      <c r="DZR40" s="85"/>
      <c r="DZS40" s="85"/>
      <c r="DZT40" s="85"/>
      <c r="DZU40" s="85"/>
      <c r="DZV40" s="85"/>
      <c r="DZW40" s="85"/>
      <c r="DZX40" s="85"/>
      <c r="DZY40" s="85"/>
      <c r="DZZ40" s="85"/>
      <c r="EAA40" s="85"/>
      <c r="EAB40" s="85"/>
      <c r="EAC40" s="85"/>
      <c r="EAD40" s="85"/>
      <c r="EAE40" s="85"/>
      <c r="EAF40" s="85"/>
      <c r="EAG40" s="85"/>
      <c r="EAH40" s="85"/>
      <c r="EAI40" s="85"/>
      <c r="EAJ40" s="85"/>
      <c r="EAK40" s="85"/>
      <c r="EAL40" s="85"/>
      <c r="EAM40" s="85"/>
      <c r="EAN40" s="85"/>
      <c r="EAO40" s="85"/>
      <c r="EAP40" s="85"/>
      <c r="EAQ40" s="85"/>
      <c r="EAR40" s="85"/>
      <c r="EAS40" s="85"/>
      <c r="EAT40" s="85"/>
      <c r="EAU40" s="85"/>
      <c r="EAV40" s="85"/>
      <c r="EAW40" s="85"/>
      <c r="EAX40" s="85"/>
      <c r="EAY40" s="85"/>
      <c r="EAZ40" s="85"/>
      <c r="EBA40" s="85"/>
      <c r="EBB40" s="85"/>
      <c r="EBC40" s="85"/>
      <c r="EBD40" s="85"/>
      <c r="EBE40" s="85"/>
      <c r="EBF40" s="85"/>
      <c r="EBG40" s="85"/>
      <c r="EBH40" s="85"/>
      <c r="EBI40" s="85"/>
      <c r="EBJ40" s="85"/>
      <c r="EBK40" s="85"/>
      <c r="EBL40" s="85"/>
      <c r="EBM40" s="85"/>
      <c r="EBN40" s="85"/>
      <c r="EBO40" s="85"/>
      <c r="EBP40" s="85"/>
      <c r="EBQ40" s="85"/>
      <c r="EBR40" s="85"/>
      <c r="EBS40" s="85"/>
      <c r="EBT40" s="85"/>
      <c r="EBU40" s="85"/>
      <c r="EBV40" s="85"/>
      <c r="EBW40" s="85"/>
      <c r="EBX40" s="85"/>
      <c r="EBY40" s="85"/>
      <c r="EBZ40" s="85"/>
      <c r="ECA40" s="85"/>
      <c r="ECB40" s="85"/>
      <c r="ECC40" s="85"/>
      <c r="ECD40" s="85"/>
      <c r="ECE40" s="85"/>
      <c r="ECF40" s="85"/>
      <c r="ECG40" s="85"/>
      <c r="ECH40" s="85"/>
      <c r="ECI40" s="85"/>
      <c r="ECJ40" s="85"/>
      <c r="ECK40" s="85"/>
      <c r="ECL40" s="85"/>
      <c r="ECM40" s="85"/>
      <c r="ECN40" s="85"/>
      <c r="ECO40" s="85"/>
      <c r="ECP40" s="85"/>
      <c r="ECQ40" s="85"/>
      <c r="ECR40" s="85"/>
      <c r="ECS40" s="85"/>
      <c r="ECT40" s="85"/>
      <c r="ECU40" s="85"/>
      <c r="ECV40" s="85"/>
      <c r="ECW40" s="85"/>
      <c r="ECX40" s="85"/>
      <c r="ECY40" s="85"/>
      <c r="ECZ40" s="85"/>
      <c r="EDA40" s="85"/>
      <c r="EDB40" s="85"/>
      <c r="EDC40" s="85"/>
      <c r="EDD40" s="85"/>
      <c r="EDE40" s="85"/>
      <c r="EDF40" s="85"/>
      <c r="EDG40" s="85"/>
      <c r="EDH40" s="85"/>
      <c r="EDI40" s="85"/>
      <c r="EDJ40" s="85"/>
      <c r="EDK40" s="85"/>
      <c r="EDL40" s="85"/>
      <c r="EDM40" s="85"/>
      <c r="EDN40" s="85"/>
      <c r="EDO40" s="85"/>
      <c r="EDP40" s="85"/>
      <c r="EDQ40" s="85"/>
      <c r="EDR40" s="85"/>
      <c r="EDS40" s="85"/>
      <c r="EDT40" s="85"/>
      <c r="EDU40" s="85"/>
      <c r="EDV40" s="85"/>
      <c r="EDW40" s="85"/>
      <c r="EDX40" s="85"/>
      <c r="EDY40" s="85"/>
      <c r="EDZ40" s="85"/>
      <c r="EEA40" s="85"/>
      <c r="EEB40" s="85"/>
      <c r="EEC40" s="85"/>
      <c r="EED40" s="85"/>
      <c r="EEE40" s="85"/>
      <c r="EEF40" s="85"/>
      <c r="EEG40" s="85"/>
      <c r="EEH40" s="85"/>
      <c r="EEI40" s="85"/>
      <c r="EEJ40" s="85"/>
      <c r="EEK40" s="85"/>
      <c r="EEL40" s="85"/>
      <c r="EEM40" s="85"/>
      <c r="EEN40" s="85"/>
      <c r="EEO40" s="85"/>
      <c r="EEP40" s="85"/>
      <c r="EEQ40" s="85"/>
      <c r="EER40" s="85"/>
      <c r="EES40" s="85"/>
      <c r="EET40" s="85"/>
      <c r="EEU40" s="85"/>
      <c r="EEV40" s="85"/>
      <c r="EEW40" s="85"/>
      <c r="EEX40" s="85"/>
      <c r="EEY40" s="85"/>
      <c r="EEZ40" s="85"/>
      <c r="EFA40" s="85"/>
      <c r="EFB40" s="85"/>
      <c r="EFC40" s="85"/>
      <c r="EFD40" s="85"/>
      <c r="EFE40" s="85"/>
      <c r="EFF40" s="85"/>
      <c r="EFG40" s="85"/>
      <c r="EFH40" s="85"/>
      <c r="EFI40" s="85"/>
      <c r="EFJ40" s="85"/>
      <c r="EFK40" s="85"/>
      <c r="EFL40" s="85"/>
      <c r="EFM40" s="85"/>
      <c r="EFN40" s="85"/>
      <c r="EFO40" s="85"/>
      <c r="EFP40" s="85"/>
      <c r="EFQ40" s="85"/>
      <c r="EFR40" s="85"/>
      <c r="EFS40" s="85"/>
      <c r="EFT40" s="85"/>
      <c r="EFU40" s="85"/>
      <c r="EFV40" s="85"/>
      <c r="EFW40" s="85"/>
      <c r="EFX40" s="85"/>
      <c r="EFY40" s="85"/>
      <c r="EFZ40" s="85"/>
      <c r="EGA40" s="85"/>
      <c r="EGB40" s="85"/>
      <c r="EGC40" s="85"/>
      <c r="EGD40" s="85"/>
      <c r="EGE40" s="85"/>
      <c r="EGF40" s="85"/>
      <c r="EGG40" s="85"/>
      <c r="EGH40" s="85"/>
      <c r="EGI40" s="85"/>
      <c r="EGJ40" s="85"/>
      <c r="EGK40" s="85"/>
      <c r="EGL40" s="85"/>
      <c r="EGM40" s="85"/>
      <c r="EGN40" s="85"/>
      <c r="EGO40" s="85"/>
      <c r="EGP40" s="85"/>
      <c r="EGQ40" s="85"/>
      <c r="EGR40" s="85"/>
      <c r="EGS40" s="85"/>
      <c r="EGT40" s="85"/>
      <c r="EGU40" s="85"/>
      <c r="EGV40" s="85"/>
      <c r="EGW40" s="85"/>
      <c r="EGX40" s="85"/>
      <c r="EGY40" s="85"/>
      <c r="EGZ40" s="85"/>
      <c r="EHA40" s="85"/>
      <c r="EHB40" s="85"/>
      <c r="EHC40" s="85"/>
      <c r="EHD40" s="85"/>
      <c r="EHE40" s="85"/>
      <c r="EHF40" s="85"/>
      <c r="EHG40" s="85"/>
      <c r="EHH40" s="85"/>
      <c r="EHI40" s="85"/>
      <c r="EHJ40" s="85"/>
      <c r="EHK40" s="85"/>
      <c r="EHL40" s="85"/>
      <c r="EHM40" s="85"/>
      <c r="EHN40" s="85"/>
      <c r="EHO40" s="85"/>
      <c r="EHP40" s="85"/>
      <c r="EHQ40" s="85"/>
      <c r="EHR40" s="85"/>
      <c r="EHS40" s="85"/>
      <c r="EHT40" s="85"/>
      <c r="EHU40" s="85"/>
      <c r="EHV40" s="85"/>
      <c r="EHW40" s="85"/>
      <c r="EHX40" s="85"/>
      <c r="EHY40" s="85"/>
      <c r="EHZ40" s="85"/>
      <c r="EIA40" s="85"/>
      <c r="EIB40" s="85"/>
      <c r="EIC40" s="85"/>
      <c r="EID40" s="85"/>
      <c r="EIE40" s="85"/>
      <c r="EIF40" s="85"/>
      <c r="EIG40" s="85"/>
      <c r="EIH40" s="85"/>
      <c r="EII40" s="85"/>
      <c r="EIJ40" s="85"/>
      <c r="EIK40" s="85"/>
      <c r="EIL40" s="85"/>
      <c r="EIM40" s="85"/>
      <c r="EIN40" s="85"/>
      <c r="EIO40" s="85"/>
      <c r="EIP40" s="85"/>
      <c r="EIQ40" s="85"/>
      <c r="EIR40" s="85"/>
      <c r="EIS40" s="85"/>
      <c r="EIT40" s="85"/>
      <c r="EIU40" s="85"/>
      <c r="EIV40" s="85"/>
      <c r="EIW40" s="85"/>
      <c r="EIX40" s="85"/>
      <c r="EIY40" s="85"/>
      <c r="EIZ40" s="85"/>
      <c r="EJA40" s="85"/>
      <c r="EJB40" s="85"/>
      <c r="EJC40" s="85"/>
      <c r="EJD40" s="85"/>
      <c r="EJE40" s="85"/>
      <c r="EJF40" s="85"/>
      <c r="EJG40" s="85"/>
      <c r="EJH40" s="85"/>
      <c r="EJI40" s="85"/>
      <c r="EJJ40" s="85"/>
      <c r="EJK40" s="85"/>
      <c r="EJL40" s="85"/>
      <c r="EJM40" s="85"/>
      <c r="EJN40" s="85"/>
      <c r="EJO40" s="85"/>
      <c r="EJP40" s="85"/>
      <c r="EJQ40" s="85"/>
      <c r="EJR40" s="85"/>
      <c r="EJS40" s="85"/>
      <c r="EJT40" s="85"/>
      <c r="EJU40" s="85"/>
      <c r="EJV40" s="85"/>
      <c r="EJW40" s="85"/>
      <c r="EJX40" s="85"/>
      <c r="EJY40" s="85"/>
      <c r="EJZ40" s="85"/>
      <c r="EKA40" s="85"/>
      <c r="EKB40" s="85"/>
      <c r="EKC40" s="85"/>
      <c r="EKD40" s="85"/>
      <c r="EKE40" s="85"/>
      <c r="EKF40" s="85"/>
      <c r="EKG40" s="85"/>
      <c r="EKH40" s="85"/>
      <c r="EKI40" s="85"/>
      <c r="EKJ40" s="85"/>
      <c r="EKK40" s="85"/>
      <c r="EKL40" s="85"/>
      <c r="EKM40" s="85"/>
      <c r="EKN40" s="85"/>
      <c r="EKO40" s="85"/>
      <c r="EKP40" s="85"/>
      <c r="EKQ40" s="85"/>
      <c r="EKR40" s="85"/>
      <c r="EKS40" s="85"/>
      <c r="EKT40" s="85"/>
      <c r="EKU40" s="85"/>
      <c r="EKV40" s="85"/>
      <c r="EKW40" s="85"/>
      <c r="EKX40" s="85"/>
      <c r="EKY40" s="85"/>
      <c r="EKZ40" s="85"/>
      <c r="ELA40" s="85"/>
      <c r="ELB40" s="85"/>
      <c r="ELC40" s="85"/>
      <c r="ELD40" s="85"/>
      <c r="ELE40" s="85"/>
      <c r="ELF40" s="85"/>
      <c r="ELG40" s="85"/>
      <c r="ELH40" s="85"/>
      <c r="ELI40" s="85"/>
      <c r="ELJ40" s="85"/>
      <c r="ELK40" s="85"/>
      <c r="ELL40" s="85"/>
      <c r="ELM40" s="85"/>
      <c r="ELN40" s="85"/>
      <c r="ELO40" s="85"/>
      <c r="ELP40" s="85"/>
      <c r="ELQ40" s="85"/>
      <c r="ELR40" s="85"/>
      <c r="ELS40" s="85"/>
      <c r="ELT40" s="85"/>
      <c r="ELU40" s="85"/>
      <c r="ELV40" s="85"/>
      <c r="ELW40" s="85"/>
      <c r="ELX40" s="85"/>
      <c r="ELY40" s="85"/>
      <c r="ELZ40" s="85"/>
      <c r="EMA40" s="85"/>
      <c r="EMB40" s="85"/>
      <c r="EMC40" s="85"/>
      <c r="EMD40" s="85"/>
      <c r="EME40" s="85"/>
      <c r="EMF40" s="85"/>
      <c r="EMG40" s="85"/>
      <c r="EMH40" s="85"/>
      <c r="EMI40" s="85"/>
      <c r="EMJ40" s="85"/>
      <c r="EMK40" s="85"/>
      <c r="EML40" s="85"/>
      <c r="EMM40" s="85"/>
      <c r="EMN40" s="85"/>
      <c r="EMO40" s="85"/>
      <c r="EMP40" s="85"/>
      <c r="EMQ40" s="85"/>
      <c r="EMR40" s="85"/>
      <c r="EMS40" s="85"/>
      <c r="EMT40" s="85"/>
      <c r="EMU40" s="85"/>
      <c r="EMV40" s="85"/>
      <c r="EMW40" s="85"/>
      <c r="EMX40" s="85"/>
      <c r="EMY40" s="85"/>
      <c r="EMZ40" s="85"/>
      <c r="ENA40" s="85"/>
      <c r="ENB40" s="85"/>
      <c r="ENC40" s="85"/>
      <c r="END40" s="85"/>
      <c r="ENE40" s="85"/>
      <c r="ENF40" s="85"/>
      <c r="ENG40" s="85"/>
      <c r="ENH40" s="85"/>
      <c r="ENI40" s="85"/>
      <c r="ENJ40" s="85"/>
      <c r="ENK40" s="85"/>
      <c r="ENL40" s="85"/>
      <c r="ENM40" s="85"/>
      <c r="ENN40" s="85"/>
      <c r="ENO40" s="85"/>
      <c r="ENP40" s="85"/>
      <c r="ENQ40" s="85"/>
      <c r="ENR40" s="85"/>
      <c r="ENS40" s="85"/>
      <c r="ENT40" s="85"/>
      <c r="ENU40" s="85"/>
      <c r="ENV40" s="85"/>
      <c r="ENW40" s="85"/>
      <c r="ENX40" s="85"/>
      <c r="ENY40" s="85"/>
      <c r="ENZ40" s="85"/>
      <c r="EOA40" s="85"/>
      <c r="EOB40" s="85"/>
      <c r="EOC40" s="85"/>
      <c r="EOD40" s="85"/>
      <c r="EOE40" s="85"/>
      <c r="EOF40" s="85"/>
      <c r="EOG40" s="85"/>
      <c r="EOH40" s="85"/>
      <c r="EOI40" s="85"/>
      <c r="EOJ40" s="85"/>
      <c r="EOK40" s="85"/>
      <c r="EOL40" s="85"/>
      <c r="EOM40" s="85"/>
      <c r="EON40" s="85"/>
      <c r="EOO40" s="85"/>
      <c r="EOP40" s="85"/>
      <c r="EOQ40" s="85"/>
      <c r="EOR40" s="85"/>
      <c r="EOS40" s="85"/>
      <c r="EOT40" s="85"/>
      <c r="EOU40" s="85"/>
      <c r="EOV40" s="85"/>
      <c r="EOW40" s="85"/>
      <c r="EOX40" s="85"/>
      <c r="EOY40" s="85"/>
      <c r="EOZ40" s="85"/>
      <c r="EPA40" s="85"/>
      <c r="EPB40" s="85"/>
      <c r="EPC40" s="85"/>
      <c r="EPD40" s="85"/>
      <c r="EPE40" s="85"/>
      <c r="EPF40" s="85"/>
      <c r="EPG40" s="85"/>
      <c r="EPH40" s="85"/>
      <c r="EPI40" s="85"/>
      <c r="EPJ40" s="85"/>
      <c r="EPK40" s="85"/>
      <c r="EPL40" s="85"/>
      <c r="EPM40" s="85"/>
      <c r="EPN40" s="85"/>
      <c r="EPO40" s="85"/>
      <c r="EPP40" s="85"/>
      <c r="EPQ40" s="85"/>
      <c r="EPR40" s="85"/>
      <c r="EPS40" s="85"/>
      <c r="EPT40" s="85"/>
      <c r="EPU40" s="85"/>
      <c r="EPV40" s="85"/>
      <c r="EPW40" s="85"/>
      <c r="EPX40" s="85"/>
      <c r="EPY40" s="85"/>
      <c r="EPZ40" s="85"/>
      <c r="EQA40" s="85"/>
      <c r="EQB40" s="85"/>
      <c r="EQC40" s="85"/>
      <c r="EQD40" s="85"/>
      <c r="EQE40" s="85"/>
      <c r="EQF40" s="85"/>
      <c r="EQG40" s="85"/>
      <c r="EQH40" s="85"/>
      <c r="EQI40" s="85"/>
      <c r="EQJ40" s="85"/>
      <c r="EQK40" s="85"/>
      <c r="EQL40" s="85"/>
      <c r="EQM40" s="85"/>
      <c r="EQN40" s="85"/>
      <c r="EQO40" s="85"/>
      <c r="EQP40" s="85"/>
      <c r="EQQ40" s="85"/>
      <c r="EQR40" s="85"/>
      <c r="EQS40" s="85"/>
      <c r="EQT40" s="85"/>
      <c r="EQU40" s="85"/>
      <c r="EQV40" s="85"/>
      <c r="EQW40" s="85"/>
      <c r="EQX40" s="85"/>
      <c r="EQY40" s="85"/>
      <c r="EQZ40" s="85"/>
      <c r="ERA40" s="85"/>
      <c r="ERB40" s="85"/>
      <c r="ERC40" s="85"/>
      <c r="ERD40" s="85"/>
      <c r="ERE40" s="85"/>
      <c r="ERF40" s="85"/>
      <c r="ERG40" s="85"/>
      <c r="ERH40" s="85"/>
      <c r="ERI40" s="85"/>
      <c r="ERJ40" s="85"/>
      <c r="ERK40" s="85"/>
      <c r="ERL40" s="85"/>
      <c r="ERM40" s="85"/>
      <c r="ERN40" s="85"/>
      <c r="ERO40" s="85"/>
      <c r="ERP40" s="85"/>
      <c r="ERQ40" s="85"/>
      <c r="ERR40" s="85"/>
      <c r="ERS40" s="85"/>
      <c r="ERT40" s="85"/>
      <c r="ERU40" s="85"/>
      <c r="ERV40" s="85"/>
      <c r="ERW40" s="85"/>
      <c r="ERX40" s="85"/>
      <c r="ERY40" s="85"/>
      <c r="ERZ40" s="85"/>
      <c r="ESA40" s="85"/>
      <c r="ESB40" s="85"/>
      <c r="ESC40" s="85"/>
      <c r="ESD40" s="85"/>
      <c r="ESE40" s="85"/>
      <c r="ESF40" s="85"/>
      <c r="ESG40" s="85"/>
      <c r="ESH40" s="85"/>
      <c r="ESI40" s="85"/>
      <c r="ESJ40" s="85"/>
      <c r="ESK40" s="85"/>
      <c r="ESL40" s="85"/>
      <c r="ESM40" s="85"/>
      <c r="ESN40" s="85"/>
      <c r="ESO40" s="85"/>
      <c r="ESP40" s="85"/>
      <c r="ESQ40" s="85"/>
      <c r="ESR40" s="85"/>
      <c r="ESS40" s="85"/>
      <c r="EST40" s="85"/>
      <c r="ESU40" s="85"/>
      <c r="ESV40" s="85"/>
      <c r="ESW40" s="85"/>
      <c r="ESX40" s="85"/>
      <c r="ESY40" s="85"/>
      <c r="ESZ40" s="85"/>
      <c r="ETA40" s="85"/>
      <c r="ETB40" s="85"/>
      <c r="ETC40" s="85"/>
      <c r="ETD40" s="85"/>
      <c r="ETE40" s="85"/>
      <c r="ETF40" s="85"/>
      <c r="ETG40" s="85"/>
      <c r="ETH40" s="85"/>
      <c r="ETI40" s="85"/>
      <c r="ETJ40" s="85"/>
      <c r="ETK40" s="85"/>
      <c r="ETL40" s="85"/>
      <c r="ETM40" s="85"/>
      <c r="ETN40" s="85"/>
      <c r="ETO40" s="85"/>
      <c r="ETP40" s="85"/>
      <c r="ETQ40" s="85"/>
      <c r="ETR40" s="85"/>
      <c r="ETS40" s="85"/>
      <c r="ETT40" s="85"/>
      <c r="ETU40" s="85"/>
      <c r="ETV40" s="85"/>
      <c r="ETW40" s="85"/>
      <c r="ETX40" s="85"/>
      <c r="ETY40" s="85"/>
      <c r="ETZ40" s="85"/>
      <c r="EUA40" s="85"/>
      <c r="EUB40" s="85"/>
      <c r="EUC40" s="85"/>
      <c r="EUD40" s="85"/>
      <c r="EUE40" s="85"/>
      <c r="EUF40" s="85"/>
      <c r="EUG40" s="85"/>
      <c r="EUH40" s="85"/>
      <c r="EUI40" s="85"/>
      <c r="EUJ40" s="85"/>
      <c r="EUK40" s="85"/>
      <c r="EUL40" s="85"/>
      <c r="EUM40" s="85"/>
      <c r="EUN40" s="85"/>
      <c r="EUO40" s="85"/>
      <c r="EUP40" s="85"/>
      <c r="EUQ40" s="85"/>
      <c r="EUR40" s="85"/>
      <c r="EUS40" s="85"/>
      <c r="EUT40" s="85"/>
      <c r="EUU40" s="85"/>
      <c r="EUV40" s="85"/>
      <c r="EUW40" s="85"/>
      <c r="EUX40" s="85"/>
      <c r="EUY40" s="85"/>
      <c r="EUZ40" s="85"/>
      <c r="EVA40" s="85"/>
      <c r="EVB40" s="85"/>
      <c r="EVC40" s="85"/>
      <c r="EVD40" s="85"/>
      <c r="EVE40" s="85"/>
      <c r="EVF40" s="85"/>
      <c r="EVG40" s="85"/>
      <c r="EVH40" s="85"/>
      <c r="EVI40" s="85"/>
      <c r="EVJ40" s="85"/>
      <c r="EVK40" s="85"/>
      <c r="EVL40" s="85"/>
      <c r="EVM40" s="85"/>
      <c r="EVN40" s="85"/>
      <c r="EVO40" s="85"/>
      <c r="EVP40" s="85"/>
      <c r="EVQ40" s="85"/>
      <c r="EVR40" s="85"/>
      <c r="EVS40" s="85"/>
      <c r="EVT40" s="85"/>
      <c r="EVU40" s="85"/>
      <c r="EVV40" s="85"/>
      <c r="EVW40" s="85"/>
      <c r="EVX40" s="85"/>
      <c r="EVY40" s="85"/>
      <c r="EVZ40" s="85"/>
      <c r="EWA40" s="85"/>
      <c r="EWB40" s="85"/>
      <c r="EWC40" s="85"/>
      <c r="EWD40" s="85"/>
      <c r="EWE40" s="85"/>
      <c r="EWF40" s="85"/>
      <c r="EWG40" s="85"/>
      <c r="EWH40" s="85"/>
      <c r="EWI40" s="85"/>
      <c r="EWJ40" s="85"/>
      <c r="EWK40" s="85"/>
      <c r="EWL40" s="85"/>
      <c r="EWM40" s="85"/>
      <c r="EWN40" s="85"/>
      <c r="EWO40" s="85"/>
      <c r="EWP40" s="85"/>
      <c r="EWQ40" s="85"/>
      <c r="EWR40" s="85"/>
      <c r="EWS40" s="85"/>
      <c r="EWT40" s="85"/>
      <c r="EWU40" s="85"/>
      <c r="EWV40" s="85"/>
      <c r="EWW40" s="85"/>
      <c r="EWX40" s="85"/>
      <c r="EWY40" s="85"/>
      <c r="EWZ40" s="85"/>
      <c r="EXA40" s="85"/>
      <c r="EXB40" s="85"/>
      <c r="EXC40" s="85"/>
      <c r="EXD40" s="85"/>
      <c r="EXE40" s="85"/>
      <c r="EXF40" s="85"/>
      <c r="EXG40" s="85"/>
      <c r="EXH40" s="85"/>
      <c r="EXI40" s="85"/>
      <c r="EXJ40" s="85"/>
      <c r="EXK40" s="85"/>
      <c r="EXL40" s="85"/>
      <c r="EXM40" s="85"/>
      <c r="EXN40" s="85"/>
      <c r="EXO40" s="85"/>
      <c r="EXP40" s="85"/>
      <c r="EXQ40" s="85"/>
      <c r="EXR40" s="85"/>
      <c r="EXS40" s="85"/>
      <c r="EXT40" s="85"/>
      <c r="EXU40" s="85"/>
      <c r="EXV40" s="85"/>
      <c r="EXW40" s="85"/>
      <c r="EXX40" s="85"/>
      <c r="EXY40" s="85"/>
      <c r="EXZ40" s="85"/>
      <c r="EYA40" s="85"/>
      <c r="EYB40" s="85"/>
      <c r="EYC40" s="85"/>
      <c r="EYD40" s="85"/>
      <c r="EYE40" s="85"/>
      <c r="EYF40" s="85"/>
      <c r="EYG40" s="85"/>
      <c r="EYH40" s="85"/>
      <c r="EYI40" s="85"/>
      <c r="EYJ40" s="85"/>
      <c r="EYK40" s="85"/>
      <c r="EYL40" s="85"/>
      <c r="EYM40" s="85"/>
      <c r="EYN40" s="85"/>
      <c r="EYO40" s="85"/>
      <c r="EYP40" s="85"/>
      <c r="EYQ40" s="85"/>
      <c r="EYR40" s="85"/>
      <c r="EYS40" s="85"/>
      <c r="EYT40" s="85"/>
      <c r="EYU40" s="85"/>
      <c r="EYV40" s="85"/>
      <c r="EYW40" s="85"/>
      <c r="EYX40" s="85"/>
      <c r="EYY40" s="85"/>
      <c r="EYZ40" s="85"/>
      <c r="EZA40" s="85"/>
      <c r="EZB40" s="85"/>
      <c r="EZC40" s="85"/>
      <c r="EZD40" s="85"/>
      <c r="EZE40" s="85"/>
      <c r="EZF40" s="85"/>
      <c r="EZG40" s="85"/>
      <c r="EZH40" s="85"/>
      <c r="EZI40" s="85"/>
      <c r="EZJ40" s="85"/>
      <c r="EZK40" s="85"/>
      <c r="EZL40" s="85"/>
      <c r="EZM40" s="85"/>
      <c r="EZN40" s="85"/>
      <c r="EZO40" s="85"/>
      <c r="EZP40" s="85"/>
      <c r="EZQ40" s="85"/>
      <c r="EZR40" s="85"/>
      <c r="EZS40" s="85"/>
      <c r="EZT40" s="85"/>
      <c r="EZU40" s="85"/>
      <c r="EZV40" s="85"/>
      <c r="EZW40" s="85"/>
      <c r="EZX40" s="85"/>
      <c r="EZY40" s="85"/>
      <c r="EZZ40" s="85"/>
      <c r="FAA40" s="85"/>
      <c r="FAB40" s="85"/>
      <c r="FAC40" s="85"/>
      <c r="FAD40" s="85"/>
      <c r="FAE40" s="85"/>
      <c r="FAF40" s="85"/>
      <c r="FAG40" s="85"/>
      <c r="FAH40" s="85"/>
      <c r="FAI40" s="85"/>
      <c r="FAJ40" s="85"/>
      <c r="FAK40" s="85"/>
      <c r="FAL40" s="85"/>
      <c r="FAM40" s="85"/>
      <c r="FAN40" s="85"/>
      <c r="FAO40" s="85"/>
      <c r="FAP40" s="85"/>
      <c r="FAQ40" s="85"/>
      <c r="FAR40" s="85"/>
      <c r="FAS40" s="85"/>
      <c r="FAT40" s="85"/>
      <c r="FAU40" s="85"/>
      <c r="FAV40" s="85"/>
      <c r="FAW40" s="85"/>
      <c r="FAX40" s="85"/>
      <c r="FAY40" s="85"/>
      <c r="FAZ40" s="85"/>
      <c r="FBA40" s="85"/>
      <c r="FBB40" s="85"/>
      <c r="FBC40" s="85"/>
      <c r="FBD40" s="85"/>
      <c r="FBE40" s="85"/>
      <c r="FBF40" s="85"/>
      <c r="FBG40" s="85"/>
      <c r="FBH40" s="85"/>
      <c r="FBI40" s="85"/>
      <c r="FBJ40" s="85"/>
      <c r="FBK40" s="85"/>
      <c r="FBL40" s="85"/>
      <c r="FBM40" s="85"/>
      <c r="FBN40" s="85"/>
      <c r="FBO40" s="85"/>
      <c r="FBP40" s="85"/>
      <c r="FBQ40" s="85"/>
      <c r="FBR40" s="85"/>
      <c r="FBS40" s="85"/>
      <c r="FBT40" s="85"/>
      <c r="FBU40" s="85"/>
      <c r="FBV40" s="85"/>
      <c r="FBW40" s="85"/>
      <c r="FBX40" s="85"/>
      <c r="FBY40" s="85"/>
      <c r="FBZ40" s="85"/>
      <c r="FCA40" s="85"/>
      <c r="FCB40" s="85"/>
      <c r="FCC40" s="85"/>
      <c r="FCD40" s="85"/>
      <c r="FCE40" s="85"/>
      <c r="FCF40" s="85"/>
      <c r="FCG40" s="85"/>
      <c r="FCH40" s="85"/>
      <c r="FCI40" s="85"/>
      <c r="FCJ40" s="85"/>
      <c r="FCK40" s="85"/>
      <c r="FCL40" s="85"/>
      <c r="FCM40" s="85"/>
      <c r="FCN40" s="85"/>
      <c r="FCO40" s="85"/>
      <c r="FCP40" s="85"/>
      <c r="FCQ40" s="85"/>
      <c r="FCR40" s="85"/>
      <c r="FCS40" s="85"/>
      <c r="FCT40" s="85"/>
      <c r="FCU40" s="85"/>
      <c r="FCV40" s="85"/>
      <c r="FCW40" s="85"/>
      <c r="FCX40" s="85"/>
      <c r="FCY40" s="85"/>
      <c r="FCZ40" s="85"/>
      <c r="FDA40" s="85"/>
      <c r="FDB40" s="85"/>
      <c r="FDC40" s="85"/>
      <c r="FDD40" s="85"/>
      <c r="FDE40" s="85"/>
      <c r="FDF40" s="85"/>
      <c r="FDG40" s="85"/>
      <c r="FDH40" s="85"/>
      <c r="FDI40" s="85"/>
      <c r="FDJ40" s="85"/>
      <c r="FDK40" s="85"/>
      <c r="FDL40" s="85"/>
      <c r="FDM40" s="85"/>
      <c r="FDN40" s="85"/>
      <c r="FDO40" s="85"/>
      <c r="FDP40" s="85"/>
      <c r="FDQ40" s="85"/>
      <c r="FDR40" s="85"/>
      <c r="FDS40" s="85"/>
      <c r="FDT40" s="85"/>
      <c r="FDU40" s="85"/>
      <c r="FDV40" s="85"/>
      <c r="FDW40" s="85"/>
      <c r="FDX40" s="85"/>
      <c r="FDY40" s="85"/>
      <c r="FDZ40" s="85"/>
      <c r="FEA40" s="85"/>
      <c r="FEB40" s="85"/>
      <c r="FEC40" s="85"/>
      <c r="FED40" s="85"/>
      <c r="FEE40" s="85"/>
      <c r="FEF40" s="85"/>
      <c r="FEG40" s="85"/>
      <c r="FEH40" s="85"/>
      <c r="FEI40" s="85"/>
      <c r="FEJ40" s="85"/>
      <c r="FEK40" s="85"/>
      <c r="FEL40" s="85"/>
      <c r="FEM40" s="85"/>
      <c r="FEN40" s="85"/>
      <c r="FEO40" s="85"/>
      <c r="FEP40" s="85"/>
      <c r="FEQ40" s="85"/>
      <c r="FER40" s="85"/>
      <c r="FES40" s="85"/>
      <c r="FET40" s="85"/>
      <c r="FEU40" s="85"/>
      <c r="FEV40" s="85"/>
      <c r="FEW40" s="85"/>
      <c r="FEX40" s="85"/>
      <c r="FEY40" s="85"/>
      <c r="FEZ40" s="85"/>
      <c r="FFA40" s="85"/>
      <c r="FFB40" s="85"/>
      <c r="FFC40" s="85"/>
      <c r="FFD40" s="85"/>
      <c r="FFE40" s="85"/>
      <c r="FFF40" s="85"/>
      <c r="FFG40" s="85"/>
      <c r="FFH40" s="85"/>
      <c r="FFI40" s="85"/>
      <c r="FFJ40" s="85"/>
      <c r="FFK40" s="85"/>
      <c r="FFL40" s="85"/>
      <c r="FFM40" s="85"/>
      <c r="FFN40" s="85"/>
      <c r="FFO40" s="85"/>
      <c r="FFP40" s="85"/>
      <c r="FFQ40" s="85"/>
      <c r="FFR40" s="85"/>
      <c r="FFS40" s="85"/>
      <c r="FFT40" s="85"/>
      <c r="FFU40" s="85"/>
      <c r="FFV40" s="85"/>
      <c r="FFW40" s="85"/>
      <c r="FFX40" s="85"/>
      <c r="FFY40" s="85"/>
      <c r="FFZ40" s="85"/>
      <c r="FGA40" s="85"/>
      <c r="FGB40" s="85"/>
      <c r="FGC40" s="85"/>
      <c r="FGD40" s="85"/>
      <c r="FGE40" s="85"/>
      <c r="FGF40" s="85"/>
      <c r="FGG40" s="85"/>
      <c r="FGH40" s="85"/>
      <c r="FGI40" s="85"/>
      <c r="FGJ40" s="85"/>
      <c r="FGK40" s="85"/>
      <c r="FGL40" s="85"/>
      <c r="FGM40" s="85"/>
      <c r="FGN40" s="85"/>
      <c r="FGO40" s="85"/>
      <c r="FGP40" s="85"/>
      <c r="FGQ40" s="85"/>
      <c r="FGR40" s="85"/>
      <c r="FGS40" s="85"/>
      <c r="FGT40" s="85"/>
      <c r="FGU40" s="85"/>
      <c r="FGV40" s="85"/>
      <c r="FGW40" s="85"/>
      <c r="FGX40" s="85"/>
      <c r="FGY40" s="85"/>
      <c r="FGZ40" s="85"/>
      <c r="FHA40" s="85"/>
      <c r="FHB40" s="85"/>
      <c r="FHC40" s="85"/>
      <c r="FHD40" s="85"/>
      <c r="FHE40" s="85"/>
      <c r="FHF40" s="85"/>
      <c r="FHG40" s="85"/>
      <c r="FHH40" s="85"/>
      <c r="FHI40" s="85"/>
      <c r="FHJ40" s="85"/>
      <c r="FHK40" s="85"/>
      <c r="FHL40" s="85"/>
      <c r="FHM40" s="85"/>
      <c r="FHN40" s="85"/>
      <c r="FHO40" s="85"/>
      <c r="FHP40" s="85"/>
      <c r="FHQ40" s="85"/>
      <c r="FHR40" s="85"/>
      <c r="FHS40" s="85"/>
      <c r="FHT40" s="85"/>
      <c r="FHU40" s="85"/>
      <c r="FHV40" s="85"/>
      <c r="FHW40" s="85"/>
      <c r="FHX40" s="85"/>
      <c r="FHY40" s="85"/>
      <c r="FHZ40" s="85"/>
      <c r="FIA40" s="85"/>
      <c r="FIB40" s="85"/>
      <c r="FIC40" s="85"/>
      <c r="FID40" s="85"/>
      <c r="FIE40" s="85"/>
      <c r="FIF40" s="85"/>
      <c r="FIG40" s="85"/>
      <c r="FIH40" s="85"/>
      <c r="FII40" s="85"/>
      <c r="FIJ40" s="85"/>
      <c r="FIK40" s="85"/>
      <c r="FIL40" s="85"/>
      <c r="FIM40" s="85"/>
      <c r="FIN40" s="85"/>
      <c r="FIO40" s="85"/>
      <c r="FIP40" s="85"/>
      <c r="FIQ40" s="85"/>
      <c r="FIR40" s="85"/>
      <c r="FIS40" s="85"/>
      <c r="FIT40" s="85"/>
      <c r="FIU40" s="85"/>
      <c r="FIV40" s="85"/>
      <c r="FIW40" s="85"/>
      <c r="FIX40" s="85"/>
      <c r="FIY40" s="85"/>
      <c r="FIZ40" s="85"/>
      <c r="FJA40" s="85"/>
      <c r="FJB40" s="85"/>
      <c r="FJC40" s="85"/>
      <c r="FJD40" s="85"/>
      <c r="FJE40" s="85"/>
      <c r="FJF40" s="85"/>
      <c r="FJG40" s="85"/>
      <c r="FJH40" s="85"/>
      <c r="FJI40" s="85"/>
      <c r="FJJ40" s="85"/>
      <c r="FJK40" s="85"/>
      <c r="FJL40" s="85"/>
      <c r="FJM40" s="85"/>
      <c r="FJN40" s="85"/>
      <c r="FJO40" s="85"/>
      <c r="FJP40" s="85"/>
      <c r="FJQ40" s="85"/>
      <c r="FJR40" s="85"/>
      <c r="FJS40" s="85"/>
      <c r="FJT40" s="85"/>
      <c r="FJU40" s="85"/>
      <c r="FJV40" s="85"/>
      <c r="FJW40" s="85"/>
      <c r="FJX40" s="85"/>
      <c r="FJY40" s="85"/>
      <c r="FJZ40" s="85"/>
      <c r="FKA40" s="85"/>
      <c r="FKB40" s="85"/>
      <c r="FKC40" s="85"/>
      <c r="FKD40" s="85"/>
      <c r="FKE40" s="85"/>
      <c r="FKF40" s="85"/>
      <c r="FKG40" s="85"/>
      <c r="FKH40" s="85"/>
      <c r="FKI40" s="85"/>
      <c r="FKJ40" s="85"/>
      <c r="FKK40" s="85"/>
      <c r="FKL40" s="85"/>
      <c r="FKM40" s="85"/>
      <c r="FKN40" s="85"/>
      <c r="FKO40" s="85"/>
      <c r="FKP40" s="85"/>
      <c r="FKQ40" s="85"/>
      <c r="FKR40" s="85"/>
      <c r="FKS40" s="85"/>
      <c r="FKT40" s="85"/>
      <c r="FKU40" s="85"/>
      <c r="FKV40" s="85"/>
      <c r="FKW40" s="85"/>
      <c r="FKX40" s="85"/>
      <c r="FKY40" s="85"/>
      <c r="FKZ40" s="85"/>
      <c r="FLA40" s="85"/>
      <c r="FLB40" s="85"/>
      <c r="FLC40" s="85"/>
      <c r="FLD40" s="85"/>
      <c r="FLE40" s="85"/>
      <c r="FLF40" s="85"/>
      <c r="FLG40" s="85"/>
      <c r="FLH40" s="85"/>
      <c r="FLI40" s="85"/>
      <c r="FLJ40" s="85"/>
      <c r="FLK40" s="85"/>
      <c r="FLL40" s="85"/>
      <c r="FLM40" s="85"/>
      <c r="FLN40" s="85"/>
      <c r="FLO40" s="85"/>
      <c r="FLP40" s="85"/>
      <c r="FLQ40" s="85"/>
      <c r="FLR40" s="85"/>
      <c r="FLS40" s="85"/>
      <c r="FLT40" s="85"/>
      <c r="FLU40" s="85"/>
      <c r="FLV40" s="85"/>
      <c r="FLW40" s="85"/>
      <c r="FLX40" s="85"/>
      <c r="FLY40" s="85"/>
      <c r="FLZ40" s="85"/>
      <c r="FMA40" s="85"/>
      <c r="FMB40" s="85"/>
      <c r="FMC40" s="85"/>
      <c r="FMD40" s="85"/>
      <c r="FME40" s="85"/>
      <c r="FMF40" s="85"/>
      <c r="FMG40" s="85"/>
      <c r="FMH40" s="85"/>
      <c r="FMI40" s="85"/>
      <c r="FMJ40" s="85"/>
      <c r="FMK40" s="85"/>
      <c r="FML40" s="85"/>
      <c r="FMM40" s="85"/>
      <c r="FMN40" s="85"/>
      <c r="FMO40" s="85"/>
      <c r="FMP40" s="85"/>
      <c r="FMQ40" s="85"/>
      <c r="FMR40" s="85"/>
      <c r="FMS40" s="85"/>
      <c r="FMT40" s="85"/>
      <c r="FMU40" s="85"/>
      <c r="FMV40" s="85"/>
      <c r="FMW40" s="85"/>
      <c r="FMX40" s="85"/>
      <c r="FMY40" s="85"/>
      <c r="FMZ40" s="85"/>
      <c r="FNA40" s="85"/>
      <c r="FNB40" s="85"/>
      <c r="FNC40" s="85"/>
      <c r="FND40" s="85"/>
      <c r="FNE40" s="85"/>
      <c r="FNF40" s="85"/>
      <c r="FNG40" s="85"/>
      <c r="FNH40" s="85"/>
      <c r="FNI40" s="85"/>
      <c r="FNJ40" s="85"/>
      <c r="FNK40" s="85"/>
      <c r="FNL40" s="85"/>
      <c r="FNM40" s="85"/>
      <c r="FNN40" s="85"/>
      <c r="FNO40" s="85"/>
      <c r="FNP40" s="85"/>
      <c r="FNQ40" s="85"/>
      <c r="FNR40" s="85"/>
      <c r="FNS40" s="85"/>
      <c r="FNT40" s="85"/>
      <c r="FNU40" s="85"/>
      <c r="FNV40" s="85"/>
      <c r="FNW40" s="85"/>
      <c r="FNX40" s="85"/>
      <c r="FNY40" s="85"/>
      <c r="FNZ40" s="85"/>
      <c r="FOA40" s="85"/>
      <c r="FOB40" s="85"/>
      <c r="FOC40" s="85"/>
      <c r="FOD40" s="85"/>
      <c r="FOE40" s="85"/>
      <c r="FOF40" s="85"/>
      <c r="FOG40" s="85"/>
      <c r="FOH40" s="85"/>
      <c r="FOI40" s="85"/>
      <c r="FOJ40" s="85"/>
      <c r="FOK40" s="85"/>
      <c r="FOL40" s="85"/>
      <c r="FOM40" s="85"/>
      <c r="FON40" s="85"/>
      <c r="FOO40" s="85"/>
      <c r="FOP40" s="85"/>
      <c r="FOQ40" s="85"/>
      <c r="FOR40" s="85"/>
      <c r="FOS40" s="85"/>
      <c r="FOT40" s="85"/>
      <c r="FOU40" s="85"/>
      <c r="FOV40" s="85"/>
      <c r="FOW40" s="85"/>
      <c r="FOX40" s="85"/>
      <c r="FOY40" s="85"/>
      <c r="FOZ40" s="85"/>
      <c r="FPA40" s="85"/>
      <c r="FPB40" s="85"/>
      <c r="FPC40" s="85"/>
      <c r="FPD40" s="85"/>
      <c r="FPE40" s="85"/>
      <c r="FPF40" s="85"/>
      <c r="FPG40" s="85"/>
      <c r="FPH40" s="85"/>
      <c r="FPI40" s="85"/>
      <c r="FPJ40" s="85"/>
      <c r="FPK40" s="85"/>
      <c r="FPL40" s="85"/>
      <c r="FPM40" s="85"/>
      <c r="FPN40" s="85"/>
      <c r="FPO40" s="85"/>
      <c r="FPP40" s="85"/>
      <c r="FPQ40" s="85"/>
      <c r="FPR40" s="85"/>
      <c r="FPS40" s="85"/>
      <c r="FPT40" s="85"/>
      <c r="FPU40" s="85"/>
      <c r="FPV40" s="85"/>
      <c r="FPW40" s="85"/>
      <c r="FPX40" s="85"/>
      <c r="FPY40" s="85"/>
      <c r="FPZ40" s="85"/>
      <c r="FQA40" s="85"/>
      <c r="FQB40" s="85"/>
      <c r="FQC40" s="85"/>
      <c r="FQD40" s="85"/>
      <c r="FQE40" s="85"/>
      <c r="FQF40" s="85"/>
      <c r="FQG40" s="85"/>
      <c r="FQH40" s="85"/>
      <c r="FQI40" s="85"/>
      <c r="FQJ40" s="85"/>
      <c r="FQK40" s="85"/>
      <c r="FQL40" s="85"/>
      <c r="FQM40" s="85"/>
      <c r="FQN40" s="85"/>
      <c r="FQO40" s="85"/>
      <c r="FQP40" s="85"/>
      <c r="FQQ40" s="85"/>
      <c r="FQR40" s="85"/>
      <c r="FQS40" s="85"/>
      <c r="FQT40" s="85"/>
      <c r="FQU40" s="85"/>
      <c r="FQV40" s="85"/>
      <c r="FQW40" s="85"/>
      <c r="FQX40" s="85"/>
      <c r="FQY40" s="85"/>
      <c r="FQZ40" s="85"/>
      <c r="FRA40" s="85"/>
      <c r="FRB40" s="85"/>
      <c r="FRC40" s="85"/>
      <c r="FRD40" s="85"/>
      <c r="FRE40" s="85"/>
      <c r="FRF40" s="85"/>
      <c r="FRG40" s="85"/>
      <c r="FRH40" s="85"/>
      <c r="FRI40" s="85"/>
      <c r="FRJ40" s="85"/>
      <c r="FRK40" s="85"/>
      <c r="FRL40" s="85"/>
      <c r="FRM40" s="85"/>
      <c r="FRN40" s="85"/>
      <c r="FRO40" s="85"/>
      <c r="FRP40" s="85"/>
      <c r="FRQ40" s="85"/>
      <c r="FRR40" s="85"/>
      <c r="FRS40" s="85"/>
      <c r="FRT40" s="85"/>
      <c r="FRU40" s="85"/>
      <c r="FRV40" s="85"/>
      <c r="FRW40" s="85"/>
      <c r="FRX40" s="85"/>
      <c r="FRY40" s="85"/>
      <c r="FRZ40" s="85"/>
      <c r="FSA40" s="85"/>
      <c r="FSB40" s="85"/>
      <c r="FSC40" s="85"/>
      <c r="FSD40" s="85"/>
      <c r="FSE40" s="85"/>
      <c r="FSF40" s="85"/>
      <c r="FSG40" s="85"/>
      <c r="FSH40" s="85"/>
      <c r="FSI40" s="85"/>
      <c r="FSJ40" s="85"/>
      <c r="FSK40" s="85"/>
      <c r="FSL40" s="85"/>
      <c r="FSM40" s="85"/>
      <c r="FSN40" s="85"/>
      <c r="FSO40" s="85"/>
      <c r="FSP40" s="85"/>
      <c r="FSQ40" s="85"/>
      <c r="FSR40" s="85"/>
      <c r="FSS40" s="85"/>
      <c r="FST40" s="85"/>
      <c r="FSU40" s="85"/>
      <c r="FSV40" s="85"/>
      <c r="FSW40" s="85"/>
      <c r="FSX40" s="85"/>
      <c r="FSY40" s="85"/>
      <c r="FSZ40" s="85"/>
      <c r="FTA40" s="85"/>
      <c r="FTB40" s="85"/>
      <c r="FTC40" s="85"/>
      <c r="FTD40" s="85"/>
      <c r="FTE40" s="85"/>
      <c r="FTF40" s="85"/>
      <c r="FTG40" s="85"/>
      <c r="FTH40" s="85"/>
      <c r="FTI40" s="85"/>
      <c r="FTJ40" s="85"/>
      <c r="FTK40" s="85"/>
      <c r="FTL40" s="85"/>
      <c r="FTM40" s="85"/>
      <c r="FTN40" s="85"/>
      <c r="FTO40" s="85"/>
      <c r="FTP40" s="85"/>
      <c r="FTQ40" s="85"/>
      <c r="FTR40" s="85"/>
      <c r="FTS40" s="85"/>
      <c r="FTT40" s="85"/>
      <c r="FTU40" s="85"/>
      <c r="FTV40" s="85"/>
      <c r="FTW40" s="85"/>
      <c r="FTX40" s="85"/>
      <c r="FTY40" s="85"/>
      <c r="FTZ40" s="85"/>
      <c r="FUA40" s="85"/>
      <c r="FUB40" s="85"/>
      <c r="FUC40" s="85"/>
      <c r="FUD40" s="85"/>
      <c r="FUE40" s="85"/>
      <c r="FUF40" s="85"/>
      <c r="FUG40" s="85"/>
      <c r="FUH40" s="85"/>
      <c r="FUI40" s="85"/>
      <c r="FUJ40" s="85"/>
      <c r="FUK40" s="85"/>
      <c r="FUL40" s="85"/>
      <c r="FUM40" s="85"/>
      <c r="FUN40" s="85"/>
      <c r="FUO40" s="85"/>
      <c r="FUP40" s="85"/>
      <c r="FUQ40" s="85"/>
      <c r="FUR40" s="85"/>
      <c r="FUS40" s="85"/>
      <c r="FUT40" s="85"/>
      <c r="FUU40" s="85"/>
      <c r="FUV40" s="85"/>
      <c r="FUW40" s="85"/>
      <c r="FUX40" s="85"/>
      <c r="FUY40" s="85"/>
      <c r="FUZ40" s="85"/>
      <c r="FVA40" s="85"/>
      <c r="FVB40" s="85"/>
      <c r="FVC40" s="85"/>
      <c r="FVD40" s="85"/>
      <c r="FVE40" s="85"/>
      <c r="FVF40" s="85"/>
      <c r="FVG40" s="85"/>
      <c r="FVH40" s="85"/>
      <c r="FVI40" s="85"/>
      <c r="FVJ40" s="85"/>
      <c r="FVK40" s="85"/>
      <c r="FVL40" s="85"/>
      <c r="FVM40" s="85"/>
      <c r="FVN40" s="85"/>
      <c r="FVO40" s="85"/>
      <c r="FVP40" s="85"/>
      <c r="FVQ40" s="85"/>
      <c r="FVR40" s="85"/>
      <c r="FVS40" s="85"/>
      <c r="FVT40" s="85"/>
      <c r="FVU40" s="85"/>
      <c r="FVV40" s="85"/>
      <c r="FVW40" s="85"/>
      <c r="FVX40" s="85"/>
      <c r="FVY40" s="85"/>
      <c r="FVZ40" s="85"/>
      <c r="FWA40" s="85"/>
      <c r="FWB40" s="85"/>
      <c r="FWC40" s="85"/>
      <c r="FWD40" s="85"/>
      <c r="FWE40" s="85"/>
      <c r="FWF40" s="85"/>
      <c r="FWG40" s="85"/>
      <c r="FWH40" s="85"/>
      <c r="FWI40" s="85"/>
      <c r="FWJ40" s="85"/>
      <c r="FWK40" s="85"/>
      <c r="FWL40" s="85"/>
      <c r="FWM40" s="85"/>
      <c r="FWN40" s="85"/>
      <c r="FWO40" s="85"/>
      <c r="FWP40" s="85"/>
      <c r="FWQ40" s="85"/>
      <c r="FWR40" s="85"/>
      <c r="FWS40" s="85"/>
      <c r="FWT40" s="85"/>
      <c r="FWU40" s="85"/>
      <c r="FWV40" s="85"/>
      <c r="FWW40" s="85"/>
      <c r="FWX40" s="85"/>
      <c r="FWY40" s="85"/>
      <c r="FWZ40" s="85"/>
      <c r="FXA40" s="85"/>
      <c r="FXB40" s="85"/>
      <c r="FXC40" s="85"/>
      <c r="FXD40" s="85"/>
      <c r="FXE40" s="85"/>
      <c r="FXF40" s="85"/>
      <c r="FXG40" s="85"/>
      <c r="FXH40" s="85"/>
      <c r="FXI40" s="85"/>
      <c r="FXJ40" s="85"/>
      <c r="FXK40" s="85"/>
      <c r="FXL40" s="85"/>
      <c r="FXM40" s="85"/>
      <c r="FXN40" s="85"/>
      <c r="FXO40" s="85"/>
      <c r="FXP40" s="85"/>
      <c r="FXQ40" s="85"/>
      <c r="FXR40" s="85"/>
      <c r="FXS40" s="85"/>
      <c r="FXT40" s="85"/>
      <c r="FXU40" s="85"/>
      <c r="FXV40" s="85"/>
      <c r="FXW40" s="85"/>
      <c r="FXX40" s="85"/>
      <c r="FXY40" s="85"/>
      <c r="FXZ40" s="85"/>
      <c r="FYA40" s="85"/>
      <c r="FYB40" s="85"/>
      <c r="FYC40" s="85"/>
      <c r="FYD40" s="85"/>
      <c r="FYE40" s="85"/>
      <c r="FYF40" s="85"/>
      <c r="FYG40" s="85"/>
      <c r="FYH40" s="85"/>
      <c r="FYI40" s="85"/>
      <c r="FYJ40" s="85"/>
      <c r="FYK40" s="85"/>
      <c r="FYL40" s="85"/>
      <c r="FYM40" s="85"/>
      <c r="FYN40" s="85"/>
      <c r="FYO40" s="85"/>
      <c r="FYP40" s="85"/>
      <c r="FYQ40" s="85"/>
      <c r="FYR40" s="85"/>
      <c r="FYS40" s="85"/>
      <c r="FYT40" s="85"/>
      <c r="FYU40" s="85"/>
      <c r="FYV40" s="85"/>
      <c r="FYW40" s="85"/>
      <c r="FYX40" s="85"/>
      <c r="FYY40" s="85"/>
      <c r="FYZ40" s="85"/>
      <c r="FZA40" s="85"/>
      <c r="FZB40" s="85"/>
      <c r="FZC40" s="85"/>
      <c r="FZD40" s="85"/>
      <c r="FZE40" s="85"/>
      <c r="FZF40" s="85"/>
      <c r="FZG40" s="85"/>
      <c r="FZH40" s="85"/>
      <c r="FZI40" s="85"/>
      <c r="FZJ40" s="85"/>
      <c r="FZK40" s="85"/>
      <c r="FZL40" s="85"/>
      <c r="FZM40" s="85"/>
      <c r="FZN40" s="85"/>
      <c r="FZO40" s="85"/>
      <c r="FZP40" s="85"/>
      <c r="FZQ40" s="85"/>
      <c r="FZR40" s="85"/>
      <c r="FZS40" s="85"/>
      <c r="FZT40" s="85"/>
      <c r="FZU40" s="85"/>
      <c r="FZV40" s="85"/>
      <c r="FZW40" s="85"/>
      <c r="FZX40" s="85"/>
      <c r="FZY40" s="85"/>
      <c r="FZZ40" s="85"/>
      <c r="GAA40" s="85"/>
      <c r="GAB40" s="85"/>
      <c r="GAC40" s="85"/>
      <c r="GAD40" s="85"/>
      <c r="GAE40" s="85"/>
      <c r="GAF40" s="85"/>
      <c r="GAG40" s="85"/>
      <c r="GAH40" s="85"/>
      <c r="GAI40" s="85"/>
      <c r="GAJ40" s="85"/>
      <c r="GAK40" s="85"/>
      <c r="GAL40" s="85"/>
      <c r="GAM40" s="85"/>
      <c r="GAN40" s="85"/>
      <c r="GAO40" s="85"/>
      <c r="GAP40" s="85"/>
      <c r="GAQ40" s="85"/>
      <c r="GAR40" s="85"/>
      <c r="GAS40" s="85"/>
      <c r="GAT40" s="85"/>
      <c r="GAU40" s="85"/>
      <c r="GAV40" s="85"/>
      <c r="GAW40" s="85"/>
      <c r="GAX40" s="85"/>
      <c r="GAY40" s="85"/>
      <c r="GAZ40" s="85"/>
      <c r="GBA40" s="85"/>
      <c r="GBB40" s="85"/>
      <c r="GBC40" s="85"/>
      <c r="GBD40" s="85"/>
      <c r="GBE40" s="85"/>
      <c r="GBF40" s="85"/>
      <c r="GBG40" s="85"/>
      <c r="GBH40" s="85"/>
      <c r="GBI40" s="85"/>
      <c r="GBJ40" s="85"/>
      <c r="GBK40" s="85"/>
      <c r="GBL40" s="85"/>
      <c r="GBM40" s="85"/>
      <c r="GBN40" s="85"/>
      <c r="GBO40" s="85"/>
      <c r="GBP40" s="85"/>
      <c r="GBQ40" s="85"/>
      <c r="GBR40" s="85"/>
      <c r="GBS40" s="85"/>
      <c r="GBT40" s="85"/>
      <c r="GBU40" s="85"/>
      <c r="GBV40" s="85"/>
      <c r="GBW40" s="85"/>
      <c r="GBX40" s="85"/>
      <c r="GBY40" s="85"/>
      <c r="GBZ40" s="85"/>
      <c r="GCA40" s="85"/>
      <c r="GCB40" s="85"/>
      <c r="GCC40" s="85"/>
      <c r="GCD40" s="85"/>
      <c r="GCE40" s="85"/>
      <c r="GCF40" s="85"/>
      <c r="GCG40" s="85"/>
      <c r="GCH40" s="85"/>
      <c r="GCI40" s="85"/>
      <c r="GCJ40" s="85"/>
      <c r="GCK40" s="85"/>
      <c r="GCL40" s="85"/>
      <c r="GCM40" s="85"/>
      <c r="GCN40" s="85"/>
      <c r="GCO40" s="85"/>
      <c r="GCP40" s="85"/>
      <c r="GCQ40" s="85"/>
      <c r="GCR40" s="85"/>
      <c r="GCS40" s="85"/>
      <c r="GCT40" s="85"/>
      <c r="GCU40" s="85"/>
      <c r="GCV40" s="85"/>
      <c r="GCW40" s="85"/>
      <c r="GCX40" s="85"/>
      <c r="GCY40" s="85"/>
      <c r="GCZ40" s="85"/>
      <c r="GDA40" s="85"/>
      <c r="GDB40" s="85"/>
      <c r="GDC40" s="85"/>
      <c r="GDD40" s="85"/>
      <c r="GDE40" s="85"/>
      <c r="GDF40" s="85"/>
      <c r="GDG40" s="85"/>
      <c r="GDH40" s="85"/>
      <c r="GDI40" s="85"/>
      <c r="GDJ40" s="85"/>
      <c r="GDK40" s="85"/>
      <c r="GDL40" s="85"/>
      <c r="GDM40" s="85"/>
      <c r="GDN40" s="85"/>
      <c r="GDO40" s="85"/>
      <c r="GDP40" s="85"/>
      <c r="GDQ40" s="85"/>
      <c r="GDR40" s="85"/>
      <c r="GDS40" s="85"/>
      <c r="GDT40" s="85"/>
      <c r="GDU40" s="85"/>
      <c r="GDV40" s="85"/>
      <c r="GDW40" s="85"/>
      <c r="GDX40" s="85"/>
      <c r="GDY40" s="85"/>
      <c r="GDZ40" s="85"/>
      <c r="GEA40" s="85"/>
      <c r="GEB40" s="85"/>
      <c r="GEC40" s="85"/>
      <c r="GED40" s="85"/>
      <c r="GEE40" s="85"/>
      <c r="GEF40" s="85"/>
      <c r="GEG40" s="85"/>
      <c r="GEH40" s="85"/>
      <c r="GEI40" s="85"/>
      <c r="GEJ40" s="85"/>
      <c r="GEK40" s="85"/>
      <c r="GEL40" s="85"/>
      <c r="GEM40" s="85"/>
      <c r="GEN40" s="85"/>
      <c r="GEO40" s="85"/>
      <c r="GEP40" s="85"/>
      <c r="GEQ40" s="85"/>
      <c r="GER40" s="85"/>
      <c r="GES40" s="85"/>
      <c r="GET40" s="85"/>
      <c r="GEU40" s="85"/>
      <c r="GEV40" s="85"/>
      <c r="GEW40" s="85"/>
      <c r="GEX40" s="85"/>
      <c r="GEY40" s="85"/>
      <c r="GEZ40" s="85"/>
      <c r="GFA40" s="85"/>
      <c r="GFB40" s="85"/>
      <c r="GFC40" s="85"/>
      <c r="GFD40" s="85"/>
      <c r="GFE40" s="85"/>
      <c r="GFF40" s="85"/>
      <c r="GFG40" s="85"/>
      <c r="GFH40" s="85"/>
      <c r="GFI40" s="85"/>
      <c r="GFJ40" s="85"/>
      <c r="GFK40" s="85"/>
      <c r="GFL40" s="85"/>
      <c r="GFM40" s="85"/>
      <c r="GFN40" s="85"/>
      <c r="GFO40" s="85"/>
      <c r="GFP40" s="85"/>
      <c r="GFQ40" s="85"/>
      <c r="GFR40" s="85"/>
      <c r="GFS40" s="85"/>
      <c r="GFT40" s="85"/>
      <c r="GFU40" s="85"/>
      <c r="GFV40" s="85"/>
      <c r="GFW40" s="85"/>
      <c r="GFX40" s="85"/>
      <c r="GFY40" s="85"/>
      <c r="GFZ40" s="85"/>
      <c r="GGA40" s="85"/>
      <c r="GGB40" s="85"/>
      <c r="GGC40" s="85"/>
      <c r="GGD40" s="85"/>
      <c r="GGE40" s="85"/>
      <c r="GGF40" s="85"/>
      <c r="GGG40" s="85"/>
      <c r="GGH40" s="85"/>
      <c r="GGI40" s="85"/>
      <c r="GGJ40" s="85"/>
      <c r="GGK40" s="85"/>
      <c r="GGL40" s="85"/>
      <c r="GGM40" s="85"/>
      <c r="GGN40" s="85"/>
      <c r="GGO40" s="85"/>
      <c r="GGP40" s="85"/>
      <c r="GGQ40" s="85"/>
      <c r="GGR40" s="85"/>
      <c r="GGS40" s="85"/>
      <c r="GGT40" s="85"/>
      <c r="GGU40" s="85"/>
      <c r="GGV40" s="85"/>
      <c r="GGW40" s="85"/>
      <c r="GGX40" s="85"/>
      <c r="GGY40" s="85"/>
      <c r="GGZ40" s="85"/>
      <c r="GHA40" s="85"/>
      <c r="GHB40" s="85"/>
      <c r="GHC40" s="85"/>
      <c r="GHD40" s="85"/>
      <c r="GHE40" s="85"/>
      <c r="GHF40" s="85"/>
      <c r="GHG40" s="85"/>
      <c r="GHH40" s="85"/>
      <c r="GHI40" s="85"/>
      <c r="GHJ40" s="85"/>
      <c r="GHK40" s="85"/>
      <c r="GHL40" s="85"/>
      <c r="GHM40" s="85"/>
      <c r="GHN40" s="85"/>
      <c r="GHO40" s="85"/>
      <c r="GHP40" s="85"/>
      <c r="GHQ40" s="85"/>
      <c r="GHR40" s="85"/>
      <c r="GHS40" s="85"/>
      <c r="GHT40" s="85"/>
      <c r="GHU40" s="85"/>
      <c r="GHV40" s="85"/>
      <c r="GHW40" s="85"/>
      <c r="GHX40" s="85"/>
      <c r="GHY40" s="85"/>
      <c r="GHZ40" s="85"/>
      <c r="GIA40" s="85"/>
      <c r="GIB40" s="85"/>
      <c r="GIC40" s="85"/>
      <c r="GID40" s="85"/>
      <c r="GIE40" s="85"/>
      <c r="GIF40" s="85"/>
      <c r="GIG40" s="85"/>
      <c r="GIH40" s="85"/>
      <c r="GII40" s="85"/>
      <c r="GIJ40" s="85"/>
      <c r="GIK40" s="85"/>
      <c r="GIL40" s="85"/>
      <c r="GIM40" s="85"/>
      <c r="GIN40" s="85"/>
      <c r="GIO40" s="85"/>
      <c r="GIP40" s="85"/>
      <c r="GIQ40" s="85"/>
      <c r="GIR40" s="85"/>
      <c r="GIS40" s="85"/>
      <c r="GIT40" s="85"/>
      <c r="GIU40" s="85"/>
      <c r="GIV40" s="85"/>
      <c r="GIW40" s="85"/>
      <c r="GIX40" s="85"/>
      <c r="GIY40" s="85"/>
      <c r="GIZ40" s="85"/>
      <c r="GJA40" s="85"/>
      <c r="GJB40" s="85"/>
      <c r="GJC40" s="85"/>
      <c r="GJD40" s="85"/>
      <c r="GJE40" s="85"/>
      <c r="GJF40" s="85"/>
      <c r="GJG40" s="85"/>
      <c r="GJH40" s="85"/>
      <c r="GJI40" s="85"/>
      <c r="GJJ40" s="85"/>
      <c r="GJK40" s="85"/>
      <c r="GJL40" s="85"/>
      <c r="GJM40" s="85"/>
      <c r="GJN40" s="85"/>
      <c r="GJO40" s="85"/>
      <c r="GJP40" s="85"/>
      <c r="GJQ40" s="85"/>
      <c r="GJR40" s="85"/>
      <c r="GJS40" s="85"/>
      <c r="GJT40" s="85"/>
      <c r="GJU40" s="85"/>
      <c r="GJV40" s="85"/>
      <c r="GJW40" s="85"/>
      <c r="GJX40" s="85"/>
      <c r="GJY40" s="85"/>
      <c r="GJZ40" s="85"/>
      <c r="GKA40" s="85"/>
      <c r="GKB40" s="85"/>
      <c r="GKC40" s="85"/>
      <c r="GKD40" s="85"/>
      <c r="GKE40" s="85"/>
      <c r="GKF40" s="85"/>
      <c r="GKG40" s="85"/>
      <c r="GKH40" s="85"/>
      <c r="GKI40" s="85"/>
      <c r="GKJ40" s="85"/>
      <c r="GKK40" s="85"/>
      <c r="GKL40" s="85"/>
      <c r="GKM40" s="85"/>
      <c r="GKN40" s="85"/>
      <c r="GKO40" s="85"/>
      <c r="GKP40" s="85"/>
      <c r="GKQ40" s="85"/>
      <c r="GKR40" s="85"/>
      <c r="GKS40" s="85"/>
      <c r="GKT40" s="85"/>
      <c r="GKU40" s="85"/>
      <c r="GKV40" s="85"/>
      <c r="GKW40" s="85"/>
      <c r="GKX40" s="85"/>
      <c r="GKY40" s="85"/>
      <c r="GKZ40" s="85"/>
      <c r="GLA40" s="85"/>
      <c r="GLB40" s="85"/>
      <c r="GLC40" s="85"/>
      <c r="GLD40" s="85"/>
      <c r="GLE40" s="85"/>
      <c r="GLF40" s="85"/>
      <c r="GLG40" s="85"/>
      <c r="GLH40" s="85"/>
      <c r="GLI40" s="85"/>
      <c r="GLJ40" s="85"/>
      <c r="GLK40" s="85"/>
      <c r="GLL40" s="85"/>
      <c r="GLM40" s="85"/>
      <c r="GLN40" s="85"/>
      <c r="GLO40" s="85"/>
      <c r="GLP40" s="85"/>
      <c r="GLQ40" s="85"/>
      <c r="GLR40" s="85"/>
      <c r="GLS40" s="85"/>
      <c r="GLT40" s="85"/>
      <c r="GLU40" s="85"/>
      <c r="GLV40" s="85"/>
      <c r="GLW40" s="85"/>
      <c r="GLX40" s="85"/>
      <c r="GLY40" s="85"/>
      <c r="GLZ40" s="85"/>
      <c r="GMA40" s="85"/>
      <c r="GMB40" s="85"/>
      <c r="GMC40" s="85"/>
      <c r="GMD40" s="85"/>
      <c r="GME40" s="85"/>
      <c r="GMF40" s="85"/>
      <c r="GMG40" s="85"/>
      <c r="GMH40" s="85"/>
      <c r="GMI40" s="85"/>
      <c r="GMJ40" s="85"/>
      <c r="GMK40" s="85"/>
      <c r="GML40" s="85"/>
      <c r="GMM40" s="85"/>
      <c r="GMN40" s="85"/>
      <c r="GMO40" s="85"/>
      <c r="GMP40" s="85"/>
      <c r="GMQ40" s="85"/>
      <c r="GMR40" s="85"/>
      <c r="GMS40" s="85"/>
      <c r="GMT40" s="85"/>
      <c r="GMU40" s="85"/>
      <c r="GMV40" s="85"/>
      <c r="GMW40" s="85"/>
      <c r="GMX40" s="85"/>
      <c r="GMY40" s="85"/>
      <c r="GMZ40" s="85"/>
      <c r="GNA40" s="85"/>
      <c r="GNB40" s="85"/>
      <c r="GNC40" s="85"/>
      <c r="GND40" s="85"/>
      <c r="GNE40" s="85"/>
      <c r="GNF40" s="85"/>
      <c r="GNG40" s="85"/>
      <c r="GNH40" s="85"/>
      <c r="GNI40" s="85"/>
      <c r="GNJ40" s="85"/>
      <c r="GNK40" s="85"/>
      <c r="GNL40" s="85"/>
      <c r="GNM40" s="85"/>
      <c r="GNN40" s="85"/>
      <c r="GNO40" s="85"/>
      <c r="GNP40" s="85"/>
      <c r="GNQ40" s="85"/>
      <c r="GNR40" s="85"/>
      <c r="GNS40" s="85"/>
      <c r="GNT40" s="85"/>
      <c r="GNU40" s="85"/>
      <c r="GNV40" s="85"/>
      <c r="GNW40" s="85"/>
      <c r="GNX40" s="85"/>
      <c r="GNY40" s="85"/>
      <c r="GNZ40" s="85"/>
      <c r="GOA40" s="85"/>
      <c r="GOB40" s="85"/>
      <c r="GOC40" s="85"/>
      <c r="GOD40" s="85"/>
      <c r="GOE40" s="85"/>
      <c r="GOF40" s="85"/>
      <c r="GOG40" s="85"/>
      <c r="GOH40" s="85"/>
      <c r="GOI40" s="85"/>
      <c r="GOJ40" s="85"/>
      <c r="GOK40" s="85"/>
      <c r="GOL40" s="85"/>
      <c r="GOM40" s="85"/>
      <c r="GON40" s="85"/>
      <c r="GOO40" s="85"/>
      <c r="GOP40" s="85"/>
      <c r="GOQ40" s="85"/>
      <c r="GOR40" s="85"/>
      <c r="GOS40" s="85"/>
      <c r="GOT40" s="85"/>
      <c r="GOU40" s="85"/>
      <c r="GOV40" s="85"/>
      <c r="GOW40" s="85"/>
      <c r="GOX40" s="85"/>
      <c r="GOY40" s="85"/>
      <c r="GOZ40" s="85"/>
      <c r="GPA40" s="85"/>
      <c r="GPB40" s="85"/>
      <c r="GPC40" s="85"/>
      <c r="GPD40" s="85"/>
      <c r="GPE40" s="85"/>
      <c r="GPF40" s="85"/>
      <c r="GPG40" s="85"/>
      <c r="GPH40" s="85"/>
      <c r="GPI40" s="85"/>
      <c r="GPJ40" s="85"/>
      <c r="GPK40" s="85"/>
      <c r="GPL40" s="85"/>
      <c r="GPM40" s="85"/>
      <c r="GPN40" s="85"/>
      <c r="GPO40" s="85"/>
      <c r="GPP40" s="85"/>
      <c r="GPQ40" s="85"/>
      <c r="GPR40" s="85"/>
      <c r="GPS40" s="85"/>
      <c r="GPT40" s="85"/>
      <c r="GPU40" s="85"/>
      <c r="GPV40" s="85"/>
      <c r="GPW40" s="85"/>
      <c r="GPX40" s="85"/>
      <c r="GPY40" s="85"/>
      <c r="GPZ40" s="85"/>
      <c r="GQA40" s="85"/>
      <c r="GQB40" s="85"/>
      <c r="GQC40" s="85"/>
      <c r="GQD40" s="85"/>
      <c r="GQE40" s="85"/>
      <c r="GQF40" s="85"/>
      <c r="GQG40" s="85"/>
      <c r="GQH40" s="85"/>
      <c r="GQI40" s="85"/>
      <c r="GQJ40" s="85"/>
      <c r="GQK40" s="85"/>
      <c r="GQL40" s="85"/>
      <c r="GQM40" s="85"/>
      <c r="GQN40" s="85"/>
      <c r="GQO40" s="85"/>
      <c r="GQP40" s="85"/>
      <c r="GQQ40" s="85"/>
      <c r="GQR40" s="85"/>
      <c r="GQS40" s="85"/>
      <c r="GQT40" s="85"/>
      <c r="GQU40" s="85"/>
      <c r="GQV40" s="85"/>
      <c r="GQW40" s="85"/>
      <c r="GQX40" s="85"/>
      <c r="GQY40" s="85"/>
      <c r="GQZ40" s="85"/>
      <c r="GRA40" s="85"/>
      <c r="GRB40" s="85"/>
      <c r="GRC40" s="85"/>
      <c r="GRD40" s="85"/>
      <c r="GRE40" s="85"/>
      <c r="GRF40" s="85"/>
      <c r="GRG40" s="85"/>
      <c r="GRH40" s="85"/>
      <c r="GRI40" s="85"/>
      <c r="GRJ40" s="85"/>
      <c r="GRK40" s="85"/>
      <c r="GRL40" s="85"/>
      <c r="GRM40" s="85"/>
      <c r="GRN40" s="85"/>
      <c r="GRO40" s="85"/>
      <c r="GRP40" s="85"/>
      <c r="GRQ40" s="85"/>
      <c r="GRR40" s="85"/>
      <c r="GRS40" s="85"/>
      <c r="GRT40" s="85"/>
      <c r="GRU40" s="85"/>
      <c r="GRV40" s="85"/>
      <c r="GRW40" s="85"/>
      <c r="GRX40" s="85"/>
      <c r="GRY40" s="85"/>
      <c r="GRZ40" s="85"/>
      <c r="GSA40" s="85"/>
      <c r="GSB40" s="85"/>
      <c r="GSC40" s="85"/>
      <c r="GSD40" s="85"/>
      <c r="GSE40" s="85"/>
      <c r="GSF40" s="85"/>
      <c r="GSG40" s="85"/>
      <c r="GSH40" s="85"/>
      <c r="GSI40" s="85"/>
      <c r="GSJ40" s="85"/>
      <c r="GSK40" s="85"/>
      <c r="GSL40" s="85"/>
      <c r="GSM40" s="85"/>
      <c r="GSN40" s="85"/>
      <c r="GSO40" s="85"/>
      <c r="GSP40" s="85"/>
      <c r="GSQ40" s="85"/>
      <c r="GSR40" s="85"/>
      <c r="GSS40" s="85"/>
      <c r="GST40" s="85"/>
      <c r="GSU40" s="85"/>
      <c r="GSV40" s="85"/>
      <c r="GSW40" s="85"/>
      <c r="GSX40" s="85"/>
      <c r="GSY40" s="85"/>
      <c r="GSZ40" s="85"/>
      <c r="GTA40" s="85"/>
      <c r="GTB40" s="85"/>
      <c r="GTC40" s="85"/>
      <c r="GTD40" s="85"/>
      <c r="GTE40" s="85"/>
      <c r="GTF40" s="85"/>
      <c r="GTG40" s="85"/>
      <c r="GTH40" s="85"/>
      <c r="GTI40" s="85"/>
      <c r="GTJ40" s="85"/>
      <c r="GTK40" s="85"/>
      <c r="GTL40" s="85"/>
      <c r="GTM40" s="85"/>
      <c r="GTN40" s="85"/>
      <c r="GTO40" s="85"/>
      <c r="GTP40" s="85"/>
      <c r="GTQ40" s="85"/>
      <c r="GTR40" s="85"/>
      <c r="GTS40" s="85"/>
      <c r="GTT40" s="85"/>
      <c r="GTU40" s="85"/>
      <c r="GTV40" s="85"/>
      <c r="GTW40" s="85"/>
      <c r="GTX40" s="85"/>
      <c r="GTY40" s="85"/>
      <c r="GTZ40" s="85"/>
      <c r="GUA40" s="85"/>
      <c r="GUB40" s="85"/>
      <c r="GUC40" s="85"/>
      <c r="GUD40" s="85"/>
      <c r="GUE40" s="85"/>
      <c r="GUF40" s="85"/>
      <c r="GUG40" s="85"/>
      <c r="GUH40" s="85"/>
      <c r="GUI40" s="85"/>
      <c r="GUJ40" s="85"/>
      <c r="GUK40" s="85"/>
      <c r="GUL40" s="85"/>
      <c r="GUM40" s="85"/>
      <c r="GUN40" s="85"/>
      <c r="GUO40" s="85"/>
      <c r="GUP40" s="85"/>
      <c r="GUQ40" s="85"/>
      <c r="GUR40" s="85"/>
      <c r="GUS40" s="85"/>
      <c r="GUT40" s="85"/>
      <c r="GUU40" s="85"/>
      <c r="GUV40" s="85"/>
      <c r="GUW40" s="85"/>
      <c r="GUX40" s="85"/>
      <c r="GUY40" s="85"/>
      <c r="GUZ40" s="85"/>
      <c r="GVA40" s="85"/>
      <c r="GVB40" s="85"/>
      <c r="GVC40" s="85"/>
      <c r="GVD40" s="85"/>
      <c r="GVE40" s="85"/>
      <c r="GVF40" s="85"/>
      <c r="GVG40" s="85"/>
      <c r="GVH40" s="85"/>
      <c r="GVI40" s="85"/>
      <c r="GVJ40" s="85"/>
      <c r="GVK40" s="85"/>
      <c r="GVL40" s="85"/>
      <c r="GVM40" s="85"/>
      <c r="GVN40" s="85"/>
      <c r="GVO40" s="85"/>
      <c r="GVP40" s="85"/>
      <c r="GVQ40" s="85"/>
      <c r="GVR40" s="85"/>
      <c r="GVS40" s="85"/>
      <c r="GVT40" s="85"/>
      <c r="GVU40" s="85"/>
      <c r="GVV40" s="85"/>
      <c r="GVW40" s="85"/>
      <c r="GVX40" s="85"/>
      <c r="GVY40" s="85"/>
      <c r="GVZ40" s="85"/>
      <c r="GWA40" s="85"/>
      <c r="GWB40" s="85"/>
      <c r="GWC40" s="85"/>
      <c r="GWD40" s="85"/>
      <c r="GWE40" s="85"/>
      <c r="GWF40" s="85"/>
      <c r="GWG40" s="85"/>
      <c r="GWH40" s="85"/>
      <c r="GWI40" s="85"/>
      <c r="GWJ40" s="85"/>
      <c r="GWK40" s="85"/>
      <c r="GWL40" s="85"/>
      <c r="GWM40" s="85"/>
      <c r="GWN40" s="85"/>
      <c r="GWO40" s="85"/>
      <c r="GWP40" s="85"/>
      <c r="GWQ40" s="85"/>
      <c r="GWR40" s="85"/>
      <c r="GWS40" s="85"/>
      <c r="GWT40" s="85"/>
      <c r="GWU40" s="85"/>
      <c r="GWV40" s="85"/>
      <c r="GWW40" s="85"/>
      <c r="GWX40" s="85"/>
      <c r="GWY40" s="85"/>
      <c r="GWZ40" s="85"/>
      <c r="GXA40" s="85"/>
      <c r="GXB40" s="85"/>
      <c r="GXC40" s="85"/>
      <c r="GXD40" s="85"/>
      <c r="GXE40" s="85"/>
      <c r="GXF40" s="85"/>
      <c r="GXG40" s="85"/>
      <c r="GXH40" s="85"/>
      <c r="GXI40" s="85"/>
      <c r="GXJ40" s="85"/>
      <c r="GXK40" s="85"/>
      <c r="GXL40" s="85"/>
      <c r="GXM40" s="85"/>
      <c r="GXN40" s="85"/>
      <c r="GXO40" s="85"/>
      <c r="GXP40" s="85"/>
      <c r="GXQ40" s="85"/>
      <c r="GXR40" s="85"/>
      <c r="GXS40" s="85"/>
      <c r="GXT40" s="85"/>
      <c r="GXU40" s="85"/>
      <c r="GXV40" s="85"/>
      <c r="GXW40" s="85"/>
      <c r="GXX40" s="85"/>
      <c r="GXY40" s="85"/>
      <c r="GXZ40" s="85"/>
      <c r="GYA40" s="85"/>
      <c r="GYB40" s="85"/>
      <c r="GYC40" s="85"/>
      <c r="GYD40" s="85"/>
      <c r="GYE40" s="85"/>
      <c r="GYF40" s="85"/>
      <c r="GYG40" s="85"/>
      <c r="GYH40" s="85"/>
      <c r="GYI40" s="85"/>
      <c r="GYJ40" s="85"/>
      <c r="GYK40" s="85"/>
      <c r="GYL40" s="85"/>
      <c r="GYM40" s="85"/>
      <c r="GYN40" s="85"/>
      <c r="GYO40" s="85"/>
      <c r="GYP40" s="85"/>
      <c r="GYQ40" s="85"/>
      <c r="GYR40" s="85"/>
      <c r="GYS40" s="85"/>
      <c r="GYT40" s="85"/>
      <c r="GYU40" s="85"/>
      <c r="GYV40" s="85"/>
      <c r="GYW40" s="85"/>
      <c r="GYX40" s="85"/>
      <c r="GYY40" s="85"/>
      <c r="GYZ40" s="85"/>
      <c r="GZA40" s="85"/>
      <c r="GZB40" s="85"/>
      <c r="GZC40" s="85"/>
      <c r="GZD40" s="85"/>
      <c r="GZE40" s="85"/>
      <c r="GZF40" s="85"/>
      <c r="GZG40" s="85"/>
      <c r="GZH40" s="85"/>
      <c r="GZI40" s="85"/>
      <c r="GZJ40" s="85"/>
      <c r="GZK40" s="85"/>
      <c r="GZL40" s="85"/>
      <c r="GZM40" s="85"/>
      <c r="GZN40" s="85"/>
      <c r="GZO40" s="85"/>
      <c r="GZP40" s="85"/>
      <c r="GZQ40" s="85"/>
      <c r="GZR40" s="85"/>
      <c r="GZS40" s="85"/>
      <c r="GZT40" s="85"/>
      <c r="GZU40" s="85"/>
      <c r="GZV40" s="85"/>
      <c r="GZW40" s="85"/>
      <c r="GZX40" s="85"/>
      <c r="GZY40" s="85"/>
      <c r="GZZ40" s="85"/>
      <c r="HAA40" s="85"/>
      <c r="HAB40" s="85"/>
      <c r="HAC40" s="85"/>
      <c r="HAD40" s="85"/>
      <c r="HAE40" s="85"/>
      <c r="HAF40" s="85"/>
      <c r="HAG40" s="85"/>
      <c r="HAH40" s="85"/>
      <c r="HAI40" s="85"/>
      <c r="HAJ40" s="85"/>
      <c r="HAK40" s="85"/>
      <c r="HAL40" s="85"/>
      <c r="HAM40" s="85"/>
      <c r="HAN40" s="85"/>
      <c r="HAO40" s="85"/>
      <c r="HAP40" s="85"/>
      <c r="HAQ40" s="85"/>
      <c r="HAR40" s="85"/>
      <c r="HAS40" s="85"/>
      <c r="HAT40" s="85"/>
      <c r="HAU40" s="85"/>
      <c r="HAV40" s="85"/>
      <c r="HAW40" s="85"/>
      <c r="HAX40" s="85"/>
      <c r="HAY40" s="85"/>
      <c r="HAZ40" s="85"/>
      <c r="HBA40" s="85"/>
      <c r="HBB40" s="85"/>
      <c r="HBC40" s="85"/>
      <c r="HBD40" s="85"/>
      <c r="HBE40" s="85"/>
      <c r="HBF40" s="85"/>
      <c r="HBG40" s="85"/>
      <c r="HBH40" s="85"/>
      <c r="HBI40" s="85"/>
      <c r="HBJ40" s="85"/>
      <c r="HBK40" s="85"/>
      <c r="HBL40" s="85"/>
      <c r="HBM40" s="85"/>
      <c r="HBN40" s="85"/>
      <c r="HBO40" s="85"/>
      <c r="HBP40" s="85"/>
      <c r="HBQ40" s="85"/>
      <c r="HBR40" s="85"/>
      <c r="HBS40" s="85"/>
      <c r="HBT40" s="85"/>
      <c r="HBU40" s="85"/>
      <c r="HBV40" s="85"/>
      <c r="HBW40" s="85"/>
      <c r="HBX40" s="85"/>
      <c r="HBY40" s="85"/>
      <c r="HBZ40" s="85"/>
      <c r="HCA40" s="85"/>
      <c r="HCB40" s="85"/>
      <c r="HCC40" s="85"/>
      <c r="HCD40" s="85"/>
      <c r="HCE40" s="85"/>
      <c r="HCF40" s="85"/>
      <c r="HCG40" s="85"/>
      <c r="HCH40" s="85"/>
      <c r="HCI40" s="85"/>
      <c r="HCJ40" s="85"/>
      <c r="HCK40" s="85"/>
      <c r="HCL40" s="85"/>
      <c r="HCM40" s="85"/>
      <c r="HCN40" s="85"/>
      <c r="HCO40" s="85"/>
      <c r="HCP40" s="85"/>
      <c r="HCQ40" s="85"/>
      <c r="HCR40" s="85"/>
      <c r="HCS40" s="85"/>
      <c r="HCT40" s="85"/>
      <c r="HCU40" s="85"/>
      <c r="HCV40" s="85"/>
      <c r="HCW40" s="85"/>
      <c r="HCX40" s="85"/>
      <c r="HCY40" s="85"/>
      <c r="HCZ40" s="85"/>
      <c r="HDA40" s="85"/>
      <c r="HDB40" s="85"/>
      <c r="HDC40" s="85"/>
      <c r="HDD40" s="85"/>
      <c r="HDE40" s="85"/>
      <c r="HDF40" s="85"/>
      <c r="HDG40" s="85"/>
      <c r="HDH40" s="85"/>
      <c r="HDI40" s="85"/>
      <c r="HDJ40" s="85"/>
      <c r="HDK40" s="85"/>
      <c r="HDL40" s="85"/>
      <c r="HDM40" s="85"/>
      <c r="HDN40" s="85"/>
      <c r="HDO40" s="85"/>
      <c r="HDP40" s="85"/>
      <c r="HDQ40" s="85"/>
      <c r="HDR40" s="85"/>
      <c r="HDS40" s="85"/>
      <c r="HDT40" s="85"/>
      <c r="HDU40" s="85"/>
      <c r="HDV40" s="85"/>
      <c r="HDW40" s="85"/>
      <c r="HDX40" s="85"/>
      <c r="HDY40" s="85"/>
      <c r="HDZ40" s="85"/>
      <c r="HEA40" s="85"/>
      <c r="HEB40" s="85"/>
      <c r="HEC40" s="85"/>
      <c r="HED40" s="85"/>
      <c r="HEE40" s="85"/>
      <c r="HEF40" s="85"/>
      <c r="HEG40" s="85"/>
      <c r="HEH40" s="85"/>
      <c r="HEI40" s="85"/>
      <c r="HEJ40" s="85"/>
      <c r="HEK40" s="85"/>
      <c r="HEL40" s="85"/>
      <c r="HEM40" s="85"/>
      <c r="HEN40" s="85"/>
      <c r="HEO40" s="85"/>
      <c r="HEP40" s="85"/>
      <c r="HEQ40" s="85"/>
      <c r="HER40" s="85"/>
      <c r="HES40" s="85"/>
      <c r="HET40" s="85"/>
      <c r="HEU40" s="85"/>
      <c r="HEV40" s="85"/>
      <c r="HEW40" s="85"/>
      <c r="HEX40" s="85"/>
      <c r="HEY40" s="85"/>
      <c r="HEZ40" s="85"/>
      <c r="HFA40" s="85"/>
      <c r="HFB40" s="85"/>
      <c r="HFC40" s="85"/>
      <c r="HFD40" s="85"/>
      <c r="HFE40" s="85"/>
      <c r="HFF40" s="85"/>
      <c r="HFG40" s="85"/>
      <c r="HFH40" s="85"/>
      <c r="HFI40" s="85"/>
      <c r="HFJ40" s="85"/>
      <c r="HFK40" s="85"/>
      <c r="HFL40" s="85"/>
      <c r="HFM40" s="85"/>
      <c r="HFN40" s="85"/>
      <c r="HFO40" s="85"/>
      <c r="HFP40" s="85"/>
      <c r="HFQ40" s="85"/>
      <c r="HFR40" s="85"/>
      <c r="HFS40" s="85"/>
      <c r="HFT40" s="85"/>
      <c r="HFU40" s="85"/>
      <c r="HFV40" s="85"/>
      <c r="HFW40" s="85"/>
      <c r="HFX40" s="85"/>
      <c r="HFY40" s="85"/>
      <c r="HFZ40" s="85"/>
      <c r="HGA40" s="85"/>
      <c r="HGB40" s="85"/>
      <c r="HGC40" s="85"/>
      <c r="HGD40" s="85"/>
      <c r="HGE40" s="85"/>
      <c r="HGF40" s="85"/>
      <c r="HGG40" s="85"/>
      <c r="HGH40" s="85"/>
      <c r="HGI40" s="85"/>
      <c r="HGJ40" s="85"/>
      <c r="HGK40" s="85"/>
      <c r="HGL40" s="85"/>
      <c r="HGM40" s="85"/>
      <c r="HGN40" s="85"/>
      <c r="HGO40" s="85"/>
      <c r="HGP40" s="85"/>
      <c r="HGQ40" s="85"/>
      <c r="HGR40" s="85"/>
      <c r="HGS40" s="85"/>
      <c r="HGT40" s="85"/>
      <c r="HGU40" s="85"/>
      <c r="HGV40" s="85"/>
      <c r="HGW40" s="85"/>
      <c r="HGX40" s="85"/>
      <c r="HGY40" s="85"/>
      <c r="HGZ40" s="85"/>
      <c r="HHA40" s="85"/>
      <c r="HHB40" s="85"/>
      <c r="HHC40" s="85"/>
      <c r="HHD40" s="85"/>
      <c r="HHE40" s="85"/>
      <c r="HHF40" s="85"/>
      <c r="HHG40" s="85"/>
      <c r="HHH40" s="85"/>
      <c r="HHI40" s="85"/>
      <c r="HHJ40" s="85"/>
      <c r="HHK40" s="85"/>
      <c r="HHL40" s="85"/>
      <c r="HHM40" s="85"/>
      <c r="HHN40" s="85"/>
      <c r="HHO40" s="85"/>
      <c r="HHP40" s="85"/>
      <c r="HHQ40" s="85"/>
      <c r="HHR40" s="85"/>
      <c r="HHS40" s="85"/>
      <c r="HHT40" s="85"/>
      <c r="HHU40" s="85"/>
      <c r="HHV40" s="85"/>
      <c r="HHW40" s="85"/>
      <c r="HHX40" s="85"/>
      <c r="HHY40" s="85"/>
      <c r="HHZ40" s="85"/>
      <c r="HIA40" s="85"/>
      <c r="HIB40" s="85"/>
      <c r="HIC40" s="85"/>
      <c r="HID40" s="85"/>
      <c r="HIE40" s="85"/>
      <c r="HIF40" s="85"/>
      <c r="HIG40" s="85"/>
      <c r="HIH40" s="85"/>
      <c r="HII40" s="85"/>
      <c r="HIJ40" s="85"/>
      <c r="HIK40" s="85"/>
      <c r="HIL40" s="85"/>
      <c r="HIM40" s="85"/>
      <c r="HIN40" s="85"/>
      <c r="HIO40" s="85"/>
      <c r="HIP40" s="85"/>
      <c r="HIQ40" s="85"/>
      <c r="HIR40" s="85"/>
      <c r="HIS40" s="85"/>
      <c r="HIT40" s="85"/>
      <c r="HIU40" s="85"/>
      <c r="HIV40" s="85"/>
      <c r="HIW40" s="85"/>
      <c r="HIX40" s="85"/>
      <c r="HIY40" s="85"/>
      <c r="HIZ40" s="85"/>
      <c r="HJA40" s="85"/>
      <c r="HJB40" s="85"/>
      <c r="HJC40" s="85"/>
      <c r="HJD40" s="85"/>
      <c r="HJE40" s="85"/>
      <c r="HJF40" s="85"/>
      <c r="HJG40" s="85"/>
      <c r="HJH40" s="85"/>
      <c r="HJI40" s="85"/>
      <c r="HJJ40" s="85"/>
      <c r="HJK40" s="85"/>
      <c r="HJL40" s="85"/>
      <c r="HJM40" s="85"/>
      <c r="HJN40" s="85"/>
      <c r="HJO40" s="85"/>
      <c r="HJP40" s="85"/>
      <c r="HJQ40" s="85"/>
      <c r="HJR40" s="85"/>
      <c r="HJS40" s="85"/>
      <c r="HJT40" s="85"/>
      <c r="HJU40" s="85"/>
      <c r="HJV40" s="85"/>
      <c r="HJW40" s="85"/>
      <c r="HJX40" s="85"/>
      <c r="HJY40" s="85"/>
      <c r="HJZ40" s="85"/>
      <c r="HKA40" s="85"/>
      <c r="HKB40" s="85"/>
      <c r="HKC40" s="85"/>
      <c r="HKD40" s="85"/>
      <c r="HKE40" s="85"/>
      <c r="HKF40" s="85"/>
      <c r="HKG40" s="85"/>
      <c r="HKH40" s="85"/>
      <c r="HKI40" s="85"/>
      <c r="HKJ40" s="85"/>
      <c r="HKK40" s="85"/>
      <c r="HKL40" s="85"/>
      <c r="HKM40" s="85"/>
      <c r="HKN40" s="85"/>
      <c r="HKO40" s="85"/>
      <c r="HKP40" s="85"/>
      <c r="HKQ40" s="85"/>
      <c r="HKR40" s="85"/>
      <c r="HKS40" s="85"/>
      <c r="HKT40" s="85"/>
      <c r="HKU40" s="85"/>
      <c r="HKV40" s="85"/>
      <c r="HKW40" s="85"/>
      <c r="HKX40" s="85"/>
      <c r="HKY40" s="85"/>
      <c r="HKZ40" s="85"/>
      <c r="HLA40" s="85"/>
      <c r="HLB40" s="85"/>
      <c r="HLC40" s="85"/>
      <c r="HLD40" s="85"/>
      <c r="HLE40" s="85"/>
      <c r="HLF40" s="85"/>
      <c r="HLG40" s="85"/>
      <c r="HLH40" s="85"/>
      <c r="HLI40" s="85"/>
      <c r="HLJ40" s="85"/>
      <c r="HLK40" s="85"/>
      <c r="HLL40" s="85"/>
      <c r="HLM40" s="85"/>
      <c r="HLN40" s="85"/>
      <c r="HLO40" s="85"/>
      <c r="HLP40" s="85"/>
      <c r="HLQ40" s="85"/>
      <c r="HLR40" s="85"/>
      <c r="HLS40" s="85"/>
      <c r="HLT40" s="85"/>
      <c r="HLU40" s="85"/>
      <c r="HLV40" s="85"/>
      <c r="HLW40" s="85"/>
      <c r="HLX40" s="85"/>
      <c r="HLY40" s="85"/>
      <c r="HLZ40" s="85"/>
      <c r="HMA40" s="85"/>
      <c r="HMB40" s="85"/>
      <c r="HMC40" s="85"/>
      <c r="HMD40" s="85"/>
      <c r="HME40" s="85"/>
      <c r="HMF40" s="85"/>
      <c r="HMG40" s="85"/>
      <c r="HMH40" s="85"/>
      <c r="HMI40" s="85"/>
      <c r="HMJ40" s="85"/>
      <c r="HMK40" s="85"/>
      <c r="HML40" s="85"/>
      <c r="HMM40" s="85"/>
      <c r="HMN40" s="85"/>
      <c r="HMO40" s="85"/>
      <c r="HMP40" s="85"/>
      <c r="HMQ40" s="85"/>
      <c r="HMR40" s="85"/>
      <c r="HMS40" s="85"/>
      <c r="HMT40" s="85"/>
      <c r="HMU40" s="85"/>
      <c r="HMV40" s="85"/>
      <c r="HMW40" s="85"/>
      <c r="HMX40" s="85"/>
      <c r="HMY40" s="85"/>
      <c r="HMZ40" s="85"/>
      <c r="HNA40" s="85"/>
      <c r="HNB40" s="85"/>
      <c r="HNC40" s="85"/>
      <c r="HND40" s="85"/>
      <c r="HNE40" s="85"/>
      <c r="HNF40" s="85"/>
      <c r="HNG40" s="85"/>
      <c r="HNH40" s="85"/>
      <c r="HNI40" s="85"/>
      <c r="HNJ40" s="85"/>
      <c r="HNK40" s="85"/>
      <c r="HNL40" s="85"/>
      <c r="HNM40" s="85"/>
      <c r="HNN40" s="85"/>
      <c r="HNO40" s="85"/>
      <c r="HNP40" s="85"/>
      <c r="HNQ40" s="85"/>
      <c r="HNR40" s="85"/>
      <c r="HNS40" s="85"/>
      <c r="HNT40" s="85"/>
      <c r="HNU40" s="85"/>
      <c r="HNV40" s="85"/>
      <c r="HNW40" s="85"/>
      <c r="HNX40" s="85"/>
      <c r="HNY40" s="85"/>
      <c r="HNZ40" s="85"/>
      <c r="HOA40" s="85"/>
      <c r="HOB40" s="85"/>
      <c r="HOC40" s="85"/>
      <c r="HOD40" s="85"/>
      <c r="HOE40" s="85"/>
      <c r="HOF40" s="85"/>
      <c r="HOG40" s="85"/>
      <c r="HOH40" s="85"/>
      <c r="HOI40" s="85"/>
      <c r="HOJ40" s="85"/>
      <c r="HOK40" s="85"/>
      <c r="HOL40" s="85"/>
      <c r="HOM40" s="85"/>
      <c r="HON40" s="85"/>
      <c r="HOO40" s="85"/>
      <c r="HOP40" s="85"/>
      <c r="HOQ40" s="85"/>
      <c r="HOR40" s="85"/>
      <c r="HOS40" s="85"/>
      <c r="HOT40" s="85"/>
      <c r="HOU40" s="85"/>
      <c r="HOV40" s="85"/>
      <c r="HOW40" s="85"/>
      <c r="HOX40" s="85"/>
      <c r="HOY40" s="85"/>
      <c r="HOZ40" s="85"/>
      <c r="HPA40" s="85"/>
      <c r="HPB40" s="85"/>
      <c r="HPC40" s="85"/>
      <c r="HPD40" s="85"/>
      <c r="HPE40" s="85"/>
      <c r="HPF40" s="85"/>
      <c r="HPG40" s="85"/>
      <c r="HPH40" s="85"/>
      <c r="HPI40" s="85"/>
      <c r="HPJ40" s="85"/>
      <c r="HPK40" s="85"/>
      <c r="HPL40" s="85"/>
      <c r="HPM40" s="85"/>
      <c r="HPN40" s="85"/>
      <c r="HPO40" s="85"/>
      <c r="HPP40" s="85"/>
      <c r="HPQ40" s="85"/>
      <c r="HPR40" s="85"/>
      <c r="HPS40" s="85"/>
      <c r="HPT40" s="85"/>
      <c r="HPU40" s="85"/>
      <c r="HPV40" s="85"/>
      <c r="HPW40" s="85"/>
      <c r="HPX40" s="85"/>
      <c r="HPY40" s="85"/>
      <c r="HPZ40" s="85"/>
      <c r="HQA40" s="85"/>
      <c r="HQB40" s="85"/>
      <c r="HQC40" s="85"/>
      <c r="HQD40" s="85"/>
      <c r="HQE40" s="85"/>
      <c r="HQF40" s="85"/>
      <c r="HQG40" s="85"/>
      <c r="HQH40" s="85"/>
      <c r="HQI40" s="85"/>
      <c r="HQJ40" s="85"/>
      <c r="HQK40" s="85"/>
      <c r="HQL40" s="85"/>
      <c r="HQM40" s="85"/>
      <c r="HQN40" s="85"/>
      <c r="HQO40" s="85"/>
      <c r="HQP40" s="85"/>
      <c r="HQQ40" s="85"/>
      <c r="HQR40" s="85"/>
      <c r="HQS40" s="85"/>
      <c r="HQT40" s="85"/>
      <c r="HQU40" s="85"/>
      <c r="HQV40" s="85"/>
      <c r="HQW40" s="85"/>
      <c r="HQX40" s="85"/>
      <c r="HQY40" s="85"/>
      <c r="HQZ40" s="85"/>
      <c r="HRA40" s="85"/>
      <c r="HRB40" s="85"/>
      <c r="HRC40" s="85"/>
      <c r="HRD40" s="85"/>
      <c r="HRE40" s="85"/>
      <c r="HRF40" s="85"/>
      <c r="HRG40" s="85"/>
      <c r="HRH40" s="85"/>
      <c r="HRI40" s="85"/>
      <c r="HRJ40" s="85"/>
      <c r="HRK40" s="85"/>
      <c r="HRL40" s="85"/>
      <c r="HRM40" s="85"/>
      <c r="HRN40" s="85"/>
      <c r="HRO40" s="85"/>
      <c r="HRP40" s="85"/>
      <c r="HRQ40" s="85"/>
      <c r="HRR40" s="85"/>
      <c r="HRS40" s="85"/>
      <c r="HRT40" s="85"/>
      <c r="HRU40" s="85"/>
      <c r="HRV40" s="85"/>
      <c r="HRW40" s="85"/>
      <c r="HRX40" s="85"/>
      <c r="HRY40" s="85"/>
      <c r="HRZ40" s="85"/>
      <c r="HSA40" s="85"/>
      <c r="HSB40" s="85"/>
      <c r="HSC40" s="85"/>
      <c r="HSD40" s="85"/>
      <c r="HSE40" s="85"/>
      <c r="HSF40" s="85"/>
      <c r="HSG40" s="85"/>
      <c r="HSH40" s="85"/>
      <c r="HSI40" s="85"/>
      <c r="HSJ40" s="85"/>
      <c r="HSK40" s="85"/>
      <c r="HSL40" s="85"/>
      <c r="HSM40" s="85"/>
      <c r="HSN40" s="85"/>
      <c r="HSO40" s="85"/>
      <c r="HSP40" s="85"/>
      <c r="HSQ40" s="85"/>
      <c r="HSR40" s="85"/>
      <c r="HSS40" s="85"/>
      <c r="HST40" s="85"/>
      <c r="HSU40" s="85"/>
      <c r="HSV40" s="85"/>
      <c r="HSW40" s="85"/>
      <c r="HSX40" s="85"/>
      <c r="HSY40" s="85"/>
      <c r="HSZ40" s="85"/>
      <c r="HTA40" s="85"/>
      <c r="HTB40" s="85"/>
      <c r="HTC40" s="85"/>
      <c r="HTD40" s="85"/>
      <c r="HTE40" s="85"/>
      <c r="HTF40" s="85"/>
      <c r="HTG40" s="85"/>
      <c r="HTH40" s="85"/>
      <c r="HTI40" s="85"/>
      <c r="HTJ40" s="85"/>
      <c r="HTK40" s="85"/>
      <c r="HTL40" s="85"/>
      <c r="HTM40" s="85"/>
      <c r="HTN40" s="85"/>
      <c r="HTO40" s="85"/>
      <c r="HTP40" s="85"/>
      <c r="HTQ40" s="85"/>
      <c r="HTR40" s="85"/>
      <c r="HTS40" s="85"/>
      <c r="HTT40" s="85"/>
      <c r="HTU40" s="85"/>
      <c r="HTV40" s="85"/>
      <c r="HTW40" s="85"/>
      <c r="HTX40" s="85"/>
      <c r="HTY40" s="85"/>
      <c r="HTZ40" s="85"/>
      <c r="HUA40" s="85"/>
      <c r="HUB40" s="85"/>
      <c r="HUC40" s="85"/>
      <c r="HUD40" s="85"/>
      <c r="HUE40" s="85"/>
      <c r="HUF40" s="85"/>
      <c r="HUG40" s="85"/>
      <c r="HUH40" s="85"/>
      <c r="HUI40" s="85"/>
      <c r="HUJ40" s="85"/>
      <c r="HUK40" s="85"/>
      <c r="HUL40" s="85"/>
      <c r="HUM40" s="85"/>
      <c r="HUN40" s="85"/>
      <c r="HUO40" s="85"/>
      <c r="HUP40" s="85"/>
      <c r="HUQ40" s="85"/>
      <c r="HUR40" s="85"/>
      <c r="HUS40" s="85"/>
      <c r="HUT40" s="85"/>
      <c r="HUU40" s="85"/>
      <c r="HUV40" s="85"/>
      <c r="HUW40" s="85"/>
      <c r="HUX40" s="85"/>
      <c r="HUY40" s="85"/>
      <c r="HUZ40" s="85"/>
      <c r="HVA40" s="85"/>
      <c r="HVB40" s="85"/>
      <c r="HVC40" s="85"/>
      <c r="HVD40" s="85"/>
      <c r="HVE40" s="85"/>
      <c r="HVF40" s="85"/>
      <c r="HVG40" s="85"/>
      <c r="HVH40" s="85"/>
      <c r="HVI40" s="85"/>
      <c r="HVJ40" s="85"/>
      <c r="HVK40" s="85"/>
      <c r="HVL40" s="85"/>
      <c r="HVM40" s="85"/>
      <c r="HVN40" s="85"/>
      <c r="HVO40" s="85"/>
      <c r="HVP40" s="85"/>
      <c r="HVQ40" s="85"/>
      <c r="HVR40" s="85"/>
      <c r="HVS40" s="85"/>
      <c r="HVT40" s="85"/>
      <c r="HVU40" s="85"/>
      <c r="HVV40" s="85"/>
      <c r="HVW40" s="85"/>
      <c r="HVX40" s="85"/>
      <c r="HVY40" s="85"/>
      <c r="HVZ40" s="85"/>
      <c r="HWA40" s="85"/>
      <c r="HWB40" s="85"/>
      <c r="HWC40" s="85"/>
      <c r="HWD40" s="85"/>
      <c r="HWE40" s="85"/>
      <c r="HWF40" s="85"/>
      <c r="HWG40" s="85"/>
      <c r="HWH40" s="85"/>
      <c r="HWI40" s="85"/>
      <c r="HWJ40" s="85"/>
      <c r="HWK40" s="85"/>
      <c r="HWL40" s="85"/>
      <c r="HWM40" s="85"/>
      <c r="HWN40" s="85"/>
      <c r="HWO40" s="85"/>
      <c r="HWP40" s="85"/>
      <c r="HWQ40" s="85"/>
      <c r="HWR40" s="85"/>
      <c r="HWS40" s="85"/>
      <c r="HWT40" s="85"/>
      <c r="HWU40" s="85"/>
      <c r="HWV40" s="85"/>
      <c r="HWW40" s="85"/>
      <c r="HWX40" s="85"/>
      <c r="HWY40" s="85"/>
      <c r="HWZ40" s="85"/>
      <c r="HXA40" s="85"/>
      <c r="HXB40" s="85"/>
      <c r="HXC40" s="85"/>
      <c r="HXD40" s="85"/>
      <c r="HXE40" s="85"/>
      <c r="HXF40" s="85"/>
      <c r="HXG40" s="85"/>
      <c r="HXH40" s="85"/>
      <c r="HXI40" s="85"/>
      <c r="HXJ40" s="85"/>
      <c r="HXK40" s="85"/>
      <c r="HXL40" s="85"/>
      <c r="HXM40" s="85"/>
      <c r="HXN40" s="85"/>
      <c r="HXO40" s="85"/>
      <c r="HXP40" s="85"/>
      <c r="HXQ40" s="85"/>
      <c r="HXR40" s="85"/>
      <c r="HXS40" s="85"/>
      <c r="HXT40" s="85"/>
      <c r="HXU40" s="85"/>
      <c r="HXV40" s="85"/>
      <c r="HXW40" s="85"/>
      <c r="HXX40" s="85"/>
      <c r="HXY40" s="85"/>
      <c r="HXZ40" s="85"/>
      <c r="HYA40" s="85"/>
      <c r="HYB40" s="85"/>
      <c r="HYC40" s="85"/>
      <c r="HYD40" s="85"/>
      <c r="HYE40" s="85"/>
      <c r="HYF40" s="85"/>
      <c r="HYG40" s="85"/>
      <c r="HYH40" s="85"/>
      <c r="HYI40" s="85"/>
      <c r="HYJ40" s="85"/>
      <c r="HYK40" s="85"/>
      <c r="HYL40" s="85"/>
      <c r="HYM40" s="85"/>
      <c r="HYN40" s="85"/>
      <c r="HYO40" s="85"/>
      <c r="HYP40" s="85"/>
      <c r="HYQ40" s="85"/>
      <c r="HYR40" s="85"/>
      <c r="HYS40" s="85"/>
      <c r="HYT40" s="85"/>
      <c r="HYU40" s="85"/>
      <c r="HYV40" s="85"/>
      <c r="HYW40" s="85"/>
      <c r="HYX40" s="85"/>
      <c r="HYY40" s="85"/>
      <c r="HYZ40" s="85"/>
      <c r="HZA40" s="85"/>
      <c r="HZB40" s="85"/>
      <c r="HZC40" s="85"/>
      <c r="HZD40" s="85"/>
      <c r="HZE40" s="85"/>
      <c r="HZF40" s="85"/>
      <c r="HZG40" s="85"/>
      <c r="HZH40" s="85"/>
      <c r="HZI40" s="85"/>
      <c r="HZJ40" s="85"/>
      <c r="HZK40" s="85"/>
      <c r="HZL40" s="85"/>
      <c r="HZM40" s="85"/>
      <c r="HZN40" s="85"/>
      <c r="HZO40" s="85"/>
      <c r="HZP40" s="85"/>
      <c r="HZQ40" s="85"/>
      <c r="HZR40" s="85"/>
      <c r="HZS40" s="85"/>
      <c r="HZT40" s="85"/>
      <c r="HZU40" s="85"/>
      <c r="HZV40" s="85"/>
      <c r="HZW40" s="85"/>
      <c r="HZX40" s="85"/>
      <c r="HZY40" s="85"/>
      <c r="HZZ40" s="85"/>
      <c r="IAA40" s="85"/>
      <c r="IAB40" s="85"/>
      <c r="IAC40" s="85"/>
      <c r="IAD40" s="85"/>
      <c r="IAE40" s="85"/>
      <c r="IAF40" s="85"/>
      <c r="IAG40" s="85"/>
      <c r="IAH40" s="85"/>
      <c r="IAI40" s="85"/>
      <c r="IAJ40" s="85"/>
      <c r="IAK40" s="85"/>
      <c r="IAL40" s="85"/>
      <c r="IAM40" s="85"/>
      <c r="IAN40" s="85"/>
      <c r="IAO40" s="85"/>
      <c r="IAP40" s="85"/>
      <c r="IAQ40" s="85"/>
      <c r="IAR40" s="85"/>
      <c r="IAS40" s="85"/>
      <c r="IAT40" s="85"/>
      <c r="IAU40" s="85"/>
      <c r="IAV40" s="85"/>
      <c r="IAW40" s="85"/>
      <c r="IAX40" s="85"/>
      <c r="IAY40" s="85"/>
      <c r="IAZ40" s="85"/>
      <c r="IBA40" s="85"/>
      <c r="IBB40" s="85"/>
      <c r="IBC40" s="85"/>
      <c r="IBD40" s="85"/>
      <c r="IBE40" s="85"/>
      <c r="IBF40" s="85"/>
      <c r="IBG40" s="85"/>
      <c r="IBH40" s="85"/>
      <c r="IBI40" s="85"/>
      <c r="IBJ40" s="85"/>
      <c r="IBK40" s="85"/>
      <c r="IBL40" s="85"/>
      <c r="IBM40" s="85"/>
      <c r="IBN40" s="85"/>
      <c r="IBO40" s="85"/>
      <c r="IBP40" s="85"/>
      <c r="IBQ40" s="85"/>
      <c r="IBR40" s="85"/>
      <c r="IBS40" s="85"/>
      <c r="IBT40" s="85"/>
      <c r="IBU40" s="85"/>
      <c r="IBV40" s="85"/>
      <c r="IBW40" s="85"/>
      <c r="IBX40" s="85"/>
      <c r="IBY40" s="85"/>
      <c r="IBZ40" s="85"/>
      <c r="ICA40" s="85"/>
      <c r="ICB40" s="85"/>
      <c r="ICC40" s="85"/>
      <c r="ICD40" s="85"/>
      <c r="ICE40" s="85"/>
      <c r="ICF40" s="85"/>
      <c r="ICG40" s="85"/>
      <c r="ICH40" s="85"/>
      <c r="ICI40" s="85"/>
      <c r="ICJ40" s="85"/>
      <c r="ICK40" s="85"/>
      <c r="ICL40" s="85"/>
      <c r="ICM40" s="85"/>
      <c r="ICN40" s="85"/>
      <c r="ICO40" s="85"/>
      <c r="ICP40" s="85"/>
      <c r="ICQ40" s="85"/>
      <c r="ICR40" s="85"/>
      <c r="ICS40" s="85"/>
      <c r="ICT40" s="85"/>
      <c r="ICU40" s="85"/>
      <c r="ICV40" s="85"/>
      <c r="ICW40" s="85"/>
      <c r="ICX40" s="85"/>
      <c r="ICY40" s="85"/>
      <c r="ICZ40" s="85"/>
      <c r="IDA40" s="85"/>
      <c r="IDB40" s="85"/>
      <c r="IDC40" s="85"/>
      <c r="IDD40" s="85"/>
      <c r="IDE40" s="85"/>
      <c r="IDF40" s="85"/>
      <c r="IDG40" s="85"/>
      <c r="IDH40" s="85"/>
      <c r="IDI40" s="85"/>
      <c r="IDJ40" s="85"/>
      <c r="IDK40" s="85"/>
      <c r="IDL40" s="85"/>
      <c r="IDM40" s="85"/>
      <c r="IDN40" s="85"/>
      <c r="IDO40" s="85"/>
      <c r="IDP40" s="85"/>
      <c r="IDQ40" s="85"/>
      <c r="IDR40" s="85"/>
      <c r="IDS40" s="85"/>
      <c r="IDT40" s="85"/>
      <c r="IDU40" s="85"/>
      <c r="IDV40" s="85"/>
      <c r="IDW40" s="85"/>
      <c r="IDX40" s="85"/>
      <c r="IDY40" s="85"/>
      <c r="IDZ40" s="85"/>
      <c r="IEA40" s="85"/>
      <c r="IEB40" s="85"/>
      <c r="IEC40" s="85"/>
      <c r="IED40" s="85"/>
      <c r="IEE40" s="85"/>
      <c r="IEF40" s="85"/>
      <c r="IEG40" s="85"/>
      <c r="IEH40" s="85"/>
      <c r="IEI40" s="85"/>
      <c r="IEJ40" s="85"/>
      <c r="IEK40" s="85"/>
      <c r="IEL40" s="85"/>
      <c r="IEM40" s="85"/>
      <c r="IEN40" s="85"/>
      <c r="IEO40" s="85"/>
      <c r="IEP40" s="85"/>
      <c r="IEQ40" s="85"/>
      <c r="IER40" s="85"/>
      <c r="IES40" s="85"/>
      <c r="IET40" s="85"/>
      <c r="IEU40" s="85"/>
      <c r="IEV40" s="85"/>
      <c r="IEW40" s="85"/>
      <c r="IEX40" s="85"/>
      <c r="IEY40" s="85"/>
      <c r="IEZ40" s="85"/>
      <c r="IFA40" s="85"/>
      <c r="IFB40" s="85"/>
      <c r="IFC40" s="85"/>
      <c r="IFD40" s="85"/>
      <c r="IFE40" s="85"/>
      <c r="IFF40" s="85"/>
      <c r="IFG40" s="85"/>
      <c r="IFH40" s="85"/>
      <c r="IFI40" s="85"/>
      <c r="IFJ40" s="85"/>
      <c r="IFK40" s="85"/>
      <c r="IFL40" s="85"/>
      <c r="IFM40" s="85"/>
      <c r="IFN40" s="85"/>
      <c r="IFO40" s="85"/>
      <c r="IFP40" s="85"/>
      <c r="IFQ40" s="85"/>
      <c r="IFR40" s="85"/>
      <c r="IFS40" s="85"/>
      <c r="IFT40" s="85"/>
      <c r="IFU40" s="85"/>
      <c r="IFV40" s="85"/>
      <c r="IFW40" s="85"/>
      <c r="IFX40" s="85"/>
      <c r="IFY40" s="85"/>
      <c r="IFZ40" s="85"/>
      <c r="IGA40" s="85"/>
      <c r="IGB40" s="85"/>
      <c r="IGC40" s="85"/>
      <c r="IGD40" s="85"/>
      <c r="IGE40" s="85"/>
      <c r="IGF40" s="85"/>
      <c r="IGG40" s="85"/>
      <c r="IGH40" s="85"/>
      <c r="IGI40" s="85"/>
      <c r="IGJ40" s="85"/>
      <c r="IGK40" s="85"/>
      <c r="IGL40" s="85"/>
      <c r="IGM40" s="85"/>
      <c r="IGN40" s="85"/>
      <c r="IGO40" s="85"/>
      <c r="IGP40" s="85"/>
      <c r="IGQ40" s="85"/>
      <c r="IGR40" s="85"/>
      <c r="IGS40" s="85"/>
      <c r="IGT40" s="85"/>
      <c r="IGU40" s="85"/>
      <c r="IGV40" s="85"/>
      <c r="IGW40" s="85"/>
      <c r="IGX40" s="85"/>
      <c r="IGY40" s="85"/>
      <c r="IGZ40" s="85"/>
      <c r="IHA40" s="85"/>
      <c r="IHB40" s="85"/>
      <c r="IHC40" s="85"/>
      <c r="IHD40" s="85"/>
      <c r="IHE40" s="85"/>
      <c r="IHF40" s="85"/>
      <c r="IHG40" s="85"/>
      <c r="IHH40" s="85"/>
      <c r="IHI40" s="85"/>
      <c r="IHJ40" s="85"/>
      <c r="IHK40" s="85"/>
      <c r="IHL40" s="85"/>
      <c r="IHM40" s="85"/>
      <c r="IHN40" s="85"/>
      <c r="IHO40" s="85"/>
      <c r="IHP40" s="85"/>
      <c r="IHQ40" s="85"/>
      <c r="IHR40" s="85"/>
      <c r="IHS40" s="85"/>
      <c r="IHT40" s="85"/>
      <c r="IHU40" s="85"/>
      <c r="IHV40" s="85"/>
      <c r="IHW40" s="85"/>
      <c r="IHX40" s="85"/>
      <c r="IHY40" s="85"/>
      <c r="IHZ40" s="85"/>
      <c r="IIA40" s="85"/>
      <c r="IIB40" s="85"/>
      <c r="IIC40" s="85"/>
      <c r="IID40" s="85"/>
      <c r="IIE40" s="85"/>
      <c r="IIF40" s="85"/>
      <c r="IIG40" s="85"/>
      <c r="IIH40" s="85"/>
      <c r="III40" s="85"/>
      <c r="IIJ40" s="85"/>
      <c r="IIK40" s="85"/>
      <c r="IIL40" s="85"/>
      <c r="IIM40" s="85"/>
      <c r="IIN40" s="85"/>
      <c r="IIO40" s="85"/>
      <c r="IIP40" s="85"/>
      <c r="IIQ40" s="85"/>
      <c r="IIR40" s="85"/>
      <c r="IIS40" s="85"/>
      <c r="IIT40" s="85"/>
      <c r="IIU40" s="85"/>
      <c r="IIV40" s="85"/>
      <c r="IIW40" s="85"/>
      <c r="IIX40" s="85"/>
      <c r="IIY40" s="85"/>
      <c r="IIZ40" s="85"/>
      <c r="IJA40" s="85"/>
      <c r="IJB40" s="85"/>
      <c r="IJC40" s="85"/>
      <c r="IJD40" s="85"/>
      <c r="IJE40" s="85"/>
      <c r="IJF40" s="85"/>
      <c r="IJG40" s="85"/>
      <c r="IJH40" s="85"/>
      <c r="IJI40" s="85"/>
      <c r="IJJ40" s="85"/>
      <c r="IJK40" s="85"/>
      <c r="IJL40" s="85"/>
      <c r="IJM40" s="85"/>
      <c r="IJN40" s="85"/>
      <c r="IJO40" s="85"/>
      <c r="IJP40" s="85"/>
      <c r="IJQ40" s="85"/>
      <c r="IJR40" s="85"/>
      <c r="IJS40" s="85"/>
      <c r="IJT40" s="85"/>
      <c r="IJU40" s="85"/>
      <c r="IJV40" s="85"/>
      <c r="IJW40" s="85"/>
      <c r="IJX40" s="85"/>
      <c r="IJY40" s="85"/>
      <c r="IJZ40" s="85"/>
      <c r="IKA40" s="85"/>
      <c r="IKB40" s="85"/>
      <c r="IKC40" s="85"/>
      <c r="IKD40" s="85"/>
      <c r="IKE40" s="85"/>
      <c r="IKF40" s="85"/>
      <c r="IKG40" s="85"/>
      <c r="IKH40" s="85"/>
      <c r="IKI40" s="85"/>
      <c r="IKJ40" s="85"/>
      <c r="IKK40" s="85"/>
      <c r="IKL40" s="85"/>
      <c r="IKM40" s="85"/>
      <c r="IKN40" s="85"/>
      <c r="IKO40" s="85"/>
      <c r="IKP40" s="85"/>
      <c r="IKQ40" s="85"/>
      <c r="IKR40" s="85"/>
      <c r="IKS40" s="85"/>
      <c r="IKT40" s="85"/>
      <c r="IKU40" s="85"/>
      <c r="IKV40" s="85"/>
      <c r="IKW40" s="85"/>
      <c r="IKX40" s="85"/>
      <c r="IKY40" s="85"/>
      <c r="IKZ40" s="85"/>
      <c r="ILA40" s="85"/>
      <c r="ILB40" s="85"/>
      <c r="ILC40" s="85"/>
      <c r="ILD40" s="85"/>
      <c r="ILE40" s="85"/>
      <c r="ILF40" s="85"/>
      <c r="ILG40" s="85"/>
      <c r="ILH40" s="85"/>
      <c r="ILI40" s="85"/>
      <c r="ILJ40" s="85"/>
      <c r="ILK40" s="85"/>
      <c r="ILL40" s="85"/>
      <c r="ILM40" s="85"/>
      <c r="ILN40" s="85"/>
      <c r="ILO40" s="85"/>
      <c r="ILP40" s="85"/>
      <c r="ILQ40" s="85"/>
      <c r="ILR40" s="85"/>
      <c r="ILS40" s="85"/>
      <c r="ILT40" s="85"/>
      <c r="ILU40" s="85"/>
      <c r="ILV40" s="85"/>
      <c r="ILW40" s="85"/>
      <c r="ILX40" s="85"/>
      <c r="ILY40" s="85"/>
      <c r="ILZ40" s="85"/>
      <c r="IMA40" s="85"/>
      <c r="IMB40" s="85"/>
      <c r="IMC40" s="85"/>
      <c r="IMD40" s="85"/>
      <c r="IME40" s="85"/>
      <c r="IMF40" s="85"/>
      <c r="IMG40" s="85"/>
      <c r="IMH40" s="85"/>
      <c r="IMI40" s="85"/>
      <c r="IMJ40" s="85"/>
      <c r="IMK40" s="85"/>
      <c r="IML40" s="85"/>
      <c r="IMM40" s="85"/>
      <c r="IMN40" s="85"/>
      <c r="IMO40" s="85"/>
      <c r="IMP40" s="85"/>
      <c r="IMQ40" s="85"/>
      <c r="IMR40" s="85"/>
      <c r="IMS40" s="85"/>
      <c r="IMT40" s="85"/>
      <c r="IMU40" s="85"/>
      <c r="IMV40" s="85"/>
      <c r="IMW40" s="85"/>
      <c r="IMX40" s="85"/>
      <c r="IMY40" s="85"/>
      <c r="IMZ40" s="85"/>
      <c r="INA40" s="85"/>
      <c r="INB40" s="85"/>
      <c r="INC40" s="85"/>
      <c r="IND40" s="85"/>
      <c r="INE40" s="85"/>
      <c r="INF40" s="85"/>
      <c r="ING40" s="85"/>
      <c r="INH40" s="85"/>
      <c r="INI40" s="85"/>
      <c r="INJ40" s="85"/>
      <c r="INK40" s="85"/>
      <c r="INL40" s="85"/>
      <c r="INM40" s="85"/>
      <c r="INN40" s="85"/>
      <c r="INO40" s="85"/>
      <c r="INP40" s="85"/>
      <c r="INQ40" s="85"/>
      <c r="INR40" s="85"/>
      <c r="INS40" s="85"/>
      <c r="INT40" s="85"/>
      <c r="INU40" s="85"/>
      <c r="INV40" s="85"/>
      <c r="INW40" s="85"/>
      <c r="INX40" s="85"/>
      <c r="INY40" s="85"/>
      <c r="INZ40" s="85"/>
      <c r="IOA40" s="85"/>
      <c r="IOB40" s="85"/>
      <c r="IOC40" s="85"/>
      <c r="IOD40" s="85"/>
      <c r="IOE40" s="85"/>
      <c r="IOF40" s="85"/>
      <c r="IOG40" s="85"/>
      <c r="IOH40" s="85"/>
      <c r="IOI40" s="85"/>
      <c r="IOJ40" s="85"/>
      <c r="IOK40" s="85"/>
      <c r="IOL40" s="85"/>
      <c r="IOM40" s="85"/>
      <c r="ION40" s="85"/>
      <c r="IOO40" s="85"/>
      <c r="IOP40" s="85"/>
      <c r="IOQ40" s="85"/>
      <c r="IOR40" s="85"/>
      <c r="IOS40" s="85"/>
      <c r="IOT40" s="85"/>
      <c r="IOU40" s="85"/>
      <c r="IOV40" s="85"/>
      <c r="IOW40" s="85"/>
      <c r="IOX40" s="85"/>
      <c r="IOY40" s="85"/>
      <c r="IOZ40" s="85"/>
      <c r="IPA40" s="85"/>
      <c r="IPB40" s="85"/>
      <c r="IPC40" s="85"/>
      <c r="IPD40" s="85"/>
      <c r="IPE40" s="85"/>
      <c r="IPF40" s="85"/>
      <c r="IPG40" s="85"/>
      <c r="IPH40" s="85"/>
      <c r="IPI40" s="85"/>
      <c r="IPJ40" s="85"/>
      <c r="IPK40" s="85"/>
      <c r="IPL40" s="85"/>
      <c r="IPM40" s="85"/>
      <c r="IPN40" s="85"/>
      <c r="IPO40" s="85"/>
      <c r="IPP40" s="85"/>
      <c r="IPQ40" s="85"/>
      <c r="IPR40" s="85"/>
      <c r="IPS40" s="85"/>
      <c r="IPT40" s="85"/>
      <c r="IPU40" s="85"/>
      <c r="IPV40" s="85"/>
      <c r="IPW40" s="85"/>
      <c r="IPX40" s="85"/>
      <c r="IPY40" s="85"/>
      <c r="IPZ40" s="85"/>
      <c r="IQA40" s="85"/>
      <c r="IQB40" s="85"/>
      <c r="IQC40" s="85"/>
      <c r="IQD40" s="85"/>
      <c r="IQE40" s="85"/>
      <c r="IQF40" s="85"/>
      <c r="IQG40" s="85"/>
      <c r="IQH40" s="85"/>
      <c r="IQI40" s="85"/>
      <c r="IQJ40" s="85"/>
      <c r="IQK40" s="85"/>
      <c r="IQL40" s="85"/>
      <c r="IQM40" s="85"/>
      <c r="IQN40" s="85"/>
      <c r="IQO40" s="85"/>
      <c r="IQP40" s="85"/>
      <c r="IQQ40" s="85"/>
      <c r="IQR40" s="85"/>
      <c r="IQS40" s="85"/>
      <c r="IQT40" s="85"/>
      <c r="IQU40" s="85"/>
      <c r="IQV40" s="85"/>
      <c r="IQW40" s="85"/>
      <c r="IQX40" s="85"/>
      <c r="IQY40" s="85"/>
      <c r="IQZ40" s="85"/>
      <c r="IRA40" s="85"/>
      <c r="IRB40" s="85"/>
      <c r="IRC40" s="85"/>
      <c r="IRD40" s="85"/>
      <c r="IRE40" s="85"/>
      <c r="IRF40" s="85"/>
      <c r="IRG40" s="85"/>
      <c r="IRH40" s="85"/>
      <c r="IRI40" s="85"/>
      <c r="IRJ40" s="85"/>
      <c r="IRK40" s="85"/>
      <c r="IRL40" s="85"/>
      <c r="IRM40" s="85"/>
      <c r="IRN40" s="85"/>
      <c r="IRO40" s="85"/>
      <c r="IRP40" s="85"/>
      <c r="IRQ40" s="85"/>
      <c r="IRR40" s="85"/>
      <c r="IRS40" s="85"/>
      <c r="IRT40" s="85"/>
      <c r="IRU40" s="85"/>
      <c r="IRV40" s="85"/>
      <c r="IRW40" s="85"/>
      <c r="IRX40" s="85"/>
      <c r="IRY40" s="85"/>
      <c r="IRZ40" s="85"/>
      <c r="ISA40" s="85"/>
      <c r="ISB40" s="85"/>
      <c r="ISC40" s="85"/>
      <c r="ISD40" s="85"/>
      <c r="ISE40" s="85"/>
      <c r="ISF40" s="85"/>
      <c r="ISG40" s="85"/>
      <c r="ISH40" s="85"/>
      <c r="ISI40" s="85"/>
      <c r="ISJ40" s="85"/>
      <c r="ISK40" s="85"/>
      <c r="ISL40" s="85"/>
      <c r="ISM40" s="85"/>
      <c r="ISN40" s="85"/>
      <c r="ISO40" s="85"/>
      <c r="ISP40" s="85"/>
      <c r="ISQ40" s="85"/>
      <c r="ISR40" s="85"/>
      <c r="ISS40" s="85"/>
      <c r="IST40" s="85"/>
      <c r="ISU40" s="85"/>
      <c r="ISV40" s="85"/>
      <c r="ISW40" s="85"/>
      <c r="ISX40" s="85"/>
      <c r="ISY40" s="85"/>
      <c r="ISZ40" s="85"/>
      <c r="ITA40" s="85"/>
      <c r="ITB40" s="85"/>
      <c r="ITC40" s="85"/>
      <c r="ITD40" s="85"/>
      <c r="ITE40" s="85"/>
      <c r="ITF40" s="85"/>
      <c r="ITG40" s="85"/>
      <c r="ITH40" s="85"/>
      <c r="ITI40" s="85"/>
      <c r="ITJ40" s="85"/>
      <c r="ITK40" s="85"/>
      <c r="ITL40" s="85"/>
      <c r="ITM40" s="85"/>
      <c r="ITN40" s="85"/>
      <c r="ITO40" s="85"/>
      <c r="ITP40" s="85"/>
      <c r="ITQ40" s="85"/>
      <c r="ITR40" s="85"/>
      <c r="ITS40" s="85"/>
      <c r="ITT40" s="85"/>
      <c r="ITU40" s="85"/>
      <c r="ITV40" s="85"/>
      <c r="ITW40" s="85"/>
      <c r="ITX40" s="85"/>
      <c r="ITY40" s="85"/>
      <c r="ITZ40" s="85"/>
      <c r="IUA40" s="85"/>
      <c r="IUB40" s="85"/>
      <c r="IUC40" s="85"/>
      <c r="IUD40" s="85"/>
      <c r="IUE40" s="85"/>
      <c r="IUF40" s="85"/>
      <c r="IUG40" s="85"/>
      <c r="IUH40" s="85"/>
      <c r="IUI40" s="85"/>
      <c r="IUJ40" s="85"/>
      <c r="IUK40" s="85"/>
      <c r="IUL40" s="85"/>
      <c r="IUM40" s="85"/>
      <c r="IUN40" s="85"/>
      <c r="IUO40" s="85"/>
      <c r="IUP40" s="85"/>
      <c r="IUQ40" s="85"/>
      <c r="IUR40" s="85"/>
      <c r="IUS40" s="85"/>
      <c r="IUT40" s="85"/>
      <c r="IUU40" s="85"/>
      <c r="IUV40" s="85"/>
      <c r="IUW40" s="85"/>
      <c r="IUX40" s="85"/>
      <c r="IUY40" s="85"/>
      <c r="IUZ40" s="85"/>
      <c r="IVA40" s="85"/>
      <c r="IVB40" s="85"/>
      <c r="IVC40" s="85"/>
      <c r="IVD40" s="85"/>
      <c r="IVE40" s="85"/>
      <c r="IVF40" s="85"/>
      <c r="IVG40" s="85"/>
      <c r="IVH40" s="85"/>
      <c r="IVI40" s="85"/>
      <c r="IVJ40" s="85"/>
      <c r="IVK40" s="85"/>
      <c r="IVL40" s="85"/>
      <c r="IVM40" s="85"/>
      <c r="IVN40" s="85"/>
      <c r="IVO40" s="85"/>
      <c r="IVP40" s="85"/>
      <c r="IVQ40" s="85"/>
      <c r="IVR40" s="85"/>
      <c r="IVS40" s="85"/>
      <c r="IVT40" s="85"/>
      <c r="IVU40" s="85"/>
      <c r="IVV40" s="85"/>
      <c r="IVW40" s="85"/>
      <c r="IVX40" s="85"/>
      <c r="IVY40" s="85"/>
      <c r="IVZ40" s="85"/>
      <c r="IWA40" s="85"/>
      <c r="IWB40" s="85"/>
      <c r="IWC40" s="85"/>
      <c r="IWD40" s="85"/>
      <c r="IWE40" s="85"/>
      <c r="IWF40" s="85"/>
      <c r="IWG40" s="85"/>
      <c r="IWH40" s="85"/>
      <c r="IWI40" s="85"/>
      <c r="IWJ40" s="85"/>
      <c r="IWK40" s="85"/>
      <c r="IWL40" s="85"/>
      <c r="IWM40" s="85"/>
      <c r="IWN40" s="85"/>
      <c r="IWO40" s="85"/>
      <c r="IWP40" s="85"/>
      <c r="IWQ40" s="85"/>
      <c r="IWR40" s="85"/>
      <c r="IWS40" s="85"/>
      <c r="IWT40" s="85"/>
      <c r="IWU40" s="85"/>
      <c r="IWV40" s="85"/>
      <c r="IWW40" s="85"/>
      <c r="IWX40" s="85"/>
      <c r="IWY40" s="85"/>
      <c r="IWZ40" s="85"/>
      <c r="IXA40" s="85"/>
      <c r="IXB40" s="85"/>
      <c r="IXC40" s="85"/>
      <c r="IXD40" s="85"/>
      <c r="IXE40" s="85"/>
      <c r="IXF40" s="85"/>
      <c r="IXG40" s="85"/>
      <c r="IXH40" s="85"/>
      <c r="IXI40" s="85"/>
      <c r="IXJ40" s="85"/>
      <c r="IXK40" s="85"/>
      <c r="IXL40" s="85"/>
      <c r="IXM40" s="85"/>
      <c r="IXN40" s="85"/>
      <c r="IXO40" s="85"/>
      <c r="IXP40" s="85"/>
      <c r="IXQ40" s="85"/>
      <c r="IXR40" s="85"/>
      <c r="IXS40" s="85"/>
      <c r="IXT40" s="85"/>
      <c r="IXU40" s="85"/>
      <c r="IXV40" s="85"/>
      <c r="IXW40" s="85"/>
      <c r="IXX40" s="85"/>
      <c r="IXY40" s="85"/>
      <c r="IXZ40" s="85"/>
      <c r="IYA40" s="85"/>
      <c r="IYB40" s="85"/>
      <c r="IYC40" s="85"/>
      <c r="IYD40" s="85"/>
      <c r="IYE40" s="85"/>
      <c r="IYF40" s="85"/>
      <c r="IYG40" s="85"/>
      <c r="IYH40" s="85"/>
      <c r="IYI40" s="85"/>
      <c r="IYJ40" s="85"/>
      <c r="IYK40" s="85"/>
      <c r="IYL40" s="85"/>
      <c r="IYM40" s="85"/>
      <c r="IYN40" s="85"/>
      <c r="IYO40" s="85"/>
      <c r="IYP40" s="85"/>
      <c r="IYQ40" s="85"/>
      <c r="IYR40" s="85"/>
      <c r="IYS40" s="85"/>
      <c r="IYT40" s="85"/>
      <c r="IYU40" s="85"/>
      <c r="IYV40" s="85"/>
      <c r="IYW40" s="85"/>
      <c r="IYX40" s="85"/>
      <c r="IYY40" s="85"/>
      <c r="IYZ40" s="85"/>
      <c r="IZA40" s="85"/>
      <c r="IZB40" s="85"/>
      <c r="IZC40" s="85"/>
      <c r="IZD40" s="85"/>
      <c r="IZE40" s="85"/>
      <c r="IZF40" s="85"/>
      <c r="IZG40" s="85"/>
      <c r="IZH40" s="85"/>
      <c r="IZI40" s="85"/>
      <c r="IZJ40" s="85"/>
      <c r="IZK40" s="85"/>
      <c r="IZL40" s="85"/>
      <c r="IZM40" s="85"/>
      <c r="IZN40" s="85"/>
      <c r="IZO40" s="85"/>
      <c r="IZP40" s="85"/>
      <c r="IZQ40" s="85"/>
      <c r="IZR40" s="85"/>
      <c r="IZS40" s="85"/>
      <c r="IZT40" s="85"/>
      <c r="IZU40" s="85"/>
      <c r="IZV40" s="85"/>
      <c r="IZW40" s="85"/>
      <c r="IZX40" s="85"/>
      <c r="IZY40" s="85"/>
      <c r="IZZ40" s="85"/>
      <c r="JAA40" s="85"/>
      <c r="JAB40" s="85"/>
      <c r="JAC40" s="85"/>
      <c r="JAD40" s="85"/>
      <c r="JAE40" s="85"/>
      <c r="JAF40" s="85"/>
      <c r="JAG40" s="85"/>
      <c r="JAH40" s="85"/>
      <c r="JAI40" s="85"/>
      <c r="JAJ40" s="85"/>
      <c r="JAK40" s="85"/>
      <c r="JAL40" s="85"/>
      <c r="JAM40" s="85"/>
      <c r="JAN40" s="85"/>
      <c r="JAO40" s="85"/>
      <c r="JAP40" s="85"/>
      <c r="JAQ40" s="85"/>
      <c r="JAR40" s="85"/>
      <c r="JAS40" s="85"/>
      <c r="JAT40" s="85"/>
      <c r="JAU40" s="85"/>
      <c r="JAV40" s="85"/>
      <c r="JAW40" s="85"/>
      <c r="JAX40" s="85"/>
      <c r="JAY40" s="85"/>
      <c r="JAZ40" s="85"/>
      <c r="JBA40" s="85"/>
      <c r="JBB40" s="85"/>
      <c r="JBC40" s="85"/>
      <c r="JBD40" s="85"/>
      <c r="JBE40" s="85"/>
      <c r="JBF40" s="85"/>
      <c r="JBG40" s="85"/>
      <c r="JBH40" s="85"/>
      <c r="JBI40" s="85"/>
      <c r="JBJ40" s="85"/>
      <c r="JBK40" s="85"/>
      <c r="JBL40" s="85"/>
      <c r="JBM40" s="85"/>
      <c r="JBN40" s="85"/>
      <c r="JBO40" s="85"/>
      <c r="JBP40" s="85"/>
      <c r="JBQ40" s="85"/>
      <c r="JBR40" s="85"/>
      <c r="JBS40" s="85"/>
      <c r="JBT40" s="85"/>
      <c r="JBU40" s="85"/>
      <c r="JBV40" s="85"/>
      <c r="JBW40" s="85"/>
      <c r="JBX40" s="85"/>
      <c r="JBY40" s="85"/>
      <c r="JBZ40" s="85"/>
      <c r="JCA40" s="85"/>
      <c r="JCB40" s="85"/>
      <c r="JCC40" s="85"/>
      <c r="JCD40" s="85"/>
      <c r="JCE40" s="85"/>
      <c r="JCF40" s="85"/>
      <c r="JCG40" s="85"/>
      <c r="JCH40" s="85"/>
      <c r="JCI40" s="85"/>
      <c r="JCJ40" s="85"/>
      <c r="JCK40" s="85"/>
      <c r="JCL40" s="85"/>
      <c r="JCM40" s="85"/>
      <c r="JCN40" s="85"/>
      <c r="JCO40" s="85"/>
      <c r="JCP40" s="85"/>
      <c r="JCQ40" s="85"/>
      <c r="JCR40" s="85"/>
      <c r="JCS40" s="85"/>
      <c r="JCT40" s="85"/>
      <c r="JCU40" s="85"/>
      <c r="JCV40" s="85"/>
      <c r="JCW40" s="85"/>
      <c r="JCX40" s="85"/>
      <c r="JCY40" s="85"/>
      <c r="JCZ40" s="85"/>
      <c r="JDA40" s="85"/>
      <c r="JDB40" s="85"/>
      <c r="JDC40" s="85"/>
      <c r="JDD40" s="85"/>
      <c r="JDE40" s="85"/>
      <c r="JDF40" s="85"/>
      <c r="JDG40" s="85"/>
      <c r="JDH40" s="85"/>
      <c r="JDI40" s="85"/>
      <c r="JDJ40" s="85"/>
      <c r="JDK40" s="85"/>
      <c r="JDL40" s="85"/>
      <c r="JDM40" s="85"/>
      <c r="JDN40" s="85"/>
      <c r="JDO40" s="85"/>
      <c r="JDP40" s="85"/>
      <c r="JDQ40" s="85"/>
      <c r="JDR40" s="85"/>
      <c r="JDS40" s="85"/>
      <c r="JDT40" s="85"/>
      <c r="JDU40" s="85"/>
      <c r="JDV40" s="85"/>
      <c r="JDW40" s="85"/>
      <c r="JDX40" s="85"/>
      <c r="JDY40" s="85"/>
      <c r="JDZ40" s="85"/>
      <c r="JEA40" s="85"/>
      <c r="JEB40" s="85"/>
      <c r="JEC40" s="85"/>
      <c r="JED40" s="85"/>
      <c r="JEE40" s="85"/>
      <c r="JEF40" s="85"/>
      <c r="JEG40" s="85"/>
      <c r="JEH40" s="85"/>
      <c r="JEI40" s="85"/>
      <c r="JEJ40" s="85"/>
      <c r="JEK40" s="85"/>
      <c r="JEL40" s="85"/>
      <c r="JEM40" s="85"/>
      <c r="JEN40" s="85"/>
      <c r="JEO40" s="85"/>
      <c r="JEP40" s="85"/>
      <c r="JEQ40" s="85"/>
      <c r="JER40" s="85"/>
      <c r="JES40" s="85"/>
      <c r="JET40" s="85"/>
      <c r="JEU40" s="85"/>
      <c r="JEV40" s="85"/>
      <c r="JEW40" s="85"/>
      <c r="JEX40" s="85"/>
      <c r="JEY40" s="85"/>
      <c r="JEZ40" s="85"/>
      <c r="JFA40" s="85"/>
      <c r="JFB40" s="85"/>
      <c r="JFC40" s="85"/>
      <c r="JFD40" s="85"/>
      <c r="JFE40" s="85"/>
      <c r="JFF40" s="85"/>
      <c r="JFG40" s="85"/>
      <c r="JFH40" s="85"/>
      <c r="JFI40" s="85"/>
      <c r="JFJ40" s="85"/>
      <c r="JFK40" s="85"/>
      <c r="JFL40" s="85"/>
      <c r="JFM40" s="85"/>
      <c r="JFN40" s="85"/>
      <c r="JFO40" s="85"/>
      <c r="JFP40" s="85"/>
      <c r="JFQ40" s="85"/>
      <c r="JFR40" s="85"/>
      <c r="JFS40" s="85"/>
      <c r="JFT40" s="85"/>
      <c r="JFU40" s="85"/>
      <c r="JFV40" s="85"/>
      <c r="JFW40" s="85"/>
      <c r="JFX40" s="85"/>
      <c r="JFY40" s="85"/>
      <c r="JFZ40" s="85"/>
      <c r="JGA40" s="85"/>
      <c r="JGB40" s="85"/>
      <c r="JGC40" s="85"/>
      <c r="JGD40" s="85"/>
      <c r="JGE40" s="85"/>
      <c r="JGF40" s="85"/>
      <c r="JGG40" s="85"/>
      <c r="JGH40" s="85"/>
      <c r="JGI40" s="85"/>
      <c r="JGJ40" s="85"/>
      <c r="JGK40" s="85"/>
      <c r="JGL40" s="85"/>
      <c r="JGM40" s="85"/>
      <c r="JGN40" s="85"/>
      <c r="JGO40" s="85"/>
      <c r="JGP40" s="85"/>
      <c r="JGQ40" s="85"/>
      <c r="JGR40" s="85"/>
      <c r="JGS40" s="85"/>
      <c r="JGT40" s="85"/>
      <c r="JGU40" s="85"/>
      <c r="JGV40" s="85"/>
      <c r="JGW40" s="85"/>
      <c r="JGX40" s="85"/>
      <c r="JGY40" s="85"/>
      <c r="JGZ40" s="85"/>
      <c r="JHA40" s="85"/>
      <c r="JHB40" s="85"/>
      <c r="JHC40" s="85"/>
      <c r="JHD40" s="85"/>
      <c r="JHE40" s="85"/>
      <c r="JHF40" s="85"/>
      <c r="JHG40" s="85"/>
      <c r="JHH40" s="85"/>
      <c r="JHI40" s="85"/>
      <c r="JHJ40" s="85"/>
      <c r="JHK40" s="85"/>
      <c r="JHL40" s="85"/>
      <c r="JHM40" s="85"/>
      <c r="JHN40" s="85"/>
      <c r="JHO40" s="85"/>
      <c r="JHP40" s="85"/>
      <c r="JHQ40" s="85"/>
      <c r="JHR40" s="85"/>
      <c r="JHS40" s="85"/>
      <c r="JHT40" s="85"/>
      <c r="JHU40" s="85"/>
      <c r="JHV40" s="85"/>
      <c r="JHW40" s="85"/>
      <c r="JHX40" s="85"/>
      <c r="JHY40" s="85"/>
      <c r="JHZ40" s="85"/>
      <c r="JIA40" s="85"/>
      <c r="JIB40" s="85"/>
      <c r="JIC40" s="85"/>
      <c r="JID40" s="85"/>
      <c r="JIE40" s="85"/>
      <c r="JIF40" s="85"/>
      <c r="JIG40" s="85"/>
      <c r="JIH40" s="85"/>
      <c r="JII40" s="85"/>
      <c r="JIJ40" s="85"/>
      <c r="JIK40" s="85"/>
      <c r="JIL40" s="85"/>
      <c r="JIM40" s="85"/>
      <c r="JIN40" s="85"/>
      <c r="JIO40" s="85"/>
      <c r="JIP40" s="85"/>
      <c r="JIQ40" s="85"/>
      <c r="JIR40" s="85"/>
      <c r="JIS40" s="85"/>
      <c r="JIT40" s="85"/>
      <c r="JIU40" s="85"/>
      <c r="JIV40" s="85"/>
      <c r="JIW40" s="85"/>
      <c r="JIX40" s="85"/>
      <c r="JIY40" s="85"/>
      <c r="JIZ40" s="85"/>
      <c r="JJA40" s="85"/>
      <c r="JJB40" s="85"/>
      <c r="JJC40" s="85"/>
      <c r="JJD40" s="85"/>
      <c r="JJE40" s="85"/>
      <c r="JJF40" s="85"/>
      <c r="JJG40" s="85"/>
      <c r="JJH40" s="85"/>
      <c r="JJI40" s="85"/>
      <c r="JJJ40" s="85"/>
      <c r="JJK40" s="85"/>
      <c r="JJL40" s="85"/>
      <c r="JJM40" s="85"/>
      <c r="JJN40" s="85"/>
      <c r="JJO40" s="85"/>
      <c r="JJP40" s="85"/>
      <c r="JJQ40" s="85"/>
      <c r="JJR40" s="85"/>
      <c r="JJS40" s="85"/>
      <c r="JJT40" s="85"/>
      <c r="JJU40" s="85"/>
      <c r="JJV40" s="85"/>
      <c r="JJW40" s="85"/>
      <c r="JJX40" s="85"/>
      <c r="JJY40" s="85"/>
      <c r="JJZ40" s="85"/>
      <c r="JKA40" s="85"/>
      <c r="JKB40" s="85"/>
      <c r="JKC40" s="85"/>
      <c r="JKD40" s="85"/>
      <c r="JKE40" s="85"/>
      <c r="JKF40" s="85"/>
      <c r="JKG40" s="85"/>
      <c r="JKH40" s="85"/>
      <c r="JKI40" s="85"/>
      <c r="JKJ40" s="85"/>
      <c r="JKK40" s="85"/>
      <c r="JKL40" s="85"/>
      <c r="JKM40" s="85"/>
      <c r="JKN40" s="85"/>
      <c r="JKO40" s="85"/>
      <c r="JKP40" s="85"/>
      <c r="JKQ40" s="85"/>
      <c r="JKR40" s="85"/>
      <c r="JKS40" s="85"/>
      <c r="JKT40" s="85"/>
      <c r="JKU40" s="85"/>
      <c r="JKV40" s="85"/>
      <c r="JKW40" s="85"/>
      <c r="JKX40" s="85"/>
      <c r="JKY40" s="85"/>
      <c r="JKZ40" s="85"/>
      <c r="JLA40" s="85"/>
      <c r="JLB40" s="85"/>
      <c r="JLC40" s="85"/>
      <c r="JLD40" s="85"/>
      <c r="JLE40" s="85"/>
      <c r="JLF40" s="85"/>
      <c r="JLG40" s="85"/>
      <c r="JLH40" s="85"/>
      <c r="JLI40" s="85"/>
      <c r="JLJ40" s="85"/>
      <c r="JLK40" s="85"/>
      <c r="JLL40" s="85"/>
      <c r="JLM40" s="85"/>
      <c r="JLN40" s="85"/>
      <c r="JLO40" s="85"/>
      <c r="JLP40" s="85"/>
      <c r="JLQ40" s="85"/>
      <c r="JLR40" s="85"/>
      <c r="JLS40" s="85"/>
      <c r="JLT40" s="85"/>
      <c r="JLU40" s="85"/>
      <c r="JLV40" s="85"/>
      <c r="JLW40" s="85"/>
      <c r="JLX40" s="85"/>
      <c r="JLY40" s="85"/>
      <c r="JLZ40" s="85"/>
      <c r="JMA40" s="85"/>
      <c r="JMB40" s="85"/>
      <c r="JMC40" s="85"/>
      <c r="JMD40" s="85"/>
      <c r="JME40" s="85"/>
      <c r="JMF40" s="85"/>
      <c r="JMG40" s="85"/>
      <c r="JMH40" s="85"/>
      <c r="JMI40" s="85"/>
      <c r="JMJ40" s="85"/>
      <c r="JMK40" s="85"/>
      <c r="JML40" s="85"/>
      <c r="JMM40" s="85"/>
      <c r="JMN40" s="85"/>
      <c r="JMO40" s="85"/>
      <c r="JMP40" s="85"/>
      <c r="JMQ40" s="85"/>
      <c r="JMR40" s="85"/>
      <c r="JMS40" s="85"/>
      <c r="JMT40" s="85"/>
      <c r="JMU40" s="85"/>
      <c r="JMV40" s="85"/>
      <c r="JMW40" s="85"/>
      <c r="JMX40" s="85"/>
      <c r="JMY40" s="85"/>
      <c r="JMZ40" s="85"/>
      <c r="JNA40" s="85"/>
      <c r="JNB40" s="85"/>
      <c r="JNC40" s="85"/>
      <c r="JND40" s="85"/>
      <c r="JNE40" s="85"/>
      <c r="JNF40" s="85"/>
      <c r="JNG40" s="85"/>
      <c r="JNH40" s="85"/>
      <c r="JNI40" s="85"/>
      <c r="JNJ40" s="85"/>
      <c r="JNK40" s="85"/>
      <c r="JNL40" s="85"/>
      <c r="JNM40" s="85"/>
      <c r="JNN40" s="85"/>
      <c r="JNO40" s="85"/>
      <c r="JNP40" s="85"/>
      <c r="JNQ40" s="85"/>
      <c r="JNR40" s="85"/>
      <c r="JNS40" s="85"/>
      <c r="JNT40" s="85"/>
      <c r="JNU40" s="85"/>
      <c r="JNV40" s="85"/>
      <c r="JNW40" s="85"/>
      <c r="JNX40" s="85"/>
      <c r="JNY40" s="85"/>
      <c r="JNZ40" s="85"/>
      <c r="JOA40" s="85"/>
      <c r="JOB40" s="85"/>
      <c r="JOC40" s="85"/>
      <c r="JOD40" s="85"/>
      <c r="JOE40" s="85"/>
      <c r="JOF40" s="85"/>
      <c r="JOG40" s="85"/>
      <c r="JOH40" s="85"/>
      <c r="JOI40" s="85"/>
      <c r="JOJ40" s="85"/>
      <c r="JOK40" s="85"/>
      <c r="JOL40" s="85"/>
      <c r="JOM40" s="85"/>
      <c r="JON40" s="85"/>
      <c r="JOO40" s="85"/>
      <c r="JOP40" s="85"/>
      <c r="JOQ40" s="85"/>
      <c r="JOR40" s="85"/>
      <c r="JOS40" s="85"/>
      <c r="JOT40" s="85"/>
      <c r="JOU40" s="85"/>
      <c r="JOV40" s="85"/>
      <c r="JOW40" s="85"/>
      <c r="JOX40" s="85"/>
      <c r="JOY40" s="85"/>
      <c r="JOZ40" s="85"/>
      <c r="JPA40" s="85"/>
      <c r="JPB40" s="85"/>
      <c r="JPC40" s="85"/>
      <c r="JPD40" s="85"/>
      <c r="JPE40" s="85"/>
      <c r="JPF40" s="85"/>
      <c r="JPG40" s="85"/>
      <c r="JPH40" s="85"/>
      <c r="JPI40" s="85"/>
      <c r="JPJ40" s="85"/>
      <c r="JPK40" s="85"/>
      <c r="JPL40" s="85"/>
      <c r="JPM40" s="85"/>
      <c r="JPN40" s="85"/>
      <c r="JPO40" s="85"/>
      <c r="JPP40" s="85"/>
      <c r="JPQ40" s="85"/>
      <c r="JPR40" s="85"/>
      <c r="JPS40" s="85"/>
      <c r="JPT40" s="85"/>
      <c r="JPU40" s="85"/>
      <c r="JPV40" s="85"/>
      <c r="JPW40" s="85"/>
      <c r="JPX40" s="85"/>
      <c r="JPY40" s="85"/>
      <c r="JPZ40" s="85"/>
      <c r="JQA40" s="85"/>
      <c r="JQB40" s="85"/>
      <c r="JQC40" s="85"/>
      <c r="JQD40" s="85"/>
      <c r="JQE40" s="85"/>
      <c r="JQF40" s="85"/>
      <c r="JQG40" s="85"/>
      <c r="JQH40" s="85"/>
      <c r="JQI40" s="85"/>
      <c r="JQJ40" s="85"/>
      <c r="JQK40" s="85"/>
      <c r="JQL40" s="85"/>
      <c r="JQM40" s="85"/>
      <c r="JQN40" s="85"/>
      <c r="JQO40" s="85"/>
      <c r="JQP40" s="85"/>
      <c r="JQQ40" s="85"/>
      <c r="JQR40" s="85"/>
      <c r="JQS40" s="85"/>
      <c r="JQT40" s="85"/>
      <c r="JQU40" s="85"/>
      <c r="JQV40" s="85"/>
      <c r="JQW40" s="85"/>
      <c r="JQX40" s="85"/>
      <c r="JQY40" s="85"/>
      <c r="JQZ40" s="85"/>
      <c r="JRA40" s="85"/>
      <c r="JRB40" s="85"/>
      <c r="JRC40" s="85"/>
      <c r="JRD40" s="85"/>
      <c r="JRE40" s="85"/>
      <c r="JRF40" s="85"/>
      <c r="JRG40" s="85"/>
      <c r="JRH40" s="85"/>
      <c r="JRI40" s="85"/>
      <c r="JRJ40" s="85"/>
      <c r="JRK40" s="85"/>
      <c r="JRL40" s="85"/>
      <c r="JRM40" s="85"/>
      <c r="JRN40" s="85"/>
      <c r="JRO40" s="85"/>
      <c r="JRP40" s="85"/>
      <c r="JRQ40" s="85"/>
      <c r="JRR40" s="85"/>
      <c r="JRS40" s="85"/>
      <c r="JRT40" s="85"/>
      <c r="JRU40" s="85"/>
      <c r="JRV40" s="85"/>
      <c r="JRW40" s="85"/>
      <c r="JRX40" s="85"/>
      <c r="JRY40" s="85"/>
      <c r="JRZ40" s="85"/>
      <c r="JSA40" s="85"/>
      <c r="JSB40" s="85"/>
      <c r="JSC40" s="85"/>
      <c r="JSD40" s="85"/>
      <c r="JSE40" s="85"/>
      <c r="JSF40" s="85"/>
      <c r="JSG40" s="85"/>
      <c r="JSH40" s="85"/>
      <c r="JSI40" s="85"/>
      <c r="JSJ40" s="85"/>
      <c r="JSK40" s="85"/>
      <c r="JSL40" s="85"/>
      <c r="JSM40" s="85"/>
      <c r="JSN40" s="85"/>
      <c r="JSO40" s="85"/>
      <c r="JSP40" s="85"/>
      <c r="JSQ40" s="85"/>
      <c r="JSR40" s="85"/>
      <c r="JSS40" s="85"/>
      <c r="JST40" s="85"/>
      <c r="JSU40" s="85"/>
      <c r="JSV40" s="85"/>
      <c r="JSW40" s="85"/>
      <c r="JSX40" s="85"/>
      <c r="JSY40" s="85"/>
      <c r="JSZ40" s="85"/>
      <c r="JTA40" s="85"/>
      <c r="JTB40" s="85"/>
      <c r="JTC40" s="85"/>
      <c r="JTD40" s="85"/>
      <c r="JTE40" s="85"/>
      <c r="JTF40" s="85"/>
      <c r="JTG40" s="85"/>
      <c r="JTH40" s="85"/>
      <c r="JTI40" s="85"/>
      <c r="JTJ40" s="85"/>
      <c r="JTK40" s="85"/>
      <c r="JTL40" s="85"/>
      <c r="JTM40" s="85"/>
      <c r="JTN40" s="85"/>
      <c r="JTO40" s="85"/>
      <c r="JTP40" s="85"/>
      <c r="JTQ40" s="85"/>
      <c r="JTR40" s="85"/>
      <c r="JTS40" s="85"/>
      <c r="JTT40" s="85"/>
      <c r="JTU40" s="85"/>
      <c r="JTV40" s="85"/>
      <c r="JTW40" s="85"/>
      <c r="JTX40" s="85"/>
      <c r="JTY40" s="85"/>
      <c r="JTZ40" s="85"/>
      <c r="JUA40" s="85"/>
      <c r="JUB40" s="85"/>
      <c r="JUC40" s="85"/>
      <c r="JUD40" s="85"/>
      <c r="JUE40" s="85"/>
      <c r="JUF40" s="85"/>
      <c r="JUG40" s="85"/>
      <c r="JUH40" s="85"/>
      <c r="JUI40" s="85"/>
      <c r="JUJ40" s="85"/>
      <c r="JUK40" s="85"/>
      <c r="JUL40" s="85"/>
      <c r="JUM40" s="85"/>
      <c r="JUN40" s="85"/>
      <c r="JUO40" s="85"/>
      <c r="JUP40" s="85"/>
      <c r="JUQ40" s="85"/>
      <c r="JUR40" s="85"/>
      <c r="JUS40" s="85"/>
      <c r="JUT40" s="85"/>
      <c r="JUU40" s="85"/>
      <c r="JUV40" s="85"/>
      <c r="JUW40" s="85"/>
      <c r="JUX40" s="85"/>
      <c r="JUY40" s="85"/>
      <c r="JUZ40" s="85"/>
      <c r="JVA40" s="85"/>
      <c r="JVB40" s="85"/>
      <c r="JVC40" s="85"/>
      <c r="JVD40" s="85"/>
      <c r="JVE40" s="85"/>
      <c r="JVF40" s="85"/>
      <c r="JVG40" s="85"/>
      <c r="JVH40" s="85"/>
      <c r="JVI40" s="85"/>
      <c r="JVJ40" s="85"/>
      <c r="JVK40" s="85"/>
      <c r="JVL40" s="85"/>
      <c r="JVM40" s="85"/>
      <c r="JVN40" s="85"/>
      <c r="JVO40" s="85"/>
      <c r="JVP40" s="85"/>
      <c r="JVQ40" s="85"/>
      <c r="JVR40" s="85"/>
      <c r="JVS40" s="85"/>
      <c r="JVT40" s="85"/>
      <c r="JVU40" s="85"/>
      <c r="JVV40" s="85"/>
      <c r="JVW40" s="85"/>
      <c r="JVX40" s="85"/>
      <c r="JVY40" s="85"/>
      <c r="JVZ40" s="85"/>
      <c r="JWA40" s="85"/>
      <c r="JWB40" s="85"/>
      <c r="JWC40" s="85"/>
      <c r="JWD40" s="85"/>
      <c r="JWE40" s="85"/>
      <c r="JWF40" s="85"/>
      <c r="JWG40" s="85"/>
      <c r="JWH40" s="85"/>
      <c r="JWI40" s="85"/>
      <c r="JWJ40" s="85"/>
      <c r="JWK40" s="85"/>
      <c r="JWL40" s="85"/>
      <c r="JWM40" s="85"/>
      <c r="JWN40" s="85"/>
      <c r="JWO40" s="85"/>
      <c r="JWP40" s="85"/>
      <c r="JWQ40" s="85"/>
      <c r="JWR40" s="85"/>
      <c r="JWS40" s="85"/>
      <c r="JWT40" s="85"/>
      <c r="JWU40" s="85"/>
      <c r="JWV40" s="85"/>
      <c r="JWW40" s="85"/>
      <c r="JWX40" s="85"/>
      <c r="JWY40" s="85"/>
      <c r="JWZ40" s="85"/>
      <c r="JXA40" s="85"/>
      <c r="JXB40" s="85"/>
      <c r="JXC40" s="85"/>
      <c r="JXD40" s="85"/>
      <c r="JXE40" s="85"/>
      <c r="JXF40" s="85"/>
      <c r="JXG40" s="85"/>
      <c r="JXH40" s="85"/>
      <c r="JXI40" s="85"/>
      <c r="JXJ40" s="85"/>
      <c r="JXK40" s="85"/>
      <c r="JXL40" s="85"/>
      <c r="JXM40" s="85"/>
      <c r="JXN40" s="85"/>
      <c r="JXO40" s="85"/>
      <c r="JXP40" s="85"/>
      <c r="JXQ40" s="85"/>
      <c r="JXR40" s="85"/>
      <c r="JXS40" s="85"/>
      <c r="JXT40" s="85"/>
      <c r="JXU40" s="85"/>
      <c r="JXV40" s="85"/>
      <c r="JXW40" s="85"/>
      <c r="JXX40" s="85"/>
      <c r="JXY40" s="85"/>
      <c r="JXZ40" s="85"/>
      <c r="JYA40" s="85"/>
      <c r="JYB40" s="85"/>
      <c r="JYC40" s="85"/>
      <c r="JYD40" s="85"/>
      <c r="JYE40" s="85"/>
      <c r="JYF40" s="85"/>
      <c r="JYG40" s="85"/>
      <c r="JYH40" s="85"/>
      <c r="JYI40" s="85"/>
      <c r="JYJ40" s="85"/>
      <c r="JYK40" s="85"/>
      <c r="JYL40" s="85"/>
      <c r="JYM40" s="85"/>
      <c r="JYN40" s="85"/>
      <c r="JYO40" s="85"/>
      <c r="JYP40" s="85"/>
      <c r="JYQ40" s="85"/>
      <c r="JYR40" s="85"/>
      <c r="JYS40" s="85"/>
      <c r="JYT40" s="85"/>
      <c r="JYU40" s="85"/>
      <c r="JYV40" s="85"/>
      <c r="JYW40" s="85"/>
      <c r="JYX40" s="85"/>
      <c r="JYY40" s="85"/>
      <c r="JYZ40" s="85"/>
      <c r="JZA40" s="85"/>
      <c r="JZB40" s="85"/>
      <c r="JZC40" s="85"/>
      <c r="JZD40" s="85"/>
      <c r="JZE40" s="85"/>
      <c r="JZF40" s="85"/>
      <c r="JZG40" s="85"/>
      <c r="JZH40" s="85"/>
      <c r="JZI40" s="85"/>
      <c r="JZJ40" s="85"/>
      <c r="JZK40" s="85"/>
      <c r="JZL40" s="85"/>
      <c r="JZM40" s="85"/>
      <c r="JZN40" s="85"/>
      <c r="JZO40" s="85"/>
      <c r="JZP40" s="85"/>
      <c r="JZQ40" s="85"/>
      <c r="JZR40" s="85"/>
      <c r="JZS40" s="85"/>
      <c r="JZT40" s="85"/>
      <c r="JZU40" s="85"/>
      <c r="JZV40" s="85"/>
      <c r="JZW40" s="85"/>
      <c r="JZX40" s="85"/>
      <c r="JZY40" s="85"/>
      <c r="JZZ40" s="85"/>
      <c r="KAA40" s="85"/>
      <c r="KAB40" s="85"/>
      <c r="KAC40" s="85"/>
      <c r="KAD40" s="85"/>
      <c r="KAE40" s="85"/>
      <c r="KAF40" s="85"/>
      <c r="KAG40" s="85"/>
      <c r="KAH40" s="85"/>
      <c r="KAI40" s="85"/>
      <c r="KAJ40" s="85"/>
      <c r="KAK40" s="85"/>
      <c r="KAL40" s="85"/>
      <c r="KAM40" s="85"/>
      <c r="KAN40" s="85"/>
      <c r="KAO40" s="85"/>
      <c r="KAP40" s="85"/>
      <c r="KAQ40" s="85"/>
      <c r="KAR40" s="85"/>
      <c r="KAS40" s="85"/>
      <c r="KAT40" s="85"/>
      <c r="KAU40" s="85"/>
      <c r="KAV40" s="85"/>
      <c r="KAW40" s="85"/>
      <c r="KAX40" s="85"/>
      <c r="KAY40" s="85"/>
      <c r="KAZ40" s="85"/>
      <c r="KBA40" s="85"/>
      <c r="KBB40" s="85"/>
      <c r="KBC40" s="85"/>
      <c r="KBD40" s="85"/>
      <c r="KBE40" s="85"/>
      <c r="KBF40" s="85"/>
      <c r="KBG40" s="85"/>
      <c r="KBH40" s="85"/>
      <c r="KBI40" s="85"/>
      <c r="KBJ40" s="85"/>
      <c r="KBK40" s="85"/>
      <c r="KBL40" s="85"/>
      <c r="KBM40" s="85"/>
      <c r="KBN40" s="85"/>
      <c r="KBO40" s="85"/>
      <c r="KBP40" s="85"/>
      <c r="KBQ40" s="85"/>
      <c r="KBR40" s="85"/>
      <c r="KBS40" s="85"/>
      <c r="KBT40" s="85"/>
      <c r="KBU40" s="85"/>
      <c r="KBV40" s="85"/>
      <c r="KBW40" s="85"/>
      <c r="KBX40" s="85"/>
      <c r="KBY40" s="85"/>
      <c r="KBZ40" s="85"/>
      <c r="KCA40" s="85"/>
      <c r="KCB40" s="85"/>
      <c r="KCC40" s="85"/>
      <c r="KCD40" s="85"/>
      <c r="KCE40" s="85"/>
      <c r="KCF40" s="85"/>
      <c r="KCG40" s="85"/>
      <c r="KCH40" s="85"/>
      <c r="KCI40" s="85"/>
      <c r="KCJ40" s="85"/>
      <c r="KCK40" s="85"/>
      <c r="KCL40" s="85"/>
      <c r="KCM40" s="85"/>
      <c r="KCN40" s="85"/>
      <c r="KCO40" s="85"/>
      <c r="KCP40" s="85"/>
      <c r="KCQ40" s="85"/>
      <c r="KCR40" s="85"/>
      <c r="KCS40" s="85"/>
      <c r="KCT40" s="85"/>
      <c r="KCU40" s="85"/>
      <c r="KCV40" s="85"/>
      <c r="KCW40" s="85"/>
      <c r="KCX40" s="85"/>
      <c r="KCY40" s="85"/>
      <c r="KCZ40" s="85"/>
      <c r="KDA40" s="85"/>
      <c r="KDB40" s="85"/>
      <c r="KDC40" s="85"/>
      <c r="KDD40" s="85"/>
      <c r="KDE40" s="85"/>
      <c r="KDF40" s="85"/>
      <c r="KDG40" s="85"/>
      <c r="KDH40" s="85"/>
      <c r="KDI40" s="85"/>
      <c r="KDJ40" s="85"/>
      <c r="KDK40" s="85"/>
      <c r="KDL40" s="85"/>
      <c r="KDM40" s="85"/>
      <c r="KDN40" s="85"/>
      <c r="KDO40" s="85"/>
      <c r="KDP40" s="85"/>
      <c r="KDQ40" s="85"/>
      <c r="KDR40" s="85"/>
      <c r="KDS40" s="85"/>
      <c r="KDT40" s="85"/>
      <c r="KDU40" s="85"/>
      <c r="KDV40" s="85"/>
      <c r="KDW40" s="85"/>
      <c r="KDX40" s="85"/>
      <c r="KDY40" s="85"/>
      <c r="KDZ40" s="85"/>
      <c r="KEA40" s="85"/>
      <c r="KEB40" s="85"/>
      <c r="KEC40" s="85"/>
      <c r="KED40" s="85"/>
      <c r="KEE40" s="85"/>
      <c r="KEF40" s="85"/>
      <c r="KEG40" s="85"/>
      <c r="KEH40" s="85"/>
      <c r="KEI40" s="85"/>
      <c r="KEJ40" s="85"/>
      <c r="KEK40" s="85"/>
      <c r="KEL40" s="85"/>
      <c r="KEM40" s="85"/>
      <c r="KEN40" s="85"/>
      <c r="KEO40" s="85"/>
      <c r="KEP40" s="85"/>
      <c r="KEQ40" s="85"/>
      <c r="KER40" s="85"/>
      <c r="KES40" s="85"/>
      <c r="KET40" s="85"/>
      <c r="KEU40" s="85"/>
      <c r="KEV40" s="85"/>
      <c r="KEW40" s="85"/>
      <c r="KEX40" s="85"/>
      <c r="KEY40" s="85"/>
      <c r="KEZ40" s="85"/>
      <c r="KFA40" s="85"/>
      <c r="KFB40" s="85"/>
      <c r="KFC40" s="85"/>
      <c r="KFD40" s="85"/>
      <c r="KFE40" s="85"/>
      <c r="KFF40" s="85"/>
      <c r="KFG40" s="85"/>
      <c r="KFH40" s="85"/>
      <c r="KFI40" s="85"/>
      <c r="KFJ40" s="85"/>
      <c r="KFK40" s="85"/>
      <c r="KFL40" s="85"/>
      <c r="KFM40" s="85"/>
      <c r="KFN40" s="85"/>
      <c r="KFO40" s="85"/>
      <c r="KFP40" s="85"/>
      <c r="KFQ40" s="85"/>
      <c r="KFR40" s="85"/>
      <c r="KFS40" s="85"/>
      <c r="KFT40" s="85"/>
      <c r="KFU40" s="85"/>
      <c r="KFV40" s="85"/>
      <c r="KFW40" s="85"/>
      <c r="KFX40" s="85"/>
      <c r="KFY40" s="85"/>
      <c r="KFZ40" s="85"/>
      <c r="KGA40" s="85"/>
      <c r="KGB40" s="85"/>
      <c r="KGC40" s="85"/>
      <c r="KGD40" s="85"/>
      <c r="KGE40" s="85"/>
      <c r="KGF40" s="85"/>
      <c r="KGG40" s="85"/>
      <c r="KGH40" s="85"/>
      <c r="KGI40" s="85"/>
      <c r="KGJ40" s="85"/>
      <c r="KGK40" s="85"/>
      <c r="KGL40" s="85"/>
      <c r="KGM40" s="85"/>
      <c r="KGN40" s="85"/>
      <c r="KGO40" s="85"/>
      <c r="KGP40" s="85"/>
      <c r="KGQ40" s="85"/>
      <c r="KGR40" s="85"/>
      <c r="KGS40" s="85"/>
      <c r="KGT40" s="85"/>
      <c r="KGU40" s="85"/>
      <c r="KGV40" s="85"/>
      <c r="KGW40" s="85"/>
      <c r="KGX40" s="85"/>
      <c r="KGY40" s="85"/>
      <c r="KGZ40" s="85"/>
      <c r="KHA40" s="85"/>
      <c r="KHB40" s="85"/>
      <c r="KHC40" s="85"/>
      <c r="KHD40" s="85"/>
      <c r="KHE40" s="85"/>
      <c r="KHF40" s="85"/>
      <c r="KHG40" s="85"/>
      <c r="KHH40" s="85"/>
      <c r="KHI40" s="85"/>
      <c r="KHJ40" s="85"/>
      <c r="KHK40" s="85"/>
      <c r="KHL40" s="85"/>
      <c r="KHM40" s="85"/>
      <c r="KHN40" s="85"/>
      <c r="KHO40" s="85"/>
      <c r="KHP40" s="85"/>
      <c r="KHQ40" s="85"/>
      <c r="KHR40" s="85"/>
      <c r="KHS40" s="85"/>
      <c r="KHT40" s="85"/>
      <c r="KHU40" s="85"/>
      <c r="KHV40" s="85"/>
      <c r="KHW40" s="85"/>
      <c r="KHX40" s="85"/>
      <c r="KHY40" s="85"/>
      <c r="KHZ40" s="85"/>
      <c r="KIA40" s="85"/>
      <c r="KIB40" s="85"/>
      <c r="KIC40" s="85"/>
      <c r="KID40" s="85"/>
      <c r="KIE40" s="85"/>
      <c r="KIF40" s="85"/>
      <c r="KIG40" s="85"/>
      <c r="KIH40" s="85"/>
      <c r="KII40" s="85"/>
      <c r="KIJ40" s="85"/>
      <c r="KIK40" s="85"/>
      <c r="KIL40" s="85"/>
      <c r="KIM40" s="85"/>
      <c r="KIN40" s="85"/>
      <c r="KIO40" s="85"/>
      <c r="KIP40" s="85"/>
      <c r="KIQ40" s="85"/>
      <c r="KIR40" s="85"/>
      <c r="KIS40" s="85"/>
      <c r="KIT40" s="85"/>
      <c r="KIU40" s="85"/>
      <c r="KIV40" s="85"/>
      <c r="KIW40" s="85"/>
      <c r="KIX40" s="85"/>
      <c r="KIY40" s="85"/>
      <c r="KIZ40" s="85"/>
      <c r="KJA40" s="85"/>
      <c r="KJB40" s="85"/>
      <c r="KJC40" s="85"/>
      <c r="KJD40" s="85"/>
      <c r="KJE40" s="85"/>
      <c r="KJF40" s="85"/>
      <c r="KJG40" s="85"/>
      <c r="KJH40" s="85"/>
      <c r="KJI40" s="85"/>
      <c r="KJJ40" s="85"/>
      <c r="KJK40" s="85"/>
      <c r="KJL40" s="85"/>
      <c r="KJM40" s="85"/>
      <c r="KJN40" s="85"/>
      <c r="KJO40" s="85"/>
      <c r="KJP40" s="85"/>
      <c r="KJQ40" s="85"/>
      <c r="KJR40" s="85"/>
      <c r="KJS40" s="85"/>
      <c r="KJT40" s="85"/>
      <c r="KJU40" s="85"/>
      <c r="KJV40" s="85"/>
      <c r="KJW40" s="85"/>
      <c r="KJX40" s="85"/>
      <c r="KJY40" s="85"/>
      <c r="KJZ40" s="85"/>
      <c r="KKA40" s="85"/>
      <c r="KKB40" s="85"/>
      <c r="KKC40" s="85"/>
      <c r="KKD40" s="85"/>
      <c r="KKE40" s="85"/>
      <c r="KKF40" s="85"/>
      <c r="KKG40" s="85"/>
      <c r="KKH40" s="85"/>
      <c r="KKI40" s="85"/>
      <c r="KKJ40" s="85"/>
      <c r="KKK40" s="85"/>
      <c r="KKL40" s="85"/>
      <c r="KKM40" s="85"/>
      <c r="KKN40" s="85"/>
      <c r="KKO40" s="85"/>
      <c r="KKP40" s="85"/>
      <c r="KKQ40" s="85"/>
      <c r="KKR40" s="85"/>
      <c r="KKS40" s="85"/>
      <c r="KKT40" s="85"/>
      <c r="KKU40" s="85"/>
      <c r="KKV40" s="85"/>
      <c r="KKW40" s="85"/>
      <c r="KKX40" s="85"/>
      <c r="KKY40" s="85"/>
      <c r="KKZ40" s="85"/>
      <c r="KLA40" s="85"/>
      <c r="KLB40" s="85"/>
      <c r="KLC40" s="85"/>
      <c r="KLD40" s="85"/>
      <c r="KLE40" s="85"/>
      <c r="KLF40" s="85"/>
      <c r="KLG40" s="85"/>
      <c r="KLH40" s="85"/>
      <c r="KLI40" s="85"/>
      <c r="KLJ40" s="85"/>
      <c r="KLK40" s="85"/>
      <c r="KLL40" s="85"/>
      <c r="KLM40" s="85"/>
      <c r="KLN40" s="85"/>
      <c r="KLO40" s="85"/>
      <c r="KLP40" s="85"/>
      <c r="KLQ40" s="85"/>
      <c r="KLR40" s="85"/>
      <c r="KLS40" s="85"/>
      <c r="KLT40" s="85"/>
      <c r="KLU40" s="85"/>
      <c r="KLV40" s="85"/>
      <c r="KLW40" s="85"/>
      <c r="KLX40" s="85"/>
      <c r="KLY40" s="85"/>
      <c r="KLZ40" s="85"/>
      <c r="KMA40" s="85"/>
      <c r="KMB40" s="85"/>
      <c r="KMC40" s="85"/>
      <c r="KMD40" s="85"/>
      <c r="KME40" s="85"/>
      <c r="KMF40" s="85"/>
      <c r="KMG40" s="85"/>
      <c r="KMH40" s="85"/>
      <c r="KMI40" s="85"/>
      <c r="KMJ40" s="85"/>
      <c r="KMK40" s="85"/>
      <c r="KML40" s="85"/>
      <c r="KMM40" s="85"/>
      <c r="KMN40" s="85"/>
      <c r="KMO40" s="85"/>
      <c r="KMP40" s="85"/>
      <c r="KMQ40" s="85"/>
      <c r="KMR40" s="85"/>
      <c r="KMS40" s="85"/>
      <c r="KMT40" s="85"/>
      <c r="KMU40" s="85"/>
      <c r="KMV40" s="85"/>
      <c r="KMW40" s="85"/>
      <c r="KMX40" s="85"/>
      <c r="KMY40" s="85"/>
      <c r="KMZ40" s="85"/>
      <c r="KNA40" s="85"/>
      <c r="KNB40" s="85"/>
      <c r="KNC40" s="85"/>
      <c r="KND40" s="85"/>
      <c r="KNE40" s="85"/>
      <c r="KNF40" s="85"/>
      <c r="KNG40" s="85"/>
      <c r="KNH40" s="85"/>
      <c r="KNI40" s="85"/>
      <c r="KNJ40" s="85"/>
      <c r="KNK40" s="85"/>
      <c r="KNL40" s="85"/>
      <c r="KNM40" s="85"/>
      <c r="KNN40" s="85"/>
      <c r="KNO40" s="85"/>
      <c r="KNP40" s="85"/>
      <c r="KNQ40" s="85"/>
      <c r="KNR40" s="85"/>
      <c r="KNS40" s="85"/>
      <c r="KNT40" s="85"/>
      <c r="KNU40" s="85"/>
      <c r="KNV40" s="85"/>
      <c r="KNW40" s="85"/>
      <c r="KNX40" s="85"/>
      <c r="KNY40" s="85"/>
      <c r="KNZ40" s="85"/>
      <c r="KOA40" s="85"/>
      <c r="KOB40" s="85"/>
      <c r="KOC40" s="85"/>
      <c r="KOD40" s="85"/>
      <c r="KOE40" s="85"/>
      <c r="KOF40" s="85"/>
      <c r="KOG40" s="85"/>
      <c r="KOH40" s="85"/>
      <c r="KOI40" s="85"/>
      <c r="KOJ40" s="85"/>
      <c r="KOK40" s="85"/>
      <c r="KOL40" s="85"/>
      <c r="KOM40" s="85"/>
      <c r="KON40" s="85"/>
      <c r="KOO40" s="85"/>
      <c r="KOP40" s="85"/>
      <c r="KOQ40" s="85"/>
      <c r="KOR40" s="85"/>
      <c r="KOS40" s="85"/>
      <c r="KOT40" s="85"/>
      <c r="KOU40" s="85"/>
      <c r="KOV40" s="85"/>
      <c r="KOW40" s="85"/>
      <c r="KOX40" s="85"/>
      <c r="KOY40" s="85"/>
      <c r="KOZ40" s="85"/>
      <c r="KPA40" s="85"/>
      <c r="KPB40" s="85"/>
      <c r="KPC40" s="85"/>
      <c r="KPD40" s="85"/>
      <c r="KPE40" s="85"/>
      <c r="KPF40" s="85"/>
      <c r="KPG40" s="85"/>
      <c r="KPH40" s="85"/>
      <c r="KPI40" s="85"/>
      <c r="KPJ40" s="85"/>
      <c r="KPK40" s="85"/>
      <c r="KPL40" s="85"/>
      <c r="KPM40" s="85"/>
      <c r="KPN40" s="85"/>
      <c r="KPO40" s="85"/>
      <c r="KPP40" s="85"/>
      <c r="KPQ40" s="85"/>
      <c r="KPR40" s="85"/>
      <c r="KPS40" s="85"/>
      <c r="KPT40" s="85"/>
      <c r="KPU40" s="85"/>
      <c r="KPV40" s="85"/>
      <c r="KPW40" s="85"/>
      <c r="KPX40" s="85"/>
      <c r="KPY40" s="85"/>
      <c r="KPZ40" s="85"/>
      <c r="KQA40" s="85"/>
      <c r="KQB40" s="85"/>
      <c r="KQC40" s="85"/>
      <c r="KQD40" s="85"/>
      <c r="KQE40" s="85"/>
      <c r="KQF40" s="85"/>
      <c r="KQG40" s="85"/>
      <c r="KQH40" s="85"/>
      <c r="KQI40" s="85"/>
      <c r="KQJ40" s="85"/>
      <c r="KQK40" s="85"/>
      <c r="KQL40" s="85"/>
      <c r="KQM40" s="85"/>
      <c r="KQN40" s="85"/>
      <c r="KQO40" s="85"/>
      <c r="KQP40" s="85"/>
      <c r="KQQ40" s="85"/>
      <c r="KQR40" s="85"/>
      <c r="KQS40" s="85"/>
      <c r="KQT40" s="85"/>
      <c r="KQU40" s="85"/>
      <c r="KQV40" s="85"/>
      <c r="KQW40" s="85"/>
      <c r="KQX40" s="85"/>
      <c r="KQY40" s="85"/>
      <c r="KQZ40" s="85"/>
      <c r="KRA40" s="85"/>
      <c r="KRB40" s="85"/>
      <c r="KRC40" s="85"/>
      <c r="KRD40" s="85"/>
      <c r="KRE40" s="85"/>
      <c r="KRF40" s="85"/>
      <c r="KRG40" s="85"/>
      <c r="KRH40" s="85"/>
      <c r="KRI40" s="85"/>
      <c r="KRJ40" s="85"/>
      <c r="KRK40" s="85"/>
      <c r="KRL40" s="85"/>
      <c r="KRM40" s="85"/>
      <c r="KRN40" s="85"/>
      <c r="KRO40" s="85"/>
      <c r="KRP40" s="85"/>
      <c r="KRQ40" s="85"/>
      <c r="KRR40" s="85"/>
      <c r="KRS40" s="85"/>
      <c r="KRT40" s="85"/>
      <c r="KRU40" s="85"/>
      <c r="KRV40" s="85"/>
      <c r="KRW40" s="85"/>
      <c r="KRX40" s="85"/>
      <c r="KRY40" s="85"/>
      <c r="KRZ40" s="85"/>
      <c r="KSA40" s="85"/>
      <c r="KSB40" s="85"/>
      <c r="KSC40" s="85"/>
      <c r="KSD40" s="85"/>
      <c r="KSE40" s="85"/>
      <c r="KSF40" s="85"/>
      <c r="KSG40" s="85"/>
      <c r="KSH40" s="85"/>
      <c r="KSI40" s="85"/>
      <c r="KSJ40" s="85"/>
      <c r="KSK40" s="85"/>
      <c r="KSL40" s="85"/>
      <c r="KSM40" s="85"/>
      <c r="KSN40" s="85"/>
      <c r="KSO40" s="85"/>
      <c r="KSP40" s="85"/>
      <c r="KSQ40" s="85"/>
      <c r="KSR40" s="85"/>
      <c r="KSS40" s="85"/>
      <c r="KST40" s="85"/>
      <c r="KSU40" s="85"/>
      <c r="KSV40" s="85"/>
      <c r="KSW40" s="85"/>
      <c r="KSX40" s="85"/>
      <c r="KSY40" s="85"/>
      <c r="KSZ40" s="85"/>
      <c r="KTA40" s="85"/>
      <c r="KTB40" s="85"/>
      <c r="KTC40" s="85"/>
      <c r="KTD40" s="85"/>
      <c r="KTE40" s="85"/>
      <c r="KTF40" s="85"/>
      <c r="KTG40" s="85"/>
      <c r="KTH40" s="85"/>
      <c r="KTI40" s="85"/>
      <c r="KTJ40" s="85"/>
      <c r="KTK40" s="85"/>
      <c r="KTL40" s="85"/>
      <c r="KTM40" s="85"/>
      <c r="KTN40" s="85"/>
      <c r="KTO40" s="85"/>
      <c r="KTP40" s="85"/>
      <c r="KTQ40" s="85"/>
      <c r="KTR40" s="85"/>
      <c r="KTS40" s="85"/>
      <c r="KTT40" s="85"/>
      <c r="KTU40" s="85"/>
      <c r="KTV40" s="85"/>
      <c r="KTW40" s="85"/>
      <c r="KTX40" s="85"/>
      <c r="KTY40" s="85"/>
      <c r="KTZ40" s="85"/>
      <c r="KUA40" s="85"/>
      <c r="KUB40" s="85"/>
      <c r="KUC40" s="85"/>
      <c r="KUD40" s="85"/>
      <c r="KUE40" s="85"/>
      <c r="KUF40" s="85"/>
      <c r="KUG40" s="85"/>
      <c r="KUH40" s="85"/>
      <c r="KUI40" s="85"/>
      <c r="KUJ40" s="85"/>
      <c r="KUK40" s="85"/>
      <c r="KUL40" s="85"/>
      <c r="KUM40" s="85"/>
      <c r="KUN40" s="85"/>
      <c r="KUO40" s="85"/>
      <c r="KUP40" s="85"/>
      <c r="KUQ40" s="85"/>
      <c r="KUR40" s="85"/>
      <c r="KUS40" s="85"/>
      <c r="KUT40" s="85"/>
      <c r="KUU40" s="85"/>
      <c r="KUV40" s="85"/>
      <c r="KUW40" s="85"/>
      <c r="KUX40" s="85"/>
      <c r="KUY40" s="85"/>
      <c r="KUZ40" s="85"/>
      <c r="KVA40" s="85"/>
      <c r="KVB40" s="85"/>
      <c r="KVC40" s="85"/>
      <c r="KVD40" s="85"/>
      <c r="KVE40" s="85"/>
      <c r="KVF40" s="85"/>
      <c r="KVG40" s="85"/>
      <c r="KVH40" s="85"/>
      <c r="KVI40" s="85"/>
      <c r="KVJ40" s="85"/>
      <c r="KVK40" s="85"/>
      <c r="KVL40" s="85"/>
      <c r="KVM40" s="85"/>
      <c r="KVN40" s="85"/>
      <c r="KVO40" s="85"/>
      <c r="KVP40" s="85"/>
      <c r="KVQ40" s="85"/>
      <c r="KVR40" s="85"/>
      <c r="KVS40" s="85"/>
      <c r="KVT40" s="85"/>
      <c r="KVU40" s="85"/>
      <c r="KVV40" s="85"/>
      <c r="KVW40" s="85"/>
      <c r="KVX40" s="85"/>
      <c r="KVY40" s="85"/>
      <c r="KVZ40" s="85"/>
      <c r="KWA40" s="85"/>
      <c r="KWB40" s="85"/>
      <c r="KWC40" s="85"/>
      <c r="KWD40" s="85"/>
      <c r="KWE40" s="85"/>
      <c r="KWF40" s="85"/>
      <c r="KWG40" s="85"/>
      <c r="KWH40" s="85"/>
      <c r="KWI40" s="85"/>
      <c r="KWJ40" s="85"/>
      <c r="KWK40" s="85"/>
      <c r="KWL40" s="85"/>
      <c r="KWM40" s="85"/>
      <c r="KWN40" s="85"/>
      <c r="KWO40" s="85"/>
      <c r="KWP40" s="85"/>
      <c r="KWQ40" s="85"/>
      <c r="KWR40" s="85"/>
      <c r="KWS40" s="85"/>
      <c r="KWT40" s="85"/>
      <c r="KWU40" s="85"/>
      <c r="KWV40" s="85"/>
      <c r="KWW40" s="85"/>
      <c r="KWX40" s="85"/>
      <c r="KWY40" s="85"/>
      <c r="KWZ40" s="85"/>
      <c r="KXA40" s="85"/>
      <c r="KXB40" s="85"/>
      <c r="KXC40" s="85"/>
      <c r="KXD40" s="85"/>
      <c r="KXE40" s="85"/>
      <c r="KXF40" s="85"/>
      <c r="KXG40" s="85"/>
      <c r="KXH40" s="85"/>
      <c r="KXI40" s="85"/>
      <c r="KXJ40" s="85"/>
      <c r="KXK40" s="85"/>
      <c r="KXL40" s="85"/>
      <c r="KXM40" s="85"/>
      <c r="KXN40" s="85"/>
      <c r="KXO40" s="85"/>
      <c r="KXP40" s="85"/>
      <c r="KXQ40" s="85"/>
      <c r="KXR40" s="85"/>
      <c r="KXS40" s="85"/>
      <c r="KXT40" s="85"/>
      <c r="KXU40" s="85"/>
      <c r="KXV40" s="85"/>
      <c r="KXW40" s="85"/>
      <c r="KXX40" s="85"/>
      <c r="KXY40" s="85"/>
      <c r="KXZ40" s="85"/>
      <c r="KYA40" s="85"/>
      <c r="KYB40" s="85"/>
      <c r="KYC40" s="85"/>
      <c r="KYD40" s="85"/>
      <c r="KYE40" s="85"/>
      <c r="KYF40" s="85"/>
      <c r="KYG40" s="85"/>
      <c r="KYH40" s="85"/>
      <c r="KYI40" s="85"/>
      <c r="KYJ40" s="85"/>
      <c r="KYK40" s="85"/>
      <c r="KYL40" s="85"/>
      <c r="KYM40" s="85"/>
      <c r="KYN40" s="85"/>
      <c r="KYO40" s="85"/>
      <c r="KYP40" s="85"/>
      <c r="KYQ40" s="85"/>
      <c r="KYR40" s="85"/>
      <c r="KYS40" s="85"/>
      <c r="KYT40" s="85"/>
      <c r="KYU40" s="85"/>
      <c r="KYV40" s="85"/>
      <c r="KYW40" s="85"/>
      <c r="KYX40" s="85"/>
      <c r="KYY40" s="85"/>
      <c r="KYZ40" s="85"/>
      <c r="KZA40" s="85"/>
      <c r="KZB40" s="85"/>
      <c r="KZC40" s="85"/>
      <c r="KZD40" s="85"/>
      <c r="KZE40" s="85"/>
      <c r="KZF40" s="85"/>
      <c r="KZG40" s="85"/>
      <c r="KZH40" s="85"/>
      <c r="KZI40" s="85"/>
      <c r="KZJ40" s="85"/>
      <c r="KZK40" s="85"/>
      <c r="KZL40" s="85"/>
      <c r="KZM40" s="85"/>
      <c r="KZN40" s="85"/>
      <c r="KZO40" s="85"/>
      <c r="KZP40" s="85"/>
      <c r="KZQ40" s="85"/>
      <c r="KZR40" s="85"/>
      <c r="KZS40" s="85"/>
      <c r="KZT40" s="85"/>
      <c r="KZU40" s="85"/>
      <c r="KZV40" s="85"/>
      <c r="KZW40" s="85"/>
      <c r="KZX40" s="85"/>
      <c r="KZY40" s="85"/>
      <c r="KZZ40" s="85"/>
      <c r="LAA40" s="85"/>
      <c r="LAB40" s="85"/>
      <c r="LAC40" s="85"/>
      <c r="LAD40" s="85"/>
      <c r="LAE40" s="85"/>
      <c r="LAF40" s="85"/>
      <c r="LAG40" s="85"/>
      <c r="LAH40" s="85"/>
      <c r="LAI40" s="85"/>
      <c r="LAJ40" s="85"/>
      <c r="LAK40" s="85"/>
      <c r="LAL40" s="85"/>
      <c r="LAM40" s="85"/>
      <c r="LAN40" s="85"/>
      <c r="LAO40" s="85"/>
      <c r="LAP40" s="85"/>
      <c r="LAQ40" s="85"/>
      <c r="LAR40" s="85"/>
      <c r="LAS40" s="85"/>
      <c r="LAT40" s="85"/>
      <c r="LAU40" s="85"/>
      <c r="LAV40" s="85"/>
      <c r="LAW40" s="85"/>
      <c r="LAX40" s="85"/>
      <c r="LAY40" s="85"/>
      <c r="LAZ40" s="85"/>
      <c r="LBA40" s="85"/>
      <c r="LBB40" s="85"/>
      <c r="LBC40" s="85"/>
      <c r="LBD40" s="85"/>
      <c r="LBE40" s="85"/>
      <c r="LBF40" s="85"/>
      <c r="LBG40" s="85"/>
      <c r="LBH40" s="85"/>
      <c r="LBI40" s="85"/>
      <c r="LBJ40" s="85"/>
      <c r="LBK40" s="85"/>
      <c r="LBL40" s="85"/>
      <c r="LBM40" s="85"/>
      <c r="LBN40" s="85"/>
      <c r="LBO40" s="85"/>
      <c r="LBP40" s="85"/>
      <c r="LBQ40" s="85"/>
      <c r="LBR40" s="85"/>
      <c r="LBS40" s="85"/>
      <c r="LBT40" s="85"/>
      <c r="LBU40" s="85"/>
      <c r="LBV40" s="85"/>
      <c r="LBW40" s="85"/>
      <c r="LBX40" s="85"/>
      <c r="LBY40" s="85"/>
      <c r="LBZ40" s="85"/>
      <c r="LCA40" s="85"/>
      <c r="LCB40" s="85"/>
      <c r="LCC40" s="85"/>
      <c r="LCD40" s="85"/>
      <c r="LCE40" s="85"/>
      <c r="LCF40" s="85"/>
      <c r="LCG40" s="85"/>
      <c r="LCH40" s="85"/>
      <c r="LCI40" s="85"/>
      <c r="LCJ40" s="85"/>
      <c r="LCK40" s="85"/>
      <c r="LCL40" s="85"/>
      <c r="LCM40" s="85"/>
      <c r="LCN40" s="85"/>
      <c r="LCO40" s="85"/>
      <c r="LCP40" s="85"/>
      <c r="LCQ40" s="85"/>
      <c r="LCR40" s="85"/>
      <c r="LCS40" s="85"/>
      <c r="LCT40" s="85"/>
      <c r="LCU40" s="85"/>
      <c r="LCV40" s="85"/>
      <c r="LCW40" s="85"/>
      <c r="LCX40" s="85"/>
      <c r="LCY40" s="85"/>
      <c r="LCZ40" s="85"/>
      <c r="LDA40" s="85"/>
      <c r="LDB40" s="85"/>
      <c r="LDC40" s="85"/>
      <c r="LDD40" s="85"/>
      <c r="LDE40" s="85"/>
      <c r="LDF40" s="85"/>
      <c r="LDG40" s="85"/>
      <c r="LDH40" s="85"/>
      <c r="LDI40" s="85"/>
      <c r="LDJ40" s="85"/>
      <c r="LDK40" s="85"/>
      <c r="LDL40" s="85"/>
      <c r="LDM40" s="85"/>
      <c r="LDN40" s="85"/>
      <c r="LDO40" s="85"/>
      <c r="LDP40" s="85"/>
      <c r="LDQ40" s="85"/>
      <c r="LDR40" s="85"/>
      <c r="LDS40" s="85"/>
      <c r="LDT40" s="85"/>
      <c r="LDU40" s="85"/>
      <c r="LDV40" s="85"/>
      <c r="LDW40" s="85"/>
      <c r="LDX40" s="85"/>
      <c r="LDY40" s="85"/>
      <c r="LDZ40" s="85"/>
      <c r="LEA40" s="85"/>
      <c r="LEB40" s="85"/>
      <c r="LEC40" s="85"/>
      <c r="LED40" s="85"/>
      <c r="LEE40" s="85"/>
      <c r="LEF40" s="85"/>
      <c r="LEG40" s="85"/>
      <c r="LEH40" s="85"/>
      <c r="LEI40" s="85"/>
      <c r="LEJ40" s="85"/>
      <c r="LEK40" s="85"/>
      <c r="LEL40" s="85"/>
      <c r="LEM40" s="85"/>
      <c r="LEN40" s="85"/>
      <c r="LEO40" s="85"/>
      <c r="LEP40" s="85"/>
      <c r="LEQ40" s="85"/>
      <c r="LER40" s="85"/>
      <c r="LES40" s="85"/>
      <c r="LET40" s="85"/>
      <c r="LEU40" s="85"/>
      <c r="LEV40" s="85"/>
      <c r="LEW40" s="85"/>
      <c r="LEX40" s="85"/>
      <c r="LEY40" s="85"/>
      <c r="LEZ40" s="85"/>
      <c r="LFA40" s="85"/>
      <c r="LFB40" s="85"/>
      <c r="LFC40" s="85"/>
      <c r="LFD40" s="85"/>
      <c r="LFE40" s="85"/>
      <c r="LFF40" s="85"/>
      <c r="LFG40" s="85"/>
      <c r="LFH40" s="85"/>
      <c r="LFI40" s="85"/>
      <c r="LFJ40" s="85"/>
      <c r="LFK40" s="85"/>
      <c r="LFL40" s="85"/>
      <c r="LFM40" s="85"/>
      <c r="LFN40" s="85"/>
      <c r="LFO40" s="85"/>
      <c r="LFP40" s="85"/>
      <c r="LFQ40" s="85"/>
      <c r="LFR40" s="85"/>
      <c r="LFS40" s="85"/>
      <c r="LFT40" s="85"/>
      <c r="LFU40" s="85"/>
      <c r="LFV40" s="85"/>
      <c r="LFW40" s="85"/>
      <c r="LFX40" s="85"/>
      <c r="LFY40" s="85"/>
      <c r="LFZ40" s="85"/>
      <c r="LGA40" s="85"/>
      <c r="LGB40" s="85"/>
      <c r="LGC40" s="85"/>
      <c r="LGD40" s="85"/>
      <c r="LGE40" s="85"/>
      <c r="LGF40" s="85"/>
      <c r="LGG40" s="85"/>
      <c r="LGH40" s="85"/>
      <c r="LGI40" s="85"/>
      <c r="LGJ40" s="85"/>
      <c r="LGK40" s="85"/>
      <c r="LGL40" s="85"/>
      <c r="LGM40" s="85"/>
      <c r="LGN40" s="85"/>
      <c r="LGO40" s="85"/>
      <c r="LGP40" s="85"/>
      <c r="LGQ40" s="85"/>
      <c r="LGR40" s="85"/>
      <c r="LGS40" s="85"/>
      <c r="LGT40" s="85"/>
      <c r="LGU40" s="85"/>
      <c r="LGV40" s="85"/>
      <c r="LGW40" s="85"/>
      <c r="LGX40" s="85"/>
      <c r="LGY40" s="85"/>
      <c r="LGZ40" s="85"/>
      <c r="LHA40" s="85"/>
      <c r="LHB40" s="85"/>
      <c r="LHC40" s="85"/>
      <c r="LHD40" s="85"/>
      <c r="LHE40" s="85"/>
      <c r="LHF40" s="85"/>
      <c r="LHG40" s="85"/>
      <c r="LHH40" s="85"/>
      <c r="LHI40" s="85"/>
      <c r="LHJ40" s="85"/>
      <c r="LHK40" s="85"/>
      <c r="LHL40" s="85"/>
      <c r="LHM40" s="85"/>
      <c r="LHN40" s="85"/>
      <c r="LHO40" s="85"/>
      <c r="LHP40" s="85"/>
      <c r="LHQ40" s="85"/>
      <c r="LHR40" s="85"/>
      <c r="LHS40" s="85"/>
      <c r="LHT40" s="85"/>
      <c r="LHU40" s="85"/>
      <c r="LHV40" s="85"/>
      <c r="LHW40" s="85"/>
      <c r="LHX40" s="85"/>
      <c r="LHY40" s="85"/>
      <c r="LHZ40" s="85"/>
      <c r="LIA40" s="85"/>
      <c r="LIB40" s="85"/>
      <c r="LIC40" s="85"/>
      <c r="LID40" s="85"/>
      <c r="LIE40" s="85"/>
      <c r="LIF40" s="85"/>
      <c r="LIG40" s="85"/>
      <c r="LIH40" s="85"/>
      <c r="LII40" s="85"/>
      <c r="LIJ40" s="85"/>
      <c r="LIK40" s="85"/>
      <c r="LIL40" s="85"/>
      <c r="LIM40" s="85"/>
      <c r="LIN40" s="85"/>
      <c r="LIO40" s="85"/>
      <c r="LIP40" s="85"/>
      <c r="LIQ40" s="85"/>
      <c r="LIR40" s="85"/>
      <c r="LIS40" s="85"/>
      <c r="LIT40" s="85"/>
      <c r="LIU40" s="85"/>
      <c r="LIV40" s="85"/>
      <c r="LIW40" s="85"/>
      <c r="LIX40" s="85"/>
      <c r="LIY40" s="85"/>
      <c r="LIZ40" s="85"/>
      <c r="LJA40" s="85"/>
      <c r="LJB40" s="85"/>
      <c r="LJC40" s="85"/>
      <c r="LJD40" s="85"/>
      <c r="LJE40" s="85"/>
      <c r="LJF40" s="85"/>
      <c r="LJG40" s="85"/>
      <c r="LJH40" s="85"/>
      <c r="LJI40" s="85"/>
      <c r="LJJ40" s="85"/>
      <c r="LJK40" s="85"/>
      <c r="LJL40" s="85"/>
      <c r="LJM40" s="85"/>
      <c r="LJN40" s="85"/>
      <c r="LJO40" s="85"/>
      <c r="LJP40" s="85"/>
      <c r="LJQ40" s="85"/>
      <c r="LJR40" s="85"/>
      <c r="LJS40" s="85"/>
      <c r="LJT40" s="85"/>
      <c r="LJU40" s="85"/>
      <c r="LJV40" s="85"/>
      <c r="LJW40" s="85"/>
      <c r="LJX40" s="85"/>
      <c r="LJY40" s="85"/>
      <c r="LJZ40" s="85"/>
      <c r="LKA40" s="85"/>
      <c r="LKB40" s="85"/>
      <c r="LKC40" s="85"/>
      <c r="LKD40" s="85"/>
      <c r="LKE40" s="85"/>
      <c r="LKF40" s="85"/>
      <c r="LKG40" s="85"/>
      <c r="LKH40" s="85"/>
      <c r="LKI40" s="85"/>
      <c r="LKJ40" s="85"/>
      <c r="LKK40" s="85"/>
      <c r="LKL40" s="85"/>
      <c r="LKM40" s="85"/>
      <c r="LKN40" s="85"/>
      <c r="LKO40" s="85"/>
      <c r="LKP40" s="85"/>
      <c r="LKQ40" s="85"/>
      <c r="LKR40" s="85"/>
      <c r="LKS40" s="85"/>
      <c r="LKT40" s="85"/>
      <c r="LKU40" s="85"/>
      <c r="LKV40" s="85"/>
      <c r="LKW40" s="85"/>
      <c r="LKX40" s="85"/>
      <c r="LKY40" s="85"/>
      <c r="LKZ40" s="85"/>
      <c r="LLA40" s="85"/>
      <c r="LLB40" s="85"/>
      <c r="LLC40" s="85"/>
      <c r="LLD40" s="85"/>
      <c r="LLE40" s="85"/>
      <c r="LLF40" s="85"/>
      <c r="LLG40" s="85"/>
      <c r="LLH40" s="85"/>
      <c r="LLI40" s="85"/>
      <c r="LLJ40" s="85"/>
      <c r="LLK40" s="85"/>
      <c r="LLL40" s="85"/>
      <c r="LLM40" s="85"/>
      <c r="LLN40" s="85"/>
      <c r="LLO40" s="85"/>
      <c r="LLP40" s="85"/>
      <c r="LLQ40" s="85"/>
      <c r="LLR40" s="85"/>
      <c r="LLS40" s="85"/>
      <c r="LLT40" s="85"/>
      <c r="LLU40" s="85"/>
      <c r="LLV40" s="85"/>
      <c r="LLW40" s="85"/>
      <c r="LLX40" s="85"/>
      <c r="LLY40" s="85"/>
      <c r="LLZ40" s="85"/>
      <c r="LMA40" s="85"/>
      <c r="LMB40" s="85"/>
      <c r="LMC40" s="85"/>
      <c r="LMD40" s="85"/>
      <c r="LME40" s="85"/>
      <c r="LMF40" s="85"/>
      <c r="LMG40" s="85"/>
      <c r="LMH40" s="85"/>
      <c r="LMI40" s="85"/>
      <c r="LMJ40" s="85"/>
      <c r="LMK40" s="85"/>
      <c r="LML40" s="85"/>
      <c r="LMM40" s="85"/>
      <c r="LMN40" s="85"/>
      <c r="LMO40" s="85"/>
      <c r="LMP40" s="85"/>
      <c r="LMQ40" s="85"/>
      <c r="LMR40" s="85"/>
      <c r="LMS40" s="85"/>
      <c r="LMT40" s="85"/>
      <c r="LMU40" s="85"/>
      <c r="LMV40" s="85"/>
      <c r="LMW40" s="85"/>
      <c r="LMX40" s="85"/>
      <c r="LMY40" s="85"/>
      <c r="LMZ40" s="85"/>
      <c r="LNA40" s="85"/>
      <c r="LNB40" s="85"/>
      <c r="LNC40" s="85"/>
      <c r="LND40" s="85"/>
      <c r="LNE40" s="85"/>
      <c r="LNF40" s="85"/>
      <c r="LNG40" s="85"/>
      <c r="LNH40" s="85"/>
      <c r="LNI40" s="85"/>
      <c r="LNJ40" s="85"/>
      <c r="LNK40" s="85"/>
      <c r="LNL40" s="85"/>
      <c r="LNM40" s="85"/>
      <c r="LNN40" s="85"/>
      <c r="LNO40" s="85"/>
      <c r="LNP40" s="85"/>
      <c r="LNQ40" s="85"/>
      <c r="LNR40" s="85"/>
      <c r="LNS40" s="85"/>
      <c r="LNT40" s="85"/>
      <c r="LNU40" s="85"/>
      <c r="LNV40" s="85"/>
      <c r="LNW40" s="85"/>
      <c r="LNX40" s="85"/>
      <c r="LNY40" s="85"/>
      <c r="LNZ40" s="85"/>
      <c r="LOA40" s="85"/>
      <c r="LOB40" s="85"/>
      <c r="LOC40" s="85"/>
      <c r="LOD40" s="85"/>
      <c r="LOE40" s="85"/>
      <c r="LOF40" s="85"/>
      <c r="LOG40" s="85"/>
      <c r="LOH40" s="85"/>
      <c r="LOI40" s="85"/>
      <c r="LOJ40" s="85"/>
      <c r="LOK40" s="85"/>
      <c r="LOL40" s="85"/>
      <c r="LOM40" s="85"/>
      <c r="LON40" s="85"/>
      <c r="LOO40" s="85"/>
      <c r="LOP40" s="85"/>
      <c r="LOQ40" s="85"/>
      <c r="LOR40" s="85"/>
      <c r="LOS40" s="85"/>
      <c r="LOT40" s="85"/>
      <c r="LOU40" s="85"/>
      <c r="LOV40" s="85"/>
      <c r="LOW40" s="85"/>
      <c r="LOX40" s="85"/>
      <c r="LOY40" s="85"/>
      <c r="LOZ40" s="85"/>
      <c r="LPA40" s="85"/>
      <c r="LPB40" s="85"/>
      <c r="LPC40" s="85"/>
      <c r="LPD40" s="85"/>
      <c r="LPE40" s="85"/>
      <c r="LPF40" s="85"/>
      <c r="LPG40" s="85"/>
      <c r="LPH40" s="85"/>
      <c r="LPI40" s="85"/>
      <c r="LPJ40" s="85"/>
      <c r="LPK40" s="85"/>
      <c r="LPL40" s="85"/>
      <c r="LPM40" s="85"/>
      <c r="LPN40" s="85"/>
      <c r="LPO40" s="85"/>
      <c r="LPP40" s="85"/>
      <c r="LPQ40" s="85"/>
      <c r="LPR40" s="85"/>
      <c r="LPS40" s="85"/>
      <c r="LPT40" s="85"/>
      <c r="LPU40" s="85"/>
      <c r="LPV40" s="85"/>
      <c r="LPW40" s="85"/>
      <c r="LPX40" s="85"/>
      <c r="LPY40" s="85"/>
      <c r="LPZ40" s="85"/>
      <c r="LQA40" s="85"/>
      <c r="LQB40" s="85"/>
      <c r="LQC40" s="85"/>
      <c r="LQD40" s="85"/>
      <c r="LQE40" s="85"/>
      <c r="LQF40" s="85"/>
      <c r="LQG40" s="85"/>
      <c r="LQH40" s="85"/>
      <c r="LQI40" s="85"/>
      <c r="LQJ40" s="85"/>
      <c r="LQK40" s="85"/>
      <c r="LQL40" s="85"/>
      <c r="LQM40" s="85"/>
      <c r="LQN40" s="85"/>
      <c r="LQO40" s="85"/>
      <c r="LQP40" s="85"/>
      <c r="LQQ40" s="85"/>
      <c r="LQR40" s="85"/>
      <c r="LQS40" s="85"/>
      <c r="LQT40" s="85"/>
      <c r="LQU40" s="85"/>
      <c r="LQV40" s="85"/>
      <c r="LQW40" s="85"/>
      <c r="LQX40" s="85"/>
      <c r="LQY40" s="85"/>
      <c r="LQZ40" s="85"/>
      <c r="LRA40" s="85"/>
      <c r="LRB40" s="85"/>
      <c r="LRC40" s="85"/>
      <c r="LRD40" s="85"/>
      <c r="LRE40" s="85"/>
      <c r="LRF40" s="85"/>
      <c r="LRG40" s="85"/>
      <c r="LRH40" s="85"/>
      <c r="LRI40" s="85"/>
      <c r="LRJ40" s="85"/>
      <c r="LRK40" s="85"/>
      <c r="LRL40" s="85"/>
      <c r="LRM40" s="85"/>
      <c r="LRN40" s="85"/>
      <c r="LRO40" s="85"/>
      <c r="LRP40" s="85"/>
      <c r="LRQ40" s="85"/>
      <c r="LRR40" s="85"/>
      <c r="LRS40" s="85"/>
      <c r="LRT40" s="85"/>
      <c r="LRU40" s="85"/>
      <c r="LRV40" s="85"/>
      <c r="LRW40" s="85"/>
      <c r="LRX40" s="85"/>
      <c r="LRY40" s="85"/>
      <c r="LRZ40" s="85"/>
      <c r="LSA40" s="85"/>
      <c r="LSB40" s="85"/>
      <c r="LSC40" s="85"/>
      <c r="LSD40" s="85"/>
      <c r="LSE40" s="85"/>
      <c r="LSF40" s="85"/>
      <c r="LSG40" s="85"/>
      <c r="LSH40" s="85"/>
      <c r="LSI40" s="85"/>
      <c r="LSJ40" s="85"/>
      <c r="LSK40" s="85"/>
      <c r="LSL40" s="85"/>
      <c r="LSM40" s="85"/>
      <c r="LSN40" s="85"/>
      <c r="LSO40" s="85"/>
      <c r="LSP40" s="85"/>
      <c r="LSQ40" s="85"/>
      <c r="LSR40" s="85"/>
      <c r="LSS40" s="85"/>
      <c r="LST40" s="85"/>
      <c r="LSU40" s="85"/>
      <c r="LSV40" s="85"/>
      <c r="LSW40" s="85"/>
      <c r="LSX40" s="85"/>
      <c r="LSY40" s="85"/>
      <c r="LSZ40" s="85"/>
      <c r="LTA40" s="85"/>
      <c r="LTB40" s="85"/>
      <c r="LTC40" s="85"/>
      <c r="LTD40" s="85"/>
      <c r="LTE40" s="85"/>
      <c r="LTF40" s="85"/>
      <c r="LTG40" s="85"/>
      <c r="LTH40" s="85"/>
      <c r="LTI40" s="85"/>
      <c r="LTJ40" s="85"/>
      <c r="LTK40" s="85"/>
      <c r="LTL40" s="85"/>
      <c r="LTM40" s="85"/>
      <c r="LTN40" s="85"/>
      <c r="LTO40" s="85"/>
      <c r="LTP40" s="85"/>
      <c r="LTQ40" s="85"/>
      <c r="LTR40" s="85"/>
      <c r="LTS40" s="85"/>
      <c r="LTT40" s="85"/>
      <c r="LTU40" s="85"/>
      <c r="LTV40" s="85"/>
      <c r="LTW40" s="85"/>
      <c r="LTX40" s="85"/>
      <c r="LTY40" s="85"/>
      <c r="LTZ40" s="85"/>
      <c r="LUA40" s="85"/>
      <c r="LUB40" s="85"/>
      <c r="LUC40" s="85"/>
      <c r="LUD40" s="85"/>
      <c r="LUE40" s="85"/>
      <c r="LUF40" s="85"/>
      <c r="LUG40" s="85"/>
      <c r="LUH40" s="85"/>
      <c r="LUI40" s="85"/>
      <c r="LUJ40" s="85"/>
      <c r="LUK40" s="85"/>
      <c r="LUL40" s="85"/>
      <c r="LUM40" s="85"/>
      <c r="LUN40" s="85"/>
      <c r="LUO40" s="85"/>
      <c r="LUP40" s="85"/>
      <c r="LUQ40" s="85"/>
      <c r="LUR40" s="85"/>
      <c r="LUS40" s="85"/>
      <c r="LUT40" s="85"/>
      <c r="LUU40" s="85"/>
      <c r="LUV40" s="85"/>
      <c r="LUW40" s="85"/>
      <c r="LUX40" s="85"/>
      <c r="LUY40" s="85"/>
      <c r="LUZ40" s="85"/>
      <c r="LVA40" s="85"/>
      <c r="LVB40" s="85"/>
      <c r="LVC40" s="85"/>
      <c r="LVD40" s="85"/>
      <c r="LVE40" s="85"/>
      <c r="LVF40" s="85"/>
      <c r="LVG40" s="85"/>
      <c r="LVH40" s="85"/>
      <c r="LVI40" s="85"/>
      <c r="LVJ40" s="85"/>
      <c r="LVK40" s="85"/>
      <c r="LVL40" s="85"/>
      <c r="LVM40" s="85"/>
      <c r="LVN40" s="85"/>
      <c r="LVO40" s="85"/>
      <c r="LVP40" s="85"/>
      <c r="LVQ40" s="85"/>
      <c r="LVR40" s="85"/>
      <c r="LVS40" s="85"/>
      <c r="LVT40" s="85"/>
      <c r="LVU40" s="85"/>
      <c r="LVV40" s="85"/>
      <c r="LVW40" s="85"/>
      <c r="LVX40" s="85"/>
      <c r="LVY40" s="85"/>
      <c r="LVZ40" s="85"/>
      <c r="LWA40" s="85"/>
      <c r="LWB40" s="85"/>
      <c r="LWC40" s="85"/>
      <c r="LWD40" s="85"/>
      <c r="LWE40" s="85"/>
      <c r="LWF40" s="85"/>
      <c r="LWG40" s="85"/>
      <c r="LWH40" s="85"/>
      <c r="LWI40" s="85"/>
      <c r="LWJ40" s="85"/>
      <c r="LWK40" s="85"/>
      <c r="LWL40" s="85"/>
      <c r="LWM40" s="85"/>
      <c r="LWN40" s="85"/>
      <c r="LWO40" s="85"/>
      <c r="LWP40" s="85"/>
      <c r="LWQ40" s="85"/>
      <c r="LWR40" s="85"/>
      <c r="LWS40" s="85"/>
      <c r="LWT40" s="85"/>
      <c r="LWU40" s="85"/>
      <c r="LWV40" s="85"/>
      <c r="LWW40" s="85"/>
      <c r="LWX40" s="85"/>
      <c r="LWY40" s="85"/>
      <c r="LWZ40" s="85"/>
      <c r="LXA40" s="85"/>
      <c r="LXB40" s="85"/>
      <c r="LXC40" s="85"/>
      <c r="LXD40" s="85"/>
      <c r="LXE40" s="85"/>
      <c r="LXF40" s="85"/>
      <c r="LXG40" s="85"/>
      <c r="LXH40" s="85"/>
      <c r="LXI40" s="85"/>
      <c r="LXJ40" s="85"/>
      <c r="LXK40" s="85"/>
      <c r="LXL40" s="85"/>
      <c r="LXM40" s="85"/>
      <c r="LXN40" s="85"/>
      <c r="LXO40" s="85"/>
      <c r="LXP40" s="85"/>
      <c r="LXQ40" s="85"/>
      <c r="LXR40" s="85"/>
      <c r="LXS40" s="85"/>
      <c r="LXT40" s="85"/>
      <c r="LXU40" s="85"/>
      <c r="LXV40" s="85"/>
      <c r="LXW40" s="85"/>
      <c r="LXX40" s="85"/>
      <c r="LXY40" s="85"/>
      <c r="LXZ40" s="85"/>
      <c r="LYA40" s="85"/>
      <c r="LYB40" s="85"/>
      <c r="LYC40" s="85"/>
      <c r="LYD40" s="85"/>
      <c r="LYE40" s="85"/>
      <c r="LYF40" s="85"/>
      <c r="LYG40" s="85"/>
      <c r="LYH40" s="85"/>
      <c r="LYI40" s="85"/>
      <c r="LYJ40" s="85"/>
      <c r="LYK40" s="85"/>
      <c r="LYL40" s="85"/>
      <c r="LYM40" s="85"/>
      <c r="LYN40" s="85"/>
      <c r="LYO40" s="85"/>
      <c r="LYP40" s="85"/>
      <c r="LYQ40" s="85"/>
      <c r="LYR40" s="85"/>
      <c r="LYS40" s="85"/>
      <c r="LYT40" s="85"/>
      <c r="LYU40" s="85"/>
      <c r="LYV40" s="85"/>
      <c r="LYW40" s="85"/>
      <c r="LYX40" s="85"/>
      <c r="LYY40" s="85"/>
      <c r="LYZ40" s="85"/>
      <c r="LZA40" s="85"/>
      <c r="LZB40" s="85"/>
      <c r="LZC40" s="85"/>
      <c r="LZD40" s="85"/>
      <c r="LZE40" s="85"/>
      <c r="LZF40" s="85"/>
      <c r="LZG40" s="85"/>
      <c r="LZH40" s="85"/>
      <c r="LZI40" s="85"/>
      <c r="LZJ40" s="85"/>
      <c r="LZK40" s="85"/>
      <c r="LZL40" s="85"/>
      <c r="LZM40" s="85"/>
      <c r="LZN40" s="85"/>
      <c r="LZO40" s="85"/>
      <c r="LZP40" s="85"/>
      <c r="LZQ40" s="85"/>
      <c r="LZR40" s="85"/>
      <c r="LZS40" s="85"/>
      <c r="LZT40" s="85"/>
      <c r="LZU40" s="85"/>
      <c r="LZV40" s="85"/>
      <c r="LZW40" s="85"/>
      <c r="LZX40" s="85"/>
      <c r="LZY40" s="85"/>
      <c r="LZZ40" s="85"/>
      <c r="MAA40" s="85"/>
      <c r="MAB40" s="85"/>
      <c r="MAC40" s="85"/>
      <c r="MAD40" s="85"/>
      <c r="MAE40" s="85"/>
      <c r="MAF40" s="85"/>
      <c r="MAG40" s="85"/>
      <c r="MAH40" s="85"/>
      <c r="MAI40" s="85"/>
      <c r="MAJ40" s="85"/>
      <c r="MAK40" s="85"/>
      <c r="MAL40" s="85"/>
      <c r="MAM40" s="85"/>
      <c r="MAN40" s="85"/>
      <c r="MAO40" s="85"/>
      <c r="MAP40" s="85"/>
      <c r="MAQ40" s="85"/>
      <c r="MAR40" s="85"/>
      <c r="MAS40" s="85"/>
      <c r="MAT40" s="85"/>
      <c r="MAU40" s="85"/>
      <c r="MAV40" s="85"/>
      <c r="MAW40" s="85"/>
      <c r="MAX40" s="85"/>
      <c r="MAY40" s="85"/>
      <c r="MAZ40" s="85"/>
      <c r="MBA40" s="85"/>
      <c r="MBB40" s="85"/>
      <c r="MBC40" s="85"/>
      <c r="MBD40" s="85"/>
      <c r="MBE40" s="85"/>
      <c r="MBF40" s="85"/>
      <c r="MBG40" s="85"/>
      <c r="MBH40" s="85"/>
      <c r="MBI40" s="85"/>
      <c r="MBJ40" s="85"/>
      <c r="MBK40" s="85"/>
      <c r="MBL40" s="85"/>
      <c r="MBM40" s="85"/>
      <c r="MBN40" s="85"/>
      <c r="MBO40" s="85"/>
      <c r="MBP40" s="85"/>
      <c r="MBQ40" s="85"/>
      <c r="MBR40" s="85"/>
      <c r="MBS40" s="85"/>
      <c r="MBT40" s="85"/>
      <c r="MBU40" s="85"/>
      <c r="MBV40" s="85"/>
      <c r="MBW40" s="85"/>
      <c r="MBX40" s="85"/>
      <c r="MBY40" s="85"/>
      <c r="MBZ40" s="85"/>
      <c r="MCA40" s="85"/>
      <c r="MCB40" s="85"/>
      <c r="MCC40" s="85"/>
      <c r="MCD40" s="85"/>
      <c r="MCE40" s="85"/>
      <c r="MCF40" s="85"/>
      <c r="MCG40" s="85"/>
      <c r="MCH40" s="85"/>
      <c r="MCI40" s="85"/>
      <c r="MCJ40" s="85"/>
      <c r="MCK40" s="85"/>
      <c r="MCL40" s="85"/>
      <c r="MCM40" s="85"/>
      <c r="MCN40" s="85"/>
      <c r="MCO40" s="85"/>
      <c r="MCP40" s="85"/>
      <c r="MCQ40" s="85"/>
      <c r="MCR40" s="85"/>
      <c r="MCS40" s="85"/>
      <c r="MCT40" s="85"/>
      <c r="MCU40" s="85"/>
      <c r="MCV40" s="85"/>
      <c r="MCW40" s="85"/>
      <c r="MCX40" s="85"/>
      <c r="MCY40" s="85"/>
      <c r="MCZ40" s="85"/>
      <c r="MDA40" s="85"/>
      <c r="MDB40" s="85"/>
      <c r="MDC40" s="85"/>
      <c r="MDD40" s="85"/>
      <c r="MDE40" s="85"/>
      <c r="MDF40" s="85"/>
      <c r="MDG40" s="85"/>
      <c r="MDH40" s="85"/>
      <c r="MDI40" s="85"/>
      <c r="MDJ40" s="85"/>
      <c r="MDK40" s="85"/>
      <c r="MDL40" s="85"/>
      <c r="MDM40" s="85"/>
      <c r="MDN40" s="85"/>
      <c r="MDO40" s="85"/>
      <c r="MDP40" s="85"/>
      <c r="MDQ40" s="85"/>
      <c r="MDR40" s="85"/>
      <c r="MDS40" s="85"/>
      <c r="MDT40" s="85"/>
      <c r="MDU40" s="85"/>
      <c r="MDV40" s="85"/>
      <c r="MDW40" s="85"/>
      <c r="MDX40" s="85"/>
      <c r="MDY40" s="85"/>
      <c r="MDZ40" s="85"/>
      <c r="MEA40" s="85"/>
      <c r="MEB40" s="85"/>
      <c r="MEC40" s="85"/>
      <c r="MED40" s="85"/>
      <c r="MEE40" s="85"/>
      <c r="MEF40" s="85"/>
      <c r="MEG40" s="85"/>
      <c r="MEH40" s="85"/>
      <c r="MEI40" s="85"/>
      <c r="MEJ40" s="85"/>
      <c r="MEK40" s="85"/>
      <c r="MEL40" s="85"/>
      <c r="MEM40" s="85"/>
      <c r="MEN40" s="85"/>
      <c r="MEO40" s="85"/>
      <c r="MEP40" s="85"/>
      <c r="MEQ40" s="85"/>
      <c r="MER40" s="85"/>
      <c r="MES40" s="85"/>
      <c r="MET40" s="85"/>
      <c r="MEU40" s="85"/>
      <c r="MEV40" s="85"/>
      <c r="MEW40" s="85"/>
      <c r="MEX40" s="85"/>
      <c r="MEY40" s="85"/>
      <c r="MEZ40" s="85"/>
      <c r="MFA40" s="85"/>
      <c r="MFB40" s="85"/>
      <c r="MFC40" s="85"/>
      <c r="MFD40" s="85"/>
      <c r="MFE40" s="85"/>
      <c r="MFF40" s="85"/>
      <c r="MFG40" s="85"/>
      <c r="MFH40" s="85"/>
      <c r="MFI40" s="85"/>
      <c r="MFJ40" s="85"/>
      <c r="MFK40" s="85"/>
      <c r="MFL40" s="85"/>
      <c r="MFM40" s="85"/>
      <c r="MFN40" s="85"/>
      <c r="MFO40" s="85"/>
      <c r="MFP40" s="85"/>
      <c r="MFQ40" s="85"/>
      <c r="MFR40" s="85"/>
      <c r="MFS40" s="85"/>
      <c r="MFT40" s="85"/>
      <c r="MFU40" s="85"/>
      <c r="MFV40" s="85"/>
      <c r="MFW40" s="85"/>
      <c r="MFX40" s="85"/>
      <c r="MFY40" s="85"/>
      <c r="MFZ40" s="85"/>
      <c r="MGA40" s="85"/>
      <c r="MGB40" s="85"/>
      <c r="MGC40" s="85"/>
      <c r="MGD40" s="85"/>
      <c r="MGE40" s="85"/>
      <c r="MGF40" s="85"/>
      <c r="MGG40" s="85"/>
      <c r="MGH40" s="85"/>
      <c r="MGI40" s="85"/>
      <c r="MGJ40" s="85"/>
      <c r="MGK40" s="85"/>
      <c r="MGL40" s="85"/>
      <c r="MGM40" s="85"/>
      <c r="MGN40" s="85"/>
      <c r="MGO40" s="85"/>
      <c r="MGP40" s="85"/>
      <c r="MGQ40" s="85"/>
      <c r="MGR40" s="85"/>
      <c r="MGS40" s="85"/>
      <c r="MGT40" s="85"/>
      <c r="MGU40" s="85"/>
      <c r="MGV40" s="85"/>
      <c r="MGW40" s="85"/>
      <c r="MGX40" s="85"/>
      <c r="MGY40" s="85"/>
      <c r="MGZ40" s="85"/>
      <c r="MHA40" s="85"/>
      <c r="MHB40" s="85"/>
      <c r="MHC40" s="85"/>
      <c r="MHD40" s="85"/>
      <c r="MHE40" s="85"/>
      <c r="MHF40" s="85"/>
      <c r="MHG40" s="85"/>
      <c r="MHH40" s="85"/>
      <c r="MHI40" s="85"/>
      <c r="MHJ40" s="85"/>
      <c r="MHK40" s="85"/>
      <c r="MHL40" s="85"/>
      <c r="MHM40" s="85"/>
      <c r="MHN40" s="85"/>
      <c r="MHO40" s="85"/>
      <c r="MHP40" s="85"/>
      <c r="MHQ40" s="85"/>
      <c r="MHR40" s="85"/>
      <c r="MHS40" s="85"/>
      <c r="MHT40" s="85"/>
      <c r="MHU40" s="85"/>
      <c r="MHV40" s="85"/>
      <c r="MHW40" s="85"/>
      <c r="MHX40" s="85"/>
      <c r="MHY40" s="85"/>
      <c r="MHZ40" s="85"/>
      <c r="MIA40" s="85"/>
      <c r="MIB40" s="85"/>
      <c r="MIC40" s="85"/>
      <c r="MID40" s="85"/>
      <c r="MIE40" s="85"/>
      <c r="MIF40" s="85"/>
      <c r="MIG40" s="85"/>
      <c r="MIH40" s="85"/>
      <c r="MII40" s="85"/>
      <c r="MIJ40" s="85"/>
      <c r="MIK40" s="85"/>
      <c r="MIL40" s="85"/>
      <c r="MIM40" s="85"/>
      <c r="MIN40" s="85"/>
      <c r="MIO40" s="85"/>
      <c r="MIP40" s="85"/>
      <c r="MIQ40" s="85"/>
      <c r="MIR40" s="85"/>
      <c r="MIS40" s="85"/>
      <c r="MIT40" s="85"/>
      <c r="MIU40" s="85"/>
      <c r="MIV40" s="85"/>
      <c r="MIW40" s="85"/>
      <c r="MIX40" s="85"/>
      <c r="MIY40" s="85"/>
      <c r="MIZ40" s="85"/>
      <c r="MJA40" s="85"/>
      <c r="MJB40" s="85"/>
      <c r="MJC40" s="85"/>
      <c r="MJD40" s="85"/>
      <c r="MJE40" s="85"/>
      <c r="MJF40" s="85"/>
      <c r="MJG40" s="85"/>
      <c r="MJH40" s="85"/>
      <c r="MJI40" s="85"/>
      <c r="MJJ40" s="85"/>
      <c r="MJK40" s="85"/>
      <c r="MJL40" s="85"/>
      <c r="MJM40" s="85"/>
      <c r="MJN40" s="85"/>
      <c r="MJO40" s="85"/>
      <c r="MJP40" s="85"/>
      <c r="MJQ40" s="85"/>
      <c r="MJR40" s="85"/>
      <c r="MJS40" s="85"/>
      <c r="MJT40" s="85"/>
      <c r="MJU40" s="85"/>
      <c r="MJV40" s="85"/>
      <c r="MJW40" s="85"/>
      <c r="MJX40" s="85"/>
      <c r="MJY40" s="85"/>
      <c r="MJZ40" s="85"/>
      <c r="MKA40" s="85"/>
      <c r="MKB40" s="85"/>
      <c r="MKC40" s="85"/>
      <c r="MKD40" s="85"/>
      <c r="MKE40" s="85"/>
      <c r="MKF40" s="85"/>
      <c r="MKG40" s="85"/>
      <c r="MKH40" s="85"/>
      <c r="MKI40" s="85"/>
      <c r="MKJ40" s="85"/>
      <c r="MKK40" s="85"/>
      <c r="MKL40" s="85"/>
      <c r="MKM40" s="85"/>
      <c r="MKN40" s="85"/>
      <c r="MKO40" s="85"/>
      <c r="MKP40" s="85"/>
      <c r="MKQ40" s="85"/>
      <c r="MKR40" s="85"/>
      <c r="MKS40" s="85"/>
      <c r="MKT40" s="85"/>
      <c r="MKU40" s="85"/>
      <c r="MKV40" s="85"/>
      <c r="MKW40" s="85"/>
      <c r="MKX40" s="85"/>
      <c r="MKY40" s="85"/>
      <c r="MKZ40" s="85"/>
      <c r="MLA40" s="85"/>
      <c r="MLB40" s="85"/>
      <c r="MLC40" s="85"/>
      <c r="MLD40" s="85"/>
      <c r="MLE40" s="85"/>
      <c r="MLF40" s="85"/>
      <c r="MLG40" s="85"/>
      <c r="MLH40" s="85"/>
      <c r="MLI40" s="85"/>
      <c r="MLJ40" s="85"/>
      <c r="MLK40" s="85"/>
      <c r="MLL40" s="85"/>
      <c r="MLM40" s="85"/>
      <c r="MLN40" s="85"/>
      <c r="MLO40" s="85"/>
      <c r="MLP40" s="85"/>
      <c r="MLQ40" s="85"/>
      <c r="MLR40" s="85"/>
      <c r="MLS40" s="85"/>
      <c r="MLT40" s="85"/>
      <c r="MLU40" s="85"/>
      <c r="MLV40" s="85"/>
      <c r="MLW40" s="85"/>
      <c r="MLX40" s="85"/>
      <c r="MLY40" s="85"/>
      <c r="MLZ40" s="85"/>
      <c r="MMA40" s="85"/>
      <c r="MMB40" s="85"/>
      <c r="MMC40" s="85"/>
      <c r="MMD40" s="85"/>
      <c r="MME40" s="85"/>
      <c r="MMF40" s="85"/>
      <c r="MMG40" s="85"/>
      <c r="MMH40" s="85"/>
      <c r="MMI40" s="85"/>
      <c r="MMJ40" s="85"/>
      <c r="MMK40" s="85"/>
      <c r="MML40" s="85"/>
      <c r="MMM40" s="85"/>
      <c r="MMN40" s="85"/>
      <c r="MMO40" s="85"/>
      <c r="MMP40" s="85"/>
      <c r="MMQ40" s="85"/>
      <c r="MMR40" s="85"/>
      <c r="MMS40" s="85"/>
      <c r="MMT40" s="85"/>
      <c r="MMU40" s="85"/>
      <c r="MMV40" s="85"/>
      <c r="MMW40" s="85"/>
      <c r="MMX40" s="85"/>
      <c r="MMY40" s="85"/>
      <c r="MMZ40" s="85"/>
      <c r="MNA40" s="85"/>
      <c r="MNB40" s="85"/>
      <c r="MNC40" s="85"/>
      <c r="MND40" s="85"/>
      <c r="MNE40" s="85"/>
      <c r="MNF40" s="85"/>
      <c r="MNG40" s="85"/>
      <c r="MNH40" s="85"/>
      <c r="MNI40" s="85"/>
      <c r="MNJ40" s="85"/>
      <c r="MNK40" s="85"/>
      <c r="MNL40" s="85"/>
      <c r="MNM40" s="85"/>
      <c r="MNN40" s="85"/>
      <c r="MNO40" s="85"/>
      <c r="MNP40" s="85"/>
      <c r="MNQ40" s="85"/>
      <c r="MNR40" s="85"/>
      <c r="MNS40" s="85"/>
      <c r="MNT40" s="85"/>
      <c r="MNU40" s="85"/>
      <c r="MNV40" s="85"/>
      <c r="MNW40" s="85"/>
      <c r="MNX40" s="85"/>
      <c r="MNY40" s="85"/>
      <c r="MNZ40" s="85"/>
      <c r="MOA40" s="85"/>
      <c r="MOB40" s="85"/>
      <c r="MOC40" s="85"/>
      <c r="MOD40" s="85"/>
      <c r="MOE40" s="85"/>
      <c r="MOF40" s="85"/>
      <c r="MOG40" s="85"/>
      <c r="MOH40" s="85"/>
      <c r="MOI40" s="85"/>
      <c r="MOJ40" s="85"/>
      <c r="MOK40" s="85"/>
      <c r="MOL40" s="85"/>
      <c r="MOM40" s="85"/>
      <c r="MON40" s="85"/>
      <c r="MOO40" s="85"/>
      <c r="MOP40" s="85"/>
      <c r="MOQ40" s="85"/>
      <c r="MOR40" s="85"/>
      <c r="MOS40" s="85"/>
      <c r="MOT40" s="85"/>
      <c r="MOU40" s="85"/>
      <c r="MOV40" s="85"/>
      <c r="MOW40" s="85"/>
      <c r="MOX40" s="85"/>
      <c r="MOY40" s="85"/>
      <c r="MOZ40" s="85"/>
      <c r="MPA40" s="85"/>
      <c r="MPB40" s="85"/>
      <c r="MPC40" s="85"/>
      <c r="MPD40" s="85"/>
      <c r="MPE40" s="85"/>
      <c r="MPF40" s="85"/>
      <c r="MPG40" s="85"/>
      <c r="MPH40" s="85"/>
      <c r="MPI40" s="85"/>
      <c r="MPJ40" s="85"/>
      <c r="MPK40" s="85"/>
      <c r="MPL40" s="85"/>
      <c r="MPM40" s="85"/>
      <c r="MPN40" s="85"/>
      <c r="MPO40" s="85"/>
      <c r="MPP40" s="85"/>
      <c r="MPQ40" s="85"/>
      <c r="MPR40" s="85"/>
      <c r="MPS40" s="85"/>
      <c r="MPT40" s="85"/>
      <c r="MPU40" s="85"/>
      <c r="MPV40" s="85"/>
      <c r="MPW40" s="85"/>
      <c r="MPX40" s="85"/>
      <c r="MPY40" s="85"/>
      <c r="MPZ40" s="85"/>
      <c r="MQA40" s="85"/>
      <c r="MQB40" s="85"/>
      <c r="MQC40" s="85"/>
      <c r="MQD40" s="85"/>
      <c r="MQE40" s="85"/>
      <c r="MQF40" s="85"/>
      <c r="MQG40" s="85"/>
      <c r="MQH40" s="85"/>
      <c r="MQI40" s="85"/>
      <c r="MQJ40" s="85"/>
      <c r="MQK40" s="85"/>
      <c r="MQL40" s="85"/>
      <c r="MQM40" s="85"/>
      <c r="MQN40" s="85"/>
      <c r="MQO40" s="85"/>
      <c r="MQP40" s="85"/>
      <c r="MQQ40" s="85"/>
      <c r="MQR40" s="85"/>
      <c r="MQS40" s="85"/>
      <c r="MQT40" s="85"/>
      <c r="MQU40" s="85"/>
      <c r="MQV40" s="85"/>
      <c r="MQW40" s="85"/>
      <c r="MQX40" s="85"/>
      <c r="MQY40" s="85"/>
      <c r="MQZ40" s="85"/>
      <c r="MRA40" s="85"/>
      <c r="MRB40" s="85"/>
      <c r="MRC40" s="85"/>
      <c r="MRD40" s="85"/>
      <c r="MRE40" s="85"/>
      <c r="MRF40" s="85"/>
      <c r="MRG40" s="85"/>
      <c r="MRH40" s="85"/>
      <c r="MRI40" s="85"/>
      <c r="MRJ40" s="85"/>
      <c r="MRK40" s="85"/>
      <c r="MRL40" s="85"/>
      <c r="MRM40" s="85"/>
      <c r="MRN40" s="85"/>
      <c r="MRO40" s="85"/>
      <c r="MRP40" s="85"/>
      <c r="MRQ40" s="85"/>
      <c r="MRR40" s="85"/>
      <c r="MRS40" s="85"/>
      <c r="MRT40" s="85"/>
      <c r="MRU40" s="85"/>
      <c r="MRV40" s="85"/>
      <c r="MRW40" s="85"/>
      <c r="MRX40" s="85"/>
      <c r="MRY40" s="85"/>
      <c r="MRZ40" s="85"/>
      <c r="MSA40" s="85"/>
      <c r="MSB40" s="85"/>
      <c r="MSC40" s="85"/>
      <c r="MSD40" s="85"/>
      <c r="MSE40" s="85"/>
      <c r="MSF40" s="85"/>
      <c r="MSG40" s="85"/>
      <c r="MSH40" s="85"/>
      <c r="MSI40" s="85"/>
      <c r="MSJ40" s="85"/>
      <c r="MSK40" s="85"/>
      <c r="MSL40" s="85"/>
      <c r="MSM40" s="85"/>
      <c r="MSN40" s="85"/>
      <c r="MSO40" s="85"/>
      <c r="MSP40" s="85"/>
      <c r="MSQ40" s="85"/>
      <c r="MSR40" s="85"/>
      <c r="MSS40" s="85"/>
      <c r="MST40" s="85"/>
      <c r="MSU40" s="85"/>
      <c r="MSV40" s="85"/>
      <c r="MSW40" s="85"/>
      <c r="MSX40" s="85"/>
      <c r="MSY40" s="85"/>
      <c r="MSZ40" s="85"/>
      <c r="MTA40" s="85"/>
      <c r="MTB40" s="85"/>
      <c r="MTC40" s="85"/>
      <c r="MTD40" s="85"/>
      <c r="MTE40" s="85"/>
      <c r="MTF40" s="85"/>
      <c r="MTG40" s="85"/>
      <c r="MTH40" s="85"/>
      <c r="MTI40" s="85"/>
      <c r="MTJ40" s="85"/>
      <c r="MTK40" s="85"/>
      <c r="MTL40" s="85"/>
      <c r="MTM40" s="85"/>
      <c r="MTN40" s="85"/>
      <c r="MTO40" s="85"/>
      <c r="MTP40" s="85"/>
      <c r="MTQ40" s="85"/>
      <c r="MTR40" s="85"/>
      <c r="MTS40" s="85"/>
      <c r="MTT40" s="85"/>
      <c r="MTU40" s="85"/>
      <c r="MTV40" s="85"/>
      <c r="MTW40" s="85"/>
      <c r="MTX40" s="85"/>
      <c r="MTY40" s="85"/>
      <c r="MTZ40" s="85"/>
      <c r="MUA40" s="85"/>
      <c r="MUB40" s="85"/>
      <c r="MUC40" s="85"/>
      <c r="MUD40" s="85"/>
      <c r="MUE40" s="85"/>
      <c r="MUF40" s="85"/>
      <c r="MUG40" s="85"/>
      <c r="MUH40" s="85"/>
      <c r="MUI40" s="85"/>
      <c r="MUJ40" s="85"/>
      <c r="MUK40" s="85"/>
      <c r="MUL40" s="85"/>
      <c r="MUM40" s="85"/>
      <c r="MUN40" s="85"/>
      <c r="MUO40" s="85"/>
      <c r="MUP40" s="85"/>
      <c r="MUQ40" s="85"/>
      <c r="MUR40" s="85"/>
      <c r="MUS40" s="85"/>
      <c r="MUT40" s="85"/>
      <c r="MUU40" s="85"/>
      <c r="MUV40" s="85"/>
      <c r="MUW40" s="85"/>
      <c r="MUX40" s="85"/>
      <c r="MUY40" s="85"/>
      <c r="MUZ40" s="85"/>
      <c r="MVA40" s="85"/>
      <c r="MVB40" s="85"/>
      <c r="MVC40" s="85"/>
      <c r="MVD40" s="85"/>
      <c r="MVE40" s="85"/>
      <c r="MVF40" s="85"/>
      <c r="MVG40" s="85"/>
      <c r="MVH40" s="85"/>
      <c r="MVI40" s="85"/>
      <c r="MVJ40" s="85"/>
      <c r="MVK40" s="85"/>
      <c r="MVL40" s="85"/>
      <c r="MVM40" s="85"/>
      <c r="MVN40" s="85"/>
      <c r="MVO40" s="85"/>
      <c r="MVP40" s="85"/>
      <c r="MVQ40" s="85"/>
      <c r="MVR40" s="85"/>
      <c r="MVS40" s="85"/>
      <c r="MVT40" s="85"/>
      <c r="MVU40" s="85"/>
      <c r="MVV40" s="85"/>
      <c r="MVW40" s="85"/>
      <c r="MVX40" s="85"/>
      <c r="MVY40" s="85"/>
      <c r="MVZ40" s="85"/>
      <c r="MWA40" s="85"/>
      <c r="MWB40" s="85"/>
      <c r="MWC40" s="85"/>
      <c r="MWD40" s="85"/>
      <c r="MWE40" s="85"/>
      <c r="MWF40" s="85"/>
      <c r="MWG40" s="85"/>
      <c r="MWH40" s="85"/>
      <c r="MWI40" s="85"/>
      <c r="MWJ40" s="85"/>
      <c r="MWK40" s="85"/>
      <c r="MWL40" s="85"/>
      <c r="MWM40" s="85"/>
      <c r="MWN40" s="85"/>
      <c r="MWO40" s="85"/>
      <c r="MWP40" s="85"/>
      <c r="MWQ40" s="85"/>
      <c r="MWR40" s="85"/>
      <c r="MWS40" s="85"/>
      <c r="MWT40" s="85"/>
      <c r="MWU40" s="85"/>
      <c r="MWV40" s="85"/>
      <c r="MWW40" s="85"/>
      <c r="MWX40" s="85"/>
      <c r="MWY40" s="85"/>
      <c r="MWZ40" s="85"/>
      <c r="MXA40" s="85"/>
      <c r="MXB40" s="85"/>
      <c r="MXC40" s="85"/>
      <c r="MXD40" s="85"/>
      <c r="MXE40" s="85"/>
      <c r="MXF40" s="85"/>
      <c r="MXG40" s="85"/>
      <c r="MXH40" s="85"/>
      <c r="MXI40" s="85"/>
      <c r="MXJ40" s="85"/>
      <c r="MXK40" s="85"/>
      <c r="MXL40" s="85"/>
      <c r="MXM40" s="85"/>
      <c r="MXN40" s="85"/>
      <c r="MXO40" s="85"/>
      <c r="MXP40" s="85"/>
      <c r="MXQ40" s="85"/>
      <c r="MXR40" s="85"/>
      <c r="MXS40" s="85"/>
      <c r="MXT40" s="85"/>
      <c r="MXU40" s="85"/>
      <c r="MXV40" s="85"/>
      <c r="MXW40" s="85"/>
      <c r="MXX40" s="85"/>
      <c r="MXY40" s="85"/>
      <c r="MXZ40" s="85"/>
      <c r="MYA40" s="85"/>
      <c r="MYB40" s="85"/>
      <c r="MYC40" s="85"/>
      <c r="MYD40" s="85"/>
      <c r="MYE40" s="85"/>
      <c r="MYF40" s="85"/>
      <c r="MYG40" s="85"/>
      <c r="MYH40" s="85"/>
      <c r="MYI40" s="85"/>
      <c r="MYJ40" s="85"/>
      <c r="MYK40" s="85"/>
      <c r="MYL40" s="85"/>
      <c r="MYM40" s="85"/>
      <c r="MYN40" s="85"/>
      <c r="MYO40" s="85"/>
      <c r="MYP40" s="85"/>
      <c r="MYQ40" s="85"/>
      <c r="MYR40" s="85"/>
      <c r="MYS40" s="85"/>
      <c r="MYT40" s="85"/>
      <c r="MYU40" s="85"/>
      <c r="MYV40" s="85"/>
      <c r="MYW40" s="85"/>
      <c r="MYX40" s="85"/>
      <c r="MYY40" s="85"/>
      <c r="MYZ40" s="85"/>
      <c r="MZA40" s="85"/>
      <c r="MZB40" s="85"/>
      <c r="MZC40" s="85"/>
      <c r="MZD40" s="85"/>
      <c r="MZE40" s="85"/>
      <c r="MZF40" s="85"/>
      <c r="MZG40" s="85"/>
      <c r="MZH40" s="85"/>
      <c r="MZI40" s="85"/>
      <c r="MZJ40" s="85"/>
      <c r="MZK40" s="85"/>
      <c r="MZL40" s="85"/>
      <c r="MZM40" s="85"/>
      <c r="MZN40" s="85"/>
      <c r="MZO40" s="85"/>
      <c r="MZP40" s="85"/>
      <c r="MZQ40" s="85"/>
      <c r="MZR40" s="85"/>
      <c r="MZS40" s="85"/>
      <c r="MZT40" s="85"/>
      <c r="MZU40" s="85"/>
      <c r="MZV40" s="85"/>
      <c r="MZW40" s="85"/>
      <c r="MZX40" s="85"/>
      <c r="MZY40" s="85"/>
      <c r="MZZ40" s="85"/>
      <c r="NAA40" s="85"/>
      <c r="NAB40" s="85"/>
      <c r="NAC40" s="85"/>
      <c r="NAD40" s="85"/>
      <c r="NAE40" s="85"/>
      <c r="NAF40" s="85"/>
      <c r="NAG40" s="85"/>
      <c r="NAH40" s="85"/>
      <c r="NAI40" s="85"/>
      <c r="NAJ40" s="85"/>
      <c r="NAK40" s="85"/>
      <c r="NAL40" s="85"/>
      <c r="NAM40" s="85"/>
      <c r="NAN40" s="85"/>
      <c r="NAO40" s="85"/>
      <c r="NAP40" s="85"/>
      <c r="NAQ40" s="85"/>
      <c r="NAR40" s="85"/>
      <c r="NAS40" s="85"/>
      <c r="NAT40" s="85"/>
      <c r="NAU40" s="85"/>
      <c r="NAV40" s="85"/>
      <c r="NAW40" s="85"/>
      <c r="NAX40" s="85"/>
      <c r="NAY40" s="85"/>
      <c r="NAZ40" s="85"/>
      <c r="NBA40" s="85"/>
      <c r="NBB40" s="85"/>
      <c r="NBC40" s="85"/>
      <c r="NBD40" s="85"/>
      <c r="NBE40" s="85"/>
      <c r="NBF40" s="85"/>
      <c r="NBG40" s="85"/>
      <c r="NBH40" s="85"/>
      <c r="NBI40" s="85"/>
      <c r="NBJ40" s="85"/>
      <c r="NBK40" s="85"/>
      <c r="NBL40" s="85"/>
      <c r="NBM40" s="85"/>
      <c r="NBN40" s="85"/>
      <c r="NBO40" s="85"/>
      <c r="NBP40" s="85"/>
      <c r="NBQ40" s="85"/>
      <c r="NBR40" s="85"/>
      <c r="NBS40" s="85"/>
      <c r="NBT40" s="85"/>
      <c r="NBU40" s="85"/>
      <c r="NBV40" s="85"/>
      <c r="NBW40" s="85"/>
      <c r="NBX40" s="85"/>
      <c r="NBY40" s="85"/>
      <c r="NBZ40" s="85"/>
      <c r="NCA40" s="85"/>
      <c r="NCB40" s="85"/>
      <c r="NCC40" s="85"/>
      <c r="NCD40" s="85"/>
      <c r="NCE40" s="85"/>
      <c r="NCF40" s="85"/>
      <c r="NCG40" s="85"/>
      <c r="NCH40" s="85"/>
      <c r="NCI40" s="85"/>
      <c r="NCJ40" s="85"/>
      <c r="NCK40" s="85"/>
      <c r="NCL40" s="85"/>
      <c r="NCM40" s="85"/>
      <c r="NCN40" s="85"/>
      <c r="NCO40" s="85"/>
      <c r="NCP40" s="85"/>
      <c r="NCQ40" s="85"/>
      <c r="NCR40" s="85"/>
      <c r="NCS40" s="85"/>
      <c r="NCT40" s="85"/>
      <c r="NCU40" s="85"/>
      <c r="NCV40" s="85"/>
      <c r="NCW40" s="85"/>
      <c r="NCX40" s="85"/>
      <c r="NCY40" s="85"/>
      <c r="NCZ40" s="85"/>
      <c r="NDA40" s="85"/>
      <c r="NDB40" s="85"/>
      <c r="NDC40" s="85"/>
      <c r="NDD40" s="85"/>
      <c r="NDE40" s="85"/>
      <c r="NDF40" s="85"/>
      <c r="NDG40" s="85"/>
      <c r="NDH40" s="85"/>
      <c r="NDI40" s="85"/>
      <c r="NDJ40" s="85"/>
      <c r="NDK40" s="85"/>
      <c r="NDL40" s="85"/>
      <c r="NDM40" s="85"/>
      <c r="NDN40" s="85"/>
      <c r="NDO40" s="85"/>
      <c r="NDP40" s="85"/>
      <c r="NDQ40" s="85"/>
      <c r="NDR40" s="85"/>
      <c r="NDS40" s="85"/>
      <c r="NDT40" s="85"/>
      <c r="NDU40" s="85"/>
      <c r="NDV40" s="85"/>
      <c r="NDW40" s="85"/>
      <c r="NDX40" s="85"/>
      <c r="NDY40" s="85"/>
      <c r="NDZ40" s="85"/>
      <c r="NEA40" s="85"/>
      <c r="NEB40" s="85"/>
      <c r="NEC40" s="85"/>
      <c r="NED40" s="85"/>
      <c r="NEE40" s="85"/>
      <c r="NEF40" s="85"/>
      <c r="NEG40" s="85"/>
      <c r="NEH40" s="85"/>
      <c r="NEI40" s="85"/>
      <c r="NEJ40" s="85"/>
      <c r="NEK40" s="85"/>
      <c r="NEL40" s="85"/>
      <c r="NEM40" s="85"/>
      <c r="NEN40" s="85"/>
      <c r="NEO40" s="85"/>
      <c r="NEP40" s="85"/>
      <c r="NEQ40" s="85"/>
      <c r="NER40" s="85"/>
      <c r="NES40" s="85"/>
      <c r="NET40" s="85"/>
      <c r="NEU40" s="85"/>
      <c r="NEV40" s="85"/>
      <c r="NEW40" s="85"/>
      <c r="NEX40" s="85"/>
      <c r="NEY40" s="85"/>
      <c r="NEZ40" s="85"/>
      <c r="NFA40" s="85"/>
      <c r="NFB40" s="85"/>
      <c r="NFC40" s="85"/>
      <c r="NFD40" s="85"/>
      <c r="NFE40" s="85"/>
      <c r="NFF40" s="85"/>
      <c r="NFG40" s="85"/>
      <c r="NFH40" s="85"/>
      <c r="NFI40" s="85"/>
      <c r="NFJ40" s="85"/>
      <c r="NFK40" s="85"/>
      <c r="NFL40" s="85"/>
      <c r="NFM40" s="85"/>
      <c r="NFN40" s="85"/>
      <c r="NFO40" s="85"/>
      <c r="NFP40" s="85"/>
      <c r="NFQ40" s="85"/>
      <c r="NFR40" s="85"/>
      <c r="NFS40" s="85"/>
      <c r="NFT40" s="85"/>
      <c r="NFU40" s="85"/>
      <c r="NFV40" s="85"/>
      <c r="NFW40" s="85"/>
      <c r="NFX40" s="85"/>
      <c r="NFY40" s="85"/>
      <c r="NFZ40" s="85"/>
      <c r="NGA40" s="85"/>
      <c r="NGB40" s="85"/>
      <c r="NGC40" s="85"/>
      <c r="NGD40" s="85"/>
      <c r="NGE40" s="85"/>
      <c r="NGF40" s="85"/>
      <c r="NGG40" s="85"/>
      <c r="NGH40" s="85"/>
      <c r="NGI40" s="85"/>
      <c r="NGJ40" s="85"/>
      <c r="NGK40" s="85"/>
      <c r="NGL40" s="85"/>
      <c r="NGM40" s="85"/>
      <c r="NGN40" s="85"/>
      <c r="NGO40" s="85"/>
      <c r="NGP40" s="85"/>
      <c r="NGQ40" s="85"/>
      <c r="NGR40" s="85"/>
      <c r="NGS40" s="85"/>
      <c r="NGT40" s="85"/>
      <c r="NGU40" s="85"/>
      <c r="NGV40" s="85"/>
      <c r="NGW40" s="85"/>
      <c r="NGX40" s="85"/>
      <c r="NGY40" s="85"/>
      <c r="NGZ40" s="85"/>
      <c r="NHA40" s="85"/>
      <c r="NHB40" s="85"/>
      <c r="NHC40" s="85"/>
      <c r="NHD40" s="85"/>
      <c r="NHE40" s="85"/>
      <c r="NHF40" s="85"/>
      <c r="NHG40" s="85"/>
      <c r="NHH40" s="85"/>
      <c r="NHI40" s="85"/>
      <c r="NHJ40" s="85"/>
      <c r="NHK40" s="85"/>
      <c r="NHL40" s="85"/>
      <c r="NHM40" s="85"/>
      <c r="NHN40" s="85"/>
      <c r="NHO40" s="85"/>
      <c r="NHP40" s="85"/>
      <c r="NHQ40" s="85"/>
      <c r="NHR40" s="85"/>
      <c r="NHS40" s="85"/>
      <c r="NHT40" s="85"/>
      <c r="NHU40" s="85"/>
      <c r="NHV40" s="85"/>
      <c r="NHW40" s="85"/>
      <c r="NHX40" s="85"/>
      <c r="NHY40" s="85"/>
      <c r="NHZ40" s="85"/>
      <c r="NIA40" s="85"/>
      <c r="NIB40" s="85"/>
      <c r="NIC40" s="85"/>
      <c r="NID40" s="85"/>
      <c r="NIE40" s="85"/>
      <c r="NIF40" s="85"/>
      <c r="NIG40" s="85"/>
      <c r="NIH40" s="85"/>
      <c r="NII40" s="85"/>
      <c r="NIJ40" s="85"/>
      <c r="NIK40" s="85"/>
      <c r="NIL40" s="85"/>
      <c r="NIM40" s="85"/>
      <c r="NIN40" s="85"/>
      <c r="NIO40" s="85"/>
      <c r="NIP40" s="85"/>
      <c r="NIQ40" s="85"/>
      <c r="NIR40" s="85"/>
      <c r="NIS40" s="85"/>
      <c r="NIT40" s="85"/>
      <c r="NIU40" s="85"/>
      <c r="NIV40" s="85"/>
      <c r="NIW40" s="85"/>
      <c r="NIX40" s="85"/>
      <c r="NIY40" s="85"/>
      <c r="NIZ40" s="85"/>
      <c r="NJA40" s="85"/>
      <c r="NJB40" s="85"/>
      <c r="NJC40" s="85"/>
      <c r="NJD40" s="85"/>
      <c r="NJE40" s="85"/>
      <c r="NJF40" s="85"/>
      <c r="NJG40" s="85"/>
      <c r="NJH40" s="85"/>
      <c r="NJI40" s="85"/>
      <c r="NJJ40" s="85"/>
      <c r="NJK40" s="85"/>
      <c r="NJL40" s="85"/>
      <c r="NJM40" s="85"/>
      <c r="NJN40" s="85"/>
      <c r="NJO40" s="85"/>
      <c r="NJP40" s="85"/>
      <c r="NJQ40" s="85"/>
      <c r="NJR40" s="85"/>
      <c r="NJS40" s="85"/>
      <c r="NJT40" s="85"/>
      <c r="NJU40" s="85"/>
      <c r="NJV40" s="85"/>
      <c r="NJW40" s="85"/>
      <c r="NJX40" s="85"/>
      <c r="NJY40" s="85"/>
      <c r="NJZ40" s="85"/>
      <c r="NKA40" s="85"/>
      <c r="NKB40" s="85"/>
      <c r="NKC40" s="85"/>
      <c r="NKD40" s="85"/>
      <c r="NKE40" s="85"/>
      <c r="NKF40" s="85"/>
      <c r="NKG40" s="85"/>
      <c r="NKH40" s="85"/>
      <c r="NKI40" s="85"/>
      <c r="NKJ40" s="85"/>
      <c r="NKK40" s="85"/>
      <c r="NKL40" s="85"/>
      <c r="NKM40" s="85"/>
      <c r="NKN40" s="85"/>
      <c r="NKO40" s="85"/>
      <c r="NKP40" s="85"/>
      <c r="NKQ40" s="85"/>
      <c r="NKR40" s="85"/>
      <c r="NKS40" s="85"/>
      <c r="NKT40" s="85"/>
      <c r="NKU40" s="85"/>
      <c r="NKV40" s="85"/>
      <c r="NKW40" s="85"/>
      <c r="NKX40" s="85"/>
      <c r="NKY40" s="85"/>
      <c r="NKZ40" s="85"/>
      <c r="NLA40" s="85"/>
      <c r="NLB40" s="85"/>
      <c r="NLC40" s="85"/>
      <c r="NLD40" s="85"/>
      <c r="NLE40" s="85"/>
      <c r="NLF40" s="85"/>
      <c r="NLG40" s="85"/>
      <c r="NLH40" s="85"/>
      <c r="NLI40" s="85"/>
      <c r="NLJ40" s="85"/>
      <c r="NLK40" s="85"/>
      <c r="NLL40" s="85"/>
      <c r="NLM40" s="85"/>
      <c r="NLN40" s="85"/>
      <c r="NLO40" s="85"/>
      <c r="NLP40" s="85"/>
      <c r="NLQ40" s="85"/>
      <c r="NLR40" s="85"/>
      <c r="NLS40" s="85"/>
      <c r="NLT40" s="85"/>
      <c r="NLU40" s="85"/>
      <c r="NLV40" s="85"/>
      <c r="NLW40" s="85"/>
      <c r="NLX40" s="85"/>
      <c r="NLY40" s="85"/>
      <c r="NLZ40" s="85"/>
      <c r="NMA40" s="85"/>
      <c r="NMB40" s="85"/>
      <c r="NMC40" s="85"/>
      <c r="NMD40" s="85"/>
      <c r="NME40" s="85"/>
      <c r="NMF40" s="85"/>
      <c r="NMG40" s="85"/>
      <c r="NMH40" s="85"/>
      <c r="NMI40" s="85"/>
      <c r="NMJ40" s="85"/>
      <c r="NMK40" s="85"/>
      <c r="NML40" s="85"/>
      <c r="NMM40" s="85"/>
      <c r="NMN40" s="85"/>
      <c r="NMO40" s="85"/>
      <c r="NMP40" s="85"/>
      <c r="NMQ40" s="85"/>
      <c r="NMR40" s="85"/>
      <c r="NMS40" s="85"/>
      <c r="NMT40" s="85"/>
      <c r="NMU40" s="85"/>
      <c r="NMV40" s="85"/>
      <c r="NMW40" s="85"/>
      <c r="NMX40" s="85"/>
      <c r="NMY40" s="85"/>
      <c r="NMZ40" s="85"/>
      <c r="NNA40" s="85"/>
      <c r="NNB40" s="85"/>
      <c r="NNC40" s="85"/>
      <c r="NND40" s="85"/>
      <c r="NNE40" s="85"/>
      <c r="NNF40" s="85"/>
      <c r="NNG40" s="85"/>
      <c r="NNH40" s="85"/>
      <c r="NNI40" s="85"/>
      <c r="NNJ40" s="85"/>
      <c r="NNK40" s="85"/>
      <c r="NNL40" s="85"/>
      <c r="NNM40" s="85"/>
      <c r="NNN40" s="85"/>
      <c r="NNO40" s="85"/>
      <c r="NNP40" s="85"/>
      <c r="NNQ40" s="85"/>
      <c r="NNR40" s="85"/>
      <c r="NNS40" s="85"/>
      <c r="NNT40" s="85"/>
      <c r="NNU40" s="85"/>
      <c r="NNV40" s="85"/>
      <c r="NNW40" s="85"/>
      <c r="NNX40" s="85"/>
      <c r="NNY40" s="85"/>
      <c r="NNZ40" s="85"/>
      <c r="NOA40" s="85"/>
      <c r="NOB40" s="85"/>
      <c r="NOC40" s="85"/>
      <c r="NOD40" s="85"/>
      <c r="NOE40" s="85"/>
      <c r="NOF40" s="85"/>
      <c r="NOG40" s="85"/>
      <c r="NOH40" s="85"/>
      <c r="NOI40" s="85"/>
      <c r="NOJ40" s="85"/>
      <c r="NOK40" s="85"/>
      <c r="NOL40" s="85"/>
      <c r="NOM40" s="85"/>
      <c r="NON40" s="85"/>
      <c r="NOO40" s="85"/>
      <c r="NOP40" s="85"/>
      <c r="NOQ40" s="85"/>
      <c r="NOR40" s="85"/>
      <c r="NOS40" s="85"/>
      <c r="NOT40" s="85"/>
      <c r="NOU40" s="85"/>
      <c r="NOV40" s="85"/>
      <c r="NOW40" s="85"/>
      <c r="NOX40" s="85"/>
      <c r="NOY40" s="85"/>
      <c r="NOZ40" s="85"/>
      <c r="NPA40" s="85"/>
      <c r="NPB40" s="85"/>
      <c r="NPC40" s="85"/>
      <c r="NPD40" s="85"/>
      <c r="NPE40" s="85"/>
      <c r="NPF40" s="85"/>
      <c r="NPG40" s="85"/>
      <c r="NPH40" s="85"/>
      <c r="NPI40" s="85"/>
      <c r="NPJ40" s="85"/>
      <c r="NPK40" s="85"/>
      <c r="NPL40" s="85"/>
      <c r="NPM40" s="85"/>
      <c r="NPN40" s="85"/>
      <c r="NPO40" s="85"/>
      <c r="NPP40" s="85"/>
      <c r="NPQ40" s="85"/>
      <c r="NPR40" s="85"/>
      <c r="NPS40" s="85"/>
      <c r="NPT40" s="85"/>
      <c r="NPU40" s="85"/>
      <c r="NPV40" s="85"/>
      <c r="NPW40" s="85"/>
      <c r="NPX40" s="85"/>
      <c r="NPY40" s="85"/>
      <c r="NPZ40" s="85"/>
      <c r="NQA40" s="85"/>
      <c r="NQB40" s="85"/>
      <c r="NQC40" s="85"/>
      <c r="NQD40" s="85"/>
      <c r="NQE40" s="85"/>
      <c r="NQF40" s="85"/>
      <c r="NQG40" s="85"/>
      <c r="NQH40" s="85"/>
      <c r="NQI40" s="85"/>
      <c r="NQJ40" s="85"/>
      <c r="NQK40" s="85"/>
      <c r="NQL40" s="85"/>
      <c r="NQM40" s="85"/>
      <c r="NQN40" s="85"/>
      <c r="NQO40" s="85"/>
      <c r="NQP40" s="85"/>
      <c r="NQQ40" s="85"/>
      <c r="NQR40" s="85"/>
      <c r="NQS40" s="85"/>
      <c r="NQT40" s="85"/>
      <c r="NQU40" s="85"/>
      <c r="NQV40" s="85"/>
      <c r="NQW40" s="85"/>
      <c r="NQX40" s="85"/>
      <c r="NQY40" s="85"/>
      <c r="NQZ40" s="85"/>
      <c r="NRA40" s="85"/>
      <c r="NRB40" s="85"/>
      <c r="NRC40" s="85"/>
      <c r="NRD40" s="85"/>
      <c r="NRE40" s="85"/>
      <c r="NRF40" s="85"/>
      <c r="NRG40" s="85"/>
      <c r="NRH40" s="85"/>
      <c r="NRI40" s="85"/>
      <c r="NRJ40" s="85"/>
      <c r="NRK40" s="85"/>
      <c r="NRL40" s="85"/>
      <c r="NRM40" s="85"/>
      <c r="NRN40" s="85"/>
      <c r="NRO40" s="85"/>
      <c r="NRP40" s="85"/>
      <c r="NRQ40" s="85"/>
      <c r="NRR40" s="85"/>
      <c r="NRS40" s="85"/>
      <c r="NRT40" s="85"/>
      <c r="NRU40" s="85"/>
      <c r="NRV40" s="85"/>
      <c r="NRW40" s="85"/>
      <c r="NRX40" s="85"/>
      <c r="NRY40" s="85"/>
      <c r="NRZ40" s="85"/>
      <c r="NSA40" s="85"/>
      <c r="NSB40" s="85"/>
      <c r="NSC40" s="85"/>
      <c r="NSD40" s="85"/>
      <c r="NSE40" s="85"/>
      <c r="NSF40" s="85"/>
      <c r="NSG40" s="85"/>
      <c r="NSH40" s="85"/>
      <c r="NSI40" s="85"/>
      <c r="NSJ40" s="85"/>
      <c r="NSK40" s="85"/>
      <c r="NSL40" s="85"/>
      <c r="NSM40" s="85"/>
      <c r="NSN40" s="85"/>
      <c r="NSO40" s="85"/>
      <c r="NSP40" s="85"/>
      <c r="NSQ40" s="85"/>
      <c r="NSR40" s="85"/>
      <c r="NSS40" s="85"/>
      <c r="NST40" s="85"/>
      <c r="NSU40" s="85"/>
      <c r="NSV40" s="85"/>
      <c r="NSW40" s="85"/>
      <c r="NSX40" s="85"/>
      <c r="NSY40" s="85"/>
      <c r="NSZ40" s="85"/>
      <c r="NTA40" s="85"/>
      <c r="NTB40" s="85"/>
      <c r="NTC40" s="85"/>
      <c r="NTD40" s="85"/>
      <c r="NTE40" s="85"/>
      <c r="NTF40" s="85"/>
      <c r="NTG40" s="85"/>
      <c r="NTH40" s="85"/>
      <c r="NTI40" s="85"/>
      <c r="NTJ40" s="85"/>
      <c r="NTK40" s="85"/>
      <c r="NTL40" s="85"/>
      <c r="NTM40" s="85"/>
      <c r="NTN40" s="85"/>
      <c r="NTO40" s="85"/>
      <c r="NTP40" s="85"/>
      <c r="NTQ40" s="85"/>
      <c r="NTR40" s="85"/>
      <c r="NTS40" s="85"/>
      <c r="NTT40" s="85"/>
      <c r="NTU40" s="85"/>
      <c r="NTV40" s="85"/>
      <c r="NTW40" s="85"/>
      <c r="NTX40" s="85"/>
      <c r="NTY40" s="85"/>
      <c r="NTZ40" s="85"/>
      <c r="NUA40" s="85"/>
      <c r="NUB40" s="85"/>
      <c r="NUC40" s="85"/>
      <c r="NUD40" s="85"/>
      <c r="NUE40" s="85"/>
      <c r="NUF40" s="85"/>
      <c r="NUG40" s="85"/>
      <c r="NUH40" s="85"/>
      <c r="NUI40" s="85"/>
      <c r="NUJ40" s="85"/>
      <c r="NUK40" s="85"/>
      <c r="NUL40" s="85"/>
      <c r="NUM40" s="85"/>
      <c r="NUN40" s="85"/>
      <c r="NUO40" s="85"/>
      <c r="NUP40" s="85"/>
      <c r="NUQ40" s="85"/>
      <c r="NUR40" s="85"/>
      <c r="NUS40" s="85"/>
      <c r="NUT40" s="85"/>
      <c r="NUU40" s="85"/>
      <c r="NUV40" s="85"/>
      <c r="NUW40" s="85"/>
      <c r="NUX40" s="85"/>
      <c r="NUY40" s="85"/>
      <c r="NUZ40" s="85"/>
      <c r="NVA40" s="85"/>
      <c r="NVB40" s="85"/>
      <c r="NVC40" s="85"/>
      <c r="NVD40" s="85"/>
      <c r="NVE40" s="85"/>
      <c r="NVF40" s="85"/>
      <c r="NVG40" s="85"/>
      <c r="NVH40" s="85"/>
      <c r="NVI40" s="85"/>
      <c r="NVJ40" s="85"/>
      <c r="NVK40" s="85"/>
      <c r="NVL40" s="85"/>
      <c r="NVM40" s="85"/>
      <c r="NVN40" s="85"/>
      <c r="NVO40" s="85"/>
      <c r="NVP40" s="85"/>
      <c r="NVQ40" s="85"/>
      <c r="NVR40" s="85"/>
      <c r="NVS40" s="85"/>
      <c r="NVT40" s="85"/>
      <c r="NVU40" s="85"/>
      <c r="NVV40" s="85"/>
      <c r="NVW40" s="85"/>
      <c r="NVX40" s="85"/>
      <c r="NVY40" s="85"/>
      <c r="NVZ40" s="85"/>
      <c r="NWA40" s="85"/>
      <c r="NWB40" s="85"/>
      <c r="NWC40" s="85"/>
      <c r="NWD40" s="85"/>
      <c r="NWE40" s="85"/>
      <c r="NWF40" s="85"/>
      <c r="NWG40" s="85"/>
      <c r="NWH40" s="85"/>
      <c r="NWI40" s="85"/>
      <c r="NWJ40" s="85"/>
      <c r="NWK40" s="85"/>
      <c r="NWL40" s="85"/>
      <c r="NWM40" s="85"/>
      <c r="NWN40" s="85"/>
      <c r="NWO40" s="85"/>
      <c r="NWP40" s="85"/>
      <c r="NWQ40" s="85"/>
      <c r="NWR40" s="85"/>
      <c r="NWS40" s="85"/>
      <c r="NWT40" s="85"/>
      <c r="NWU40" s="85"/>
      <c r="NWV40" s="85"/>
      <c r="NWW40" s="85"/>
      <c r="NWX40" s="85"/>
      <c r="NWY40" s="85"/>
      <c r="NWZ40" s="85"/>
      <c r="NXA40" s="85"/>
      <c r="NXB40" s="85"/>
      <c r="NXC40" s="85"/>
      <c r="NXD40" s="85"/>
      <c r="NXE40" s="85"/>
      <c r="NXF40" s="85"/>
      <c r="NXG40" s="85"/>
      <c r="NXH40" s="85"/>
      <c r="NXI40" s="85"/>
      <c r="NXJ40" s="85"/>
      <c r="NXK40" s="85"/>
      <c r="NXL40" s="85"/>
      <c r="NXM40" s="85"/>
      <c r="NXN40" s="85"/>
      <c r="NXO40" s="85"/>
      <c r="NXP40" s="85"/>
      <c r="NXQ40" s="85"/>
      <c r="NXR40" s="85"/>
      <c r="NXS40" s="85"/>
      <c r="NXT40" s="85"/>
      <c r="NXU40" s="85"/>
      <c r="NXV40" s="85"/>
      <c r="NXW40" s="85"/>
      <c r="NXX40" s="85"/>
      <c r="NXY40" s="85"/>
      <c r="NXZ40" s="85"/>
      <c r="NYA40" s="85"/>
      <c r="NYB40" s="85"/>
      <c r="NYC40" s="85"/>
      <c r="NYD40" s="85"/>
      <c r="NYE40" s="85"/>
      <c r="NYF40" s="85"/>
      <c r="NYG40" s="85"/>
      <c r="NYH40" s="85"/>
      <c r="NYI40" s="85"/>
      <c r="NYJ40" s="85"/>
      <c r="NYK40" s="85"/>
      <c r="NYL40" s="85"/>
      <c r="NYM40" s="85"/>
      <c r="NYN40" s="85"/>
      <c r="NYO40" s="85"/>
      <c r="NYP40" s="85"/>
      <c r="NYQ40" s="85"/>
      <c r="NYR40" s="85"/>
      <c r="NYS40" s="85"/>
      <c r="NYT40" s="85"/>
      <c r="NYU40" s="85"/>
      <c r="NYV40" s="85"/>
      <c r="NYW40" s="85"/>
      <c r="NYX40" s="85"/>
      <c r="NYY40" s="85"/>
      <c r="NYZ40" s="85"/>
      <c r="NZA40" s="85"/>
      <c r="NZB40" s="85"/>
      <c r="NZC40" s="85"/>
      <c r="NZD40" s="85"/>
      <c r="NZE40" s="85"/>
      <c r="NZF40" s="85"/>
      <c r="NZG40" s="85"/>
      <c r="NZH40" s="85"/>
      <c r="NZI40" s="85"/>
      <c r="NZJ40" s="85"/>
      <c r="NZK40" s="85"/>
      <c r="NZL40" s="85"/>
      <c r="NZM40" s="85"/>
      <c r="NZN40" s="85"/>
      <c r="NZO40" s="85"/>
      <c r="NZP40" s="85"/>
      <c r="NZQ40" s="85"/>
      <c r="NZR40" s="85"/>
      <c r="NZS40" s="85"/>
      <c r="NZT40" s="85"/>
      <c r="NZU40" s="85"/>
      <c r="NZV40" s="85"/>
      <c r="NZW40" s="85"/>
      <c r="NZX40" s="85"/>
      <c r="NZY40" s="85"/>
      <c r="NZZ40" s="85"/>
      <c r="OAA40" s="85"/>
      <c r="OAB40" s="85"/>
      <c r="OAC40" s="85"/>
      <c r="OAD40" s="85"/>
      <c r="OAE40" s="85"/>
      <c r="OAF40" s="85"/>
      <c r="OAG40" s="85"/>
      <c r="OAH40" s="85"/>
      <c r="OAI40" s="85"/>
      <c r="OAJ40" s="85"/>
      <c r="OAK40" s="85"/>
      <c r="OAL40" s="85"/>
      <c r="OAM40" s="85"/>
      <c r="OAN40" s="85"/>
      <c r="OAO40" s="85"/>
      <c r="OAP40" s="85"/>
      <c r="OAQ40" s="85"/>
      <c r="OAR40" s="85"/>
      <c r="OAS40" s="85"/>
      <c r="OAT40" s="85"/>
      <c r="OAU40" s="85"/>
      <c r="OAV40" s="85"/>
      <c r="OAW40" s="85"/>
      <c r="OAX40" s="85"/>
      <c r="OAY40" s="85"/>
      <c r="OAZ40" s="85"/>
      <c r="OBA40" s="85"/>
      <c r="OBB40" s="85"/>
      <c r="OBC40" s="85"/>
      <c r="OBD40" s="85"/>
      <c r="OBE40" s="85"/>
      <c r="OBF40" s="85"/>
      <c r="OBG40" s="85"/>
      <c r="OBH40" s="85"/>
      <c r="OBI40" s="85"/>
      <c r="OBJ40" s="85"/>
      <c r="OBK40" s="85"/>
      <c r="OBL40" s="85"/>
      <c r="OBM40" s="85"/>
      <c r="OBN40" s="85"/>
      <c r="OBO40" s="85"/>
      <c r="OBP40" s="85"/>
      <c r="OBQ40" s="85"/>
      <c r="OBR40" s="85"/>
      <c r="OBS40" s="85"/>
      <c r="OBT40" s="85"/>
      <c r="OBU40" s="85"/>
      <c r="OBV40" s="85"/>
      <c r="OBW40" s="85"/>
      <c r="OBX40" s="85"/>
      <c r="OBY40" s="85"/>
      <c r="OBZ40" s="85"/>
      <c r="OCA40" s="85"/>
      <c r="OCB40" s="85"/>
      <c r="OCC40" s="85"/>
      <c r="OCD40" s="85"/>
      <c r="OCE40" s="85"/>
      <c r="OCF40" s="85"/>
      <c r="OCG40" s="85"/>
      <c r="OCH40" s="85"/>
      <c r="OCI40" s="85"/>
      <c r="OCJ40" s="85"/>
      <c r="OCK40" s="85"/>
      <c r="OCL40" s="85"/>
      <c r="OCM40" s="85"/>
      <c r="OCN40" s="85"/>
      <c r="OCO40" s="85"/>
      <c r="OCP40" s="85"/>
      <c r="OCQ40" s="85"/>
      <c r="OCR40" s="85"/>
      <c r="OCS40" s="85"/>
      <c r="OCT40" s="85"/>
      <c r="OCU40" s="85"/>
      <c r="OCV40" s="85"/>
      <c r="OCW40" s="85"/>
      <c r="OCX40" s="85"/>
      <c r="OCY40" s="85"/>
      <c r="OCZ40" s="85"/>
      <c r="ODA40" s="85"/>
      <c r="ODB40" s="85"/>
      <c r="ODC40" s="85"/>
      <c r="ODD40" s="85"/>
      <c r="ODE40" s="85"/>
      <c r="ODF40" s="85"/>
      <c r="ODG40" s="85"/>
      <c r="ODH40" s="85"/>
      <c r="ODI40" s="85"/>
      <c r="ODJ40" s="85"/>
      <c r="ODK40" s="85"/>
      <c r="ODL40" s="85"/>
      <c r="ODM40" s="85"/>
      <c r="ODN40" s="85"/>
      <c r="ODO40" s="85"/>
      <c r="ODP40" s="85"/>
      <c r="ODQ40" s="85"/>
      <c r="ODR40" s="85"/>
      <c r="ODS40" s="85"/>
      <c r="ODT40" s="85"/>
      <c r="ODU40" s="85"/>
      <c r="ODV40" s="85"/>
      <c r="ODW40" s="85"/>
      <c r="ODX40" s="85"/>
      <c r="ODY40" s="85"/>
      <c r="ODZ40" s="85"/>
      <c r="OEA40" s="85"/>
      <c r="OEB40" s="85"/>
      <c r="OEC40" s="85"/>
      <c r="OED40" s="85"/>
      <c r="OEE40" s="85"/>
      <c r="OEF40" s="85"/>
      <c r="OEG40" s="85"/>
      <c r="OEH40" s="85"/>
      <c r="OEI40" s="85"/>
      <c r="OEJ40" s="85"/>
      <c r="OEK40" s="85"/>
      <c r="OEL40" s="85"/>
      <c r="OEM40" s="85"/>
      <c r="OEN40" s="85"/>
      <c r="OEO40" s="85"/>
      <c r="OEP40" s="85"/>
      <c r="OEQ40" s="85"/>
      <c r="OER40" s="85"/>
      <c r="OES40" s="85"/>
      <c r="OET40" s="85"/>
      <c r="OEU40" s="85"/>
      <c r="OEV40" s="85"/>
      <c r="OEW40" s="85"/>
      <c r="OEX40" s="85"/>
      <c r="OEY40" s="85"/>
      <c r="OEZ40" s="85"/>
      <c r="OFA40" s="85"/>
      <c r="OFB40" s="85"/>
      <c r="OFC40" s="85"/>
      <c r="OFD40" s="85"/>
      <c r="OFE40" s="85"/>
      <c r="OFF40" s="85"/>
      <c r="OFG40" s="85"/>
      <c r="OFH40" s="85"/>
      <c r="OFI40" s="85"/>
      <c r="OFJ40" s="85"/>
      <c r="OFK40" s="85"/>
      <c r="OFL40" s="85"/>
      <c r="OFM40" s="85"/>
      <c r="OFN40" s="85"/>
      <c r="OFO40" s="85"/>
      <c r="OFP40" s="85"/>
      <c r="OFQ40" s="85"/>
      <c r="OFR40" s="85"/>
      <c r="OFS40" s="85"/>
      <c r="OFT40" s="85"/>
      <c r="OFU40" s="85"/>
      <c r="OFV40" s="85"/>
      <c r="OFW40" s="85"/>
      <c r="OFX40" s="85"/>
      <c r="OFY40" s="85"/>
      <c r="OFZ40" s="85"/>
      <c r="OGA40" s="85"/>
      <c r="OGB40" s="85"/>
      <c r="OGC40" s="85"/>
      <c r="OGD40" s="85"/>
      <c r="OGE40" s="85"/>
      <c r="OGF40" s="85"/>
      <c r="OGG40" s="85"/>
      <c r="OGH40" s="85"/>
      <c r="OGI40" s="85"/>
      <c r="OGJ40" s="85"/>
      <c r="OGK40" s="85"/>
      <c r="OGL40" s="85"/>
      <c r="OGM40" s="85"/>
      <c r="OGN40" s="85"/>
      <c r="OGO40" s="85"/>
      <c r="OGP40" s="85"/>
      <c r="OGQ40" s="85"/>
      <c r="OGR40" s="85"/>
      <c r="OGS40" s="85"/>
      <c r="OGT40" s="85"/>
      <c r="OGU40" s="85"/>
      <c r="OGV40" s="85"/>
      <c r="OGW40" s="85"/>
      <c r="OGX40" s="85"/>
      <c r="OGY40" s="85"/>
      <c r="OGZ40" s="85"/>
      <c r="OHA40" s="85"/>
      <c r="OHB40" s="85"/>
      <c r="OHC40" s="85"/>
      <c r="OHD40" s="85"/>
      <c r="OHE40" s="85"/>
      <c r="OHF40" s="85"/>
      <c r="OHG40" s="85"/>
      <c r="OHH40" s="85"/>
      <c r="OHI40" s="85"/>
      <c r="OHJ40" s="85"/>
      <c r="OHK40" s="85"/>
      <c r="OHL40" s="85"/>
      <c r="OHM40" s="85"/>
      <c r="OHN40" s="85"/>
      <c r="OHO40" s="85"/>
      <c r="OHP40" s="85"/>
      <c r="OHQ40" s="85"/>
      <c r="OHR40" s="85"/>
      <c r="OHS40" s="85"/>
      <c r="OHT40" s="85"/>
      <c r="OHU40" s="85"/>
      <c r="OHV40" s="85"/>
      <c r="OHW40" s="85"/>
      <c r="OHX40" s="85"/>
      <c r="OHY40" s="85"/>
      <c r="OHZ40" s="85"/>
      <c r="OIA40" s="85"/>
      <c r="OIB40" s="85"/>
      <c r="OIC40" s="85"/>
      <c r="OID40" s="85"/>
      <c r="OIE40" s="85"/>
      <c r="OIF40" s="85"/>
      <c r="OIG40" s="85"/>
      <c r="OIH40" s="85"/>
      <c r="OII40" s="85"/>
      <c r="OIJ40" s="85"/>
      <c r="OIK40" s="85"/>
      <c r="OIL40" s="85"/>
      <c r="OIM40" s="85"/>
      <c r="OIN40" s="85"/>
      <c r="OIO40" s="85"/>
      <c r="OIP40" s="85"/>
      <c r="OIQ40" s="85"/>
      <c r="OIR40" s="85"/>
      <c r="OIS40" s="85"/>
      <c r="OIT40" s="85"/>
      <c r="OIU40" s="85"/>
      <c r="OIV40" s="85"/>
      <c r="OIW40" s="85"/>
      <c r="OIX40" s="85"/>
      <c r="OIY40" s="85"/>
      <c r="OIZ40" s="85"/>
      <c r="OJA40" s="85"/>
      <c r="OJB40" s="85"/>
      <c r="OJC40" s="85"/>
      <c r="OJD40" s="85"/>
      <c r="OJE40" s="85"/>
      <c r="OJF40" s="85"/>
      <c r="OJG40" s="85"/>
      <c r="OJH40" s="85"/>
      <c r="OJI40" s="85"/>
      <c r="OJJ40" s="85"/>
      <c r="OJK40" s="85"/>
      <c r="OJL40" s="85"/>
      <c r="OJM40" s="85"/>
      <c r="OJN40" s="85"/>
      <c r="OJO40" s="85"/>
      <c r="OJP40" s="85"/>
      <c r="OJQ40" s="85"/>
      <c r="OJR40" s="85"/>
      <c r="OJS40" s="85"/>
      <c r="OJT40" s="85"/>
      <c r="OJU40" s="85"/>
      <c r="OJV40" s="85"/>
      <c r="OJW40" s="85"/>
      <c r="OJX40" s="85"/>
      <c r="OJY40" s="85"/>
      <c r="OJZ40" s="85"/>
      <c r="OKA40" s="85"/>
      <c r="OKB40" s="85"/>
      <c r="OKC40" s="85"/>
      <c r="OKD40" s="85"/>
      <c r="OKE40" s="85"/>
      <c r="OKF40" s="85"/>
      <c r="OKG40" s="85"/>
      <c r="OKH40" s="85"/>
      <c r="OKI40" s="85"/>
      <c r="OKJ40" s="85"/>
      <c r="OKK40" s="85"/>
      <c r="OKL40" s="85"/>
      <c r="OKM40" s="85"/>
      <c r="OKN40" s="85"/>
      <c r="OKO40" s="85"/>
      <c r="OKP40" s="85"/>
      <c r="OKQ40" s="85"/>
      <c r="OKR40" s="85"/>
      <c r="OKS40" s="85"/>
      <c r="OKT40" s="85"/>
      <c r="OKU40" s="85"/>
      <c r="OKV40" s="85"/>
      <c r="OKW40" s="85"/>
      <c r="OKX40" s="85"/>
      <c r="OKY40" s="85"/>
      <c r="OKZ40" s="85"/>
      <c r="OLA40" s="85"/>
      <c r="OLB40" s="85"/>
      <c r="OLC40" s="85"/>
      <c r="OLD40" s="85"/>
      <c r="OLE40" s="85"/>
      <c r="OLF40" s="85"/>
      <c r="OLG40" s="85"/>
      <c r="OLH40" s="85"/>
      <c r="OLI40" s="85"/>
      <c r="OLJ40" s="85"/>
      <c r="OLK40" s="85"/>
      <c r="OLL40" s="85"/>
      <c r="OLM40" s="85"/>
      <c r="OLN40" s="85"/>
      <c r="OLO40" s="85"/>
      <c r="OLP40" s="85"/>
      <c r="OLQ40" s="85"/>
      <c r="OLR40" s="85"/>
      <c r="OLS40" s="85"/>
      <c r="OLT40" s="85"/>
      <c r="OLU40" s="85"/>
      <c r="OLV40" s="85"/>
      <c r="OLW40" s="85"/>
      <c r="OLX40" s="85"/>
      <c r="OLY40" s="85"/>
      <c r="OLZ40" s="85"/>
      <c r="OMA40" s="85"/>
      <c r="OMB40" s="85"/>
      <c r="OMC40" s="85"/>
      <c r="OMD40" s="85"/>
      <c r="OME40" s="85"/>
      <c r="OMF40" s="85"/>
      <c r="OMG40" s="85"/>
      <c r="OMH40" s="85"/>
      <c r="OMI40" s="85"/>
      <c r="OMJ40" s="85"/>
      <c r="OMK40" s="85"/>
      <c r="OML40" s="85"/>
      <c r="OMM40" s="85"/>
      <c r="OMN40" s="85"/>
      <c r="OMO40" s="85"/>
      <c r="OMP40" s="85"/>
      <c r="OMQ40" s="85"/>
      <c r="OMR40" s="85"/>
      <c r="OMS40" s="85"/>
      <c r="OMT40" s="85"/>
      <c r="OMU40" s="85"/>
      <c r="OMV40" s="85"/>
      <c r="OMW40" s="85"/>
      <c r="OMX40" s="85"/>
      <c r="OMY40" s="85"/>
      <c r="OMZ40" s="85"/>
      <c r="ONA40" s="85"/>
      <c r="ONB40" s="85"/>
      <c r="ONC40" s="85"/>
      <c r="OND40" s="85"/>
      <c r="ONE40" s="85"/>
      <c r="ONF40" s="85"/>
      <c r="ONG40" s="85"/>
      <c r="ONH40" s="85"/>
      <c r="ONI40" s="85"/>
      <c r="ONJ40" s="85"/>
      <c r="ONK40" s="85"/>
      <c r="ONL40" s="85"/>
      <c r="ONM40" s="85"/>
      <c r="ONN40" s="85"/>
      <c r="ONO40" s="85"/>
      <c r="ONP40" s="85"/>
      <c r="ONQ40" s="85"/>
      <c r="ONR40" s="85"/>
      <c r="ONS40" s="85"/>
      <c r="ONT40" s="85"/>
      <c r="ONU40" s="85"/>
      <c r="ONV40" s="85"/>
      <c r="ONW40" s="85"/>
      <c r="ONX40" s="85"/>
      <c r="ONY40" s="85"/>
      <c r="ONZ40" s="85"/>
      <c r="OOA40" s="85"/>
      <c r="OOB40" s="85"/>
      <c r="OOC40" s="85"/>
      <c r="OOD40" s="85"/>
      <c r="OOE40" s="85"/>
      <c r="OOF40" s="85"/>
      <c r="OOG40" s="85"/>
      <c r="OOH40" s="85"/>
      <c r="OOI40" s="85"/>
      <c r="OOJ40" s="85"/>
      <c r="OOK40" s="85"/>
      <c r="OOL40" s="85"/>
      <c r="OOM40" s="85"/>
      <c r="OON40" s="85"/>
      <c r="OOO40" s="85"/>
      <c r="OOP40" s="85"/>
      <c r="OOQ40" s="85"/>
      <c r="OOR40" s="85"/>
      <c r="OOS40" s="85"/>
      <c r="OOT40" s="85"/>
      <c r="OOU40" s="85"/>
      <c r="OOV40" s="85"/>
      <c r="OOW40" s="85"/>
      <c r="OOX40" s="85"/>
      <c r="OOY40" s="85"/>
      <c r="OOZ40" s="85"/>
      <c r="OPA40" s="85"/>
      <c r="OPB40" s="85"/>
      <c r="OPC40" s="85"/>
      <c r="OPD40" s="85"/>
      <c r="OPE40" s="85"/>
      <c r="OPF40" s="85"/>
      <c r="OPG40" s="85"/>
      <c r="OPH40" s="85"/>
      <c r="OPI40" s="85"/>
      <c r="OPJ40" s="85"/>
      <c r="OPK40" s="85"/>
      <c r="OPL40" s="85"/>
      <c r="OPM40" s="85"/>
      <c r="OPN40" s="85"/>
      <c r="OPO40" s="85"/>
      <c r="OPP40" s="85"/>
      <c r="OPQ40" s="85"/>
      <c r="OPR40" s="85"/>
      <c r="OPS40" s="85"/>
      <c r="OPT40" s="85"/>
      <c r="OPU40" s="85"/>
      <c r="OPV40" s="85"/>
      <c r="OPW40" s="85"/>
      <c r="OPX40" s="85"/>
      <c r="OPY40" s="85"/>
      <c r="OPZ40" s="85"/>
      <c r="OQA40" s="85"/>
      <c r="OQB40" s="85"/>
      <c r="OQC40" s="85"/>
      <c r="OQD40" s="85"/>
      <c r="OQE40" s="85"/>
      <c r="OQF40" s="85"/>
      <c r="OQG40" s="85"/>
      <c r="OQH40" s="85"/>
      <c r="OQI40" s="85"/>
      <c r="OQJ40" s="85"/>
      <c r="OQK40" s="85"/>
      <c r="OQL40" s="85"/>
      <c r="OQM40" s="85"/>
      <c r="OQN40" s="85"/>
      <c r="OQO40" s="85"/>
      <c r="OQP40" s="85"/>
      <c r="OQQ40" s="85"/>
      <c r="OQR40" s="85"/>
      <c r="OQS40" s="85"/>
      <c r="OQT40" s="85"/>
      <c r="OQU40" s="85"/>
      <c r="OQV40" s="85"/>
      <c r="OQW40" s="85"/>
      <c r="OQX40" s="85"/>
      <c r="OQY40" s="85"/>
      <c r="OQZ40" s="85"/>
      <c r="ORA40" s="85"/>
      <c r="ORB40" s="85"/>
      <c r="ORC40" s="85"/>
      <c r="ORD40" s="85"/>
      <c r="ORE40" s="85"/>
      <c r="ORF40" s="85"/>
      <c r="ORG40" s="85"/>
      <c r="ORH40" s="85"/>
      <c r="ORI40" s="85"/>
      <c r="ORJ40" s="85"/>
      <c r="ORK40" s="85"/>
      <c r="ORL40" s="85"/>
      <c r="ORM40" s="85"/>
      <c r="ORN40" s="85"/>
      <c r="ORO40" s="85"/>
      <c r="ORP40" s="85"/>
      <c r="ORQ40" s="85"/>
      <c r="ORR40" s="85"/>
      <c r="ORS40" s="85"/>
      <c r="ORT40" s="85"/>
      <c r="ORU40" s="85"/>
      <c r="ORV40" s="85"/>
      <c r="ORW40" s="85"/>
      <c r="ORX40" s="85"/>
      <c r="ORY40" s="85"/>
      <c r="ORZ40" s="85"/>
      <c r="OSA40" s="85"/>
      <c r="OSB40" s="85"/>
      <c r="OSC40" s="85"/>
      <c r="OSD40" s="85"/>
      <c r="OSE40" s="85"/>
      <c r="OSF40" s="85"/>
      <c r="OSG40" s="85"/>
      <c r="OSH40" s="85"/>
      <c r="OSI40" s="85"/>
      <c r="OSJ40" s="85"/>
      <c r="OSK40" s="85"/>
      <c r="OSL40" s="85"/>
      <c r="OSM40" s="85"/>
      <c r="OSN40" s="85"/>
      <c r="OSO40" s="85"/>
      <c r="OSP40" s="85"/>
      <c r="OSQ40" s="85"/>
      <c r="OSR40" s="85"/>
      <c r="OSS40" s="85"/>
      <c r="OST40" s="85"/>
      <c r="OSU40" s="85"/>
      <c r="OSV40" s="85"/>
      <c r="OSW40" s="85"/>
      <c r="OSX40" s="85"/>
      <c r="OSY40" s="85"/>
      <c r="OSZ40" s="85"/>
      <c r="OTA40" s="85"/>
      <c r="OTB40" s="85"/>
      <c r="OTC40" s="85"/>
      <c r="OTD40" s="85"/>
      <c r="OTE40" s="85"/>
      <c r="OTF40" s="85"/>
      <c r="OTG40" s="85"/>
      <c r="OTH40" s="85"/>
      <c r="OTI40" s="85"/>
      <c r="OTJ40" s="85"/>
      <c r="OTK40" s="85"/>
      <c r="OTL40" s="85"/>
      <c r="OTM40" s="85"/>
      <c r="OTN40" s="85"/>
      <c r="OTO40" s="85"/>
      <c r="OTP40" s="85"/>
      <c r="OTQ40" s="85"/>
      <c r="OTR40" s="85"/>
      <c r="OTS40" s="85"/>
      <c r="OTT40" s="85"/>
      <c r="OTU40" s="85"/>
      <c r="OTV40" s="85"/>
      <c r="OTW40" s="85"/>
      <c r="OTX40" s="85"/>
      <c r="OTY40" s="85"/>
      <c r="OTZ40" s="85"/>
      <c r="OUA40" s="85"/>
      <c r="OUB40" s="85"/>
      <c r="OUC40" s="85"/>
      <c r="OUD40" s="85"/>
      <c r="OUE40" s="85"/>
      <c r="OUF40" s="85"/>
      <c r="OUG40" s="85"/>
      <c r="OUH40" s="85"/>
      <c r="OUI40" s="85"/>
      <c r="OUJ40" s="85"/>
      <c r="OUK40" s="85"/>
      <c r="OUL40" s="85"/>
      <c r="OUM40" s="85"/>
      <c r="OUN40" s="85"/>
      <c r="OUO40" s="85"/>
      <c r="OUP40" s="85"/>
      <c r="OUQ40" s="85"/>
      <c r="OUR40" s="85"/>
      <c r="OUS40" s="85"/>
      <c r="OUT40" s="85"/>
      <c r="OUU40" s="85"/>
      <c r="OUV40" s="85"/>
      <c r="OUW40" s="85"/>
      <c r="OUX40" s="85"/>
      <c r="OUY40" s="85"/>
      <c r="OUZ40" s="85"/>
      <c r="OVA40" s="85"/>
      <c r="OVB40" s="85"/>
      <c r="OVC40" s="85"/>
      <c r="OVD40" s="85"/>
      <c r="OVE40" s="85"/>
      <c r="OVF40" s="85"/>
      <c r="OVG40" s="85"/>
      <c r="OVH40" s="85"/>
      <c r="OVI40" s="85"/>
      <c r="OVJ40" s="85"/>
      <c r="OVK40" s="85"/>
      <c r="OVL40" s="85"/>
      <c r="OVM40" s="85"/>
      <c r="OVN40" s="85"/>
      <c r="OVO40" s="85"/>
      <c r="OVP40" s="85"/>
      <c r="OVQ40" s="85"/>
      <c r="OVR40" s="85"/>
      <c r="OVS40" s="85"/>
      <c r="OVT40" s="85"/>
      <c r="OVU40" s="85"/>
      <c r="OVV40" s="85"/>
      <c r="OVW40" s="85"/>
      <c r="OVX40" s="85"/>
      <c r="OVY40" s="85"/>
      <c r="OVZ40" s="85"/>
      <c r="OWA40" s="85"/>
      <c r="OWB40" s="85"/>
      <c r="OWC40" s="85"/>
      <c r="OWD40" s="85"/>
      <c r="OWE40" s="85"/>
      <c r="OWF40" s="85"/>
      <c r="OWG40" s="85"/>
      <c r="OWH40" s="85"/>
      <c r="OWI40" s="85"/>
      <c r="OWJ40" s="85"/>
      <c r="OWK40" s="85"/>
      <c r="OWL40" s="85"/>
      <c r="OWM40" s="85"/>
      <c r="OWN40" s="85"/>
      <c r="OWO40" s="85"/>
      <c r="OWP40" s="85"/>
      <c r="OWQ40" s="85"/>
      <c r="OWR40" s="85"/>
      <c r="OWS40" s="85"/>
      <c r="OWT40" s="85"/>
      <c r="OWU40" s="85"/>
      <c r="OWV40" s="85"/>
      <c r="OWW40" s="85"/>
      <c r="OWX40" s="85"/>
      <c r="OWY40" s="85"/>
      <c r="OWZ40" s="85"/>
      <c r="OXA40" s="85"/>
      <c r="OXB40" s="85"/>
      <c r="OXC40" s="85"/>
      <c r="OXD40" s="85"/>
      <c r="OXE40" s="85"/>
      <c r="OXF40" s="85"/>
      <c r="OXG40" s="85"/>
      <c r="OXH40" s="85"/>
      <c r="OXI40" s="85"/>
      <c r="OXJ40" s="85"/>
      <c r="OXK40" s="85"/>
      <c r="OXL40" s="85"/>
      <c r="OXM40" s="85"/>
      <c r="OXN40" s="85"/>
      <c r="OXO40" s="85"/>
      <c r="OXP40" s="85"/>
      <c r="OXQ40" s="85"/>
      <c r="OXR40" s="85"/>
      <c r="OXS40" s="85"/>
      <c r="OXT40" s="85"/>
      <c r="OXU40" s="85"/>
      <c r="OXV40" s="85"/>
      <c r="OXW40" s="85"/>
      <c r="OXX40" s="85"/>
      <c r="OXY40" s="85"/>
      <c r="OXZ40" s="85"/>
      <c r="OYA40" s="85"/>
      <c r="OYB40" s="85"/>
      <c r="OYC40" s="85"/>
      <c r="OYD40" s="85"/>
      <c r="OYE40" s="85"/>
      <c r="OYF40" s="85"/>
      <c r="OYG40" s="85"/>
      <c r="OYH40" s="85"/>
      <c r="OYI40" s="85"/>
      <c r="OYJ40" s="85"/>
      <c r="OYK40" s="85"/>
      <c r="OYL40" s="85"/>
      <c r="OYM40" s="85"/>
      <c r="OYN40" s="85"/>
      <c r="OYO40" s="85"/>
      <c r="OYP40" s="85"/>
      <c r="OYQ40" s="85"/>
      <c r="OYR40" s="85"/>
      <c r="OYS40" s="85"/>
      <c r="OYT40" s="85"/>
      <c r="OYU40" s="85"/>
      <c r="OYV40" s="85"/>
      <c r="OYW40" s="85"/>
      <c r="OYX40" s="85"/>
      <c r="OYY40" s="85"/>
      <c r="OYZ40" s="85"/>
      <c r="OZA40" s="85"/>
      <c r="OZB40" s="85"/>
      <c r="OZC40" s="85"/>
      <c r="OZD40" s="85"/>
      <c r="OZE40" s="85"/>
      <c r="OZF40" s="85"/>
      <c r="OZG40" s="85"/>
      <c r="OZH40" s="85"/>
      <c r="OZI40" s="85"/>
      <c r="OZJ40" s="85"/>
      <c r="OZK40" s="85"/>
      <c r="OZL40" s="85"/>
      <c r="OZM40" s="85"/>
      <c r="OZN40" s="85"/>
      <c r="OZO40" s="85"/>
      <c r="OZP40" s="85"/>
      <c r="OZQ40" s="85"/>
      <c r="OZR40" s="85"/>
      <c r="OZS40" s="85"/>
      <c r="OZT40" s="85"/>
      <c r="OZU40" s="85"/>
      <c r="OZV40" s="85"/>
      <c r="OZW40" s="85"/>
      <c r="OZX40" s="85"/>
      <c r="OZY40" s="85"/>
      <c r="OZZ40" s="85"/>
      <c r="PAA40" s="85"/>
      <c r="PAB40" s="85"/>
      <c r="PAC40" s="85"/>
      <c r="PAD40" s="85"/>
      <c r="PAE40" s="85"/>
      <c r="PAF40" s="85"/>
      <c r="PAG40" s="85"/>
      <c r="PAH40" s="85"/>
      <c r="PAI40" s="85"/>
      <c r="PAJ40" s="85"/>
      <c r="PAK40" s="85"/>
      <c r="PAL40" s="85"/>
      <c r="PAM40" s="85"/>
      <c r="PAN40" s="85"/>
      <c r="PAO40" s="85"/>
      <c r="PAP40" s="85"/>
      <c r="PAQ40" s="85"/>
      <c r="PAR40" s="85"/>
      <c r="PAS40" s="85"/>
      <c r="PAT40" s="85"/>
      <c r="PAU40" s="85"/>
      <c r="PAV40" s="85"/>
      <c r="PAW40" s="85"/>
      <c r="PAX40" s="85"/>
      <c r="PAY40" s="85"/>
      <c r="PAZ40" s="85"/>
      <c r="PBA40" s="85"/>
      <c r="PBB40" s="85"/>
      <c r="PBC40" s="85"/>
      <c r="PBD40" s="85"/>
      <c r="PBE40" s="85"/>
      <c r="PBF40" s="85"/>
      <c r="PBG40" s="85"/>
      <c r="PBH40" s="85"/>
      <c r="PBI40" s="85"/>
      <c r="PBJ40" s="85"/>
      <c r="PBK40" s="85"/>
      <c r="PBL40" s="85"/>
      <c r="PBM40" s="85"/>
      <c r="PBN40" s="85"/>
      <c r="PBO40" s="85"/>
      <c r="PBP40" s="85"/>
      <c r="PBQ40" s="85"/>
      <c r="PBR40" s="85"/>
      <c r="PBS40" s="85"/>
      <c r="PBT40" s="85"/>
      <c r="PBU40" s="85"/>
      <c r="PBV40" s="85"/>
      <c r="PBW40" s="85"/>
      <c r="PBX40" s="85"/>
      <c r="PBY40" s="85"/>
      <c r="PBZ40" s="85"/>
      <c r="PCA40" s="85"/>
      <c r="PCB40" s="85"/>
      <c r="PCC40" s="85"/>
      <c r="PCD40" s="85"/>
      <c r="PCE40" s="85"/>
      <c r="PCF40" s="85"/>
      <c r="PCG40" s="85"/>
      <c r="PCH40" s="85"/>
      <c r="PCI40" s="85"/>
      <c r="PCJ40" s="85"/>
      <c r="PCK40" s="85"/>
      <c r="PCL40" s="85"/>
      <c r="PCM40" s="85"/>
      <c r="PCN40" s="85"/>
      <c r="PCO40" s="85"/>
      <c r="PCP40" s="85"/>
      <c r="PCQ40" s="85"/>
      <c r="PCR40" s="85"/>
      <c r="PCS40" s="85"/>
      <c r="PCT40" s="85"/>
      <c r="PCU40" s="85"/>
      <c r="PCV40" s="85"/>
      <c r="PCW40" s="85"/>
      <c r="PCX40" s="85"/>
      <c r="PCY40" s="85"/>
      <c r="PCZ40" s="85"/>
      <c r="PDA40" s="85"/>
      <c r="PDB40" s="85"/>
      <c r="PDC40" s="85"/>
      <c r="PDD40" s="85"/>
      <c r="PDE40" s="85"/>
      <c r="PDF40" s="85"/>
      <c r="PDG40" s="85"/>
      <c r="PDH40" s="85"/>
      <c r="PDI40" s="85"/>
      <c r="PDJ40" s="85"/>
      <c r="PDK40" s="85"/>
      <c r="PDL40" s="85"/>
      <c r="PDM40" s="85"/>
      <c r="PDN40" s="85"/>
      <c r="PDO40" s="85"/>
      <c r="PDP40" s="85"/>
      <c r="PDQ40" s="85"/>
      <c r="PDR40" s="85"/>
      <c r="PDS40" s="85"/>
      <c r="PDT40" s="85"/>
      <c r="PDU40" s="85"/>
      <c r="PDV40" s="85"/>
      <c r="PDW40" s="85"/>
      <c r="PDX40" s="85"/>
      <c r="PDY40" s="85"/>
      <c r="PDZ40" s="85"/>
      <c r="PEA40" s="85"/>
      <c r="PEB40" s="85"/>
      <c r="PEC40" s="85"/>
      <c r="PED40" s="85"/>
      <c r="PEE40" s="85"/>
      <c r="PEF40" s="85"/>
      <c r="PEG40" s="85"/>
      <c r="PEH40" s="85"/>
      <c r="PEI40" s="85"/>
      <c r="PEJ40" s="85"/>
      <c r="PEK40" s="85"/>
      <c r="PEL40" s="85"/>
      <c r="PEM40" s="85"/>
      <c r="PEN40" s="85"/>
      <c r="PEO40" s="85"/>
      <c r="PEP40" s="85"/>
      <c r="PEQ40" s="85"/>
      <c r="PER40" s="85"/>
      <c r="PES40" s="85"/>
      <c r="PET40" s="85"/>
      <c r="PEU40" s="85"/>
      <c r="PEV40" s="85"/>
      <c r="PEW40" s="85"/>
      <c r="PEX40" s="85"/>
      <c r="PEY40" s="85"/>
      <c r="PEZ40" s="85"/>
      <c r="PFA40" s="85"/>
      <c r="PFB40" s="85"/>
      <c r="PFC40" s="85"/>
      <c r="PFD40" s="85"/>
      <c r="PFE40" s="85"/>
      <c r="PFF40" s="85"/>
      <c r="PFG40" s="85"/>
      <c r="PFH40" s="85"/>
      <c r="PFI40" s="85"/>
      <c r="PFJ40" s="85"/>
      <c r="PFK40" s="85"/>
      <c r="PFL40" s="85"/>
      <c r="PFM40" s="85"/>
      <c r="PFN40" s="85"/>
      <c r="PFO40" s="85"/>
      <c r="PFP40" s="85"/>
      <c r="PFQ40" s="85"/>
      <c r="PFR40" s="85"/>
      <c r="PFS40" s="85"/>
      <c r="PFT40" s="85"/>
      <c r="PFU40" s="85"/>
      <c r="PFV40" s="85"/>
      <c r="PFW40" s="85"/>
      <c r="PFX40" s="85"/>
      <c r="PFY40" s="85"/>
      <c r="PFZ40" s="85"/>
      <c r="PGA40" s="85"/>
      <c r="PGB40" s="85"/>
      <c r="PGC40" s="85"/>
      <c r="PGD40" s="85"/>
      <c r="PGE40" s="85"/>
      <c r="PGF40" s="85"/>
      <c r="PGG40" s="85"/>
      <c r="PGH40" s="85"/>
      <c r="PGI40" s="85"/>
      <c r="PGJ40" s="85"/>
      <c r="PGK40" s="85"/>
      <c r="PGL40" s="85"/>
      <c r="PGM40" s="85"/>
      <c r="PGN40" s="85"/>
      <c r="PGO40" s="85"/>
      <c r="PGP40" s="85"/>
      <c r="PGQ40" s="85"/>
      <c r="PGR40" s="85"/>
      <c r="PGS40" s="85"/>
      <c r="PGT40" s="85"/>
      <c r="PGU40" s="85"/>
      <c r="PGV40" s="85"/>
      <c r="PGW40" s="85"/>
      <c r="PGX40" s="85"/>
      <c r="PGY40" s="85"/>
      <c r="PGZ40" s="85"/>
      <c r="PHA40" s="85"/>
      <c r="PHB40" s="85"/>
      <c r="PHC40" s="85"/>
      <c r="PHD40" s="85"/>
      <c r="PHE40" s="85"/>
      <c r="PHF40" s="85"/>
      <c r="PHG40" s="85"/>
      <c r="PHH40" s="85"/>
      <c r="PHI40" s="85"/>
      <c r="PHJ40" s="85"/>
      <c r="PHK40" s="85"/>
      <c r="PHL40" s="85"/>
      <c r="PHM40" s="85"/>
      <c r="PHN40" s="85"/>
      <c r="PHO40" s="85"/>
      <c r="PHP40" s="85"/>
      <c r="PHQ40" s="85"/>
      <c r="PHR40" s="85"/>
      <c r="PHS40" s="85"/>
      <c r="PHT40" s="85"/>
      <c r="PHU40" s="85"/>
      <c r="PHV40" s="85"/>
      <c r="PHW40" s="85"/>
      <c r="PHX40" s="85"/>
      <c r="PHY40" s="85"/>
      <c r="PHZ40" s="85"/>
      <c r="PIA40" s="85"/>
      <c r="PIB40" s="85"/>
      <c r="PIC40" s="85"/>
      <c r="PID40" s="85"/>
      <c r="PIE40" s="85"/>
      <c r="PIF40" s="85"/>
      <c r="PIG40" s="85"/>
      <c r="PIH40" s="85"/>
      <c r="PII40" s="85"/>
      <c r="PIJ40" s="85"/>
      <c r="PIK40" s="85"/>
      <c r="PIL40" s="85"/>
      <c r="PIM40" s="85"/>
      <c r="PIN40" s="85"/>
      <c r="PIO40" s="85"/>
      <c r="PIP40" s="85"/>
      <c r="PIQ40" s="85"/>
      <c r="PIR40" s="85"/>
      <c r="PIS40" s="85"/>
      <c r="PIT40" s="85"/>
      <c r="PIU40" s="85"/>
      <c r="PIV40" s="85"/>
      <c r="PIW40" s="85"/>
      <c r="PIX40" s="85"/>
      <c r="PIY40" s="85"/>
      <c r="PIZ40" s="85"/>
      <c r="PJA40" s="85"/>
      <c r="PJB40" s="85"/>
      <c r="PJC40" s="85"/>
      <c r="PJD40" s="85"/>
      <c r="PJE40" s="85"/>
      <c r="PJF40" s="85"/>
      <c r="PJG40" s="85"/>
      <c r="PJH40" s="85"/>
      <c r="PJI40" s="85"/>
      <c r="PJJ40" s="85"/>
      <c r="PJK40" s="85"/>
      <c r="PJL40" s="85"/>
      <c r="PJM40" s="85"/>
      <c r="PJN40" s="85"/>
      <c r="PJO40" s="85"/>
      <c r="PJP40" s="85"/>
      <c r="PJQ40" s="85"/>
      <c r="PJR40" s="85"/>
      <c r="PJS40" s="85"/>
      <c r="PJT40" s="85"/>
      <c r="PJU40" s="85"/>
      <c r="PJV40" s="85"/>
      <c r="PJW40" s="85"/>
      <c r="PJX40" s="85"/>
      <c r="PJY40" s="85"/>
      <c r="PJZ40" s="85"/>
      <c r="PKA40" s="85"/>
      <c r="PKB40" s="85"/>
      <c r="PKC40" s="85"/>
      <c r="PKD40" s="85"/>
      <c r="PKE40" s="85"/>
      <c r="PKF40" s="85"/>
      <c r="PKG40" s="85"/>
      <c r="PKH40" s="85"/>
      <c r="PKI40" s="85"/>
      <c r="PKJ40" s="85"/>
      <c r="PKK40" s="85"/>
      <c r="PKL40" s="85"/>
      <c r="PKM40" s="85"/>
      <c r="PKN40" s="85"/>
      <c r="PKO40" s="85"/>
      <c r="PKP40" s="85"/>
      <c r="PKQ40" s="85"/>
      <c r="PKR40" s="85"/>
      <c r="PKS40" s="85"/>
      <c r="PKT40" s="85"/>
      <c r="PKU40" s="85"/>
      <c r="PKV40" s="85"/>
      <c r="PKW40" s="85"/>
      <c r="PKX40" s="85"/>
      <c r="PKY40" s="85"/>
      <c r="PKZ40" s="85"/>
      <c r="PLA40" s="85"/>
      <c r="PLB40" s="85"/>
      <c r="PLC40" s="85"/>
      <c r="PLD40" s="85"/>
      <c r="PLE40" s="85"/>
      <c r="PLF40" s="85"/>
      <c r="PLG40" s="85"/>
      <c r="PLH40" s="85"/>
      <c r="PLI40" s="85"/>
      <c r="PLJ40" s="85"/>
      <c r="PLK40" s="85"/>
      <c r="PLL40" s="85"/>
      <c r="PLM40" s="85"/>
      <c r="PLN40" s="85"/>
      <c r="PLO40" s="85"/>
      <c r="PLP40" s="85"/>
      <c r="PLQ40" s="85"/>
      <c r="PLR40" s="85"/>
      <c r="PLS40" s="85"/>
      <c r="PLT40" s="85"/>
      <c r="PLU40" s="85"/>
      <c r="PLV40" s="85"/>
      <c r="PLW40" s="85"/>
      <c r="PLX40" s="85"/>
      <c r="PLY40" s="85"/>
      <c r="PLZ40" s="85"/>
      <c r="PMA40" s="85"/>
      <c r="PMB40" s="85"/>
      <c r="PMC40" s="85"/>
      <c r="PMD40" s="85"/>
      <c r="PME40" s="85"/>
      <c r="PMF40" s="85"/>
      <c r="PMG40" s="85"/>
      <c r="PMH40" s="85"/>
      <c r="PMI40" s="85"/>
      <c r="PMJ40" s="85"/>
      <c r="PMK40" s="85"/>
      <c r="PML40" s="85"/>
      <c r="PMM40" s="85"/>
      <c r="PMN40" s="85"/>
      <c r="PMO40" s="85"/>
      <c r="PMP40" s="85"/>
      <c r="PMQ40" s="85"/>
      <c r="PMR40" s="85"/>
      <c r="PMS40" s="85"/>
      <c r="PMT40" s="85"/>
      <c r="PMU40" s="85"/>
      <c r="PMV40" s="85"/>
      <c r="PMW40" s="85"/>
      <c r="PMX40" s="85"/>
      <c r="PMY40" s="85"/>
      <c r="PMZ40" s="85"/>
      <c r="PNA40" s="85"/>
      <c r="PNB40" s="85"/>
      <c r="PNC40" s="85"/>
      <c r="PND40" s="85"/>
      <c r="PNE40" s="85"/>
      <c r="PNF40" s="85"/>
      <c r="PNG40" s="85"/>
      <c r="PNH40" s="85"/>
      <c r="PNI40" s="85"/>
      <c r="PNJ40" s="85"/>
      <c r="PNK40" s="85"/>
      <c r="PNL40" s="85"/>
      <c r="PNM40" s="85"/>
      <c r="PNN40" s="85"/>
      <c r="PNO40" s="85"/>
      <c r="PNP40" s="85"/>
      <c r="PNQ40" s="85"/>
      <c r="PNR40" s="85"/>
      <c r="PNS40" s="85"/>
      <c r="PNT40" s="85"/>
      <c r="PNU40" s="85"/>
      <c r="PNV40" s="85"/>
      <c r="PNW40" s="85"/>
      <c r="PNX40" s="85"/>
      <c r="PNY40" s="85"/>
      <c r="PNZ40" s="85"/>
      <c r="POA40" s="85"/>
      <c r="POB40" s="85"/>
      <c r="POC40" s="85"/>
      <c r="POD40" s="85"/>
      <c r="POE40" s="85"/>
      <c r="POF40" s="85"/>
      <c r="POG40" s="85"/>
      <c r="POH40" s="85"/>
      <c r="POI40" s="85"/>
      <c r="POJ40" s="85"/>
      <c r="POK40" s="85"/>
      <c r="POL40" s="85"/>
      <c r="POM40" s="85"/>
      <c r="PON40" s="85"/>
      <c r="POO40" s="85"/>
      <c r="POP40" s="85"/>
      <c r="POQ40" s="85"/>
      <c r="POR40" s="85"/>
      <c r="POS40" s="85"/>
      <c r="POT40" s="85"/>
      <c r="POU40" s="85"/>
      <c r="POV40" s="85"/>
      <c r="POW40" s="85"/>
      <c r="POX40" s="85"/>
      <c r="POY40" s="85"/>
      <c r="POZ40" s="85"/>
      <c r="PPA40" s="85"/>
      <c r="PPB40" s="85"/>
      <c r="PPC40" s="85"/>
      <c r="PPD40" s="85"/>
      <c r="PPE40" s="85"/>
      <c r="PPF40" s="85"/>
      <c r="PPG40" s="85"/>
      <c r="PPH40" s="85"/>
      <c r="PPI40" s="85"/>
      <c r="PPJ40" s="85"/>
      <c r="PPK40" s="85"/>
      <c r="PPL40" s="85"/>
      <c r="PPM40" s="85"/>
      <c r="PPN40" s="85"/>
      <c r="PPO40" s="85"/>
      <c r="PPP40" s="85"/>
      <c r="PPQ40" s="85"/>
      <c r="PPR40" s="85"/>
      <c r="PPS40" s="85"/>
      <c r="PPT40" s="85"/>
      <c r="PPU40" s="85"/>
      <c r="PPV40" s="85"/>
      <c r="PPW40" s="85"/>
      <c r="PPX40" s="85"/>
      <c r="PPY40" s="85"/>
      <c r="PPZ40" s="85"/>
      <c r="PQA40" s="85"/>
      <c r="PQB40" s="85"/>
      <c r="PQC40" s="85"/>
      <c r="PQD40" s="85"/>
      <c r="PQE40" s="85"/>
      <c r="PQF40" s="85"/>
      <c r="PQG40" s="85"/>
      <c r="PQH40" s="85"/>
      <c r="PQI40" s="85"/>
      <c r="PQJ40" s="85"/>
      <c r="PQK40" s="85"/>
      <c r="PQL40" s="85"/>
      <c r="PQM40" s="85"/>
      <c r="PQN40" s="85"/>
      <c r="PQO40" s="85"/>
      <c r="PQP40" s="85"/>
      <c r="PQQ40" s="85"/>
      <c r="PQR40" s="85"/>
      <c r="PQS40" s="85"/>
      <c r="PQT40" s="85"/>
      <c r="PQU40" s="85"/>
      <c r="PQV40" s="85"/>
      <c r="PQW40" s="85"/>
      <c r="PQX40" s="85"/>
      <c r="PQY40" s="85"/>
      <c r="PQZ40" s="85"/>
      <c r="PRA40" s="85"/>
      <c r="PRB40" s="85"/>
      <c r="PRC40" s="85"/>
      <c r="PRD40" s="85"/>
      <c r="PRE40" s="85"/>
      <c r="PRF40" s="85"/>
      <c r="PRG40" s="85"/>
      <c r="PRH40" s="85"/>
      <c r="PRI40" s="85"/>
      <c r="PRJ40" s="85"/>
      <c r="PRK40" s="85"/>
      <c r="PRL40" s="85"/>
      <c r="PRM40" s="85"/>
      <c r="PRN40" s="85"/>
      <c r="PRO40" s="85"/>
      <c r="PRP40" s="85"/>
      <c r="PRQ40" s="85"/>
      <c r="PRR40" s="85"/>
      <c r="PRS40" s="85"/>
      <c r="PRT40" s="85"/>
      <c r="PRU40" s="85"/>
      <c r="PRV40" s="85"/>
      <c r="PRW40" s="85"/>
      <c r="PRX40" s="85"/>
      <c r="PRY40" s="85"/>
      <c r="PRZ40" s="85"/>
      <c r="PSA40" s="85"/>
      <c r="PSB40" s="85"/>
      <c r="PSC40" s="85"/>
      <c r="PSD40" s="85"/>
      <c r="PSE40" s="85"/>
      <c r="PSF40" s="85"/>
      <c r="PSG40" s="85"/>
      <c r="PSH40" s="85"/>
      <c r="PSI40" s="85"/>
      <c r="PSJ40" s="85"/>
      <c r="PSK40" s="85"/>
      <c r="PSL40" s="85"/>
      <c r="PSM40" s="85"/>
      <c r="PSN40" s="85"/>
      <c r="PSO40" s="85"/>
      <c r="PSP40" s="85"/>
      <c r="PSQ40" s="85"/>
      <c r="PSR40" s="85"/>
      <c r="PSS40" s="85"/>
      <c r="PST40" s="85"/>
      <c r="PSU40" s="85"/>
      <c r="PSV40" s="85"/>
      <c r="PSW40" s="85"/>
      <c r="PSX40" s="85"/>
      <c r="PSY40" s="85"/>
      <c r="PSZ40" s="85"/>
      <c r="PTA40" s="85"/>
      <c r="PTB40" s="85"/>
      <c r="PTC40" s="85"/>
      <c r="PTD40" s="85"/>
      <c r="PTE40" s="85"/>
      <c r="PTF40" s="85"/>
      <c r="PTG40" s="85"/>
      <c r="PTH40" s="85"/>
      <c r="PTI40" s="85"/>
      <c r="PTJ40" s="85"/>
      <c r="PTK40" s="85"/>
      <c r="PTL40" s="85"/>
      <c r="PTM40" s="85"/>
      <c r="PTN40" s="85"/>
      <c r="PTO40" s="85"/>
      <c r="PTP40" s="85"/>
      <c r="PTQ40" s="85"/>
      <c r="PTR40" s="85"/>
      <c r="PTS40" s="85"/>
      <c r="PTT40" s="85"/>
      <c r="PTU40" s="85"/>
      <c r="PTV40" s="85"/>
      <c r="PTW40" s="85"/>
      <c r="PTX40" s="85"/>
      <c r="PTY40" s="85"/>
      <c r="PTZ40" s="85"/>
      <c r="PUA40" s="85"/>
      <c r="PUB40" s="85"/>
      <c r="PUC40" s="85"/>
      <c r="PUD40" s="85"/>
      <c r="PUE40" s="85"/>
      <c r="PUF40" s="85"/>
      <c r="PUG40" s="85"/>
      <c r="PUH40" s="85"/>
      <c r="PUI40" s="85"/>
      <c r="PUJ40" s="85"/>
      <c r="PUK40" s="85"/>
      <c r="PUL40" s="85"/>
      <c r="PUM40" s="85"/>
      <c r="PUN40" s="85"/>
      <c r="PUO40" s="85"/>
      <c r="PUP40" s="85"/>
      <c r="PUQ40" s="85"/>
      <c r="PUR40" s="85"/>
      <c r="PUS40" s="85"/>
      <c r="PUT40" s="85"/>
      <c r="PUU40" s="85"/>
      <c r="PUV40" s="85"/>
      <c r="PUW40" s="85"/>
      <c r="PUX40" s="85"/>
      <c r="PUY40" s="85"/>
      <c r="PUZ40" s="85"/>
      <c r="PVA40" s="85"/>
      <c r="PVB40" s="85"/>
      <c r="PVC40" s="85"/>
      <c r="PVD40" s="85"/>
      <c r="PVE40" s="85"/>
      <c r="PVF40" s="85"/>
      <c r="PVG40" s="85"/>
      <c r="PVH40" s="85"/>
      <c r="PVI40" s="85"/>
      <c r="PVJ40" s="85"/>
      <c r="PVK40" s="85"/>
      <c r="PVL40" s="85"/>
      <c r="PVM40" s="85"/>
      <c r="PVN40" s="85"/>
      <c r="PVO40" s="85"/>
      <c r="PVP40" s="85"/>
      <c r="PVQ40" s="85"/>
      <c r="PVR40" s="85"/>
      <c r="PVS40" s="85"/>
      <c r="PVT40" s="85"/>
      <c r="PVU40" s="85"/>
      <c r="PVV40" s="85"/>
      <c r="PVW40" s="85"/>
      <c r="PVX40" s="85"/>
      <c r="PVY40" s="85"/>
      <c r="PVZ40" s="85"/>
      <c r="PWA40" s="85"/>
      <c r="PWB40" s="85"/>
      <c r="PWC40" s="85"/>
      <c r="PWD40" s="85"/>
      <c r="PWE40" s="85"/>
      <c r="PWF40" s="85"/>
      <c r="PWG40" s="85"/>
      <c r="PWH40" s="85"/>
      <c r="PWI40" s="85"/>
      <c r="PWJ40" s="85"/>
      <c r="PWK40" s="85"/>
      <c r="PWL40" s="85"/>
      <c r="PWM40" s="85"/>
      <c r="PWN40" s="85"/>
      <c r="PWO40" s="85"/>
      <c r="PWP40" s="85"/>
      <c r="PWQ40" s="85"/>
      <c r="PWR40" s="85"/>
      <c r="PWS40" s="85"/>
      <c r="PWT40" s="85"/>
      <c r="PWU40" s="85"/>
      <c r="PWV40" s="85"/>
      <c r="PWW40" s="85"/>
      <c r="PWX40" s="85"/>
      <c r="PWY40" s="85"/>
      <c r="PWZ40" s="85"/>
      <c r="PXA40" s="85"/>
      <c r="PXB40" s="85"/>
      <c r="PXC40" s="85"/>
      <c r="PXD40" s="85"/>
      <c r="PXE40" s="85"/>
      <c r="PXF40" s="85"/>
      <c r="PXG40" s="85"/>
      <c r="PXH40" s="85"/>
      <c r="PXI40" s="85"/>
      <c r="PXJ40" s="85"/>
      <c r="PXK40" s="85"/>
      <c r="PXL40" s="85"/>
      <c r="PXM40" s="85"/>
      <c r="PXN40" s="85"/>
      <c r="PXO40" s="85"/>
      <c r="PXP40" s="85"/>
      <c r="PXQ40" s="85"/>
      <c r="PXR40" s="85"/>
      <c r="PXS40" s="85"/>
      <c r="PXT40" s="85"/>
      <c r="PXU40" s="85"/>
      <c r="PXV40" s="85"/>
      <c r="PXW40" s="85"/>
      <c r="PXX40" s="85"/>
      <c r="PXY40" s="85"/>
      <c r="PXZ40" s="85"/>
      <c r="PYA40" s="85"/>
      <c r="PYB40" s="85"/>
      <c r="PYC40" s="85"/>
      <c r="PYD40" s="85"/>
      <c r="PYE40" s="85"/>
      <c r="PYF40" s="85"/>
      <c r="PYG40" s="85"/>
      <c r="PYH40" s="85"/>
      <c r="PYI40" s="85"/>
      <c r="PYJ40" s="85"/>
      <c r="PYK40" s="85"/>
      <c r="PYL40" s="85"/>
      <c r="PYM40" s="85"/>
      <c r="PYN40" s="85"/>
      <c r="PYO40" s="85"/>
      <c r="PYP40" s="85"/>
      <c r="PYQ40" s="85"/>
      <c r="PYR40" s="85"/>
      <c r="PYS40" s="85"/>
      <c r="PYT40" s="85"/>
      <c r="PYU40" s="85"/>
      <c r="PYV40" s="85"/>
      <c r="PYW40" s="85"/>
      <c r="PYX40" s="85"/>
      <c r="PYY40" s="85"/>
      <c r="PYZ40" s="85"/>
      <c r="PZA40" s="85"/>
      <c r="PZB40" s="85"/>
      <c r="PZC40" s="85"/>
      <c r="PZD40" s="85"/>
      <c r="PZE40" s="85"/>
      <c r="PZF40" s="85"/>
      <c r="PZG40" s="85"/>
      <c r="PZH40" s="85"/>
      <c r="PZI40" s="85"/>
      <c r="PZJ40" s="85"/>
      <c r="PZK40" s="85"/>
      <c r="PZL40" s="85"/>
      <c r="PZM40" s="85"/>
      <c r="PZN40" s="85"/>
      <c r="PZO40" s="85"/>
      <c r="PZP40" s="85"/>
      <c r="PZQ40" s="85"/>
      <c r="PZR40" s="85"/>
      <c r="PZS40" s="85"/>
      <c r="PZT40" s="85"/>
      <c r="PZU40" s="85"/>
      <c r="PZV40" s="85"/>
      <c r="PZW40" s="85"/>
      <c r="PZX40" s="85"/>
      <c r="PZY40" s="85"/>
      <c r="PZZ40" s="85"/>
      <c r="QAA40" s="85"/>
      <c r="QAB40" s="85"/>
      <c r="QAC40" s="85"/>
      <c r="QAD40" s="85"/>
      <c r="QAE40" s="85"/>
      <c r="QAF40" s="85"/>
      <c r="QAG40" s="85"/>
      <c r="QAH40" s="85"/>
      <c r="QAI40" s="85"/>
      <c r="QAJ40" s="85"/>
      <c r="QAK40" s="85"/>
      <c r="QAL40" s="85"/>
      <c r="QAM40" s="85"/>
      <c r="QAN40" s="85"/>
      <c r="QAO40" s="85"/>
      <c r="QAP40" s="85"/>
      <c r="QAQ40" s="85"/>
      <c r="QAR40" s="85"/>
      <c r="QAS40" s="85"/>
      <c r="QAT40" s="85"/>
      <c r="QAU40" s="85"/>
      <c r="QAV40" s="85"/>
      <c r="QAW40" s="85"/>
      <c r="QAX40" s="85"/>
      <c r="QAY40" s="85"/>
      <c r="QAZ40" s="85"/>
      <c r="QBA40" s="85"/>
      <c r="QBB40" s="85"/>
      <c r="QBC40" s="85"/>
      <c r="QBD40" s="85"/>
      <c r="QBE40" s="85"/>
      <c r="QBF40" s="85"/>
      <c r="QBG40" s="85"/>
      <c r="QBH40" s="85"/>
      <c r="QBI40" s="85"/>
      <c r="QBJ40" s="85"/>
      <c r="QBK40" s="85"/>
      <c r="QBL40" s="85"/>
      <c r="QBM40" s="85"/>
      <c r="QBN40" s="85"/>
      <c r="QBO40" s="85"/>
      <c r="QBP40" s="85"/>
      <c r="QBQ40" s="85"/>
      <c r="QBR40" s="85"/>
      <c r="QBS40" s="85"/>
      <c r="QBT40" s="85"/>
      <c r="QBU40" s="85"/>
      <c r="QBV40" s="85"/>
      <c r="QBW40" s="85"/>
      <c r="QBX40" s="85"/>
      <c r="QBY40" s="85"/>
      <c r="QBZ40" s="85"/>
      <c r="QCA40" s="85"/>
      <c r="QCB40" s="85"/>
      <c r="QCC40" s="85"/>
      <c r="QCD40" s="85"/>
      <c r="QCE40" s="85"/>
      <c r="QCF40" s="85"/>
      <c r="QCG40" s="85"/>
      <c r="QCH40" s="85"/>
      <c r="QCI40" s="85"/>
      <c r="QCJ40" s="85"/>
      <c r="QCK40" s="85"/>
      <c r="QCL40" s="85"/>
      <c r="QCM40" s="85"/>
      <c r="QCN40" s="85"/>
      <c r="QCO40" s="85"/>
      <c r="QCP40" s="85"/>
      <c r="QCQ40" s="85"/>
      <c r="QCR40" s="85"/>
      <c r="QCS40" s="85"/>
      <c r="QCT40" s="85"/>
      <c r="QCU40" s="85"/>
      <c r="QCV40" s="85"/>
      <c r="QCW40" s="85"/>
      <c r="QCX40" s="85"/>
      <c r="QCY40" s="85"/>
      <c r="QCZ40" s="85"/>
      <c r="QDA40" s="85"/>
      <c r="QDB40" s="85"/>
      <c r="QDC40" s="85"/>
      <c r="QDD40" s="85"/>
      <c r="QDE40" s="85"/>
      <c r="QDF40" s="85"/>
      <c r="QDG40" s="85"/>
      <c r="QDH40" s="85"/>
      <c r="QDI40" s="85"/>
      <c r="QDJ40" s="85"/>
      <c r="QDK40" s="85"/>
      <c r="QDL40" s="85"/>
      <c r="QDM40" s="85"/>
      <c r="QDN40" s="85"/>
      <c r="QDO40" s="85"/>
      <c r="QDP40" s="85"/>
      <c r="QDQ40" s="85"/>
      <c r="QDR40" s="85"/>
      <c r="QDS40" s="85"/>
      <c r="QDT40" s="85"/>
      <c r="QDU40" s="85"/>
      <c r="QDV40" s="85"/>
      <c r="QDW40" s="85"/>
      <c r="QDX40" s="85"/>
      <c r="QDY40" s="85"/>
      <c r="QDZ40" s="85"/>
      <c r="QEA40" s="85"/>
      <c r="QEB40" s="85"/>
      <c r="QEC40" s="85"/>
      <c r="QED40" s="85"/>
      <c r="QEE40" s="85"/>
      <c r="QEF40" s="85"/>
      <c r="QEG40" s="85"/>
      <c r="QEH40" s="85"/>
      <c r="QEI40" s="85"/>
      <c r="QEJ40" s="85"/>
      <c r="QEK40" s="85"/>
      <c r="QEL40" s="85"/>
      <c r="QEM40" s="85"/>
      <c r="QEN40" s="85"/>
      <c r="QEO40" s="85"/>
      <c r="QEP40" s="85"/>
      <c r="QEQ40" s="85"/>
      <c r="QER40" s="85"/>
      <c r="QES40" s="85"/>
      <c r="QET40" s="85"/>
      <c r="QEU40" s="85"/>
      <c r="QEV40" s="85"/>
      <c r="QEW40" s="85"/>
      <c r="QEX40" s="85"/>
      <c r="QEY40" s="85"/>
      <c r="QEZ40" s="85"/>
      <c r="QFA40" s="85"/>
      <c r="QFB40" s="85"/>
      <c r="QFC40" s="85"/>
      <c r="QFD40" s="85"/>
      <c r="QFE40" s="85"/>
      <c r="QFF40" s="85"/>
      <c r="QFG40" s="85"/>
      <c r="QFH40" s="85"/>
      <c r="QFI40" s="85"/>
      <c r="QFJ40" s="85"/>
      <c r="QFK40" s="85"/>
      <c r="QFL40" s="85"/>
      <c r="QFM40" s="85"/>
      <c r="QFN40" s="85"/>
      <c r="QFO40" s="85"/>
      <c r="QFP40" s="85"/>
      <c r="QFQ40" s="85"/>
      <c r="QFR40" s="85"/>
      <c r="QFS40" s="85"/>
      <c r="QFT40" s="85"/>
      <c r="QFU40" s="85"/>
      <c r="QFV40" s="85"/>
      <c r="QFW40" s="85"/>
      <c r="QFX40" s="85"/>
      <c r="QFY40" s="85"/>
      <c r="QFZ40" s="85"/>
      <c r="QGA40" s="85"/>
      <c r="QGB40" s="85"/>
      <c r="QGC40" s="85"/>
      <c r="QGD40" s="85"/>
      <c r="QGE40" s="85"/>
      <c r="QGF40" s="85"/>
      <c r="QGG40" s="85"/>
      <c r="QGH40" s="85"/>
      <c r="QGI40" s="85"/>
      <c r="QGJ40" s="85"/>
      <c r="QGK40" s="85"/>
      <c r="QGL40" s="85"/>
      <c r="QGM40" s="85"/>
      <c r="QGN40" s="85"/>
      <c r="QGO40" s="85"/>
      <c r="QGP40" s="85"/>
      <c r="QGQ40" s="85"/>
      <c r="QGR40" s="85"/>
      <c r="QGS40" s="85"/>
      <c r="QGT40" s="85"/>
      <c r="QGU40" s="85"/>
      <c r="QGV40" s="85"/>
      <c r="QGW40" s="85"/>
      <c r="QGX40" s="85"/>
      <c r="QGY40" s="85"/>
      <c r="QGZ40" s="85"/>
      <c r="QHA40" s="85"/>
      <c r="QHB40" s="85"/>
      <c r="QHC40" s="85"/>
      <c r="QHD40" s="85"/>
      <c r="QHE40" s="85"/>
      <c r="QHF40" s="85"/>
      <c r="QHG40" s="85"/>
      <c r="QHH40" s="85"/>
      <c r="QHI40" s="85"/>
      <c r="QHJ40" s="85"/>
      <c r="QHK40" s="85"/>
      <c r="QHL40" s="85"/>
      <c r="QHM40" s="85"/>
      <c r="QHN40" s="85"/>
      <c r="QHO40" s="85"/>
      <c r="QHP40" s="85"/>
      <c r="QHQ40" s="85"/>
      <c r="QHR40" s="85"/>
      <c r="QHS40" s="85"/>
      <c r="QHT40" s="85"/>
      <c r="QHU40" s="85"/>
      <c r="QHV40" s="85"/>
      <c r="QHW40" s="85"/>
      <c r="QHX40" s="85"/>
      <c r="QHY40" s="85"/>
      <c r="QHZ40" s="85"/>
      <c r="QIA40" s="85"/>
      <c r="QIB40" s="85"/>
      <c r="QIC40" s="85"/>
      <c r="QID40" s="85"/>
      <c r="QIE40" s="85"/>
      <c r="QIF40" s="85"/>
      <c r="QIG40" s="85"/>
      <c r="QIH40" s="85"/>
      <c r="QII40" s="85"/>
      <c r="QIJ40" s="85"/>
      <c r="QIK40" s="85"/>
      <c r="QIL40" s="85"/>
      <c r="QIM40" s="85"/>
      <c r="QIN40" s="85"/>
      <c r="QIO40" s="85"/>
      <c r="QIP40" s="85"/>
      <c r="QIQ40" s="85"/>
      <c r="QIR40" s="85"/>
      <c r="QIS40" s="85"/>
      <c r="QIT40" s="85"/>
      <c r="QIU40" s="85"/>
      <c r="QIV40" s="85"/>
      <c r="QIW40" s="85"/>
      <c r="QIX40" s="85"/>
      <c r="QIY40" s="85"/>
      <c r="QIZ40" s="85"/>
      <c r="QJA40" s="85"/>
      <c r="QJB40" s="85"/>
      <c r="QJC40" s="85"/>
      <c r="QJD40" s="85"/>
      <c r="QJE40" s="85"/>
      <c r="QJF40" s="85"/>
      <c r="QJG40" s="85"/>
      <c r="QJH40" s="85"/>
      <c r="QJI40" s="85"/>
      <c r="QJJ40" s="85"/>
      <c r="QJK40" s="85"/>
      <c r="QJL40" s="85"/>
      <c r="QJM40" s="85"/>
      <c r="QJN40" s="85"/>
      <c r="QJO40" s="85"/>
      <c r="QJP40" s="85"/>
      <c r="QJQ40" s="85"/>
      <c r="QJR40" s="85"/>
      <c r="QJS40" s="85"/>
      <c r="QJT40" s="85"/>
      <c r="QJU40" s="85"/>
      <c r="QJV40" s="85"/>
      <c r="QJW40" s="85"/>
      <c r="QJX40" s="85"/>
      <c r="QJY40" s="85"/>
      <c r="QJZ40" s="85"/>
      <c r="QKA40" s="85"/>
      <c r="QKB40" s="85"/>
      <c r="QKC40" s="85"/>
      <c r="QKD40" s="85"/>
      <c r="QKE40" s="85"/>
      <c r="QKF40" s="85"/>
      <c r="QKG40" s="85"/>
      <c r="QKH40" s="85"/>
      <c r="QKI40" s="85"/>
      <c r="QKJ40" s="85"/>
      <c r="QKK40" s="85"/>
      <c r="QKL40" s="85"/>
      <c r="QKM40" s="85"/>
      <c r="QKN40" s="85"/>
      <c r="QKO40" s="85"/>
      <c r="QKP40" s="85"/>
      <c r="QKQ40" s="85"/>
      <c r="QKR40" s="85"/>
      <c r="QKS40" s="85"/>
      <c r="QKT40" s="85"/>
      <c r="QKU40" s="85"/>
      <c r="QKV40" s="85"/>
      <c r="QKW40" s="85"/>
      <c r="QKX40" s="85"/>
      <c r="QKY40" s="85"/>
      <c r="QKZ40" s="85"/>
      <c r="QLA40" s="85"/>
      <c r="QLB40" s="85"/>
      <c r="QLC40" s="85"/>
      <c r="QLD40" s="85"/>
      <c r="QLE40" s="85"/>
      <c r="QLF40" s="85"/>
      <c r="QLG40" s="85"/>
      <c r="QLH40" s="85"/>
      <c r="QLI40" s="85"/>
      <c r="QLJ40" s="85"/>
      <c r="QLK40" s="85"/>
      <c r="QLL40" s="85"/>
      <c r="QLM40" s="85"/>
      <c r="QLN40" s="85"/>
      <c r="QLO40" s="85"/>
      <c r="QLP40" s="85"/>
      <c r="QLQ40" s="85"/>
      <c r="QLR40" s="85"/>
      <c r="QLS40" s="85"/>
      <c r="QLT40" s="85"/>
      <c r="QLU40" s="85"/>
      <c r="QLV40" s="85"/>
      <c r="QLW40" s="85"/>
      <c r="QLX40" s="85"/>
      <c r="QLY40" s="85"/>
      <c r="QLZ40" s="85"/>
      <c r="QMA40" s="85"/>
      <c r="QMB40" s="85"/>
      <c r="QMC40" s="85"/>
      <c r="QMD40" s="85"/>
      <c r="QME40" s="85"/>
      <c r="QMF40" s="85"/>
      <c r="QMG40" s="85"/>
      <c r="QMH40" s="85"/>
      <c r="QMI40" s="85"/>
      <c r="QMJ40" s="85"/>
      <c r="QMK40" s="85"/>
      <c r="QML40" s="85"/>
      <c r="QMM40" s="85"/>
      <c r="QMN40" s="85"/>
      <c r="QMO40" s="85"/>
      <c r="QMP40" s="85"/>
      <c r="QMQ40" s="85"/>
      <c r="QMR40" s="85"/>
      <c r="QMS40" s="85"/>
      <c r="QMT40" s="85"/>
      <c r="QMU40" s="85"/>
      <c r="QMV40" s="85"/>
      <c r="QMW40" s="85"/>
      <c r="QMX40" s="85"/>
      <c r="QMY40" s="85"/>
      <c r="QMZ40" s="85"/>
      <c r="QNA40" s="85"/>
      <c r="QNB40" s="85"/>
      <c r="QNC40" s="85"/>
      <c r="QND40" s="85"/>
      <c r="QNE40" s="85"/>
      <c r="QNF40" s="85"/>
      <c r="QNG40" s="85"/>
      <c r="QNH40" s="85"/>
      <c r="QNI40" s="85"/>
      <c r="QNJ40" s="85"/>
      <c r="QNK40" s="85"/>
      <c r="QNL40" s="85"/>
      <c r="QNM40" s="85"/>
      <c r="QNN40" s="85"/>
      <c r="QNO40" s="85"/>
      <c r="QNP40" s="85"/>
      <c r="QNQ40" s="85"/>
      <c r="QNR40" s="85"/>
      <c r="QNS40" s="85"/>
      <c r="QNT40" s="85"/>
      <c r="QNU40" s="85"/>
      <c r="QNV40" s="85"/>
      <c r="QNW40" s="85"/>
      <c r="QNX40" s="85"/>
      <c r="QNY40" s="85"/>
      <c r="QNZ40" s="85"/>
      <c r="QOA40" s="85"/>
      <c r="QOB40" s="85"/>
      <c r="QOC40" s="85"/>
      <c r="QOD40" s="85"/>
      <c r="QOE40" s="85"/>
      <c r="QOF40" s="85"/>
      <c r="QOG40" s="85"/>
      <c r="QOH40" s="85"/>
      <c r="QOI40" s="85"/>
      <c r="QOJ40" s="85"/>
      <c r="QOK40" s="85"/>
      <c r="QOL40" s="85"/>
      <c r="QOM40" s="85"/>
      <c r="QON40" s="85"/>
      <c r="QOO40" s="85"/>
      <c r="QOP40" s="85"/>
      <c r="QOQ40" s="85"/>
      <c r="QOR40" s="85"/>
      <c r="QOS40" s="85"/>
      <c r="QOT40" s="85"/>
      <c r="QOU40" s="85"/>
      <c r="QOV40" s="85"/>
      <c r="QOW40" s="85"/>
      <c r="QOX40" s="85"/>
      <c r="QOY40" s="85"/>
      <c r="QOZ40" s="85"/>
      <c r="QPA40" s="85"/>
      <c r="QPB40" s="85"/>
      <c r="QPC40" s="85"/>
      <c r="QPD40" s="85"/>
      <c r="QPE40" s="85"/>
      <c r="QPF40" s="85"/>
      <c r="QPG40" s="85"/>
      <c r="QPH40" s="85"/>
      <c r="QPI40" s="85"/>
      <c r="QPJ40" s="85"/>
      <c r="QPK40" s="85"/>
      <c r="QPL40" s="85"/>
      <c r="QPM40" s="85"/>
      <c r="QPN40" s="85"/>
      <c r="QPO40" s="85"/>
      <c r="QPP40" s="85"/>
      <c r="QPQ40" s="85"/>
      <c r="QPR40" s="85"/>
      <c r="QPS40" s="85"/>
      <c r="QPT40" s="85"/>
      <c r="QPU40" s="85"/>
      <c r="QPV40" s="85"/>
      <c r="QPW40" s="85"/>
      <c r="QPX40" s="85"/>
      <c r="QPY40" s="85"/>
      <c r="QPZ40" s="85"/>
      <c r="QQA40" s="85"/>
      <c r="QQB40" s="85"/>
      <c r="QQC40" s="85"/>
      <c r="QQD40" s="85"/>
      <c r="QQE40" s="85"/>
      <c r="QQF40" s="85"/>
      <c r="QQG40" s="85"/>
      <c r="QQH40" s="85"/>
      <c r="QQI40" s="85"/>
      <c r="QQJ40" s="85"/>
      <c r="QQK40" s="85"/>
      <c r="QQL40" s="85"/>
      <c r="QQM40" s="85"/>
      <c r="QQN40" s="85"/>
      <c r="QQO40" s="85"/>
      <c r="QQP40" s="85"/>
      <c r="QQQ40" s="85"/>
      <c r="QQR40" s="85"/>
      <c r="QQS40" s="85"/>
      <c r="QQT40" s="85"/>
      <c r="QQU40" s="85"/>
      <c r="QQV40" s="85"/>
      <c r="QQW40" s="85"/>
      <c r="QQX40" s="85"/>
      <c r="QQY40" s="85"/>
      <c r="QQZ40" s="85"/>
      <c r="QRA40" s="85"/>
      <c r="QRB40" s="85"/>
      <c r="QRC40" s="85"/>
      <c r="QRD40" s="85"/>
      <c r="QRE40" s="85"/>
      <c r="QRF40" s="85"/>
      <c r="QRG40" s="85"/>
      <c r="QRH40" s="85"/>
      <c r="QRI40" s="85"/>
      <c r="QRJ40" s="85"/>
      <c r="QRK40" s="85"/>
      <c r="QRL40" s="85"/>
      <c r="QRM40" s="85"/>
      <c r="QRN40" s="85"/>
      <c r="QRO40" s="85"/>
      <c r="QRP40" s="85"/>
      <c r="QRQ40" s="85"/>
      <c r="QRR40" s="85"/>
      <c r="QRS40" s="85"/>
      <c r="QRT40" s="85"/>
      <c r="QRU40" s="85"/>
      <c r="QRV40" s="85"/>
      <c r="QRW40" s="85"/>
      <c r="QRX40" s="85"/>
      <c r="QRY40" s="85"/>
      <c r="QRZ40" s="85"/>
      <c r="QSA40" s="85"/>
      <c r="QSB40" s="85"/>
      <c r="QSC40" s="85"/>
      <c r="QSD40" s="85"/>
      <c r="QSE40" s="85"/>
      <c r="QSF40" s="85"/>
      <c r="QSG40" s="85"/>
      <c r="QSH40" s="85"/>
      <c r="QSI40" s="85"/>
      <c r="QSJ40" s="85"/>
      <c r="QSK40" s="85"/>
      <c r="QSL40" s="85"/>
      <c r="QSM40" s="85"/>
      <c r="QSN40" s="85"/>
      <c r="QSO40" s="85"/>
      <c r="QSP40" s="85"/>
      <c r="QSQ40" s="85"/>
      <c r="QSR40" s="85"/>
      <c r="QSS40" s="85"/>
      <c r="QST40" s="85"/>
      <c r="QSU40" s="85"/>
      <c r="QSV40" s="85"/>
      <c r="QSW40" s="85"/>
      <c r="QSX40" s="85"/>
      <c r="QSY40" s="85"/>
      <c r="QSZ40" s="85"/>
      <c r="QTA40" s="85"/>
      <c r="QTB40" s="85"/>
      <c r="QTC40" s="85"/>
      <c r="QTD40" s="85"/>
      <c r="QTE40" s="85"/>
      <c r="QTF40" s="85"/>
      <c r="QTG40" s="85"/>
      <c r="QTH40" s="85"/>
      <c r="QTI40" s="85"/>
      <c r="QTJ40" s="85"/>
      <c r="QTK40" s="85"/>
      <c r="QTL40" s="85"/>
      <c r="QTM40" s="85"/>
      <c r="QTN40" s="85"/>
      <c r="QTO40" s="85"/>
      <c r="QTP40" s="85"/>
      <c r="QTQ40" s="85"/>
      <c r="QTR40" s="85"/>
      <c r="QTS40" s="85"/>
      <c r="QTT40" s="85"/>
      <c r="QTU40" s="85"/>
      <c r="QTV40" s="85"/>
      <c r="QTW40" s="85"/>
      <c r="QTX40" s="85"/>
      <c r="QTY40" s="85"/>
      <c r="QTZ40" s="85"/>
      <c r="QUA40" s="85"/>
      <c r="QUB40" s="85"/>
      <c r="QUC40" s="85"/>
      <c r="QUD40" s="85"/>
      <c r="QUE40" s="85"/>
      <c r="QUF40" s="85"/>
      <c r="QUG40" s="85"/>
      <c r="QUH40" s="85"/>
      <c r="QUI40" s="85"/>
      <c r="QUJ40" s="85"/>
      <c r="QUK40" s="85"/>
      <c r="QUL40" s="85"/>
      <c r="QUM40" s="85"/>
      <c r="QUN40" s="85"/>
      <c r="QUO40" s="85"/>
      <c r="QUP40" s="85"/>
      <c r="QUQ40" s="85"/>
      <c r="QUR40" s="85"/>
      <c r="QUS40" s="85"/>
      <c r="QUT40" s="85"/>
      <c r="QUU40" s="85"/>
      <c r="QUV40" s="85"/>
      <c r="QUW40" s="85"/>
      <c r="QUX40" s="85"/>
      <c r="QUY40" s="85"/>
      <c r="QUZ40" s="85"/>
      <c r="QVA40" s="85"/>
      <c r="QVB40" s="85"/>
      <c r="QVC40" s="85"/>
      <c r="QVD40" s="85"/>
      <c r="QVE40" s="85"/>
      <c r="QVF40" s="85"/>
      <c r="QVG40" s="85"/>
      <c r="QVH40" s="85"/>
      <c r="QVI40" s="85"/>
      <c r="QVJ40" s="85"/>
      <c r="QVK40" s="85"/>
      <c r="QVL40" s="85"/>
      <c r="QVM40" s="85"/>
      <c r="QVN40" s="85"/>
      <c r="QVO40" s="85"/>
      <c r="QVP40" s="85"/>
      <c r="QVQ40" s="85"/>
      <c r="QVR40" s="85"/>
      <c r="QVS40" s="85"/>
      <c r="QVT40" s="85"/>
      <c r="QVU40" s="85"/>
      <c r="QVV40" s="85"/>
      <c r="QVW40" s="85"/>
      <c r="QVX40" s="85"/>
      <c r="QVY40" s="85"/>
      <c r="QVZ40" s="85"/>
      <c r="QWA40" s="85"/>
      <c r="QWB40" s="85"/>
      <c r="QWC40" s="85"/>
      <c r="QWD40" s="85"/>
      <c r="QWE40" s="85"/>
      <c r="QWF40" s="85"/>
      <c r="QWG40" s="85"/>
      <c r="QWH40" s="85"/>
      <c r="QWI40" s="85"/>
      <c r="QWJ40" s="85"/>
      <c r="QWK40" s="85"/>
      <c r="QWL40" s="85"/>
      <c r="QWM40" s="85"/>
      <c r="QWN40" s="85"/>
      <c r="QWO40" s="85"/>
      <c r="QWP40" s="85"/>
      <c r="QWQ40" s="85"/>
      <c r="QWR40" s="85"/>
      <c r="QWS40" s="85"/>
      <c r="QWT40" s="85"/>
      <c r="QWU40" s="85"/>
      <c r="QWV40" s="85"/>
      <c r="QWW40" s="85"/>
      <c r="QWX40" s="85"/>
      <c r="QWY40" s="85"/>
      <c r="QWZ40" s="85"/>
      <c r="QXA40" s="85"/>
      <c r="QXB40" s="85"/>
      <c r="QXC40" s="85"/>
      <c r="QXD40" s="85"/>
      <c r="QXE40" s="85"/>
      <c r="QXF40" s="85"/>
      <c r="QXG40" s="85"/>
      <c r="QXH40" s="85"/>
      <c r="QXI40" s="85"/>
      <c r="QXJ40" s="85"/>
      <c r="QXK40" s="85"/>
      <c r="QXL40" s="85"/>
      <c r="QXM40" s="85"/>
      <c r="QXN40" s="85"/>
      <c r="QXO40" s="85"/>
      <c r="QXP40" s="85"/>
      <c r="QXQ40" s="85"/>
      <c r="QXR40" s="85"/>
      <c r="QXS40" s="85"/>
      <c r="QXT40" s="85"/>
      <c r="QXU40" s="85"/>
      <c r="QXV40" s="85"/>
      <c r="QXW40" s="85"/>
      <c r="QXX40" s="85"/>
      <c r="QXY40" s="85"/>
      <c r="QXZ40" s="85"/>
      <c r="QYA40" s="85"/>
      <c r="QYB40" s="85"/>
      <c r="QYC40" s="85"/>
      <c r="QYD40" s="85"/>
      <c r="QYE40" s="85"/>
      <c r="QYF40" s="85"/>
      <c r="QYG40" s="85"/>
      <c r="QYH40" s="85"/>
      <c r="QYI40" s="85"/>
      <c r="QYJ40" s="85"/>
      <c r="QYK40" s="85"/>
      <c r="QYL40" s="85"/>
      <c r="QYM40" s="85"/>
      <c r="QYN40" s="85"/>
      <c r="QYO40" s="85"/>
      <c r="QYP40" s="85"/>
      <c r="QYQ40" s="85"/>
      <c r="QYR40" s="85"/>
      <c r="QYS40" s="85"/>
      <c r="QYT40" s="85"/>
      <c r="QYU40" s="85"/>
      <c r="QYV40" s="85"/>
      <c r="QYW40" s="85"/>
      <c r="QYX40" s="85"/>
      <c r="QYY40" s="85"/>
      <c r="QYZ40" s="85"/>
      <c r="QZA40" s="85"/>
      <c r="QZB40" s="85"/>
      <c r="QZC40" s="85"/>
      <c r="QZD40" s="85"/>
      <c r="QZE40" s="85"/>
      <c r="QZF40" s="85"/>
      <c r="QZG40" s="85"/>
      <c r="QZH40" s="85"/>
      <c r="QZI40" s="85"/>
      <c r="QZJ40" s="85"/>
      <c r="QZK40" s="85"/>
      <c r="QZL40" s="85"/>
      <c r="QZM40" s="85"/>
      <c r="QZN40" s="85"/>
      <c r="QZO40" s="85"/>
      <c r="QZP40" s="85"/>
      <c r="QZQ40" s="85"/>
      <c r="QZR40" s="85"/>
      <c r="QZS40" s="85"/>
      <c r="QZT40" s="85"/>
      <c r="QZU40" s="85"/>
      <c r="QZV40" s="85"/>
      <c r="QZW40" s="85"/>
      <c r="QZX40" s="85"/>
      <c r="QZY40" s="85"/>
      <c r="QZZ40" s="85"/>
      <c r="RAA40" s="85"/>
      <c r="RAB40" s="85"/>
      <c r="RAC40" s="85"/>
      <c r="RAD40" s="85"/>
      <c r="RAE40" s="85"/>
      <c r="RAF40" s="85"/>
      <c r="RAG40" s="85"/>
      <c r="RAH40" s="85"/>
      <c r="RAI40" s="85"/>
      <c r="RAJ40" s="85"/>
      <c r="RAK40" s="85"/>
      <c r="RAL40" s="85"/>
      <c r="RAM40" s="85"/>
      <c r="RAN40" s="85"/>
      <c r="RAO40" s="85"/>
      <c r="RAP40" s="85"/>
      <c r="RAQ40" s="85"/>
      <c r="RAR40" s="85"/>
      <c r="RAS40" s="85"/>
      <c r="RAT40" s="85"/>
      <c r="RAU40" s="85"/>
      <c r="RAV40" s="85"/>
      <c r="RAW40" s="85"/>
      <c r="RAX40" s="85"/>
      <c r="RAY40" s="85"/>
      <c r="RAZ40" s="85"/>
      <c r="RBA40" s="85"/>
      <c r="RBB40" s="85"/>
      <c r="RBC40" s="85"/>
      <c r="RBD40" s="85"/>
      <c r="RBE40" s="85"/>
      <c r="RBF40" s="85"/>
      <c r="RBG40" s="85"/>
      <c r="RBH40" s="85"/>
      <c r="RBI40" s="85"/>
      <c r="RBJ40" s="85"/>
      <c r="RBK40" s="85"/>
      <c r="RBL40" s="85"/>
      <c r="RBM40" s="85"/>
      <c r="RBN40" s="85"/>
      <c r="RBO40" s="85"/>
      <c r="RBP40" s="85"/>
      <c r="RBQ40" s="85"/>
      <c r="RBR40" s="85"/>
      <c r="RBS40" s="85"/>
      <c r="RBT40" s="85"/>
      <c r="RBU40" s="85"/>
      <c r="RBV40" s="85"/>
      <c r="RBW40" s="85"/>
      <c r="RBX40" s="85"/>
      <c r="RBY40" s="85"/>
      <c r="RBZ40" s="85"/>
      <c r="RCA40" s="85"/>
      <c r="RCB40" s="85"/>
      <c r="RCC40" s="85"/>
      <c r="RCD40" s="85"/>
      <c r="RCE40" s="85"/>
      <c r="RCF40" s="85"/>
      <c r="RCG40" s="85"/>
      <c r="RCH40" s="85"/>
      <c r="RCI40" s="85"/>
      <c r="RCJ40" s="85"/>
      <c r="RCK40" s="85"/>
      <c r="RCL40" s="85"/>
      <c r="RCM40" s="85"/>
      <c r="RCN40" s="85"/>
      <c r="RCO40" s="85"/>
      <c r="RCP40" s="85"/>
      <c r="RCQ40" s="85"/>
      <c r="RCR40" s="85"/>
      <c r="RCS40" s="85"/>
      <c r="RCT40" s="85"/>
      <c r="RCU40" s="85"/>
      <c r="RCV40" s="85"/>
      <c r="RCW40" s="85"/>
      <c r="RCX40" s="85"/>
      <c r="RCY40" s="85"/>
      <c r="RCZ40" s="85"/>
      <c r="RDA40" s="85"/>
      <c r="RDB40" s="85"/>
      <c r="RDC40" s="85"/>
      <c r="RDD40" s="85"/>
      <c r="RDE40" s="85"/>
      <c r="RDF40" s="85"/>
      <c r="RDG40" s="85"/>
      <c r="RDH40" s="85"/>
      <c r="RDI40" s="85"/>
      <c r="RDJ40" s="85"/>
      <c r="RDK40" s="85"/>
      <c r="RDL40" s="85"/>
      <c r="RDM40" s="85"/>
      <c r="RDN40" s="85"/>
      <c r="RDO40" s="85"/>
      <c r="RDP40" s="85"/>
      <c r="RDQ40" s="85"/>
      <c r="RDR40" s="85"/>
      <c r="RDS40" s="85"/>
      <c r="RDT40" s="85"/>
      <c r="RDU40" s="85"/>
      <c r="RDV40" s="85"/>
      <c r="RDW40" s="85"/>
      <c r="RDX40" s="85"/>
      <c r="RDY40" s="85"/>
      <c r="RDZ40" s="85"/>
      <c r="REA40" s="85"/>
      <c r="REB40" s="85"/>
      <c r="REC40" s="85"/>
      <c r="RED40" s="85"/>
      <c r="REE40" s="85"/>
      <c r="REF40" s="85"/>
      <c r="REG40" s="85"/>
      <c r="REH40" s="85"/>
      <c r="REI40" s="85"/>
      <c r="REJ40" s="85"/>
      <c r="REK40" s="85"/>
      <c r="REL40" s="85"/>
      <c r="REM40" s="85"/>
      <c r="REN40" s="85"/>
      <c r="REO40" s="85"/>
      <c r="REP40" s="85"/>
      <c r="REQ40" s="85"/>
      <c r="RER40" s="85"/>
      <c r="RES40" s="85"/>
      <c r="RET40" s="85"/>
      <c r="REU40" s="85"/>
      <c r="REV40" s="85"/>
      <c r="REW40" s="85"/>
      <c r="REX40" s="85"/>
      <c r="REY40" s="85"/>
      <c r="REZ40" s="85"/>
      <c r="RFA40" s="85"/>
      <c r="RFB40" s="85"/>
      <c r="RFC40" s="85"/>
      <c r="RFD40" s="85"/>
      <c r="RFE40" s="85"/>
      <c r="RFF40" s="85"/>
      <c r="RFG40" s="85"/>
      <c r="RFH40" s="85"/>
      <c r="RFI40" s="85"/>
      <c r="RFJ40" s="85"/>
      <c r="RFK40" s="85"/>
      <c r="RFL40" s="85"/>
      <c r="RFM40" s="85"/>
      <c r="RFN40" s="85"/>
      <c r="RFO40" s="85"/>
      <c r="RFP40" s="85"/>
      <c r="RFQ40" s="85"/>
      <c r="RFR40" s="85"/>
      <c r="RFS40" s="85"/>
      <c r="RFT40" s="85"/>
      <c r="RFU40" s="85"/>
      <c r="RFV40" s="85"/>
      <c r="RFW40" s="85"/>
      <c r="RFX40" s="85"/>
      <c r="RFY40" s="85"/>
      <c r="RFZ40" s="85"/>
      <c r="RGA40" s="85"/>
      <c r="RGB40" s="85"/>
      <c r="RGC40" s="85"/>
      <c r="RGD40" s="85"/>
      <c r="RGE40" s="85"/>
      <c r="RGF40" s="85"/>
      <c r="RGG40" s="85"/>
      <c r="RGH40" s="85"/>
      <c r="RGI40" s="85"/>
      <c r="RGJ40" s="85"/>
      <c r="RGK40" s="85"/>
      <c r="RGL40" s="85"/>
      <c r="RGM40" s="85"/>
      <c r="RGN40" s="85"/>
      <c r="RGO40" s="85"/>
      <c r="RGP40" s="85"/>
      <c r="RGQ40" s="85"/>
      <c r="RGR40" s="85"/>
      <c r="RGS40" s="85"/>
      <c r="RGT40" s="85"/>
      <c r="RGU40" s="85"/>
      <c r="RGV40" s="85"/>
      <c r="RGW40" s="85"/>
      <c r="RGX40" s="85"/>
      <c r="RGY40" s="85"/>
      <c r="RGZ40" s="85"/>
      <c r="RHA40" s="85"/>
      <c r="RHB40" s="85"/>
      <c r="RHC40" s="85"/>
      <c r="RHD40" s="85"/>
      <c r="RHE40" s="85"/>
      <c r="RHF40" s="85"/>
      <c r="RHG40" s="85"/>
      <c r="RHH40" s="85"/>
      <c r="RHI40" s="85"/>
      <c r="RHJ40" s="85"/>
      <c r="RHK40" s="85"/>
      <c r="RHL40" s="85"/>
      <c r="RHM40" s="85"/>
      <c r="RHN40" s="85"/>
      <c r="RHO40" s="85"/>
      <c r="RHP40" s="85"/>
      <c r="RHQ40" s="85"/>
      <c r="RHR40" s="85"/>
      <c r="RHS40" s="85"/>
      <c r="RHT40" s="85"/>
      <c r="RHU40" s="85"/>
      <c r="RHV40" s="85"/>
      <c r="RHW40" s="85"/>
      <c r="RHX40" s="85"/>
      <c r="RHY40" s="85"/>
      <c r="RHZ40" s="85"/>
      <c r="RIA40" s="85"/>
      <c r="RIB40" s="85"/>
      <c r="RIC40" s="85"/>
      <c r="RID40" s="85"/>
      <c r="RIE40" s="85"/>
      <c r="RIF40" s="85"/>
      <c r="RIG40" s="85"/>
      <c r="RIH40" s="85"/>
      <c r="RII40" s="85"/>
      <c r="RIJ40" s="85"/>
      <c r="RIK40" s="85"/>
      <c r="RIL40" s="85"/>
      <c r="RIM40" s="85"/>
      <c r="RIN40" s="85"/>
      <c r="RIO40" s="85"/>
      <c r="RIP40" s="85"/>
      <c r="RIQ40" s="85"/>
      <c r="RIR40" s="85"/>
      <c r="RIS40" s="85"/>
      <c r="RIT40" s="85"/>
      <c r="RIU40" s="85"/>
      <c r="RIV40" s="85"/>
      <c r="RIW40" s="85"/>
      <c r="RIX40" s="85"/>
      <c r="RIY40" s="85"/>
      <c r="RIZ40" s="85"/>
      <c r="RJA40" s="85"/>
      <c r="RJB40" s="85"/>
      <c r="RJC40" s="85"/>
      <c r="RJD40" s="85"/>
      <c r="RJE40" s="85"/>
      <c r="RJF40" s="85"/>
      <c r="RJG40" s="85"/>
      <c r="RJH40" s="85"/>
      <c r="RJI40" s="85"/>
      <c r="RJJ40" s="85"/>
      <c r="RJK40" s="85"/>
      <c r="RJL40" s="85"/>
      <c r="RJM40" s="85"/>
      <c r="RJN40" s="85"/>
      <c r="RJO40" s="85"/>
      <c r="RJP40" s="85"/>
      <c r="RJQ40" s="85"/>
      <c r="RJR40" s="85"/>
      <c r="RJS40" s="85"/>
      <c r="RJT40" s="85"/>
      <c r="RJU40" s="85"/>
      <c r="RJV40" s="85"/>
      <c r="RJW40" s="85"/>
      <c r="RJX40" s="85"/>
      <c r="RJY40" s="85"/>
      <c r="RJZ40" s="85"/>
      <c r="RKA40" s="85"/>
      <c r="RKB40" s="85"/>
      <c r="RKC40" s="85"/>
      <c r="RKD40" s="85"/>
      <c r="RKE40" s="85"/>
      <c r="RKF40" s="85"/>
      <c r="RKG40" s="85"/>
      <c r="RKH40" s="85"/>
      <c r="RKI40" s="85"/>
      <c r="RKJ40" s="85"/>
      <c r="RKK40" s="85"/>
      <c r="RKL40" s="85"/>
      <c r="RKM40" s="85"/>
      <c r="RKN40" s="85"/>
      <c r="RKO40" s="85"/>
      <c r="RKP40" s="85"/>
      <c r="RKQ40" s="85"/>
      <c r="RKR40" s="85"/>
      <c r="RKS40" s="85"/>
      <c r="RKT40" s="85"/>
      <c r="RKU40" s="85"/>
      <c r="RKV40" s="85"/>
      <c r="RKW40" s="85"/>
      <c r="RKX40" s="85"/>
      <c r="RKY40" s="85"/>
      <c r="RKZ40" s="85"/>
      <c r="RLA40" s="85"/>
      <c r="RLB40" s="85"/>
      <c r="RLC40" s="85"/>
      <c r="RLD40" s="85"/>
      <c r="RLE40" s="85"/>
      <c r="RLF40" s="85"/>
      <c r="RLG40" s="85"/>
      <c r="RLH40" s="85"/>
      <c r="RLI40" s="85"/>
      <c r="RLJ40" s="85"/>
      <c r="RLK40" s="85"/>
      <c r="RLL40" s="85"/>
      <c r="RLM40" s="85"/>
      <c r="RLN40" s="85"/>
      <c r="RLO40" s="85"/>
      <c r="RLP40" s="85"/>
      <c r="RLQ40" s="85"/>
      <c r="RLR40" s="85"/>
      <c r="RLS40" s="85"/>
      <c r="RLT40" s="85"/>
      <c r="RLU40" s="85"/>
      <c r="RLV40" s="85"/>
      <c r="RLW40" s="85"/>
      <c r="RLX40" s="85"/>
      <c r="RLY40" s="85"/>
      <c r="RLZ40" s="85"/>
      <c r="RMA40" s="85"/>
      <c r="RMB40" s="85"/>
      <c r="RMC40" s="85"/>
      <c r="RMD40" s="85"/>
      <c r="RME40" s="85"/>
      <c r="RMF40" s="85"/>
      <c r="RMG40" s="85"/>
      <c r="RMH40" s="85"/>
      <c r="RMI40" s="85"/>
      <c r="RMJ40" s="85"/>
      <c r="RMK40" s="85"/>
      <c r="RML40" s="85"/>
      <c r="RMM40" s="85"/>
      <c r="RMN40" s="85"/>
      <c r="RMO40" s="85"/>
      <c r="RMP40" s="85"/>
      <c r="RMQ40" s="85"/>
      <c r="RMR40" s="85"/>
      <c r="RMS40" s="85"/>
      <c r="RMT40" s="85"/>
      <c r="RMU40" s="85"/>
      <c r="RMV40" s="85"/>
      <c r="RMW40" s="85"/>
      <c r="RMX40" s="85"/>
      <c r="RMY40" s="85"/>
      <c r="RMZ40" s="85"/>
      <c r="RNA40" s="85"/>
      <c r="RNB40" s="85"/>
      <c r="RNC40" s="85"/>
      <c r="RND40" s="85"/>
      <c r="RNE40" s="85"/>
      <c r="RNF40" s="85"/>
      <c r="RNG40" s="85"/>
      <c r="RNH40" s="85"/>
      <c r="RNI40" s="85"/>
      <c r="RNJ40" s="85"/>
      <c r="RNK40" s="85"/>
      <c r="RNL40" s="85"/>
      <c r="RNM40" s="85"/>
      <c r="RNN40" s="85"/>
      <c r="RNO40" s="85"/>
      <c r="RNP40" s="85"/>
      <c r="RNQ40" s="85"/>
      <c r="RNR40" s="85"/>
      <c r="RNS40" s="85"/>
      <c r="RNT40" s="85"/>
      <c r="RNU40" s="85"/>
      <c r="RNV40" s="85"/>
      <c r="RNW40" s="85"/>
      <c r="RNX40" s="85"/>
      <c r="RNY40" s="85"/>
      <c r="RNZ40" s="85"/>
      <c r="ROA40" s="85"/>
      <c r="ROB40" s="85"/>
      <c r="ROC40" s="85"/>
      <c r="ROD40" s="85"/>
      <c r="ROE40" s="85"/>
      <c r="ROF40" s="85"/>
      <c r="ROG40" s="85"/>
      <c r="ROH40" s="85"/>
      <c r="ROI40" s="85"/>
      <c r="ROJ40" s="85"/>
      <c r="ROK40" s="85"/>
      <c r="ROL40" s="85"/>
      <c r="ROM40" s="85"/>
      <c r="RON40" s="85"/>
      <c r="ROO40" s="85"/>
      <c r="ROP40" s="85"/>
      <c r="ROQ40" s="85"/>
      <c r="ROR40" s="85"/>
      <c r="ROS40" s="85"/>
      <c r="ROT40" s="85"/>
      <c r="ROU40" s="85"/>
      <c r="ROV40" s="85"/>
      <c r="ROW40" s="85"/>
      <c r="ROX40" s="85"/>
      <c r="ROY40" s="85"/>
      <c r="ROZ40" s="85"/>
      <c r="RPA40" s="85"/>
      <c r="RPB40" s="85"/>
      <c r="RPC40" s="85"/>
      <c r="RPD40" s="85"/>
      <c r="RPE40" s="85"/>
      <c r="RPF40" s="85"/>
      <c r="RPG40" s="85"/>
      <c r="RPH40" s="85"/>
      <c r="RPI40" s="85"/>
      <c r="RPJ40" s="85"/>
      <c r="RPK40" s="85"/>
      <c r="RPL40" s="85"/>
      <c r="RPM40" s="85"/>
      <c r="RPN40" s="85"/>
      <c r="RPO40" s="85"/>
      <c r="RPP40" s="85"/>
      <c r="RPQ40" s="85"/>
      <c r="RPR40" s="85"/>
      <c r="RPS40" s="85"/>
      <c r="RPT40" s="85"/>
      <c r="RPU40" s="85"/>
      <c r="RPV40" s="85"/>
      <c r="RPW40" s="85"/>
      <c r="RPX40" s="85"/>
      <c r="RPY40" s="85"/>
      <c r="RPZ40" s="85"/>
      <c r="RQA40" s="85"/>
      <c r="RQB40" s="85"/>
      <c r="RQC40" s="85"/>
      <c r="RQD40" s="85"/>
      <c r="RQE40" s="85"/>
      <c r="RQF40" s="85"/>
      <c r="RQG40" s="85"/>
      <c r="RQH40" s="85"/>
      <c r="RQI40" s="85"/>
      <c r="RQJ40" s="85"/>
      <c r="RQK40" s="85"/>
      <c r="RQL40" s="85"/>
      <c r="RQM40" s="85"/>
      <c r="RQN40" s="85"/>
      <c r="RQO40" s="85"/>
      <c r="RQP40" s="85"/>
      <c r="RQQ40" s="85"/>
      <c r="RQR40" s="85"/>
      <c r="RQS40" s="85"/>
      <c r="RQT40" s="85"/>
      <c r="RQU40" s="85"/>
      <c r="RQV40" s="85"/>
      <c r="RQW40" s="85"/>
      <c r="RQX40" s="85"/>
      <c r="RQY40" s="85"/>
      <c r="RQZ40" s="85"/>
      <c r="RRA40" s="85"/>
      <c r="RRB40" s="85"/>
      <c r="RRC40" s="85"/>
      <c r="RRD40" s="85"/>
      <c r="RRE40" s="85"/>
      <c r="RRF40" s="85"/>
      <c r="RRG40" s="85"/>
      <c r="RRH40" s="85"/>
      <c r="RRI40" s="85"/>
      <c r="RRJ40" s="85"/>
      <c r="RRK40" s="85"/>
      <c r="RRL40" s="85"/>
      <c r="RRM40" s="85"/>
      <c r="RRN40" s="85"/>
      <c r="RRO40" s="85"/>
      <c r="RRP40" s="85"/>
      <c r="RRQ40" s="85"/>
      <c r="RRR40" s="85"/>
      <c r="RRS40" s="85"/>
      <c r="RRT40" s="85"/>
      <c r="RRU40" s="85"/>
      <c r="RRV40" s="85"/>
      <c r="RRW40" s="85"/>
      <c r="RRX40" s="85"/>
      <c r="RRY40" s="85"/>
      <c r="RRZ40" s="85"/>
      <c r="RSA40" s="85"/>
      <c r="RSB40" s="85"/>
      <c r="RSC40" s="85"/>
      <c r="RSD40" s="85"/>
      <c r="RSE40" s="85"/>
      <c r="RSF40" s="85"/>
      <c r="RSG40" s="85"/>
      <c r="RSH40" s="85"/>
      <c r="RSI40" s="85"/>
      <c r="RSJ40" s="85"/>
      <c r="RSK40" s="85"/>
      <c r="RSL40" s="85"/>
      <c r="RSM40" s="85"/>
      <c r="RSN40" s="85"/>
      <c r="RSO40" s="85"/>
      <c r="RSP40" s="85"/>
      <c r="RSQ40" s="85"/>
      <c r="RSR40" s="85"/>
      <c r="RSS40" s="85"/>
      <c r="RST40" s="85"/>
      <c r="RSU40" s="85"/>
      <c r="RSV40" s="85"/>
      <c r="RSW40" s="85"/>
      <c r="RSX40" s="85"/>
      <c r="RSY40" s="85"/>
      <c r="RSZ40" s="85"/>
      <c r="RTA40" s="85"/>
      <c r="RTB40" s="85"/>
      <c r="RTC40" s="85"/>
      <c r="RTD40" s="85"/>
      <c r="RTE40" s="85"/>
      <c r="RTF40" s="85"/>
      <c r="RTG40" s="85"/>
      <c r="RTH40" s="85"/>
      <c r="RTI40" s="85"/>
      <c r="RTJ40" s="85"/>
      <c r="RTK40" s="85"/>
      <c r="RTL40" s="85"/>
      <c r="RTM40" s="85"/>
      <c r="RTN40" s="85"/>
      <c r="RTO40" s="85"/>
      <c r="RTP40" s="85"/>
      <c r="RTQ40" s="85"/>
      <c r="RTR40" s="85"/>
      <c r="RTS40" s="85"/>
      <c r="RTT40" s="85"/>
      <c r="RTU40" s="85"/>
      <c r="RTV40" s="85"/>
      <c r="RTW40" s="85"/>
      <c r="RTX40" s="85"/>
      <c r="RTY40" s="85"/>
      <c r="RTZ40" s="85"/>
      <c r="RUA40" s="85"/>
      <c r="RUB40" s="85"/>
      <c r="RUC40" s="85"/>
      <c r="RUD40" s="85"/>
      <c r="RUE40" s="85"/>
      <c r="RUF40" s="85"/>
      <c r="RUG40" s="85"/>
      <c r="RUH40" s="85"/>
      <c r="RUI40" s="85"/>
      <c r="RUJ40" s="85"/>
      <c r="RUK40" s="85"/>
      <c r="RUL40" s="85"/>
      <c r="RUM40" s="85"/>
      <c r="RUN40" s="85"/>
      <c r="RUO40" s="85"/>
      <c r="RUP40" s="85"/>
      <c r="RUQ40" s="85"/>
      <c r="RUR40" s="85"/>
      <c r="RUS40" s="85"/>
      <c r="RUT40" s="85"/>
      <c r="RUU40" s="85"/>
      <c r="RUV40" s="85"/>
      <c r="RUW40" s="85"/>
      <c r="RUX40" s="85"/>
      <c r="RUY40" s="85"/>
      <c r="RUZ40" s="85"/>
      <c r="RVA40" s="85"/>
      <c r="RVB40" s="85"/>
      <c r="RVC40" s="85"/>
      <c r="RVD40" s="85"/>
      <c r="RVE40" s="85"/>
      <c r="RVF40" s="85"/>
      <c r="RVG40" s="85"/>
      <c r="RVH40" s="85"/>
      <c r="RVI40" s="85"/>
      <c r="RVJ40" s="85"/>
      <c r="RVK40" s="85"/>
      <c r="RVL40" s="85"/>
      <c r="RVM40" s="85"/>
      <c r="RVN40" s="85"/>
      <c r="RVO40" s="85"/>
      <c r="RVP40" s="85"/>
      <c r="RVQ40" s="85"/>
      <c r="RVR40" s="85"/>
      <c r="RVS40" s="85"/>
      <c r="RVT40" s="85"/>
      <c r="RVU40" s="85"/>
      <c r="RVV40" s="85"/>
      <c r="RVW40" s="85"/>
      <c r="RVX40" s="85"/>
      <c r="RVY40" s="85"/>
      <c r="RVZ40" s="85"/>
      <c r="RWA40" s="85"/>
      <c r="RWB40" s="85"/>
      <c r="RWC40" s="85"/>
      <c r="RWD40" s="85"/>
      <c r="RWE40" s="85"/>
      <c r="RWF40" s="85"/>
      <c r="RWG40" s="85"/>
      <c r="RWH40" s="85"/>
      <c r="RWI40" s="85"/>
      <c r="RWJ40" s="85"/>
      <c r="RWK40" s="85"/>
      <c r="RWL40" s="85"/>
      <c r="RWM40" s="85"/>
      <c r="RWN40" s="85"/>
      <c r="RWO40" s="85"/>
      <c r="RWP40" s="85"/>
      <c r="RWQ40" s="85"/>
      <c r="RWR40" s="85"/>
      <c r="RWS40" s="85"/>
      <c r="RWT40" s="85"/>
      <c r="RWU40" s="85"/>
      <c r="RWV40" s="85"/>
      <c r="RWW40" s="85"/>
      <c r="RWX40" s="85"/>
      <c r="RWY40" s="85"/>
      <c r="RWZ40" s="85"/>
      <c r="RXA40" s="85"/>
      <c r="RXB40" s="85"/>
      <c r="RXC40" s="85"/>
      <c r="RXD40" s="85"/>
      <c r="RXE40" s="85"/>
      <c r="RXF40" s="85"/>
      <c r="RXG40" s="85"/>
      <c r="RXH40" s="85"/>
      <c r="RXI40" s="85"/>
      <c r="RXJ40" s="85"/>
      <c r="RXK40" s="85"/>
      <c r="RXL40" s="85"/>
      <c r="RXM40" s="85"/>
      <c r="RXN40" s="85"/>
      <c r="RXO40" s="85"/>
      <c r="RXP40" s="85"/>
      <c r="RXQ40" s="85"/>
      <c r="RXR40" s="85"/>
      <c r="RXS40" s="85"/>
      <c r="RXT40" s="85"/>
      <c r="RXU40" s="85"/>
      <c r="RXV40" s="85"/>
      <c r="RXW40" s="85"/>
      <c r="RXX40" s="85"/>
      <c r="RXY40" s="85"/>
      <c r="RXZ40" s="85"/>
      <c r="RYA40" s="85"/>
      <c r="RYB40" s="85"/>
      <c r="RYC40" s="85"/>
      <c r="RYD40" s="85"/>
      <c r="RYE40" s="85"/>
      <c r="RYF40" s="85"/>
      <c r="RYG40" s="85"/>
      <c r="RYH40" s="85"/>
      <c r="RYI40" s="85"/>
      <c r="RYJ40" s="85"/>
      <c r="RYK40" s="85"/>
      <c r="RYL40" s="85"/>
      <c r="RYM40" s="85"/>
      <c r="RYN40" s="85"/>
      <c r="RYO40" s="85"/>
      <c r="RYP40" s="85"/>
      <c r="RYQ40" s="85"/>
      <c r="RYR40" s="85"/>
      <c r="RYS40" s="85"/>
      <c r="RYT40" s="85"/>
      <c r="RYU40" s="85"/>
      <c r="RYV40" s="85"/>
      <c r="RYW40" s="85"/>
      <c r="RYX40" s="85"/>
      <c r="RYY40" s="85"/>
      <c r="RYZ40" s="85"/>
      <c r="RZA40" s="85"/>
      <c r="RZB40" s="85"/>
      <c r="RZC40" s="85"/>
      <c r="RZD40" s="85"/>
      <c r="RZE40" s="85"/>
      <c r="RZF40" s="85"/>
      <c r="RZG40" s="85"/>
      <c r="RZH40" s="85"/>
      <c r="RZI40" s="85"/>
      <c r="RZJ40" s="85"/>
      <c r="RZK40" s="85"/>
      <c r="RZL40" s="85"/>
      <c r="RZM40" s="85"/>
      <c r="RZN40" s="85"/>
      <c r="RZO40" s="85"/>
      <c r="RZP40" s="85"/>
      <c r="RZQ40" s="85"/>
      <c r="RZR40" s="85"/>
      <c r="RZS40" s="85"/>
      <c r="RZT40" s="85"/>
      <c r="RZU40" s="85"/>
      <c r="RZV40" s="85"/>
      <c r="RZW40" s="85"/>
      <c r="RZX40" s="85"/>
      <c r="RZY40" s="85"/>
      <c r="RZZ40" s="85"/>
      <c r="SAA40" s="85"/>
      <c r="SAB40" s="85"/>
      <c r="SAC40" s="85"/>
      <c r="SAD40" s="85"/>
      <c r="SAE40" s="85"/>
      <c r="SAF40" s="85"/>
      <c r="SAG40" s="85"/>
      <c r="SAH40" s="85"/>
      <c r="SAI40" s="85"/>
      <c r="SAJ40" s="85"/>
      <c r="SAK40" s="85"/>
      <c r="SAL40" s="85"/>
      <c r="SAM40" s="85"/>
      <c r="SAN40" s="85"/>
      <c r="SAO40" s="85"/>
      <c r="SAP40" s="85"/>
      <c r="SAQ40" s="85"/>
      <c r="SAR40" s="85"/>
      <c r="SAS40" s="85"/>
      <c r="SAT40" s="85"/>
      <c r="SAU40" s="85"/>
      <c r="SAV40" s="85"/>
      <c r="SAW40" s="85"/>
      <c r="SAX40" s="85"/>
      <c r="SAY40" s="85"/>
      <c r="SAZ40" s="85"/>
      <c r="SBA40" s="85"/>
      <c r="SBB40" s="85"/>
      <c r="SBC40" s="85"/>
      <c r="SBD40" s="85"/>
      <c r="SBE40" s="85"/>
      <c r="SBF40" s="85"/>
      <c r="SBG40" s="85"/>
      <c r="SBH40" s="85"/>
      <c r="SBI40" s="85"/>
      <c r="SBJ40" s="85"/>
      <c r="SBK40" s="85"/>
      <c r="SBL40" s="85"/>
      <c r="SBM40" s="85"/>
      <c r="SBN40" s="85"/>
      <c r="SBO40" s="85"/>
      <c r="SBP40" s="85"/>
      <c r="SBQ40" s="85"/>
      <c r="SBR40" s="85"/>
      <c r="SBS40" s="85"/>
      <c r="SBT40" s="85"/>
      <c r="SBU40" s="85"/>
      <c r="SBV40" s="85"/>
      <c r="SBW40" s="85"/>
      <c r="SBX40" s="85"/>
      <c r="SBY40" s="85"/>
      <c r="SBZ40" s="85"/>
      <c r="SCA40" s="85"/>
      <c r="SCB40" s="85"/>
      <c r="SCC40" s="85"/>
      <c r="SCD40" s="85"/>
      <c r="SCE40" s="85"/>
      <c r="SCF40" s="85"/>
      <c r="SCG40" s="85"/>
      <c r="SCH40" s="85"/>
      <c r="SCI40" s="85"/>
      <c r="SCJ40" s="85"/>
      <c r="SCK40" s="85"/>
      <c r="SCL40" s="85"/>
      <c r="SCM40" s="85"/>
      <c r="SCN40" s="85"/>
      <c r="SCO40" s="85"/>
      <c r="SCP40" s="85"/>
      <c r="SCQ40" s="85"/>
      <c r="SCR40" s="85"/>
      <c r="SCS40" s="85"/>
      <c r="SCT40" s="85"/>
      <c r="SCU40" s="85"/>
      <c r="SCV40" s="85"/>
      <c r="SCW40" s="85"/>
      <c r="SCX40" s="85"/>
      <c r="SCY40" s="85"/>
      <c r="SCZ40" s="85"/>
      <c r="SDA40" s="85"/>
      <c r="SDB40" s="85"/>
      <c r="SDC40" s="85"/>
      <c r="SDD40" s="85"/>
      <c r="SDE40" s="85"/>
      <c r="SDF40" s="85"/>
      <c r="SDG40" s="85"/>
      <c r="SDH40" s="85"/>
      <c r="SDI40" s="85"/>
      <c r="SDJ40" s="85"/>
      <c r="SDK40" s="85"/>
      <c r="SDL40" s="85"/>
      <c r="SDM40" s="85"/>
      <c r="SDN40" s="85"/>
      <c r="SDO40" s="85"/>
      <c r="SDP40" s="85"/>
      <c r="SDQ40" s="85"/>
      <c r="SDR40" s="85"/>
      <c r="SDS40" s="85"/>
      <c r="SDT40" s="85"/>
      <c r="SDU40" s="85"/>
      <c r="SDV40" s="85"/>
      <c r="SDW40" s="85"/>
      <c r="SDX40" s="85"/>
      <c r="SDY40" s="85"/>
      <c r="SDZ40" s="85"/>
      <c r="SEA40" s="85"/>
      <c r="SEB40" s="85"/>
      <c r="SEC40" s="85"/>
      <c r="SED40" s="85"/>
      <c r="SEE40" s="85"/>
      <c r="SEF40" s="85"/>
      <c r="SEG40" s="85"/>
      <c r="SEH40" s="85"/>
      <c r="SEI40" s="85"/>
      <c r="SEJ40" s="85"/>
      <c r="SEK40" s="85"/>
      <c r="SEL40" s="85"/>
      <c r="SEM40" s="85"/>
      <c r="SEN40" s="85"/>
      <c r="SEO40" s="85"/>
      <c r="SEP40" s="85"/>
      <c r="SEQ40" s="85"/>
      <c r="SER40" s="85"/>
      <c r="SES40" s="85"/>
      <c r="SET40" s="85"/>
      <c r="SEU40" s="85"/>
      <c r="SEV40" s="85"/>
      <c r="SEW40" s="85"/>
      <c r="SEX40" s="85"/>
      <c r="SEY40" s="85"/>
      <c r="SEZ40" s="85"/>
      <c r="SFA40" s="85"/>
      <c r="SFB40" s="85"/>
      <c r="SFC40" s="85"/>
      <c r="SFD40" s="85"/>
      <c r="SFE40" s="85"/>
      <c r="SFF40" s="85"/>
      <c r="SFG40" s="85"/>
      <c r="SFH40" s="85"/>
      <c r="SFI40" s="85"/>
      <c r="SFJ40" s="85"/>
      <c r="SFK40" s="85"/>
      <c r="SFL40" s="85"/>
      <c r="SFM40" s="85"/>
      <c r="SFN40" s="85"/>
      <c r="SFO40" s="85"/>
      <c r="SFP40" s="85"/>
      <c r="SFQ40" s="85"/>
      <c r="SFR40" s="85"/>
      <c r="SFS40" s="85"/>
      <c r="SFT40" s="85"/>
      <c r="SFU40" s="85"/>
      <c r="SFV40" s="85"/>
      <c r="SFW40" s="85"/>
      <c r="SFX40" s="85"/>
      <c r="SFY40" s="85"/>
      <c r="SFZ40" s="85"/>
      <c r="SGA40" s="85"/>
      <c r="SGB40" s="85"/>
      <c r="SGC40" s="85"/>
      <c r="SGD40" s="85"/>
      <c r="SGE40" s="85"/>
      <c r="SGF40" s="85"/>
      <c r="SGG40" s="85"/>
      <c r="SGH40" s="85"/>
      <c r="SGI40" s="85"/>
      <c r="SGJ40" s="85"/>
      <c r="SGK40" s="85"/>
      <c r="SGL40" s="85"/>
      <c r="SGM40" s="85"/>
      <c r="SGN40" s="85"/>
      <c r="SGO40" s="85"/>
      <c r="SGP40" s="85"/>
      <c r="SGQ40" s="85"/>
      <c r="SGR40" s="85"/>
      <c r="SGS40" s="85"/>
      <c r="SGT40" s="85"/>
      <c r="SGU40" s="85"/>
      <c r="SGV40" s="85"/>
      <c r="SGW40" s="85"/>
      <c r="SGX40" s="85"/>
      <c r="SGY40" s="85"/>
      <c r="SGZ40" s="85"/>
      <c r="SHA40" s="85"/>
      <c r="SHB40" s="85"/>
      <c r="SHC40" s="85"/>
      <c r="SHD40" s="85"/>
      <c r="SHE40" s="85"/>
      <c r="SHF40" s="85"/>
      <c r="SHG40" s="85"/>
      <c r="SHH40" s="85"/>
      <c r="SHI40" s="85"/>
      <c r="SHJ40" s="85"/>
      <c r="SHK40" s="85"/>
      <c r="SHL40" s="85"/>
      <c r="SHM40" s="85"/>
      <c r="SHN40" s="85"/>
      <c r="SHO40" s="85"/>
      <c r="SHP40" s="85"/>
      <c r="SHQ40" s="85"/>
      <c r="SHR40" s="85"/>
      <c r="SHS40" s="85"/>
      <c r="SHT40" s="85"/>
      <c r="SHU40" s="85"/>
      <c r="SHV40" s="85"/>
      <c r="SHW40" s="85"/>
      <c r="SHX40" s="85"/>
      <c r="SHY40" s="85"/>
      <c r="SHZ40" s="85"/>
      <c r="SIA40" s="85"/>
      <c r="SIB40" s="85"/>
      <c r="SIC40" s="85"/>
      <c r="SID40" s="85"/>
      <c r="SIE40" s="85"/>
      <c r="SIF40" s="85"/>
      <c r="SIG40" s="85"/>
      <c r="SIH40" s="85"/>
      <c r="SII40" s="85"/>
      <c r="SIJ40" s="85"/>
      <c r="SIK40" s="85"/>
      <c r="SIL40" s="85"/>
      <c r="SIM40" s="85"/>
      <c r="SIN40" s="85"/>
      <c r="SIO40" s="85"/>
      <c r="SIP40" s="85"/>
      <c r="SIQ40" s="85"/>
      <c r="SIR40" s="85"/>
      <c r="SIS40" s="85"/>
      <c r="SIT40" s="85"/>
      <c r="SIU40" s="85"/>
      <c r="SIV40" s="85"/>
      <c r="SIW40" s="85"/>
      <c r="SIX40" s="85"/>
      <c r="SIY40" s="85"/>
      <c r="SIZ40" s="85"/>
      <c r="SJA40" s="85"/>
      <c r="SJB40" s="85"/>
      <c r="SJC40" s="85"/>
      <c r="SJD40" s="85"/>
      <c r="SJE40" s="85"/>
      <c r="SJF40" s="85"/>
      <c r="SJG40" s="85"/>
      <c r="SJH40" s="85"/>
      <c r="SJI40" s="85"/>
      <c r="SJJ40" s="85"/>
      <c r="SJK40" s="85"/>
      <c r="SJL40" s="85"/>
      <c r="SJM40" s="85"/>
      <c r="SJN40" s="85"/>
      <c r="SJO40" s="85"/>
      <c r="SJP40" s="85"/>
      <c r="SJQ40" s="85"/>
      <c r="SJR40" s="85"/>
      <c r="SJS40" s="85"/>
      <c r="SJT40" s="85"/>
      <c r="SJU40" s="85"/>
      <c r="SJV40" s="85"/>
      <c r="SJW40" s="85"/>
      <c r="SJX40" s="85"/>
      <c r="SJY40" s="85"/>
      <c r="SJZ40" s="85"/>
      <c r="SKA40" s="85"/>
      <c r="SKB40" s="85"/>
      <c r="SKC40" s="85"/>
      <c r="SKD40" s="85"/>
      <c r="SKE40" s="85"/>
      <c r="SKF40" s="85"/>
      <c r="SKG40" s="85"/>
      <c r="SKH40" s="85"/>
      <c r="SKI40" s="85"/>
      <c r="SKJ40" s="85"/>
      <c r="SKK40" s="85"/>
      <c r="SKL40" s="85"/>
      <c r="SKM40" s="85"/>
      <c r="SKN40" s="85"/>
      <c r="SKO40" s="85"/>
      <c r="SKP40" s="85"/>
      <c r="SKQ40" s="85"/>
      <c r="SKR40" s="85"/>
      <c r="SKS40" s="85"/>
      <c r="SKT40" s="85"/>
      <c r="SKU40" s="85"/>
      <c r="SKV40" s="85"/>
      <c r="SKW40" s="85"/>
      <c r="SKX40" s="85"/>
      <c r="SKY40" s="85"/>
      <c r="SKZ40" s="85"/>
      <c r="SLA40" s="85"/>
      <c r="SLB40" s="85"/>
      <c r="SLC40" s="85"/>
      <c r="SLD40" s="85"/>
      <c r="SLE40" s="85"/>
      <c r="SLF40" s="85"/>
      <c r="SLG40" s="85"/>
      <c r="SLH40" s="85"/>
      <c r="SLI40" s="85"/>
      <c r="SLJ40" s="85"/>
      <c r="SLK40" s="85"/>
      <c r="SLL40" s="85"/>
      <c r="SLM40" s="85"/>
      <c r="SLN40" s="85"/>
      <c r="SLO40" s="85"/>
      <c r="SLP40" s="85"/>
      <c r="SLQ40" s="85"/>
      <c r="SLR40" s="85"/>
      <c r="SLS40" s="85"/>
      <c r="SLT40" s="85"/>
      <c r="SLU40" s="85"/>
      <c r="SLV40" s="85"/>
      <c r="SLW40" s="85"/>
      <c r="SLX40" s="85"/>
      <c r="SLY40" s="85"/>
      <c r="SLZ40" s="85"/>
      <c r="SMA40" s="85"/>
      <c r="SMB40" s="85"/>
      <c r="SMC40" s="85"/>
      <c r="SMD40" s="85"/>
      <c r="SME40" s="85"/>
      <c r="SMF40" s="85"/>
      <c r="SMG40" s="85"/>
      <c r="SMH40" s="85"/>
      <c r="SMI40" s="85"/>
      <c r="SMJ40" s="85"/>
      <c r="SMK40" s="85"/>
      <c r="SML40" s="85"/>
      <c r="SMM40" s="85"/>
      <c r="SMN40" s="85"/>
      <c r="SMO40" s="85"/>
      <c r="SMP40" s="85"/>
      <c r="SMQ40" s="85"/>
      <c r="SMR40" s="85"/>
      <c r="SMS40" s="85"/>
      <c r="SMT40" s="85"/>
      <c r="SMU40" s="85"/>
      <c r="SMV40" s="85"/>
      <c r="SMW40" s="85"/>
      <c r="SMX40" s="85"/>
      <c r="SMY40" s="85"/>
      <c r="SMZ40" s="85"/>
      <c r="SNA40" s="85"/>
      <c r="SNB40" s="85"/>
      <c r="SNC40" s="85"/>
      <c r="SND40" s="85"/>
      <c r="SNE40" s="85"/>
      <c r="SNF40" s="85"/>
      <c r="SNG40" s="85"/>
      <c r="SNH40" s="85"/>
      <c r="SNI40" s="85"/>
      <c r="SNJ40" s="85"/>
      <c r="SNK40" s="85"/>
      <c r="SNL40" s="85"/>
      <c r="SNM40" s="85"/>
      <c r="SNN40" s="85"/>
      <c r="SNO40" s="85"/>
      <c r="SNP40" s="85"/>
      <c r="SNQ40" s="85"/>
      <c r="SNR40" s="85"/>
      <c r="SNS40" s="85"/>
      <c r="SNT40" s="85"/>
      <c r="SNU40" s="85"/>
      <c r="SNV40" s="85"/>
      <c r="SNW40" s="85"/>
      <c r="SNX40" s="85"/>
      <c r="SNY40" s="85"/>
      <c r="SNZ40" s="85"/>
      <c r="SOA40" s="85"/>
      <c r="SOB40" s="85"/>
      <c r="SOC40" s="85"/>
      <c r="SOD40" s="85"/>
      <c r="SOE40" s="85"/>
      <c r="SOF40" s="85"/>
      <c r="SOG40" s="85"/>
      <c r="SOH40" s="85"/>
      <c r="SOI40" s="85"/>
      <c r="SOJ40" s="85"/>
      <c r="SOK40" s="85"/>
      <c r="SOL40" s="85"/>
      <c r="SOM40" s="85"/>
      <c r="SON40" s="85"/>
      <c r="SOO40" s="85"/>
      <c r="SOP40" s="85"/>
      <c r="SOQ40" s="85"/>
      <c r="SOR40" s="85"/>
      <c r="SOS40" s="85"/>
      <c r="SOT40" s="85"/>
      <c r="SOU40" s="85"/>
      <c r="SOV40" s="85"/>
      <c r="SOW40" s="85"/>
      <c r="SOX40" s="85"/>
      <c r="SOY40" s="85"/>
      <c r="SOZ40" s="85"/>
      <c r="SPA40" s="85"/>
      <c r="SPB40" s="85"/>
      <c r="SPC40" s="85"/>
      <c r="SPD40" s="85"/>
      <c r="SPE40" s="85"/>
      <c r="SPF40" s="85"/>
      <c r="SPG40" s="85"/>
      <c r="SPH40" s="85"/>
      <c r="SPI40" s="85"/>
      <c r="SPJ40" s="85"/>
      <c r="SPK40" s="85"/>
      <c r="SPL40" s="85"/>
      <c r="SPM40" s="85"/>
      <c r="SPN40" s="85"/>
      <c r="SPO40" s="85"/>
      <c r="SPP40" s="85"/>
      <c r="SPQ40" s="85"/>
      <c r="SPR40" s="85"/>
      <c r="SPS40" s="85"/>
      <c r="SPT40" s="85"/>
      <c r="SPU40" s="85"/>
      <c r="SPV40" s="85"/>
      <c r="SPW40" s="85"/>
      <c r="SPX40" s="85"/>
      <c r="SPY40" s="85"/>
      <c r="SPZ40" s="85"/>
      <c r="SQA40" s="85"/>
      <c r="SQB40" s="85"/>
      <c r="SQC40" s="85"/>
      <c r="SQD40" s="85"/>
      <c r="SQE40" s="85"/>
      <c r="SQF40" s="85"/>
      <c r="SQG40" s="85"/>
      <c r="SQH40" s="85"/>
      <c r="SQI40" s="85"/>
      <c r="SQJ40" s="85"/>
      <c r="SQK40" s="85"/>
      <c r="SQL40" s="85"/>
      <c r="SQM40" s="85"/>
      <c r="SQN40" s="85"/>
      <c r="SQO40" s="85"/>
      <c r="SQP40" s="85"/>
      <c r="SQQ40" s="85"/>
      <c r="SQR40" s="85"/>
      <c r="SQS40" s="85"/>
      <c r="SQT40" s="85"/>
      <c r="SQU40" s="85"/>
      <c r="SQV40" s="85"/>
      <c r="SQW40" s="85"/>
      <c r="SQX40" s="85"/>
      <c r="SQY40" s="85"/>
      <c r="SQZ40" s="85"/>
      <c r="SRA40" s="85"/>
      <c r="SRB40" s="85"/>
      <c r="SRC40" s="85"/>
      <c r="SRD40" s="85"/>
      <c r="SRE40" s="85"/>
      <c r="SRF40" s="85"/>
      <c r="SRG40" s="85"/>
      <c r="SRH40" s="85"/>
      <c r="SRI40" s="85"/>
      <c r="SRJ40" s="85"/>
      <c r="SRK40" s="85"/>
      <c r="SRL40" s="85"/>
      <c r="SRM40" s="85"/>
      <c r="SRN40" s="85"/>
      <c r="SRO40" s="85"/>
      <c r="SRP40" s="85"/>
      <c r="SRQ40" s="85"/>
      <c r="SRR40" s="85"/>
      <c r="SRS40" s="85"/>
      <c r="SRT40" s="85"/>
      <c r="SRU40" s="85"/>
      <c r="SRV40" s="85"/>
      <c r="SRW40" s="85"/>
      <c r="SRX40" s="85"/>
      <c r="SRY40" s="85"/>
      <c r="SRZ40" s="85"/>
      <c r="SSA40" s="85"/>
      <c r="SSB40" s="85"/>
      <c r="SSC40" s="85"/>
      <c r="SSD40" s="85"/>
      <c r="SSE40" s="85"/>
      <c r="SSF40" s="85"/>
      <c r="SSG40" s="85"/>
      <c r="SSH40" s="85"/>
      <c r="SSI40" s="85"/>
      <c r="SSJ40" s="85"/>
      <c r="SSK40" s="85"/>
      <c r="SSL40" s="85"/>
      <c r="SSM40" s="85"/>
      <c r="SSN40" s="85"/>
      <c r="SSO40" s="85"/>
      <c r="SSP40" s="85"/>
      <c r="SSQ40" s="85"/>
      <c r="SSR40" s="85"/>
      <c r="SSS40" s="85"/>
      <c r="SST40" s="85"/>
      <c r="SSU40" s="85"/>
      <c r="SSV40" s="85"/>
      <c r="SSW40" s="85"/>
      <c r="SSX40" s="85"/>
      <c r="SSY40" s="85"/>
      <c r="SSZ40" s="85"/>
      <c r="STA40" s="85"/>
      <c r="STB40" s="85"/>
      <c r="STC40" s="85"/>
      <c r="STD40" s="85"/>
      <c r="STE40" s="85"/>
      <c r="STF40" s="85"/>
      <c r="STG40" s="85"/>
      <c r="STH40" s="85"/>
      <c r="STI40" s="85"/>
      <c r="STJ40" s="85"/>
      <c r="STK40" s="85"/>
      <c r="STL40" s="85"/>
      <c r="STM40" s="85"/>
      <c r="STN40" s="85"/>
      <c r="STO40" s="85"/>
      <c r="STP40" s="85"/>
      <c r="STQ40" s="85"/>
      <c r="STR40" s="85"/>
      <c r="STS40" s="85"/>
      <c r="STT40" s="85"/>
      <c r="STU40" s="85"/>
      <c r="STV40" s="85"/>
      <c r="STW40" s="85"/>
      <c r="STX40" s="85"/>
      <c r="STY40" s="85"/>
      <c r="STZ40" s="85"/>
      <c r="SUA40" s="85"/>
      <c r="SUB40" s="85"/>
      <c r="SUC40" s="85"/>
      <c r="SUD40" s="85"/>
      <c r="SUE40" s="85"/>
      <c r="SUF40" s="85"/>
      <c r="SUG40" s="85"/>
      <c r="SUH40" s="85"/>
      <c r="SUI40" s="85"/>
      <c r="SUJ40" s="85"/>
      <c r="SUK40" s="85"/>
      <c r="SUL40" s="85"/>
      <c r="SUM40" s="85"/>
      <c r="SUN40" s="85"/>
      <c r="SUO40" s="85"/>
      <c r="SUP40" s="85"/>
      <c r="SUQ40" s="85"/>
      <c r="SUR40" s="85"/>
      <c r="SUS40" s="85"/>
      <c r="SUT40" s="85"/>
      <c r="SUU40" s="85"/>
      <c r="SUV40" s="85"/>
      <c r="SUW40" s="85"/>
      <c r="SUX40" s="85"/>
      <c r="SUY40" s="85"/>
      <c r="SUZ40" s="85"/>
      <c r="SVA40" s="85"/>
      <c r="SVB40" s="85"/>
      <c r="SVC40" s="85"/>
      <c r="SVD40" s="85"/>
      <c r="SVE40" s="85"/>
      <c r="SVF40" s="85"/>
      <c r="SVG40" s="85"/>
      <c r="SVH40" s="85"/>
      <c r="SVI40" s="85"/>
      <c r="SVJ40" s="85"/>
      <c r="SVK40" s="85"/>
      <c r="SVL40" s="85"/>
      <c r="SVM40" s="85"/>
      <c r="SVN40" s="85"/>
      <c r="SVO40" s="85"/>
      <c r="SVP40" s="85"/>
      <c r="SVQ40" s="85"/>
      <c r="SVR40" s="85"/>
      <c r="SVS40" s="85"/>
      <c r="SVT40" s="85"/>
      <c r="SVU40" s="85"/>
      <c r="SVV40" s="85"/>
      <c r="SVW40" s="85"/>
      <c r="SVX40" s="85"/>
      <c r="SVY40" s="85"/>
      <c r="SVZ40" s="85"/>
      <c r="SWA40" s="85"/>
      <c r="SWB40" s="85"/>
      <c r="SWC40" s="85"/>
      <c r="SWD40" s="85"/>
      <c r="SWE40" s="85"/>
      <c r="SWF40" s="85"/>
      <c r="SWG40" s="85"/>
      <c r="SWH40" s="85"/>
      <c r="SWI40" s="85"/>
      <c r="SWJ40" s="85"/>
      <c r="SWK40" s="85"/>
      <c r="SWL40" s="85"/>
      <c r="SWM40" s="85"/>
      <c r="SWN40" s="85"/>
      <c r="SWO40" s="85"/>
      <c r="SWP40" s="85"/>
      <c r="SWQ40" s="85"/>
      <c r="SWR40" s="85"/>
      <c r="SWS40" s="85"/>
      <c r="SWT40" s="85"/>
      <c r="SWU40" s="85"/>
      <c r="SWV40" s="85"/>
      <c r="SWW40" s="85"/>
      <c r="SWX40" s="85"/>
      <c r="SWY40" s="85"/>
      <c r="SWZ40" s="85"/>
      <c r="SXA40" s="85"/>
      <c r="SXB40" s="85"/>
      <c r="SXC40" s="85"/>
      <c r="SXD40" s="85"/>
      <c r="SXE40" s="85"/>
      <c r="SXF40" s="85"/>
      <c r="SXG40" s="85"/>
      <c r="SXH40" s="85"/>
      <c r="SXI40" s="85"/>
      <c r="SXJ40" s="85"/>
      <c r="SXK40" s="85"/>
      <c r="SXL40" s="85"/>
      <c r="SXM40" s="85"/>
      <c r="SXN40" s="85"/>
      <c r="SXO40" s="85"/>
      <c r="SXP40" s="85"/>
      <c r="SXQ40" s="85"/>
      <c r="SXR40" s="85"/>
      <c r="SXS40" s="85"/>
      <c r="SXT40" s="85"/>
      <c r="SXU40" s="85"/>
      <c r="SXV40" s="85"/>
      <c r="SXW40" s="85"/>
      <c r="SXX40" s="85"/>
      <c r="SXY40" s="85"/>
      <c r="SXZ40" s="85"/>
      <c r="SYA40" s="85"/>
      <c r="SYB40" s="85"/>
      <c r="SYC40" s="85"/>
      <c r="SYD40" s="85"/>
      <c r="SYE40" s="85"/>
      <c r="SYF40" s="85"/>
      <c r="SYG40" s="85"/>
      <c r="SYH40" s="85"/>
      <c r="SYI40" s="85"/>
      <c r="SYJ40" s="85"/>
      <c r="SYK40" s="85"/>
      <c r="SYL40" s="85"/>
      <c r="SYM40" s="85"/>
      <c r="SYN40" s="85"/>
      <c r="SYO40" s="85"/>
      <c r="SYP40" s="85"/>
      <c r="SYQ40" s="85"/>
      <c r="SYR40" s="85"/>
      <c r="SYS40" s="85"/>
      <c r="SYT40" s="85"/>
      <c r="SYU40" s="85"/>
      <c r="SYV40" s="85"/>
      <c r="SYW40" s="85"/>
      <c r="SYX40" s="85"/>
      <c r="SYY40" s="85"/>
      <c r="SYZ40" s="85"/>
      <c r="SZA40" s="85"/>
      <c r="SZB40" s="85"/>
      <c r="SZC40" s="85"/>
      <c r="SZD40" s="85"/>
      <c r="SZE40" s="85"/>
      <c r="SZF40" s="85"/>
      <c r="SZG40" s="85"/>
      <c r="SZH40" s="85"/>
      <c r="SZI40" s="85"/>
      <c r="SZJ40" s="85"/>
      <c r="SZK40" s="85"/>
      <c r="SZL40" s="85"/>
      <c r="SZM40" s="85"/>
      <c r="SZN40" s="85"/>
      <c r="SZO40" s="85"/>
      <c r="SZP40" s="85"/>
      <c r="SZQ40" s="85"/>
      <c r="SZR40" s="85"/>
      <c r="SZS40" s="85"/>
      <c r="SZT40" s="85"/>
      <c r="SZU40" s="85"/>
      <c r="SZV40" s="85"/>
      <c r="SZW40" s="85"/>
      <c r="SZX40" s="85"/>
      <c r="SZY40" s="85"/>
      <c r="SZZ40" s="85"/>
      <c r="TAA40" s="85"/>
      <c r="TAB40" s="85"/>
      <c r="TAC40" s="85"/>
      <c r="TAD40" s="85"/>
      <c r="TAE40" s="85"/>
      <c r="TAF40" s="85"/>
      <c r="TAG40" s="85"/>
      <c r="TAH40" s="85"/>
      <c r="TAI40" s="85"/>
      <c r="TAJ40" s="85"/>
      <c r="TAK40" s="85"/>
      <c r="TAL40" s="85"/>
      <c r="TAM40" s="85"/>
      <c r="TAN40" s="85"/>
      <c r="TAO40" s="85"/>
      <c r="TAP40" s="85"/>
      <c r="TAQ40" s="85"/>
      <c r="TAR40" s="85"/>
      <c r="TAS40" s="85"/>
      <c r="TAT40" s="85"/>
      <c r="TAU40" s="85"/>
      <c r="TAV40" s="85"/>
      <c r="TAW40" s="85"/>
      <c r="TAX40" s="85"/>
      <c r="TAY40" s="85"/>
      <c r="TAZ40" s="85"/>
      <c r="TBA40" s="85"/>
      <c r="TBB40" s="85"/>
      <c r="TBC40" s="85"/>
      <c r="TBD40" s="85"/>
      <c r="TBE40" s="85"/>
      <c r="TBF40" s="85"/>
      <c r="TBG40" s="85"/>
      <c r="TBH40" s="85"/>
      <c r="TBI40" s="85"/>
      <c r="TBJ40" s="85"/>
      <c r="TBK40" s="85"/>
      <c r="TBL40" s="85"/>
      <c r="TBM40" s="85"/>
      <c r="TBN40" s="85"/>
      <c r="TBO40" s="85"/>
      <c r="TBP40" s="85"/>
      <c r="TBQ40" s="85"/>
      <c r="TBR40" s="85"/>
      <c r="TBS40" s="85"/>
      <c r="TBT40" s="85"/>
      <c r="TBU40" s="85"/>
      <c r="TBV40" s="85"/>
      <c r="TBW40" s="85"/>
      <c r="TBX40" s="85"/>
      <c r="TBY40" s="85"/>
      <c r="TBZ40" s="85"/>
      <c r="TCA40" s="85"/>
      <c r="TCB40" s="85"/>
      <c r="TCC40" s="85"/>
      <c r="TCD40" s="85"/>
      <c r="TCE40" s="85"/>
      <c r="TCF40" s="85"/>
      <c r="TCG40" s="85"/>
      <c r="TCH40" s="85"/>
      <c r="TCI40" s="85"/>
      <c r="TCJ40" s="85"/>
      <c r="TCK40" s="85"/>
      <c r="TCL40" s="85"/>
      <c r="TCM40" s="85"/>
      <c r="TCN40" s="85"/>
      <c r="TCO40" s="85"/>
      <c r="TCP40" s="85"/>
      <c r="TCQ40" s="85"/>
      <c r="TCR40" s="85"/>
      <c r="TCS40" s="85"/>
      <c r="TCT40" s="85"/>
      <c r="TCU40" s="85"/>
      <c r="TCV40" s="85"/>
      <c r="TCW40" s="85"/>
      <c r="TCX40" s="85"/>
      <c r="TCY40" s="85"/>
      <c r="TCZ40" s="85"/>
      <c r="TDA40" s="85"/>
      <c r="TDB40" s="85"/>
      <c r="TDC40" s="85"/>
      <c r="TDD40" s="85"/>
      <c r="TDE40" s="85"/>
      <c r="TDF40" s="85"/>
      <c r="TDG40" s="85"/>
      <c r="TDH40" s="85"/>
      <c r="TDI40" s="85"/>
      <c r="TDJ40" s="85"/>
      <c r="TDK40" s="85"/>
      <c r="TDL40" s="85"/>
      <c r="TDM40" s="85"/>
      <c r="TDN40" s="85"/>
      <c r="TDO40" s="85"/>
      <c r="TDP40" s="85"/>
      <c r="TDQ40" s="85"/>
      <c r="TDR40" s="85"/>
      <c r="TDS40" s="85"/>
      <c r="TDT40" s="85"/>
      <c r="TDU40" s="85"/>
      <c r="TDV40" s="85"/>
      <c r="TDW40" s="85"/>
      <c r="TDX40" s="85"/>
      <c r="TDY40" s="85"/>
      <c r="TDZ40" s="85"/>
      <c r="TEA40" s="85"/>
      <c r="TEB40" s="85"/>
      <c r="TEC40" s="85"/>
      <c r="TED40" s="85"/>
      <c r="TEE40" s="85"/>
      <c r="TEF40" s="85"/>
      <c r="TEG40" s="85"/>
      <c r="TEH40" s="85"/>
      <c r="TEI40" s="85"/>
      <c r="TEJ40" s="85"/>
      <c r="TEK40" s="85"/>
      <c r="TEL40" s="85"/>
      <c r="TEM40" s="85"/>
      <c r="TEN40" s="85"/>
      <c r="TEO40" s="85"/>
      <c r="TEP40" s="85"/>
      <c r="TEQ40" s="85"/>
      <c r="TER40" s="85"/>
      <c r="TES40" s="85"/>
      <c r="TET40" s="85"/>
      <c r="TEU40" s="85"/>
      <c r="TEV40" s="85"/>
      <c r="TEW40" s="85"/>
      <c r="TEX40" s="85"/>
      <c r="TEY40" s="85"/>
      <c r="TEZ40" s="85"/>
      <c r="TFA40" s="85"/>
      <c r="TFB40" s="85"/>
      <c r="TFC40" s="85"/>
      <c r="TFD40" s="85"/>
      <c r="TFE40" s="85"/>
      <c r="TFF40" s="85"/>
      <c r="TFG40" s="85"/>
      <c r="TFH40" s="85"/>
      <c r="TFI40" s="85"/>
      <c r="TFJ40" s="85"/>
      <c r="TFK40" s="85"/>
      <c r="TFL40" s="85"/>
      <c r="TFM40" s="85"/>
      <c r="TFN40" s="85"/>
      <c r="TFO40" s="85"/>
      <c r="TFP40" s="85"/>
      <c r="TFQ40" s="85"/>
      <c r="TFR40" s="85"/>
      <c r="TFS40" s="85"/>
      <c r="TFT40" s="85"/>
      <c r="TFU40" s="85"/>
      <c r="TFV40" s="85"/>
      <c r="TFW40" s="85"/>
      <c r="TFX40" s="85"/>
      <c r="TFY40" s="85"/>
      <c r="TFZ40" s="85"/>
      <c r="TGA40" s="85"/>
      <c r="TGB40" s="85"/>
      <c r="TGC40" s="85"/>
      <c r="TGD40" s="85"/>
      <c r="TGE40" s="85"/>
      <c r="TGF40" s="85"/>
      <c r="TGG40" s="85"/>
      <c r="TGH40" s="85"/>
      <c r="TGI40" s="85"/>
      <c r="TGJ40" s="85"/>
      <c r="TGK40" s="85"/>
      <c r="TGL40" s="85"/>
      <c r="TGM40" s="85"/>
      <c r="TGN40" s="85"/>
      <c r="TGO40" s="85"/>
      <c r="TGP40" s="85"/>
      <c r="TGQ40" s="85"/>
      <c r="TGR40" s="85"/>
      <c r="TGS40" s="85"/>
      <c r="TGT40" s="85"/>
      <c r="TGU40" s="85"/>
      <c r="TGV40" s="85"/>
      <c r="TGW40" s="85"/>
      <c r="TGX40" s="85"/>
      <c r="TGY40" s="85"/>
      <c r="TGZ40" s="85"/>
      <c r="THA40" s="85"/>
      <c r="THB40" s="85"/>
      <c r="THC40" s="85"/>
      <c r="THD40" s="85"/>
      <c r="THE40" s="85"/>
      <c r="THF40" s="85"/>
      <c r="THG40" s="85"/>
      <c r="THH40" s="85"/>
      <c r="THI40" s="85"/>
      <c r="THJ40" s="85"/>
      <c r="THK40" s="85"/>
      <c r="THL40" s="85"/>
      <c r="THM40" s="85"/>
      <c r="THN40" s="85"/>
      <c r="THO40" s="85"/>
      <c r="THP40" s="85"/>
      <c r="THQ40" s="85"/>
      <c r="THR40" s="85"/>
      <c r="THS40" s="85"/>
      <c r="THT40" s="85"/>
      <c r="THU40" s="85"/>
      <c r="THV40" s="85"/>
      <c r="THW40" s="85"/>
      <c r="THX40" s="85"/>
      <c r="THY40" s="85"/>
      <c r="THZ40" s="85"/>
      <c r="TIA40" s="85"/>
      <c r="TIB40" s="85"/>
      <c r="TIC40" s="85"/>
      <c r="TID40" s="85"/>
      <c r="TIE40" s="85"/>
      <c r="TIF40" s="85"/>
      <c r="TIG40" s="85"/>
      <c r="TIH40" s="85"/>
      <c r="TII40" s="85"/>
      <c r="TIJ40" s="85"/>
      <c r="TIK40" s="85"/>
      <c r="TIL40" s="85"/>
      <c r="TIM40" s="85"/>
      <c r="TIN40" s="85"/>
      <c r="TIO40" s="85"/>
      <c r="TIP40" s="85"/>
      <c r="TIQ40" s="85"/>
      <c r="TIR40" s="85"/>
      <c r="TIS40" s="85"/>
      <c r="TIT40" s="85"/>
      <c r="TIU40" s="85"/>
      <c r="TIV40" s="85"/>
      <c r="TIW40" s="85"/>
      <c r="TIX40" s="85"/>
      <c r="TIY40" s="85"/>
      <c r="TIZ40" s="85"/>
      <c r="TJA40" s="85"/>
      <c r="TJB40" s="85"/>
      <c r="TJC40" s="85"/>
      <c r="TJD40" s="85"/>
      <c r="TJE40" s="85"/>
      <c r="TJF40" s="85"/>
      <c r="TJG40" s="85"/>
      <c r="TJH40" s="85"/>
      <c r="TJI40" s="85"/>
      <c r="TJJ40" s="85"/>
      <c r="TJK40" s="85"/>
      <c r="TJL40" s="85"/>
      <c r="TJM40" s="85"/>
      <c r="TJN40" s="85"/>
      <c r="TJO40" s="85"/>
      <c r="TJP40" s="85"/>
      <c r="TJQ40" s="85"/>
      <c r="TJR40" s="85"/>
      <c r="TJS40" s="85"/>
      <c r="TJT40" s="85"/>
      <c r="TJU40" s="85"/>
      <c r="TJV40" s="85"/>
      <c r="TJW40" s="85"/>
      <c r="TJX40" s="85"/>
      <c r="TJY40" s="85"/>
      <c r="TJZ40" s="85"/>
      <c r="TKA40" s="85"/>
      <c r="TKB40" s="85"/>
      <c r="TKC40" s="85"/>
      <c r="TKD40" s="85"/>
      <c r="TKE40" s="85"/>
      <c r="TKF40" s="85"/>
      <c r="TKG40" s="85"/>
      <c r="TKH40" s="85"/>
      <c r="TKI40" s="85"/>
      <c r="TKJ40" s="85"/>
      <c r="TKK40" s="85"/>
      <c r="TKL40" s="85"/>
      <c r="TKM40" s="85"/>
      <c r="TKN40" s="85"/>
      <c r="TKO40" s="85"/>
      <c r="TKP40" s="85"/>
      <c r="TKQ40" s="85"/>
      <c r="TKR40" s="85"/>
      <c r="TKS40" s="85"/>
      <c r="TKT40" s="85"/>
      <c r="TKU40" s="85"/>
      <c r="TKV40" s="85"/>
      <c r="TKW40" s="85"/>
      <c r="TKX40" s="85"/>
      <c r="TKY40" s="85"/>
      <c r="TKZ40" s="85"/>
      <c r="TLA40" s="85"/>
      <c r="TLB40" s="85"/>
      <c r="TLC40" s="85"/>
      <c r="TLD40" s="85"/>
      <c r="TLE40" s="85"/>
      <c r="TLF40" s="85"/>
      <c r="TLG40" s="85"/>
      <c r="TLH40" s="85"/>
      <c r="TLI40" s="85"/>
      <c r="TLJ40" s="85"/>
      <c r="TLK40" s="85"/>
      <c r="TLL40" s="85"/>
      <c r="TLM40" s="85"/>
      <c r="TLN40" s="85"/>
      <c r="TLO40" s="85"/>
      <c r="TLP40" s="85"/>
      <c r="TLQ40" s="85"/>
      <c r="TLR40" s="85"/>
      <c r="TLS40" s="85"/>
      <c r="TLT40" s="85"/>
      <c r="TLU40" s="85"/>
      <c r="TLV40" s="85"/>
      <c r="TLW40" s="85"/>
      <c r="TLX40" s="85"/>
      <c r="TLY40" s="85"/>
      <c r="TLZ40" s="85"/>
      <c r="TMA40" s="85"/>
      <c r="TMB40" s="85"/>
      <c r="TMC40" s="85"/>
      <c r="TMD40" s="85"/>
      <c r="TME40" s="85"/>
      <c r="TMF40" s="85"/>
      <c r="TMG40" s="85"/>
      <c r="TMH40" s="85"/>
      <c r="TMI40" s="85"/>
      <c r="TMJ40" s="85"/>
      <c r="TMK40" s="85"/>
      <c r="TML40" s="85"/>
      <c r="TMM40" s="85"/>
      <c r="TMN40" s="85"/>
      <c r="TMO40" s="85"/>
      <c r="TMP40" s="85"/>
      <c r="TMQ40" s="85"/>
      <c r="TMR40" s="85"/>
      <c r="TMS40" s="85"/>
      <c r="TMT40" s="85"/>
      <c r="TMU40" s="85"/>
      <c r="TMV40" s="85"/>
      <c r="TMW40" s="85"/>
      <c r="TMX40" s="85"/>
      <c r="TMY40" s="85"/>
      <c r="TMZ40" s="85"/>
      <c r="TNA40" s="85"/>
      <c r="TNB40" s="85"/>
      <c r="TNC40" s="85"/>
      <c r="TND40" s="85"/>
      <c r="TNE40" s="85"/>
      <c r="TNF40" s="85"/>
      <c r="TNG40" s="85"/>
      <c r="TNH40" s="85"/>
      <c r="TNI40" s="85"/>
      <c r="TNJ40" s="85"/>
      <c r="TNK40" s="85"/>
      <c r="TNL40" s="85"/>
      <c r="TNM40" s="85"/>
      <c r="TNN40" s="85"/>
      <c r="TNO40" s="85"/>
      <c r="TNP40" s="85"/>
      <c r="TNQ40" s="85"/>
      <c r="TNR40" s="85"/>
      <c r="TNS40" s="85"/>
      <c r="TNT40" s="85"/>
      <c r="TNU40" s="85"/>
      <c r="TNV40" s="85"/>
      <c r="TNW40" s="85"/>
      <c r="TNX40" s="85"/>
      <c r="TNY40" s="85"/>
      <c r="TNZ40" s="85"/>
      <c r="TOA40" s="85"/>
      <c r="TOB40" s="85"/>
      <c r="TOC40" s="85"/>
      <c r="TOD40" s="85"/>
      <c r="TOE40" s="85"/>
      <c r="TOF40" s="85"/>
      <c r="TOG40" s="85"/>
      <c r="TOH40" s="85"/>
      <c r="TOI40" s="85"/>
      <c r="TOJ40" s="85"/>
      <c r="TOK40" s="85"/>
      <c r="TOL40" s="85"/>
      <c r="TOM40" s="85"/>
      <c r="TON40" s="85"/>
      <c r="TOO40" s="85"/>
      <c r="TOP40" s="85"/>
      <c r="TOQ40" s="85"/>
      <c r="TOR40" s="85"/>
      <c r="TOS40" s="85"/>
      <c r="TOT40" s="85"/>
      <c r="TOU40" s="85"/>
      <c r="TOV40" s="85"/>
      <c r="TOW40" s="85"/>
      <c r="TOX40" s="85"/>
      <c r="TOY40" s="85"/>
      <c r="TOZ40" s="85"/>
      <c r="TPA40" s="85"/>
      <c r="TPB40" s="85"/>
      <c r="TPC40" s="85"/>
      <c r="TPD40" s="85"/>
      <c r="TPE40" s="85"/>
      <c r="TPF40" s="85"/>
      <c r="TPG40" s="85"/>
      <c r="TPH40" s="85"/>
      <c r="TPI40" s="85"/>
      <c r="TPJ40" s="85"/>
      <c r="TPK40" s="85"/>
      <c r="TPL40" s="85"/>
      <c r="TPM40" s="85"/>
      <c r="TPN40" s="85"/>
      <c r="TPO40" s="85"/>
      <c r="TPP40" s="85"/>
      <c r="TPQ40" s="85"/>
      <c r="TPR40" s="85"/>
      <c r="TPS40" s="85"/>
      <c r="TPT40" s="85"/>
      <c r="TPU40" s="85"/>
      <c r="TPV40" s="85"/>
      <c r="TPW40" s="85"/>
      <c r="TPX40" s="85"/>
      <c r="TPY40" s="85"/>
      <c r="TPZ40" s="85"/>
      <c r="TQA40" s="85"/>
      <c r="TQB40" s="85"/>
      <c r="TQC40" s="85"/>
      <c r="TQD40" s="85"/>
      <c r="TQE40" s="85"/>
      <c r="TQF40" s="85"/>
      <c r="TQG40" s="85"/>
      <c r="TQH40" s="85"/>
      <c r="TQI40" s="85"/>
      <c r="TQJ40" s="85"/>
      <c r="TQK40" s="85"/>
      <c r="TQL40" s="85"/>
      <c r="TQM40" s="85"/>
      <c r="TQN40" s="85"/>
      <c r="TQO40" s="85"/>
      <c r="TQP40" s="85"/>
      <c r="TQQ40" s="85"/>
      <c r="TQR40" s="85"/>
      <c r="TQS40" s="85"/>
      <c r="TQT40" s="85"/>
      <c r="TQU40" s="85"/>
      <c r="TQV40" s="85"/>
      <c r="TQW40" s="85"/>
      <c r="TQX40" s="85"/>
      <c r="TQY40" s="85"/>
      <c r="TQZ40" s="85"/>
      <c r="TRA40" s="85"/>
      <c r="TRB40" s="85"/>
      <c r="TRC40" s="85"/>
      <c r="TRD40" s="85"/>
      <c r="TRE40" s="85"/>
      <c r="TRF40" s="85"/>
      <c r="TRG40" s="85"/>
      <c r="TRH40" s="85"/>
      <c r="TRI40" s="85"/>
      <c r="TRJ40" s="85"/>
      <c r="TRK40" s="85"/>
      <c r="TRL40" s="85"/>
      <c r="TRM40" s="85"/>
      <c r="TRN40" s="85"/>
      <c r="TRO40" s="85"/>
      <c r="TRP40" s="85"/>
      <c r="TRQ40" s="85"/>
      <c r="TRR40" s="85"/>
      <c r="TRS40" s="85"/>
      <c r="TRT40" s="85"/>
      <c r="TRU40" s="85"/>
      <c r="TRV40" s="85"/>
      <c r="TRW40" s="85"/>
      <c r="TRX40" s="85"/>
      <c r="TRY40" s="85"/>
      <c r="TRZ40" s="85"/>
      <c r="TSA40" s="85"/>
      <c r="TSB40" s="85"/>
      <c r="TSC40" s="85"/>
      <c r="TSD40" s="85"/>
      <c r="TSE40" s="85"/>
      <c r="TSF40" s="85"/>
      <c r="TSG40" s="85"/>
      <c r="TSH40" s="85"/>
      <c r="TSI40" s="85"/>
      <c r="TSJ40" s="85"/>
      <c r="TSK40" s="85"/>
      <c r="TSL40" s="85"/>
      <c r="TSM40" s="85"/>
      <c r="TSN40" s="85"/>
      <c r="TSO40" s="85"/>
      <c r="TSP40" s="85"/>
      <c r="TSQ40" s="85"/>
      <c r="TSR40" s="85"/>
      <c r="TSS40" s="85"/>
      <c r="TST40" s="85"/>
      <c r="TSU40" s="85"/>
      <c r="TSV40" s="85"/>
      <c r="TSW40" s="85"/>
      <c r="TSX40" s="85"/>
      <c r="TSY40" s="85"/>
      <c r="TSZ40" s="85"/>
      <c r="TTA40" s="85"/>
      <c r="TTB40" s="85"/>
      <c r="TTC40" s="85"/>
      <c r="TTD40" s="85"/>
      <c r="TTE40" s="85"/>
      <c r="TTF40" s="85"/>
      <c r="TTG40" s="85"/>
      <c r="TTH40" s="85"/>
      <c r="TTI40" s="85"/>
      <c r="TTJ40" s="85"/>
      <c r="TTK40" s="85"/>
      <c r="TTL40" s="85"/>
      <c r="TTM40" s="85"/>
      <c r="TTN40" s="85"/>
      <c r="TTO40" s="85"/>
      <c r="TTP40" s="85"/>
      <c r="TTQ40" s="85"/>
      <c r="TTR40" s="85"/>
      <c r="TTS40" s="85"/>
      <c r="TTT40" s="85"/>
      <c r="TTU40" s="85"/>
      <c r="TTV40" s="85"/>
      <c r="TTW40" s="85"/>
      <c r="TTX40" s="85"/>
      <c r="TTY40" s="85"/>
      <c r="TTZ40" s="85"/>
      <c r="TUA40" s="85"/>
      <c r="TUB40" s="85"/>
      <c r="TUC40" s="85"/>
      <c r="TUD40" s="85"/>
      <c r="TUE40" s="85"/>
      <c r="TUF40" s="85"/>
      <c r="TUG40" s="85"/>
      <c r="TUH40" s="85"/>
      <c r="TUI40" s="85"/>
      <c r="TUJ40" s="85"/>
      <c r="TUK40" s="85"/>
      <c r="TUL40" s="85"/>
      <c r="TUM40" s="85"/>
      <c r="TUN40" s="85"/>
      <c r="TUO40" s="85"/>
      <c r="TUP40" s="85"/>
      <c r="TUQ40" s="85"/>
      <c r="TUR40" s="85"/>
      <c r="TUS40" s="85"/>
      <c r="TUT40" s="85"/>
      <c r="TUU40" s="85"/>
      <c r="TUV40" s="85"/>
      <c r="TUW40" s="85"/>
      <c r="TUX40" s="85"/>
      <c r="TUY40" s="85"/>
      <c r="TUZ40" s="85"/>
      <c r="TVA40" s="85"/>
      <c r="TVB40" s="85"/>
      <c r="TVC40" s="85"/>
      <c r="TVD40" s="85"/>
      <c r="TVE40" s="85"/>
      <c r="TVF40" s="85"/>
      <c r="TVG40" s="85"/>
      <c r="TVH40" s="85"/>
      <c r="TVI40" s="85"/>
      <c r="TVJ40" s="85"/>
      <c r="TVK40" s="85"/>
      <c r="TVL40" s="85"/>
      <c r="TVM40" s="85"/>
      <c r="TVN40" s="85"/>
      <c r="TVO40" s="85"/>
      <c r="TVP40" s="85"/>
      <c r="TVQ40" s="85"/>
      <c r="TVR40" s="85"/>
      <c r="TVS40" s="85"/>
      <c r="TVT40" s="85"/>
      <c r="TVU40" s="85"/>
      <c r="TVV40" s="85"/>
      <c r="TVW40" s="85"/>
      <c r="TVX40" s="85"/>
      <c r="TVY40" s="85"/>
      <c r="TVZ40" s="85"/>
      <c r="TWA40" s="85"/>
      <c r="TWB40" s="85"/>
      <c r="TWC40" s="85"/>
      <c r="TWD40" s="85"/>
      <c r="TWE40" s="85"/>
      <c r="TWF40" s="85"/>
      <c r="TWG40" s="85"/>
      <c r="TWH40" s="85"/>
      <c r="TWI40" s="85"/>
      <c r="TWJ40" s="85"/>
      <c r="TWK40" s="85"/>
      <c r="TWL40" s="85"/>
      <c r="TWM40" s="85"/>
      <c r="TWN40" s="85"/>
      <c r="TWO40" s="85"/>
      <c r="TWP40" s="85"/>
      <c r="TWQ40" s="85"/>
      <c r="TWR40" s="85"/>
      <c r="TWS40" s="85"/>
      <c r="TWT40" s="85"/>
      <c r="TWU40" s="85"/>
      <c r="TWV40" s="85"/>
      <c r="TWW40" s="85"/>
      <c r="TWX40" s="85"/>
      <c r="TWY40" s="85"/>
      <c r="TWZ40" s="85"/>
      <c r="TXA40" s="85"/>
      <c r="TXB40" s="85"/>
      <c r="TXC40" s="85"/>
      <c r="TXD40" s="85"/>
      <c r="TXE40" s="85"/>
      <c r="TXF40" s="85"/>
      <c r="TXG40" s="85"/>
      <c r="TXH40" s="85"/>
      <c r="TXI40" s="85"/>
      <c r="TXJ40" s="85"/>
      <c r="TXK40" s="85"/>
      <c r="TXL40" s="85"/>
      <c r="TXM40" s="85"/>
      <c r="TXN40" s="85"/>
      <c r="TXO40" s="85"/>
      <c r="TXP40" s="85"/>
      <c r="TXQ40" s="85"/>
      <c r="TXR40" s="85"/>
      <c r="TXS40" s="85"/>
      <c r="TXT40" s="85"/>
      <c r="TXU40" s="85"/>
      <c r="TXV40" s="85"/>
      <c r="TXW40" s="85"/>
      <c r="TXX40" s="85"/>
      <c r="TXY40" s="85"/>
      <c r="TXZ40" s="85"/>
      <c r="TYA40" s="85"/>
      <c r="TYB40" s="85"/>
      <c r="TYC40" s="85"/>
      <c r="TYD40" s="85"/>
      <c r="TYE40" s="85"/>
      <c r="TYF40" s="85"/>
      <c r="TYG40" s="85"/>
      <c r="TYH40" s="85"/>
      <c r="TYI40" s="85"/>
      <c r="TYJ40" s="85"/>
      <c r="TYK40" s="85"/>
      <c r="TYL40" s="85"/>
      <c r="TYM40" s="85"/>
      <c r="TYN40" s="85"/>
      <c r="TYO40" s="85"/>
      <c r="TYP40" s="85"/>
      <c r="TYQ40" s="85"/>
      <c r="TYR40" s="85"/>
      <c r="TYS40" s="85"/>
      <c r="TYT40" s="85"/>
      <c r="TYU40" s="85"/>
      <c r="TYV40" s="85"/>
      <c r="TYW40" s="85"/>
      <c r="TYX40" s="85"/>
      <c r="TYY40" s="85"/>
      <c r="TYZ40" s="85"/>
      <c r="TZA40" s="85"/>
      <c r="TZB40" s="85"/>
      <c r="TZC40" s="85"/>
      <c r="TZD40" s="85"/>
      <c r="TZE40" s="85"/>
      <c r="TZF40" s="85"/>
      <c r="TZG40" s="85"/>
      <c r="TZH40" s="85"/>
      <c r="TZI40" s="85"/>
      <c r="TZJ40" s="85"/>
      <c r="TZK40" s="85"/>
      <c r="TZL40" s="85"/>
      <c r="TZM40" s="85"/>
      <c r="TZN40" s="85"/>
      <c r="TZO40" s="85"/>
      <c r="TZP40" s="85"/>
      <c r="TZQ40" s="85"/>
      <c r="TZR40" s="85"/>
      <c r="TZS40" s="85"/>
      <c r="TZT40" s="85"/>
      <c r="TZU40" s="85"/>
      <c r="TZV40" s="85"/>
      <c r="TZW40" s="85"/>
      <c r="TZX40" s="85"/>
      <c r="TZY40" s="85"/>
      <c r="TZZ40" s="85"/>
      <c r="UAA40" s="85"/>
      <c r="UAB40" s="85"/>
      <c r="UAC40" s="85"/>
      <c r="UAD40" s="85"/>
      <c r="UAE40" s="85"/>
      <c r="UAF40" s="85"/>
      <c r="UAG40" s="85"/>
      <c r="UAH40" s="85"/>
      <c r="UAI40" s="85"/>
      <c r="UAJ40" s="85"/>
      <c r="UAK40" s="85"/>
      <c r="UAL40" s="85"/>
      <c r="UAM40" s="85"/>
      <c r="UAN40" s="85"/>
      <c r="UAO40" s="85"/>
      <c r="UAP40" s="85"/>
      <c r="UAQ40" s="85"/>
      <c r="UAR40" s="85"/>
      <c r="UAS40" s="85"/>
      <c r="UAT40" s="85"/>
      <c r="UAU40" s="85"/>
      <c r="UAV40" s="85"/>
      <c r="UAW40" s="85"/>
      <c r="UAX40" s="85"/>
      <c r="UAY40" s="85"/>
      <c r="UAZ40" s="85"/>
      <c r="UBA40" s="85"/>
      <c r="UBB40" s="85"/>
      <c r="UBC40" s="85"/>
      <c r="UBD40" s="85"/>
      <c r="UBE40" s="85"/>
      <c r="UBF40" s="85"/>
      <c r="UBG40" s="85"/>
      <c r="UBH40" s="85"/>
      <c r="UBI40" s="85"/>
      <c r="UBJ40" s="85"/>
      <c r="UBK40" s="85"/>
      <c r="UBL40" s="85"/>
      <c r="UBM40" s="85"/>
      <c r="UBN40" s="85"/>
      <c r="UBO40" s="85"/>
      <c r="UBP40" s="85"/>
      <c r="UBQ40" s="85"/>
      <c r="UBR40" s="85"/>
      <c r="UBS40" s="85"/>
      <c r="UBT40" s="85"/>
      <c r="UBU40" s="85"/>
      <c r="UBV40" s="85"/>
      <c r="UBW40" s="85"/>
      <c r="UBX40" s="85"/>
      <c r="UBY40" s="85"/>
      <c r="UBZ40" s="85"/>
      <c r="UCA40" s="85"/>
      <c r="UCB40" s="85"/>
      <c r="UCC40" s="85"/>
      <c r="UCD40" s="85"/>
      <c r="UCE40" s="85"/>
      <c r="UCF40" s="85"/>
      <c r="UCG40" s="85"/>
      <c r="UCH40" s="85"/>
      <c r="UCI40" s="85"/>
      <c r="UCJ40" s="85"/>
      <c r="UCK40" s="85"/>
      <c r="UCL40" s="85"/>
      <c r="UCM40" s="85"/>
      <c r="UCN40" s="85"/>
      <c r="UCO40" s="85"/>
      <c r="UCP40" s="85"/>
      <c r="UCQ40" s="85"/>
      <c r="UCR40" s="85"/>
      <c r="UCS40" s="85"/>
      <c r="UCT40" s="85"/>
      <c r="UCU40" s="85"/>
      <c r="UCV40" s="85"/>
      <c r="UCW40" s="85"/>
      <c r="UCX40" s="85"/>
      <c r="UCY40" s="85"/>
      <c r="UCZ40" s="85"/>
      <c r="UDA40" s="85"/>
      <c r="UDB40" s="85"/>
      <c r="UDC40" s="85"/>
      <c r="UDD40" s="85"/>
      <c r="UDE40" s="85"/>
      <c r="UDF40" s="85"/>
      <c r="UDG40" s="85"/>
      <c r="UDH40" s="85"/>
      <c r="UDI40" s="85"/>
      <c r="UDJ40" s="85"/>
      <c r="UDK40" s="85"/>
      <c r="UDL40" s="85"/>
      <c r="UDM40" s="85"/>
      <c r="UDN40" s="85"/>
      <c r="UDO40" s="85"/>
      <c r="UDP40" s="85"/>
      <c r="UDQ40" s="85"/>
      <c r="UDR40" s="85"/>
      <c r="UDS40" s="85"/>
      <c r="UDT40" s="85"/>
      <c r="UDU40" s="85"/>
      <c r="UDV40" s="85"/>
      <c r="UDW40" s="85"/>
      <c r="UDX40" s="85"/>
      <c r="UDY40" s="85"/>
      <c r="UDZ40" s="85"/>
      <c r="UEA40" s="85"/>
      <c r="UEB40" s="85"/>
      <c r="UEC40" s="85"/>
      <c r="UED40" s="85"/>
      <c r="UEE40" s="85"/>
      <c r="UEF40" s="85"/>
      <c r="UEG40" s="85"/>
      <c r="UEH40" s="85"/>
      <c r="UEI40" s="85"/>
      <c r="UEJ40" s="85"/>
      <c r="UEK40" s="85"/>
      <c r="UEL40" s="85"/>
      <c r="UEM40" s="85"/>
      <c r="UEN40" s="85"/>
      <c r="UEO40" s="85"/>
      <c r="UEP40" s="85"/>
      <c r="UEQ40" s="85"/>
      <c r="UER40" s="85"/>
      <c r="UES40" s="85"/>
      <c r="UET40" s="85"/>
      <c r="UEU40" s="85"/>
      <c r="UEV40" s="85"/>
      <c r="UEW40" s="85"/>
      <c r="UEX40" s="85"/>
      <c r="UEY40" s="85"/>
      <c r="UEZ40" s="85"/>
      <c r="UFA40" s="85"/>
      <c r="UFB40" s="85"/>
      <c r="UFC40" s="85"/>
      <c r="UFD40" s="85"/>
      <c r="UFE40" s="85"/>
      <c r="UFF40" s="85"/>
      <c r="UFG40" s="85"/>
      <c r="UFH40" s="85"/>
      <c r="UFI40" s="85"/>
      <c r="UFJ40" s="85"/>
      <c r="UFK40" s="85"/>
      <c r="UFL40" s="85"/>
      <c r="UFM40" s="85"/>
      <c r="UFN40" s="85"/>
      <c r="UFO40" s="85"/>
      <c r="UFP40" s="85"/>
      <c r="UFQ40" s="85"/>
      <c r="UFR40" s="85"/>
      <c r="UFS40" s="85"/>
      <c r="UFT40" s="85"/>
      <c r="UFU40" s="85"/>
      <c r="UFV40" s="85"/>
      <c r="UFW40" s="85"/>
      <c r="UFX40" s="85"/>
      <c r="UFY40" s="85"/>
      <c r="UFZ40" s="85"/>
      <c r="UGA40" s="85"/>
      <c r="UGB40" s="85"/>
      <c r="UGC40" s="85"/>
      <c r="UGD40" s="85"/>
      <c r="UGE40" s="85"/>
      <c r="UGF40" s="85"/>
      <c r="UGG40" s="85"/>
      <c r="UGH40" s="85"/>
      <c r="UGI40" s="85"/>
      <c r="UGJ40" s="85"/>
      <c r="UGK40" s="85"/>
      <c r="UGL40" s="85"/>
      <c r="UGM40" s="85"/>
      <c r="UGN40" s="85"/>
      <c r="UGO40" s="85"/>
      <c r="UGP40" s="85"/>
      <c r="UGQ40" s="85"/>
      <c r="UGR40" s="85"/>
      <c r="UGS40" s="85"/>
      <c r="UGT40" s="85"/>
      <c r="UGU40" s="85"/>
      <c r="UGV40" s="85"/>
      <c r="UGW40" s="85"/>
      <c r="UGX40" s="85"/>
      <c r="UGY40" s="85"/>
      <c r="UGZ40" s="85"/>
      <c r="UHA40" s="85"/>
      <c r="UHB40" s="85"/>
      <c r="UHC40" s="85"/>
      <c r="UHD40" s="85"/>
      <c r="UHE40" s="85"/>
      <c r="UHF40" s="85"/>
      <c r="UHG40" s="85"/>
      <c r="UHH40" s="85"/>
      <c r="UHI40" s="85"/>
      <c r="UHJ40" s="85"/>
      <c r="UHK40" s="85"/>
      <c r="UHL40" s="85"/>
      <c r="UHM40" s="85"/>
      <c r="UHN40" s="85"/>
      <c r="UHO40" s="85"/>
      <c r="UHP40" s="85"/>
      <c r="UHQ40" s="85"/>
      <c r="UHR40" s="85"/>
      <c r="UHS40" s="85"/>
      <c r="UHT40" s="85"/>
      <c r="UHU40" s="85"/>
      <c r="UHV40" s="85"/>
      <c r="UHW40" s="85"/>
      <c r="UHX40" s="85"/>
      <c r="UHY40" s="85"/>
      <c r="UHZ40" s="85"/>
      <c r="UIA40" s="85"/>
      <c r="UIB40" s="85"/>
      <c r="UIC40" s="85"/>
      <c r="UID40" s="85"/>
      <c r="UIE40" s="85"/>
      <c r="UIF40" s="85"/>
      <c r="UIG40" s="85"/>
      <c r="UIH40" s="85"/>
      <c r="UII40" s="85"/>
      <c r="UIJ40" s="85"/>
      <c r="UIK40" s="85"/>
      <c r="UIL40" s="85"/>
      <c r="UIM40" s="85"/>
      <c r="UIN40" s="85"/>
      <c r="UIO40" s="85"/>
      <c r="UIP40" s="85"/>
      <c r="UIQ40" s="85"/>
      <c r="UIR40" s="85"/>
      <c r="UIS40" s="85"/>
      <c r="UIT40" s="85"/>
      <c r="UIU40" s="85"/>
      <c r="UIV40" s="85"/>
      <c r="UIW40" s="85"/>
      <c r="UIX40" s="85"/>
      <c r="UIY40" s="85"/>
      <c r="UIZ40" s="85"/>
      <c r="UJA40" s="85"/>
      <c r="UJB40" s="85"/>
      <c r="UJC40" s="85"/>
      <c r="UJD40" s="85"/>
      <c r="UJE40" s="85"/>
      <c r="UJF40" s="85"/>
      <c r="UJG40" s="85"/>
      <c r="UJH40" s="85"/>
      <c r="UJI40" s="85"/>
      <c r="UJJ40" s="85"/>
      <c r="UJK40" s="85"/>
      <c r="UJL40" s="85"/>
      <c r="UJM40" s="85"/>
      <c r="UJN40" s="85"/>
      <c r="UJO40" s="85"/>
      <c r="UJP40" s="85"/>
      <c r="UJQ40" s="85"/>
      <c r="UJR40" s="85"/>
      <c r="UJS40" s="85"/>
      <c r="UJT40" s="85"/>
      <c r="UJU40" s="85"/>
      <c r="UJV40" s="85"/>
      <c r="UJW40" s="85"/>
      <c r="UJX40" s="85"/>
      <c r="UJY40" s="85"/>
      <c r="UJZ40" s="85"/>
      <c r="UKA40" s="85"/>
      <c r="UKB40" s="85"/>
      <c r="UKC40" s="85"/>
      <c r="UKD40" s="85"/>
      <c r="UKE40" s="85"/>
      <c r="UKF40" s="85"/>
      <c r="UKG40" s="85"/>
      <c r="UKH40" s="85"/>
      <c r="UKI40" s="85"/>
      <c r="UKJ40" s="85"/>
      <c r="UKK40" s="85"/>
      <c r="UKL40" s="85"/>
      <c r="UKM40" s="85"/>
      <c r="UKN40" s="85"/>
      <c r="UKO40" s="85"/>
      <c r="UKP40" s="85"/>
      <c r="UKQ40" s="85"/>
      <c r="UKR40" s="85"/>
      <c r="UKS40" s="85"/>
      <c r="UKT40" s="85"/>
      <c r="UKU40" s="85"/>
      <c r="UKV40" s="85"/>
      <c r="UKW40" s="85"/>
      <c r="UKX40" s="85"/>
      <c r="UKY40" s="85"/>
      <c r="UKZ40" s="85"/>
      <c r="ULA40" s="85"/>
      <c r="ULB40" s="85"/>
      <c r="ULC40" s="85"/>
      <c r="ULD40" s="85"/>
      <c r="ULE40" s="85"/>
      <c r="ULF40" s="85"/>
      <c r="ULG40" s="85"/>
      <c r="ULH40" s="85"/>
      <c r="ULI40" s="85"/>
      <c r="ULJ40" s="85"/>
      <c r="ULK40" s="85"/>
      <c r="ULL40" s="85"/>
      <c r="ULM40" s="85"/>
      <c r="ULN40" s="85"/>
      <c r="ULO40" s="85"/>
      <c r="ULP40" s="85"/>
      <c r="ULQ40" s="85"/>
      <c r="ULR40" s="85"/>
      <c r="ULS40" s="85"/>
      <c r="ULT40" s="85"/>
      <c r="ULU40" s="85"/>
      <c r="ULV40" s="85"/>
      <c r="ULW40" s="85"/>
      <c r="ULX40" s="85"/>
      <c r="ULY40" s="85"/>
      <c r="ULZ40" s="85"/>
      <c r="UMA40" s="85"/>
      <c r="UMB40" s="85"/>
      <c r="UMC40" s="85"/>
      <c r="UMD40" s="85"/>
      <c r="UME40" s="85"/>
      <c r="UMF40" s="85"/>
      <c r="UMG40" s="85"/>
      <c r="UMH40" s="85"/>
      <c r="UMI40" s="85"/>
      <c r="UMJ40" s="85"/>
      <c r="UMK40" s="85"/>
      <c r="UML40" s="85"/>
      <c r="UMM40" s="85"/>
      <c r="UMN40" s="85"/>
      <c r="UMO40" s="85"/>
      <c r="UMP40" s="85"/>
      <c r="UMQ40" s="85"/>
      <c r="UMR40" s="85"/>
      <c r="UMS40" s="85"/>
      <c r="UMT40" s="85"/>
      <c r="UMU40" s="85"/>
      <c r="UMV40" s="85"/>
      <c r="UMW40" s="85"/>
      <c r="UMX40" s="85"/>
      <c r="UMY40" s="85"/>
      <c r="UMZ40" s="85"/>
      <c r="UNA40" s="85"/>
      <c r="UNB40" s="85"/>
      <c r="UNC40" s="85"/>
      <c r="UND40" s="85"/>
      <c r="UNE40" s="85"/>
      <c r="UNF40" s="85"/>
      <c r="UNG40" s="85"/>
      <c r="UNH40" s="85"/>
      <c r="UNI40" s="85"/>
      <c r="UNJ40" s="85"/>
      <c r="UNK40" s="85"/>
      <c r="UNL40" s="85"/>
      <c r="UNM40" s="85"/>
      <c r="UNN40" s="85"/>
      <c r="UNO40" s="85"/>
      <c r="UNP40" s="85"/>
      <c r="UNQ40" s="85"/>
      <c r="UNR40" s="85"/>
      <c r="UNS40" s="85"/>
      <c r="UNT40" s="85"/>
      <c r="UNU40" s="85"/>
      <c r="UNV40" s="85"/>
      <c r="UNW40" s="85"/>
      <c r="UNX40" s="85"/>
      <c r="UNY40" s="85"/>
      <c r="UNZ40" s="85"/>
      <c r="UOA40" s="85"/>
      <c r="UOB40" s="85"/>
      <c r="UOC40" s="85"/>
      <c r="UOD40" s="85"/>
      <c r="UOE40" s="85"/>
      <c r="UOF40" s="85"/>
      <c r="UOG40" s="85"/>
      <c r="UOH40" s="85"/>
      <c r="UOI40" s="85"/>
      <c r="UOJ40" s="85"/>
      <c r="UOK40" s="85"/>
      <c r="UOL40" s="85"/>
      <c r="UOM40" s="85"/>
      <c r="UON40" s="85"/>
      <c r="UOO40" s="85"/>
      <c r="UOP40" s="85"/>
      <c r="UOQ40" s="85"/>
      <c r="UOR40" s="85"/>
      <c r="UOS40" s="85"/>
      <c r="UOT40" s="85"/>
      <c r="UOU40" s="85"/>
      <c r="UOV40" s="85"/>
      <c r="UOW40" s="85"/>
      <c r="UOX40" s="85"/>
      <c r="UOY40" s="85"/>
      <c r="UOZ40" s="85"/>
      <c r="UPA40" s="85"/>
      <c r="UPB40" s="85"/>
      <c r="UPC40" s="85"/>
      <c r="UPD40" s="85"/>
      <c r="UPE40" s="85"/>
      <c r="UPF40" s="85"/>
      <c r="UPG40" s="85"/>
      <c r="UPH40" s="85"/>
      <c r="UPI40" s="85"/>
      <c r="UPJ40" s="85"/>
      <c r="UPK40" s="85"/>
      <c r="UPL40" s="85"/>
      <c r="UPM40" s="85"/>
      <c r="UPN40" s="85"/>
      <c r="UPO40" s="85"/>
      <c r="UPP40" s="85"/>
      <c r="UPQ40" s="85"/>
      <c r="UPR40" s="85"/>
      <c r="UPS40" s="85"/>
      <c r="UPT40" s="85"/>
      <c r="UPU40" s="85"/>
      <c r="UPV40" s="85"/>
      <c r="UPW40" s="85"/>
      <c r="UPX40" s="85"/>
      <c r="UPY40" s="85"/>
      <c r="UPZ40" s="85"/>
      <c r="UQA40" s="85"/>
      <c r="UQB40" s="85"/>
      <c r="UQC40" s="85"/>
      <c r="UQD40" s="85"/>
      <c r="UQE40" s="85"/>
      <c r="UQF40" s="85"/>
      <c r="UQG40" s="85"/>
      <c r="UQH40" s="85"/>
      <c r="UQI40" s="85"/>
      <c r="UQJ40" s="85"/>
      <c r="UQK40" s="85"/>
      <c r="UQL40" s="85"/>
      <c r="UQM40" s="85"/>
      <c r="UQN40" s="85"/>
      <c r="UQO40" s="85"/>
      <c r="UQP40" s="85"/>
      <c r="UQQ40" s="85"/>
      <c r="UQR40" s="85"/>
      <c r="UQS40" s="85"/>
      <c r="UQT40" s="85"/>
      <c r="UQU40" s="85"/>
      <c r="UQV40" s="85"/>
      <c r="UQW40" s="85"/>
      <c r="UQX40" s="85"/>
      <c r="UQY40" s="85"/>
      <c r="UQZ40" s="85"/>
      <c r="URA40" s="85"/>
      <c r="URB40" s="85"/>
      <c r="URC40" s="85"/>
      <c r="URD40" s="85"/>
      <c r="URE40" s="85"/>
      <c r="URF40" s="85"/>
      <c r="URG40" s="85"/>
      <c r="URH40" s="85"/>
      <c r="URI40" s="85"/>
      <c r="URJ40" s="85"/>
      <c r="URK40" s="85"/>
      <c r="URL40" s="85"/>
      <c r="URM40" s="85"/>
      <c r="URN40" s="85"/>
      <c r="URO40" s="85"/>
      <c r="URP40" s="85"/>
      <c r="URQ40" s="85"/>
      <c r="URR40" s="85"/>
      <c r="URS40" s="85"/>
      <c r="URT40" s="85"/>
      <c r="URU40" s="85"/>
      <c r="URV40" s="85"/>
      <c r="URW40" s="85"/>
      <c r="URX40" s="85"/>
      <c r="URY40" s="85"/>
      <c r="URZ40" s="85"/>
      <c r="USA40" s="85"/>
      <c r="USB40" s="85"/>
      <c r="USC40" s="85"/>
      <c r="USD40" s="85"/>
      <c r="USE40" s="85"/>
      <c r="USF40" s="85"/>
      <c r="USG40" s="85"/>
      <c r="USH40" s="85"/>
      <c r="USI40" s="85"/>
      <c r="USJ40" s="85"/>
      <c r="USK40" s="85"/>
      <c r="USL40" s="85"/>
      <c r="USM40" s="85"/>
      <c r="USN40" s="85"/>
      <c r="USO40" s="85"/>
      <c r="USP40" s="85"/>
      <c r="USQ40" s="85"/>
      <c r="USR40" s="85"/>
      <c r="USS40" s="85"/>
      <c r="UST40" s="85"/>
      <c r="USU40" s="85"/>
      <c r="USV40" s="85"/>
      <c r="USW40" s="85"/>
      <c r="USX40" s="85"/>
      <c r="USY40" s="85"/>
      <c r="USZ40" s="85"/>
      <c r="UTA40" s="85"/>
      <c r="UTB40" s="85"/>
      <c r="UTC40" s="85"/>
      <c r="UTD40" s="85"/>
      <c r="UTE40" s="85"/>
      <c r="UTF40" s="85"/>
      <c r="UTG40" s="85"/>
      <c r="UTH40" s="85"/>
      <c r="UTI40" s="85"/>
      <c r="UTJ40" s="85"/>
      <c r="UTK40" s="85"/>
      <c r="UTL40" s="85"/>
      <c r="UTM40" s="85"/>
      <c r="UTN40" s="85"/>
      <c r="UTO40" s="85"/>
      <c r="UTP40" s="85"/>
      <c r="UTQ40" s="85"/>
      <c r="UTR40" s="85"/>
      <c r="UTS40" s="85"/>
      <c r="UTT40" s="85"/>
      <c r="UTU40" s="85"/>
      <c r="UTV40" s="85"/>
      <c r="UTW40" s="85"/>
      <c r="UTX40" s="85"/>
      <c r="UTY40" s="85"/>
      <c r="UTZ40" s="85"/>
      <c r="UUA40" s="85"/>
      <c r="UUB40" s="85"/>
      <c r="UUC40" s="85"/>
      <c r="UUD40" s="85"/>
      <c r="UUE40" s="85"/>
      <c r="UUF40" s="85"/>
      <c r="UUG40" s="85"/>
      <c r="UUH40" s="85"/>
      <c r="UUI40" s="85"/>
      <c r="UUJ40" s="85"/>
      <c r="UUK40" s="85"/>
      <c r="UUL40" s="85"/>
      <c r="UUM40" s="85"/>
      <c r="UUN40" s="85"/>
      <c r="UUO40" s="85"/>
      <c r="UUP40" s="85"/>
      <c r="UUQ40" s="85"/>
      <c r="UUR40" s="85"/>
      <c r="UUS40" s="85"/>
      <c r="UUT40" s="85"/>
      <c r="UUU40" s="85"/>
      <c r="UUV40" s="85"/>
      <c r="UUW40" s="85"/>
      <c r="UUX40" s="85"/>
      <c r="UUY40" s="85"/>
      <c r="UUZ40" s="85"/>
      <c r="UVA40" s="85"/>
      <c r="UVB40" s="85"/>
      <c r="UVC40" s="85"/>
      <c r="UVD40" s="85"/>
      <c r="UVE40" s="85"/>
      <c r="UVF40" s="85"/>
      <c r="UVG40" s="85"/>
      <c r="UVH40" s="85"/>
      <c r="UVI40" s="85"/>
      <c r="UVJ40" s="85"/>
      <c r="UVK40" s="85"/>
      <c r="UVL40" s="85"/>
      <c r="UVM40" s="85"/>
      <c r="UVN40" s="85"/>
      <c r="UVO40" s="85"/>
      <c r="UVP40" s="85"/>
      <c r="UVQ40" s="85"/>
      <c r="UVR40" s="85"/>
      <c r="UVS40" s="85"/>
      <c r="UVT40" s="85"/>
      <c r="UVU40" s="85"/>
      <c r="UVV40" s="85"/>
      <c r="UVW40" s="85"/>
      <c r="UVX40" s="85"/>
      <c r="UVY40" s="85"/>
      <c r="UVZ40" s="85"/>
      <c r="UWA40" s="85"/>
      <c r="UWB40" s="85"/>
      <c r="UWC40" s="85"/>
      <c r="UWD40" s="85"/>
      <c r="UWE40" s="85"/>
      <c r="UWF40" s="85"/>
      <c r="UWG40" s="85"/>
      <c r="UWH40" s="85"/>
      <c r="UWI40" s="85"/>
      <c r="UWJ40" s="85"/>
      <c r="UWK40" s="85"/>
      <c r="UWL40" s="85"/>
      <c r="UWM40" s="85"/>
      <c r="UWN40" s="85"/>
      <c r="UWO40" s="85"/>
      <c r="UWP40" s="85"/>
      <c r="UWQ40" s="85"/>
      <c r="UWR40" s="85"/>
      <c r="UWS40" s="85"/>
      <c r="UWT40" s="85"/>
      <c r="UWU40" s="85"/>
      <c r="UWV40" s="85"/>
      <c r="UWW40" s="85"/>
      <c r="UWX40" s="85"/>
      <c r="UWY40" s="85"/>
      <c r="UWZ40" s="85"/>
      <c r="UXA40" s="85"/>
      <c r="UXB40" s="85"/>
      <c r="UXC40" s="85"/>
      <c r="UXD40" s="85"/>
      <c r="UXE40" s="85"/>
      <c r="UXF40" s="85"/>
      <c r="UXG40" s="85"/>
      <c r="UXH40" s="85"/>
      <c r="UXI40" s="85"/>
      <c r="UXJ40" s="85"/>
      <c r="UXK40" s="85"/>
      <c r="UXL40" s="85"/>
      <c r="UXM40" s="85"/>
      <c r="UXN40" s="85"/>
      <c r="UXO40" s="85"/>
      <c r="UXP40" s="85"/>
      <c r="UXQ40" s="85"/>
      <c r="UXR40" s="85"/>
      <c r="UXS40" s="85"/>
      <c r="UXT40" s="85"/>
      <c r="UXU40" s="85"/>
      <c r="UXV40" s="85"/>
      <c r="UXW40" s="85"/>
      <c r="UXX40" s="85"/>
      <c r="UXY40" s="85"/>
      <c r="UXZ40" s="85"/>
      <c r="UYA40" s="85"/>
      <c r="UYB40" s="85"/>
      <c r="UYC40" s="85"/>
      <c r="UYD40" s="85"/>
      <c r="UYE40" s="85"/>
      <c r="UYF40" s="85"/>
      <c r="UYG40" s="85"/>
      <c r="UYH40" s="85"/>
      <c r="UYI40" s="85"/>
      <c r="UYJ40" s="85"/>
      <c r="UYK40" s="85"/>
      <c r="UYL40" s="85"/>
      <c r="UYM40" s="85"/>
      <c r="UYN40" s="85"/>
      <c r="UYO40" s="85"/>
      <c r="UYP40" s="85"/>
      <c r="UYQ40" s="85"/>
      <c r="UYR40" s="85"/>
      <c r="UYS40" s="85"/>
      <c r="UYT40" s="85"/>
      <c r="UYU40" s="85"/>
      <c r="UYV40" s="85"/>
      <c r="UYW40" s="85"/>
      <c r="UYX40" s="85"/>
      <c r="UYY40" s="85"/>
      <c r="UYZ40" s="85"/>
      <c r="UZA40" s="85"/>
      <c r="UZB40" s="85"/>
      <c r="UZC40" s="85"/>
      <c r="UZD40" s="85"/>
      <c r="UZE40" s="85"/>
      <c r="UZF40" s="85"/>
      <c r="UZG40" s="85"/>
      <c r="UZH40" s="85"/>
      <c r="UZI40" s="85"/>
      <c r="UZJ40" s="85"/>
      <c r="UZK40" s="85"/>
      <c r="UZL40" s="85"/>
      <c r="UZM40" s="85"/>
      <c r="UZN40" s="85"/>
      <c r="UZO40" s="85"/>
      <c r="UZP40" s="85"/>
      <c r="UZQ40" s="85"/>
      <c r="UZR40" s="85"/>
      <c r="UZS40" s="85"/>
      <c r="UZT40" s="85"/>
      <c r="UZU40" s="85"/>
      <c r="UZV40" s="85"/>
      <c r="UZW40" s="85"/>
      <c r="UZX40" s="85"/>
      <c r="UZY40" s="85"/>
      <c r="UZZ40" s="85"/>
      <c r="VAA40" s="85"/>
      <c r="VAB40" s="85"/>
      <c r="VAC40" s="85"/>
      <c r="VAD40" s="85"/>
      <c r="VAE40" s="85"/>
      <c r="VAF40" s="85"/>
      <c r="VAG40" s="85"/>
      <c r="VAH40" s="85"/>
      <c r="VAI40" s="85"/>
      <c r="VAJ40" s="85"/>
      <c r="VAK40" s="85"/>
      <c r="VAL40" s="85"/>
      <c r="VAM40" s="85"/>
      <c r="VAN40" s="85"/>
      <c r="VAO40" s="85"/>
      <c r="VAP40" s="85"/>
      <c r="VAQ40" s="85"/>
      <c r="VAR40" s="85"/>
      <c r="VAS40" s="85"/>
      <c r="VAT40" s="85"/>
      <c r="VAU40" s="85"/>
      <c r="VAV40" s="85"/>
      <c r="VAW40" s="85"/>
      <c r="VAX40" s="85"/>
      <c r="VAY40" s="85"/>
      <c r="VAZ40" s="85"/>
      <c r="VBA40" s="85"/>
      <c r="VBB40" s="85"/>
      <c r="VBC40" s="85"/>
      <c r="VBD40" s="85"/>
      <c r="VBE40" s="85"/>
      <c r="VBF40" s="85"/>
      <c r="VBG40" s="85"/>
      <c r="VBH40" s="85"/>
      <c r="VBI40" s="85"/>
      <c r="VBJ40" s="85"/>
      <c r="VBK40" s="85"/>
      <c r="VBL40" s="85"/>
      <c r="VBM40" s="85"/>
      <c r="VBN40" s="85"/>
      <c r="VBO40" s="85"/>
      <c r="VBP40" s="85"/>
      <c r="VBQ40" s="85"/>
      <c r="VBR40" s="85"/>
      <c r="VBS40" s="85"/>
      <c r="VBT40" s="85"/>
      <c r="VBU40" s="85"/>
      <c r="VBV40" s="85"/>
      <c r="VBW40" s="85"/>
      <c r="VBX40" s="85"/>
      <c r="VBY40" s="85"/>
      <c r="VBZ40" s="85"/>
      <c r="VCA40" s="85"/>
      <c r="VCB40" s="85"/>
      <c r="VCC40" s="85"/>
      <c r="VCD40" s="85"/>
      <c r="VCE40" s="85"/>
      <c r="VCF40" s="85"/>
      <c r="VCG40" s="85"/>
      <c r="VCH40" s="85"/>
      <c r="VCI40" s="85"/>
      <c r="VCJ40" s="85"/>
      <c r="VCK40" s="85"/>
      <c r="VCL40" s="85"/>
      <c r="VCM40" s="85"/>
      <c r="VCN40" s="85"/>
      <c r="VCO40" s="85"/>
      <c r="VCP40" s="85"/>
      <c r="VCQ40" s="85"/>
      <c r="VCR40" s="85"/>
      <c r="VCS40" s="85"/>
      <c r="VCT40" s="85"/>
      <c r="VCU40" s="85"/>
      <c r="VCV40" s="85"/>
      <c r="VCW40" s="85"/>
      <c r="VCX40" s="85"/>
      <c r="VCY40" s="85"/>
      <c r="VCZ40" s="85"/>
      <c r="VDA40" s="85"/>
      <c r="VDB40" s="85"/>
      <c r="VDC40" s="85"/>
      <c r="VDD40" s="85"/>
      <c r="VDE40" s="85"/>
      <c r="VDF40" s="85"/>
      <c r="VDG40" s="85"/>
      <c r="VDH40" s="85"/>
      <c r="VDI40" s="85"/>
      <c r="VDJ40" s="85"/>
      <c r="VDK40" s="85"/>
      <c r="VDL40" s="85"/>
      <c r="VDM40" s="85"/>
      <c r="VDN40" s="85"/>
      <c r="VDO40" s="85"/>
      <c r="VDP40" s="85"/>
      <c r="VDQ40" s="85"/>
      <c r="VDR40" s="85"/>
      <c r="VDS40" s="85"/>
      <c r="VDT40" s="85"/>
      <c r="VDU40" s="85"/>
      <c r="VDV40" s="85"/>
      <c r="VDW40" s="85"/>
      <c r="VDX40" s="85"/>
      <c r="VDY40" s="85"/>
      <c r="VDZ40" s="85"/>
      <c r="VEA40" s="85"/>
      <c r="VEB40" s="85"/>
      <c r="VEC40" s="85"/>
      <c r="VED40" s="85"/>
      <c r="VEE40" s="85"/>
      <c r="VEF40" s="85"/>
      <c r="VEG40" s="85"/>
      <c r="VEH40" s="85"/>
      <c r="VEI40" s="85"/>
      <c r="VEJ40" s="85"/>
      <c r="VEK40" s="85"/>
      <c r="VEL40" s="85"/>
      <c r="VEM40" s="85"/>
      <c r="VEN40" s="85"/>
      <c r="VEO40" s="85"/>
      <c r="VEP40" s="85"/>
      <c r="VEQ40" s="85"/>
      <c r="VER40" s="85"/>
      <c r="VES40" s="85"/>
      <c r="VET40" s="85"/>
      <c r="VEU40" s="85"/>
      <c r="VEV40" s="85"/>
      <c r="VEW40" s="85"/>
      <c r="VEX40" s="85"/>
      <c r="VEY40" s="85"/>
      <c r="VEZ40" s="85"/>
      <c r="VFA40" s="85"/>
      <c r="VFB40" s="85"/>
      <c r="VFC40" s="85"/>
      <c r="VFD40" s="85"/>
      <c r="VFE40" s="85"/>
      <c r="VFF40" s="85"/>
      <c r="VFG40" s="85"/>
      <c r="VFH40" s="85"/>
      <c r="VFI40" s="85"/>
      <c r="VFJ40" s="85"/>
      <c r="VFK40" s="85"/>
      <c r="VFL40" s="85"/>
      <c r="VFM40" s="85"/>
      <c r="VFN40" s="85"/>
      <c r="VFO40" s="85"/>
      <c r="VFP40" s="85"/>
      <c r="VFQ40" s="85"/>
      <c r="VFR40" s="85"/>
      <c r="VFS40" s="85"/>
      <c r="VFT40" s="85"/>
      <c r="VFU40" s="85"/>
      <c r="VFV40" s="85"/>
      <c r="VFW40" s="85"/>
      <c r="VFX40" s="85"/>
      <c r="VFY40" s="85"/>
      <c r="VFZ40" s="85"/>
      <c r="VGA40" s="85"/>
      <c r="VGB40" s="85"/>
      <c r="VGC40" s="85"/>
      <c r="VGD40" s="85"/>
      <c r="VGE40" s="85"/>
      <c r="VGF40" s="85"/>
      <c r="VGG40" s="85"/>
      <c r="VGH40" s="85"/>
      <c r="VGI40" s="85"/>
      <c r="VGJ40" s="85"/>
      <c r="VGK40" s="85"/>
      <c r="VGL40" s="85"/>
      <c r="VGM40" s="85"/>
      <c r="VGN40" s="85"/>
      <c r="VGO40" s="85"/>
      <c r="VGP40" s="85"/>
      <c r="VGQ40" s="85"/>
      <c r="VGR40" s="85"/>
      <c r="VGS40" s="85"/>
      <c r="VGT40" s="85"/>
      <c r="VGU40" s="85"/>
      <c r="VGV40" s="85"/>
      <c r="VGW40" s="85"/>
      <c r="VGX40" s="85"/>
      <c r="VGY40" s="85"/>
      <c r="VGZ40" s="85"/>
      <c r="VHA40" s="85"/>
      <c r="VHB40" s="85"/>
      <c r="VHC40" s="85"/>
      <c r="VHD40" s="85"/>
      <c r="VHE40" s="85"/>
      <c r="VHF40" s="85"/>
      <c r="VHG40" s="85"/>
      <c r="VHH40" s="85"/>
      <c r="VHI40" s="85"/>
      <c r="VHJ40" s="85"/>
      <c r="VHK40" s="85"/>
      <c r="VHL40" s="85"/>
      <c r="VHM40" s="85"/>
      <c r="VHN40" s="85"/>
      <c r="VHO40" s="85"/>
      <c r="VHP40" s="85"/>
      <c r="VHQ40" s="85"/>
      <c r="VHR40" s="85"/>
      <c r="VHS40" s="85"/>
      <c r="VHT40" s="85"/>
      <c r="VHU40" s="85"/>
      <c r="VHV40" s="85"/>
      <c r="VHW40" s="85"/>
      <c r="VHX40" s="85"/>
      <c r="VHY40" s="85"/>
      <c r="VHZ40" s="85"/>
      <c r="VIA40" s="85"/>
      <c r="VIB40" s="85"/>
      <c r="VIC40" s="85"/>
      <c r="VID40" s="85"/>
      <c r="VIE40" s="85"/>
      <c r="VIF40" s="85"/>
      <c r="VIG40" s="85"/>
      <c r="VIH40" s="85"/>
      <c r="VII40" s="85"/>
      <c r="VIJ40" s="85"/>
      <c r="VIK40" s="85"/>
      <c r="VIL40" s="85"/>
      <c r="VIM40" s="85"/>
      <c r="VIN40" s="85"/>
      <c r="VIO40" s="85"/>
      <c r="VIP40" s="85"/>
      <c r="VIQ40" s="85"/>
      <c r="VIR40" s="85"/>
      <c r="VIS40" s="85"/>
      <c r="VIT40" s="85"/>
      <c r="VIU40" s="85"/>
      <c r="VIV40" s="85"/>
      <c r="VIW40" s="85"/>
      <c r="VIX40" s="85"/>
      <c r="VIY40" s="85"/>
      <c r="VIZ40" s="85"/>
      <c r="VJA40" s="85"/>
      <c r="VJB40" s="85"/>
      <c r="VJC40" s="85"/>
      <c r="VJD40" s="85"/>
      <c r="VJE40" s="85"/>
      <c r="VJF40" s="85"/>
      <c r="VJG40" s="85"/>
      <c r="VJH40" s="85"/>
      <c r="VJI40" s="85"/>
      <c r="VJJ40" s="85"/>
      <c r="VJK40" s="85"/>
      <c r="VJL40" s="85"/>
      <c r="VJM40" s="85"/>
      <c r="VJN40" s="85"/>
      <c r="VJO40" s="85"/>
      <c r="VJP40" s="85"/>
      <c r="VJQ40" s="85"/>
      <c r="VJR40" s="85"/>
      <c r="VJS40" s="85"/>
      <c r="VJT40" s="85"/>
      <c r="VJU40" s="85"/>
      <c r="VJV40" s="85"/>
      <c r="VJW40" s="85"/>
      <c r="VJX40" s="85"/>
      <c r="VJY40" s="85"/>
      <c r="VJZ40" s="85"/>
      <c r="VKA40" s="85"/>
      <c r="VKB40" s="85"/>
      <c r="VKC40" s="85"/>
      <c r="VKD40" s="85"/>
      <c r="VKE40" s="85"/>
      <c r="VKF40" s="85"/>
      <c r="VKG40" s="85"/>
      <c r="VKH40" s="85"/>
      <c r="VKI40" s="85"/>
      <c r="VKJ40" s="85"/>
      <c r="VKK40" s="85"/>
      <c r="VKL40" s="85"/>
      <c r="VKM40" s="85"/>
      <c r="VKN40" s="85"/>
      <c r="VKO40" s="85"/>
      <c r="VKP40" s="85"/>
      <c r="VKQ40" s="85"/>
      <c r="VKR40" s="85"/>
      <c r="VKS40" s="85"/>
      <c r="VKT40" s="85"/>
      <c r="VKU40" s="85"/>
      <c r="VKV40" s="85"/>
      <c r="VKW40" s="85"/>
      <c r="VKX40" s="85"/>
      <c r="VKY40" s="85"/>
      <c r="VKZ40" s="85"/>
      <c r="VLA40" s="85"/>
      <c r="VLB40" s="85"/>
      <c r="VLC40" s="85"/>
      <c r="VLD40" s="85"/>
      <c r="VLE40" s="85"/>
      <c r="VLF40" s="85"/>
      <c r="VLG40" s="85"/>
      <c r="VLH40" s="85"/>
      <c r="VLI40" s="85"/>
      <c r="VLJ40" s="85"/>
      <c r="VLK40" s="85"/>
      <c r="VLL40" s="85"/>
      <c r="VLM40" s="85"/>
      <c r="VLN40" s="85"/>
      <c r="VLO40" s="85"/>
      <c r="VLP40" s="85"/>
      <c r="VLQ40" s="85"/>
      <c r="VLR40" s="85"/>
      <c r="VLS40" s="85"/>
      <c r="VLT40" s="85"/>
      <c r="VLU40" s="85"/>
      <c r="VLV40" s="85"/>
      <c r="VLW40" s="85"/>
      <c r="VLX40" s="85"/>
      <c r="VLY40" s="85"/>
      <c r="VLZ40" s="85"/>
      <c r="VMA40" s="85"/>
      <c r="VMB40" s="85"/>
      <c r="VMC40" s="85"/>
      <c r="VMD40" s="85"/>
      <c r="VME40" s="85"/>
      <c r="VMF40" s="85"/>
      <c r="VMG40" s="85"/>
      <c r="VMH40" s="85"/>
      <c r="VMI40" s="85"/>
      <c r="VMJ40" s="85"/>
      <c r="VMK40" s="85"/>
      <c r="VML40" s="85"/>
      <c r="VMM40" s="85"/>
      <c r="VMN40" s="85"/>
      <c r="VMO40" s="85"/>
      <c r="VMP40" s="85"/>
      <c r="VMQ40" s="85"/>
      <c r="VMR40" s="85"/>
      <c r="VMS40" s="85"/>
      <c r="VMT40" s="85"/>
      <c r="VMU40" s="85"/>
      <c r="VMV40" s="85"/>
      <c r="VMW40" s="85"/>
      <c r="VMX40" s="85"/>
      <c r="VMY40" s="85"/>
      <c r="VMZ40" s="85"/>
      <c r="VNA40" s="85"/>
      <c r="VNB40" s="85"/>
      <c r="VNC40" s="85"/>
      <c r="VND40" s="85"/>
      <c r="VNE40" s="85"/>
      <c r="VNF40" s="85"/>
      <c r="VNG40" s="85"/>
      <c r="VNH40" s="85"/>
      <c r="VNI40" s="85"/>
      <c r="VNJ40" s="85"/>
      <c r="VNK40" s="85"/>
      <c r="VNL40" s="85"/>
      <c r="VNM40" s="85"/>
      <c r="VNN40" s="85"/>
      <c r="VNO40" s="85"/>
      <c r="VNP40" s="85"/>
      <c r="VNQ40" s="85"/>
      <c r="VNR40" s="85"/>
      <c r="VNS40" s="85"/>
      <c r="VNT40" s="85"/>
      <c r="VNU40" s="85"/>
      <c r="VNV40" s="85"/>
      <c r="VNW40" s="85"/>
      <c r="VNX40" s="85"/>
      <c r="VNY40" s="85"/>
      <c r="VNZ40" s="85"/>
      <c r="VOA40" s="85"/>
      <c r="VOB40" s="85"/>
      <c r="VOC40" s="85"/>
      <c r="VOD40" s="85"/>
      <c r="VOE40" s="85"/>
      <c r="VOF40" s="85"/>
      <c r="VOG40" s="85"/>
      <c r="VOH40" s="85"/>
      <c r="VOI40" s="85"/>
      <c r="VOJ40" s="85"/>
      <c r="VOK40" s="85"/>
      <c r="VOL40" s="85"/>
      <c r="VOM40" s="85"/>
      <c r="VON40" s="85"/>
      <c r="VOO40" s="85"/>
      <c r="VOP40" s="85"/>
      <c r="VOQ40" s="85"/>
      <c r="VOR40" s="85"/>
      <c r="VOS40" s="85"/>
      <c r="VOT40" s="85"/>
      <c r="VOU40" s="85"/>
      <c r="VOV40" s="85"/>
      <c r="VOW40" s="85"/>
      <c r="VOX40" s="85"/>
      <c r="VOY40" s="85"/>
      <c r="VOZ40" s="85"/>
      <c r="VPA40" s="85"/>
      <c r="VPB40" s="85"/>
      <c r="VPC40" s="85"/>
      <c r="VPD40" s="85"/>
      <c r="VPE40" s="85"/>
      <c r="VPF40" s="85"/>
      <c r="VPG40" s="85"/>
      <c r="VPH40" s="85"/>
      <c r="VPI40" s="85"/>
      <c r="VPJ40" s="85"/>
      <c r="VPK40" s="85"/>
      <c r="VPL40" s="85"/>
      <c r="VPM40" s="85"/>
      <c r="VPN40" s="85"/>
      <c r="VPO40" s="85"/>
      <c r="VPP40" s="85"/>
      <c r="VPQ40" s="85"/>
      <c r="VPR40" s="85"/>
      <c r="VPS40" s="85"/>
      <c r="VPT40" s="85"/>
      <c r="VPU40" s="85"/>
      <c r="VPV40" s="85"/>
      <c r="VPW40" s="85"/>
      <c r="VPX40" s="85"/>
      <c r="VPY40" s="85"/>
      <c r="VPZ40" s="85"/>
      <c r="VQA40" s="85"/>
      <c r="VQB40" s="85"/>
      <c r="VQC40" s="85"/>
      <c r="VQD40" s="85"/>
      <c r="VQE40" s="85"/>
      <c r="VQF40" s="85"/>
      <c r="VQG40" s="85"/>
      <c r="VQH40" s="85"/>
      <c r="VQI40" s="85"/>
      <c r="VQJ40" s="85"/>
      <c r="VQK40" s="85"/>
      <c r="VQL40" s="85"/>
      <c r="VQM40" s="85"/>
      <c r="VQN40" s="85"/>
      <c r="VQO40" s="85"/>
      <c r="VQP40" s="85"/>
      <c r="VQQ40" s="85"/>
      <c r="VQR40" s="85"/>
      <c r="VQS40" s="85"/>
      <c r="VQT40" s="85"/>
      <c r="VQU40" s="85"/>
      <c r="VQV40" s="85"/>
      <c r="VQW40" s="85"/>
      <c r="VQX40" s="85"/>
      <c r="VQY40" s="85"/>
      <c r="VQZ40" s="85"/>
      <c r="VRA40" s="85"/>
      <c r="VRB40" s="85"/>
      <c r="VRC40" s="85"/>
      <c r="VRD40" s="85"/>
      <c r="VRE40" s="85"/>
      <c r="VRF40" s="85"/>
      <c r="VRG40" s="85"/>
      <c r="VRH40" s="85"/>
      <c r="VRI40" s="85"/>
      <c r="VRJ40" s="85"/>
      <c r="VRK40" s="85"/>
      <c r="VRL40" s="85"/>
      <c r="VRM40" s="85"/>
      <c r="VRN40" s="85"/>
      <c r="VRO40" s="85"/>
      <c r="VRP40" s="85"/>
      <c r="VRQ40" s="85"/>
      <c r="VRR40" s="85"/>
      <c r="VRS40" s="85"/>
      <c r="VRT40" s="85"/>
      <c r="VRU40" s="85"/>
      <c r="VRV40" s="85"/>
      <c r="VRW40" s="85"/>
      <c r="VRX40" s="85"/>
      <c r="VRY40" s="85"/>
      <c r="VRZ40" s="85"/>
      <c r="VSA40" s="85"/>
      <c r="VSB40" s="85"/>
      <c r="VSC40" s="85"/>
      <c r="VSD40" s="85"/>
      <c r="VSE40" s="85"/>
      <c r="VSF40" s="85"/>
      <c r="VSG40" s="85"/>
      <c r="VSH40" s="85"/>
      <c r="VSI40" s="85"/>
      <c r="VSJ40" s="85"/>
      <c r="VSK40" s="85"/>
      <c r="VSL40" s="85"/>
      <c r="VSM40" s="85"/>
      <c r="VSN40" s="85"/>
      <c r="VSO40" s="85"/>
      <c r="VSP40" s="85"/>
      <c r="VSQ40" s="85"/>
      <c r="VSR40" s="85"/>
      <c r="VSS40" s="85"/>
      <c r="VST40" s="85"/>
      <c r="VSU40" s="85"/>
      <c r="VSV40" s="85"/>
      <c r="VSW40" s="85"/>
      <c r="VSX40" s="85"/>
      <c r="VSY40" s="85"/>
      <c r="VSZ40" s="85"/>
      <c r="VTA40" s="85"/>
      <c r="VTB40" s="85"/>
      <c r="VTC40" s="85"/>
      <c r="VTD40" s="85"/>
      <c r="VTE40" s="85"/>
      <c r="VTF40" s="85"/>
      <c r="VTG40" s="85"/>
      <c r="VTH40" s="85"/>
      <c r="VTI40" s="85"/>
      <c r="VTJ40" s="85"/>
      <c r="VTK40" s="85"/>
      <c r="VTL40" s="85"/>
      <c r="VTM40" s="85"/>
      <c r="VTN40" s="85"/>
      <c r="VTO40" s="85"/>
      <c r="VTP40" s="85"/>
      <c r="VTQ40" s="85"/>
      <c r="VTR40" s="85"/>
      <c r="VTS40" s="85"/>
      <c r="VTT40" s="85"/>
      <c r="VTU40" s="85"/>
      <c r="VTV40" s="85"/>
      <c r="VTW40" s="85"/>
      <c r="VTX40" s="85"/>
      <c r="VTY40" s="85"/>
      <c r="VTZ40" s="85"/>
      <c r="VUA40" s="85"/>
      <c r="VUB40" s="85"/>
      <c r="VUC40" s="85"/>
      <c r="VUD40" s="85"/>
      <c r="VUE40" s="85"/>
      <c r="VUF40" s="85"/>
      <c r="VUG40" s="85"/>
      <c r="VUH40" s="85"/>
      <c r="VUI40" s="85"/>
      <c r="VUJ40" s="85"/>
      <c r="VUK40" s="85"/>
      <c r="VUL40" s="85"/>
      <c r="VUM40" s="85"/>
      <c r="VUN40" s="85"/>
      <c r="VUO40" s="85"/>
      <c r="VUP40" s="85"/>
      <c r="VUQ40" s="85"/>
      <c r="VUR40" s="85"/>
      <c r="VUS40" s="85"/>
      <c r="VUT40" s="85"/>
      <c r="VUU40" s="85"/>
      <c r="VUV40" s="85"/>
      <c r="VUW40" s="85"/>
      <c r="VUX40" s="85"/>
      <c r="VUY40" s="85"/>
      <c r="VUZ40" s="85"/>
      <c r="VVA40" s="85"/>
      <c r="VVB40" s="85"/>
      <c r="VVC40" s="85"/>
      <c r="VVD40" s="85"/>
      <c r="VVE40" s="85"/>
      <c r="VVF40" s="85"/>
      <c r="VVG40" s="85"/>
      <c r="VVH40" s="85"/>
      <c r="VVI40" s="85"/>
      <c r="VVJ40" s="85"/>
      <c r="VVK40" s="85"/>
      <c r="VVL40" s="85"/>
      <c r="VVM40" s="85"/>
      <c r="VVN40" s="85"/>
      <c r="VVO40" s="85"/>
      <c r="VVP40" s="85"/>
      <c r="VVQ40" s="85"/>
      <c r="VVR40" s="85"/>
      <c r="VVS40" s="85"/>
      <c r="VVT40" s="85"/>
      <c r="VVU40" s="85"/>
      <c r="VVV40" s="85"/>
      <c r="VVW40" s="85"/>
      <c r="VVX40" s="85"/>
      <c r="VVY40" s="85"/>
      <c r="VVZ40" s="85"/>
      <c r="VWA40" s="85"/>
      <c r="VWB40" s="85"/>
      <c r="VWC40" s="85"/>
      <c r="VWD40" s="85"/>
      <c r="VWE40" s="85"/>
      <c r="VWF40" s="85"/>
      <c r="VWG40" s="85"/>
      <c r="VWH40" s="85"/>
      <c r="VWI40" s="85"/>
      <c r="VWJ40" s="85"/>
      <c r="VWK40" s="85"/>
      <c r="VWL40" s="85"/>
      <c r="VWM40" s="85"/>
      <c r="VWN40" s="85"/>
      <c r="VWO40" s="85"/>
      <c r="VWP40" s="85"/>
      <c r="VWQ40" s="85"/>
      <c r="VWR40" s="85"/>
      <c r="VWS40" s="85"/>
      <c r="VWT40" s="85"/>
      <c r="VWU40" s="85"/>
      <c r="VWV40" s="85"/>
      <c r="VWW40" s="85"/>
      <c r="VWX40" s="85"/>
      <c r="VWY40" s="85"/>
      <c r="VWZ40" s="85"/>
      <c r="VXA40" s="85"/>
      <c r="VXB40" s="85"/>
      <c r="VXC40" s="85"/>
      <c r="VXD40" s="85"/>
      <c r="VXE40" s="85"/>
      <c r="VXF40" s="85"/>
      <c r="VXG40" s="85"/>
      <c r="VXH40" s="85"/>
      <c r="VXI40" s="85"/>
      <c r="VXJ40" s="85"/>
      <c r="VXK40" s="85"/>
      <c r="VXL40" s="85"/>
      <c r="VXM40" s="85"/>
      <c r="VXN40" s="85"/>
      <c r="VXO40" s="85"/>
      <c r="VXP40" s="85"/>
      <c r="VXQ40" s="85"/>
      <c r="VXR40" s="85"/>
      <c r="VXS40" s="85"/>
      <c r="VXT40" s="85"/>
      <c r="VXU40" s="85"/>
      <c r="VXV40" s="85"/>
      <c r="VXW40" s="85"/>
      <c r="VXX40" s="85"/>
      <c r="VXY40" s="85"/>
      <c r="VXZ40" s="85"/>
      <c r="VYA40" s="85"/>
      <c r="VYB40" s="85"/>
      <c r="VYC40" s="85"/>
      <c r="VYD40" s="85"/>
      <c r="VYE40" s="85"/>
      <c r="VYF40" s="85"/>
      <c r="VYG40" s="85"/>
      <c r="VYH40" s="85"/>
      <c r="VYI40" s="85"/>
      <c r="VYJ40" s="85"/>
      <c r="VYK40" s="85"/>
      <c r="VYL40" s="85"/>
      <c r="VYM40" s="85"/>
      <c r="VYN40" s="85"/>
      <c r="VYO40" s="85"/>
      <c r="VYP40" s="85"/>
      <c r="VYQ40" s="85"/>
      <c r="VYR40" s="85"/>
      <c r="VYS40" s="85"/>
      <c r="VYT40" s="85"/>
      <c r="VYU40" s="85"/>
      <c r="VYV40" s="85"/>
      <c r="VYW40" s="85"/>
      <c r="VYX40" s="85"/>
      <c r="VYY40" s="85"/>
      <c r="VYZ40" s="85"/>
      <c r="VZA40" s="85"/>
      <c r="VZB40" s="85"/>
      <c r="VZC40" s="85"/>
      <c r="VZD40" s="85"/>
      <c r="VZE40" s="85"/>
      <c r="VZF40" s="85"/>
      <c r="VZG40" s="85"/>
      <c r="VZH40" s="85"/>
      <c r="VZI40" s="85"/>
      <c r="VZJ40" s="85"/>
      <c r="VZK40" s="85"/>
      <c r="VZL40" s="85"/>
      <c r="VZM40" s="85"/>
      <c r="VZN40" s="85"/>
      <c r="VZO40" s="85"/>
      <c r="VZP40" s="85"/>
      <c r="VZQ40" s="85"/>
      <c r="VZR40" s="85"/>
      <c r="VZS40" s="85"/>
      <c r="VZT40" s="85"/>
      <c r="VZU40" s="85"/>
      <c r="VZV40" s="85"/>
      <c r="VZW40" s="85"/>
      <c r="VZX40" s="85"/>
      <c r="VZY40" s="85"/>
      <c r="VZZ40" s="85"/>
      <c r="WAA40" s="85"/>
      <c r="WAB40" s="85"/>
      <c r="WAC40" s="85"/>
      <c r="WAD40" s="85"/>
      <c r="WAE40" s="85"/>
      <c r="WAF40" s="85"/>
      <c r="WAG40" s="85"/>
      <c r="WAH40" s="85"/>
      <c r="WAI40" s="85"/>
      <c r="WAJ40" s="85"/>
      <c r="WAK40" s="85"/>
      <c r="WAL40" s="85"/>
      <c r="WAM40" s="85"/>
      <c r="WAN40" s="85"/>
      <c r="WAO40" s="85"/>
      <c r="WAP40" s="85"/>
      <c r="WAQ40" s="85"/>
      <c r="WAR40" s="85"/>
      <c r="WAS40" s="85"/>
      <c r="WAT40" s="85"/>
      <c r="WAU40" s="85"/>
      <c r="WAV40" s="85"/>
      <c r="WAW40" s="85"/>
      <c r="WAX40" s="85"/>
      <c r="WAY40" s="85"/>
      <c r="WAZ40" s="85"/>
      <c r="WBA40" s="85"/>
      <c r="WBB40" s="85"/>
      <c r="WBC40" s="85"/>
      <c r="WBD40" s="85"/>
      <c r="WBE40" s="85"/>
      <c r="WBF40" s="85"/>
      <c r="WBG40" s="85"/>
      <c r="WBH40" s="85"/>
      <c r="WBI40" s="85"/>
      <c r="WBJ40" s="85"/>
      <c r="WBK40" s="85"/>
      <c r="WBL40" s="85"/>
      <c r="WBM40" s="85"/>
      <c r="WBN40" s="85"/>
      <c r="WBO40" s="85"/>
      <c r="WBP40" s="85"/>
      <c r="WBQ40" s="85"/>
      <c r="WBR40" s="85"/>
      <c r="WBS40" s="85"/>
      <c r="WBT40" s="85"/>
      <c r="WBU40" s="85"/>
      <c r="WBV40" s="85"/>
      <c r="WBW40" s="85"/>
      <c r="WBX40" s="85"/>
      <c r="WBY40" s="85"/>
      <c r="WBZ40" s="85"/>
      <c r="WCA40" s="85"/>
      <c r="WCB40" s="85"/>
      <c r="WCC40" s="85"/>
      <c r="WCD40" s="85"/>
      <c r="WCE40" s="85"/>
      <c r="WCF40" s="85"/>
      <c r="WCG40" s="85"/>
      <c r="WCH40" s="85"/>
      <c r="WCI40" s="85"/>
      <c r="WCJ40" s="85"/>
      <c r="WCK40" s="85"/>
      <c r="WCL40" s="85"/>
      <c r="WCM40" s="85"/>
      <c r="WCN40" s="85"/>
      <c r="WCO40" s="85"/>
      <c r="WCP40" s="85"/>
      <c r="WCQ40" s="85"/>
      <c r="WCR40" s="85"/>
      <c r="WCS40" s="85"/>
      <c r="WCT40" s="85"/>
      <c r="WCU40" s="85"/>
      <c r="WCV40" s="85"/>
      <c r="WCW40" s="85"/>
      <c r="WCX40" s="85"/>
      <c r="WCY40" s="85"/>
      <c r="WCZ40" s="85"/>
      <c r="WDA40" s="85"/>
      <c r="WDB40" s="85"/>
      <c r="WDC40" s="85"/>
      <c r="WDD40" s="85"/>
      <c r="WDE40" s="85"/>
      <c r="WDF40" s="85"/>
      <c r="WDG40" s="85"/>
      <c r="WDH40" s="85"/>
      <c r="WDI40" s="85"/>
      <c r="WDJ40" s="85"/>
      <c r="WDK40" s="85"/>
      <c r="WDL40" s="85"/>
      <c r="WDM40" s="85"/>
      <c r="WDN40" s="85"/>
      <c r="WDO40" s="85"/>
      <c r="WDP40" s="85"/>
      <c r="WDQ40" s="85"/>
      <c r="WDR40" s="85"/>
      <c r="WDS40" s="85"/>
      <c r="WDT40" s="85"/>
      <c r="WDU40" s="85"/>
      <c r="WDV40" s="85"/>
      <c r="WDW40" s="85"/>
      <c r="WDX40" s="85"/>
      <c r="WDY40" s="85"/>
      <c r="WDZ40" s="85"/>
      <c r="WEA40" s="85"/>
      <c r="WEB40" s="85"/>
      <c r="WEC40" s="85"/>
      <c r="WED40" s="85"/>
      <c r="WEE40" s="85"/>
      <c r="WEF40" s="85"/>
      <c r="WEG40" s="85"/>
      <c r="WEH40" s="85"/>
      <c r="WEI40" s="85"/>
      <c r="WEJ40" s="85"/>
      <c r="WEK40" s="85"/>
      <c r="WEL40" s="85"/>
      <c r="WEM40" s="85"/>
      <c r="WEN40" s="85"/>
      <c r="WEO40" s="85"/>
      <c r="WEP40" s="85"/>
      <c r="WEQ40" s="85"/>
      <c r="WER40" s="85"/>
      <c r="WES40" s="85"/>
      <c r="WET40" s="85"/>
      <c r="WEU40" s="85"/>
      <c r="WEV40" s="85"/>
      <c r="WEW40" s="85"/>
      <c r="WEX40" s="85"/>
      <c r="WEY40" s="85"/>
      <c r="WEZ40" s="85"/>
      <c r="WFA40" s="85"/>
      <c r="WFB40" s="85"/>
      <c r="WFC40" s="85"/>
      <c r="WFD40" s="85"/>
      <c r="WFE40" s="85"/>
      <c r="WFF40" s="85"/>
      <c r="WFG40" s="85"/>
      <c r="WFH40" s="85"/>
      <c r="WFI40" s="85"/>
      <c r="WFJ40" s="85"/>
      <c r="WFK40" s="85"/>
      <c r="WFL40" s="85"/>
      <c r="WFM40" s="85"/>
      <c r="WFN40" s="85"/>
      <c r="WFO40" s="85"/>
      <c r="WFP40" s="85"/>
      <c r="WFQ40" s="85"/>
      <c r="WFR40" s="85"/>
      <c r="WFS40" s="85"/>
      <c r="WFT40" s="85"/>
      <c r="WFU40" s="85"/>
      <c r="WFV40" s="85"/>
      <c r="WFW40" s="85"/>
      <c r="WFX40" s="85"/>
      <c r="WFY40" s="85"/>
      <c r="WFZ40" s="85"/>
      <c r="WGA40" s="85"/>
      <c r="WGB40" s="85"/>
      <c r="WGC40" s="85"/>
      <c r="WGD40" s="85"/>
      <c r="WGE40" s="85"/>
      <c r="WGF40" s="85"/>
      <c r="WGG40" s="85"/>
      <c r="WGH40" s="85"/>
      <c r="WGI40" s="85"/>
      <c r="WGJ40" s="85"/>
      <c r="WGK40" s="85"/>
      <c r="WGL40" s="85"/>
      <c r="WGM40" s="85"/>
      <c r="WGN40" s="85"/>
      <c r="WGO40" s="85"/>
      <c r="WGP40" s="85"/>
      <c r="WGQ40" s="85"/>
      <c r="WGR40" s="85"/>
      <c r="WGS40" s="85"/>
      <c r="WGT40" s="85"/>
      <c r="WGU40" s="85"/>
      <c r="WGV40" s="85"/>
      <c r="WGW40" s="85"/>
      <c r="WGX40" s="85"/>
      <c r="WGY40" s="85"/>
      <c r="WGZ40" s="85"/>
      <c r="WHA40" s="85"/>
      <c r="WHB40" s="85"/>
      <c r="WHC40" s="85"/>
      <c r="WHD40" s="85"/>
      <c r="WHE40" s="85"/>
      <c r="WHF40" s="85"/>
      <c r="WHG40" s="85"/>
      <c r="WHH40" s="85"/>
      <c r="WHI40" s="85"/>
      <c r="WHJ40" s="85"/>
      <c r="WHK40" s="85"/>
      <c r="WHL40" s="85"/>
      <c r="WHM40" s="85"/>
      <c r="WHN40" s="85"/>
      <c r="WHO40" s="85"/>
      <c r="WHP40" s="85"/>
      <c r="WHQ40" s="85"/>
      <c r="WHR40" s="85"/>
      <c r="WHS40" s="85"/>
      <c r="WHT40" s="85"/>
      <c r="WHU40" s="85"/>
      <c r="WHV40" s="85"/>
      <c r="WHW40" s="85"/>
      <c r="WHX40" s="85"/>
      <c r="WHY40" s="85"/>
      <c r="WHZ40" s="85"/>
      <c r="WIA40" s="85"/>
      <c r="WIB40" s="85"/>
      <c r="WIC40" s="85"/>
      <c r="WID40" s="85"/>
      <c r="WIE40" s="85"/>
      <c r="WIF40" s="85"/>
      <c r="WIG40" s="85"/>
      <c r="WIH40" s="85"/>
      <c r="WII40" s="85"/>
      <c r="WIJ40" s="85"/>
      <c r="WIK40" s="85"/>
      <c r="WIL40" s="85"/>
      <c r="WIM40" s="85"/>
      <c r="WIN40" s="85"/>
      <c r="WIO40" s="85"/>
      <c r="WIP40" s="85"/>
      <c r="WIQ40" s="85"/>
      <c r="WIR40" s="85"/>
      <c r="WIS40" s="85"/>
      <c r="WIT40" s="85"/>
      <c r="WIU40" s="85"/>
      <c r="WIV40" s="85"/>
      <c r="WIW40" s="85"/>
      <c r="WIX40" s="85"/>
      <c r="WIY40" s="85"/>
      <c r="WIZ40" s="85"/>
      <c r="WJA40" s="85"/>
      <c r="WJB40" s="85"/>
      <c r="WJC40" s="85"/>
      <c r="WJD40" s="85"/>
      <c r="WJE40" s="85"/>
      <c r="WJF40" s="85"/>
      <c r="WJG40" s="85"/>
      <c r="WJH40" s="85"/>
      <c r="WJI40" s="85"/>
      <c r="WJJ40" s="85"/>
      <c r="WJK40" s="85"/>
      <c r="WJL40" s="85"/>
      <c r="WJM40" s="85"/>
      <c r="WJN40" s="85"/>
      <c r="WJO40" s="85"/>
      <c r="WJP40" s="85"/>
      <c r="WJQ40" s="85"/>
      <c r="WJR40" s="85"/>
      <c r="WJS40" s="85"/>
      <c r="WJT40" s="85"/>
      <c r="WJU40" s="85"/>
      <c r="WJV40" s="85"/>
      <c r="WJW40" s="85"/>
      <c r="WJX40" s="85"/>
      <c r="WJY40" s="85"/>
      <c r="WJZ40" s="85"/>
      <c r="WKA40" s="85"/>
      <c r="WKB40" s="85"/>
      <c r="WKC40" s="85"/>
      <c r="WKD40" s="85"/>
      <c r="WKE40" s="85"/>
      <c r="WKF40" s="85"/>
      <c r="WKG40" s="85"/>
      <c r="WKH40" s="85"/>
      <c r="WKI40" s="85"/>
      <c r="WKJ40" s="85"/>
      <c r="WKK40" s="85"/>
      <c r="WKL40" s="85"/>
      <c r="WKM40" s="85"/>
      <c r="WKN40" s="85"/>
      <c r="WKO40" s="85"/>
      <c r="WKP40" s="85"/>
      <c r="WKQ40" s="85"/>
      <c r="WKR40" s="85"/>
      <c r="WKS40" s="85"/>
      <c r="WKT40" s="85"/>
      <c r="WKU40" s="85"/>
      <c r="WKV40" s="85"/>
      <c r="WKW40" s="85"/>
      <c r="WKX40" s="85"/>
      <c r="WKY40" s="85"/>
      <c r="WKZ40" s="85"/>
      <c r="WLA40" s="85"/>
      <c r="WLB40" s="85"/>
      <c r="WLC40" s="85"/>
      <c r="WLD40" s="85"/>
      <c r="WLE40" s="85"/>
      <c r="WLF40" s="85"/>
      <c r="WLG40" s="85"/>
      <c r="WLH40" s="85"/>
      <c r="WLI40" s="85"/>
      <c r="WLJ40" s="85"/>
      <c r="WLK40" s="85"/>
      <c r="WLL40" s="85"/>
      <c r="WLM40" s="85"/>
      <c r="WLN40" s="85"/>
      <c r="WLO40" s="85"/>
      <c r="WLP40" s="85"/>
      <c r="WLQ40" s="85"/>
      <c r="WLR40" s="85"/>
      <c r="WLS40" s="85"/>
      <c r="WLT40" s="85"/>
      <c r="WLU40" s="85"/>
      <c r="WLV40" s="85"/>
      <c r="WLW40" s="85"/>
      <c r="WLX40" s="85"/>
      <c r="WLY40" s="85"/>
      <c r="WLZ40" s="85"/>
      <c r="WMA40" s="85"/>
      <c r="WMB40" s="85"/>
      <c r="WMC40" s="85"/>
      <c r="WMD40" s="85"/>
      <c r="WME40" s="85"/>
      <c r="WMF40" s="85"/>
      <c r="WMG40" s="85"/>
      <c r="WMH40" s="85"/>
      <c r="WMI40" s="85"/>
      <c r="WMJ40" s="85"/>
      <c r="WMK40" s="85"/>
      <c r="WML40" s="85"/>
      <c r="WMM40" s="85"/>
      <c r="WMN40" s="85"/>
      <c r="WMO40" s="85"/>
      <c r="WMP40" s="85"/>
      <c r="WMQ40" s="85"/>
      <c r="WMR40" s="85"/>
      <c r="WMS40" s="85"/>
      <c r="WMT40" s="85"/>
      <c r="WMU40" s="85"/>
      <c r="WMV40" s="85"/>
      <c r="WMW40" s="85"/>
      <c r="WMX40" s="85"/>
      <c r="WMY40" s="85"/>
      <c r="WMZ40" s="85"/>
      <c r="WNA40" s="85"/>
      <c r="WNB40" s="85"/>
      <c r="WNC40" s="85"/>
      <c r="WND40" s="85"/>
      <c r="WNE40" s="85"/>
      <c r="WNF40" s="85"/>
      <c r="WNG40" s="85"/>
      <c r="WNH40" s="85"/>
      <c r="WNI40" s="85"/>
      <c r="WNJ40" s="85"/>
      <c r="WNK40" s="85"/>
      <c r="WNL40" s="85"/>
      <c r="WNM40" s="85"/>
      <c r="WNN40" s="85"/>
      <c r="WNO40" s="85"/>
      <c r="WNP40" s="85"/>
      <c r="WNQ40" s="85"/>
      <c r="WNR40" s="85"/>
      <c r="WNS40" s="85"/>
      <c r="WNT40" s="85"/>
      <c r="WNU40" s="85"/>
      <c r="WNV40" s="85"/>
      <c r="WNW40" s="85"/>
      <c r="WNX40" s="85"/>
      <c r="WNY40" s="85"/>
      <c r="WNZ40" s="85"/>
      <c r="WOA40" s="85"/>
      <c r="WOB40" s="85"/>
      <c r="WOC40" s="85"/>
      <c r="WOD40" s="85"/>
      <c r="WOE40" s="85"/>
      <c r="WOF40" s="85"/>
      <c r="WOG40" s="85"/>
      <c r="WOH40" s="85"/>
      <c r="WOI40" s="85"/>
      <c r="WOJ40" s="85"/>
      <c r="WOK40" s="85"/>
      <c r="WOL40" s="85"/>
      <c r="WOM40" s="85"/>
      <c r="WON40" s="85"/>
      <c r="WOO40" s="85"/>
      <c r="WOP40" s="85"/>
      <c r="WOQ40" s="85"/>
      <c r="WOR40" s="85"/>
      <c r="WOS40" s="85"/>
      <c r="WOT40" s="85"/>
      <c r="WOU40" s="85"/>
      <c r="WOV40" s="85"/>
      <c r="WOW40" s="85"/>
      <c r="WOX40" s="85"/>
      <c r="WOY40" s="85"/>
      <c r="WOZ40" s="85"/>
      <c r="WPA40" s="85"/>
      <c r="WPB40" s="85"/>
      <c r="WPC40" s="85"/>
      <c r="WPD40" s="85"/>
      <c r="WPE40" s="85"/>
      <c r="WPF40" s="85"/>
      <c r="WPG40" s="85"/>
      <c r="WPH40" s="85"/>
      <c r="WPI40" s="85"/>
      <c r="WPJ40" s="85"/>
      <c r="WPK40" s="85"/>
      <c r="WPL40" s="85"/>
      <c r="WPM40" s="85"/>
      <c r="WPN40" s="85"/>
      <c r="WPO40" s="85"/>
      <c r="WPP40" s="85"/>
      <c r="WPQ40" s="85"/>
      <c r="WPR40" s="85"/>
      <c r="WPS40" s="85"/>
      <c r="WPT40" s="85"/>
      <c r="WPU40" s="85"/>
      <c r="WPV40" s="85"/>
      <c r="WPW40" s="85"/>
      <c r="WPX40" s="85"/>
      <c r="WPY40" s="85"/>
      <c r="WPZ40" s="85"/>
      <c r="WQA40" s="85"/>
      <c r="WQB40" s="85"/>
      <c r="WQC40" s="85"/>
      <c r="WQD40" s="85"/>
      <c r="WQE40" s="85"/>
      <c r="WQF40" s="85"/>
      <c r="WQG40" s="85"/>
      <c r="WQH40" s="85"/>
      <c r="WQI40" s="85"/>
      <c r="WQJ40" s="85"/>
      <c r="WQK40" s="85"/>
      <c r="WQL40" s="85"/>
      <c r="WQM40" s="85"/>
      <c r="WQN40" s="85"/>
      <c r="WQO40" s="85"/>
      <c r="WQP40" s="85"/>
      <c r="WQQ40" s="85"/>
      <c r="WQR40" s="85"/>
      <c r="WQS40" s="85"/>
      <c r="WQT40" s="85"/>
      <c r="WQU40" s="85"/>
      <c r="WQV40" s="85"/>
      <c r="WQW40" s="85"/>
      <c r="WQX40" s="85"/>
      <c r="WQY40" s="85"/>
      <c r="WQZ40" s="85"/>
      <c r="WRA40" s="85"/>
      <c r="WRB40" s="85"/>
      <c r="WRC40" s="85"/>
      <c r="WRD40" s="85"/>
      <c r="WRE40" s="85"/>
      <c r="WRF40" s="85"/>
      <c r="WRG40" s="85"/>
      <c r="WRH40" s="85"/>
      <c r="WRI40" s="85"/>
      <c r="WRJ40" s="85"/>
      <c r="WRK40" s="85"/>
      <c r="WRL40" s="85"/>
      <c r="WRM40" s="85"/>
      <c r="WRN40" s="85"/>
      <c r="WRO40" s="85"/>
      <c r="WRP40" s="85"/>
      <c r="WRQ40" s="85"/>
      <c r="WRR40" s="85"/>
      <c r="WRS40" s="85"/>
      <c r="WRT40" s="85"/>
      <c r="WRU40" s="85"/>
      <c r="WRV40" s="85"/>
      <c r="WRW40" s="85"/>
      <c r="WRX40" s="85"/>
      <c r="WRY40" s="85"/>
      <c r="WRZ40" s="85"/>
      <c r="WSA40" s="85"/>
      <c r="WSB40" s="85"/>
      <c r="WSC40" s="85"/>
      <c r="WSD40" s="85"/>
      <c r="WSE40" s="85"/>
      <c r="WSF40" s="85"/>
      <c r="WSG40" s="85"/>
      <c r="WSH40" s="85"/>
      <c r="WSI40" s="85"/>
      <c r="WSJ40" s="85"/>
      <c r="WSK40" s="85"/>
      <c r="WSL40" s="85"/>
      <c r="WSM40" s="85"/>
      <c r="WSN40" s="85"/>
      <c r="WSO40" s="85"/>
      <c r="WSP40" s="85"/>
      <c r="WSQ40" s="85"/>
      <c r="WSR40" s="85"/>
      <c r="WSS40" s="85"/>
      <c r="WST40" s="85"/>
      <c r="WSU40" s="85"/>
      <c r="WSV40" s="85"/>
      <c r="WSW40" s="85"/>
      <c r="WSX40" s="85"/>
      <c r="WSY40" s="85"/>
      <c r="WSZ40" s="85"/>
      <c r="WTA40" s="85"/>
      <c r="WTB40" s="85"/>
      <c r="WTC40" s="85"/>
      <c r="WTD40" s="85"/>
      <c r="WTE40" s="85"/>
      <c r="WTF40" s="85"/>
      <c r="WTG40" s="85"/>
      <c r="WTH40" s="85"/>
      <c r="WTI40" s="85"/>
      <c r="WTJ40" s="85"/>
      <c r="WTK40" s="85"/>
      <c r="WTL40" s="85"/>
      <c r="WTM40" s="85"/>
      <c r="WTN40" s="85"/>
      <c r="WTO40" s="85"/>
      <c r="WTP40" s="85"/>
      <c r="WTQ40" s="85"/>
      <c r="WTR40" s="85"/>
      <c r="WTS40" s="85"/>
      <c r="WTT40" s="85"/>
      <c r="WTU40" s="85"/>
      <c r="WTV40" s="85"/>
      <c r="WTW40" s="85"/>
      <c r="WTX40" s="85"/>
      <c r="WTY40" s="85"/>
      <c r="WTZ40" s="85"/>
      <c r="WUA40" s="85"/>
      <c r="WUB40" s="85"/>
      <c r="WUC40" s="85"/>
      <c r="WUD40" s="85"/>
      <c r="WUE40" s="85"/>
      <c r="WUF40" s="85"/>
      <c r="WUG40" s="85"/>
      <c r="WUH40" s="85"/>
      <c r="WUI40" s="85"/>
      <c r="WUJ40" s="85"/>
      <c r="WUK40" s="85"/>
      <c r="WUL40" s="85"/>
      <c r="WUM40" s="85"/>
      <c r="WUN40" s="85"/>
      <c r="WUO40" s="85"/>
      <c r="WUP40" s="85"/>
      <c r="WUQ40" s="85"/>
      <c r="WUR40" s="85"/>
      <c r="WUS40" s="85"/>
      <c r="WUT40" s="85"/>
      <c r="WUU40" s="85"/>
      <c r="WUV40" s="85"/>
      <c r="WUW40" s="85"/>
      <c r="WUX40" s="85"/>
      <c r="WUY40" s="85"/>
      <c r="WUZ40" s="85"/>
      <c r="WVA40" s="85"/>
      <c r="WVB40" s="85"/>
      <c r="WVC40" s="85"/>
      <c r="WVD40" s="85"/>
      <c r="WVE40" s="85"/>
      <c r="WVF40" s="85"/>
      <c r="WVG40" s="85"/>
      <c r="WVH40" s="85"/>
      <c r="WVI40" s="85"/>
      <c r="WVJ40" s="85"/>
      <c r="WVK40" s="85"/>
      <c r="WVL40" s="85"/>
      <c r="WVM40" s="85"/>
      <c r="WVN40" s="85"/>
      <c r="WVO40" s="85"/>
      <c r="WVP40" s="85"/>
      <c r="WVQ40" s="85"/>
      <c r="WVR40" s="85"/>
      <c r="WVS40" s="85"/>
      <c r="WVT40" s="85"/>
      <c r="WVU40" s="85"/>
      <c r="WVV40" s="85"/>
      <c r="WVW40" s="85"/>
      <c r="WVX40" s="85"/>
      <c r="WVY40" s="85"/>
      <c r="WVZ40" s="85"/>
      <c r="WWA40" s="85"/>
      <c r="WWB40" s="85"/>
      <c r="WWC40" s="85"/>
      <c r="WWD40" s="85"/>
      <c r="WWE40" s="85"/>
      <c r="WWF40" s="85"/>
      <c r="WWG40" s="85"/>
      <c r="WWH40" s="85"/>
      <c r="WWI40" s="85"/>
      <c r="WWJ40" s="85"/>
      <c r="WWK40" s="85"/>
      <c r="WWL40" s="85"/>
      <c r="WWM40" s="85"/>
      <c r="WWN40" s="85"/>
      <c r="WWO40" s="85"/>
      <c r="WWP40" s="85"/>
      <c r="WWQ40" s="85"/>
      <c r="WWR40" s="85"/>
      <c r="WWS40" s="85"/>
      <c r="WWT40" s="85"/>
      <c r="WWU40" s="85"/>
      <c r="WWV40" s="85"/>
      <c r="WWW40" s="85"/>
      <c r="WWX40" s="85"/>
      <c r="WWY40" s="85"/>
      <c r="WWZ40" s="85"/>
      <c r="WXA40" s="85"/>
      <c r="WXB40" s="85"/>
      <c r="WXC40" s="85"/>
      <c r="WXD40" s="85"/>
      <c r="WXE40" s="85"/>
      <c r="WXF40" s="85"/>
      <c r="WXG40" s="85"/>
      <c r="WXH40" s="85"/>
      <c r="WXI40" s="85"/>
      <c r="WXJ40" s="85"/>
      <c r="WXK40" s="85"/>
      <c r="WXL40" s="85"/>
      <c r="WXM40" s="85"/>
      <c r="WXN40" s="85"/>
      <c r="WXO40" s="85"/>
      <c r="WXP40" s="85"/>
      <c r="WXQ40" s="85"/>
      <c r="WXR40" s="85"/>
      <c r="WXS40" s="85"/>
      <c r="WXT40" s="85"/>
      <c r="WXU40" s="85"/>
      <c r="WXV40" s="85"/>
      <c r="WXW40" s="85"/>
      <c r="WXX40" s="85"/>
      <c r="WXY40" s="85"/>
      <c r="WXZ40" s="85"/>
      <c r="WYA40" s="85"/>
      <c r="WYB40" s="85"/>
      <c r="WYC40" s="85"/>
      <c r="WYD40" s="85"/>
      <c r="WYE40" s="85"/>
      <c r="WYF40" s="85"/>
      <c r="WYG40" s="85"/>
      <c r="WYH40" s="85"/>
      <c r="WYI40" s="85"/>
      <c r="WYJ40" s="85"/>
      <c r="WYK40" s="85"/>
      <c r="WYL40" s="85"/>
      <c r="WYM40" s="85"/>
      <c r="WYN40" s="85"/>
      <c r="WYO40" s="85"/>
      <c r="WYP40" s="85"/>
      <c r="WYQ40" s="85"/>
      <c r="WYR40" s="85"/>
      <c r="WYS40" s="85"/>
      <c r="WYT40" s="85"/>
      <c r="WYU40" s="85"/>
      <c r="WYV40" s="85"/>
      <c r="WYW40" s="85"/>
      <c r="WYX40" s="85"/>
      <c r="WYY40" s="85"/>
      <c r="WYZ40" s="85"/>
      <c r="WZA40" s="85"/>
      <c r="WZB40" s="85"/>
      <c r="WZC40" s="85"/>
      <c r="WZD40" s="85"/>
      <c r="WZE40" s="85"/>
      <c r="WZF40" s="85"/>
      <c r="WZG40" s="85"/>
      <c r="WZH40" s="85"/>
      <c r="WZI40" s="85"/>
      <c r="WZJ40" s="85"/>
      <c r="WZK40" s="85"/>
      <c r="WZL40" s="85"/>
      <c r="WZM40" s="85"/>
      <c r="WZN40" s="85"/>
      <c r="WZO40" s="85"/>
      <c r="WZP40" s="85"/>
      <c r="WZQ40" s="85"/>
      <c r="WZR40" s="85"/>
      <c r="WZS40" s="85"/>
      <c r="WZT40" s="85"/>
      <c r="WZU40" s="85"/>
      <c r="WZV40" s="85"/>
      <c r="WZW40" s="85"/>
      <c r="WZX40" s="85"/>
      <c r="WZY40" s="85"/>
      <c r="WZZ40" s="85"/>
      <c r="XAA40" s="85"/>
      <c r="XAB40" s="85"/>
      <c r="XAC40" s="85"/>
      <c r="XAD40" s="85"/>
      <c r="XAE40" s="85"/>
      <c r="XAF40" s="85"/>
      <c r="XAG40" s="85"/>
      <c r="XAH40" s="85"/>
      <c r="XAI40" s="85"/>
      <c r="XAJ40" s="85"/>
      <c r="XAK40" s="85"/>
      <c r="XAL40" s="85"/>
      <c r="XAM40" s="85"/>
      <c r="XAN40" s="85"/>
      <c r="XAO40" s="85"/>
      <c r="XAP40" s="85"/>
      <c r="XAQ40" s="85"/>
      <c r="XAR40" s="85"/>
      <c r="XAS40" s="85"/>
      <c r="XAT40" s="85"/>
      <c r="XAU40" s="85"/>
      <c r="XAV40" s="85"/>
      <c r="XAW40" s="85"/>
      <c r="XAX40" s="85"/>
      <c r="XAY40" s="85"/>
      <c r="XAZ40" s="85"/>
      <c r="XBA40" s="85"/>
      <c r="XBB40" s="85"/>
      <c r="XBC40" s="85"/>
      <c r="XBD40" s="85"/>
      <c r="XBE40" s="85"/>
      <c r="XBF40" s="85"/>
      <c r="XBG40" s="85"/>
      <c r="XBH40" s="85"/>
      <c r="XBI40" s="85"/>
      <c r="XBJ40" s="85"/>
      <c r="XBK40" s="85"/>
      <c r="XBL40" s="85"/>
      <c r="XBM40" s="85"/>
      <c r="XBN40" s="85"/>
      <c r="XBO40" s="85"/>
      <c r="XBP40" s="85"/>
      <c r="XBQ40" s="85"/>
      <c r="XBR40" s="85"/>
      <c r="XBS40" s="85"/>
      <c r="XBT40" s="85"/>
      <c r="XBU40" s="85"/>
      <c r="XBV40" s="85"/>
      <c r="XBW40" s="85"/>
      <c r="XBX40" s="85"/>
      <c r="XBY40" s="85"/>
      <c r="XBZ40" s="85"/>
      <c r="XCA40" s="85"/>
      <c r="XCB40" s="85"/>
      <c r="XCC40" s="85"/>
      <c r="XCD40" s="85"/>
      <c r="XCE40" s="85"/>
      <c r="XCF40" s="85"/>
      <c r="XCG40" s="85"/>
      <c r="XCH40" s="85"/>
      <c r="XCI40" s="85"/>
      <c r="XCJ40" s="85"/>
      <c r="XCK40" s="85"/>
      <c r="XCL40" s="85"/>
      <c r="XCM40" s="85"/>
      <c r="XCN40" s="85"/>
      <c r="XCO40" s="85"/>
      <c r="XCP40" s="85"/>
      <c r="XCQ40" s="85"/>
      <c r="XCR40" s="85"/>
      <c r="XCS40" s="85"/>
      <c r="XCT40" s="85"/>
      <c r="XCU40" s="85"/>
      <c r="XCV40" s="85"/>
      <c r="XCW40" s="85"/>
      <c r="XCX40" s="85"/>
      <c r="XCY40" s="85"/>
      <c r="XCZ40" s="85"/>
      <c r="XDA40" s="85"/>
      <c r="XDB40" s="85"/>
      <c r="XDC40" s="85"/>
      <c r="XDD40" s="85"/>
      <c r="XDE40" s="85"/>
      <c r="XDF40" s="85"/>
      <c r="XDG40" s="85"/>
      <c r="XDH40" s="85"/>
      <c r="XDI40" s="85"/>
      <c r="XDJ40" s="85"/>
      <c r="XDK40" s="85"/>
      <c r="XDL40" s="85"/>
      <c r="XDM40" s="85"/>
      <c r="XDN40" s="85"/>
      <c r="XDO40" s="85"/>
      <c r="XDP40" s="85"/>
      <c r="XDQ40" s="85"/>
      <c r="XDR40" s="85"/>
      <c r="XDS40" s="85"/>
      <c r="XDT40" s="85"/>
      <c r="XDU40" s="85"/>
      <c r="XDV40" s="85"/>
      <c r="XDW40" s="85"/>
      <c r="XDX40" s="85"/>
      <c r="XDY40" s="85"/>
      <c r="XDZ40" s="85"/>
      <c r="XEA40" s="85"/>
      <c r="XEB40" s="85"/>
      <c r="XEC40" s="85"/>
      <c r="XED40" s="85"/>
      <c r="XEE40" s="85"/>
      <c r="XEF40" s="85"/>
      <c r="XEG40" s="85"/>
      <c r="XEH40" s="85"/>
      <c r="XEI40" s="85"/>
      <c r="XEJ40" s="85"/>
      <c r="XEK40" s="85"/>
      <c r="XEL40" s="85"/>
      <c r="XEM40" s="85"/>
      <c r="XEN40" s="85"/>
      <c r="XEO40" s="85"/>
      <c r="XEP40" s="85"/>
      <c r="XEQ40" s="85"/>
      <c r="XER40" s="85"/>
      <c r="XES40" s="85"/>
      <c r="XET40" s="85"/>
      <c r="XEU40" s="85"/>
      <c r="XEV40" s="85"/>
      <c r="XEW40" s="85"/>
      <c r="XEX40" s="85"/>
      <c r="XEY40" s="85"/>
      <c r="XEZ40" s="85"/>
      <c r="XFA40" s="85"/>
      <c r="XFB40" s="85"/>
      <c r="XFC40" s="85"/>
      <c r="XFD40" s="85"/>
    </row>
    <row r="41" spans="1:16384" s="133" customFormat="1" x14ac:dyDescent="0.2">
      <c r="A41" s="85"/>
      <c r="B41" s="87" t="s">
        <v>322</v>
      </c>
      <c r="C41" s="85"/>
      <c r="D41" s="85"/>
      <c r="E41" s="85"/>
      <c r="F41" s="85"/>
      <c r="G41" s="85"/>
      <c r="H41" s="85"/>
      <c r="I41" s="85"/>
      <c r="J41" s="85"/>
      <c r="K41" s="85"/>
      <c r="L41" s="85"/>
      <c r="M41" s="85"/>
      <c r="N41" s="85"/>
      <c r="O41" s="85"/>
      <c r="P41" s="85"/>
      <c r="Q41" s="85"/>
      <c r="R41" s="85"/>
      <c r="S41" s="85"/>
      <c r="T41" s="85"/>
      <c r="U41" s="85"/>
      <c r="V41" s="85"/>
      <c r="W41" s="85"/>
      <c r="X41" s="85"/>
      <c r="Y41" s="85"/>
      <c r="Z41" s="85"/>
      <c r="AA41" s="85"/>
      <c r="AB41" s="85"/>
      <c r="AC41" s="85"/>
      <c r="AD41" s="85"/>
      <c r="AE41" s="85"/>
      <c r="AF41" s="85"/>
      <c r="AG41" s="85"/>
      <c r="AH41" s="85"/>
      <c r="AI41" s="85"/>
      <c r="AJ41" s="85"/>
      <c r="AK41" s="85"/>
      <c r="AL41" s="85"/>
      <c r="AM41" s="85"/>
      <c r="AN41" s="85"/>
      <c r="AO41" s="85"/>
      <c r="AP41" s="85"/>
      <c r="AQ41" s="85"/>
      <c r="AR41" s="85"/>
      <c r="AS41" s="85"/>
      <c r="AT41" s="85"/>
      <c r="AU41" s="85"/>
      <c r="AV41" s="85"/>
      <c r="AW41" s="85"/>
      <c r="AX41" s="85"/>
      <c r="AY41" s="85"/>
      <c r="AZ41" s="85"/>
      <c r="BA41" s="85"/>
      <c r="BB41" s="85"/>
      <c r="BC41" s="85"/>
      <c r="BD41" s="85"/>
      <c r="BE41" s="85"/>
      <c r="BF41" s="85"/>
      <c r="BG41" s="85"/>
      <c r="BH41" s="85"/>
      <c r="BI41" s="85"/>
      <c r="BJ41" s="85"/>
      <c r="BK41" s="85"/>
      <c r="BL41" s="85"/>
      <c r="BM41" s="85"/>
      <c r="BN41" s="85"/>
      <c r="BO41" s="85"/>
      <c r="BP41" s="85"/>
      <c r="BQ41" s="85"/>
      <c r="BR41" s="85"/>
      <c r="BS41" s="85"/>
      <c r="BT41" s="85"/>
      <c r="BU41" s="85"/>
      <c r="BV41" s="85"/>
      <c r="BW41" s="85"/>
      <c r="BX41" s="85"/>
      <c r="BY41" s="85"/>
      <c r="BZ41" s="85"/>
      <c r="CA41" s="85"/>
      <c r="CB41" s="85"/>
      <c r="CC41" s="85"/>
      <c r="CD41" s="85"/>
      <c r="CE41" s="85"/>
      <c r="CF41" s="85"/>
      <c r="CG41" s="85"/>
      <c r="CH41" s="85"/>
      <c r="CI41" s="85"/>
      <c r="CJ41" s="85"/>
      <c r="CK41" s="85"/>
      <c r="CL41" s="85"/>
      <c r="CM41" s="85"/>
      <c r="CN41" s="85"/>
      <c r="CO41" s="85"/>
      <c r="CP41" s="85"/>
      <c r="CQ41" s="85"/>
      <c r="CR41" s="85"/>
      <c r="CS41" s="85"/>
      <c r="CT41" s="85"/>
      <c r="CU41" s="85"/>
      <c r="CV41" s="85"/>
      <c r="CW41" s="85"/>
      <c r="CX41" s="85"/>
      <c r="CY41" s="85"/>
      <c r="CZ41" s="85"/>
      <c r="DA41" s="85"/>
      <c r="DB41" s="85"/>
      <c r="DC41" s="85"/>
      <c r="DD41" s="85"/>
      <c r="DE41" s="85"/>
      <c r="DF41" s="85"/>
      <c r="DG41" s="85"/>
      <c r="DH41" s="85"/>
      <c r="DI41" s="85"/>
      <c r="DJ41" s="85"/>
      <c r="DK41" s="85"/>
      <c r="DL41" s="85"/>
      <c r="DM41" s="85"/>
      <c r="DN41" s="85"/>
      <c r="DO41" s="85"/>
      <c r="DP41" s="85"/>
      <c r="DQ41" s="85"/>
      <c r="DR41" s="85"/>
      <c r="DS41" s="85"/>
      <c r="DT41" s="85"/>
      <c r="DU41" s="85"/>
      <c r="DV41" s="85"/>
      <c r="DW41" s="85"/>
      <c r="DX41" s="85"/>
      <c r="DY41" s="85"/>
      <c r="DZ41" s="85"/>
      <c r="EA41" s="85"/>
      <c r="EB41" s="85"/>
      <c r="EC41" s="85"/>
      <c r="ED41" s="85"/>
      <c r="EE41" s="85"/>
      <c r="EF41" s="85"/>
      <c r="EG41" s="85"/>
      <c r="EH41" s="85"/>
      <c r="EI41" s="85"/>
      <c r="EJ41" s="85"/>
      <c r="EK41" s="85"/>
      <c r="EL41" s="85"/>
      <c r="EM41" s="85"/>
      <c r="EN41" s="85"/>
      <c r="EO41" s="85"/>
      <c r="EP41" s="85"/>
      <c r="EQ41" s="85"/>
      <c r="ER41" s="85"/>
      <c r="ES41" s="85"/>
      <c r="ET41" s="85"/>
      <c r="EU41" s="85"/>
      <c r="EV41" s="85"/>
      <c r="EW41" s="85"/>
      <c r="EX41" s="85"/>
      <c r="EY41" s="85"/>
      <c r="EZ41" s="85"/>
      <c r="FA41" s="85"/>
      <c r="FB41" s="85"/>
      <c r="FC41" s="85"/>
      <c r="FD41" s="85"/>
      <c r="FE41" s="85"/>
      <c r="FF41" s="85"/>
      <c r="FG41" s="85"/>
      <c r="FH41" s="85"/>
      <c r="FI41" s="85"/>
      <c r="FJ41" s="85"/>
      <c r="FK41" s="85"/>
      <c r="FL41" s="85"/>
      <c r="FM41" s="85"/>
      <c r="FN41" s="85"/>
      <c r="FO41" s="85"/>
      <c r="FP41" s="85"/>
      <c r="FQ41" s="85"/>
      <c r="FR41" s="85"/>
      <c r="FS41" s="85"/>
      <c r="FT41" s="85"/>
      <c r="FU41" s="85"/>
      <c r="FV41" s="85"/>
      <c r="FW41" s="85"/>
      <c r="FX41" s="85"/>
      <c r="FY41" s="85"/>
      <c r="FZ41" s="85"/>
      <c r="GA41" s="85"/>
      <c r="GB41" s="85"/>
      <c r="GC41" s="85"/>
      <c r="GD41" s="85"/>
      <c r="GE41" s="85"/>
      <c r="GF41" s="85"/>
      <c r="GG41" s="85"/>
      <c r="GH41" s="85"/>
      <c r="GI41" s="85"/>
      <c r="GJ41" s="85"/>
      <c r="GK41" s="85"/>
      <c r="GL41" s="85"/>
      <c r="GM41" s="85"/>
      <c r="GN41" s="85"/>
      <c r="GO41" s="85"/>
      <c r="GP41" s="85"/>
      <c r="GQ41" s="85"/>
      <c r="GR41" s="85"/>
      <c r="GS41" s="85"/>
      <c r="GT41" s="85"/>
      <c r="GU41" s="85"/>
      <c r="GV41" s="85"/>
      <c r="GW41" s="85"/>
      <c r="GX41" s="85"/>
      <c r="GY41" s="85"/>
      <c r="GZ41" s="85"/>
      <c r="HA41" s="85"/>
      <c r="HB41" s="85"/>
      <c r="HC41" s="85"/>
      <c r="HD41" s="85"/>
      <c r="HE41" s="85"/>
      <c r="HF41" s="85"/>
      <c r="HG41" s="85"/>
      <c r="HH41" s="85"/>
      <c r="HI41" s="85"/>
      <c r="HJ41" s="85"/>
      <c r="HK41" s="85"/>
      <c r="HL41" s="85"/>
      <c r="HM41" s="85"/>
      <c r="HN41" s="85"/>
      <c r="HO41" s="85"/>
      <c r="HP41" s="85"/>
      <c r="HQ41" s="85"/>
      <c r="HR41" s="85"/>
      <c r="HS41" s="85"/>
      <c r="HT41" s="85"/>
      <c r="HU41" s="85"/>
      <c r="HV41" s="85"/>
      <c r="HW41" s="85"/>
      <c r="HX41" s="85"/>
      <c r="HY41" s="85"/>
      <c r="HZ41" s="85"/>
      <c r="IA41" s="85"/>
      <c r="IB41" s="85"/>
      <c r="IC41" s="85"/>
      <c r="ID41" s="85"/>
      <c r="IE41" s="85"/>
      <c r="IF41" s="85"/>
      <c r="IG41" s="85"/>
      <c r="IH41" s="85"/>
      <c r="II41" s="85"/>
      <c r="IJ41" s="85"/>
      <c r="IK41" s="85"/>
      <c r="IL41" s="85"/>
      <c r="IM41" s="85"/>
      <c r="IN41" s="85"/>
      <c r="IO41" s="85"/>
      <c r="IP41" s="85"/>
      <c r="IQ41" s="85"/>
      <c r="IR41" s="85"/>
      <c r="IS41" s="85"/>
      <c r="IT41" s="85"/>
      <c r="IU41" s="85"/>
      <c r="IV41" s="85"/>
      <c r="IW41" s="85"/>
      <c r="IX41" s="85"/>
      <c r="IY41" s="85"/>
      <c r="IZ41" s="85"/>
      <c r="JA41" s="85"/>
      <c r="JB41" s="85"/>
      <c r="JC41" s="85"/>
      <c r="JD41" s="85"/>
      <c r="JE41" s="85"/>
      <c r="JF41" s="85"/>
      <c r="JG41" s="85"/>
      <c r="JH41" s="85"/>
      <c r="JI41" s="85"/>
      <c r="JJ41" s="85"/>
      <c r="JK41" s="85"/>
      <c r="JL41" s="85"/>
      <c r="JM41" s="85"/>
      <c r="JN41" s="85"/>
      <c r="JO41" s="85"/>
      <c r="JP41" s="85"/>
      <c r="JQ41" s="85"/>
      <c r="JR41" s="85"/>
      <c r="JS41" s="85"/>
      <c r="JT41" s="85"/>
      <c r="JU41" s="85"/>
      <c r="JV41" s="85"/>
      <c r="JW41" s="85"/>
      <c r="JX41" s="85"/>
      <c r="JY41" s="85"/>
      <c r="JZ41" s="85"/>
      <c r="KA41" s="85"/>
      <c r="KB41" s="85"/>
      <c r="KC41" s="85"/>
      <c r="KD41" s="85"/>
      <c r="KE41" s="85"/>
      <c r="KF41" s="85"/>
      <c r="KG41" s="85"/>
      <c r="KH41" s="85"/>
      <c r="KI41" s="85"/>
      <c r="KJ41" s="85"/>
      <c r="KK41" s="85"/>
      <c r="KL41" s="85"/>
      <c r="KM41" s="85"/>
      <c r="KN41" s="85"/>
      <c r="KO41" s="85"/>
      <c r="KP41" s="85"/>
      <c r="KQ41" s="85"/>
      <c r="KR41" s="85"/>
      <c r="KS41" s="85"/>
      <c r="KT41" s="85"/>
      <c r="KU41" s="85"/>
      <c r="KV41" s="85"/>
      <c r="KW41" s="85"/>
      <c r="KX41" s="85"/>
      <c r="KY41" s="85"/>
      <c r="KZ41" s="85"/>
      <c r="LA41" s="85"/>
      <c r="LB41" s="85"/>
      <c r="LC41" s="85"/>
      <c r="LD41" s="85"/>
      <c r="LE41" s="85"/>
      <c r="LF41" s="85"/>
      <c r="LG41" s="85"/>
      <c r="LH41" s="85"/>
      <c r="LI41" s="85"/>
      <c r="LJ41" s="85"/>
      <c r="LK41" s="85"/>
      <c r="LL41" s="85"/>
      <c r="LM41" s="85"/>
      <c r="LN41" s="85"/>
      <c r="LO41" s="85"/>
      <c r="LP41" s="85"/>
      <c r="LQ41" s="85"/>
      <c r="LR41" s="85"/>
      <c r="LS41" s="85"/>
      <c r="LT41" s="85"/>
      <c r="LU41" s="85"/>
      <c r="LV41" s="85"/>
      <c r="LW41" s="85"/>
      <c r="LX41" s="85"/>
      <c r="LY41" s="85"/>
      <c r="LZ41" s="85"/>
      <c r="MA41" s="85"/>
      <c r="MB41" s="85"/>
      <c r="MC41" s="85"/>
      <c r="MD41" s="85"/>
      <c r="ME41" s="85"/>
      <c r="MF41" s="85"/>
      <c r="MG41" s="85"/>
      <c r="MH41" s="85"/>
      <c r="MI41" s="85"/>
      <c r="MJ41" s="85"/>
      <c r="MK41" s="85"/>
      <c r="ML41" s="85"/>
      <c r="MM41" s="85"/>
      <c r="MN41" s="85"/>
      <c r="MO41" s="85"/>
      <c r="MP41" s="85"/>
      <c r="MQ41" s="85"/>
      <c r="MR41" s="85"/>
      <c r="MS41" s="85"/>
      <c r="MT41" s="85"/>
      <c r="MU41" s="85"/>
      <c r="MV41" s="85"/>
      <c r="MW41" s="85"/>
      <c r="MX41" s="85"/>
      <c r="MY41" s="85"/>
      <c r="MZ41" s="85"/>
      <c r="NA41" s="85"/>
      <c r="NB41" s="85"/>
      <c r="NC41" s="85"/>
      <c r="ND41" s="85"/>
      <c r="NE41" s="85"/>
      <c r="NF41" s="85"/>
      <c r="NG41" s="85"/>
      <c r="NH41" s="85"/>
      <c r="NI41" s="85"/>
      <c r="NJ41" s="85"/>
      <c r="NK41" s="85"/>
      <c r="NL41" s="85"/>
      <c r="NM41" s="85"/>
      <c r="NN41" s="85"/>
      <c r="NO41" s="85"/>
      <c r="NP41" s="85"/>
      <c r="NQ41" s="85"/>
      <c r="NR41" s="85"/>
      <c r="NS41" s="85"/>
      <c r="NT41" s="85"/>
      <c r="NU41" s="85"/>
      <c r="NV41" s="85"/>
      <c r="NW41" s="85"/>
      <c r="NX41" s="85"/>
      <c r="NY41" s="85"/>
      <c r="NZ41" s="85"/>
      <c r="OA41" s="85"/>
      <c r="OB41" s="85"/>
      <c r="OC41" s="85"/>
      <c r="OD41" s="85"/>
      <c r="OE41" s="85"/>
      <c r="OF41" s="85"/>
      <c r="OG41" s="85"/>
      <c r="OH41" s="85"/>
      <c r="OI41" s="85"/>
      <c r="OJ41" s="85"/>
      <c r="OK41" s="85"/>
      <c r="OL41" s="85"/>
      <c r="OM41" s="85"/>
      <c r="ON41" s="85"/>
      <c r="OO41" s="85"/>
      <c r="OP41" s="85"/>
      <c r="OQ41" s="85"/>
      <c r="OR41" s="85"/>
      <c r="OS41" s="85"/>
      <c r="OT41" s="85"/>
      <c r="OU41" s="85"/>
      <c r="OV41" s="85"/>
      <c r="OW41" s="85"/>
      <c r="OX41" s="85"/>
      <c r="OY41" s="85"/>
      <c r="OZ41" s="85"/>
      <c r="PA41" s="85"/>
      <c r="PB41" s="85"/>
      <c r="PC41" s="85"/>
      <c r="PD41" s="85"/>
      <c r="PE41" s="85"/>
      <c r="PF41" s="85"/>
      <c r="PG41" s="85"/>
      <c r="PH41" s="85"/>
      <c r="PI41" s="85"/>
      <c r="PJ41" s="85"/>
      <c r="PK41" s="85"/>
      <c r="PL41" s="85"/>
      <c r="PM41" s="85"/>
      <c r="PN41" s="85"/>
      <c r="PO41" s="85"/>
      <c r="PP41" s="85"/>
      <c r="PQ41" s="85"/>
      <c r="PR41" s="85"/>
      <c r="PS41" s="85"/>
      <c r="PT41" s="85"/>
      <c r="PU41" s="85"/>
      <c r="PV41" s="85"/>
      <c r="PW41" s="85"/>
      <c r="PX41" s="85"/>
      <c r="PY41" s="85"/>
      <c r="PZ41" s="85"/>
      <c r="QA41" s="85"/>
      <c r="QB41" s="85"/>
      <c r="QC41" s="85"/>
      <c r="QD41" s="85"/>
      <c r="QE41" s="85"/>
      <c r="QF41" s="85"/>
      <c r="QG41" s="85"/>
      <c r="QH41" s="85"/>
      <c r="QI41" s="85"/>
      <c r="QJ41" s="85"/>
      <c r="QK41" s="85"/>
      <c r="QL41" s="85"/>
      <c r="QM41" s="85"/>
      <c r="QN41" s="85"/>
      <c r="QO41" s="85"/>
      <c r="QP41" s="85"/>
      <c r="QQ41" s="85"/>
      <c r="QR41" s="85"/>
      <c r="QS41" s="85"/>
      <c r="QT41" s="85"/>
      <c r="QU41" s="85"/>
      <c r="QV41" s="85"/>
      <c r="QW41" s="85"/>
      <c r="QX41" s="85"/>
      <c r="QY41" s="85"/>
      <c r="QZ41" s="85"/>
      <c r="RA41" s="85"/>
      <c r="RB41" s="85"/>
      <c r="RC41" s="85"/>
      <c r="RD41" s="85"/>
      <c r="RE41" s="85"/>
      <c r="RF41" s="85"/>
      <c r="RG41" s="85"/>
      <c r="RH41" s="85"/>
      <c r="RI41" s="85"/>
      <c r="RJ41" s="85"/>
      <c r="RK41" s="85"/>
      <c r="RL41" s="85"/>
      <c r="RM41" s="85"/>
      <c r="RN41" s="85"/>
      <c r="RO41" s="85"/>
      <c r="RP41" s="85"/>
      <c r="RQ41" s="85"/>
      <c r="RR41" s="85"/>
      <c r="RS41" s="85"/>
      <c r="RT41" s="85"/>
      <c r="RU41" s="85"/>
      <c r="RV41" s="85"/>
      <c r="RW41" s="85"/>
      <c r="RX41" s="85"/>
      <c r="RY41" s="85"/>
      <c r="RZ41" s="85"/>
      <c r="SA41" s="85"/>
      <c r="SB41" s="85"/>
      <c r="SC41" s="85"/>
      <c r="SD41" s="85"/>
      <c r="SE41" s="85"/>
      <c r="SF41" s="85"/>
      <c r="SG41" s="85"/>
      <c r="SH41" s="85"/>
      <c r="SI41" s="85"/>
      <c r="SJ41" s="85"/>
      <c r="SK41" s="85"/>
      <c r="SL41" s="85"/>
      <c r="SM41" s="85"/>
      <c r="SN41" s="85"/>
      <c r="SO41" s="85"/>
      <c r="SP41" s="85"/>
      <c r="SQ41" s="85"/>
      <c r="SR41" s="85"/>
      <c r="SS41" s="85"/>
      <c r="ST41" s="85"/>
      <c r="SU41" s="85"/>
      <c r="SV41" s="85"/>
      <c r="SW41" s="85"/>
      <c r="SX41" s="85"/>
      <c r="SY41" s="85"/>
      <c r="SZ41" s="85"/>
      <c r="TA41" s="85"/>
      <c r="TB41" s="85"/>
      <c r="TC41" s="85"/>
      <c r="TD41" s="85"/>
      <c r="TE41" s="85"/>
      <c r="TF41" s="85"/>
      <c r="TG41" s="85"/>
      <c r="TH41" s="85"/>
      <c r="TI41" s="85"/>
      <c r="TJ41" s="85"/>
      <c r="TK41" s="85"/>
      <c r="TL41" s="85"/>
      <c r="TM41" s="85"/>
      <c r="TN41" s="85"/>
      <c r="TO41" s="85"/>
      <c r="TP41" s="85"/>
      <c r="TQ41" s="85"/>
      <c r="TR41" s="85"/>
      <c r="TS41" s="85"/>
      <c r="TT41" s="85"/>
      <c r="TU41" s="85"/>
      <c r="TV41" s="85"/>
      <c r="TW41" s="85"/>
      <c r="TX41" s="85"/>
      <c r="TY41" s="85"/>
      <c r="TZ41" s="85"/>
      <c r="UA41" s="85"/>
      <c r="UB41" s="85"/>
      <c r="UC41" s="85"/>
      <c r="UD41" s="85"/>
      <c r="UE41" s="85"/>
      <c r="UF41" s="85"/>
      <c r="UG41" s="85"/>
      <c r="UH41" s="85"/>
      <c r="UI41" s="85"/>
      <c r="UJ41" s="85"/>
      <c r="UK41" s="85"/>
      <c r="UL41" s="85"/>
      <c r="UM41" s="85"/>
      <c r="UN41" s="85"/>
      <c r="UO41" s="85"/>
      <c r="UP41" s="85"/>
      <c r="UQ41" s="85"/>
      <c r="UR41" s="85"/>
      <c r="US41" s="85"/>
      <c r="UT41" s="85"/>
      <c r="UU41" s="85"/>
      <c r="UV41" s="85"/>
      <c r="UW41" s="85"/>
      <c r="UX41" s="85"/>
      <c r="UY41" s="85"/>
      <c r="UZ41" s="85"/>
      <c r="VA41" s="85"/>
      <c r="VB41" s="85"/>
      <c r="VC41" s="85"/>
      <c r="VD41" s="85"/>
      <c r="VE41" s="85"/>
      <c r="VF41" s="85"/>
      <c r="VG41" s="85"/>
      <c r="VH41" s="85"/>
      <c r="VI41" s="85"/>
      <c r="VJ41" s="85"/>
      <c r="VK41" s="85"/>
      <c r="VL41" s="85"/>
      <c r="VM41" s="85"/>
      <c r="VN41" s="85"/>
      <c r="VO41" s="85"/>
      <c r="VP41" s="85"/>
      <c r="VQ41" s="85"/>
      <c r="VR41" s="85"/>
      <c r="VS41" s="85"/>
      <c r="VT41" s="85"/>
      <c r="VU41" s="85"/>
      <c r="VV41" s="85"/>
      <c r="VW41" s="85"/>
      <c r="VX41" s="85"/>
      <c r="VY41" s="85"/>
      <c r="VZ41" s="85"/>
      <c r="WA41" s="85"/>
      <c r="WB41" s="85"/>
      <c r="WC41" s="85"/>
      <c r="WD41" s="85"/>
      <c r="WE41" s="85"/>
      <c r="WF41" s="85"/>
      <c r="WG41" s="85"/>
      <c r="WH41" s="85"/>
      <c r="WI41" s="85"/>
      <c r="WJ41" s="85"/>
      <c r="WK41" s="85"/>
      <c r="WL41" s="85"/>
      <c r="WM41" s="85"/>
      <c r="WN41" s="85"/>
      <c r="WO41" s="85"/>
      <c r="WP41" s="85"/>
      <c r="WQ41" s="85"/>
      <c r="WR41" s="85"/>
      <c r="WS41" s="85"/>
      <c r="WT41" s="85"/>
      <c r="WU41" s="85"/>
      <c r="WV41" s="85"/>
      <c r="WW41" s="85"/>
      <c r="WX41" s="85"/>
      <c r="WY41" s="85"/>
      <c r="WZ41" s="85"/>
      <c r="XA41" s="85"/>
      <c r="XB41" s="85"/>
      <c r="XC41" s="85"/>
      <c r="XD41" s="85"/>
      <c r="XE41" s="85"/>
      <c r="XF41" s="85"/>
      <c r="XG41" s="85"/>
      <c r="XH41" s="85"/>
      <c r="XI41" s="85"/>
      <c r="XJ41" s="85"/>
      <c r="XK41" s="85"/>
      <c r="XL41" s="85"/>
      <c r="XM41" s="85"/>
      <c r="XN41" s="85"/>
      <c r="XO41" s="85"/>
      <c r="XP41" s="85"/>
      <c r="XQ41" s="85"/>
      <c r="XR41" s="85"/>
      <c r="XS41" s="85"/>
      <c r="XT41" s="85"/>
      <c r="XU41" s="85"/>
      <c r="XV41" s="85"/>
      <c r="XW41" s="85"/>
      <c r="XX41" s="85"/>
      <c r="XY41" s="85"/>
      <c r="XZ41" s="85"/>
      <c r="YA41" s="85"/>
      <c r="YB41" s="85"/>
      <c r="YC41" s="85"/>
      <c r="YD41" s="85"/>
      <c r="YE41" s="85"/>
      <c r="YF41" s="85"/>
      <c r="YG41" s="85"/>
      <c r="YH41" s="85"/>
      <c r="YI41" s="85"/>
      <c r="YJ41" s="85"/>
      <c r="YK41" s="85"/>
      <c r="YL41" s="85"/>
      <c r="YM41" s="85"/>
      <c r="YN41" s="85"/>
      <c r="YO41" s="85"/>
      <c r="YP41" s="85"/>
      <c r="YQ41" s="85"/>
      <c r="YR41" s="85"/>
      <c r="YS41" s="85"/>
      <c r="YT41" s="85"/>
      <c r="YU41" s="85"/>
      <c r="YV41" s="85"/>
      <c r="YW41" s="85"/>
      <c r="YX41" s="85"/>
      <c r="YY41" s="85"/>
      <c r="YZ41" s="85"/>
      <c r="ZA41" s="85"/>
      <c r="ZB41" s="85"/>
      <c r="ZC41" s="85"/>
      <c r="ZD41" s="85"/>
      <c r="ZE41" s="85"/>
      <c r="ZF41" s="85"/>
      <c r="ZG41" s="85"/>
      <c r="ZH41" s="85"/>
      <c r="ZI41" s="85"/>
      <c r="ZJ41" s="85"/>
      <c r="ZK41" s="85"/>
      <c r="ZL41" s="85"/>
      <c r="ZM41" s="85"/>
      <c r="ZN41" s="85"/>
      <c r="ZO41" s="85"/>
      <c r="ZP41" s="85"/>
      <c r="ZQ41" s="85"/>
      <c r="ZR41" s="85"/>
      <c r="ZS41" s="85"/>
      <c r="ZT41" s="85"/>
      <c r="ZU41" s="85"/>
      <c r="ZV41" s="85"/>
      <c r="ZW41" s="85"/>
      <c r="ZX41" s="85"/>
      <c r="ZY41" s="85"/>
      <c r="ZZ41" s="85"/>
      <c r="AAA41" s="85"/>
      <c r="AAB41" s="85"/>
      <c r="AAC41" s="85"/>
      <c r="AAD41" s="85"/>
      <c r="AAE41" s="85"/>
      <c r="AAF41" s="85"/>
      <c r="AAG41" s="85"/>
      <c r="AAH41" s="85"/>
      <c r="AAI41" s="85"/>
      <c r="AAJ41" s="85"/>
      <c r="AAK41" s="85"/>
      <c r="AAL41" s="85"/>
      <c r="AAM41" s="85"/>
      <c r="AAN41" s="85"/>
      <c r="AAO41" s="85"/>
      <c r="AAP41" s="85"/>
      <c r="AAQ41" s="85"/>
      <c r="AAR41" s="85"/>
      <c r="AAS41" s="85"/>
      <c r="AAT41" s="85"/>
      <c r="AAU41" s="85"/>
      <c r="AAV41" s="85"/>
      <c r="AAW41" s="85"/>
      <c r="AAX41" s="85"/>
      <c r="AAY41" s="85"/>
      <c r="AAZ41" s="85"/>
      <c r="ABA41" s="85"/>
      <c r="ABB41" s="85"/>
      <c r="ABC41" s="85"/>
      <c r="ABD41" s="85"/>
      <c r="ABE41" s="85"/>
      <c r="ABF41" s="85"/>
      <c r="ABG41" s="85"/>
      <c r="ABH41" s="85"/>
      <c r="ABI41" s="85"/>
      <c r="ABJ41" s="85"/>
      <c r="ABK41" s="85"/>
      <c r="ABL41" s="85"/>
      <c r="ABM41" s="85"/>
      <c r="ABN41" s="85"/>
      <c r="ABO41" s="85"/>
      <c r="ABP41" s="85"/>
      <c r="ABQ41" s="85"/>
      <c r="ABR41" s="85"/>
      <c r="ABS41" s="85"/>
      <c r="ABT41" s="85"/>
      <c r="ABU41" s="85"/>
      <c r="ABV41" s="85"/>
      <c r="ABW41" s="85"/>
      <c r="ABX41" s="85"/>
      <c r="ABY41" s="85"/>
      <c r="ABZ41" s="85"/>
      <c r="ACA41" s="85"/>
      <c r="ACB41" s="85"/>
      <c r="ACC41" s="85"/>
      <c r="ACD41" s="85"/>
      <c r="ACE41" s="85"/>
      <c r="ACF41" s="85"/>
      <c r="ACG41" s="85"/>
      <c r="ACH41" s="85"/>
      <c r="ACI41" s="85"/>
      <c r="ACJ41" s="85"/>
      <c r="ACK41" s="85"/>
      <c r="ACL41" s="85"/>
      <c r="ACM41" s="85"/>
      <c r="ACN41" s="85"/>
      <c r="ACO41" s="85"/>
      <c r="ACP41" s="85"/>
      <c r="ACQ41" s="85"/>
      <c r="ACR41" s="85"/>
      <c r="ACS41" s="85"/>
      <c r="ACT41" s="85"/>
      <c r="ACU41" s="85"/>
      <c r="ACV41" s="85"/>
      <c r="ACW41" s="85"/>
      <c r="ACX41" s="85"/>
      <c r="ACY41" s="85"/>
      <c r="ACZ41" s="85"/>
      <c r="ADA41" s="85"/>
      <c r="ADB41" s="85"/>
      <c r="ADC41" s="85"/>
      <c r="ADD41" s="85"/>
      <c r="ADE41" s="85"/>
      <c r="ADF41" s="85"/>
      <c r="ADG41" s="85"/>
      <c r="ADH41" s="85"/>
      <c r="ADI41" s="85"/>
      <c r="ADJ41" s="85"/>
      <c r="ADK41" s="85"/>
      <c r="ADL41" s="85"/>
      <c r="ADM41" s="85"/>
      <c r="ADN41" s="85"/>
      <c r="ADO41" s="85"/>
      <c r="ADP41" s="85"/>
      <c r="ADQ41" s="85"/>
      <c r="ADR41" s="85"/>
      <c r="ADS41" s="85"/>
      <c r="ADT41" s="85"/>
      <c r="ADU41" s="85"/>
      <c r="ADV41" s="85"/>
      <c r="ADW41" s="85"/>
      <c r="ADX41" s="85"/>
      <c r="ADY41" s="85"/>
      <c r="ADZ41" s="85"/>
      <c r="AEA41" s="85"/>
      <c r="AEB41" s="85"/>
      <c r="AEC41" s="85"/>
      <c r="AED41" s="85"/>
      <c r="AEE41" s="85"/>
      <c r="AEF41" s="85"/>
      <c r="AEG41" s="85"/>
      <c r="AEH41" s="85"/>
      <c r="AEI41" s="85"/>
      <c r="AEJ41" s="85"/>
      <c r="AEK41" s="85"/>
      <c r="AEL41" s="85"/>
      <c r="AEM41" s="85"/>
      <c r="AEN41" s="85"/>
      <c r="AEO41" s="85"/>
      <c r="AEP41" s="85"/>
      <c r="AEQ41" s="85"/>
      <c r="AER41" s="85"/>
      <c r="AES41" s="85"/>
      <c r="AET41" s="85"/>
      <c r="AEU41" s="85"/>
      <c r="AEV41" s="85"/>
      <c r="AEW41" s="85"/>
      <c r="AEX41" s="85"/>
      <c r="AEY41" s="85"/>
      <c r="AEZ41" s="85"/>
      <c r="AFA41" s="85"/>
      <c r="AFB41" s="85"/>
      <c r="AFC41" s="85"/>
      <c r="AFD41" s="85"/>
      <c r="AFE41" s="85"/>
      <c r="AFF41" s="85"/>
      <c r="AFG41" s="85"/>
      <c r="AFH41" s="85"/>
      <c r="AFI41" s="85"/>
      <c r="AFJ41" s="85"/>
      <c r="AFK41" s="85"/>
      <c r="AFL41" s="85"/>
      <c r="AFM41" s="85"/>
      <c r="AFN41" s="85"/>
      <c r="AFO41" s="85"/>
      <c r="AFP41" s="85"/>
      <c r="AFQ41" s="85"/>
      <c r="AFR41" s="85"/>
      <c r="AFS41" s="85"/>
      <c r="AFT41" s="85"/>
      <c r="AFU41" s="85"/>
      <c r="AFV41" s="85"/>
      <c r="AFW41" s="85"/>
      <c r="AFX41" s="85"/>
      <c r="AFY41" s="85"/>
      <c r="AFZ41" s="85"/>
      <c r="AGA41" s="85"/>
      <c r="AGB41" s="85"/>
      <c r="AGC41" s="85"/>
      <c r="AGD41" s="85"/>
      <c r="AGE41" s="85"/>
      <c r="AGF41" s="85"/>
      <c r="AGG41" s="85"/>
      <c r="AGH41" s="85"/>
      <c r="AGI41" s="85"/>
      <c r="AGJ41" s="85"/>
      <c r="AGK41" s="85"/>
      <c r="AGL41" s="85"/>
      <c r="AGM41" s="85"/>
      <c r="AGN41" s="85"/>
      <c r="AGO41" s="85"/>
      <c r="AGP41" s="85"/>
      <c r="AGQ41" s="85"/>
      <c r="AGR41" s="85"/>
      <c r="AGS41" s="85"/>
      <c r="AGT41" s="85"/>
      <c r="AGU41" s="85"/>
      <c r="AGV41" s="85"/>
      <c r="AGW41" s="85"/>
      <c r="AGX41" s="85"/>
      <c r="AGY41" s="85"/>
      <c r="AGZ41" s="85"/>
      <c r="AHA41" s="85"/>
      <c r="AHB41" s="85"/>
      <c r="AHC41" s="85"/>
      <c r="AHD41" s="85"/>
      <c r="AHE41" s="85"/>
      <c r="AHF41" s="85"/>
      <c r="AHG41" s="85"/>
      <c r="AHH41" s="85"/>
      <c r="AHI41" s="85"/>
      <c r="AHJ41" s="85"/>
      <c r="AHK41" s="85"/>
      <c r="AHL41" s="85"/>
      <c r="AHM41" s="85"/>
      <c r="AHN41" s="85"/>
      <c r="AHO41" s="85"/>
      <c r="AHP41" s="85"/>
      <c r="AHQ41" s="85"/>
      <c r="AHR41" s="85"/>
      <c r="AHS41" s="85"/>
      <c r="AHT41" s="85"/>
      <c r="AHU41" s="85"/>
      <c r="AHV41" s="85"/>
      <c r="AHW41" s="85"/>
      <c r="AHX41" s="85"/>
      <c r="AHY41" s="85"/>
      <c r="AHZ41" s="85"/>
      <c r="AIA41" s="85"/>
      <c r="AIB41" s="85"/>
      <c r="AIC41" s="85"/>
      <c r="AID41" s="85"/>
      <c r="AIE41" s="85"/>
      <c r="AIF41" s="85"/>
      <c r="AIG41" s="85"/>
      <c r="AIH41" s="85"/>
      <c r="AII41" s="85"/>
      <c r="AIJ41" s="85"/>
      <c r="AIK41" s="85"/>
      <c r="AIL41" s="85"/>
      <c r="AIM41" s="85"/>
      <c r="AIN41" s="85"/>
      <c r="AIO41" s="85"/>
      <c r="AIP41" s="85"/>
      <c r="AIQ41" s="85"/>
      <c r="AIR41" s="85"/>
      <c r="AIS41" s="85"/>
      <c r="AIT41" s="85"/>
      <c r="AIU41" s="85"/>
      <c r="AIV41" s="85"/>
      <c r="AIW41" s="85"/>
      <c r="AIX41" s="85"/>
      <c r="AIY41" s="85"/>
      <c r="AIZ41" s="85"/>
      <c r="AJA41" s="85"/>
      <c r="AJB41" s="85"/>
      <c r="AJC41" s="85"/>
      <c r="AJD41" s="85"/>
      <c r="AJE41" s="85"/>
      <c r="AJF41" s="85"/>
      <c r="AJG41" s="85"/>
      <c r="AJH41" s="85"/>
      <c r="AJI41" s="85"/>
      <c r="AJJ41" s="85"/>
      <c r="AJK41" s="85"/>
      <c r="AJL41" s="85"/>
      <c r="AJM41" s="85"/>
      <c r="AJN41" s="85"/>
      <c r="AJO41" s="85"/>
      <c r="AJP41" s="85"/>
      <c r="AJQ41" s="85"/>
      <c r="AJR41" s="85"/>
      <c r="AJS41" s="85"/>
      <c r="AJT41" s="85"/>
      <c r="AJU41" s="85"/>
      <c r="AJV41" s="85"/>
      <c r="AJW41" s="85"/>
      <c r="AJX41" s="85"/>
      <c r="AJY41" s="85"/>
      <c r="AJZ41" s="85"/>
      <c r="AKA41" s="85"/>
      <c r="AKB41" s="85"/>
      <c r="AKC41" s="85"/>
      <c r="AKD41" s="85"/>
      <c r="AKE41" s="85"/>
      <c r="AKF41" s="85"/>
      <c r="AKG41" s="85"/>
      <c r="AKH41" s="85"/>
      <c r="AKI41" s="85"/>
      <c r="AKJ41" s="85"/>
      <c r="AKK41" s="85"/>
      <c r="AKL41" s="85"/>
      <c r="AKM41" s="85"/>
      <c r="AKN41" s="85"/>
      <c r="AKO41" s="85"/>
      <c r="AKP41" s="85"/>
      <c r="AKQ41" s="85"/>
      <c r="AKR41" s="85"/>
      <c r="AKS41" s="85"/>
      <c r="AKT41" s="85"/>
      <c r="AKU41" s="85"/>
      <c r="AKV41" s="85"/>
      <c r="AKW41" s="85"/>
      <c r="AKX41" s="85"/>
      <c r="AKY41" s="85"/>
      <c r="AKZ41" s="85"/>
      <c r="ALA41" s="85"/>
      <c r="ALB41" s="85"/>
      <c r="ALC41" s="85"/>
      <c r="ALD41" s="85"/>
      <c r="ALE41" s="85"/>
      <c r="ALF41" s="85"/>
      <c r="ALG41" s="85"/>
      <c r="ALH41" s="85"/>
      <c r="ALI41" s="85"/>
      <c r="ALJ41" s="85"/>
      <c r="ALK41" s="85"/>
      <c r="ALL41" s="85"/>
      <c r="ALM41" s="85"/>
      <c r="ALN41" s="85"/>
      <c r="ALO41" s="85"/>
      <c r="ALP41" s="85"/>
      <c r="ALQ41" s="85"/>
      <c r="ALR41" s="85"/>
      <c r="ALS41" s="85"/>
      <c r="ALT41" s="85"/>
      <c r="ALU41" s="85"/>
      <c r="ALV41" s="85"/>
      <c r="ALW41" s="85"/>
      <c r="ALX41" s="85"/>
      <c r="ALY41" s="85"/>
      <c r="ALZ41" s="85"/>
      <c r="AMA41" s="85"/>
      <c r="AMB41" s="85"/>
      <c r="AMC41" s="85"/>
      <c r="AMD41" s="85"/>
      <c r="AME41" s="85"/>
      <c r="AMF41" s="85"/>
      <c r="AMG41" s="85"/>
      <c r="AMH41" s="85"/>
      <c r="AMI41" s="85"/>
      <c r="AMJ41" s="85"/>
      <c r="AMK41" s="85"/>
      <c r="AML41" s="85"/>
      <c r="AMM41" s="85"/>
      <c r="AMN41" s="85"/>
      <c r="AMO41" s="85"/>
      <c r="AMP41" s="85"/>
      <c r="AMQ41" s="85"/>
      <c r="AMR41" s="85"/>
      <c r="AMS41" s="85"/>
      <c r="AMT41" s="85"/>
      <c r="AMU41" s="85"/>
      <c r="AMV41" s="85"/>
      <c r="AMW41" s="85"/>
      <c r="AMX41" s="85"/>
      <c r="AMY41" s="85"/>
      <c r="AMZ41" s="85"/>
      <c r="ANA41" s="85"/>
      <c r="ANB41" s="85"/>
      <c r="ANC41" s="85"/>
      <c r="AND41" s="85"/>
      <c r="ANE41" s="85"/>
      <c r="ANF41" s="85"/>
      <c r="ANG41" s="85"/>
      <c r="ANH41" s="85"/>
      <c r="ANI41" s="85"/>
      <c r="ANJ41" s="85"/>
      <c r="ANK41" s="85"/>
      <c r="ANL41" s="85"/>
      <c r="ANM41" s="85"/>
      <c r="ANN41" s="85"/>
      <c r="ANO41" s="85"/>
      <c r="ANP41" s="85"/>
      <c r="ANQ41" s="85"/>
      <c r="ANR41" s="85"/>
      <c r="ANS41" s="85"/>
      <c r="ANT41" s="85"/>
      <c r="ANU41" s="85"/>
      <c r="ANV41" s="85"/>
      <c r="ANW41" s="85"/>
      <c r="ANX41" s="85"/>
      <c r="ANY41" s="85"/>
      <c r="ANZ41" s="85"/>
      <c r="AOA41" s="85"/>
      <c r="AOB41" s="85"/>
      <c r="AOC41" s="85"/>
      <c r="AOD41" s="85"/>
      <c r="AOE41" s="85"/>
      <c r="AOF41" s="85"/>
      <c r="AOG41" s="85"/>
      <c r="AOH41" s="85"/>
      <c r="AOI41" s="85"/>
      <c r="AOJ41" s="85"/>
      <c r="AOK41" s="85"/>
      <c r="AOL41" s="85"/>
      <c r="AOM41" s="85"/>
      <c r="AON41" s="85"/>
      <c r="AOO41" s="85"/>
      <c r="AOP41" s="85"/>
      <c r="AOQ41" s="85"/>
      <c r="AOR41" s="85"/>
      <c r="AOS41" s="85"/>
      <c r="AOT41" s="85"/>
      <c r="AOU41" s="85"/>
      <c r="AOV41" s="85"/>
      <c r="AOW41" s="85"/>
      <c r="AOX41" s="85"/>
      <c r="AOY41" s="85"/>
      <c r="AOZ41" s="85"/>
      <c r="APA41" s="85"/>
      <c r="APB41" s="85"/>
      <c r="APC41" s="85"/>
      <c r="APD41" s="85"/>
      <c r="APE41" s="85"/>
      <c r="APF41" s="85"/>
      <c r="APG41" s="85"/>
      <c r="APH41" s="85"/>
      <c r="API41" s="85"/>
      <c r="APJ41" s="85"/>
      <c r="APK41" s="85"/>
      <c r="APL41" s="85"/>
      <c r="APM41" s="85"/>
      <c r="APN41" s="85"/>
      <c r="APO41" s="85"/>
      <c r="APP41" s="85"/>
      <c r="APQ41" s="85"/>
      <c r="APR41" s="85"/>
      <c r="APS41" s="85"/>
      <c r="APT41" s="85"/>
      <c r="APU41" s="85"/>
      <c r="APV41" s="85"/>
      <c r="APW41" s="85"/>
      <c r="APX41" s="85"/>
      <c r="APY41" s="85"/>
      <c r="APZ41" s="85"/>
      <c r="AQA41" s="85"/>
      <c r="AQB41" s="85"/>
      <c r="AQC41" s="85"/>
      <c r="AQD41" s="85"/>
      <c r="AQE41" s="85"/>
      <c r="AQF41" s="85"/>
      <c r="AQG41" s="85"/>
      <c r="AQH41" s="85"/>
      <c r="AQI41" s="85"/>
      <c r="AQJ41" s="85"/>
      <c r="AQK41" s="85"/>
      <c r="AQL41" s="85"/>
      <c r="AQM41" s="85"/>
      <c r="AQN41" s="85"/>
      <c r="AQO41" s="85"/>
      <c r="AQP41" s="85"/>
      <c r="AQQ41" s="85"/>
      <c r="AQR41" s="85"/>
      <c r="AQS41" s="85"/>
      <c r="AQT41" s="85"/>
      <c r="AQU41" s="85"/>
      <c r="AQV41" s="85"/>
      <c r="AQW41" s="85"/>
      <c r="AQX41" s="85"/>
      <c r="AQY41" s="85"/>
      <c r="AQZ41" s="85"/>
      <c r="ARA41" s="85"/>
      <c r="ARB41" s="85"/>
      <c r="ARC41" s="85"/>
      <c r="ARD41" s="85"/>
      <c r="ARE41" s="85"/>
      <c r="ARF41" s="85"/>
      <c r="ARG41" s="85"/>
      <c r="ARH41" s="85"/>
      <c r="ARI41" s="85"/>
      <c r="ARJ41" s="85"/>
      <c r="ARK41" s="85"/>
      <c r="ARL41" s="85"/>
      <c r="ARM41" s="85"/>
      <c r="ARN41" s="85"/>
      <c r="ARO41" s="85"/>
      <c r="ARP41" s="85"/>
      <c r="ARQ41" s="85"/>
      <c r="ARR41" s="85"/>
      <c r="ARS41" s="85"/>
      <c r="ART41" s="85"/>
      <c r="ARU41" s="85"/>
      <c r="ARV41" s="85"/>
      <c r="ARW41" s="85"/>
      <c r="ARX41" s="85"/>
      <c r="ARY41" s="85"/>
      <c r="ARZ41" s="85"/>
      <c r="ASA41" s="85"/>
      <c r="ASB41" s="85"/>
      <c r="ASC41" s="85"/>
      <c r="ASD41" s="85"/>
      <c r="ASE41" s="85"/>
      <c r="ASF41" s="85"/>
      <c r="ASG41" s="85"/>
      <c r="ASH41" s="85"/>
      <c r="ASI41" s="85"/>
      <c r="ASJ41" s="85"/>
      <c r="ASK41" s="85"/>
      <c r="ASL41" s="85"/>
      <c r="ASM41" s="85"/>
      <c r="ASN41" s="85"/>
      <c r="ASO41" s="85"/>
      <c r="ASP41" s="85"/>
      <c r="ASQ41" s="85"/>
      <c r="ASR41" s="85"/>
      <c r="ASS41" s="85"/>
      <c r="AST41" s="85"/>
      <c r="ASU41" s="85"/>
      <c r="ASV41" s="85"/>
      <c r="ASW41" s="85"/>
      <c r="ASX41" s="85"/>
      <c r="ASY41" s="85"/>
      <c r="ASZ41" s="85"/>
      <c r="ATA41" s="85"/>
      <c r="ATB41" s="85"/>
      <c r="ATC41" s="85"/>
      <c r="ATD41" s="85"/>
      <c r="ATE41" s="85"/>
      <c r="ATF41" s="85"/>
      <c r="ATG41" s="85"/>
      <c r="ATH41" s="85"/>
      <c r="ATI41" s="85"/>
      <c r="ATJ41" s="85"/>
      <c r="ATK41" s="85"/>
      <c r="ATL41" s="85"/>
      <c r="ATM41" s="85"/>
      <c r="ATN41" s="85"/>
      <c r="ATO41" s="85"/>
      <c r="ATP41" s="85"/>
      <c r="ATQ41" s="85"/>
      <c r="ATR41" s="85"/>
      <c r="ATS41" s="85"/>
      <c r="ATT41" s="85"/>
      <c r="ATU41" s="85"/>
      <c r="ATV41" s="85"/>
      <c r="ATW41" s="85"/>
      <c r="ATX41" s="85"/>
      <c r="ATY41" s="85"/>
      <c r="ATZ41" s="85"/>
      <c r="AUA41" s="85"/>
      <c r="AUB41" s="85"/>
      <c r="AUC41" s="85"/>
      <c r="AUD41" s="85"/>
      <c r="AUE41" s="85"/>
      <c r="AUF41" s="85"/>
      <c r="AUG41" s="85"/>
      <c r="AUH41" s="85"/>
      <c r="AUI41" s="85"/>
      <c r="AUJ41" s="85"/>
      <c r="AUK41" s="85"/>
      <c r="AUL41" s="85"/>
      <c r="AUM41" s="85"/>
      <c r="AUN41" s="85"/>
      <c r="AUO41" s="85"/>
      <c r="AUP41" s="85"/>
      <c r="AUQ41" s="85"/>
      <c r="AUR41" s="85"/>
      <c r="AUS41" s="85"/>
      <c r="AUT41" s="85"/>
      <c r="AUU41" s="85"/>
      <c r="AUV41" s="85"/>
      <c r="AUW41" s="85"/>
      <c r="AUX41" s="85"/>
      <c r="AUY41" s="85"/>
      <c r="AUZ41" s="85"/>
      <c r="AVA41" s="85"/>
      <c r="AVB41" s="85"/>
      <c r="AVC41" s="85"/>
      <c r="AVD41" s="85"/>
      <c r="AVE41" s="85"/>
      <c r="AVF41" s="85"/>
      <c r="AVG41" s="85"/>
      <c r="AVH41" s="85"/>
      <c r="AVI41" s="85"/>
      <c r="AVJ41" s="85"/>
      <c r="AVK41" s="85"/>
      <c r="AVL41" s="85"/>
      <c r="AVM41" s="85"/>
      <c r="AVN41" s="85"/>
      <c r="AVO41" s="85"/>
      <c r="AVP41" s="85"/>
      <c r="AVQ41" s="85"/>
      <c r="AVR41" s="85"/>
      <c r="AVS41" s="85"/>
      <c r="AVT41" s="85"/>
      <c r="AVU41" s="85"/>
      <c r="AVV41" s="85"/>
      <c r="AVW41" s="85"/>
      <c r="AVX41" s="85"/>
      <c r="AVY41" s="85"/>
      <c r="AVZ41" s="85"/>
      <c r="AWA41" s="85"/>
      <c r="AWB41" s="85"/>
      <c r="AWC41" s="85"/>
      <c r="AWD41" s="85"/>
      <c r="AWE41" s="85"/>
      <c r="AWF41" s="85"/>
      <c r="AWG41" s="85"/>
      <c r="AWH41" s="85"/>
      <c r="AWI41" s="85"/>
      <c r="AWJ41" s="85"/>
      <c r="AWK41" s="85"/>
      <c r="AWL41" s="85"/>
      <c r="AWM41" s="85"/>
      <c r="AWN41" s="85"/>
      <c r="AWO41" s="85"/>
      <c r="AWP41" s="85"/>
      <c r="AWQ41" s="85"/>
      <c r="AWR41" s="85"/>
      <c r="AWS41" s="85"/>
      <c r="AWT41" s="85"/>
      <c r="AWU41" s="85"/>
      <c r="AWV41" s="85"/>
      <c r="AWW41" s="85"/>
      <c r="AWX41" s="85"/>
      <c r="AWY41" s="85"/>
      <c r="AWZ41" s="85"/>
      <c r="AXA41" s="85"/>
      <c r="AXB41" s="85"/>
      <c r="AXC41" s="85"/>
      <c r="AXD41" s="85"/>
      <c r="AXE41" s="85"/>
      <c r="AXF41" s="85"/>
      <c r="AXG41" s="85"/>
      <c r="AXH41" s="85"/>
      <c r="AXI41" s="85"/>
      <c r="AXJ41" s="85"/>
      <c r="AXK41" s="85"/>
      <c r="AXL41" s="85"/>
      <c r="AXM41" s="85"/>
      <c r="AXN41" s="85"/>
      <c r="AXO41" s="85"/>
      <c r="AXP41" s="85"/>
      <c r="AXQ41" s="85"/>
      <c r="AXR41" s="85"/>
      <c r="AXS41" s="85"/>
      <c r="AXT41" s="85"/>
      <c r="AXU41" s="85"/>
      <c r="AXV41" s="85"/>
      <c r="AXW41" s="85"/>
      <c r="AXX41" s="85"/>
      <c r="AXY41" s="85"/>
      <c r="AXZ41" s="85"/>
      <c r="AYA41" s="85"/>
      <c r="AYB41" s="85"/>
      <c r="AYC41" s="85"/>
      <c r="AYD41" s="85"/>
      <c r="AYE41" s="85"/>
      <c r="AYF41" s="85"/>
      <c r="AYG41" s="85"/>
      <c r="AYH41" s="85"/>
      <c r="AYI41" s="85"/>
      <c r="AYJ41" s="85"/>
      <c r="AYK41" s="85"/>
      <c r="AYL41" s="85"/>
      <c r="AYM41" s="85"/>
      <c r="AYN41" s="85"/>
      <c r="AYO41" s="85"/>
      <c r="AYP41" s="85"/>
      <c r="AYQ41" s="85"/>
      <c r="AYR41" s="85"/>
      <c r="AYS41" s="85"/>
      <c r="AYT41" s="85"/>
      <c r="AYU41" s="85"/>
      <c r="AYV41" s="85"/>
      <c r="AYW41" s="85"/>
      <c r="AYX41" s="85"/>
      <c r="AYY41" s="85"/>
      <c r="AYZ41" s="85"/>
      <c r="AZA41" s="85"/>
      <c r="AZB41" s="85"/>
      <c r="AZC41" s="85"/>
      <c r="AZD41" s="85"/>
      <c r="AZE41" s="85"/>
      <c r="AZF41" s="85"/>
      <c r="AZG41" s="85"/>
      <c r="AZH41" s="85"/>
      <c r="AZI41" s="85"/>
      <c r="AZJ41" s="85"/>
      <c r="AZK41" s="85"/>
      <c r="AZL41" s="85"/>
      <c r="AZM41" s="85"/>
      <c r="AZN41" s="85"/>
      <c r="AZO41" s="85"/>
      <c r="AZP41" s="85"/>
      <c r="AZQ41" s="85"/>
      <c r="AZR41" s="85"/>
      <c r="AZS41" s="85"/>
      <c r="AZT41" s="85"/>
      <c r="AZU41" s="85"/>
      <c r="AZV41" s="85"/>
      <c r="AZW41" s="85"/>
      <c r="AZX41" s="85"/>
      <c r="AZY41" s="85"/>
      <c r="AZZ41" s="85"/>
      <c r="BAA41" s="85"/>
      <c r="BAB41" s="85"/>
      <c r="BAC41" s="85"/>
      <c r="BAD41" s="85"/>
      <c r="BAE41" s="85"/>
      <c r="BAF41" s="85"/>
      <c r="BAG41" s="85"/>
      <c r="BAH41" s="85"/>
      <c r="BAI41" s="85"/>
      <c r="BAJ41" s="85"/>
      <c r="BAK41" s="85"/>
      <c r="BAL41" s="85"/>
      <c r="BAM41" s="85"/>
      <c r="BAN41" s="85"/>
      <c r="BAO41" s="85"/>
      <c r="BAP41" s="85"/>
      <c r="BAQ41" s="85"/>
      <c r="BAR41" s="85"/>
      <c r="BAS41" s="85"/>
      <c r="BAT41" s="85"/>
      <c r="BAU41" s="85"/>
      <c r="BAV41" s="85"/>
      <c r="BAW41" s="85"/>
      <c r="BAX41" s="85"/>
      <c r="BAY41" s="85"/>
      <c r="BAZ41" s="85"/>
      <c r="BBA41" s="85"/>
      <c r="BBB41" s="85"/>
      <c r="BBC41" s="85"/>
      <c r="BBD41" s="85"/>
      <c r="BBE41" s="85"/>
      <c r="BBF41" s="85"/>
      <c r="BBG41" s="85"/>
      <c r="BBH41" s="85"/>
      <c r="BBI41" s="85"/>
      <c r="BBJ41" s="85"/>
      <c r="BBK41" s="85"/>
      <c r="BBL41" s="85"/>
      <c r="BBM41" s="85"/>
      <c r="BBN41" s="85"/>
      <c r="BBO41" s="85"/>
      <c r="BBP41" s="85"/>
      <c r="BBQ41" s="85"/>
      <c r="BBR41" s="85"/>
      <c r="BBS41" s="85"/>
      <c r="BBT41" s="85"/>
      <c r="BBU41" s="85"/>
      <c r="BBV41" s="85"/>
      <c r="BBW41" s="85"/>
      <c r="BBX41" s="85"/>
      <c r="BBY41" s="85"/>
      <c r="BBZ41" s="85"/>
      <c r="BCA41" s="85"/>
      <c r="BCB41" s="85"/>
      <c r="BCC41" s="85"/>
      <c r="BCD41" s="85"/>
      <c r="BCE41" s="85"/>
      <c r="BCF41" s="85"/>
      <c r="BCG41" s="85"/>
      <c r="BCH41" s="85"/>
      <c r="BCI41" s="85"/>
      <c r="BCJ41" s="85"/>
      <c r="BCK41" s="85"/>
      <c r="BCL41" s="85"/>
      <c r="BCM41" s="85"/>
      <c r="BCN41" s="85"/>
      <c r="BCO41" s="85"/>
      <c r="BCP41" s="85"/>
      <c r="BCQ41" s="85"/>
      <c r="BCR41" s="85"/>
      <c r="BCS41" s="85"/>
      <c r="BCT41" s="85"/>
      <c r="BCU41" s="85"/>
      <c r="BCV41" s="85"/>
      <c r="BCW41" s="85"/>
      <c r="BCX41" s="85"/>
      <c r="BCY41" s="85"/>
      <c r="BCZ41" s="85"/>
      <c r="BDA41" s="85"/>
      <c r="BDB41" s="85"/>
      <c r="BDC41" s="85"/>
      <c r="BDD41" s="85"/>
      <c r="BDE41" s="85"/>
      <c r="BDF41" s="85"/>
      <c r="BDG41" s="85"/>
      <c r="BDH41" s="85"/>
      <c r="BDI41" s="85"/>
      <c r="BDJ41" s="85"/>
      <c r="BDK41" s="85"/>
      <c r="BDL41" s="85"/>
      <c r="BDM41" s="85"/>
      <c r="BDN41" s="85"/>
      <c r="BDO41" s="85"/>
      <c r="BDP41" s="85"/>
      <c r="BDQ41" s="85"/>
      <c r="BDR41" s="85"/>
      <c r="BDS41" s="85"/>
      <c r="BDT41" s="85"/>
      <c r="BDU41" s="85"/>
      <c r="BDV41" s="85"/>
      <c r="BDW41" s="85"/>
      <c r="BDX41" s="85"/>
      <c r="BDY41" s="85"/>
      <c r="BDZ41" s="85"/>
      <c r="BEA41" s="85"/>
      <c r="BEB41" s="85"/>
      <c r="BEC41" s="85"/>
      <c r="BED41" s="85"/>
      <c r="BEE41" s="85"/>
      <c r="BEF41" s="85"/>
      <c r="BEG41" s="85"/>
      <c r="BEH41" s="85"/>
      <c r="BEI41" s="85"/>
      <c r="BEJ41" s="85"/>
      <c r="BEK41" s="85"/>
      <c r="BEL41" s="85"/>
      <c r="BEM41" s="85"/>
      <c r="BEN41" s="85"/>
      <c r="BEO41" s="85"/>
      <c r="BEP41" s="85"/>
      <c r="BEQ41" s="85"/>
      <c r="BER41" s="85"/>
      <c r="BES41" s="85"/>
      <c r="BET41" s="85"/>
      <c r="BEU41" s="85"/>
      <c r="BEV41" s="85"/>
      <c r="BEW41" s="85"/>
      <c r="BEX41" s="85"/>
      <c r="BEY41" s="85"/>
      <c r="BEZ41" s="85"/>
      <c r="BFA41" s="85"/>
      <c r="BFB41" s="85"/>
      <c r="BFC41" s="85"/>
      <c r="BFD41" s="85"/>
      <c r="BFE41" s="85"/>
      <c r="BFF41" s="85"/>
      <c r="BFG41" s="85"/>
      <c r="BFH41" s="85"/>
      <c r="BFI41" s="85"/>
      <c r="BFJ41" s="85"/>
      <c r="BFK41" s="85"/>
      <c r="BFL41" s="85"/>
      <c r="BFM41" s="85"/>
      <c r="BFN41" s="85"/>
      <c r="BFO41" s="85"/>
      <c r="BFP41" s="85"/>
      <c r="BFQ41" s="85"/>
      <c r="BFR41" s="85"/>
      <c r="BFS41" s="85"/>
      <c r="BFT41" s="85"/>
      <c r="BFU41" s="85"/>
      <c r="BFV41" s="85"/>
      <c r="BFW41" s="85"/>
      <c r="BFX41" s="85"/>
      <c r="BFY41" s="85"/>
      <c r="BFZ41" s="85"/>
      <c r="BGA41" s="85"/>
      <c r="BGB41" s="85"/>
      <c r="BGC41" s="85"/>
      <c r="BGD41" s="85"/>
      <c r="BGE41" s="85"/>
      <c r="BGF41" s="85"/>
      <c r="BGG41" s="85"/>
      <c r="BGH41" s="85"/>
      <c r="BGI41" s="85"/>
      <c r="BGJ41" s="85"/>
      <c r="BGK41" s="85"/>
      <c r="BGL41" s="85"/>
      <c r="BGM41" s="85"/>
      <c r="BGN41" s="85"/>
      <c r="BGO41" s="85"/>
      <c r="BGP41" s="85"/>
      <c r="BGQ41" s="85"/>
      <c r="BGR41" s="85"/>
      <c r="BGS41" s="85"/>
      <c r="BGT41" s="85"/>
      <c r="BGU41" s="85"/>
      <c r="BGV41" s="85"/>
      <c r="BGW41" s="85"/>
      <c r="BGX41" s="85"/>
      <c r="BGY41" s="85"/>
      <c r="BGZ41" s="85"/>
      <c r="BHA41" s="85"/>
      <c r="BHB41" s="85"/>
      <c r="BHC41" s="85"/>
      <c r="BHD41" s="85"/>
      <c r="BHE41" s="85"/>
      <c r="BHF41" s="85"/>
      <c r="BHG41" s="85"/>
      <c r="BHH41" s="85"/>
      <c r="BHI41" s="85"/>
      <c r="BHJ41" s="85"/>
      <c r="BHK41" s="85"/>
      <c r="BHL41" s="85"/>
      <c r="BHM41" s="85"/>
      <c r="BHN41" s="85"/>
      <c r="BHO41" s="85"/>
      <c r="BHP41" s="85"/>
      <c r="BHQ41" s="85"/>
      <c r="BHR41" s="85"/>
      <c r="BHS41" s="85"/>
      <c r="BHT41" s="85"/>
      <c r="BHU41" s="85"/>
      <c r="BHV41" s="85"/>
      <c r="BHW41" s="85"/>
      <c r="BHX41" s="85"/>
      <c r="BHY41" s="85"/>
      <c r="BHZ41" s="85"/>
      <c r="BIA41" s="85"/>
      <c r="BIB41" s="85"/>
      <c r="BIC41" s="85"/>
      <c r="BID41" s="85"/>
      <c r="BIE41" s="85"/>
      <c r="BIF41" s="85"/>
      <c r="BIG41" s="85"/>
      <c r="BIH41" s="85"/>
      <c r="BII41" s="85"/>
      <c r="BIJ41" s="85"/>
      <c r="BIK41" s="85"/>
      <c r="BIL41" s="85"/>
      <c r="BIM41" s="85"/>
      <c r="BIN41" s="85"/>
      <c r="BIO41" s="85"/>
      <c r="BIP41" s="85"/>
      <c r="BIQ41" s="85"/>
      <c r="BIR41" s="85"/>
      <c r="BIS41" s="85"/>
      <c r="BIT41" s="85"/>
      <c r="BIU41" s="85"/>
      <c r="BIV41" s="85"/>
      <c r="BIW41" s="85"/>
      <c r="BIX41" s="85"/>
      <c r="BIY41" s="85"/>
      <c r="BIZ41" s="85"/>
      <c r="BJA41" s="85"/>
      <c r="BJB41" s="85"/>
      <c r="BJC41" s="85"/>
      <c r="BJD41" s="85"/>
      <c r="BJE41" s="85"/>
      <c r="BJF41" s="85"/>
      <c r="BJG41" s="85"/>
      <c r="BJH41" s="85"/>
      <c r="BJI41" s="85"/>
      <c r="BJJ41" s="85"/>
      <c r="BJK41" s="85"/>
      <c r="BJL41" s="85"/>
      <c r="BJM41" s="85"/>
      <c r="BJN41" s="85"/>
      <c r="BJO41" s="85"/>
      <c r="BJP41" s="85"/>
      <c r="BJQ41" s="85"/>
      <c r="BJR41" s="85"/>
      <c r="BJS41" s="85"/>
      <c r="BJT41" s="85"/>
      <c r="BJU41" s="85"/>
      <c r="BJV41" s="85"/>
      <c r="BJW41" s="85"/>
      <c r="BJX41" s="85"/>
      <c r="BJY41" s="85"/>
      <c r="BJZ41" s="85"/>
      <c r="BKA41" s="85"/>
      <c r="BKB41" s="85"/>
      <c r="BKC41" s="85"/>
      <c r="BKD41" s="85"/>
      <c r="BKE41" s="85"/>
      <c r="BKF41" s="85"/>
      <c r="BKG41" s="85"/>
      <c r="BKH41" s="85"/>
      <c r="BKI41" s="85"/>
      <c r="BKJ41" s="85"/>
      <c r="BKK41" s="85"/>
      <c r="BKL41" s="85"/>
      <c r="BKM41" s="85"/>
      <c r="BKN41" s="85"/>
      <c r="BKO41" s="85"/>
      <c r="BKP41" s="85"/>
      <c r="BKQ41" s="85"/>
      <c r="BKR41" s="85"/>
      <c r="BKS41" s="85"/>
      <c r="BKT41" s="85"/>
      <c r="BKU41" s="85"/>
      <c r="BKV41" s="85"/>
      <c r="BKW41" s="85"/>
      <c r="BKX41" s="85"/>
      <c r="BKY41" s="85"/>
      <c r="BKZ41" s="85"/>
      <c r="BLA41" s="85"/>
      <c r="BLB41" s="85"/>
      <c r="BLC41" s="85"/>
      <c r="BLD41" s="85"/>
      <c r="BLE41" s="85"/>
      <c r="BLF41" s="85"/>
      <c r="BLG41" s="85"/>
      <c r="BLH41" s="85"/>
      <c r="BLI41" s="85"/>
      <c r="BLJ41" s="85"/>
      <c r="BLK41" s="85"/>
      <c r="BLL41" s="85"/>
      <c r="BLM41" s="85"/>
      <c r="BLN41" s="85"/>
      <c r="BLO41" s="85"/>
      <c r="BLP41" s="85"/>
      <c r="BLQ41" s="85"/>
      <c r="BLR41" s="85"/>
      <c r="BLS41" s="85"/>
      <c r="BLT41" s="85"/>
      <c r="BLU41" s="85"/>
      <c r="BLV41" s="85"/>
      <c r="BLW41" s="85"/>
      <c r="BLX41" s="85"/>
      <c r="BLY41" s="85"/>
      <c r="BLZ41" s="85"/>
      <c r="BMA41" s="85"/>
      <c r="BMB41" s="85"/>
      <c r="BMC41" s="85"/>
      <c r="BMD41" s="85"/>
      <c r="BME41" s="85"/>
      <c r="BMF41" s="85"/>
      <c r="BMG41" s="85"/>
      <c r="BMH41" s="85"/>
      <c r="BMI41" s="85"/>
      <c r="BMJ41" s="85"/>
      <c r="BMK41" s="85"/>
      <c r="BML41" s="85"/>
      <c r="BMM41" s="85"/>
      <c r="BMN41" s="85"/>
      <c r="BMO41" s="85"/>
      <c r="BMP41" s="85"/>
      <c r="BMQ41" s="85"/>
      <c r="BMR41" s="85"/>
      <c r="BMS41" s="85"/>
      <c r="BMT41" s="85"/>
      <c r="BMU41" s="85"/>
      <c r="BMV41" s="85"/>
      <c r="BMW41" s="85"/>
      <c r="BMX41" s="85"/>
      <c r="BMY41" s="85"/>
      <c r="BMZ41" s="85"/>
      <c r="BNA41" s="85"/>
      <c r="BNB41" s="85"/>
      <c r="BNC41" s="85"/>
      <c r="BND41" s="85"/>
      <c r="BNE41" s="85"/>
      <c r="BNF41" s="85"/>
      <c r="BNG41" s="85"/>
      <c r="BNH41" s="85"/>
      <c r="BNI41" s="85"/>
      <c r="BNJ41" s="85"/>
      <c r="BNK41" s="85"/>
      <c r="BNL41" s="85"/>
      <c r="BNM41" s="85"/>
      <c r="BNN41" s="85"/>
      <c r="BNO41" s="85"/>
      <c r="BNP41" s="85"/>
      <c r="BNQ41" s="85"/>
      <c r="BNR41" s="85"/>
      <c r="BNS41" s="85"/>
      <c r="BNT41" s="85"/>
      <c r="BNU41" s="85"/>
      <c r="BNV41" s="85"/>
      <c r="BNW41" s="85"/>
      <c r="BNX41" s="85"/>
      <c r="BNY41" s="85"/>
      <c r="BNZ41" s="85"/>
      <c r="BOA41" s="85"/>
      <c r="BOB41" s="85"/>
      <c r="BOC41" s="85"/>
      <c r="BOD41" s="85"/>
      <c r="BOE41" s="85"/>
      <c r="BOF41" s="85"/>
      <c r="BOG41" s="85"/>
      <c r="BOH41" s="85"/>
      <c r="BOI41" s="85"/>
      <c r="BOJ41" s="85"/>
      <c r="BOK41" s="85"/>
      <c r="BOL41" s="85"/>
      <c r="BOM41" s="85"/>
      <c r="BON41" s="85"/>
      <c r="BOO41" s="85"/>
      <c r="BOP41" s="85"/>
      <c r="BOQ41" s="85"/>
      <c r="BOR41" s="85"/>
      <c r="BOS41" s="85"/>
      <c r="BOT41" s="85"/>
      <c r="BOU41" s="85"/>
      <c r="BOV41" s="85"/>
      <c r="BOW41" s="85"/>
      <c r="BOX41" s="85"/>
      <c r="BOY41" s="85"/>
      <c r="BOZ41" s="85"/>
      <c r="BPA41" s="85"/>
      <c r="BPB41" s="85"/>
      <c r="BPC41" s="85"/>
      <c r="BPD41" s="85"/>
      <c r="BPE41" s="85"/>
      <c r="BPF41" s="85"/>
      <c r="BPG41" s="85"/>
      <c r="BPH41" s="85"/>
      <c r="BPI41" s="85"/>
      <c r="BPJ41" s="85"/>
      <c r="BPK41" s="85"/>
      <c r="BPL41" s="85"/>
      <c r="BPM41" s="85"/>
      <c r="BPN41" s="85"/>
      <c r="BPO41" s="85"/>
      <c r="BPP41" s="85"/>
      <c r="BPQ41" s="85"/>
      <c r="BPR41" s="85"/>
      <c r="BPS41" s="85"/>
      <c r="BPT41" s="85"/>
      <c r="BPU41" s="85"/>
      <c r="BPV41" s="85"/>
      <c r="BPW41" s="85"/>
      <c r="BPX41" s="85"/>
      <c r="BPY41" s="85"/>
      <c r="BPZ41" s="85"/>
      <c r="BQA41" s="85"/>
      <c r="BQB41" s="85"/>
      <c r="BQC41" s="85"/>
      <c r="BQD41" s="85"/>
      <c r="BQE41" s="85"/>
      <c r="BQF41" s="85"/>
      <c r="BQG41" s="85"/>
      <c r="BQH41" s="85"/>
      <c r="BQI41" s="85"/>
      <c r="BQJ41" s="85"/>
      <c r="BQK41" s="85"/>
      <c r="BQL41" s="85"/>
      <c r="BQM41" s="85"/>
      <c r="BQN41" s="85"/>
      <c r="BQO41" s="85"/>
      <c r="BQP41" s="85"/>
      <c r="BQQ41" s="85"/>
      <c r="BQR41" s="85"/>
      <c r="BQS41" s="85"/>
      <c r="BQT41" s="85"/>
      <c r="BQU41" s="85"/>
      <c r="BQV41" s="85"/>
      <c r="BQW41" s="85"/>
      <c r="BQX41" s="85"/>
      <c r="BQY41" s="85"/>
      <c r="BQZ41" s="85"/>
      <c r="BRA41" s="85"/>
      <c r="BRB41" s="85"/>
      <c r="BRC41" s="85"/>
      <c r="BRD41" s="85"/>
      <c r="BRE41" s="85"/>
      <c r="BRF41" s="85"/>
      <c r="BRG41" s="85"/>
      <c r="BRH41" s="85"/>
      <c r="BRI41" s="85"/>
      <c r="BRJ41" s="85"/>
      <c r="BRK41" s="85"/>
      <c r="BRL41" s="85"/>
      <c r="BRM41" s="85"/>
      <c r="BRN41" s="85"/>
      <c r="BRO41" s="85"/>
      <c r="BRP41" s="85"/>
      <c r="BRQ41" s="85"/>
      <c r="BRR41" s="85"/>
      <c r="BRS41" s="85"/>
      <c r="BRT41" s="85"/>
      <c r="BRU41" s="85"/>
      <c r="BRV41" s="85"/>
      <c r="BRW41" s="85"/>
      <c r="BRX41" s="85"/>
      <c r="BRY41" s="85"/>
      <c r="BRZ41" s="85"/>
      <c r="BSA41" s="85"/>
      <c r="BSB41" s="85"/>
      <c r="BSC41" s="85"/>
      <c r="BSD41" s="85"/>
      <c r="BSE41" s="85"/>
      <c r="BSF41" s="85"/>
      <c r="BSG41" s="85"/>
      <c r="BSH41" s="85"/>
      <c r="BSI41" s="85"/>
      <c r="BSJ41" s="85"/>
      <c r="BSK41" s="85"/>
      <c r="BSL41" s="85"/>
      <c r="BSM41" s="85"/>
      <c r="BSN41" s="85"/>
      <c r="BSO41" s="85"/>
      <c r="BSP41" s="85"/>
      <c r="BSQ41" s="85"/>
      <c r="BSR41" s="85"/>
      <c r="BSS41" s="85"/>
      <c r="BST41" s="85"/>
      <c r="BSU41" s="85"/>
      <c r="BSV41" s="85"/>
      <c r="BSW41" s="85"/>
      <c r="BSX41" s="85"/>
      <c r="BSY41" s="85"/>
      <c r="BSZ41" s="85"/>
      <c r="BTA41" s="85"/>
      <c r="BTB41" s="85"/>
      <c r="BTC41" s="85"/>
      <c r="BTD41" s="85"/>
      <c r="BTE41" s="85"/>
      <c r="BTF41" s="85"/>
      <c r="BTG41" s="85"/>
      <c r="BTH41" s="85"/>
      <c r="BTI41" s="85"/>
      <c r="BTJ41" s="85"/>
      <c r="BTK41" s="85"/>
      <c r="BTL41" s="85"/>
      <c r="BTM41" s="85"/>
      <c r="BTN41" s="85"/>
      <c r="BTO41" s="85"/>
      <c r="BTP41" s="85"/>
      <c r="BTQ41" s="85"/>
      <c r="BTR41" s="85"/>
      <c r="BTS41" s="85"/>
      <c r="BTT41" s="85"/>
      <c r="BTU41" s="85"/>
      <c r="BTV41" s="85"/>
      <c r="BTW41" s="85"/>
      <c r="BTX41" s="85"/>
      <c r="BTY41" s="85"/>
      <c r="BTZ41" s="85"/>
      <c r="BUA41" s="85"/>
      <c r="BUB41" s="85"/>
      <c r="BUC41" s="85"/>
      <c r="BUD41" s="85"/>
      <c r="BUE41" s="85"/>
      <c r="BUF41" s="85"/>
      <c r="BUG41" s="85"/>
      <c r="BUH41" s="85"/>
      <c r="BUI41" s="85"/>
      <c r="BUJ41" s="85"/>
      <c r="BUK41" s="85"/>
      <c r="BUL41" s="85"/>
      <c r="BUM41" s="85"/>
      <c r="BUN41" s="85"/>
      <c r="BUO41" s="85"/>
      <c r="BUP41" s="85"/>
      <c r="BUQ41" s="85"/>
      <c r="BUR41" s="85"/>
      <c r="BUS41" s="85"/>
      <c r="BUT41" s="85"/>
      <c r="BUU41" s="85"/>
      <c r="BUV41" s="85"/>
      <c r="BUW41" s="85"/>
      <c r="BUX41" s="85"/>
      <c r="BUY41" s="85"/>
      <c r="BUZ41" s="85"/>
      <c r="BVA41" s="85"/>
      <c r="BVB41" s="85"/>
      <c r="BVC41" s="85"/>
      <c r="BVD41" s="85"/>
      <c r="BVE41" s="85"/>
      <c r="BVF41" s="85"/>
      <c r="BVG41" s="85"/>
      <c r="BVH41" s="85"/>
      <c r="BVI41" s="85"/>
      <c r="BVJ41" s="85"/>
      <c r="BVK41" s="85"/>
      <c r="BVL41" s="85"/>
      <c r="BVM41" s="85"/>
      <c r="BVN41" s="85"/>
      <c r="BVO41" s="85"/>
      <c r="BVP41" s="85"/>
      <c r="BVQ41" s="85"/>
      <c r="BVR41" s="85"/>
      <c r="BVS41" s="85"/>
      <c r="BVT41" s="85"/>
      <c r="BVU41" s="85"/>
      <c r="BVV41" s="85"/>
      <c r="BVW41" s="85"/>
      <c r="BVX41" s="85"/>
      <c r="BVY41" s="85"/>
      <c r="BVZ41" s="85"/>
      <c r="BWA41" s="85"/>
      <c r="BWB41" s="85"/>
      <c r="BWC41" s="85"/>
      <c r="BWD41" s="85"/>
      <c r="BWE41" s="85"/>
      <c r="BWF41" s="85"/>
      <c r="BWG41" s="85"/>
      <c r="BWH41" s="85"/>
      <c r="BWI41" s="85"/>
      <c r="BWJ41" s="85"/>
      <c r="BWK41" s="85"/>
      <c r="BWL41" s="85"/>
      <c r="BWM41" s="85"/>
      <c r="BWN41" s="85"/>
      <c r="BWO41" s="85"/>
      <c r="BWP41" s="85"/>
      <c r="BWQ41" s="85"/>
      <c r="BWR41" s="85"/>
      <c r="BWS41" s="85"/>
      <c r="BWT41" s="85"/>
      <c r="BWU41" s="85"/>
      <c r="BWV41" s="85"/>
      <c r="BWW41" s="85"/>
      <c r="BWX41" s="85"/>
      <c r="BWY41" s="85"/>
      <c r="BWZ41" s="85"/>
      <c r="BXA41" s="85"/>
      <c r="BXB41" s="85"/>
      <c r="BXC41" s="85"/>
      <c r="BXD41" s="85"/>
      <c r="BXE41" s="85"/>
      <c r="BXF41" s="85"/>
      <c r="BXG41" s="85"/>
      <c r="BXH41" s="85"/>
      <c r="BXI41" s="85"/>
      <c r="BXJ41" s="85"/>
      <c r="BXK41" s="85"/>
      <c r="BXL41" s="85"/>
      <c r="BXM41" s="85"/>
      <c r="BXN41" s="85"/>
      <c r="BXO41" s="85"/>
      <c r="BXP41" s="85"/>
      <c r="BXQ41" s="85"/>
      <c r="BXR41" s="85"/>
      <c r="BXS41" s="85"/>
      <c r="BXT41" s="85"/>
      <c r="BXU41" s="85"/>
      <c r="BXV41" s="85"/>
      <c r="BXW41" s="85"/>
      <c r="BXX41" s="85"/>
      <c r="BXY41" s="85"/>
      <c r="BXZ41" s="85"/>
      <c r="BYA41" s="85"/>
      <c r="BYB41" s="85"/>
      <c r="BYC41" s="85"/>
      <c r="BYD41" s="85"/>
      <c r="BYE41" s="85"/>
      <c r="BYF41" s="85"/>
      <c r="BYG41" s="85"/>
      <c r="BYH41" s="85"/>
      <c r="BYI41" s="85"/>
      <c r="BYJ41" s="85"/>
      <c r="BYK41" s="85"/>
      <c r="BYL41" s="85"/>
      <c r="BYM41" s="85"/>
      <c r="BYN41" s="85"/>
      <c r="BYO41" s="85"/>
      <c r="BYP41" s="85"/>
      <c r="BYQ41" s="85"/>
      <c r="BYR41" s="85"/>
      <c r="BYS41" s="85"/>
      <c r="BYT41" s="85"/>
      <c r="BYU41" s="85"/>
      <c r="BYV41" s="85"/>
      <c r="BYW41" s="85"/>
      <c r="BYX41" s="85"/>
      <c r="BYY41" s="85"/>
      <c r="BYZ41" s="85"/>
      <c r="BZA41" s="85"/>
      <c r="BZB41" s="85"/>
      <c r="BZC41" s="85"/>
      <c r="BZD41" s="85"/>
      <c r="BZE41" s="85"/>
      <c r="BZF41" s="85"/>
      <c r="BZG41" s="85"/>
      <c r="BZH41" s="85"/>
      <c r="BZI41" s="85"/>
      <c r="BZJ41" s="85"/>
      <c r="BZK41" s="85"/>
      <c r="BZL41" s="85"/>
      <c r="BZM41" s="85"/>
      <c r="BZN41" s="85"/>
      <c r="BZO41" s="85"/>
      <c r="BZP41" s="85"/>
      <c r="BZQ41" s="85"/>
      <c r="BZR41" s="85"/>
      <c r="BZS41" s="85"/>
      <c r="BZT41" s="85"/>
      <c r="BZU41" s="85"/>
      <c r="BZV41" s="85"/>
      <c r="BZW41" s="85"/>
      <c r="BZX41" s="85"/>
      <c r="BZY41" s="85"/>
      <c r="BZZ41" s="85"/>
      <c r="CAA41" s="85"/>
      <c r="CAB41" s="85"/>
      <c r="CAC41" s="85"/>
      <c r="CAD41" s="85"/>
      <c r="CAE41" s="85"/>
      <c r="CAF41" s="85"/>
      <c r="CAG41" s="85"/>
      <c r="CAH41" s="85"/>
      <c r="CAI41" s="85"/>
      <c r="CAJ41" s="85"/>
      <c r="CAK41" s="85"/>
      <c r="CAL41" s="85"/>
      <c r="CAM41" s="85"/>
      <c r="CAN41" s="85"/>
      <c r="CAO41" s="85"/>
      <c r="CAP41" s="85"/>
      <c r="CAQ41" s="85"/>
      <c r="CAR41" s="85"/>
      <c r="CAS41" s="85"/>
      <c r="CAT41" s="85"/>
      <c r="CAU41" s="85"/>
      <c r="CAV41" s="85"/>
      <c r="CAW41" s="85"/>
      <c r="CAX41" s="85"/>
      <c r="CAY41" s="85"/>
      <c r="CAZ41" s="85"/>
      <c r="CBA41" s="85"/>
      <c r="CBB41" s="85"/>
      <c r="CBC41" s="85"/>
      <c r="CBD41" s="85"/>
      <c r="CBE41" s="85"/>
      <c r="CBF41" s="85"/>
      <c r="CBG41" s="85"/>
      <c r="CBH41" s="85"/>
      <c r="CBI41" s="85"/>
      <c r="CBJ41" s="85"/>
      <c r="CBK41" s="85"/>
      <c r="CBL41" s="85"/>
      <c r="CBM41" s="85"/>
      <c r="CBN41" s="85"/>
      <c r="CBO41" s="85"/>
      <c r="CBP41" s="85"/>
      <c r="CBQ41" s="85"/>
      <c r="CBR41" s="85"/>
      <c r="CBS41" s="85"/>
      <c r="CBT41" s="85"/>
      <c r="CBU41" s="85"/>
      <c r="CBV41" s="85"/>
      <c r="CBW41" s="85"/>
      <c r="CBX41" s="85"/>
      <c r="CBY41" s="85"/>
      <c r="CBZ41" s="85"/>
      <c r="CCA41" s="85"/>
      <c r="CCB41" s="85"/>
      <c r="CCC41" s="85"/>
      <c r="CCD41" s="85"/>
      <c r="CCE41" s="85"/>
      <c r="CCF41" s="85"/>
      <c r="CCG41" s="85"/>
      <c r="CCH41" s="85"/>
      <c r="CCI41" s="85"/>
      <c r="CCJ41" s="85"/>
      <c r="CCK41" s="85"/>
      <c r="CCL41" s="85"/>
      <c r="CCM41" s="85"/>
      <c r="CCN41" s="85"/>
      <c r="CCO41" s="85"/>
      <c r="CCP41" s="85"/>
      <c r="CCQ41" s="85"/>
      <c r="CCR41" s="85"/>
      <c r="CCS41" s="85"/>
      <c r="CCT41" s="85"/>
      <c r="CCU41" s="85"/>
      <c r="CCV41" s="85"/>
      <c r="CCW41" s="85"/>
      <c r="CCX41" s="85"/>
      <c r="CCY41" s="85"/>
      <c r="CCZ41" s="85"/>
      <c r="CDA41" s="85"/>
      <c r="CDB41" s="85"/>
      <c r="CDC41" s="85"/>
      <c r="CDD41" s="85"/>
      <c r="CDE41" s="85"/>
      <c r="CDF41" s="85"/>
      <c r="CDG41" s="85"/>
      <c r="CDH41" s="85"/>
      <c r="CDI41" s="85"/>
      <c r="CDJ41" s="85"/>
      <c r="CDK41" s="85"/>
      <c r="CDL41" s="85"/>
      <c r="CDM41" s="85"/>
      <c r="CDN41" s="85"/>
      <c r="CDO41" s="85"/>
      <c r="CDP41" s="85"/>
      <c r="CDQ41" s="85"/>
      <c r="CDR41" s="85"/>
      <c r="CDS41" s="85"/>
      <c r="CDT41" s="85"/>
      <c r="CDU41" s="85"/>
      <c r="CDV41" s="85"/>
      <c r="CDW41" s="85"/>
      <c r="CDX41" s="85"/>
      <c r="CDY41" s="85"/>
      <c r="CDZ41" s="85"/>
      <c r="CEA41" s="85"/>
      <c r="CEB41" s="85"/>
      <c r="CEC41" s="85"/>
      <c r="CED41" s="85"/>
      <c r="CEE41" s="85"/>
      <c r="CEF41" s="85"/>
      <c r="CEG41" s="85"/>
      <c r="CEH41" s="85"/>
      <c r="CEI41" s="85"/>
      <c r="CEJ41" s="85"/>
      <c r="CEK41" s="85"/>
      <c r="CEL41" s="85"/>
      <c r="CEM41" s="85"/>
      <c r="CEN41" s="85"/>
      <c r="CEO41" s="85"/>
      <c r="CEP41" s="85"/>
      <c r="CEQ41" s="85"/>
      <c r="CER41" s="85"/>
      <c r="CES41" s="85"/>
      <c r="CET41" s="85"/>
      <c r="CEU41" s="85"/>
      <c r="CEV41" s="85"/>
      <c r="CEW41" s="85"/>
      <c r="CEX41" s="85"/>
      <c r="CEY41" s="85"/>
      <c r="CEZ41" s="85"/>
      <c r="CFA41" s="85"/>
      <c r="CFB41" s="85"/>
      <c r="CFC41" s="85"/>
      <c r="CFD41" s="85"/>
      <c r="CFE41" s="85"/>
      <c r="CFF41" s="85"/>
      <c r="CFG41" s="85"/>
      <c r="CFH41" s="85"/>
      <c r="CFI41" s="85"/>
      <c r="CFJ41" s="85"/>
      <c r="CFK41" s="85"/>
      <c r="CFL41" s="85"/>
      <c r="CFM41" s="85"/>
      <c r="CFN41" s="85"/>
      <c r="CFO41" s="85"/>
      <c r="CFP41" s="85"/>
      <c r="CFQ41" s="85"/>
      <c r="CFR41" s="85"/>
      <c r="CFS41" s="85"/>
      <c r="CFT41" s="85"/>
      <c r="CFU41" s="85"/>
      <c r="CFV41" s="85"/>
      <c r="CFW41" s="85"/>
      <c r="CFX41" s="85"/>
      <c r="CFY41" s="85"/>
      <c r="CFZ41" s="85"/>
      <c r="CGA41" s="85"/>
      <c r="CGB41" s="85"/>
      <c r="CGC41" s="85"/>
      <c r="CGD41" s="85"/>
      <c r="CGE41" s="85"/>
      <c r="CGF41" s="85"/>
      <c r="CGG41" s="85"/>
      <c r="CGH41" s="85"/>
      <c r="CGI41" s="85"/>
      <c r="CGJ41" s="85"/>
      <c r="CGK41" s="85"/>
      <c r="CGL41" s="85"/>
      <c r="CGM41" s="85"/>
      <c r="CGN41" s="85"/>
      <c r="CGO41" s="85"/>
      <c r="CGP41" s="85"/>
      <c r="CGQ41" s="85"/>
      <c r="CGR41" s="85"/>
      <c r="CGS41" s="85"/>
      <c r="CGT41" s="85"/>
      <c r="CGU41" s="85"/>
      <c r="CGV41" s="85"/>
      <c r="CGW41" s="85"/>
      <c r="CGX41" s="85"/>
      <c r="CGY41" s="85"/>
      <c r="CGZ41" s="85"/>
      <c r="CHA41" s="85"/>
      <c r="CHB41" s="85"/>
      <c r="CHC41" s="85"/>
      <c r="CHD41" s="85"/>
      <c r="CHE41" s="85"/>
      <c r="CHF41" s="85"/>
      <c r="CHG41" s="85"/>
      <c r="CHH41" s="85"/>
      <c r="CHI41" s="85"/>
      <c r="CHJ41" s="85"/>
      <c r="CHK41" s="85"/>
      <c r="CHL41" s="85"/>
      <c r="CHM41" s="85"/>
      <c r="CHN41" s="85"/>
      <c r="CHO41" s="85"/>
      <c r="CHP41" s="85"/>
      <c r="CHQ41" s="85"/>
      <c r="CHR41" s="85"/>
      <c r="CHS41" s="85"/>
      <c r="CHT41" s="85"/>
      <c r="CHU41" s="85"/>
      <c r="CHV41" s="85"/>
      <c r="CHW41" s="85"/>
      <c r="CHX41" s="85"/>
      <c r="CHY41" s="85"/>
      <c r="CHZ41" s="85"/>
      <c r="CIA41" s="85"/>
      <c r="CIB41" s="85"/>
      <c r="CIC41" s="85"/>
      <c r="CID41" s="85"/>
      <c r="CIE41" s="85"/>
      <c r="CIF41" s="85"/>
      <c r="CIG41" s="85"/>
      <c r="CIH41" s="85"/>
      <c r="CII41" s="85"/>
      <c r="CIJ41" s="85"/>
      <c r="CIK41" s="85"/>
      <c r="CIL41" s="85"/>
      <c r="CIM41" s="85"/>
      <c r="CIN41" s="85"/>
      <c r="CIO41" s="85"/>
      <c r="CIP41" s="85"/>
      <c r="CIQ41" s="85"/>
      <c r="CIR41" s="85"/>
      <c r="CIS41" s="85"/>
      <c r="CIT41" s="85"/>
      <c r="CIU41" s="85"/>
      <c r="CIV41" s="85"/>
      <c r="CIW41" s="85"/>
      <c r="CIX41" s="85"/>
      <c r="CIY41" s="85"/>
      <c r="CIZ41" s="85"/>
      <c r="CJA41" s="85"/>
      <c r="CJB41" s="85"/>
      <c r="CJC41" s="85"/>
      <c r="CJD41" s="85"/>
      <c r="CJE41" s="85"/>
      <c r="CJF41" s="85"/>
      <c r="CJG41" s="85"/>
      <c r="CJH41" s="85"/>
      <c r="CJI41" s="85"/>
      <c r="CJJ41" s="85"/>
      <c r="CJK41" s="85"/>
      <c r="CJL41" s="85"/>
      <c r="CJM41" s="85"/>
      <c r="CJN41" s="85"/>
      <c r="CJO41" s="85"/>
      <c r="CJP41" s="85"/>
      <c r="CJQ41" s="85"/>
      <c r="CJR41" s="85"/>
      <c r="CJS41" s="85"/>
      <c r="CJT41" s="85"/>
      <c r="CJU41" s="85"/>
      <c r="CJV41" s="85"/>
      <c r="CJW41" s="85"/>
      <c r="CJX41" s="85"/>
      <c r="CJY41" s="85"/>
      <c r="CJZ41" s="85"/>
      <c r="CKA41" s="85"/>
      <c r="CKB41" s="85"/>
      <c r="CKC41" s="85"/>
      <c r="CKD41" s="85"/>
      <c r="CKE41" s="85"/>
      <c r="CKF41" s="85"/>
      <c r="CKG41" s="85"/>
      <c r="CKH41" s="85"/>
      <c r="CKI41" s="85"/>
      <c r="CKJ41" s="85"/>
      <c r="CKK41" s="85"/>
      <c r="CKL41" s="85"/>
      <c r="CKM41" s="85"/>
      <c r="CKN41" s="85"/>
      <c r="CKO41" s="85"/>
      <c r="CKP41" s="85"/>
      <c r="CKQ41" s="85"/>
      <c r="CKR41" s="85"/>
      <c r="CKS41" s="85"/>
      <c r="CKT41" s="85"/>
      <c r="CKU41" s="85"/>
      <c r="CKV41" s="85"/>
      <c r="CKW41" s="85"/>
      <c r="CKX41" s="85"/>
      <c r="CKY41" s="85"/>
      <c r="CKZ41" s="85"/>
      <c r="CLA41" s="85"/>
      <c r="CLB41" s="85"/>
      <c r="CLC41" s="85"/>
      <c r="CLD41" s="85"/>
      <c r="CLE41" s="85"/>
      <c r="CLF41" s="85"/>
      <c r="CLG41" s="85"/>
      <c r="CLH41" s="85"/>
      <c r="CLI41" s="85"/>
      <c r="CLJ41" s="85"/>
      <c r="CLK41" s="85"/>
      <c r="CLL41" s="85"/>
      <c r="CLM41" s="85"/>
      <c r="CLN41" s="85"/>
      <c r="CLO41" s="85"/>
      <c r="CLP41" s="85"/>
      <c r="CLQ41" s="85"/>
      <c r="CLR41" s="85"/>
      <c r="CLS41" s="85"/>
      <c r="CLT41" s="85"/>
      <c r="CLU41" s="85"/>
      <c r="CLV41" s="85"/>
      <c r="CLW41" s="85"/>
      <c r="CLX41" s="85"/>
      <c r="CLY41" s="85"/>
      <c r="CLZ41" s="85"/>
      <c r="CMA41" s="85"/>
      <c r="CMB41" s="85"/>
      <c r="CMC41" s="85"/>
      <c r="CMD41" s="85"/>
      <c r="CME41" s="85"/>
      <c r="CMF41" s="85"/>
      <c r="CMG41" s="85"/>
      <c r="CMH41" s="85"/>
      <c r="CMI41" s="85"/>
      <c r="CMJ41" s="85"/>
      <c r="CMK41" s="85"/>
      <c r="CML41" s="85"/>
      <c r="CMM41" s="85"/>
      <c r="CMN41" s="85"/>
      <c r="CMO41" s="85"/>
      <c r="CMP41" s="85"/>
      <c r="CMQ41" s="85"/>
      <c r="CMR41" s="85"/>
      <c r="CMS41" s="85"/>
      <c r="CMT41" s="85"/>
      <c r="CMU41" s="85"/>
      <c r="CMV41" s="85"/>
      <c r="CMW41" s="85"/>
      <c r="CMX41" s="85"/>
      <c r="CMY41" s="85"/>
      <c r="CMZ41" s="85"/>
      <c r="CNA41" s="85"/>
      <c r="CNB41" s="85"/>
      <c r="CNC41" s="85"/>
      <c r="CND41" s="85"/>
      <c r="CNE41" s="85"/>
      <c r="CNF41" s="85"/>
      <c r="CNG41" s="85"/>
      <c r="CNH41" s="85"/>
      <c r="CNI41" s="85"/>
      <c r="CNJ41" s="85"/>
      <c r="CNK41" s="85"/>
      <c r="CNL41" s="85"/>
      <c r="CNM41" s="85"/>
      <c r="CNN41" s="85"/>
      <c r="CNO41" s="85"/>
      <c r="CNP41" s="85"/>
      <c r="CNQ41" s="85"/>
      <c r="CNR41" s="85"/>
      <c r="CNS41" s="85"/>
      <c r="CNT41" s="85"/>
      <c r="CNU41" s="85"/>
      <c r="CNV41" s="85"/>
      <c r="CNW41" s="85"/>
      <c r="CNX41" s="85"/>
      <c r="CNY41" s="85"/>
      <c r="CNZ41" s="85"/>
      <c r="COA41" s="85"/>
      <c r="COB41" s="85"/>
      <c r="COC41" s="85"/>
      <c r="COD41" s="85"/>
      <c r="COE41" s="85"/>
      <c r="COF41" s="85"/>
      <c r="COG41" s="85"/>
      <c r="COH41" s="85"/>
      <c r="COI41" s="85"/>
      <c r="COJ41" s="85"/>
      <c r="COK41" s="85"/>
      <c r="COL41" s="85"/>
      <c r="COM41" s="85"/>
      <c r="CON41" s="85"/>
      <c r="COO41" s="85"/>
      <c r="COP41" s="85"/>
      <c r="COQ41" s="85"/>
      <c r="COR41" s="85"/>
      <c r="COS41" s="85"/>
      <c r="COT41" s="85"/>
      <c r="COU41" s="85"/>
      <c r="COV41" s="85"/>
      <c r="COW41" s="85"/>
      <c r="COX41" s="85"/>
      <c r="COY41" s="85"/>
      <c r="COZ41" s="85"/>
      <c r="CPA41" s="85"/>
      <c r="CPB41" s="85"/>
      <c r="CPC41" s="85"/>
      <c r="CPD41" s="85"/>
      <c r="CPE41" s="85"/>
      <c r="CPF41" s="85"/>
      <c r="CPG41" s="85"/>
      <c r="CPH41" s="85"/>
      <c r="CPI41" s="85"/>
      <c r="CPJ41" s="85"/>
      <c r="CPK41" s="85"/>
      <c r="CPL41" s="85"/>
      <c r="CPM41" s="85"/>
      <c r="CPN41" s="85"/>
      <c r="CPO41" s="85"/>
      <c r="CPP41" s="85"/>
      <c r="CPQ41" s="85"/>
      <c r="CPR41" s="85"/>
      <c r="CPS41" s="85"/>
      <c r="CPT41" s="85"/>
      <c r="CPU41" s="85"/>
      <c r="CPV41" s="85"/>
      <c r="CPW41" s="85"/>
      <c r="CPX41" s="85"/>
      <c r="CPY41" s="85"/>
      <c r="CPZ41" s="85"/>
      <c r="CQA41" s="85"/>
      <c r="CQB41" s="85"/>
      <c r="CQC41" s="85"/>
      <c r="CQD41" s="85"/>
      <c r="CQE41" s="85"/>
      <c r="CQF41" s="85"/>
      <c r="CQG41" s="85"/>
      <c r="CQH41" s="85"/>
      <c r="CQI41" s="85"/>
      <c r="CQJ41" s="85"/>
      <c r="CQK41" s="85"/>
      <c r="CQL41" s="85"/>
      <c r="CQM41" s="85"/>
      <c r="CQN41" s="85"/>
      <c r="CQO41" s="85"/>
      <c r="CQP41" s="85"/>
      <c r="CQQ41" s="85"/>
      <c r="CQR41" s="85"/>
      <c r="CQS41" s="85"/>
      <c r="CQT41" s="85"/>
      <c r="CQU41" s="85"/>
      <c r="CQV41" s="85"/>
      <c r="CQW41" s="85"/>
      <c r="CQX41" s="85"/>
      <c r="CQY41" s="85"/>
      <c r="CQZ41" s="85"/>
      <c r="CRA41" s="85"/>
      <c r="CRB41" s="85"/>
      <c r="CRC41" s="85"/>
      <c r="CRD41" s="85"/>
      <c r="CRE41" s="85"/>
      <c r="CRF41" s="85"/>
      <c r="CRG41" s="85"/>
      <c r="CRH41" s="85"/>
      <c r="CRI41" s="85"/>
      <c r="CRJ41" s="85"/>
      <c r="CRK41" s="85"/>
      <c r="CRL41" s="85"/>
      <c r="CRM41" s="85"/>
      <c r="CRN41" s="85"/>
      <c r="CRO41" s="85"/>
      <c r="CRP41" s="85"/>
      <c r="CRQ41" s="85"/>
      <c r="CRR41" s="85"/>
      <c r="CRS41" s="85"/>
      <c r="CRT41" s="85"/>
      <c r="CRU41" s="85"/>
      <c r="CRV41" s="85"/>
      <c r="CRW41" s="85"/>
      <c r="CRX41" s="85"/>
      <c r="CRY41" s="85"/>
      <c r="CRZ41" s="85"/>
      <c r="CSA41" s="85"/>
      <c r="CSB41" s="85"/>
      <c r="CSC41" s="85"/>
      <c r="CSD41" s="85"/>
      <c r="CSE41" s="85"/>
      <c r="CSF41" s="85"/>
      <c r="CSG41" s="85"/>
      <c r="CSH41" s="85"/>
      <c r="CSI41" s="85"/>
      <c r="CSJ41" s="85"/>
      <c r="CSK41" s="85"/>
      <c r="CSL41" s="85"/>
      <c r="CSM41" s="85"/>
      <c r="CSN41" s="85"/>
      <c r="CSO41" s="85"/>
      <c r="CSP41" s="85"/>
      <c r="CSQ41" s="85"/>
      <c r="CSR41" s="85"/>
      <c r="CSS41" s="85"/>
      <c r="CST41" s="85"/>
      <c r="CSU41" s="85"/>
      <c r="CSV41" s="85"/>
      <c r="CSW41" s="85"/>
      <c r="CSX41" s="85"/>
      <c r="CSY41" s="85"/>
      <c r="CSZ41" s="85"/>
      <c r="CTA41" s="85"/>
      <c r="CTB41" s="85"/>
      <c r="CTC41" s="85"/>
      <c r="CTD41" s="85"/>
      <c r="CTE41" s="85"/>
      <c r="CTF41" s="85"/>
      <c r="CTG41" s="85"/>
      <c r="CTH41" s="85"/>
      <c r="CTI41" s="85"/>
      <c r="CTJ41" s="85"/>
      <c r="CTK41" s="85"/>
      <c r="CTL41" s="85"/>
      <c r="CTM41" s="85"/>
      <c r="CTN41" s="85"/>
      <c r="CTO41" s="85"/>
      <c r="CTP41" s="85"/>
      <c r="CTQ41" s="85"/>
      <c r="CTR41" s="85"/>
      <c r="CTS41" s="85"/>
      <c r="CTT41" s="85"/>
      <c r="CTU41" s="85"/>
      <c r="CTV41" s="85"/>
      <c r="CTW41" s="85"/>
      <c r="CTX41" s="85"/>
      <c r="CTY41" s="85"/>
      <c r="CTZ41" s="85"/>
      <c r="CUA41" s="85"/>
      <c r="CUB41" s="85"/>
      <c r="CUC41" s="85"/>
      <c r="CUD41" s="85"/>
      <c r="CUE41" s="85"/>
      <c r="CUF41" s="85"/>
      <c r="CUG41" s="85"/>
      <c r="CUH41" s="85"/>
      <c r="CUI41" s="85"/>
      <c r="CUJ41" s="85"/>
      <c r="CUK41" s="85"/>
      <c r="CUL41" s="85"/>
      <c r="CUM41" s="85"/>
      <c r="CUN41" s="85"/>
      <c r="CUO41" s="85"/>
      <c r="CUP41" s="85"/>
      <c r="CUQ41" s="85"/>
      <c r="CUR41" s="85"/>
      <c r="CUS41" s="85"/>
      <c r="CUT41" s="85"/>
      <c r="CUU41" s="85"/>
      <c r="CUV41" s="85"/>
      <c r="CUW41" s="85"/>
      <c r="CUX41" s="85"/>
      <c r="CUY41" s="85"/>
      <c r="CUZ41" s="85"/>
      <c r="CVA41" s="85"/>
      <c r="CVB41" s="85"/>
      <c r="CVC41" s="85"/>
      <c r="CVD41" s="85"/>
      <c r="CVE41" s="85"/>
      <c r="CVF41" s="85"/>
      <c r="CVG41" s="85"/>
      <c r="CVH41" s="85"/>
      <c r="CVI41" s="85"/>
      <c r="CVJ41" s="85"/>
      <c r="CVK41" s="85"/>
      <c r="CVL41" s="85"/>
      <c r="CVM41" s="85"/>
      <c r="CVN41" s="85"/>
      <c r="CVO41" s="85"/>
      <c r="CVP41" s="85"/>
      <c r="CVQ41" s="85"/>
      <c r="CVR41" s="85"/>
      <c r="CVS41" s="85"/>
      <c r="CVT41" s="85"/>
      <c r="CVU41" s="85"/>
      <c r="CVV41" s="85"/>
      <c r="CVW41" s="85"/>
      <c r="CVX41" s="85"/>
      <c r="CVY41" s="85"/>
      <c r="CVZ41" s="85"/>
      <c r="CWA41" s="85"/>
      <c r="CWB41" s="85"/>
      <c r="CWC41" s="85"/>
      <c r="CWD41" s="85"/>
      <c r="CWE41" s="85"/>
      <c r="CWF41" s="85"/>
      <c r="CWG41" s="85"/>
      <c r="CWH41" s="85"/>
      <c r="CWI41" s="85"/>
      <c r="CWJ41" s="85"/>
      <c r="CWK41" s="85"/>
      <c r="CWL41" s="85"/>
      <c r="CWM41" s="85"/>
      <c r="CWN41" s="85"/>
      <c r="CWO41" s="85"/>
      <c r="CWP41" s="85"/>
      <c r="CWQ41" s="85"/>
      <c r="CWR41" s="85"/>
      <c r="CWS41" s="85"/>
      <c r="CWT41" s="85"/>
      <c r="CWU41" s="85"/>
      <c r="CWV41" s="85"/>
      <c r="CWW41" s="85"/>
      <c r="CWX41" s="85"/>
      <c r="CWY41" s="85"/>
      <c r="CWZ41" s="85"/>
      <c r="CXA41" s="85"/>
      <c r="CXB41" s="85"/>
      <c r="CXC41" s="85"/>
      <c r="CXD41" s="85"/>
      <c r="CXE41" s="85"/>
      <c r="CXF41" s="85"/>
      <c r="CXG41" s="85"/>
      <c r="CXH41" s="85"/>
      <c r="CXI41" s="85"/>
      <c r="CXJ41" s="85"/>
      <c r="CXK41" s="85"/>
      <c r="CXL41" s="85"/>
      <c r="CXM41" s="85"/>
      <c r="CXN41" s="85"/>
      <c r="CXO41" s="85"/>
      <c r="CXP41" s="85"/>
      <c r="CXQ41" s="85"/>
      <c r="CXR41" s="85"/>
      <c r="CXS41" s="85"/>
      <c r="CXT41" s="85"/>
      <c r="CXU41" s="85"/>
      <c r="CXV41" s="85"/>
      <c r="CXW41" s="85"/>
      <c r="CXX41" s="85"/>
      <c r="CXY41" s="85"/>
      <c r="CXZ41" s="85"/>
      <c r="CYA41" s="85"/>
      <c r="CYB41" s="85"/>
      <c r="CYC41" s="85"/>
      <c r="CYD41" s="85"/>
      <c r="CYE41" s="85"/>
      <c r="CYF41" s="85"/>
      <c r="CYG41" s="85"/>
      <c r="CYH41" s="85"/>
      <c r="CYI41" s="85"/>
      <c r="CYJ41" s="85"/>
      <c r="CYK41" s="85"/>
      <c r="CYL41" s="85"/>
      <c r="CYM41" s="85"/>
      <c r="CYN41" s="85"/>
      <c r="CYO41" s="85"/>
      <c r="CYP41" s="85"/>
      <c r="CYQ41" s="85"/>
      <c r="CYR41" s="85"/>
      <c r="CYS41" s="85"/>
      <c r="CYT41" s="85"/>
      <c r="CYU41" s="85"/>
      <c r="CYV41" s="85"/>
      <c r="CYW41" s="85"/>
      <c r="CYX41" s="85"/>
      <c r="CYY41" s="85"/>
      <c r="CYZ41" s="85"/>
      <c r="CZA41" s="85"/>
      <c r="CZB41" s="85"/>
      <c r="CZC41" s="85"/>
      <c r="CZD41" s="85"/>
      <c r="CZE41" s="85"/>
      <c r="CZF41" s="85"/>
      <c r="CZG41" s="85"/>
      <c r="CZH41" s="85"/>
      <c r="CZI41" s="85"/>
      <c r="CZJ41" s="85"/>
      <c r="CZK41" s="85"/>
      <c r="CZL41" s="85"/>
      <c r="CZM41" s="85"/>
      <c r="CZN41" s="85"/>
      <c r="CZO41" s="85"/>
      <c r="CZP41" s="85"/>
      <c r="CZQ41" s="85"/>
      <c r="CZR41" s="85"/>
      <c r="CZS41" s="85"/>
      <c r="CZT41" s="85"/>
      <c r="CZU41" s="85"/>
      <c r="CZV41" s="85"/>
      <c r="CZW41" s="85"/>
      <c r="CZX41" s="85"/>
      <c r="CZY41" s="85"/>
      <c r="CZZ41" s="85"/>
      <c r="DAA41" s="85"/>
      <c r="DAB41" s="85"/>
      <c r="DAC41" s="85"/>
      <c r="DAD41" s="85"/>
      <c r="DAE41" s="85"/>
      <c r="DAF41" s="85"/>
      <c r="DAG41" s="85"/>
      <c r="DAH41" s="85"/>
      <c r="DAI41" s="85"/>
      <c r="DAJ41" s="85"/>
      <c r="DAK41" s="85"/>
      <c r="DAL41" s="85"/>
      <c r="DAM41" s="85"/>
      <c r="DAN41" s="85"/>
      <c r="DAO41" s="85"/>
      <c r="DAP41" s="85"/>
      <c r="DAQ41" s="85"/>
      <c r="DAR41" s="85"/>
      <c r="DAS41" s="85"/>
      <c r="DAT41" s="85"/>
      <c r="DAU41" s="85"/>
      <c r="DAV41" s="85"/>
      <c r="DAW41" s="85"/>
      <c r="DAX41" s="85"/>
      <c r="DAY41" s="85"/>
      <c r="DAZ41" s="85"/>
      <c r="DBA41" s="85"/>
      <c r="DBB41" s="85"/>
      <c r="DBC41" s="85"/>
      <c r="DBD41" s="85"/>
      <c r="DBE41" s="85"/>
      <c r="DBF41" s="85"/>
      <c r="DBG41" s="85"/>
      <c r="DBH41" s="85"/>
      <c r="DBI41" s="85"/>
      <c r="DBJ41" s="85"/>
      <c r="DBK41" s="85"/>
      <c r="DBL41" s="85"/>
      <c r="DBM41" s="85"/>
      <c r="DBN41" s="85"/>
      <c r="DBO41" s="85"/>
      <c r="DBP41" s="85"/>
      <c r="DBQ41" s="85"/>
      <c r="DBR41" s="85"/>
      <c r="DBS41" s="85"/>
      <c r="DBT41" s="85"/>
      <c r="DBU41" s="85"/>
      <c r="DBV41" s="85"/>
      <c r="DBW41" s="85"/>
      <c r="DBX41" s="85"/>
      <c r="DBY41" s="85"/>
      <c r="DBZ41" s="85"/>
      <c r="DCA41" s="85"/>
      <c r="DCB41" s="85"/>
      <c r="DCC41" s="85"/>
      <c r="DCD41" s="85"/>
      <c r="DCE41" s="85"/>
      <c r="DCF41" s="85"/>
      <c r="DCG41" s="85"/>
      <c r="DCH41" s="85"/>
      <c r="DCI41" s="85"/>
      <c r="DCJ41" s="85"/>
      <c r="DCK41" s="85"/>
      <c r="DCL41" s="85"/>
      <c r="DCM41" s="85"/>
      <c r="DCN41" s="85"/>
      <c r="DCO41" s="85"/>
      <c r="DCP41" s="85"/>
      <c r="DCQ41" s="85"/>
      <c r="DCR41" s="85"/>
      <c r="DCS41" s="85"/>
      <c r="DCT41" s="85"/>
      <c r="DCU41" s="85"/>
      <c r="DCV41" s="85"/>
      <c r="DCW41" s="85"/>
      <c r="DCX41" s="85"/>
      <c r="DCY41" s="85"/>
      <c r="DCZ41" s="85"/>
      <c r="DDA41" s="85"/>
      <c r="DDB41" s="85"/>
      <c r="DDC41" s="85"/>
      <c r="DDD41" s="85"/>
      <c r="DDE41" s="85"/>
      <c r="DDF41" s="85"/>
      <c r="DDG41" s="85"/>
      <c r="DDH41" s="85"/>
      <c r="DDI41" s="85"/>
      <c r="DDJ41" s="85"/>
      <c r="DDK41" s="85"/>
      <c r="DDL41" s="85"/>
      <c r="DDM41" s="85"/>
      <c r="DDN41" s="85"/>
      <c r="DDO41" s="85"/>
      <c r="DDP41" s="85"/>
      <c r="DDQ41" s="85"/>
      <c r="DDR41" s="85"/>
      <c r="DDS41" s="85"/>
      <c r="DDT41" s="85"/>
      <c r="DDU41" s="85"/>
      <c r="DDV41" s="85"/>
      <c r="DDW41" s="85"/>
      <c r="DDX41" s="85"/>
      <c r="DDY41" s="85"/>
      <c r="DDZ41" s="85"/>
      <c r="DEA41" s="85"/>
      <c r="DEB41" s="85"/>
      <c r="DEC41" s="85"/>
      <c r="DED41" s="85"/>
      <c r="DEE41" s="85"/>
      <c r="DEF41" s="85"/>
      <c r="DEG41" s="85"/>
      <c r="DEH41" s="85"/>
      <c r="DEI41" s="85"/>
      <c r="DEJ41" s="85"/>
      <c r="DEK41" s="85"/>
      <c r="DEL41" s="85"/>
      <c r="DEM41" s="85"/>
      <c r="DEN41" s="85"/>
      <c r="DEO41" s="85"/>
      <c r="DEP41" s="85"/>
      <c r="DEQ41" s="85"/>
      <c r="DER41" s="85"/>
      <c r="DES41" s="85"/>
      <c r="DET41" s="85"/>
      <c r="DEU41" s="85"/>
      <c r="DEV41" s="85"/>
      <c r="DEW41" s="85"/>
      <c r="DEX41" s="85"/>
      <c r="DEY41" s="85"/>
      <c r="DEZ41" s="85"/>
      <c r="DFA41" s="85"/>
      <c r="DFB41" s="85"/>
      <c r="DFC41" s="85"/>
      <c r="DFD41" s="85"/>
      <c r="DFE41" s="85"/>
      <c r="DFF41" s="85"/>
      <c r="DFG41" s="85"/>
      <c r="DFH41" s="85"/>
      <c r="DFI41" s="85"/>
      <c r="DFJ41" s="85"/>
      <c r="DFK41" s="85"/>
      <c r="DFL41" s="85"/>
      <c r="DFM41" s="85"/>
      <c r="DFN41" s="85"/>
      <c r="DFO41" s="85"/>
      <c r="DFP41" s="85"/>
      <c r="DFQ41" s="85"/>
      <c r="DFR41" s="85"/>
      <c r="DFS41" s="85"/>
      <c r="DFT41" s="85"/>
      <c r="DFU41" s="85"/>
      <c r="DFV41" s="85"/>
      <c r="DFW41" s="85"/>
      <c r="DFX41" s="85"/>
      <c r="DFY41" s="85"/>
      <c r="DFZ41" s="85"/>
      <c r="DGA41" s="85"/>
      <c r="DGB41" s="85"/>
      <c r="DGC41" s="85"/>
      <c r="DGD41" s="85"/>
      <c r="DGE41" s="85"/>
      <c r="DGF41" s="85"/>
      <c r="DGG41" s="85"/>
      <c r="DGH41" s="85"/>
      <c r="DGI41" s="85"/>
      <c r="DGJ41" s="85"/>
      <c r="DGK41" s="85"/>
      <c r="DGL41" s="85"/>
      <c r="DGM41" s="85"/>
      <c r="DGN41" s="85"/>
      <c r="DGO41" s="85"/>
      <c r="DGP41" s="85"/>
      <c r="DGQ41" s="85"/>
      <c r="DGR41" s="85"/>
      <c r="DGS41" s="85"/>
      <c r="DGT41" s="85"/>
      <c r="DGU41" s="85"/>
      <c r="DGV41" s="85"/>
      <c r="DGW41" s="85"/>
      <c r="DGX41" s="85"/>
      <c r="DGY41" s="85"/>
      <c r="DGZ41" s="85"/>
      <c r="DHA41" s="85"/>
      <c r="DHB41" s="85"/>
      <c r="DHC41" s="85"/>
      <c r="DHD41" s="85"/>
      <c r="DHE41" s="85"/>
      <c r="DHF41" s="85"/>
      <c r="DHG41" s="85"/>
      <c r="DHH41" s="85"/>
      <c r="DHI41" s="85"/>
      <c r="DHJ41" s="85"/>
      <c r="DHK41" s="85"/>
      <c r="DHL41" s="85"/>
      <c r="DHM41" s="85"/>
      <c r="DHN41" s="85"/>
      <c r="DHO41" s="85"/>
      <c r="DHP41" s="85"/>
      <c r="DHQ41" s="85"/>
      <c r="DHR41" s="85"/>
      <c r="DHS41" s="85"/>
      <c r="DHT41" s="85"/>
      <c r="DHU41" s="85"/>
      <c r="DHV41" s="85"/>
      <c r="DHW41" s="85"/>
      <c r="DHX41" s="85"/>
      <c r="DHY41" s="85"/>
      <c r="DHZ41" s="85"/>
      <c r="DIA41" s="85"/>
      <c r="DIB41" s="85"/>
      <c r="DIC41" s="85"/>
      <c r="DID41" s="85"/>
      <c r="DIE41" s="85"/>
      <c r="DIF41" s="85"/>
      <c r="DIG41" s="85"/>
      <c r="DIH41" s="85"/>
      <c r="DII41" s="85"/>
      <c r="DIJ41" s="85"/>
      <c r="DIK41" s="85"/>
      <c r="DIL41" s="85"/>
      <c r="DIM41" s="85"/>
      <c r="DIN41" s="85"/>
      <c r="DIO41" s="85"/>
      <c r="DIP41" s="85"/>
      <c r="DIQ41" s="85"/>
      <c r="DIR41" s="85"/>
      <c r="DIS41" s="85"/>
      <c r="DIT41" s="85"/>
      <c r="DIU41" s="85"/>
      <c r="DIV41" s="85"/>
      <c r="DIW41" s="85"/>
      <c r="DIX41" s="85"/>
      <c r="DIY41" s="85"/>
      <c r="DIZ41" s="85"/>
      <c r="DJA41" s="85"/>
      <c r="DJB41" s="85"/>
      <c r="DJC41" s="85"/>
      <c r="DJD41" s="85"/>
      <c r="DJE41" s="85"/>
      <c r="DJF41" s="85"/>
      <c r="DJG41" s="85"/>
      <c r="DJH41" s="85"/>
      <c r="DJI41" s="85"/>
      <c r="DJJ41" s="85"/>
      <c r="DJK41" s="85"/>
      <c r="DJL41" s="85"/>
      <c r="DJM41" s="85"/>
      <c r="DJN41" s="85"/>
      <c r="DJO41" s="85"/>
      <c r="DJP41" s="85"/>
      <c r="DJQ41" s="85"/>
      <c r="DJR41" s="85"/>
      <c r="DJS41" s="85"/>
      <c r="DJT41" s="85"/>
      <c r="DJU41" s="85"/>
      <c r="DJV41" s="85"/>
      <c r="DJW41" s="85"/>
      <c r="DJX41" s="85"/>
      <c r="DJY41" s="85"/>
      <c r="DJZ41" s="85"/>
      <c r="DKA41" s="85"/>
      <c r="DKB41" s="85"/>
      <c r="DKC41" s="85"/>
      <c r="DKD41" s="85"/>
      <c r="DKE41" s="85"/>
      <c r="DKF41" s="85"/>
      <c r="DKG41" s="85"/>
      <c r="DKH41" s="85"/>
      <c r="DKI41" s="85"/>
      <c r="DKJ41" s="85"/>
      <c r="DKK41" s="85"/>
      <c r="DKL41" s="85"/>
      <c r="DKM41" s="85"/>
      <c r="DKN41" s="85"/>
      <c r="DKO41" s="85"/>
      <c r="DKP41" s="85"/>
      <c r="DKQ41" s="85"/>
      <c r="DKR41" s="85"/>
      <c r="DKS41" s="85"/>
      <c r="DKT41" s="85"/>
      <c r="DKU41" s="85"/>
      <c r="DKV41" s="85"/>
      <c r="DKW41" s="85"/>
      <c r="DKX41" s="85"/>
      <c r="DKY41" s="85"/>
      <c r="DKZ41" s="85"/>
      <c r="DLA41" s="85"/>
      <c r="DLB41" s="85"/>
      <c r="DLC41" s="85"/>
      <c r="DLD41" s="85"/>
      <c r="DLE41" s="85"/>
      <c r="DLF41" s="85"/>
      <c r="DLG41" s="85"/>
      <c r="DLH41" s="85"/>
      <c r="DLI41" s="85"/>
      <c r="DLJ41" s="85"/>
      <c r="DLK41" s="85"/>
      <c r="DLL41" s="85"/>
      <c r="DLM41" s="85"/>
      <c r="DLN41" s="85"/>
      <c r="DLO41" s="85"/>
      <c r="DLP41" s="85"/>
      <c r="DLQ41" s="85"/>
      <c r="DLR41" s="85"/>
      <c r="DLS41" s="85"/>
      <c r="DLT41" s="85"/>
      <c r="DLU41" s="85"/>
      <c r="DLV41" s="85"/>
      <c r="DLW41" s="85"/>
      <c r="DLX41" s="85"/>
      <c r="DLY41" s="85"/>
      <c r="DLZ41" s="85"/>
      <c r="DMA41" s="85"/>
      <c r="DMB41" s="85"/>
      <c r="DMC41" s="85"/>
      <c r="DMD41" s="85"/>
      <c r="DME41" s="85"/>
      <c r="DMF41" s="85"/>
      <c r="DMG41" s="85"/>
      <c r="DMH41" s="85"/>
      <c r="DMI41" s="85"/>
      <c r="DMJ41" s="85"/>
      <c r="DMK41" s="85"/>
      <c r="DML41" s="85"/>
      <c r="DMM41" s="85"/>
      <c r="DMN41" s="85"/>
      <c r="DMO41" s="85"/>
      <c r="DMP41" s="85"/>
      <c r="DMQ41" s="85"/>
      <c r="DMR41" s="85"/>
      <c r="DMS41" s="85"/>
      <c r="DMT41" s="85"/>
      <c r="DMU41" s="85"/>
      <c r="DMV41" s="85"/>
      <c r="DMW41" s="85"/>
      <c r="DMX41" s="85"/>
      <c r="DMY41" s="85"/>
      <c r="DMZ41" s="85"/>
      <c r="DNA41" s="85"/>
      <c r="DNB41" s="85"/>
      <c r="DNC41" s="85"/>
      <c r="DND41" s="85"/>
      <c r="DNE41" s="85"/>
      <c r="DNF41" s="85"/>
      <c r="DNG41" s="85"/>
      <c r="DNH41" s="85"/>
      <c r="DNI41" s="85"/>
      <c r="DNJ41" s="85"/>
      <c r="DNK41" s="85"/>
      <c r="DNL41" s="85"/>
      <c r="DNM41" s="85"/>
      <c r="DNN41" s="85"/>
      <c r="DNO41" s="85"/>
      <c r="DNP41" s="85"/>
      <c r="DNQ41" s="85"/>
      <c r="DNR41" s="85"/>
      <c r="DNS41" s="85"/>
      <c r="DNT41" s="85"/>
      <c r="DNU41" s="85"/>
      <c r="DNV41" s="85"/>
      <c r="DNW41" s="85"/>
      <c r="DNX41" s="85"/>
      <c r="DNY41" s="85"/>
      <c r="DNZ41" s="85"/>
      <c r="DOA41" s="85"/>
      <c r="DOB41" s="85"/>
      <c r="DOC41" s="85"/>
      <c r="DOD41" s="85"/>
      <c r="DOE41" s="85"/>
      <c r="DOF41" s="85"/>
      <c r="DOG41" s="85"/>
      <c r="DOH41" s="85"/>
      <c r="DOI41" s="85"/>
      <c r="DOJ41" s="85"/>
      <c r="DOK41" s="85"/>
      <c r="DOL41" s="85"/>
      <c r="DOM41" s="85"/>
      <c r="DON41" s="85"/>
      <c r="DOO41" s="85"/>
      <c r="DOP41" s="85"/>
      <c r="DOQ41" s="85"/>
      <c r="DOR41" s="85"/>
      <c r="DOS41" s="85"/>
      <c r="DOT41" s="85"/>
      <c r="DOU41" s="85"/>
      <c r="DOV41" s="85"/>
      <c r="DOW41" s="85"/>
      <c r="DOX41" s="85"/>
      <c r="DOY41" s="85"/>
      <c r="DOZ41" s="85"/>
      <c r="DPA41" s="85"/>
      <c r="DPB41" s="85"/>
      <c r="DPC41" s="85"/>
      <c r="DPD41" s="85"/>
      <c r="DPE41" s="85"/>
      <c r="DPF41" s="85"/>
      <c r="DPG41" s="85"/>
      <c r="DPH41" s="85"/>
      <c r="DPI41" s="85"/>
      <c r="DPJ41" s="85"/>
      <c r="DPK41" s="85"/>
      <c r="DPL41" s="85"/>
      <c r="DPM41" s="85"/>
      <c r="DPN41" s="85"/>
      <c r="DPO41" s="85"/>
      <c r="DPP41" s="85"/>
      <c r="DPQ41" s="85"/>
      <c r="DPR41" s="85"/>
      <c r="DPS41" s="85"/>
      <c r="DPT41" s="85"/>
      <c r="DPU41" s="85"/>
      <c r="DPV41" s="85"/>
      <c r="DPW41" s="85"/>
      <c r="DPX41" s="85"/>
      <c r="DPY41" s="85"/>
      <c r="DPZ41" s="85"/>
      <c r="DQA41" s="85"/>
      <c r="DQB41" s="85"/>
      <c r="DQC41" s="85"/>
      <c r="DQD41" s="85"/>
      <c r="DQE41" s="85"/>
      <c r="DQF41" s="85"/>
      <c r="DQG41" s="85"/>
      <c r="DQH41" s="85"/>
      <c r="DQI41" s="85"/>
      <c r="DQJ41" s="85"/>
      <c r="DQK41" s="85"/>
      <c r="DQL41" s="85"/>
      <c r="DQM41" s="85"/>
      <c r="DQN41" s="85"/>
      <c r="DQO41" s="85"/>
      <c r="DQP41" s="85"/>
      <c r="DQQ41" s="85"/>
      <c r="DQR41" s="85"/>
      <c r="DQS41" s="85"/>
      <c r="DQT41" s="85"/>
      <c r="DQU41" s="85"/>
      <c r="DQV41" s="85"/>
      <c r="DQW41" s="85"/>
      <c r="DQX41" s="85"/>
      <c r="DQY41" s="85"/>
      <c r="DQZ41" s="85"/>
      <c r="DRA41" s="85"/>
      <c r="DRB41" s="85"/>
      <c r="DRC41" s="85"/>
      <c r="DRD41" s="85"/>
      <c r="DRE41" s="85"/>
      <c r="DRF41" s="85"/>
      <c r="DRG41" s="85"/>
      <c r="DRH41" s="85"/>
      <c r="DRI41" s="85"/>
      <c r="DRJ41" s="85"/>
      <c r="DRK41" s="85"/>
      <c r="DRL41" s="85"/>
      <c r="DRM41" s="85"/>
      <c r="DRN41" s="85"/>
      <c r="DRO41" s="85"/>
      <c r="DRP41" s="85"/>
      <c r="DRQ41" s="85"/>
      <c r="DRR41" s="85"/>
      <c r="DRS41" s="85"/>
      <c r="DRT41" s="85"/>
      <c r="DRU41" s="85"/>
      <c r="DRV41" s="85"/>
      <c r="DRW41" s="85"/>
      <c r="DRX41" s="85"/>
      <c r="DRY41" s="85"/>
      <c r="DRZ41" s="85"/>
      <c r="DSA41" s="85"/>
      <c r="DSB41" s="85"/>
      <c r="DSC41" s="85"/>
      <c r="DSD41" s="85"/>
      <c r="DSE41" s="85"/>
      <c r="DSF41" s="85"/>
      <c r="DSG41" s="85"/>
      <c r="DSH41" s="85"/>
      <c r="DSI41" s="85"/>
      <c r="DSJ41" s="85"/>
      <c r="DSK41" s="85"/>
      <c r="DSL41" s="85"/>
      <c r="DSM41" s="85"/>
      <c r="DSN41" s="85"/>
      <c r="DSO41" s="85"/>
      <c r="DSP41" s="85"/>
      <c r="DSQ41" s="85"/>
      <c r="DSR41" s="85"/>
      <c r="DSS41" s="85"/>
      <c r="DST41" s="85"/>
      <c r="DSU41" s="85"/>
      <c r="DSV41" s="85"/>
      <c r="DSW41" s="85"/>
      <c r="DSX41" s="85"/>
      <c r="DSY41" s="85"/>
      <c r="DSZ41" s="85"/>
      <c r="DTA41" s="85"/>
      <c r="DTB41" s="85"/>
      <c r="DTC41" s="85"/>
      <c r="DTD41" s="85"/>
      <c r="DTE41" s="85"/>
      <c r="DTF41" s="85"/>
      <c r="DTG41" s="85"/>
      <c r="DTH41" s="85"/>
      <c r="DTI41" s="85"/>
      <c r="DTJ41" s="85"/>
      <c r="DTK41" s="85"/>
      <c r="DTL41" s="85"/>
      <c r="DTM41" s="85"/>
      <c r="DTN41" s="85"/>
      <c r="DTO41" s="85"/>
      <c r="DTP41" s="85"/>
      <c r="DTQ41" s="85"/>
      <c r="DTR41" s="85"/>
      <c r="DTS41" s="85"/>
      <c r="DTT41" s="85"/>
      <c r="DTU41" s="85"/>
      <c r="DTV41" s="85"/>
      <c r="DTW41" s="85"/>
      <c r="DTX41" s="85"/>
      <c r="DTY41" s="85"/>
      <c r="DTZ41" s="85"/>
      <c r="DUA41" s="85"/>
      <c r="DUB41" s="85"/>
      <c r="DUC41" s="85"/>
      <c r="DUD41" s="85"/>
      <c r="DUE41" s="85"/>
      <c r="DUF41" s="85"/>
      <c r="DUG41" s="85"/>
      <c r="DUH41" s="85"/>
      <c r="DUI41" s="85"/>
      <c r="DUJ41" s="85"/>
      <c r="DUK41" s="85"/>
      <c r="DUL41" s="85"/>
      <c r="DUM41" s="85"/>
      <c r="DUN41" s="85"/>
      <c r="DUO41" s="85"/>
      <c r="DUP41" s="85"/>
      <c r="DUQ41" s="85"/>
      <c r="DUR41" s="85"/>
      <c r="DUS41" s="85"/>
      <c r="DUT41" s="85"/>
      <c r="DUU41" s="85"/>
      <c r="DUV41" s="85"/>
      <c r="DUW41" s="85"/>
      <c r="DUX41" s="85"/>
      <c r="DUY41" s="85"/>
      <c r="DUZ41" s="85"/>
      <c r="DVA41" s="85"/>
      <c r="DVB41" s="85"/>
      <c r="DVC41" s="85"/>
      <c r="DVD41" s="85"/>
      <c r="DVE41" s="85"/>
      <c r="DVF41" s="85"/>
      <c r="DVG41" s="85"/>
      <c r="DVH41" s="85"/>
      <c r="DVI41" s="85"/>
      <c r="DVJ41" s="85"/>
      <c r="DVK41" s="85"/>
      <c r="DVL41" s="85"/>
      <c r="DVM41" s="85"/>
      <c r="DVN41" s="85"/>
      <c r="DVO41" s="85"/>
      <c r="DVP41" s="85"/>
      <c r="DVQ41" s="85"/>
      <c r="DVR41" s="85"/>
      <c r="DVS41" s="85"/>
      <c r="DVT41" s="85"/>
      <c r="DVU41" s="85"/>
      <c r="DVV41" s="85"/>
      <c r="DVW41" s="85"/>
      <c r="DVX41" s="85"/>
      <c r="DVY41" s="85"/>
      <c r="DVZ41" s="85"/>
      <c r="DWA41" s="85"/>
      <c r="DWB41" s="85"/>
      <c r="DWC41" s="85"/>
      <c r="DWD41" s="85"/>
      <c r="DWE41" s="85"/>
      <c r="DWF41" s="85"/>
      <c r="DWG41" s="85"/>
      <c r="DWH41" s="85"/>
      <c r="DWI41" s="85"/>
      <c r="DWJ41" s="85"/>
      <c r="DWK41" s="85"/>
      <c r="DWL41" s="85"/>
      <c r="DWM41" s="85"/>
      <c r="DWN41" s="85"/>
      <c r="DWO41" s="85"/>
      <c r="DWP41" s="85"/>
      <c r="DWQ41" s="85"/>
      <c r="DWR41" s="85"/>
      <c r="DWS41" s="85"/>
      <c r="DWT41" s="85"/>
      <c r="DWU41" s="85"/>
      <c r="DWV41" s="85"/>
      <c r="DWW41" s="85"/>
      <c r="DWX41" s="85"/>
      <c r="DWY41" s="85"/>
      <c r="DWZ41" s="85"/>
      <c r="DXA41" s="85"/>
      <c r="DXB41" s="85"/>
      <c r="DXC41" s="85"/>
      <c r="DXD41" s="85"/>
      <c r="DXE41" s="85"/>
      <c r="DXF41" s="85"/>
      <c r="DXG41" s="85"/>
      <c r="DXH41" s="85"/>
      <c r="DXI41" s="85"/>
      <c r="DXJ41" s="85"/>
      <c r="DXK41" s="85"/>
      <c r="DXL41" s="85"/>
      <c r="DXM41" s="85"/>
      <c r="DXN41" s="85"/>
      <c r="DXO41" s="85"/>
      <c r="DXP41" s="85"/>
      <c r="DXQ41" s="85"/>
      <c r="DXR41" s="85"/>
      <c r="DXS41" s="85"/>
      <c r="DXT41" s="85"/>
      <c r="DXU41" s="85"/>
      <c r="DXV41" s="85"/>
      <c r="DXW41" s="85"/>
      <c r="DXX41" s="85"/>
      <c r="DXY41" s="85"/>
      <c r="DXZ41" s="85"/>
      <c r="DYA41" s="85"/>
      <c r="DYB41" s="85"/>
      <c r="DYC41" s="85"/>
      <c r="DYD41" s="85"/>
      <c r="DYE41" s="85"/>
      <c r="DYF41" s="85"/>
      <c r="DYG41" s="85"/>
      <c r="DYH41" s="85"/>
      <c r="DYI41" s="85"/>
      <c r="DYJ41" s="85"/>
      <c r="DYK41" s="85"/>
      <c r="DYL41" s="85"/>
      <c r="DYM41" s="85"/>
      <c r="DYN41" s="85"/>
      <c r="DYO41" s="85"/>
      <c r="DYP41" s="85"/>
      <c r="DYQ41" s="85"/>
      <c r="DYR41" s="85"/>
      <c r="DYS41" s="85"/>
      <c r="DYT41" s="85"/>
      <c r="DYU41" s="85"/>
      <c r="DYV41" s="85"/>
      <c r="DYW41" s="85"/>
      <c r="DYX41" s="85"/>
      <c r="DYY41" s="85"/>
      <c r="DYZ41" s="85"/>
      <c r="DZA41" s="85"/>
      <c r="DZB41" s="85"/>
      <c r="DZC41" s="85"/>
      <c r="DZD41" s="85"/>
      <c r="DZE41" s="85"/>
      <c r="DZF41" s="85"/>
      <c r="DZG41" s="85"/>
      <c r="DZH41" s="85"/>
      <c r="DZI41" s="85"/>
      <c r="DZJ41" s="85"/>
      <c r="DZK41" s="85"/>
      <c r="DZL41" s="85"/>
      <c r="DZM41" s="85"/>
      <c r="DZN41" s="85"/>
      <c r="DZO41" s="85"/>
      <c r="DZP41" s="85"/>
      <c r="DZQ41" s="85"/>
      <c r="DZR41" s="85"/>
      <c r="DZS41" s="85"/>
      <c r="DZT41" s="85"/>
      <c r="DZU41" s="85"/>
      <c r="DZV41" s="85"/>
      <c r="DZW41" s="85"/>
      <c r="DZX41" s="85"/>
      <c r="DZY41" s="85"/>
      <c r="DZZ41" s="85"/>
      <c r="EAA41" s="85"/>
      <c r="EAB41" s="85"/>
      <c r="EAC41" s="85"/>
      <c r="EAD41" s="85"/>
      <c r="EAE41" s="85"/>
      <c r="EAF41" s="85"/>
      <c r="EAG41" s="85"/>
      <c r="EAH41" s="85"/>
      <c r="EAI41" s="85"/>
      <c r="EAJ41" s="85"/>
      <c r="EAK41" s="85"/>
      <c r="EAL41" s="85"/>
      <c r="EAM41" s="85"/>
      <c r="EAN41" s="85"/>
      <c r="EAO41" s="85"/>
      <c r="EAP41" s="85"/>
      <c r="EAQ41" s="85"/>
      <c r="EAR41" s="85"/>
      <c r="EAS41" s="85"/>
      <c r="EAT41" s="85"/>
      <c r="EAU41" s="85"/>
      <c r="EAV41" s="85"/>
      <c r="EAW41" s="85"/>
      <c r="EAX41" s="85"/>
      <c r="EAY41" s="85"/>
      <c r="EAZ41" s="85"/>
      <c r="EBA41" s="85"/>
      <c r="EBB41" s="85"/>
      <c r="EBC41" s="85"/>
      <c r="EBD41" s="85"/>
      <c r="EBE41" s="85"/>
      <c r="EBF41" s="85"/>
      <c r="EBG41" s="85"/>
      <c r="EBH41" s="85"/>
      <c r="EBI41" s="85"/>
      <c r="EBJ41" s="85"/>
      <c r="EBK41" s="85"/>
      <c r="EBL41" s="85"/>
      <c r="EBM41" s="85"/>
      <c r="EBN41" s="85"/>
      <c r="EBO41" s="85"/>
      <c r="EBP41" s="85"/>
      <c r="EBQ41" s="85"/>
      <c r="EBR41" s="85"/>
      <c r="EBS41" s="85"/>
      <c r="EBT41" s="85"/>
      <c r="EBU41" s="85"/>
      <c r="EBV41" s="85"/>
      <c r="EBW41" s="85"/>
      <c r="EBX41" s="85"/>
      <c r="EBY41" s="85"/>
      <c r="EBZ41" s="85"/>
      <c r="ECA41" s="85"/>
      <c r="ECB41" s="85"/>
      <c r="ECC41" s="85"/>
      <c r="ECD41" s="85"/>
      <c r="ECE41" s="85"/>
      <c r="ECF41" s="85"/>
      <c r="ECG41" s="85"/>
      <c r="ECH41" s="85"/>
      <c r="ECI41" s="85"/>
      <c r="ECJ41" s="85"/>
      <c r="ECK41" s="85"/>
      <c r="ECL41" s="85"/>
      <c r="ECM41" s="85"/>
      <c r="ECN41" s="85"/>
      <c r="ECO41" s="85"/>
      <c r="ECP41" s="85"/>
      <c r="ECQ41" s="85"/>
      <c r="ECR41" s="85"/>
      <c r="ECS41" s="85"/>
      <c r="ECT41" s="85"/>
      <c r="ECU41" s="85"/>
      <c r="ECV41" s="85"/>
      <c r="ECW41" s="85"/>
      <c r="ECX41" s="85"/>
      <c r="ECY41" s="85"/>
      <c r="ECZ41" s="85"/>
      <c r="EDA41" s="85"/>
      <c r="EDB41" s="85"/>
      <c r="EDC41" s="85"/>
      <c r="EDD41" s="85"/>
      <c r="EDE41" s="85"/>
      <c r="EDF41" s="85"/>
      <c r="EDG41" s="85"/>
      <c r="EDH41" s="85"/>
      <c r="EDI41" s="85"/>
      <c r="EDJ41" s="85"/>
      <c r="EDK41" s="85"/>
      <c r="EDL41" s="85"/>
      <c r="EDM41" s="85"/>
      <c r="EDN41" s="85"/>
      <c r="EDO41" s="85"/>
      <c r="EDP41" s="85"/>
      <c r="EDQ41" s="85"/>
      <c r="EDR41" s="85"/>
      <c r="EDS41" s="85"/>
      <c r="EDT41" s="85"/>
      <c r="EDU41" s="85"/>
      <c r="EDV41" s="85"/>
      <c r="EDW41" s="85"/>
      <c r="EDX41" s="85"/>
      <c r="EDY41" s="85"/>
      <c r="EDZ41" s="85"/>
      <c r="EEA41" s="85"/>
      <c r="EEB41" s="85"/>
      <c r="EEC41" s="85"/>
      <c r="EED41" s="85"/>
      <c r="EEE41" s="85"/>
      <c r="EEF41" s="85"/>
      <c r="EEG41" s="85"/>
      <c r="EEH41" s="85"/>
      <c r="EEI41" s="85"/>
      <c r="EEJ41" s="85"/>
      <c r="EEK41" s="85"/>
      <c r="EEL41" s="85"/>
      <c r="EEM41" s="85"/>
      <c r="EEN41" s="85"/>
      <c r="EEO41" s="85"/>
      <c r="EEP41" s="85"/>
      <c r="EEQ41" s="85"/>
      <c r="EER41" s="85"/>
      <c r="EES41" s="85"/>
      <c r="EET41" s="85"/>
      <c r="EEU41" s="85"/>
      <c r="EEV41" s="85"/>
      <c r="EEW41" s="85"/>
      <c r="EEX41" s="85"/>
      <c r="EEY41" s="85"/>
      <c r="EEZ41" s="85"/>
      <c r="EFA41" s="85"/>
      <c r="EFB41" s="85"/>
      <c r="EFC41" s="85"/>
      <c r="EFD41" s="85"/>
      <c r="EFE41" s="85"/>
      <c r="EFF41" s="85"/>
      <c r="EFG41" s="85"/>
      <c r="EFH41" s="85"/>
      <c r="EFI41" s="85"/>
      <c r="EFJ41" s="85"/>
      <c r="EFK41" s="85"/>
      <c r="EFL41" s="85"/>
      <c r="EFM41" s="85"/>
      <c r="EFN41" s="85"/>
      <c r="EFO41" s="85"/>
      <c r="EFP41" s="85"/>
      <c r="EFQ41" s="85"/>
      <c r="EFR41" s="85"/>
      <c r="EFS41" s="85"/>
      <c r="EFT41" s="85"/>
      <c r="EFU41" s="85"/>
      <c r="EFV41" s="85"/>
      <c r="EFW41" s="85"/>
      <c r="EFX41" s="85"/>
      <c r="EFY41" s="85"/>
      <c r="EFZ41" s="85"/>
      <c r="EGA41" s="85"/>
      <c r="EGB41" s="85"/>
      <c r="EGC41" s="85"/>
      <c r="EGD41" s="85"/>
      <c r="EGE41" s="85"/>
      <c r="EGF41" s="85"/>
      <c r="EGG41" s="85"/>
      <c r="EGH41" s="85"/>
      <c r="EGI41" s="85"/>
      <c r="EGJ41" s="85"/>
      <c r="EGK41" s="85"/>
      <c r="EGL41" s="85"/>
      <c r="EGM41" s="85"/>
      <c r="EGN41" s="85"/>
      <c r="EGO41" s="85"/>
      <c r="EGP41" s="85"/>
      <c r="EGQ41" s="85"/>
      <c r="EGR41" s="85"/>
      <c r="EGS41" s="85"/>
      <c r="EGT41" s="85"/>
      <c r="EGU41" s="85"/>
      <c r="EGV41" s="85"/>
      <c r="EGW41" s="85"/>
      <c r="EGX41" s="85"/>
      <c r="EGY41" s="85"/>
      <c r="EGZ41" s="85"/>
      <c r="EHA41" s="85"/>
      <c r="EHB41" s="85"/>
      <c r="EHC41" s="85"/>
      <c r="EHD41" s="85"/>
      <c r="EHE41" s="85"/>
      <c r="EHF41" s="85"/>
      <c r="EHG41" s="85"/>
      <c r="EHH41" s="85"/>
      <c r="EHI41" s="85"/>
      <c r="EHJ41" s="85"/>
      <c r="EHK41" s="85"/>
      <c r="EHL41" s="85"/>
      <c r="EHM41" s="85"/>
      <c r="EHN41" s="85"/>
      <c r="EHO41" s="85"/>
      <c r="EHP41" s="85"/>
      <c r="EHQ41" s="85"/>
      <c r="EHR41" s="85"/>
      <c r="EHS41" s="85"/>
      <c r="EHT41" s="85"/>
      <c r="EHU41" s="85"/>
      <c r="EHV41" s="85"/>
      <c r="EHW41" s="85"/>
      <c r="EHX41" s="85"/>
      <c r="EHY41" s="85"/>
      <c r="EHZ41" s="85"/>
      <c r="EIA41" s="85"/>
      <c r="EIB41" s="85"/>
      <c r="EIC41" s="85"/>
      <c r="EID41" s="85"/>
      <c r="EIE41" s="85"/>
      <c r="EIF41" s="85"/>
      <c r="EIG41" s="85"/>
      <c r="EIH41" s="85"/>
      <c r="EII41" s="85"/>
      <c r="EIJ41" s="85"/>
      <c r="EIK41" s="85"/>
      <c r="EIL41" s="85"/>
      <c r="EIM41" s="85"/>
      <c r="EIN41" s="85"/>
      <c r="EIO41" s="85"/>
      <c r="EIP41" s="85"/>
      <c r="EIQ41" s="85"/>
      <c r="EIR41" s="85"/>
      <c r="EIS41" s="85"/>
      <c r="EIT41" s="85"/>
      <c r="EIU41" s="85"/>
      <c r="EIV41" s="85"/>
      <c r="EIW41" s="85"/>
      <c r="EIX41" s="85"/>
      <c r="EIY41" s="85"/>
      <c r="EIZ41" s="85"/>
      <c r="EJA41" s="85"/>
      <c r="EJB41" s="85"/>
      <c r="EJC41" s="85"/>
      <c r="EJD41" s="85"/>
      <c r="EJE41" s="85"/>
      <c r="EJF41" s="85"/>
      <c r="EJG41" s="85"/>
      <c r="EJH41" s="85"/>
      <c r="EJI41" s="85"/>
      <c r="EJJ41" s="85"/>
      <c r="EJK41" s="85"/>
      <c r="EJL41" s="85"/>
      <c r="EJM41" s="85"/>
      <c r="EJN41" s="85"/>
      <c r="EJO41" s="85"/>
      <c r="EJP41" s="85"/>
      <c r="EJQ41" s="85"/>
      <c r="EJR41" s="85"/>
      <c r="EJS41" s="85"/>
      <c r="EJT41" s="85"/>
      <c r="EJU41" s="85"/>
      <c r="EJV41" s="85"/>
      <c r="EJW41" s="85"/>
      <c r="EJX41" s="85"/>
      <c r="EJY41" s="85"/>
      <c r="EJZ41" s="85"/>
      <c r="EKA41" s="85"/>
      <c r="EKB41" s="85"/>
      <c r="EKC41" s="85"/>
      <c r="EKD41" s="85"/>
      <c r="EKE41" s="85"/>
      <c r="EKF41" s="85"/>
      <c r="EKG41" s="85"/>
      <c r="EKH41" s="85"/>
      <c r="EKI41" s="85"/>
      <c r="EKJ41" s="85"/>
      <c r="EKK41" s="85"/>
      <c r="EKL41" s="85"/>
      <c r="EKM41" s="85"/>
      <c r="EKN41" s="85"/>
      <c r="EKO41" s="85"/>
      <c r="EKP41" s="85"/>
      <c r="EKQ41" s="85"/>
      <c r="EKR41" s="85"/>
      <c r="EKS41" s="85"/>
      <c r="EKT41" s="85"/>
      <c r="EKU41" s="85"/>
      <c r="EKV41" s="85"/>
      <c r="EKW41" s="85"/>
      <c r="EKX41" s="85"/>
      <c r="EKY41" s="85"/>
      <c r="EKZ41" s="85"/>
      <c r="ELA41" s="85"/>
      <c r="ELB41" s="85"/>
      <c r="ELC41" s="85"/>
      <c r="ELD41" s="85"/>
      <c r="ELE41" s="85"/>
      <c r="ELF41" s="85"/>
      <c r="ELG41" s="85"/>
      <c r="ELH41" s="85"/>
      <c r="ELI41" s="85"/>
      <c r="ELJ41" s="85"/>
      <c r="ELK41" s="85"/>
      <c r="ELL41" s="85"/>
      <c r="ELM41" s="85"/>
      <c r="ELN41" s="85"/>
      <c r="ELO41" s="85"/>
      <c r="ELP41" s="85"/>
      <c r="ELQ41" s="85"/>
      <c r="ELR41" s="85"/>
      <c r="ELS41" s="85"/>
      <c r="ELT41" s="85"/>
      <c r="ELU41" s="85"/>
      <c r="ELV41" s="85"/>
      <c r="ELW41" s="85"/>
      <c r="ELX41" s="85"/>
      <c r="ELY41" s="85"/>
      <c r="ELZ41" s="85"/>
      <c r="EMA41" s="85"/>
      <c r="EMB41" s="85"/>
      <c r="EMC41" s="85"/>
      <c r="EMD41" s="85"/>
      <c r="EME41" s="85"/>
      <c r="EMF41" s="85"/>
      <c r="EMG41" s="85"/>
      <c r="EMH41" s="85"/>
      <c r="EMI41" s="85"/>
      <c r="EMJ41" s="85"/>
      <c r="EMK41" s="85"/>
      <c r="EML41" s="85"/>
      <c r="EMM41" s="85"/>
      <c r="EMN41" s="85"/>
      <c r="EMO41" s="85"/>
      <c r="EMP41" s="85"/>
      <c r="EMQ41" s="85"/>
      <c r="EMR41" s="85"/>
      <c r="EMS41" s="85"/>
      <c r="EMT41" s="85"/>
      <c r="EMU41" s="85"/>
      <c r="EMV41" s="85"/>
      <c r="EMW41" s="85"/>
      <c r="EMX41" s="85"/>
      <c r="EMY41" s="85"/>
      <c r="EMZ41" s="85"/>
      <c r="ENA41" s="85"/>
      <c r="ENB41" s="85"/>
      <c r="ENC41" s="85"/>
      <c r="END41" s="85"/>
      <c r="ENE41" s="85"/>
      <c r="ENF41" s="85"/>
      <c r="ENG41" s="85"/>
      <c r="ENH41" s="85"/>
      <c r="ENI41" s="85"/>
      <c r="ENJ41" s="85"/>
      <c r="ENK41" s="85"/>
      <c r="ENL41" s="85"/>
      <c r="ENM41" s="85"/>
      <c r="ENN41" s="85"/>
      <c r="ENO41" s="85"/>
      <c r="ENP41" s="85"/>
      <c r="ENQ41" s="85"/>
      <c r="ENR41" s="85"/>
      <c r="ENS41" s="85"/>
      <c r="ENT41" s="85"/>
      <c r="ENU41" s="85"/>
      <c r="ENV41" s="85"/>
      <c r="ENW41" s="85"/>
      <c r="ENX41" s="85"/>
      <c r="ENY41" s="85"/>
      <c r="ENZ41" s="85"/>
      <c r="EOA41" s="85"/>
      <c r="EOB41" s="85"/>
      <c r="EOC41" s="85"/>
      <c r="EOD41" s="85"/>
      <c r="EOE41" s="85"/>
      <c r="EOF41" s="85"/>
      <c r="EOG41" s="85"/>
      <c r="EOH41" s="85"/>
      <c r="EOI41" s="85"/>
      <c r="EOJ41" s="85"/>
      <c r="EOK41" s="85"/>
      <c r="EOL41" s="85"/>
      <c r="EOM41" s="85"/>
      <c r="EON41" s="85"/>
      <c r="EOO41" s="85"/>
      <c r="EOP41" s="85"/>
      <c r="EOQ41" s="85"/>
      <c r="EOR41" s="85"/>
      <c r="EOS41" s="85"/>
      <c r="EOT41" s="85"/>
      <c r="EOU41" s="85"/>
      <c r="EOV41" s="85"/>
      <c r="EOW41" s="85"/>
      <c r="EOX41" s="85"/>
      <c r="EOY41" s="85"/>
      <c r="EOZ41" s="85"/>
      <c r="EPA41" s="85"/>
      <c r="EPB41" s="85"/>
      <c r="EPC41" s="85"/>
      <c r="EPD41" s="85"/>
      <c r="EPE41" s="85"/>
      <c r="EPF41" s="85"/>
      <c r="EPG41" s="85"/>
      <c r="EPH41" s="85"/>
      <c r="EPI41" s="85"/>
      <c r="EPJ41" s="85"/>
      <c r="EPK41" s="85"/>
      <c r="EPL41" s="85"/>
      <c r="EPM41" s="85"/>
      <c r="EPN41" s="85"/>
      <c r="EPO41" s="85"/>
      <c r="EPP41" s="85"/>
      <c r="EPQ41" s="85"/>
      <c r="EPR41" s="85"/>
      <c r="EPS41" s="85"/>
      <c r="EPT41" s="85"/>
      <c r="EPU41" s="85"/>
      <c r="EPV41" s="85"/>
      <c r="EPW41" s="85"/>
      <c r="EPX41" s="85"/>
      <c r="EPY41" s="85"/>
      <c r="EPZ41" s="85"/>
      <c r="EQA41" s="85"/>
      <c r="EQB41" s="85"/>
      <c r="EQC41" s="85"/>
      <c r="EQD41" s="85"/>
      <c r="EQE41" s="85"/>
      <c r="EQF41" s="85"/>
      <c r="EQG41" s="85"/>
      <c r="EQH41" s="85"/>
      <c r="EQI41" s="85"/>
      <c r="EQJ41" s="85"/>
      <c r="EQK41" s="85"/>
      <c r="EQL41" s="85"/>
      <c r="EQM41" s="85"/>
      <c r="EQN41" s="85"/>
      <c r="EQO41" s="85"/>
      <c r="EQP41" s="85"/>
      <c r="EQQ41" s="85"/>
      <c r="EQR41" s="85"/>
      <c r="EQS41" s="85"/>
      <c r="EQT41" s="85"/>
      <c r="EQU41" s="85"/>
      <c r="EQV41" s="85"/>
      <c r="EQW41" s="85"/>
      <c r="EQX41" s="85"/>
      <c r="EQY41" s="85"/>
      <c r="EQZ41" s="85"/>
      <c r="ERA41" s="85"/>
      <c r="ERB41" s="85"/>
      <c r="ERC41" s="85"/>
      <c r="ERD41" s="85"/>
      <c r="ERE41" s="85"/>
      <c r="ERF41" s="85"/>
      <c r="ERG41" s="85"/>
      <c r="ERH41" s="85"/>
      <c r="ERI41" s="85"/>
      <c r="ERJ41" s="85"/>
      <c r="ERK41" s="85"/>
      <c r="ERL41" s="85"/>
      <c r="ERM41" s="85"/>
      <c r="ERN41" s="85"/>
      <c r="ERO41" s="85"/>
      <c r="ERP41" s="85"/>
      <c r="ERQ41" s="85"/>
      <c r="ERR41" s="85"/>
      <c r="ERS41" s="85"/>
      <c r="ERT41" s="85"/>
      <c r="ERU41" s="85"/>
      <c r="ERV41" s="85"/>
      <c r="ERW41" s="85"/>
      <c r="ERX41" s="85"/>
      <c r="ERY41" s="85"/>
      <c r="ERZ41" s="85"/>
      <c r="ESA41" s="85"/>
      <c r="ESB41" s="85"/>
      <c r="ESC41" s="85"/>
      <c r="ESD41" s="85"/>
      <c r="ESE41" s="85"/>
      <c r="ESF41" s="85"/>
      <c r="ESG41" s="85"/>
      <c r="ESH41" s="85"/>
      <c r="ESI41" s="85"/>
      <c r="ESJ41" s="85"/>
      <c r="ESK41" s="85"/>
      <c r="ESL41" s="85"/>
      <c r="ESM41" s="85"/>
      <c r="ESN41" s="85"/>
      <c r="ESO41" s="85"/>
      <c r="ESP41" s="85"/>
      <c r="ESQ41" s="85"/>
      <c r="ESR41" s="85"/>
      <c r="ESS41" s="85"/>
      <c r="EST41" s="85"/>
      <c r="ESU41" s="85"/>
      <c r="ESV41" s="85"/>
      <c r="ESW41" s="85"/>
      <c r="ESX41" s="85"/>
      <c r="ESY41" s="85"/>
      <c r="ESZ41" s="85"/>
      <c r="ETA41" s="85"/>
      <c r="ETB41" s="85"/>
      <c r="ETC41" s="85"/>
      <c r="ETD41" s="85"/>
      <c r="ETE41" s="85"/>
      <c r="ETF41" s="85"/>
      <c r="ETG41" s="85"/>
      <c r="ETH41" s="85"/>
      <c r="ETI41" s="85"/>
      <c r="ETJ41" s="85"/>
      <c r="ETK41" s="85"/>
      <c r="ETL41" s="85"/>
      <c r="ETM41" s="85"/>
      <c r="ETN41" s="85"/>
      <c r="ETO41" s="85"/>
      <c r="ETP41" s="85"/>
      <c r="ETQ41" s="85"/>
      <c r="ETR41" s="85"/>
      <c r="ETS41" s="85"/>
      <c r="ETT41" s="85"/>
      <c r="ETU41" s="85"/>
      <c r="ETV41" s="85"/>
      <c r="ETW41" s="85"/>
      <c r="ETX41" s="85"/>
      <c r="ETY41" s="85"/>
      <c r="ETZ41" s="85"/>
      <c r="EUA41" s="85"/>
      <c r="EUB41" s="85"/>
      <c r="EUC41" s="85"/>
      <c r="EUD41" s="85"/>
      <c r="EUE41" s="85"/>
      <c r="EUF41" s="85"/>
      <c r="EUG41" s="85"/>
      <c r="EUH41" s="85"/>
      <c r="EUI41" s="85"/>
      <c r="EUJ41" s="85"/>
      <c r="EUK41" s="85"/>
      <c r="EUL41" s="85"/>
      <c r="EUM41" s="85"/>
      <c r="EUN41" s="85"/>
      <c r="EUO41" s="85"/>
      <c r="EUP41" s="85"/>
      <c r="EUQ41" s="85"/>
      <c r="EUR41" s="85"/>
      <c r="EUS41" s="85"/>
      <c r="EUT41" s="85"/>
      <c r="EUU41" s="85"/>
      <c r="EUV41" s="85"/>
      <c r="EUW41" s="85"/>
      <c r="EUX41" s="85"/>
      <c r="EUY41" s="85"/>
      <c r="EUZ41" s="85"/>
      <c r="EVA41" s="85"/>
      <c r="EVB41" s="85"/>
      <c r="EVC41" s="85"/>
      <c r="EVD41" s="85"/>
      <c r="EVE41" s="85"/>
      <c r="EVF41" s="85"/>
      <c r="EVG41" s="85"/>
      <c r="EVH41" s="85"/>
      <c r="EVI41" s="85"/>
      <c r="EVJ41" s="85"/>
      <c r="EVK41" s="85"/>
      <c r="EVL41" s="85"/>
      <c r="EVM41" s="85"/>
      <c r="EVN41" s="85"/>
      <c r="EVO41" s="85"/>
      <c r="EVP41" s="85"/>
      <c r="EVQ41" s="85"/>
      <c r="EVR41" s="85"/>
      <c r="EVS41" s="85"/>
      <c r="EVT41" s="85"/>
      <c r="EVU41" s="85"/>
      <c r="EVV41" s="85"/>
      <c r="EVW41" s="85"/>
      <c r="EVX41" s="85"/>
      <c r="EVY41" s="85"/>
      <c r="EVZ41" s="85"/>
      <c r="EWA41" s="85"/>
      <c r="EWB41" s="85"/>
      <c r="EWC41" s="85"/>
      <c r="EWD41" s="85"/>
      <c r="EWE41" s="85"/>
      <c r="EWF41" s="85"/>
      <c r="EWG41" s="85"/>
      <c r="EWH41" s="85"/>
      <c r="EWI41" s="85"/>
      <c r="EWJ41" s="85"/>
      <c r="EWK41" s="85"/>
      <c r="EWL41" s="85"/>
      <c r="EWM41" s="85"/>
      <c r="EWN41" s="85"/>
      <c r="EWO41" s="85"/>
      <c r="EWP41" s="85"/>
      <c r="EWQ41" s="85"/>
      <c r="EWR41" s="85"/>
      <c r="EWS41" s="85"/>
      <c r="EWT41" s="85"/>
      <c r="EWU41" s="85"/>
      <c r="EWV41" s="85"/>
      <c r="EWW41" s="85"/>
      <c r="EWX41" s="85"/>
      <c r="EWY41" s="85"/>
      <c r="EWZ41" s="85"/>
      <c r="EXA41" s="85"/>
      <c r="EXB41" s="85"/>
      <c r="EXC41" s="85"/>
      <c r="EXD41" s="85"/>
      <c r="EXE41" s="85"/>
      <c r="EXF41" s="85"/>
      <c r="EXG41" s="85"/>
      <c r="EXH41" s="85"/>
      <c r="EXI41" s="85"/>
      <c r="EXJ41" s="85"/>
      <c r="EXK41" s="85"/>
      <c r="EXL41" s="85"/>
      <c r="EXM41" s="85"/>
      <c r="EXN41" s="85"/>
      <c r="EXO41" s="85"/>
      <c r="EXP41" s="85"/>
      <c r="EXQ41" s="85"/>
      <c r="EXR41" s="85"/>
      <c r="EXS41" s="85"/>
      <c r="EXT41" s="85"/>
      <c r="EXU41" s="85"/>
      <c r="EXV41" s="85"/>
      <c r="EXW41" s="85"/>
      <c r="EXX41" s="85"/>
      <c r="EXY41" s="85"/>
      <c r="EXZ41" s="85"/>
      <c r="EYA41" s="85"/>
      <c r="EYB41" s="85"/>
      <c r="EYC41" s="85"/>
      <c r="EYD41" s="85"/>
      <c r="EYE41" s="85"/>
      <c r="EYF41" s="85"/>
      <c r="EYG41" s="85"/>
      <c r="EYH41" s="85"/>
      <c r="EYI41" s="85"/>
      <c r="EYJ41" s="85"/>
      <c r="EYK41" s="85"/>
      <c r="EYL41" s="85"/>
      <c r="EYM41" s="85"/>
      <c r="EYN41" s="85"/>
      <c r="EYO41" s="85"/>
      <c r="EYP41" s="85"/>
      <c r="EYQ41" s="85"/>
      <c r="EYR41" s="85"/>
      <c r="EYS41" s="85"/>
      <c r="EYT41" s="85"/>
      <c r="EYU41" s="85"/>
      <c r="EYV41" s="85"/>
      <c r="EYW41" s="85"/>
      <c r="EYX41" s="85"/>
      <c r="EYY41" s="85"/>
      <c r="EYZ41" s="85"/>
      <c r="EZA41" s="85"/>
      <c r="EZB41" s="85"/>
      <c r="EZC41" s="85"/>
      <c r="EZD41" s="85"/>
      <c r="EZE41" s="85"/>
      <c r="EZF41" s="85"/>
      <c r="EZG41" s="85"/>
      <c r="EZH41" s="85"/>
      <c r="EZI41" s="85"/>
      <c r="EZJ41" s="85"/>
      <c r="EZK41" s="85"/>
      <c r="EZL41" s="85"/>
      <c r="EZM41" s="85"/>
      <c r="EZN41" s="85"/>
      <c r="EZO41" s="85"/>
      <c r="EZP41" s="85"/>
      <c r="EZQ41" s="85"/>
      <c r="EZR41" s="85"/>
      <c r="EZS41" s="85"/>
      <c r="EZT41" s="85"/>
      <c r="EZU41" s="85"/>
      <c r="EZV41" s="85"/>
      <c r="EZW41" s="85"/>
      <c r="EZX41" s="85"/>
      <c r="EZY41" s="85"/>
      <c r="EZZ41" s="85"/>
      <c r="FAA41" s="85"/>
      <c r="FAB41" s="85"/>
      <c r="FAC41" s="85"/>
      <c r="FAD41" s="85"/>
      <c r="FAE41" s="85"/>
      <c r="FAF41" s="85"/>
      <c r="FAG41" s="85"/>
      <c r="FAH41" s="85"/>
      <c r="FAI41" s="85"/>
      <c r="FAJ41" s="85"/>
      <c r="FAK41" s="85"/>
      <c r="FAL41" s="85"/>
      <c r="FAM41" s="85"/>
      <c r="FAN41" s="85"/>
      <c r="FAO41" s="85"/>
      <c r="FAP41" s="85"/>
      <c r="FAQ41" s="85"/>
      <c r="FAR41" s="85"/>
      <c r="FAS41" s="85"/>
      <c r="FAT41" s="85"/>
      <c r="FAU41" s="85"/>
      <c r="FAV41" s="85"/>
      <c r="FAW41" s="85"/>
      <c r="FAX41" s="85"/>
      <c r="FAY41" s="85"/>
      <c r="FAZ41" s="85"/>
      <c r="FBA41" s="85"/>
      <c r="FBB41" s="85"/>
      <c r="FBC41" s="85"/>
      <c r="FBD41" s="85"/>
      <c r="FBE41" s="85"/>
      <c r="FBF41" s="85"/>
      <c r="FBG41" s="85"/>
      <c r="FBH41" s="85"/>
      <c r="FBI41" s="85"/>
      <c r="FBJ41" s="85"/>
      <c r="FBK41" s="85"/>
      <c r="FBL41" s="85"/>
      <c r="FBM41" s="85"/>
      <c r="FBN41" s="85"/>
      <c r="FBO41" s="85"/>
      <c r="FBP41" s="85"/>
      <c r="FBQ41" s="85"/>
      <c r="FBR41" s="85"/>
      <c r="FBS41" s="85"/>
      <c r="FBT41" s="85"/>
      <c r="FBU41" s="85"/>
      <c r="FBV41" s="85"/>
      <c r="FBW41" s="85"/>
      <c r="FBX41" s="85"/>
      <c r="FBY41" s="85"/>
      <c r="FBZ41" s="85"/>
      <c r="FCA41" s="85"/>
      <c r="FCB41" s="85"/>
      <c r="FCC41" s="85"/>
      <c r="FCD41" s="85"/>
      <c r="FCE41" s="85"/>
      <c r="FCF41" s="85"/>
      <c r="FCG41" s="85"/>
      <c r="FCH41" s="85"/>
      <c r="FCI41" s="85"/>
      <c r="FCJ41" s="85"/>
      <c r="FCK41" s="85"/>
      <c r="FCL41" s="85"/>
      <c r="FCM41" s="85"/>
      <c r="FCN41" s="85"/>
      <c r="FCO41" s="85"/>
      <c r="FCP41" s="85"/>
      <c r="FCQ41" s="85"/>
      <c r="FCR41" s="85"/>
      <c r="FCS41" s="85"/>
      <c r="FCT41" s="85"/>
      <c r="FCU41" s="85"/>
      <c r="FCV41" s="85"/>
      <c r="FCW41" s="85"/>
      <c r="FCX41" s="85"/>
      <c r="FCY41" s="85"/>
      <c r="FCZ41" s="85"/>
      <c r="FDA41" s="85"/>
      <c r="FDB41" s="85"/>
      <c r="FDC41" s="85"/>
      <c r="FDD41" s="85"/>
      <c r="FDE41" s="85"/>
      <c r="FDF41" s="85"/>
      <c r="FDG41" s="85"/>
      <c r="FDH41" s="85"/>
      <c r="FDI41" s="85"/>
      <c r="FDJ41" s="85"/>
      <c r="FDK41" s="85"/>
      <c r="FDL41" s="85"/>
      <c r="FDM41" s="85"/>
      <c r="FDN41" s="85"/>
      <c r="FDO41" s="85"/>
      <c r="FDP41" s="85"/>
      <c r="FDQ41" s="85"/>
      <c r="FDR41" s="85"/>
      <c r="FDS41" s="85"/>
      <c r="FDT41" s="85"/>
      <c r="FDU41" s="85"/>
      <c r="FDV41" s="85"/>
      <c r="FDW41" s="85"/>
      <c r="FDX41" s="85"/>
      <c r="FDY41" s="85"/>
      <c r="FDZ41" s="85"/>
      <c r="FEA41" s="85"/>
      <c r="FEB41" s="85"/>
      <c r="FEC41" s="85"/>
      <c r="FED41" s="85"/>
      <c r="FEE41" s="85"/>
      <c r="FEF41" s="85"/>
      <c r="FEG41" s="85"/>
      <c r="FEH41" s="85"/>
      <c r="FEI41" s="85"/>
      <c r="FEJ41" s="85"/>
      <c r="FEK41" s="85"/>
      <c r="FEL41" s="85"/>
      <c r="FEM41" s="85"/>
      <c r="FEN41" s="85"/>
      <c r="FEO41" s="85"/>
      <c r="FEP41" s="85"/>
      <c r="FEQ41" s="85"/>
      <c r="FER41" s="85"/>
      <c r="FES41" s="85"/>
      <c r="FET41" s="85"/>
      <c r="FEU41" s="85"/>
      <c r="FEV41" s="85"/>
      <c r="FEW41" s="85"/>
      <c r="FEX41" s="85"/>
      <c r="FEY41" s="85"/>
      <c r="FEZ41" s="85"/>
      <c r="FFA41" s="85"/>
      <c r="FFB41" s="85"/>
      <c r="FFC41" s="85"/>
      <c r="FFD41" s="85"/>
      <c r="FFE41" s="85"/>
      <c r="FFF41" s="85"/>
      <c r="FFG41" s="85"/>
      <c r="FFH41" s="85"/>
      <c r="FFI41" s="85"/>
      <c r="FFJ41" s="85"/>
      <c r="FFK41" s="85"/>
      <c r="FFL41" s="85"/>
      <c r="FFM41" s="85"/>
      <c r="FFN41" s="85"/>
      <c r="FFO41" s="85"/>
      <c r="FFP41" s="85"/>
      <c r="FFQ41" s="85"/>
      <c r="FFR41" s="85"/>
      <c r="FFS41" s="85"/>
      <c r="FFT41" s="85"/>
      <c r="FFU41" s="85"/>
      <c r="FFV41" s="85"/>
      <c r="FFW41" s="85"/>
      <c r="FFX41" s="85"/>
      <c r="FFY41" s="85"/>
      <c r="FFZ41" s="85"/>
      <c r="FGA41" s="85"/>
      <c r="FGB41" s="85"/>
      <c r="FGC41" s="85"/>
      <c r="FGD41" s="85"/>
      <c r="FGE41" s="85"/>
      <c r="FGF41" s="85"/>
      <c r="FGG41" s="85"/>
      <c r="FGH41" s="85"/>
      <c r="FGI41" s="85"/>
      <c r="FGJ41" s="85"/>
      <c r="FGK41" s="85"/>
      <c r="FGL41" s="85"/>
      <c r="FGM41" s="85"/>
      <c r="FGN41" s="85"/>
      <c r="FGO41" s="85"/>
      <c r="FGP41" s="85"/>
      <c r="FGQ41" s="85"/>
      <c r="FGR41" s="85"/>
      <c r="FGS41" s="85"/>
      <c r="FGT41" s="85"/>
      <c r="FGU41" s="85"/>
      <c r="FGV41" s="85"/>
      <c r="FGW41" s="85"/>
      <c r="FGX41" s="85"/>
      <c r="FGY41" s="85"/>
      <c r="FGZ41" s="85"/>
      <c r="FHA41" s="85"/>
      <c r="FHB41" s="85"/>
      <c r="FHC41" s="85"/>
      <c r="FHD41" s="85"/>
      <c r="FHE41" s="85"/>
      <c r="FHF41" s="85"/>
      <c r="FHG41" s="85"/>
      <c r="FHH41" s="85"/>
      <c r="FHI41" s="85"/>
      <c r="FHJ41" s="85"/>
      <c r="FHK41" s="85"/>
      <c r="FHL41" s="85"/>
      <c r="FHM41" s="85"/>
      <c r="FHN41" s="85"/>
      <c r="FHO41" s="85"/>
      <c r="FHP41" s="85"/>
      <c r="FHQ41" s="85"/>
      <c r="FHR41" s="85"/>
      <c r="FHS41" s="85"/>
      <c r="FHT41" s="85"/>
      <c r="FHU41" s="85"/>
      <c r="FHV41" s="85"/>
      <c r="FHW41" s="85"/>
      <c r="FHX41" s="85"/>
      <c r="FHY41" s="85"/>
      <c r="FHZ41" s="85"/>
      <c r="FIA41" s="85"/>
      <c r="FIB41" s="85"/>
      <c r="FIC41" s="85"/>
      <c r="FID41" s="85"/>
      <c r="FIE41" s="85"/>
      <c r="FIF41" s="85"/>
      <c r="FIG41" s="85"/>
      <c r="FIH41" s="85"/>
      <c r="FII41" s="85"/>
      <c r="FIJ41" s="85"/>
      <c r="FIK41" s="85"/>
      <c r="FIL41" s="85"/>
      <c r="FIM41" s="85"/>
      <c r="FIN41" s="85"/>
      <c r="FIO41" s="85"/>
      <c r="FIP41" s="85"/>
      <c r="FIQ41" s="85"/>
      <c r="FIR41" s="85"/>
      <c r="FIS41" s="85"/>
      <c r="FIT41" s="85"/>
      <c r="FIU41" s="85"/>
      <c r="FIV41" s="85"/>
      <c r="FIW41" s="85"/>
      <c r="FIX41" s="85"/>
      <c r="FIY41" s="85"/>
      <c r="FIZ41" s="85"/>
      <c r="FJA41" s="85"/>
      <c r="FJB41" s="85"/>
      <c r="FJC41" s="85"/>
      <c r="FJD41" s="85"/>
      <c r="FJE41" s="85"/>
      <c r="FJF41" s="85"/>
      <c r="FJG41" s="85"/>
      <c r="FJH41" s="85"/>
      <c r="FJI41" s="85"/>
      <c r="FJJ41" s="85"/>
      <c r="FJK41" s="85"/>
      <c r="FJL41" s="85"/>
      <c r="FJM41" s="85"/>
      <c r="FJN41" s="85"/>
      <c r="FJO41" s="85"/>
      <c r="FJP41" s="85"/>
      <c r="FJQ41" s="85"/>
      <c r="FJR41" s="85"/>
      <c r="FJS41" s="85"/>
      <c r="FJT41" s="85"/>
      <c r="FJU41" s="85"/>
      <c r="FJV41" s="85"/>
      <c r="FJW41" s="85"/>
      <c r="FJX41" s="85"/>
      <c r="FJY41" s="85"/>
      <c r="FJZ41" s="85"/>
      <c r="FKA41" s="85"/>
      <c r="FKB41" s="85"/>
      <c r="FKC41" s="85"/>
      <c r="FKD41" s="85"/>
      <c r="FKE41" s="85"/>
      <c r="FKF41" s="85"/>
      <c r="FKG41" s="85"/>
      <c r="FKH41" s="85"/>
      <c r="FKI41" s="85"/>
      <c r="FKJ41" s="85"/>
      <c r="FKK41" s="85"/>
      <c r="FKL41" s="85"/>
      <c r="FKM41" s="85"/>
      <c r="FKN41" s="85"/>
      <c r="FKO41" s="85"/>
      <c r="FKP41" s="85"/>
      <c r="FKQ41" s="85"/>
      <c r="FKR41" s="85"/>
      <c r="FKS41" s="85"/>
      <c r="FKT41" s="85"/>
      <c r="FKU41" s="85"/>
      <c r="FKV41" s="85"/>
      <c r="FKW41" s="85"/>
      <c r="FKX41" s="85"/>
      <c r="FKY41" s="85"/>
      <c r="FKZ41" s="85"/>
      <c r="FLA41" s="85"/>
      <c r="FLB41" s="85"/>
      <c r="FLC41" s="85"/>
      <c r="FLD41" s="85"/>
      <c r="FLE41" s="85"/>
      <c r="FLF41" s="85"/>
      <c r="FLG41" s="85"/>
      <c r="FLH41" s="85"/>
      <c r="FLI41" s="85"/>
      <c r="FLJ41" s="85"/>
      <c r="FLK41" s="85"/>
      <c r="FLL41" s="85"/>
      <c r="FLM41" s="85"/>
      <c r="FLN41" s="85"/>
      <c r="FLO41" s="85"/>
      <c r="FLP41" s="85"/>
      <c r="FLQ41" s="85"/>
      <c r="FLR41" s="85"/>
      <c r="FLS41" s="85"/>
      <c r="FLT41" s="85"/>
      <c r="FLU41" s="85"/>
      <c r="FLV41" s="85"/>
      <c r="FLW41" s="85"/>
      <c r="FLX41" s="85"/>
      <c r="FLY41" s="85"/>
      <c r="FLZ41" s="85"/>
      <c r="FMA41" s="85"/>
      <c r="FMB41" s="85"/>
      <c r="FMC41" s="85"/>
      <c r="FMD41" s="85"/>
      <c r="FME41" s="85"/>
      <c r="FMF41" s="85"/>
      <c r="FMG41" s="85"/>
      <c r="FMH41" s="85"/>
      <c r="FMI41" s="85"/>
      <c r="FMJ41" s="85"/>
      <c r="FMK41" s="85"/>
      <c r="FML41" s="85"/>
      <c r="FMM41" s="85"/>
      <c r="FMN41" s="85"/>
      <c r="FMO41" s="85"/>
      <c r="FMP41" s="85"/>
      <c r="FMQ41" s="85"/>
      <c r="FMR41" s="85"/>
      <c r="FMS41" s="85"/>
      <c r="FMT41" s="85"/>
      <c r="FMU41" s="85"/>
      <c r="FMV41" s="85"/>
      <c r="FMW41" s="85"/>
      <c r="FMX41" s="85"/>
      <c r="FMY41" s="85"/>
      <c r="FMZ41" s="85"/>
      <c r="FNA41" s="85"/>
      <c r="FNB41" s="85"/>
      <c r="FNC41" s="85"/>
      <c r="FND41" s="85"/>
      <c r="FNE41" s="85"/>
      <c r="FNF41" s="85"/>
      <c r="FNG41" s="85"/>
      <c r="FNH41" s="85"/>
      <c r="FNI41" s="85"/>
      <c r="FNJ41" s="85"/>
      <c r="FNK41" s="85"/>
      <c r="FNL41" s="85"/>
      <c r="FNM41" s="85"/>
      <c r="FNN41" s="85"/>
      <c r="FNO41" s="85"/>
      <c r="FNP41" s="85"/>
      <c r="FNQ41" s="85"/>
      <c r="FNR41" s="85"/>
      <c r="FNS41" s="85"/>
      <c r="FNT41" s="85"/>
      <c r="FNU41" s="85"/>
      <c r="FNV41" s="85"/>
      <c r="FNW41" s="85"/>
      <c r="FNX41" s="85"/>
      <c r="FNY41" s="85"/>
      <c r="FNZ41" s="85"/>
      <c r="FOA41" s="85"/>
      <c r="FOB41" s="85"/>
      <c r="FOC41" s="85"/>
      <c r="FOD41" s="85"/>
      <c r="FOE41" s="85"/>
      <c r="FOF41" s="85"/>
      <c r="FOG41" s="85"/>
      <c r="FOH41" s="85"/>
      <c r="FOI41" s="85"/>
      <c r="FOJ41" s="85"/>
      <c r="FOK41" s="85"/>
      <c r="FOL41" s="85"/>
      <c r="FOM41" s="85"/>
      <c r="FON41" s="85"/>
      <c r="FOO41" s="85"/>
      <c r="FOP41" s="85"/>
      <c r="FOQ41" s="85"/>
      <c r="FOR41" s="85"/>
      <c r="FOS41" s="85"/>
      <c r="FOT41" s="85"/>
      <c r="FOU41" s="85"/>
      <c r="FOV41" s="85"/>
      <c r="FOW41" s="85"/>
      <c r="FOX41" s="85"/>
      <c r="FOY41" s="85"/>
      <c r="FOZ41" s="85"/>
      <c r="FPA41" s="85"/>
      <c r="FPB41" s="85"/>
      <c r="FPC41" s="85"/>
      <c r="FPD41" s="85"/>
      <c r="FPE41" s="85"/>
      <c r="FPF41" s="85"/>
      <c r="FPG41" s="85"/>
      <c r="FPH41" s="85"/>
      <c r="FPI41" s="85"/>
      <c r="FPJ41" s="85"/>
      <c r="FPK41" s="85"/>
      <c r="FPL41" s="85"/>
      <c r="FPM41" s="85"/>
      <c r="FPN41" s="85"/>
      <c r="FPO41" s="85"/>
      <c r="FPP41" s="85"/>
      <c r="FPQ41" s="85"/>
      <c r="FPR41" s="85"/>
      <c r="FPS41" s="85"/>
      <c r="FPT41" s="85"/>
      <c r="FPU41" s="85"/>
      <c r="FPV41" s="85"/>
      <c r="FPW41" s="85"/>
      <c r="FPX41" s="85"/>
      <c r="FPY41" s="85"/>
      <c r="FPZ41" s="85"/>
      <c r="FQA41" s="85"/>
      <c r="FQB41" s="85"/>
      <c r="FQC41" s="85"/>
      <c r="FQD41" s="85"/>
      <c r="FQE41" s="85"/>
      <c r="FQF41" s="85"/>
      <c r="FQG41" s="85"/>
      <c r="FQH41" s="85"/>
      <c r="FQI41" s="85"/>
      <c r="FQJ41" s="85"/>
      <c r="FQK41" s="85"/>
      <c r="FQL41" s="85"/>
      <c r="FQM41" s="85"/>
      <c r="FQN41" s="85"/>
      <c r="FQO41" s="85"/>
      <c r="FQP41" s="85"/>
      <c r="FQQ41" s="85"/>
      <c r="FQR41" s="85"/>
      <c r="FQS41" s="85"/>
      <c r="FQT41" s="85"/>
      <c r="FQU41" s="85"/>
      <c r="FQV41" s="85"/>
      <c r="FQW41" s="85"/>
      <c r="FQX41" s="85"/>
      <c r="FQY41" s="85"/>
      <c r="FQZ41" s="85"/>
      <c r="FRA41" s="85"/>
      <c r="FRB41" s="85"/>
      <c r="FRC41" s="85"/>
      <c r="FRD41" s="85"/>
      <c r="FRE41" s="85"/>
      <c r="FRF41" s="85"/>
      <c r="FRG41" s="85"/>
      <c r="FRH41" s="85"/>
      <c r="FRI41" s="85"/>
      <c r="FRJ41" s="85"/>
      <c r="FRK41" s="85"/>
      <c r="FRL41" s="85"/>
      <c r="FRM41" s="85"/>
      <c r="FRN41" s="85"/>
      <c r="FRO41" s="85"/>
      <c r="FRP41" s="85"/>
      <c r="FRQ41" s="85"/>
      <c r="FRR41" s="85"/>
      <c r="FRS41" s="85"/>
      <c r="FRT41" s="85"/>
      <c r="FRU41" s="85"/>
      <c r="FRV41" s="85"/>
      <c r="FRW41" s="85"/>
      <c r="FRX41" s="85"/>
      <c r="FRY41" s="85"/>
      <c r="FRZ41" s="85"/>
      <c r="FSA41" s="85"/>
      <c r="FSB41" s="85"/>
      <c r="FSC41" s="85"/>
      <c r="FSD41" s="85"/>
      <c r="FSE41" s="85"/>
      <c r="FSF41" s="85"/>
      <c r="FSG41" s="85"/>
      <c r="FSH41" s="85"/>
      <c r="FSI41" s="85"/>
      <c r="FSJ41" s="85"/>
      <c r="FSK41" s="85"/>
      <c r="FSL41" s="85"/>
      <c r="FSM41" s="85"/>
      <c r="FSN41" s="85"/>
      <c r="FSO41" s="85"/>
      <c r="FSP41" s="85"/>
      <c r="FSQ41" s="85"/>
      <c r="FSR41" s="85"/>
      <c r="FSS41" s="85"/>
      <c r="FST41" s="85"/>
      <c r="FSU41" s="85"/>
      <c r="FSV41" s="85"/>
      <c r="FSW41" s="85"/>
      <c r="FSX41" s="85"/>
      <c r="FSY41" s="85"/>
      <c r="FSZ41" s="85"/>
      <c r="FTA41" s="85"/>
      <c r="FTB41" s="85"/>
      <c r="FTC41" s="85"/>
      <c r="FTD41" s="85"/>
      <c r="FTE41" s="85"/>
      <c r="FTF41" s="85"/>
      <c r="FTG41" s="85"/>
      <c r="FTH41" s="85"/>
      <c r="FTI41" s="85"/>
      <c r="FTJ41" s="85"/>
      <c r="FTK41" s="85"/>
      <c r="FTL41" s="85"/>
      <c r="FTM41" s="85"/>
      <c r="FTN41" s="85"/>
      <c r="FTO41" s="85"/>
      <c r="FTP41" s="85"/>
      <c r="FTQ41" s="85"/>
      <c r="FTR41" s="85"/>
      <c r="FTS41" s="85"/>
      <c r="FTT41" s="85"/>
      <c r="FTU41" s="85"/>
      <c r="FTV41" s="85"/>
      <c r="FTW41" s="85"/>
      <c r="FTX41" s="85"/>
      <c r="FTY41" s="85"/>
      <c r="FTZ41" s="85"/>
      <c r="FUA41" s="85"/>
      <c r="FUB41" s="85"/>
      <c r="FUC41" s="85"/>
      <c r="FUD41" s="85"/>
      <c r="FUE41" s="85"/>
      <c r="FUF41" s="85"/>
      <c r="FUG41" s="85"/>
      <c r="FUH41" s="85"/>
      <c r="FUI41" s="85"/>
      <c r="FUJ41" s="85"/>
      <c r="FUK41" s="85"/>
      <c r="FUL41" s="85"/>
      <c r="FUM41" s="85"/>
      <c r="FUN41" s="85"/>
      <c r="FUO41" s="85"/>
      <c r="FUP41" s="85"/>
      <c r="FUQ41" s="85"/>
      <c r="FUR41" s="85"/>
      <c r="FUS41" s="85"/>
      <c r="FUT41" s="85"/>
      <c r="FUU41" s="85"/>
      <c r="FUV41" s="85"/>
      <c r="FUW41" s="85"/>
      <c r="FUX41" s="85"/>
      <c r="FUY41" s="85"/>
      <c r="FUZ41" s="85"/>
      <c r="FVA41" s="85"/>
      <c r="FVB41" s="85"/>
      <c r="FVC41" s="85"/>
      <c r="FVD41" s="85"/>
      <c r="FVE41" s="85"/>
      <c r="FVF41" s="85"/>
      <c r="FVG41" s="85"/>
      <c r="FVH41" s="85"/>
      <c r="FVI41" s="85"/>
      <c r="FVJ41" s="85"/>
      <c r="FVK41" s="85"/>
      <c r="FVL41" s="85"/>
      <c r="FVM41" s="85"/>
      <c r="FVN41" s="85"/>
      <c r="FVO41" s="85"/>
      <c r="FVP41" s="85"/>
      <c r="FVQ41" s="85"/>
      <c r="FVR41" s="85"/>
      <c r="FVS41" s="85"/>
      <c r="FVT41" s="85"/>
      <c r="FVU41" s="85"/>
      <c r="FVV41" s="85"/>
      <c r="FVW41" s="85"/>
      <c r="FVX41" s="85"/>
      <c r="FVY41" s="85"/>
      <c r="FVZ41" s="85"/>
      <c r="FWA41" s="85"/>
      <c r="FWB41" s="85"/>
      <c r="FWC41" s="85"/>
      <c r="FWD41" s="85"/>
      <c r="FWE41" s="85"/>
      <c r="FWF41" s="85"/>
      <c r="FWG41" s="85"/>
      <c r="FWH41" s="85"/>
      <c r="FWI41" s="85"/>
      <c r="FWJ41" s="85"/>
      <c r="FWK41" s="85"/>
      <c r="FWL41" s="85"/>
      <c r="FWM41" s="85"/>
      <c r="FWN41" s="85"/>
      <c r="FWO41" s="85"/>
      <c r="FWP41" s="85"/>
      <c r="FWQ41" s="85"/>
      <c r="FWR41" s="85"/>
      <c r="FWS41" s="85"/>
      <c r="FWT41" s="85"/>
      <c r="FWU41" s="85"/>
      <c r="FWV41" s="85"/>
      <c r="FWW41" s="85"/>
      <c r="FWX41" s="85"/>
      <c r="FWY41" s="85"/>
      <c r="FWZ41" s="85"/>
      <c r="FXA41" s="85"/>
      <c r="FXB41" s="85"/>
      <c r="FXC41" s="85"/>
      <c r="FXD41" s="85"/>
      <c r="FXE41" s="85"/>
      <c r="FXF41" s="85"/>
      <c r="FXG41" s="85"/>
      <c r="FXH41" s="85"/>
      <c r="FXI41" s="85"/>
      <c r="FXJ41" s="85"/>
      <c r="FXK41" s="85"/>
      <c r="FXL41" s="85"/>
      <c r="FXM41" s="85"/>
      <c r="FXN41" s="85"/>
      <c r="FXO41" s="85"/>
      <c r="FXP41" s="85"/>
      <c r="FXQ41" s="85"/>
      <c r="FXR41" s="85"/>
      <c r="FXS41" s="85"/>
      <c r="FXT41" s="85"/>
      <c r="FXU41" s="85"/>
      <c r="FXV41" s="85"/>
      <c r="FXW41" s="85"/>
      <c r="FXX41" s="85"/>
      <c r="FXY41" s="85"/>
      <c r="FXZ41" s="85"/>
      <c r="FYA41" s="85"/>
      <c r="FYB41" s="85"/>
      <c r="FYC41" s="85"/>
      <c r="FYD41" s="85"/>
      <c r="FYE41" s="85"/>
      <c r="FYF41" s="85"/>
      <c r="FYG41" s="85"/>
      <c r="FYH41" s="85"/>
      <c r="FYI41" s="85"/>
      <c r="FYJ41" s="85"/>
      <c r="FYK41" s="85"/>
      <c r="FYL41" s="85"/>
      <c r="FYM41" s="85"/>
      <c r="FYN41" s="85"/>
      <c r="FYO41" s="85"/>
      <c r="FYP41" s="85"/>
      <c r="FYQ41" s="85"/>
      <c r="FYR41" s="85"/>
      <c r="FYS41" s="85"/>
      <c r="FYT41" s="85"/>
      <c r="FYU41" s="85"/>
      <c r="FYV41" s="85"/>
      <c r="FYW41" s="85"/>
      <c r="FYX41" s="85"/>
      <c r="FYY41" s="85"/>
      <c r="FYZ41" s="85"/>
      <c r="FZA41" s="85"/>
      <c r="FZB41" s="85"/>
      <c r="FZC41" s="85"/>
      <c r="FZD41" s="85"/>
      <c r="FZE41" s="85"/>
      <c r="FZF41" s="85"/>
      <c r="FZG41" s="85"/>
      <c r="FZH41" s="85"/>
      <c r="FZI41" s="85"/>
      <c r="FZJ41" s="85"/>
      <c r="FZK41" s="85"/>
      <c r="FZL41" s="85"/>
      <c r="FZM41" s="85"/>
      <c r="FZN41" s="85"/>
      <c r="FZO41" s="85"/>
      <c r="FZP41" s="85"/>
      <c r="FZQ41" s="85"/>
      <c r="FZR41" s="85"/>
      <c r="FZS41" s="85"/>
      <c r="FZT41" s="85"/>
      <c r="FZU41" s="85"/>
      <c r="FZV41" s="85"/>
      <c r="FZW41" s="85"/>
      <c r="FZX41" s="85"/>
      <c r="FZY41" s="85"/>
      <c r="FZZ41" s="85"/>
      <c r="GAA41" s="85"/>
      <c r="GAB41" s="85"/>
      <c r="GAC41" s="85"/>
      <c r="GAD41" s="85"/>
      <c r="GAE41" s="85"/>
      <c r="GAF41" s="85"/>
      <c r="GAG41" s="85"/>
      <c r="GAH41" s="85"/>
      <c r="GAI41" s="85"/>
      <c r="GAJ41" s="85"/>
      <c r="GAK41" s="85"/>
      <c r="GAL41" s="85"/>
      <c r="GAM41" s="85"/>
      <c r="GAN41" s="85"/>
      <c r="GAO41" s="85"/>
      <c r="GAP41" s="85"/>
      <c r="GAQ41" s="85"/>
      <c r="GAR41" s="85"/>
      <c r="GAS41" s="85"/>
      <c r="GAT41" s="85"/>
      <c r="GAU41" s="85"/>
      <c r="GAV41" s="85"/>
      <c r="GAW41" s="85"/>
      <c r="GAX41" s="85"/>
      <c r="GAY41" s="85"/>
      <c r="GAZ41" s="85"/>
      <c r="GBA41" s="85"/>
      <c r="GBB41" s="85"/>
      <c r="GBC41" s="85"/>
      <c r="GBD41" s="85"/>
      <c r="GBE41" s="85"/>
      <c r="GBF41" s="85"/>
      <c r="GBG41" s="85"/>
      <c r="GBH41" s="85"/>
      <c r="GBI41" s="85"/>
      <c r="GBJ41" s="85"/>
      <c r="GBK41" s="85"/>
      <c r="GBL41" s="85"/>
      <c r="GBM41" s="85"/>
      <c r="GBN41" s="85"/>
      <c r="GBO41" s="85"/>
      <c r="GBP41" s="85"/>
      <c r="GBQ41" s="85"/>
      <c r="GBR41" s="85"/>
      <c r="GBS41" s="85"/>
      <c r="GBT41" s="85"/>
      <c r="GBU41" s="85"/>
      <c r="GBV41" s="85"/>
      <c r="GBW41" s="85"/>
      <c r="GBX41" s="85"/>
      <c r="GBY41" s="85"/>
      <c r="GBZ41" s="85"/>
      <c r="GCA41" s="85"/>
      <c r="GCB41" s="85"/>
      <c r="GCC41" s="85"/>
      <c r="GCD41" s="85"/>
      <c r="GCE41" s="85"/>
      <c r="GCF41" s="85"/>
      <c r="GCG41" s="85"/>
      <c r="GCH41" s="85"/>
      <c r="GCI41" s="85"/>
      <c r="GCJ41" s="85"/>
      <c r="GCK41" s="85"/>
      <c r="GCL41" s="85"/>
      <c r="GCM41" s="85"/>
      <c r="GCN41" s="85"/>
      <c r="GCO41" s="85"/>
      <c r="GCP41" s="85"/>
      <c r="GCQ41" s="85"/>
      <c r="GCR41" s="85"/>
      <c r="GCS41" s="85"/>
      <c r="GCT41" s="85"/>
      <c r="GCU41" s="85"/>
      <c r="GCV41" s="85"/>
      <c r="GCW41" s="85"/>
      <c r="GCX41" s="85"/>
      <c r="GCY41" s="85"/>
      <c r="GCZ41" s="85"/>
      <c r="GDA41" s="85"/>
      <c r="GDB41" s="85"/>
      <c r="GDC41" s="85"/>
      <c r="GDD41" s="85"/>
      <c r="GDE41" s="85"/>
      <c r="GDF41" s="85"/>
      <c r="GDG41" s="85"/>
      <c r="GDH41" s="85"/>
      <c r="GDI41" s="85"/>
      <c r="GDJ41" s="85"/>
      <c r="GDK41" s="85"/>
      <c r="GDL41" s="85"/>
      <c r="GDM41" s="85"/>
      <c r="GDN41" s="85"/>
      <c r="GDO41" s="85"/>
      <c r="GDP41" s="85"/>
      <c r="GDQ41" s="85"/>
      <c r="GDR41" s="85"/>
      <c r="GDS41" s="85"/>
      <c r="GDT41" s="85"/>
      <c r="GDU41" s="85"/>
      <c r="GDV41" s="85"/>
      <c r="GDW41" s="85"/>
      <c r="GDX41" s="85"/>
      <c r="GDY41" s="85"/>
      <c r="GDZ41" s="85"/>
      <c r="GEA41" s="85"/>
      <c r="GEB41" s="85"/>
      <c r="GEC41" s="85"/>
      <c r="GED41" s="85"/>
      <c r="GEE41" s="85"/>
      <c r="GEF41" s="85"/>
      <c r="GEG41" s="85"/>
      <c r="GEH41" s="85"/>
      <c r="GEI41" s="85"/>
      <c r="GEJ41" s="85"/>
      <c r="GEK41" s="85"/>
      <c r="GEL41" s="85"/>
      <c r="GEM41" s="85"/>
      <c r="GEN41" s="85"/>
      <c r="GEO41" s="85"/>
      <c r="GEP41" s="85"/>
      <c r="GEQ41" s="85"/>
      <c r="GER41" s="85"/>
      <c r="GES41" s="85"/>
      <c r="GET41" s="85"/>
      <c r="GEU41" s="85"/>
      <c r="GEV41" s="85"/>
      <c r="GEW41" s="85"/>
      <c r="GEX41" s="85"/>
      <c r="GEY41" s="85"/>
      <c r="GEZ41" s="85"/>
      <c r="GFA41" s="85"/>
      <c r="GFB41" s="85"/>
      <c r="GFC41" s="85"/>
      <c r="GFD41" s="85"/>
      <c r="GFE41" s="85"/>
      <c r="GFF41" s="85"/>
      <c r="GFG41" s="85"/>
      <c r="GFH41" s="85"/>
      <c r="GFI41" s="85"/>
      <c r="GFJ41" s="85"/>
      <c r="GFK41" s="85"/>
      <c r="GFL41" s="85"/>
      <c r="GFM41" s="85"/>
      <c r="GFN41" s="85"/>
      <c r="GFO41" s="85"/>
      <c r="GFP41" s="85"/>
      <c r="GFQ41" s="85"/>
      <c r="GFR41" s="85"/>
      <c r="GFS41" s="85"/>
      <c r="GFT41" s="85"/>
      <c r="GFU41" s="85"/>
      <c r="GFV41" s="85"/>
      <c r="GFW41" s="85"/>
      <c r="GFX41" s="85"/>
      <c r="GFY41" s="85"/>
      <c r="GFZ41" s="85"/>
      <c r="GGA41" s="85"/>
      <c r="GGB41" s="85"/>
      <c r="GGC41" s="85"/>
      <c r="GGD41" s="85"/>
      <c r="GGE41" s="85"/>
      <c r="GGF41" s="85"/>
      <c r="GGG41" s="85"/>
      <c r="GGH41" s="85"/>
      <c r="GGI41" s="85"/>
      <c r="GGJ41" s="85"/>
      <c r="GGK41" s="85"/>
      <c r="GGL41" s="85"/>
      <c r="GGM41" s="85"/>
      <c r="GGN41" s="85"/>
      <c r="GGO41" s="85"/>
      <c r="GGP41" s="85"/>
      <c r="GGQ41" s="85"/>
      <c r="GGR41" s="85"/>
      <c r="GGS41" s="85"/>
      <c r="GGT41" s="85"/>
      <c r="GGU41" s="85"/>
      <c r="GGV41" s="85"/>
      <c r="GGW41" s="85"/>
      <c r="GGX41" s="85"/>
      <c r="GGY41" s="85"/>
      <c r="GGZ41" s="85"/>
      <c r="GHA41" s="85"/>
      <c r="GHB41" s="85"/>
      <c r="GHC41" s="85"/>
      <c r="GHD41" s="85"/>
      <c r="GHE41" s="85"/>
      <c r="GHF41" s="85"/>
      <c r="GHG41" s="85"/>
      <c r="GHH41" s="85"/>
      <c r="GHI41" s="85"/>
      <c r="GHJ41" s="85"/>
      <c r="GHK41" s="85"/>
      <c r="GHL41" s="85"/>
      <c r="GHM41" s="85"/>
      <c r="GHN41" s="85"/>
      <c r="GHO41" s="85"/>
      <c r="GHP41" s="85"/>
      <c r="GHQ41" s="85"/>
      <c r="GHR41" s="85"/>
      <c r="GHS41" s="85"/>
      <c r="GHT41" s="85"/>
      <c r="GHU41" s="85"/>
      <c r="GHV41" s="85"/>
      <c r="GHW41" s="85"/>
      <c r="GHX41" s="85"/>
      <c r="GHY41" s="85"/>
      <c r="GHZ41" s="85"/>
      <c r="GIA41" s="85"/>
      <c r="GIB41" s="85"/>
      <c r="GIC41" s="85"/>
      <c r="GID41" s="85"/>
      <c r="GIE41" s="85"/>
      <c r="GIF41" s="85"/>
      <c r="GIG41" s="85"/>
      <c r="GIH41" s="85"/>
      <c r="GII41" s="85"/>
      <c r="GIJ41" s="85"/>
      <c r="GIK41" s="85"/>
      <c r="GIL41" s="85"/>
      <c r="GIM41" s="85"/>
      <c r="GIN41" s="85"/>
      <c r="GIO41" s="85"/>
      <c r="GIP41" s="85"/>
      <c r="GIQ41" s="85"/>
      <c r="GIR41" s="85"/>
      <c r="GIS41" s="85"/>
      <c r="GIT41" s="85"/>
      <c r="GIU41" s="85"/>
      <c r="GIV41" s="85"/>
      <c r="GIW41" s="85"/>
      <c r="GIX41" s="85"/>
      <c r="GIY41" s="85"/>
      <c r="GIZ41" s="85"/>
      <c r="GJA41" s="85"/>
      <c r="GJB41" s="85"/>
      <c r="GJC41" s="85"/>
      <c r="GJD41" s="85"/>
      <c r="GJE41" s="85"/>
      <c r="GJF41" s="85"/>
      <c r="GJG41" s="85"/>
      <c r="GJH41" s="85"/>
      <c r="GJI41" s="85"/>
      <c r="GJJ41" s="85"/>
      <c r="GJK41" s="85"/>
      <c r="GJL41" s="85"/>
      <c r="GJM41" s="85"/>
      <c r="GJN41" s="85"/>
      <c r="GJO41" s="85"/>
      <c r="GJP41" s="85"/>
      <c r="GJQ41" s="85"/>
      <c r="GJR41" s="85"/>
      <c r="GJS41" s="85"/>
      <c r="GJT41" s="85"/>
      <c r="GJU41" s="85"/>
      <c r="GJV41" s="85"/>
      <c r="GJW41" s="85"/>
      <c r="GJX41" s="85"/>
      <c r="GJY41" s="85"/>
      <c r="GJZ41" s="85"/>
      <c r="GKA41" s="85"/>
      <c r="GKB41" s="85"/>
      <c r="GKC41" s="85"/>
      <c r="GKD41" s="85"/>
      <c r="GKE41" s="85"/>
      <c r="GKF41" s="85"/>
      <c r="GKG41" s="85"/>
      <c r="GKH41" s="85"/>
      <c r="GKI41" s="85"/>
      <c r="GKJ41" s="85"/>
      <c r="GKK41" s="85"/>
      <c r="GKL41" s="85"/>
      <c r="GKM41" s="85"/>
      <c r="GKN41" s="85"/>
      <c r="GKO41" s="85"/>
      <c r="GKP41" s="85"/>
      <c r="GKQ41" s="85"/>
      <c r="GKR41" s="85"/>
      <c r="GKS41" s="85"/>
      <c r="GKT41" s="85"/>
      <c r="GKU41" s="85"/>
      <c r="GKV41" s="85"/>
      <c r="GKW41" s="85"/>
      <c r="GKX41" s="85"/>
      <c r="GKY41" s="85"/>
      <c r="GKZ41" s="85"/>
      <c r="GLA41" s="85"/>
      <c r="GLB41" s="85"/>
      <c r="GLC41" s="85"/>
      <c r="GLD41" s="85"/>
      <c r="GLE41" s="85"/>
      <c r="GLF41" s="85"/>
      <c r="GLG41" s="85"/>
      <c r="GLH41" s="85"/>
      <c r="GLI41" s="85"/>
      <c r="GLJ41" s="85"/>
      <c r="GLK41" s="85"/>
      <c r="GLL41" s="85"/>
      <c r="GLM41" s="85"/>
      <c r="GLN41" s="85"/>
      <c r="GLO41" s="85"/>
      <c r="GLP41" s="85"/>
      <c r="GLQ41" s="85"/>
      <c r="GLR41" s="85"/>
      <c r="GLS41" s="85"/>
      <c r="GLT41" s="85"/>
      <c r="GLU41" s="85"/>
      <c r="GLV41" s="85"/>
      <c r="GLW41" s="85"/>
      <c r="GLX41" s="85"/>
      <c r="GLY41" s="85"/>
      <c r="GLZ41" s="85"/>
      <c r="GMA41" s="85"/>
      <c r="GMB41" s="85"/>
      <c r="GMC41" s="85"/>
      <c r="GMD41" s="85"/>
      <c r="GME41" s="85"/>
      <c r="GMF41" s="85"/>
      <c r="GMG41" s="85"/>
      <c r="GMH41" s="85"/>
      <c r="GMI41" s="85"/>
      <c r="GMJ41" s="85"/>
      <c r="GMK41" s="85"/>
      <c r="GML41" s="85"/>
      <c r="GMM41" s="85"/>
      <c r="GMN41" s="85"/>
      <c r="GMO41" s="85"/>
      <c r="GMP41" s="85"/>
      <c r="GMQ41" s="85"/>
      <c r="GMR41" s="85"/>
      <c r="GMS41" s="85"/>
      <c r="GMT41" s="85"/>
      <c r="GMU41" s="85"/>
      <c r="GMV41" s="85"/>
      <c r="GMW41" s="85"/>
      <c r="GMX41" s="85"/>
      <c r="GMY41" s="85"/>
      <c r="GMZ41" s="85"/>
      <c r="GNA41" s="85"/>
      <c r="GNB41" s="85"/>
      <c r="GNC41" s="85"/>
      <c r="GND41" s="85"/>
      <c r="GNE41" s="85"/>
      <c r="GNF41" s="85"/>
      <c r="GNG41" s="85"/>
      <c r="GNH41" s="85"/>
      <c r="GNI41" s="85"/>
      <c r="GNJ41" s="85"/>
      <c r="GNK41" s="85"/>
      <c r="GNL41" s="85"/>
      <c r="GNM41" s="85"/>
      <c r="GNN41" s="85"/>
      <c r="GNO41" s="85"/>
      <c r="GNP41" s="85"/>
      <c r="GNQ41" s="85"/>
      <c r="GNR41" s="85"/>
      <c r="GNS41" s="85"/>
      <c r="GNT41" s="85"/>
      <c r="GNU41" s="85"/>
      <c r="GNV41" s="85"/>
      <c r="GNW41" s="85"/>
      <c r="GNX41" s="85"/>
      <c r="GNY41" s="85"/>
      <c r="GNZ41" s="85"/>
      <c r="GOA41" s="85"/>
      <c r="GOB41" s="85"/>
      <c r="GOC41" s="85"/>
      <c r="GOD41" s="85"/>
      <c r="GOE41" s="85"/>
      <c r="GOF41" s="85"/>
      <c r="GOG41" s="85"/>
      <c r="GOH41" s="85"/>
      <c r="GOI41" s="85"/>
      <c r="GOJ41" s="85"/>
      <c r="GOK41" s="85"/>
      <c r="GOL41" s="85"/>
      <c r="GOM41" s="85"/>
      <c r="GON41" s="85"/>
      <c r="GOO41" s="85"/>
      <c r="GOP41" s="85"/>
      <c r="GOQ41" s="85"/>
      <c r="GOR41" s="85"/>
      <c r="GOS41" s="85"/>
      <c r="GOT41" s="85"/>
      <c r="GOU41" s="85"/>
      <c r="GOV41" s="85"/>
      <c r="GOW41" s="85"/>
      <c r="GOX41" s="85"/>
      <c r="GOY41" s="85"/>
      <c r="GOZ41" s="85"/>
      <c r="GPA41" s="85"/>
      <c r="GPB41" s="85"/>
      <c r="GPC41" s="85"/>
      <c r="GPD41" s="85"/>
      <c r="GPE41" s="85"/>
      <c r="GPF41" s="85"/>
      <c r="GPG41" s="85"/>
      <c r="GPH41" s="85"/>
      <c r="GPI41" s="85"/>
      <c r="GPJ41" s="85"/>
      <c r="GPK41" s="85"/>
      <c r="GPL41" s="85"/>
      <c r="GPM41" s="85"/>
      <c r="GPN41" s="85"/>
      <c r="GPO41" s="85"/>
      <c r="GPP41" s="85"/>
      <c r="GPQ41" s="85"/>
      <c r="GPR41" s="85"/>
      <c r="GPS41" s="85"/>
      <c r="GPT41" s="85"/>
      <c r="GPU41" s="85"/>
      <c r="GPV41" s="85"/>
      <c r="GPW41" s="85"/>
      <c r="GPX41" s="85"/>
      <c r="GPY41" s="85"/>
      <c r="GPZ41" s="85"/>
      <c r="GQA41" s="85"/>
      <c r="GQB41" s="85"/>
      <c r="GQC41" s="85"/>
      <c r="GQD41" s="85"/>
      <c r="GQE41" s="85"/>
      <c r="GQF41" s="85"/>
      <c r="GQG41" s="85"/>
      <c r="GQH41" s="85"/>
      <c r="GQI41" s="85"/>
      <c r="GQJ41" s="85"/>
      <c r="GQK41" s="85"/>
      <c r="GQL41" s="85"/>
      <c r="GQM41" s="85"/>
      <c r="GQN41" s="85"/>
      <c r="GQO41" s="85"/>
      <c r="GQP41" s="85"/>
      <c r="GQQ41" s="85"/>
      <c r="GQR41" s="85"/>
      <c r="GQS41" s="85"/>
      <c r="GQT41" s="85"/>
      <c r="GQU41" s="85"/>
      <c r="GQV41" s="85"/>
      <c r="GQW41" s="85"/>
      <c r="GQX41" s="85"/>
      <c r="GQY41" s="85"/>
      <c r="GQZ41" s="85"/>
      <c r="GRA41" s="85"/>
      <c r="GRB41" s="85"/>
      <c r="GRC41" s="85"/>
      <c r="GRD41" s="85"/>
      <c r="GRE41" s="85"/>
      <c r="GRF41" s="85"/>
      <c r="GRG41" s="85"/>
      <c r="GRH41" s="85"/>
      <c r="GRI41" s="85"/>
      <c r="GRJ41" s="85"/>
      <c r="GRK41" s="85"/>
      <c r="GRL41" s="85"/>
      <c r="GRM41" s="85"/>
      <c r="GRN41" s="85"/>
      <c r="GRO41" s="85"/>
      <c r="GRP41" s="85"/>
      <c r="GRQ41" s="85"/>
      <c r="GRR41" s="85"/>
      <c r="GRS41" s="85"/>
      <c r="GRT41" s="85"/>
      <c r="GRU41" s="85"/>
      <c r="GRV41" s="85"/>
      <c r="GRW41" s="85"/>
      <c r="GRX41" s="85"/>
      <c r="GRY41" s="85"/>
      <c r="GRZ41" s="85"/>
      <c r="GSA41" s="85"/>
      <c r="GSB41" s="85"/>
      <c r="GSC41" s="85"/>
      <c r="GSD41" s="85"/>
      <c r="GSE41" s="85"/>
      <c r="GSF41" s="85"/>
      <c r="GSG41" s="85"/>
      <c r="GSH41" s="85"/>
      <c r="GSI41" s="85"/>
      <c r="GSJ41" s="85"/>
      <c r="GSK41" s="85"/>
      <c r="GSL41" s="85"/>
      <c r="GSM41" s="85"/>
      <c r="GSN41" s="85"/>
      <c r="GSO41" s="85"/>
      <c r="GSP41" s="85"/>
      <c r="GSQ41" s="85"/>
      <c r="GSR41" s="85"/>
      <c r="GSS41" s="85"/>
      <c r="GST41" s="85"/>
      <c r="GSU41" s="85"/>
      <c r="GSV41" s="85"/>
      <c r="GSW41" s="85"/>
      <c r="GSX41" s="85"/>
      <c r="GSY41" s="85"/>
      <c r="GSZ41" s="85"/>
      <c r="GTA41" s="85"/>
      <c r="GTB41" s="85"/>
      <c r="GTC41" s="85"/>
      <c r="GTD41" s="85"/>
      <c r="GTE41" s="85"/>
      <c r="GTF41" s="85"/>
      <c r="GTG41" s="85"/>
      <c r="GTH41" s="85"/>
      <c r="GTI41" s="85"/>
      <c r="GTJ41" s="85"/>
      <c r="GTK41" s="85"/>
      <c r="GTL41" s="85"/>
      <c r="GTM41" s="85"/>
      <c r="GTN41" s="85"/>
      <c r="GTO41" s="85"/>
      <c r="GTP41" s="85"/>
      <c r="GTQ41" s="85"/>
      <c r="GTR41" s="85"/>
      <c r="GTS41" s="85"/>
      <c r="GTT41" s="85"/>
      <c r="GTU41" s="85"/>
      <c r="GTV41" s="85"/>
      <c r="GTW41" s="85"/>
      <c r="GTX41" s="85"/>
      <c r="GTY41" s="85"/>
      <c r="GTZ41" s="85"/>
      <c r="GUA41" s="85"/>
      <c r="GUB41" s="85"/>
      <c r="GUC41" s="85"/>
      <c r="GUD41" s="85"/>
      <c r="GUE41" s="85"/>
      <c r="GUF41" s="85"/>
      <c r="GUG41" s="85"/>
      <c r="GUH41" s="85"/>
      <c r="GUI41" s="85"/>
      <c r="GUJ41" s="85"/>
      <c r="GUK41" s="85"/>
      <c r="GUL41" s="85"/>
      <c r="GUM41" s="85"/>
      <c r="GUN41" s="85"/>
      <c r="GUO41" s="85"/>
      <c r="GUP41" s="85"/>
      <c r="GUQ41" s="85"/>
      <c r="GUR41" s="85"/>
      <c r="GUS41" s="85"/>
      <c r="GUT41" s="85"/>
      <c r="GUU41" s="85"/>
      <c r="GUV41" s="85"/>
      <c r="GUW41" s="85"/>
      <c r="GUX41" s="85"/>
      <c r="GUY41" s="85"/>
      <c r="GUZ41" s="85"/>
      <c r="GVA41" s="85"/>
      <c r="GVB41" s="85"/>
      <c r="GVC41" s="85"/>
      <c r="GVD41" s="85"/>
      <c r="GVE41" s="85"/>
      <c r="GVF41" s="85"/>
      <c r="GVG41" s="85"/>
      <c r="GVH41" s="85"/>
      <c r="GVI41" s="85"/>
      <c r="GVJ41" s="85"/>
      <c r="GVK41" s="85"/>
      <c r="GVL41" s="85"/>
      <c r="GVM41" s="85"/>
      <c r="GVN41" s="85"/>
      <c r="GVO41" s="85"/>
      <c r="GVP41" s="85"/>
      <c r="GVQ41" s="85"/>
      <c r="GVR41" s="85"/>
      <c r="GVS41" s="85"/>
      <c r="GVT41" s="85"/>
      <c r="GVU41" s="85"/>
      <c r="GVV41" s="85"/>
      <c r="GVW41" s="85"/>
      <c r="GVX41" s="85"/>
      <c r="GVY41" s="85"/>
      <c r="GVZ41" s="85"/>
      <c r="GWA41" s="85"/>
      <c r="GWB41" s="85"/>
      <c r="GWC41" s="85"/>
      <c r="GWD41" s="85"/>
      <c r="GWE41" s="85"/>
      <c r="GWF41" s="85"/>
      <c r="GWG41" s="85"/>
      <c r="GWH41" s="85"/>
      <c r="GWI41" s="85"/>
      <c r="GWJ41" s="85"/>
      <c r="GWK41" s="85"/>
      <c r="GWL41" s="85"/>
      <c r="GWM41" s="85"/>
      <c r="GWN41" s="85"/>
      <c r="GWO41" s="85"/>
      <c r="GWP41" s="85"/>
      <c r="GWQ41" s="85"/>
      <c r="GWR41" s="85"/>
      <c r="GWS41" s="85"/>
      <c r="GWT41" s="85"/>
      <c r="GWU41" s="85"/>
      <c r="GWV41" s="85"/>
      <c r="GWW41" s="85"/>
      <c r="GWX41" s="85"/>
      <c r="GWY41" s="85"/>
      <c r="GWZ41" s="85"/>
      <c r="GXA41" s="85"/>
      <c r="GXB41" s="85"/>
      <c r="GXC41" s="85"/>
      <c r="GXD41" s="85"/>
      <c r="GXE41" s="85"/>
      <c r="GXF41" s="85"/>
      <c r="GXG41" s="85"/>
      <c r="GXH41" s="85"/>
      <c r="GXI41" s="85"/>
      <c r="GXJ41" s="85"/>
      <c r="GXK41" s="85"/>
      <c r="GXL41" s="85"/>
      <c r="GXM41" s="85"/>
      <c r="GXN41" s="85"/>
      <c r="GXO41" s="85"/>
      <c r="GXP41" s="85"/>
      <c r="GXQ41" s="85"/>
      <c r="GXR41" s="85"/>
      <c r="GXS41" s="85"/>
      <c r="GXT41" s="85"/>
      <c r="GXU41" s="85"/>
      <c r="GXV41" s="85"/>
      <c r="GXW41" s="85"/>
      <c r="GXX41" s="85"/>
      <c r="GXY41" s="85"/>
      <c r="GXZ41" s="85"/>
      <c r="GYA41" s="85"/>
      <c r="GYB41" s="85"/>
      <c r="GYC41" s="85"/>
      <c r="GYD41" s="85"/>
      <c r="GYE41" s="85"/>
      <c r="GYF41" s="85"/>
      <c r="GYG41" s="85"/>
      <c r="GYH41" s="85"/>
      <c r="GYI41" s="85"/>
      <c r="GYJ41" s="85"/>
      <c r="GYK41" s="85"/>
      <c r="GYL41" s="85"/>
      <c r="GYM41" s="85"/>
      <c r="GYN41" s="85"/>
      <c r="GYO41" s="85"/>
      <c r="GYP41" s="85"/>
      <c r="GYQ41" s="85"/>
      <c r="GYR41" s="85"/>
      <c r="GYS41" s="85"/>
      <c r="GYT41" s="85"/>
      <c r="GYU41" s="85"/>
      <c r="GYV41" s="85"/>
      <c r="GYW41" s="85"/>
      <c r="GYX41" s="85"/>
      <c r="GYY41" s="85"/>
      <c r="GYZ41" s="85"/>
      <c r="GZA41" s="85"/>
      <c r="GZB41" s="85"/>
      <c r="GZC41" s="85"/>
      <c r="GZD41" s="85"/>
      <c r="GZE41" s="85"/>
      <c r="GZF41" s="85"/>
      <c r="GZG41" s="85"/>
      <c r="GZH41" s="85"/>
      <c r="GZI41" s="85"/>
      <c r="GZJ41" s="85"/>
      <c r="GZK41" s="85"/>
      <c r="GZL41" s="85"/>
      <c r="GZM41" s="85"/>
      <c r="GZN41" s="85"/>
      <c r="GZO41" s="85"/>
      <c r="GZP41" s="85"/>
      <c r="GZQ41" s="85"/>
      <c r="GZR41" s="85"/>
      <c r="GZS41" s="85"/>
      <c r="GZT41" s="85"/>
      <c r="GZU41" s="85"/>
      <c r="GZV41" s="85"/>
      <c r="GZW41" s="85"/>
      <c r="GZX41" s="85"/>
      <c r="GZY41" s="85"/>
      <c r="GZZ41" s="85"/>
      <c r="HAA41" s="85"/>
      <c r="HAB41" s="85"/>
      <c r="HAC41" s="85"/>
      <c r="HAD41" s="85"/>
      <c r="HAE41" s="85"/>
      <c r="HAF41" s="85"/>
      <c r="HAG41" s="85"/>
      <c r="HAH41" s="85"/>
      <c r="HAI41" s="85"/>
      <c r="HAJ41" s="85"/>
      <c r="HAK41" s="85"/>
      <c r="HAL41" s="85"/>
      <c r="HAM41" s="85"/>
      <c r="HAN41" s="85"/>
      <c r="HAO41" s="85"/>
      <c r="HAP41" s="85"/>
      <c r="HAQ41" s="85"/>
      <c r="HAR41" s="85"/>
      <c r="HAS41" s="85"/>
      <c r="HAT41" s="85"/>
      <c r="HAU41" s="85"/>
      <c r="HAV41" s="85"/>
      <c r="HAW41" s="85"/>
      <c r="HAX41" s="85"/>
      <c r="HAY41" s="85"/>
      <c r="HAZ41" s="85"/>
      <c r="HBA41" s="85"/>
      <c r="HBB41" s="85"/>
      <c r="HBC41" s="85"/>
      <c r="HBD41" s="85"/>
      <c r="HBE41" s="85"/>
      <c r="HBF41" s="85"/>
      <c r="HBG41" s="85"/>
      <c r="HBH41" s="85"/>
      <c r="HBI41" s="85"/>
      <c r="HBJ41" s="85"/>
      <c r="HBK41" s="85"/>
      <c r="HBL41" s="85"/>
      <c r="HBM41" s="85"/>
      <c r="HBN41" s="85"/>
      <c r="HBO41" s="85"/>
      <c r="HBP41" s="85"/>
      <c r="HBQ41" s="85"/>
      <c r="HBR41" s="85"/>
      <c r="HBS41" s="85"/>
      <c r="HBT41" s="85"/>
      <c r="HBU41" s="85"/>
      <c r="HBV41" s="85"/>
      <c r="HBW41" s="85"/>
      <c r="HBX41" s="85"/>
      <c r="HBY41" s="85"/>
      <c r="HBZ41" s="85"/>
      <c r="HCA41" s="85"/>
      <c r="HCB41" s="85"/>
      <c r="HCC41" s="85"/>
      <c r="HCD41" s="85"/>
      <c r="HCE41" s="85"/>
      <c r="HCF41" s="85"/>
      <c r="HCG41" s="85"/>
      <c r="HCH41" s="85"/>
      <c r="HCI41" s="85"/>
      <c r="HCJ41" s="85"/>
      <c r="HCK41" s="85"/>
      <c r="HCL41" s="85"/>
      <c r="HCM41" s="85"/>
      <c r="HCN41" s="85"/>
      <c r="HCO41" s="85"/>
      <c r="HCP41" s="85"/>
      <c r="HCQ41" s="85"/>
      <c r="HCR41" s="85"/>
      <c r="HCS41" s="85"/>
      <c r="HCT41" s="85"/>
      <c r="HCU41" s="85"/>
      <c r="HCV41" s="85"/>
      <c r="HCW41" s="85"/>
      <c r="HCX41" s="85"/>
      <c r="HCY41" s="85"/>
      <c r="HCZ41" s="85"/>
      <c r="HDA41" s="85"/>
      <c r="HDB41" s="85"/>
      <c r="HDC41" s="85"/>
      <c r="HDD41" s="85"/>
      <c r="HDE41" s="85"/>
      <c r="HDF41" s="85"/>
      <c r="HDG41" s="85"/>
      <c r="HDH41" s="85"/>
      <c r="HDI41" s="85"/>
      <c r="HDJ41" s="85"/>
      <c r="HDK41" s="85"/>
      <c r="HDL41" s="85"/>
      <c r="HDM41" s="85"/>
      <c r="HDN41" s="85"/>
      <c r="HDO41" s="85"/>
      <c r="HDP41" s="85"/>
      <c r="HDQ41" s="85"/>
      <c r="HDR41" s="85"/>
      <c r="HDS41" s="85"/>
      <c r="HDT41" s="85"/>
      <c r="HDU41" s="85"/>
      <c r="HDV41" s="85"/>
      <c r="HDW41" s="85"/>
      <c r="HDX41" s="85"/>
      <c r="HDY41" s="85"/>
      <c r="HDZ41" s="85"/>
      <c r="HEA41" s="85"/>
      <c r="HEB41" s="85"/>
      <c r="HEC41" s="85"/>
      <c r="HED41" s="85"/>
      <c r="HEE41" s="85"/>
      <c r="HEF41" s="85"/>
      <c r="HEG41" s="85"/>
      <c r="HEH41" s="85"/>
      <c r="HEI41" s="85"/>
      <c r="HEJ41" s="85"/>
      <c r="HEK41" s="85"/>
      <c r="HEL41" s="85"/>
      <c r="HEM41" s="85"/>
      <c r="HEN41" s="85"/>
      <c r="HEO41" s="85"/>
      <c r="HEP41" s="85"/>
      <c r="HEQ41" s="85"/>
      <c r="HER41" s="85"/>
      <c r="HES41" s="85"/>
      <c r="HET41" s="85"/>
      <c r="HEU41" s="85"/>
      <c r="HEV41" s="85"/>
      <c r="HEW41" s="85"/>
      <c r="HEX41" s="85"/>
      <c r="HEY41" s="85"/>
      <c r="HEZ41" s="85"/>
      <c r="HFA41" s="85"/>
      <c r="HFB41" s="85"/>
      <c r="HFC41" s="85"/>
      <c r="HFD41" s="85"/>
      <c r="HFE41" s="85"/>
      <c r="HFF41" s="85"/>
      <c r="HFG41" s="85"/>
      <c r="HFH41" s="85"/>
      <c r="HFI41" s="85"/>
      <c r="HFJ41" s="85"/>
      <c r="HFK41" s="85"/>
      <c r="HFL41" s="85"/>
      <c r="HFM41" s="85"/>
      <c r="HFN41" s="85"/>
      <c r="HFO41" s="85"/>
      <c r="HFP41" s="85"/>
      <c r="HFQ41" s="85"/>
      <c r="HFR41" s="85"/>
      <c r="HFS41" s="85"/>
      <c r="HFT41" s="85"/>
      <c r="HFU41" s="85"/>
      <c r="HFV41" s="85"/>
      <c r="HFW41" s="85"/>
      <c r="HFX41" s="85"/>
      <c r="HFY41" s="85"/>
      <c r="HFZ41" s="85"/>
      <c r="HGA41" s="85"/>
      <c r="HGB41" s="85"/>
      <c r="HGC41" s="85"/>
      <c r="HGD41" s="85"/>
      <c r="HGE41" s="85"/>
      <c r="HGF41" s="85"/>
      <c r="HGG41" s="85"/>
      <c r="HGH41" s="85"/>
      <c r="HGI41" s="85"/>
      <c r="HGJ41" s="85"/>
      <c r="HGK41" s="85"/>
      <c r="HGL41" s="85"/>
      <c r="HGM41" s="85"/>
      <c r="HGN41" s="85"/>
      <c r="HGO41" s="85"/>
      <c r="HGP41" s="85"/>
      <c r="HGQ41" s="85"/>
      <c r="HGR41" s="85"/>
      <c r="HGS41" s="85"/>
      <c r="HGT41" s="85"/>
      <c r="HGU41" s="85"/>
      <c r="HGV41" s="85"/>
      <c r="HGW41" s="85"/>
      <c r="HGX41" s="85"/>
      <c r="HGY41" s="85"/>
      <c r="HGZ41" s="85"/>
      <c r="HHA41" s="85"/>
      <c r="HHB41" s="85"/>
      <c r="HHC41" s="85"/>
      <c r="HHD41" s="85"/>
      <c r="HHE41" s="85"/>
      <c r="HHF41" s="85"/>
      <c r="HHG41" s="85"/>
      <c r="HHH41" s="85"/>
      <c r="HHI41" s="85"/>
      <c r="HHJ41" s="85"/>
      <c r="HHK41" s="85"/>
      <c r="HHL41" s="85"/>
      <c r="HHM41" s="85"/>
      <c r="HHN41" s="85"/>
      <c r="HHO41" s="85"/>
      <c r="HHP41" s="85"/>
      <c r="HHQ41" s="85"/>
      <c r="HHR41" s="85"/>
      <c r="HHS41" s="85"/>
      <c r="HHT41" s="85"/>
      <c r="HHU41" s="85"/>
      <c r="HHV41" s="85"/>
      <c r="HHW41" s="85"/>
      <c r="HHX41" s="85"/>
      <c r="HHY41" s="85"/>
      <c r="HHZ41" s="85"/>
      <c r="HIA41" s="85"/>
      <c r="HIB41" s="85"/>
      <c r="HIC41" s="85"/>
      <c r="HID41" s="85"/>
      <c r="HIE41" s="85"/>
      <c r="HIF41" s="85"/>
      <c r="HIG41" s="85"/>
      <c r="HIH41" s="85"/>
      <c r="HII41" s="85"/>
      <c r="HIJ41" s="85"/>
      <c r="HIK41" s="85"/>
      <c r="HIL41" s="85"/>
      <c r="HIM41" s="85"/>
      <c r="HIN41" s="85"/>
      <c r="HIO41" s="85"/>
      <c r="HIP41" s="85"/>
      <c r="HIQ41" s="85"/>
      <c r="HIR41" s="85"/>
      <c r="HIS41" s="85"/>
      <c r="HIT41" s="85"/>
      <c r="HIU41" s="85"/>
      <c r="HIV41" s="85"/>
      <c r="HIW41" s="85"/>
      <c r="HIX41" s="85"/>
      <c r="HIY41" s="85"/>
      <c r="HIZ41" s="85"/>
      <c r="HJA41" s="85"/>
      <c r="HJB41" s="85"/>
      <c r="HJC41" s="85"/>
      <c r="HJD41" s="85"/>
      <c r="HJE41" s="85"/>
      <c r="HJF41" s="85"/>
      <c r="HJG41" s="85"/>
      <c r="HJH41" s="85"/>
      <c r="HJI41" s="85"/>
      <c r="HJJ41" s="85"/>
      <c r="HJK41" s="85"/>
      <c r="HJL41" s="85"/>
      <c r="HJM41" s="85"/>
      <c r="HJN41" s="85"/>
      <c r="HJO41" s="85"/>
      <c r="HJP41" s="85"/>
      <c r="HJQ41" s="85"/>
      <c r="HJR41" s="85"/>
      <c r="HJS41" s="85"/>
      <c r="HJT41" s="85"/>
      <c r="HJU41" s="85"/>
      <c r="HJV41" s="85"/>
      <c r="HJW41" s="85"/>
      <c r="HJX41" s="85"/>
      <c r="HJY41" s="85"/>
      <c r="HJZ41" s="85"/>
      <c r="HKA41" s="85"/>
      <c r="HKB41" s="85"/>
      <c r="HKC41" s="85"/>
      <c r="HKD41" s="85"/>
      <c r="HKE41" s="85"/>
      <c r="HKF41" s="85"/>
      <c r="HKG41" s="85"/>
      <c r="HKH41" s="85"/>
      <c r="HKI41" s="85"/>
      <c r="HKJ41" s="85"/>
      <c r="HKK41" s="85"/>
      <c r="HKL41" s="85"/>
      <c r="HKM41" s="85"/>
      <c r="HKN41" s="85"/>
      <c r="HKO41" s="85"/>
      <c r="HKP41" s="85"/>
      <c r="HKQ41" s="85"/>
      <c r="HKR41" s="85"/>
      <c r="HKS41" s="85"/>
      <c r="HKT41" s="85"/>
      <c r="HKU41" s="85"/>
      <c r="HKV41" s="85"/>
      <c r="HKW41" s="85"/>
      <c r="HKX41" s="85"/>
      <c r="HKY41" s="85"/>
      <c r="HKZ41" s="85"/>
      <c r="HLA41" s="85"/>
      <c r="HLB41" s="85"/>
      <c r="HLC41" s="85"/>
      <c r="HLD41" s="85"/>
      <c r="HLE41" s="85"/>
      <c r="HLF41" s="85"/>
      <c r="HLG41" s="85"/>
      <c r="HLH41" s="85"/>
      <c r="HLI41" s="85"/>
      <c r="HLJ41" s="85"/>
      <c r="HLK41" s="85"/>
      <c r="HLL41" s="85"/>
      <c r="HLM41" s="85"/>
      <c r="HLN41" s="85"/>
      <c r="HLO41" s="85"/>
      <c r="HLP41" s="85"/>
      <c r="HLQ41" s="85"/>
      <c r="HLR41" s="85"/>
      <c r="HLS41" s="85"/>
      <c r="HLT41" s="85"/>
      <c r="HLU41" s="85"/>
      <c r="HLV41" s="85"/>
      <c r="HLW41" s="85"/>
      <c r="HLX41" s="85"/>
      <c r="HLY41" s="85"/>
      <c r="HLZ41" s="85"/>
      <c r="HMA41" s="85"/>
      <c r="HMB41" s="85"/>
      <c r="HMC41" s="85"/>
      <c r="HMD41" s="85"/>
      <c r="HME41" s="85"/>
      <c r="HMF41" s="85"/>
      <c r="HMG41" s="85"/>
      <c r="HMH41" s="85"/>
      <c r="HMI41" s="85"/>
      <c r="HMJ41" s="85"/>
      <c r="HMK41" s="85"/>
      <c r="HML41" s="85"/>
      <c r="HMM41" s="85"/>
      <c r="HMN41" s="85"/>
      <c r="HMO41" s="85"/>
      <c r="HMP41" s="85"/>
      <c r="HMQ41" s="85"/>
      <c r="HMR41" s="85"/>
      <c r="HMS41" s="85"/>
      <c r="HMT41" s="85"/>
      <c r="HMU41" s="85"/>
      <c r="HMV41" s="85"/>
      <c r="HMW41" s="85"/>
      <c r="HMX41" s="85"/>
      <c r="HMY41" s="85"/>
      <c r="HMZ41" s="85"/>
      <c r="HNA41" s="85"/>
      <c r="HNB41" s="85"/>
      <c r="HNC41" s="85"/>
      <c r="HND41" s="85"/>
      <c r="HNE41" s="85"/>
      <c r="HNF41" s="85"/>
      <c r="HNG41" s="85"/>
      <c r="HNH41" s="85"/>
      <c r="HNI41" s="85"/>
      <c r="HNJ41" s="85"/>
      <c r="HNK41" s="85"/>
      <c r="HNL41" s="85"/>
      <c r="HNM41" s="85"/>
      <c r="HNN41" s="85"/>
      <c r="HNO41" s="85"/>
      <c r="HNP41" s="85"/>
      <c r="HNQ41" s="85"/>
      <c r="HNR41" s="85"/>
      <c r="HNS41" s="85"/>
      <c r="HNT41" s="85"/>
      <c r="HNU41" s="85"/>
      <c r="HNV41" s="85"/>
      <c r="HNW41" s="85"/>
      <c r="HNX41" s="85"/>
      <c r="HNY41" s="85"/>
      <c r="HNZ41" s="85"/>
      <c r="HOA41" s="85"/>
      <c r="HOB41" s="85"/>
      <c r="HOC41" s="85"/>
      <c r="HOD41" s="85"/>
      <c r="HOE41" s="85"/>
      <c r="HOF41" s="85"/>
      <c r="HOG41" s="85"/>
      <c r="HOH41" s="85"/>
      <c r="HOI41" s="85"/>
      <c r="HOJ41" s="85"/>
      <c r="HOK41" s="85"/>
      <c r="HOL41" s="85"/>
      <c r="HOM41" s="85"/>
      <c r="HON41" s="85"/>
      <c r="HOO41" s="85"/>
      <c r="HOP41" s="85"/>
      <c r="HOQ41" s="85"/>
      <c r="HOR41" s="85"/>
      <c r="HOS41" s="85"/>
      <c r="HOT41" s="85"/>
      <c r="HOU41" s="85"/>
      <c r="HOV41" s="85"/>
      <c r="HOW41" s="85"/>
      <c r="HOX41" s="85"/>
      <c r="HOY41" s="85"/>
      <c r="HOZ41" s="85"/>
      <c r="HPA41" s="85"/>
      <c r="HPB41" s="85"/>
      <c r="HPC41" s="85"/>
      <c r="HPD41" s="85"/>
      <c r="HPE41" s="85"/>
      <c r="HPF41" s="85"/>
      <c r="HPG41" s="85"/>
      <c r="HPH41" s="85"/>
      <c r="HPI41" s="85"/>
      <c r="HPJ41" s="85"/>
      <c r="HPK41" s="85"/>
      <c r="HPL41" s="85"/>
      <c r="HPM41" s="85"/>
      <c r="HPN41" s="85"/>
      <c r="HPO41" s="85"/>
      <c r="HPP41" s="85"/>
      <c r="HPQ41" s="85"/>
      <c r="HPR41" s="85"/>
      <c r="HPS41" s="85"/>
      <c r="HPT41" s="85"/>
      <c r="HPU41" s="85"/>
      <c r="HPV41" s="85"/>
      <c r="HPW41" s="85"/>
      <c r="HPX41" s="85"/>
      <c r="HPY41" s="85"/>
      <c r="HPZ41" s="85"/>
      <c r="HQA41" s="85"/>
      <c r="HQB41" s="85"/>
      <c r="HQC41" s="85"/>
      <c r="HQD41" s="85"/>
      <c r="HQE41" s="85"/>
      <c r="HQF41" s="85"/>
      <c r="HQG41" s="85"/>
      <c r="HQH41" s="85"/>
      <c r="HQI41" s="85"/>
      <c r="HQJ41" s="85"/>
      <c r="HQK41" s="85"/>
      <c r="HQL41" s="85"/>
      <c r="HQM41" s="85"/>
      <c r="HQN41" s="85"/>
      <c r="HQO41" s="85"/>
      <c r="HQP41" s="85"/>
      <c r="HQQ41" s="85"/>
      <c r="HQR41" s="85"/>
      <c r="HQS41" s="85"/>
      <c r="HQT41" s="85"/>
      <c r="HQU41" s="85"/>
      <c r="HQV41" s="85"/>
      <c r="HQW41" s="85"/>
      <c r="HQX41" s="85"/>
      <c r="HQY41" s="85"/>
      <c r="HQZ41" s="85"/>
      <c r="HRA41" s="85"/>
      <c r="HRB41" s="85"/>
      <c r="HRC41" s="85"/>
      <c r="HRD41" s="85"/>
      <c r="HRE41" s="85"/>
      <c r="HRF41" s="85"/>
      <c r="HRG41" s="85"/>
      <c r="HRH41" s="85"/>
      <c r="HRI41" s="85"/>
      <c r="HRJ41" s="85"/>
      <c r="HRK41" s="85"/>
      <c r="HRL41" s="85"/>
      <c r="HRM41" s="85"/>
      <c r="HRN41" s="85"/>
      <c r="HRO41" s="85"/>
      <c r="HRP41" s="85"/>
      <c r="HRQ41" s="85"/>
      <c r="HRR41" s="85"/>
      <c r="HRS41" s="85"/>
      <c r="HRT41" s="85"/>
      <c r="HRU41" s="85"/>
      <c r="HRV41" s="85"/>
      <c r="HRW41" s="85"/>
      <c r="HRX41" s="85"/>
      <c r="HRY41" s="85"/>
      <c r="HRZ41" s="85"/>
      <c r="HSA41" s="85"/>
      <c r="HSB41" s="85"/>
      <c r="HSC41" s="85"/>
      <c r="HSD41" s="85"/>
      <c r="HSE41" s="85"/>
      <c r="HSF41" s="85"/>
      <c r="HSG41" s="85"/>
      <c r="HSH41" s="85"/>
      <c r="HSI41" s="85"/>
      <c r="HSJ41" s="85"/>
      <c r="HSK41" s="85"/>
      <c r="HSL41" s="85"/>
      <c r="HSM41" s="85"/>
      <c r="HSN41" s="85"/>
      <c r="HSO41" s="85"/>
      <c r="HSP41" s="85"/>
      <c r="HSQ41" s="85"/>
      <c r="HSR41" s="85"/>
      <c r="HSS41" s="85"/>
      <c r="HST41" s="85"/>
      <c r="HSU41" s="85"/>
      <c r="HSV41" s="85"/>
      <c r="HSW41" s="85"/>
      <c r="HSX41" s="85"/>
      <c r="HSY41" s="85"/>
      <c r="HSZ41" s="85"/>
      <c r="HTA41" s="85"/>
      <c r="HTB41" s="85"/>
      <c r="HTC41" s="85"/>
      <c r="HTD41" s="85"/>
      <c r="HTE41" s="85"/>
      <c r="HTF41" s="85"/>
      <c r="HTG41" s="85"/>
      <c r="HTH41" s="85"/>
      <c r="HTI41" s="85"/>
      <c r="HTJ41" s="85"/>
      <c r="HTK41" s="85"/>
      <c r="HTL41" s="85"/>
      <c r="HTM41" s="85"/>
      <c r="HTN41" s="85"/>
      <c r="HTO41" s="85"/>
      <c r="HTP41" s="85"/>
      <c r="HTQ41" s="85"/>
      <c r="HTR41" s="85"/>
      <c r="HTS41" s="85"/>
      <c r="HTT41" s="85"/>
      <c r="HTU41" s="85"/>
      <c r="HTV41" s="85"/>
      <c r="HTW41" s="85"/>
      <c r="HTX41" s="85"/>
      <c r="HTY41" s="85"/>
      <c r="HTZ41" s="85"/>
      <c r="HUA41" s="85"/>
      <c r="HUB41" s="85"/>
      <c r="HUC41" s="85"/>
      <c r="HUD41" s="85"/>
      <c r="HUE41" s="85"/>
      <c r="HUF41" s="85"/>
      <c r="HUG41" s="85"/>
      <c r="HUH41" s="85"/>
      <c r="HUI41" s="85"/>
      <c r="HUJ41" s="85"/>
      <c r="HUK41" s="85"/>
      <c r="HUL41" s="85"/>
      <c r="HUM41" s="85"/>
      <c r="HUN41" s="85"/>
      <c r="HUO41" s="85"/>
      <c r="HUP41" s="85"/>
      <c r="HUQ41" s="85"/>
      <c r="HUR41" s="85"/>
      <c r="HUS41" s="85"/>
      <c r="HUT41" s="85"/>
      <c r="HUU41" s="85"/>
      <c r="HUV41" s="85"/>
      <c r="HUW41" s="85"/>
      <c r="HUX41" s="85"/>
      <c r="HUY41" s="85"/>
      <c r="HUZ41" s="85"/>
      <c r="HVA41" s="85"/>
      <c r="HVB41" s="85"/>
      <c r="HVC41" s="85"/>
      <c r="HVD41" s="85"/>
      <c r="HVE41" s="85"/>
      <c r="HVF41" s="85"/>
      <c r="HVG41" s="85"/>
      <c r="HVH41" s="85"/>
      <c r="HVI41" s="85"/>
      <c r="HVJ41" s="85"/>
      <c r="HVK41" s="85"/>
      <c r="HVL41" s="85"/>
      <c r="HVM41" s="85"/>
      <c r="HVN41" s="85"/>
      <c r="HVO41" s="85"/>
      <c r="HVP41" s="85"/>
      <c r="HVQ41" s="85"/>
      <c r="HVR41" s="85"/>
      <c r="HVS41" s="85"/>
      <c r="HVT41" s="85"/>
      <c r="HVU41" s="85"/>
      <c r="HVV41" s="85"/>
      <c r="HVW41" s="85"/>
      <c r="HVX41" s="85"/>
      <c r="HVY41" s="85"/>
      <c r="HVZ41" s="85"/>
      <c r="HWA41" s="85"/>
      <c r="HWB41" s="85"/>
      <c r="HWC41" s="85"/>
      <c r="HWD41" s="85"/>
      <c r="HWE41" s="85"/>
      <c r="HWF41" s="85"/>
      <c r="HWG41" s="85"/>
      <c r="HWH41" s="85"/>
      <c r="HWI41" s="85"/>
      <c r="HWJ41" s="85"/>
      <c r="HWK41" s="85"/>
      <c r="HWL41" s="85"/>
      <c r="HWM41" s="85"/>
      <c r="HWN41" s="85"/>
      <c r="HWO41" s="85"/>
      <c r="HWP41" s="85"/>
      <c r="HWQ41" s="85"/>
      <c r="HWR41" s="85"/>
      <c r="HWS41" s="85"/>
      <c r="HWT41" s="85"/>
      <c r="HWU41" s="85"/>
      <c r="HWV41" s="85"/>
      <c r="HWW41" s="85"/>
      <c r="HWX41" s="85"/>
      <c r="HWY41" s="85"/>
      <c r="HWZ41" s="85"/>
      <c r="HXA41" s="85"/>
      <c r="HXB41" s="85"/>
      <c r="HXC41" s="85"/>
      <c r="HXD41" s="85"/>
      <c r="HXE41" s="85"/>
      <c r="HXF41" s="85"/>
      <c r="HXG41" s="85"/>
      <c r="HXH41" s="85"/>
      <c r="HXI41" s="85"/>
      <c r="HXJ41" s="85"/>
      <c r="HXK41" s="85"/>
      <c r="HXL41" s="85"/>
      <c r="HXM41" s="85"/>
      <c r="HXN41" s="85"/>
      <c r="HXO41" s="85"/>
      <c r="HXP41" s="85"/>
      <c r="HXQ41" s="85"/>
      <c r="HXR41" s="85"/>
      <c r="HXS41" s="85"/>
      <c r="HXT41" s="85"/>
      <c r="HXU41" s="85"/>
      <c r="HXV41" s="85"/>
      <c r="HXW41" s="85"/>
      <c r="HXX41" s="85"/>
      <c r="HXY41" s="85"/>
      <c r="HXZ41" s="85"/>
      <c r="HYA41" s="85"/>
      <c r="HYB41" s="85"/>
      <c r="HYC41" s="85"/>
      <c r="HYD41" s="85"/>
      <c r="HYE41" s="85"/>
      <c r="HYF41" s="85"/>
      <c r="HYG41" s="85"/>
      <c r="HYH41" s="85"/>
      <c r="HYI41" s="85"/>
      <c r="HYJ41" s="85"/>
      <c r="HYK41" s="85"/>
      <c r="HYL41" s="85"/>
      <c r="HYM41" s="85"/>
      <c r="HYN41" s="85"/>
      <c r="HYO41" s="85"/>
      <c r="HYP41" s="85"/>
      <c r="HYQ41" s="85"/>
      <c r="HYR41" s="85"/>
      <c r="HYS41" s="85"/>
      <c r="HYT41" s="85"/>
      <c r="HYU41" s="85"/>
      <c r="HYV41" s="85"/>
      <c r="HYW41" s="85"/>
      <c r="HYX41" s="85"/>
      <c r="HYY41" s="85"/>
      <c r="HYZ41" s="85"/>
      <c r="HZA41" s="85"/>
      <c r="HZB41" s="85"/>
      <c r="HZC41" s="85"/>
      <c r="HZD41" s="85"/>
      <c r="HZE41" s="85"/>
      <c r="HZF41" s="85"/>
      <c r="HZG41" s="85"/>
      <c r="HZH41" s="85"/>
      <c r="HZI41" s="85"/>
      <c r="HZJ41" s="85"/>
      <c r="HZK41" s="85"/>
      <c r="HZL41" s="85"/>
      <c r="HZM41" s="85"/>
      <c r="HZN41" s="85"/>
      <c r="HZO41" s="85"/>
      <c r="HZP41" s="85"/>
      <c r="HZQ41" s="85"/>
      <c r="HZR41" s="85"/>
      <c r="HZS41" s="85"/>
      <c r="HZT41" s="85"/>
      <c r="HZU41" s="85"/>
      <c r="HZV41" s="85"/>
      <c r="HZW41" s="85"/>
      <c r="HZX41" s="85"/>
      <c r="HZY41" s="85"/>
      <c r="HZZ41" s="85"/>
      <c r="IAA41" s="85"/>
      <c r="IAB41" s="85"/>
      <c r="IAC41" s="85"/>
      <c r="IAD41" s="85"/>
      <c r="IAE41" s="85"/>
      <c r="IAF41" s="85"/>
      <c r="IAG41" s="85"/>
      <c r="IAH41" s="85"/>
      <c r="IAI41" s="85"/>
      <c r="IAJ41" s="85"/>
      <c r="IAK41" s="85"/>
      <c r="IAL41" s="85"/>
      <c r="IAM41" s="85"/>
      <c r="IAN41" s="85"/>
      <c r="IAO41" s="85"/>
      <c r="IAP41" s="85"/>
      <c r="IAQ41" s="85"/>
      <c r="IAR41" s="85"/>
      <c r="IAS41" s="85"/>
      <c r="IAT41" s="85"/>
      <c r="IAU41" s="85"/>
      <c r="IAV41" s="85"/>
      <c r="IAW41" s="85"/>
      <c r="IAX41" s="85"/>
      <c r="IAY41" s="85"/>
      <c r="IAZ41" s="85"/>
      <c r="IBA41" s="85"/>
      <c r="IBB41" s="85"/>
      <c r="IBC41" s="85"/>
      <c r="IBD41" s="85"/>
      <c r="IBE41" s="85"/>
      <c r="IBF41" s="85"/>
      <c r="IBG41" s="85"/>
      <c r="IBH41" s="85"/>
      <c r="IBI41" s="85"/>
      <c r="IBJ41" s="85"/>
      <c r="IBK41" s="85"/>
      <c r="IBL41" s="85"/>
      <c r="IBM41" s="85"/>
      <c r="IBN41" s="85"/>
      <c r="IBO41" s="85"/>
      <c r="IBP41" s="85"/>
      <c r="IBQ41" s="85"/>
      <c r="IBR41" s="85"/>
      <c r="IBS41" s="85"/>
      <c r="IBT41" s="85"/>
      <c r="IBU41" s="85"/>
      <c r="IBV41" s="85"/>
      <c r="IBW41" s="85"/>
      <c r="IBX41" s="85"/>
      <c r="IBY41" s="85"/>
      <c r="IBZ41" s="85"/>
      <c r="ICA41" s="85"/>
      <c r="ICB41" s="85"/>
      <c r="ICC41" s="85"/>
      <c r="ICD41" s="85"/>
      <c r="ICE41" s="85"/>
      <c r="ICF41" s="85"/>
      <c r="ICG41" s="85"/>
      <c r="ICH41" s="85"/>
      <c r="ICI41" s="85"/>
      <c r="ICJ41" s="85"/>
      <c r="ICK41" s="85"/>
      <c r="ICL41" s="85"/>
      <c r="ICM41" s="85"/>
      <c r="ICN41" s="85"/>
      <c r="ICO41" s="85"/>
      <c r="ICP41" s="85"/>
      <c r="ICQ41" s="85"/>
      <c r="ICR41" s="85"/>
      <c r="ICS41" s="85"/>
      <c r="ICT41" s="85"/>
      <c r="ICU41" s="85"/>
      <c r="ICV41" s="85"/>
      <c r="ICW41" s="85"/>
      <c r="ICX41" s="85"/>
      <c r="ICY41" s="85"/>
      <c r="ICZ41" s="85"/>
      <c r="IDA41" s="85"/>
      <c r="IDB41" s="85"/>
      <c r="IDC41" s="85"/>
      <c r="IDD41" s="85"/>
      <c r="IDE41" s="85"/>
      <c r="IDF41" s="85"/>
      <c r="IDG41" s="85"/>
      <c r="IDH41" s="85"/>
      <c r="IDI41" s="85"/>
      <c r="IDJ41" s="85"/>
      <c r="IDK41" s="85"/>
      <c r="IDL41" s="85"/>
      <c r="IDM41" s="85"/>
      <c r="IDN41" s="85"/>
      <c r="IDO41" s="85"/>
      <c r="IDP41" s="85"/>
      <c r="IDQ41" s="85"/>
      <c r="IDR41" s="85"/>
      <c r="IDS41" s="85"/>
      <c r="IDT41" s="85"/>
      <c r="IDU41" s="85"/>
      <c r="IDV41" s="85"/>
      <c r="IDW41" s="85"/>
      <c r="IDX41" s="85"/>
      <c r="IDY41" s="85"/>
      <c r="IDZ41" s="85"/>
      <c r="IEA41" s="85"/>
      <c r="IEB41" s="85"/>
      <c r="IEC41" s="85"/>
      <c r="IED41" s="85"/>
      <c r="IEE41" s="85"/>
      <c r="IEF41" s="85"/>
      <c r="IEG41" s="85"/>
      <c r="IEH41" s="85"/>
      <c r="IEI41" s="85"/>
      <c r="IEJ41" s="85"/>
      <c r="IEK41" s="85"/>
      <c r="IEL41" s="85"/>
      <c r="IEM41" s="85"/>
      <c r="IEN41" s="85"/>
      <c r="IEO41" s="85"/>
      <c r="IEP41" s="85"/>
      <c r="IEQ41" s="85"/>
      <c r="IER41" s="85"/>
      <c r="IES41" s="85"/>
      <c r="IET41" s="85"/>
      <c r="IEU41" s="85"/>
      <c r="IEV41" s="85"/>
      <c r="IEW41" s="85"/>
      <c r="IEX41" s="85"/>
      <c r="IEY41" s="85"/>
      <c r="IEZ41" s="85"/>
      <c r="IFA41" s="85"/>
      <c r="IFB41" s="85"/>
      <c r="IFC41" s="85"/>
      <c r="IFD41" s="85"/>
      <c r="IFE41" s="85"/>
      <c r="IFF41" s="85"/>
      <c r="IFG41" s="85"/>
      <c r="IFH41" s="85"/>
      <c r="IFI41" s="85"/>
      <c r="IFJ41" s="85"/>
      <c r="IFK41" s="85"/>
      <c r="IFL41" s="85"/>
      <c r="IFM41" s="85"/>
      <c r="IFN41" s="85"/>
      <c r="IFO41" s="85"/>
      <c r="IFP41" s="85"/>
      <c r="IFQ41" s="85"/>
      <c r="IFR41" s="85"/>
      <c r="IFS41" s="85"/>
      <c r="IFT41" s="85"/>
      <c r="IFU41" s="85"/>
      <c r="IFV41" s="85"/>
      <c r="IFW41" s="85"/>
      <c r="IFX41" s="85"/>
      <c r="IFY41" s="85"/>
      <c r="IFZ41" s="85"/>
      <c r="IGA41" s="85"/>
      <c r="IGB41" s="85"/>
      <c r="IGC41" s="85"/>
      <c r="IGD41" s="85"/>
      <c r="IGE41" s="85"/>
      <c r="IGF41" s="85"/>
      <c r="IGG41" s="85"/>
      <c r="IGH41" s="85"/>
      <c r="IGI41" s="85"/>
      <c r="IGJ41" s="85"/>
      <c r="IGK41" s="85"/>
      <c r="IGL41" s="85"/>
      <c r="IGM41" s="85"/>
      <c r="IGN41" s="85"/>
      <c r="IGO41" s="85"/>
      <c r="IGP41" s="85"/>
      <c r="IGQ41" s="85"/>
      <c r="IGR41" s="85"/>
      <c r="IGS41" s="85"/>
      <c r="IGT41" s="85"/>
      <c r="IGU41" s="85"/>
      <c r="IGV41" s="85"/>
      <c r="IGW41" s="85"/>
      <c r="IGX41" s="85"/>
      <c r="IGY41" s="85"/>
      <c r="IGZ41" s="85"/>
      <c r="IHA41" s="85"/>
      <c r="IHB41" s="85"/>
      <c r="IHC41" s="85"/>
      <c r="IHD41" s="85"/>
      <c r="IHE41" s="85"/>
      <c r="IHF41" s="85"/>
      <c r="IHG41" s="85"/>
      <c r="IHH41" s="85"/>
      <c r="IHI41" s="85"/>
      <c r="IHJ41" s="85"/>
      <c r="IHK41" s="85"/>
      <c r="IHL41" s="85"/>
      <c r="IHM41" s="85"/>
      <c r="IHN41" s="85"/>
      <c r="IHO41" s="85"/>
      <c r="IHP41" s="85"/>
      <c r="IHQ41" s="85"/>
      <c r="IHR41" s="85"/>
      <c r="IHS41" s="85"/>
      <c r="IHT41" s="85"/>
      <c r="IHU41" s="85"/>
      <c r="IHV41" s="85"/>
      <c r="IHW41" s="85"/>
      <c r="IHX41" s="85"/>
      <c r="IHY41" s="85"/>
      <c r="IHZ41" s="85"/>
      <c r="IIA41" s="85"/>
      <c r="IIB41" s="85"/>
      <c r="IIC41" s="85"/>
      <c r="IID41" s="85"/>
      <c r="IIE41" s="85"/>
      <c r="IIF41" s="85"/>
      <c r="IIG41" s="85"/>
      <c r="IIH41" s="85"/>
      <c r="III41" s="85"/>
      <c r="IIJ41" s="85"/>
      <c r="IIK41" s="85"/>
      <c r="IIL41" s="85"/>
      <c r="IIM41" s="85"/>
      <c r="IIN41" s="85"/>
      <c r="IIO41" s="85"/>
      <c r="IIP41" s="85"/>
      <c r="IIQ41" s="85"/>
      <c r="IIR41" s="85"/>
      <c r="IIS41" s="85"/>
      <c r="IIT41" s="85"/>
      <c r="IIU41" s="85"/>
      <c r="IIV41" s="85"/>
      <c r="IIW41" s="85"/>
      <c r="IIX41" s="85"/>
      <c r="IIY41" s="85"/>
      <c r="IIZ41" s="85"/>
      <c r="IJA41" s="85"/>
      <c r="IJB41" s="85"/>
      <c r="IJC41" s="85"/>
      <c r="IJD41" s="85"/>
      <c r="IJE41" s="85"/>
      <c r="IJF41" s="85"/>
      <c r="IJG41" s="85"/>
      <c r="IJH41" s="85"/>
      <c r="IJI41" s="85"/>
      <c r="IJJ41" s="85"/>
      <c r="IJK41" s="85"/>
      <c r="IJL41" s="85"/>
      <c r="IJM41" s="85"/>
      <c r="IJN41" s="85"/>
      <c r="IJO41" s="85"/>
      <c r="IJP41" s="85"/>
      <c r="IJQ41" s="85"/>
      <c r="IJR41" s="85"/>
      <c r="IJS41" s="85"/>
      <c r="IJT41" s="85"/>
      <c r="IJU41" s="85"/>
      <c r="IJV41" s="85"/>
      <c r="IJW41" s="85"/>
      <c r="IJX41" s="85"/>
      <c r="IJY41" s="85"/>
      <c r="IJZ41" s="85"/>
      <c r="IKA41" s="85"/>
      <c r="IKB41" s="85"/>
      <c r="IKC41" s="85"/>
      <c r="IKD41" s="85"/>
      <c r="IKE41" s="85"/>
      <c r="IKF41" s="85"/>
      <c r="IKG41" s="85"/>
      <c r="IKH41" s="85"/>
      <c r="IKI41" s="85"/>
      <c r="IKJ41" s="85"/>
      <c r="IKK41" s="85"/>
      <c r="IKL41" s="85"/>
      <c r="IKM41" s="85"/>
      <c r="IKN41" s="85"/>
      <c r="IKO41" s="85"/>
      <c r="IKP41" s="85"/>
      <c r="IKQ41" s="85"/>
      <c r="IKR41" s="85"/>
      <c r="IKS41" s="85"/>
      <c r="IKT41" s="85"/>
      <c r="IKU41" s="85"/>
      <c r="IKV41" s="85"/>
      <c r="IKW41" s="85"/>
      <c r="IKX41" s="85"/>
      <c r="IKY41" s="85"/>
      <c r="IKZ41" s="85"/>
      <c r="ILA41" s="85"/>
      <c r="ILB41" s="85"/>
      <c r="ILC41" s="85"/>
      <c r="ILD41" s="85"/>
      <c r="ILE41" s="85"/>
      <c r="ILF41" s="85"/>
      <c r="ILG41" s="85"/>
      <c r="ILH41" s="85"/>
      <c r="ILI41" s="85"/>
      <c r="ILJ41" s="85"/>
      <c r="ILK41" s="85"/>
      <c r="ILL41" s="85"/>
      <c r="ILM41" s="85"/>
      <c r="ILN41" s="85"/>
      <c r="ILO41" s="85"/>
      <c r="ILP41" s="85"/>
      <c r="ILQ41" s="85"/>
      <c r="ILR41" s="85"/>
      <c r="ILS41" s="85"/>
      <c r="ILT41" s="85"/>
      <c r="ILU41" s="85"/>
      <c r="ILV41" s="85"/>
      <c r="ILW41" s="85"/>
      <c r="ILX41" s="85"/>
      <c r="ILY41" s="85"/>
      <c r="ILZ41" s="85"/>
      <c r="IMA41" s="85"/>
      <c r="IMB41" s="85"/>
      <c r="IMC41" s="85"/>
      <c r="IMD41" s="85"/>
      <c r="IME41" s="85"/>
      <c r="IMF41" s="85"/>
      <c r="IMG41" s="85"/>
      <c r="IMH41" s="85"/>
      <c r="IMI41" s="85"/>
      <c r="IMJ41" s="85"/>
      <c r="IMK41" s="85"/>
      <c r="IML41" s="85"/>
      <c r="IMM41" s="85"/>
      <c r="IMN41" s="85"/>
      <c r="IMO41" s="85"/>
      <c r="IMP41" s="85"/>
      <c r="IMQ41" s="85"/>
      <c r="IMR41" s="85"/>
      <c r="IMS41" s="85"/>
      <c r="IMT41" s="85"/>
      <c r="IMU41" s="85"/>
      <c r="IMV41" s="85"/>
      <c r="IMW41" s="85"/>
      <c r="IMX41" s="85"/>
      <c r="IMY41" s="85"/>
      <c r="IMZ41" s="85"/>
      <c r="INA41" s="85"/>
      <c r="INB41" s="85"/>
      <c r="INC41" s="85"/>
      <c r="IND41" s="85"/>
      <c r="INE41" s="85"/>
      <c r="INF41" s="85"/>
      <c r="ING41" s="85"/>
      <c r="INH41" s="85"/>
      <c r="INI41" s="85"/>
      <c r="INJ41" s="85"/>
      <c r="INK41" s="85"/>
      <c r="INL41" s="85"/>
      <c r="INM41" s="85"/>
      <c r="INN41" s="85"/>
      <c r="INO41" s="85"/>
      <c r="INP41" s="85"/>
      <c r="INQ41" s="85"/>
      <c r="INR41" s="85"/>
      <c r="INS41" s="85"/>
      <c r="INT41" s="85"/>
      <c r="INU41" s="85"/>
      <c r="INV41" s="85"/>
      <c r="INW41" s="85"/>
      <c r="INX41" s="85"/>
      <c r="INY41" s="85"/>
      <c r="INZ41" s="85"/>
      <c r="IOA41" s="85"/>
      <c r="IOB41" s="85"/>
      <c r="IOC41" s="85"/>
      <c r="IOD41" s="85"/>
      <c r="IOE41" s="85"/>
      <c r="IOF41" s="85"/>
      <c r="IOG41" s="85"/>
      <c r="IOH41" s="85"/>
      <c r="IOI41" s="85"/>
      <c r="IOJ41" s="85"/>
      <c r="IOK41" s="85"/>
      <c r="IOL41" s="85"/>
      <c r="IOM41" s="85"/>
      <c r="ION41" s="85"/>
      <c r="IOO41" s="85"/>
      <c r="IOP41" s="85"/>
      <c r="IOQ41" s="85"/>
      <c r="IOR41" s="85"/>
      <c r="IOS41" s="85"/>
      <c r="IOT41" s="85"/>
      <c r="IOU41" s="85"/>
      <c r="IOV41" s="85"/>
      <c r="IOW41" s="85"/>
      <c r="IOX41" s="85"/>
      <c r="IOY41" s="85"/>
      <c r="IOZ41" s="85"/>
      <c r="IPA41" s="85"/>
      <c r="IPB41" s="85"/>
      <c r="IPC41" s="85"/>
      <c r="IPD41" s="85"/>
      <c r="IPE41" s="85"/>
      <c r="IPF41" s="85"/>
      <c r="IPG41" s="85"/>
      <c r="IPH41" s="85"/>
      <c r="IPI41" s="85"/>
      <c r="IPJ41" s="85"/>
      <c r="IPK41" s="85"/>
      <c r="IPL41" s="85"/>
      <c r="IPM41" s="85"/>
      <c r="IPN41" s="85"/>
      <c r="IPO41" s="85"/>
      <c r="IPP41" s="85"/>
      <c r="IPQ41" s="85"/>
      <c r="IPR41" s="85"/>
      <c r="IPS41" s="85"/>
      <c r="IPT41" s="85"/>
      <c r="IPU41" s="85"/>
      <c r="IPV41" s="85"/>
      <c r="IPW41" s="85"/>
      <c r="IPX41" s="85"/>
      <c r="IPY41" s="85"/>
      <c r="IPZ41" s="85"/>
      <c r="IQA41" s="85"/>
      <c r="IQB41" s="85"/>
      <c r="IQC41" s="85"/>
      <c r="IQD41" s="85"/>
      <c r="IQE41" s="85"/>
      <c r="IQF41" s="85"/>
      <c r="IQG41" s="85"/>
      <c r="IQH41" s="85"/>
      <c r="IQI41" s="85"/>
      <c r="IQJ41" s="85"/>
      <c r="IQK41" s="85"/>
      <c r="IQL41" s="85"/>
      <c r="IQM41" s="85"/>
      <c r="IQN41" s="85"/>
      <c r="IQO41" s="85"/>
      <c r="IQP41" s="85"/>
      <c r="IQQ41" s="85"/>
      <c r="IQR41" s="85"/>
      <c r="IQS41" s="85"/>
      <c r="IQT41" s="85"/>
      <c r="IQU41" s="85"/>
      <c r="IQV41" s="85"/>
      <c r="IQW41" s="85"/>
      <c r="IQX41" s="85"/>
      <c r="IQY41" s="85"/>
      <c r="IQZ41" s="85"/>
      <c r="IRA41" s="85"/>
      <c r="IRB41" s="85"/>
      <c r="IRC41" s="85"/>
      <c r="IRD41" s="85"/>
      <c r="IRE41" s="85"/>
      <c r="IRF41" s="85"/>
      <c r="IRG41" s="85"/>
      <c r="IRH41" s="85"/>
      <c r="IRI41" s="85"/>
      <c r="IRJ41" s="85"/>
      <c r="IRK41" s="85"/>
      <c r="IRL41" s="85"/>
      <c r="IRM41" s="85"/>
      <c r="IRN41" s="85"/>
      <c r="IRO41" s="85"/>
      <c r="IRP41" s="85"/>
      <c r="IRQ41" s="85"/>
      <c r="IRR41" s="85"/>
      <c r="IRS41" s="85"/>
      <c r="IRT41" s="85"/>
      <c r="IRU41" s="85"/>
      <c r="IRV41" s="85"/>
      <c r="IRW41" s="85"/>
      <c r="IRX41" s="85"/>
      <c r="IRY41" s="85"/>
      <c r="IRZ41" s="85"/>
      <c r="ISA41" s="85"/>
      <c r="ISB41" s="85"/>
      <c r="ISC41" s="85"/>
      <c r="ISD41" s="85"/>
      <c r="ISE41" s="85"/>
      <c r="ISF41" s="85"/>
      <c r="ISG41" s="85"/>
      <c r="ISH41" s="85"/>
      <c r="ISI41" s="85"/>
      <c r="ISJ41" s="85"/>
      <c r="ISK41" s="85"/>
      <c r="ISL41" s="85"/>
      <c r="ISM41" s="85"/>
      <c r="ISN41" s="85"/>
      <c r="ISO41" s="85"/>
      <c r="ISP41" s="85"/>
      <c r="ISQ41" s="85"/>
      <c r="ISR41" s="85"/>
      <c r="ISS41" s="85"/>
      <c r="IST41" s="85"/>
      <c r="ISU41" s="85"/>
      <c r="ISV41" s="85"/>
      <c r="ISW41" s="85"/>
      <c r="ISX41" s="85"/>
      <c r="ISY41" s="85"/>
      <c r="ISZ41" s="85"/>
      <c r="ITA41" s="85"/>
      <c r="ITB41" s="85"/>
      <c r="ITC41" s="85"/>
      <c r="ITD41" s="85"/>
      <c r="ITE41" s="85"/>
      <c r="ITF41" s="85"/>
      <c r="ITG41" s="85"/>
      <c r="ITH41" s="85"/>
      <c r="ITI41" s="85"/>
      <c r="ITJ41" s="85"/>
      <c r="ITK41" s="85"/>
      <c r="ITL41" s="85"/>
      <c r="ITM41" s="85"/>
      <c r="ITN41" s="85"/>
      <c r="ITO41" s="85"/>
      <c r="ITP41" s="85"/>
      <c r="ITQ41" s="85"/>
      <c r="ITR41" s="85"/>
      <c r="ITS41" s="85"/>
      <c r="ITT41" s="85"/>
      <c r="ITU41" s="85"/>
      <c r="ITV41" s="85"/>
      <c r="ITW41" s="85"/>
      <c r="ITX41" s="85"/>
      <c r="ITY41" s="85"/>
      <c r="ITZ41" s="85"/>
      <c r="IUA41" s="85"/>
      <c r="IUB41" s="85"/>
      <c r="IUC41" s="85"/>
      <c r="IUD41" s="85"/>
      <c r="IUE41" s="85"/>
      <c r="IUF41" s="85"/>
      <c r="IUG41" s="85"/>
      <c r="IUH41" s="85"/>
      <c r="IUI41" s="85"/>
      <c r="IUJ41" s="85"/>
      <c r="IUK41" s="85"/>
      <c r="IUL41" s="85"/>
      <c r="IUM41" s="85"/>
      <c r="IUN41" s="85"/>
      <c r="IUO41" s="85"/>
      <c r="IUP41" s="85"/>
      <c r="IUQ41" s="85"/>
      <c r="IUR41" s="85"/>
      <c r="IUS41" s="85"/>
      <c r="IUT41" s="85"/>
      <c r="IUU41" s="85"/>
      <c r="IUV41" s="85"/>
      <c r="IUW41" s="85"/>
      <c r="IUX41" s="85"/>
      <c r="IUY41" s="85"/>
      <c r="IUZ41" s="85"/>
      <c r="IVA41" s="85"/>
      <c r="IVB41" s="85"/>
      <c r="IVC41" s="85"/>
      <c r="IVD41" s="85"/>
      <c r="IVE41" s="85"/>
      <c r="IVF41" s="85"/>
      <c r="IVG41" s="85"/>
      <c r="IVH41" s="85"/>
      <c r="IVI41" s="85"/>
      <c r="IVJ41" s="85"/>
      <c r="IVK41" s="85"/>
      <c r="IVL41" s="85"/>
      <c r="IVM41" s="85"/>
      <c r="IVN41" s="85"/>
      <c r="IVO41" s="85"/>
      <c r="IVP41" s="85"/>
      <c r="IVQ41" s="85"/>
      <c r="IVR41" s="85"/>
      <c r="IVS41" s="85"/>
      <c r="IVT41" s="85"/>
      <c r="IVU41" s="85"/>
      <c r="IVV41" s="85"/>
      <c r="IVW41" s="85"/>
      <c r="IVX41" s="85"/>
      <c r="IVY41" s="85"/>
      <c r="IVZ41" s="85"/>
      <c r="IWA41" s="85"/>
      <c r="IWB41" s="85"/>
      <c r="IWC41" s="85"/>
      <c r="IWD41" s="85"/>
      <c r="IWE41" s="85"/>
      <c r="IWF41" s="85"/>
      <c r="IWG41" s="85"/>
      <c r="IWH41" s="85"/>
      <c r="IWI41" s="85"/>
      <c r="IWJ41" s="85"/>
      <c r="IWK41" s="85"/>
      <c r="IWL41" s="85"/>
      <c r="IWM41" s="85"/>
      <c r="IWN41" s="85"/>
      <c r="IWO41" s="85"/>
      <c r="IWP41" s="85"/>
      <c r="IWQ41" s="85"/>
      <c r="IWR41" s="85"/>
      <c r="IWS41" s="85"/>
      <c r="IWT41" s="85"/>
      <c r="IWU41" s="85"/>
      <c r="IWV41" s="85"/>
      <c r="IWW41" s="85"/>
      <c r="IWX41" s="85"/>
      <c r="IWY41" s="85"/>
      <c r="IWZ41" s="85"/>
      <c r="IXA41" s="85"/>
      <c r="IXB41" s="85"/>
      <c r="IXC41" s="85"/>
      <c r="IXD41" s="85"/>
      <c r="IXE41" s="85"/>
      <c r="IXF41" s="85"/>
      <c r="IXG41" s="85"/>
      <c r="IXH41" s="85"/>
      <c r="IXI41" s="85"/>
      <c r="IXJ41" s="85"/>
      <c r="IXK41" s="85"/>
      <c r="IXL41" s="85"/>
      <c r="IXM41" s="85"/>
      <c r="IXN41" s="85"/>
      <c r="IXO41" s="85"/>
      <c r="IXP41" s="85"/>
      <c r="IXQ41" s="85"/>
      <c r="IXR41" s="85"/>
      <c r="IXS41" s="85"/>
      <c r="IXT41" s="85"/>
      <c r="IXU41" s="85"/>
      <c r="IXV41" s="85"/>
      <c r="IXW41" s="85"/>
      <c r="IXX41" s="85"/>
      <c r="IXY41" s="85"/>
      <c r="IXZ41" s="85"/>
      <c r="IYA41" s="85"/>
      <c r="IYB41" s="85"/>
      <c r="IYC41" s="85"/>
      <c r="IYD41" s="85"/>
      <c r="IYE41" s="85"/>
      <c r="IYF41" s="85"/>
      <c r="IYG41" s="85"/>
      <c r="IYH41" s="85"/>
      <c r="IYI41" s="85"/>
      <c r="IYJ41" s="85"/>
      <c r="IYK41" s="85"/>
      <c r="IYL41" s="85"/>
      <c r="IYM41" s="85"/>
      <c r="IYN41" s="85"/>
      <c r="IYO41" s="85"/>
      <c r="IYP41" s="85"/>
      <c r="IYQ41" s="85"/>
      <c r="IYR41" s="85"/>
      <c r="IYS41" s="85"/>
      <c r="IYT41" s="85"/>
      <c r="IYU41" s="85"/>
      <c r="IYV41" s="85"/>
      <c r="IYW41" s="85"/>
      <c r="IYX41" s="85"/>
      <c r="IYY41" s="85"/>
      <c r="IYZ41" s="85"/>
      <c r="IZA41" s="85"/>
      <c r="IZB41" s="85"/>
      <c r="IZC41" s="85"/>
      <c r="IZD41" s="85"/>
      <c r="IZE41" s="85"/>
      <c r="IZF41" s="85"/>
      <c r="IZG41" s="85"/>
      <c r="IZH41" s="85"/>
      <c r="IZI41" s="85"/>
      <c r="IZJ41" s="85"/>
      <c r="IZK41" s="85"/>
      <c r="IZL41" s="85"/>
      <c r="IZM41" s="85"/>
      <c r="IZN41" s="85"/>
      <c r="IZO41" s="85"/>
      <c r="IZP41" s="85"/>
      <c r="IZQ41" s="85"/>
      <c r="IZR41" s="85"/>
      <c r="IZS41" s="85"/>
      <c r="IZT41" s="85"/>
      <c r="IZU41" s="85"/>
      <c r="IZV41" s="85"/>
      <c r="IZW41" s="85"/>
      <c r="IZX41" s="85"/>
      <c r="IZY41" s="85"/>
      <c r="IZZ41" s="85"/>
      <c r="JAA41" s="85"/>
      <c r="JAB41" s="85"/>
      <c r="JAC41" s="85"/>
      <c r="JAD41" s="85"/>
      <c r="JAE41" s="85"/>
      <c r="JAF41" s="85"/>
      <c r="JAG41" s="85"/>
      <c r="JAH41" s="85"/>
      <c r="JAI41" s="85"/>
      <c r="JAJ41" s="85"/>
      <c r="JAK41" s="85"/>
      <c r="JAL41" s="85"/>
      <c r="JAM41" s="85"/>
      <c r="JAN41" s="85"/>
      <c r="JAO41" s="85"/>
      <c r="JAP41" s="85"/>
      <c r="JAQ41" s="85"/>
      <c r="JAR41" s="85"/>
      <c r="JAS41" s="85"/>
      <c r="JAT41" s="85"/>
      <c r="JAU41" s="85"/>
      <c r="JAV41" s="85"/>
      <c r="JAW41" s="85"/>
      <c r="JAX41" s="85"/>
      <c r="JAY41" s="85"/>
      <c r="JAZ41" s="85"/>
      <c r="JBA41" s="85"/>
      <c r="JBB41" s="85"/>
      <c r="JBC41" s="85"/>
      <c r="JBD41" s="85"/>
      <c r="JBE41" s="85"/>
      <c r="JBF41" s="85"/>
      <c r="JBG41" s="85"/>
      <c r="JBH41" s="85"/>
      <c r="JBI41" s="85"/>
      <c r="JBJ41" s="85"/>
      <c r="JBK41" s="85"/>
      <c r="JBL41" s="85"/>
      <c r="JBM41" s="85"/>
      <c r="JBN41" s="85"/>
      <c r="JBO41" s="85"/>
      <c r="JBP41" s="85"/>
      <c r="JBQ41" s="85"/>
      <c r="JBR41" s="85"/>
      <c r="JBS41" s="85"/>
      <c r="JBT41" s="85"/>
      <c r="JBU41" s="85"/>
      <c r="JBV41" s="85"/>
      <c r="JBW41" s="85"/>
      <c r="JBX41" s="85"/>
      <c r="JBY41" s="85"/>
      <c r="JBZ41" s="85"/>
      <c r="JCA41" s="85"/>
      <c r="JCB41" s="85"/>
      <c r="JCC41" s="85"/>
      <c r="JCD41" s="85"/>
      <c r="JCE41" s="85"/>
      <c r="JCF41" s="85"/>
      <c r="JCG41" s="85"/>
      <c r="JCH41" s="85"/>
      <c r="JCI41" s="85"/>
      <c r="JCJ41" s="85"/>
      <c r="JCK41" s="85"/>
      <c r="JCL41" s="85"/>
      <c r="JCM41" s="85"/>
      <c r="JCN41" s="85"/>
      <c r="JCO41" s="85"/>
      <c r="JCP41" s="85"/>
      <c r="JCQ41" s="85"/>
      <c r="JCR41" s="85"/>
      <c r="JCS41" s="85"/>
      <c r="JCT41" s="85"/>
      <c r="JCU41" s="85"/>
      <c r="JCV41" s="85"/>
      <c r="JCW41" s="85"/>
      <c r="JCX41" s="85"/>
      <c r="JCY41" s="85"/>
      <c r="JCZ41" s="85"/>
      <c r="JDA41" s="85"/>
      <c r="JDB41" s="85"/>
      <c r="JDC41" s="85"/>
      <c r="JDD41" s="85"/>
      <c r="JDE41" s="85"/>
      <c r="JDF41" s="85"/>
      <c r="JDG41" s="85"/>
      <c r="JDH41" s="85"/>
      <c r="JDI41" s="85"/>
      <c r="JDJ41" s="85"/>
      <c r="JDK41" s="85"/>
      <c r="JDL41" s="85"/>
      <c r="JDM41" s="85"/>
      <c r="JDN41" s="85"/>
      <c r="JDO41" s="85"/>
      <c r="JDP41" s="85"/>
      <c r="JDQ41" s="85"/>
      <c r="JDR41" s="85"/>
      <c r="JDS41" s="85"/>
      <c r="JDT41" s="85"/>
      <c r="JDU41" s="85"/>
      <c r="JDV41" s="85"/>
      <c r="JDW41" s="85"/>
      <c r="JDX41" s="85"/>
      <c r="JDY41" s="85"/>
      <c r="JDZ41" s="85"/>
      <c r="JEA41" s="85"/>
      <c r="JEB41" s="85"/>
      <c r="JEC41" s="85"/>
      <c r="JED41" s="85"/>
      <c r="JEE41" s="85"/>
      <c r="JEF41" s="85"/>
      <c r="JEG41" s="85"/>
      <c r="JEH41" s="85"/>
      <c r="JEI41" s="85"/>
      <c r="JEJ41" s="85"/>
      <c r="JEK41" s="85"/>
      <c r="JEL41" s="85"/>
      <c r="JEM41" s="85"/>
      <c r="JEN41" s="85"/>
      <c r="JEO41" s="85"/>
      <c r="JEP41" s="85"/>
      <c r="JEQ41" s="85"/>
      <c r="JER41" s="85"/>
      <c r="JES41" s="85"/>
      <c r="JET41" s="85"/>
      <c r="JEU41" s="85"/>
      <c r="JEV41" s="85"/>
      <c r="JEW41" s="85"/>
      <c r="JEX41" s="85"/>
      <c r="JEY41" s="85"/>
      <c r="JEZ41" s="85"/>
      <c r="JFA41" s="85"/>
      <c r="JFB41" s="85"/>
      <c r="JFC41" s="85"/>
      <c r="JFD41" s="85"/>
      <c r="JFE41" s="85"/>
      <c r="JFF41" s="85"/>
      <c r="JFG41" s="85"/>
      <c r="JFH41" s="85"/>
      <c r="JFI41" s="85"/>
      <c r="JFJ41" s="85"/>
      <c r="JFK41" s="85"/>
      <c r="JFL41" s="85"/>
      <c r="JFM41" s="85"/>
      <c r="JFN41" s="85"/>
      <c r="JFO41" s="85"/>
      <c r="JFP41" s="85"/>
      <c r="JFQ41" s="85"/>
      <c r="JFR41" s="85"/>
      <c r="JFS41" s="85"/>
      <c r="JFT41" s="85"/>
      <c r="JFU41" s="85"/>
      <c r="JFV41" s="85"/>
      <c r="JFW41" s="85"/>
      <c r="JFX41" s="85"/>
      <c r="JFY41" s="85"/>
      <c r="JFZ41" s="85"/>
      <c r="JGA41" s="85"/>
      <c r="JGB41" s="85"/>
      <c r="JGC41" s="85"/>
      <c r="JGD41" s="85"/>
      <c r="JGE41" s="85"/>
      <c r="JGF41" s="85"/>
      <c r="JGG41" s="85"/>
      <c r="JGH41" s="85"/>
      <c r="JGI41" s="85"/>
      <c r="JGJ41" s="85"/>
      <c r="JGK41" s="85"/>
      <c r="JGL41" s="85"/>
      <c r="JGM41" s="85"/>
      <c r="JGN41" s="85"/>
      <c r="JGO41" s="85"/>
      <c r="JGP41" s="85"/>
      <c r="JGQ41" s="85"/>
      <c r="JGR41" s="85"/>
      <c r="JGS41" s="85"/>
      <c r="JGT41" s="85"/>
      <c r="JGU41" s="85"/>
      <c r="JGV41" s="85"/>
      <c r="JGW41" s="85"/>
      <c r="JGX41" s="85"/>
      <c r="JGY41" s="85"/>
      <c r="JGZ41" s="85"/>
      <c r="JHA41" s="85"/>
      <c r="JHB41" s="85"/>
      <c r="JHC41" s="85"/>
      <c r="JHD41" s="85"/>
      <c r="JHE41" s="85"/>
      <c r="JHF41" s="85"/>
      <c r="JHG41" s="85"/>
      <c r="JHH41" s="85"/>
      <c r="JHI41" s="85"/>
      <c r="JHJ41" s="85"/>
      <c r="JHK41" s="85"/>
      <c r="JHL41" s="85"/>
      <c r="JHM41" s="85"/>
      <c r="JHN41" s="85"/>
      <c r="JHO41" s="85"/>
      <c r="JHP41" s="85"/>
      <c r="JHQ41" s="85"/>
      <c r="JHR41" s="85"/>
      <c r="JHS41" s="85"/>
      <c r="JHT41" s="85"/>
      <c r="JHU41" s="85"/>
      <c r="JHV41" s="85"/>
      <c r="JHW41" s="85"/>
      <c r="JHX41" s="85"/>
      <c r="JHY41" s="85"/>
      <c r="JHZ41" s="85"/>
      <c r="JIA41" s="85"/>
      <c r="JIB41" s="85"/>
      <c r="JIC41" s="85"/>
      <c r="JID41" s="85"/>
      <c r="JIE41" s="85"/>
      <c r="JIF41" s="85"/>
      <c r="JIG41" s="85"/>
      <c r="JIH41" s="85"/>
      <c r="JII41" s="85"/>
      <c r="JIJ41" s="85"/>
      <c r="JIK41" s="85"/>
      <c r="JIL41" s="85"/>
      <c r="JIM41" s="85"/>
      <c r="JIN41" s="85"/>
      <c r="JIO41" s="85"/>
      <c r="JIP41" s="85"/>
      <c r="JIQ41" s="85"/>
      <c r="JIR41" s="85"/>
      <c r="JIS41" s="85"/>
      <c r="JIT41" s="85"/>
      <c r="JIU41" s="85"/>
      <c r="JIV41" s="85"/>
      <c r="JIW41" s="85"/>
      <c r="JIX41" s="85"/>
      <c r="JIY41" s="85"/>
      <c r="JIZ41" s="85"/>
      <c r="JJA41" s="85"/>
      <c r="JJB41" s="85"/>
      <c r="JJC41" s="85"/>
      <c r="JJD41" s="85"/>
      <c r="JJE41" s="85"/>
      <c r="JJF41" s="85"/>
      <c r="JJG41" s="85"/>
      <c r="JJH41" s="85"/>
      <c r="JJI41" s="85"/>
      <c r="JJJ41" s="85"/>
      <c r="JJK41" s="85"/>
      <c r="JJL41" s="85"/>
      <c r="JJM41" s="85"/>
      <c r="JJN41" s="85"/>
      <c r="JJO41" s="85"/>
      <c r="JJP41" s="85"/>
      <c r="JJQ41" s="85"/>
      <c r="JJR41" s="85"/>
      <c r="JJS41" s="85"/>
      <c r="JJT41" s="85"/>
      <c r="JJU41" s="85"/>
      <c r="JJV41" s="85"/>
      <c r="JJW41" s="85"/>
      <c r="JJX41" s="85"/>
      <c r="JJY41" s="85"/>
      <c r="JJZ41" s="85"/>
      <c r="JKA41" s="85"/>
      <c r="JKB41" s="85"/>
      <c r="JKC41" s="85"/>
      <c r="JKD41" s="85"/>
      <c r="JKE41" s="85"/>
      <c r="JKF41" s="85"/>
      <c r="JKG41" s="85"/>
      <c r="JKH41" s="85"/>
      <c r="JKI41" s="85"/>
      <c r="JKJ41" s="85"/>
      <c r="JKK41" s="85"/>
      <c r="JKL41" s="85"/>
      <c r="JKM41" s="85"/>
      <c r="JKN41" s="85"/>
      <c r="JKO41" s="85"/>
      <c r="JKP41" s="85"/>
      <c r="JKQ41" s="85"/>
      <c r="JKR41" s="85"/>
      <c r="JKS41" s="85"/>
      <c r="JKT41" s="85"/>
      <c r="JKU41" s="85"/>
      <c r="JKV41" s="85"/>
      <c r="JKW41" s="85"/>
      <c r="JKX41" s="85"/>
      <c r="JKY41" s="85"/>
      <c r="JKZ41" s="85"/>
      <c r="JLA41" s="85"/>
      <c r="JLB41" s="85"/>
      <c r="JLC41" s="85"/>
      <c r="JLD41" s="85"/>
      <c r="JLE41" s="85"/>
      <c r="JLF41" s="85"/>
      <c r="JLG41" s="85"/>
      <c r="JLH41" s="85"/>
      <c r="JLI41" s="85"/>
      <c r="JLJ41" s="85"/>
      <c r="JLK41" s="85"/>
      <c r="JLL41" s="85"/>
      <c r="JLM41" s="85"/>
      <c r="JLN41" s="85"/>
      <c r="JLO41" s="85"/>
      <c r="JLP41" s="85"/>
      <c r="JLQ41" s="85"/>
      <c r="JLR41" s="85"/>
      <c r="JLS41" s="85"/>
      <c r="JLT41" s="85"/>
      <c r="JLU41" s="85"/>
      <c r="JLV41" s="85"/>
      <c r="JLW41" s="85"/>
      <c r="JLX41" s="85"/>
      <c r="JLY41" s="85"/>
      <c r="JLZ41" s="85"/>
      <c r="JMA41" s="85"/>
      <c r="JMB41" s="85"/>
      <c r="JMC41" s="85"/>
      <c r="JMD41" s="85"/>
      <c r="JME41" s="85"/>
      <c r="JMF41" s="85"/>
      <c r="JMG41" s="85"/>
      <c r="JMH41" s="85"/>
      <c r="JMI41" s="85"/>
      <c r="JMJ41" s="85"/>
      <c r="JMK41" s="85"/>
      <c r="JML41" s="85"/>
      <c r="JMM41" s="85"/>
      <c r="JMN41" s="85"/>
      <c r="JMO41" s="85"/>
      <c r="JMP41" s="85"/>
      <c r="JMQ41" s="85"/>
      <c r="JMR41" s="85"/>
      <c r="JMS41" s="85"/>
      <c r="JMT41" s="85"/>
      <c r="JMU41" s="85"/>
      <c r="JMV41" s="85"/>
      <c r="JMW41" s="85"/>
      <c r="JMX41" s="85"/>
      <c r="JMY41" s="85"/>
      <c r="JMZ41" s="85"/>
      <c r="JNA41" s="85"/>
      <c r="JNB41" s="85"/>
      <c r="JNC41" s="85"/>
      <c r="JND41" s="85"/>
      <c r="JNE41" s="85"/>
      <c r="JNF41" s="85"/>
      <c r="JNG41" s="85"/>
      <c r="JNH41" s="85"/>
      <c r="JNI41" s="85"/>
      <c r="JNJ41" s="85"/>
      <c r="JNK41" s="85"/>
      <c r="JNL41" s="85"/>
      <c r="JNM41" s="85"/>
      <c r="JNN41" s="85"/>
      <c r="JNO41" s="85"/>
      <c r="JNP41" s="85"/>
      <c r="JNQ41" s="85"/>
      <c r="JNR41" s="85"/>
      <c r="JNS41" s="85"/>
      <c r="JNT41" s="85"/>
      <c r="JNU41" s="85"/>
      <c r="JNV41" s="85"/>
      <c r="JNW41" s="85"/>
      <c r="JNX41" s="85"/>
      <c r="JNY41" s="85"/>
      <c r="JNZ41" s="85"/>
      <c r="JOA41" s="85"/>
      <c r="JOB41" s="85"/>
      <c r="JOC41" s="85"/>
      <c r="JOD41" s="85"/>
      <c r="JOE41" s="85"/>
      <c r="JOF41" s="85"/>
      <c r="JOG41" s="85"/>
      <c r="JOH41" s="85"/>
      <c r="JOI41" s="85"/>
      <c r="JOJ41" s="85"/>
      <c r="JOK41" s="85"/>
      <c r="JOL41" s="85"/>
      <c r="JOM41" s="85"/>
      <c r="JON41" s="85"/>
      <c r="JOO41" s="85"/>
      <c r="JOP41" s="85"/>
      <c r="JOQ41" s="85"/>
      <c r="JOR41" s="85"/>
      <c r="JOS41" s="85"/>
      <c r="JOT41" s="85"/>
      <c r="JOU41" s="85"/>
      <c r="JOV41" s="85"/>
      <c r="JOW41" s="85"/>
      <c r="JOX41" s="85"/>
      <c r="JOY41" s="85"/>
      <c r="JOZ41" s="85"/>
      <c r="JPA41" s="85"/>
      <c r="JPB41" s="85"/>
      <c r="JPC41" s="85"/>
      <c r="JPD41" s="85"/>
      <c r="JPE41" s="85"/>
      <c r="JPF41" s="85"/>
      <c r="JPG41" s="85"/>
      <c r="JPH41" s="85"/>
      <c r="JPI41" s="85"/>
      <c r="JPJ41" s="85"/>
      <c r="JPK41" s="85"/>
      <c r="JPL41" s="85"/>
      <c r="JPM41" s="85"/>
      <c r="JPN41" s="85"/>
      <c r="JPO41" s="85"/>
      <c r="JPP41" s="85"/>
      <c r="JPQ41" s="85"/>
      <c r="JPR41" s="85"/>
      <c r="JPS41" s="85"/>
      <c r="JPT41" s="85"/>
      <c r="JPU41" s="85"/>
      <c r="JPV41" s="85"/>
      <c r="JPW41" s="85"/>
      <c r="JPX41" s="85"/>
      <c r="JPY41" s="85"/>
      <c r="JPZ41" s="85"/>
      <c r="JQA41" s="85"/>
      <c r="JQB41" s="85"/>
      <c r="JQC41" s="85"/>
      <c r="JQD41" s="85"/>
      <c r="JQE41" s="85"/>
      <c r="JQF41" s="85"/>
      <c r="JQG41" s="85"/>
      <c r="JQH41" s="85"/>
      <c r="JQI41" s="85"/>
      <c r="JQJ41" s="85"/>
      <c r="JQK41" s="85"/>
      <c r="JQL41" s="85"/>
      <c r="JQM41" s="85"/>
      <c r="JQN41" s="85"/>
      <c r="JQO41" s="85"/>
      <c r="JQP41" s="85"/>
      <c r="JQQ41" s="85"/>
      <c r="JQR41" s="85"/>
      <c r="JQS41" s="85"/>
      <c r="JQT41" s="85"/>
      <c r="JQU41" s="85"/>
      <c r="JQV41" s="85"/>
      <c r="JQW41" s="85"/>
      <c r="JQX41" s="85"/>
      <c r="JQY41" s="85"/>
      <c r="JQZ41" s="85"/>
      <c r="JRA41" s="85"/>
      <c r="JRB41" s="85"/>
      <c r="JRC41" s="85"/>
      <c r="JRD41" s="85"/>
      <c r="JRE41" s="85"/>
      <c r="JRF41" s="85"/>
      <c r="JRG41" s="85"/>
      <c r="JRH41" s="85"/>
      <c r="JRI41" s="85"/>
      <c r="JRJ41" s="85"/>
      <c r="JRK41" s="85"/>
      <c r="JRL41" s="85"/>
      <c r="JRM41" s="85"/>
      <c r="JRN41" s="85"/>
      <c r="JRO41" s="85"/>
      <c r="JRP41" s="85"/>
      <c r="JRQ41" s="85"/>
      <c r="JRR41" s="85"/>
      <c r="JRS41" s="85"/>
      <c r="JRT41" s="85"/>
      <c r="JRU41" s="85"/>
      <c r="JRV41" s="85"/>
      <c r="JRW41" s="85"/>
      <c r="JRX41" s="85"/>
      <c r="JRY41" s="85"/>
      <c r="JRZ41" s="85"/>
      <c r="JSA41" s="85"/>
      <c r="JSB41" s="85"/>
      <c r="JSC41" s="85"/>
      <c r="JSD41" s="85"/>
      <c r="JSE41" s="85"/>
      <c r="JSF41" s="85"/>
      <c r="JSG41" s="85"/>
      <c r="JSH41" s="85"/>
      <c r="JSI41" s="85"/>
      <c r="JSJ41" s="85"/>
      <c r="JSK41" s="85"/>
      <c r="JSL41" s="85"/>
      <c r="JSM41" s="85"/>
      <c r="JSN41" s="85"/>
      <c r="JSO41" s="85"/>
      <c r="JSP41" s="85"/>
      <c r="JSQ41" s="85"/>
      <c r="JSR41" s="85"/>
      <c r="JSS41" s="85"/>
      <c r="JST41" s="85"/>
      <c r="JSU41" s="85"/>
      <c r="JSV41" s="85"/>
      <c r="JSW41" s="85"/>
      <c r="JSX41" s="85"/>
      <c r="JSY41" s="85"/>
      <c r="JSZ41" s="85"/>
      <c r="JTA41" s="85"/>
      <c r="JTB41" s="85"/>
      <c r="JTC41" s="85"/>
      <c r="JTD41" s="85"/>
      <c r="JTE41" s="85"/>
      <c r="JTF41" s="85"/>
      <c r="JTG41" s="85"/>
      <c r="JTH41" s="85"/>
      <c r="JTI41" s="85"/>
      <c r="JTJ41" s="85"/>
      <c r="JTK41" s="85"/>
      <c r="JTL41" s="85"/>
      <c r="JTM41" s="85"/>
      <c r="JTN41" s="85"/>
      <c r="JTO41" s="85"/>
      <c r="JTP41" s="85"/>
      <c r="JTQ41" s="85"/>
      <c r="JTR41" s="85"/>
      <c r="JTS41" s="85"/>
      <c r="JTT41" s="85"/>
      <c r="JTU41" s="85"/>
      <c r="JTV41" s="85"/>
      <c r="JTW41" s="85"/>
      <c r="JTX41" s="85"/>
      <c r="JTY41" s="85"/>
      <c r="JTZ41" s="85"/>
      <c r="JUA41" s="85"/>
      <c r="JUB41" s="85"/>
      <c r="JUC41" s="85"/>
      <c r="JUD41" s="85"/>
      <c r="JUE41" s="85"/>
      <c r="JUF41" s="85"/>
      <c r="JUG41" s="85"/>
      <c r="JUH41" s="85"/>
      <c r="JUI41" s="85"/>
      <c r="JUJ41" s="85"/>
      <c r="JUK41" s="85"/>
      <c r="JUL41" s="85"/>
      <c r="JUM41" s="85"/>
      <c r="JUN41" s="85"/>
      <c r="JUO41" s="85"/>
      <c r="JUP41" s="85"/>
      <c r="JUQ41" s="85"/>
      <c r="JUR41" s="85"/>
      <c r="JUS41" s="85"/>
      <c r="JUT41" s="85"/>
      <c r="JUU41" s="85"/>
      <c r="JUV41" s="85"/>
      <c r="JUW41" s="85"/>
      <c r="JUX41" s="85"/>
      <c r="JUY41" s="85"/>
      <c r="JUZ41" s="85"/>
      <c r="JVA41" s="85"/>
      <c r="JVB41" s="85"/>
      <c r="JVC41" s="85"/>
      <c r="JVD41" s="85"/>
      <c r="JVE41" s="85"/>
      <c r="JVF41" s="85"/>
      <c r="JVG41" s="85"/>
      <c r="JVH41" s="85"/>
      <c r="JVI41" s="85"/>
      <c r="JVJ41" s="85"/>
      <c r="JVK41" s="85"/>
      <c r="JVL41" s="85"/>
      <c r="JVM41" s="85"/>
      <c r="JVN41" s="85"/>
      <c r="JVO41" s="85"/>
      <c r="JVP41" s="85"/>
      <c r="JVQ41" s="85"/>
      <c r="JVR41" s="85"/>
      <c r="JVS41" s="85"/>
      <c r="JVT41" s="85"/>
      <c r="JVU41" s="85"/>
      <c r="JVV41" s="85"/>
      <c r="JVW41" s="85"/>
      <c r="JVX41" s="85"/>
      <c r="JVY41" s="85"/>
      <c r="JVZ41" s="85"/>
      <c r="JWA41" s="85"/>
      <c r="JWB41" s="85"/>
      <c r="JWC41" s="85"/>
      <c r="JWD41" s="85"/>
      <c r="JWE41" s="85"/>
      <c r="JWF41" s="85"/>
      <c r="JWG41" s="85"/>
      <c r="JWH41" s="85"/>
      <c r="JWI41" s="85"/>
      <c r="JWJ41" s="85"/>
      <c r="JWK41" s="85"/>
      <c r="JWL41" s="85"/>
      <c r="JWM41" s="85"/>
      <c r="JWN41" s="85"/>
      <c r="JWO41" s="85"/>
      <c r="JWP41" s="85"/>
      <c r="JWQ41" s="85"/>
      <c r="JWR41" s="85"/>
      <c r="JWS41" s="85"/>
      <c r="JWT41" s="85"/>
      <c r="JWU41" s="85"/>
      <c r="JWV41" s="85"/>
      <c r="JWW41" s="85"/>
      <c r="JWX41" s="85"/>
      <c r="JWY41" s="85"/>
      <c r="JWZ41" s="85"/>
      <c r="JXA41" s="85"/>
      <c r="JXB41" s="85"/>
      <c r="JXC41" s="85"/>
      <c r="JXD41" s="85"/>
      <c r="JXE41" s="85"/>
      <c r="JXF41" s="85"/>
      <c r="JXG41" s="85"/>
      <c r="JXH41" s="85"/>
      <c r="JXI41" s="85"/>
      <c r="JXJ41" s="85"/>
      <c r="JXK41" s="85"/>
      <c r="JXL41" s="85"/>
      <c r="JXM41" s="85"/>
      <c r="JXN41" s="85"/>
      <c r="JXO41" s="85"/>
      <c r="JXP41" s="85"/>
      <c r="JXQ41" s="85"/>
      <c r="JXR41" s="85"/>
      <c r="JXS41" s="85"/>
      <c r="JXT41" s="85"/>
      <c r="JXU41" s="85"/>
      <c r="JXV41" s="85"/>
      <c r="JXW41" s="85"/>
      <c r="JXX41" s="85"/>
      <c r="JXY41" s="85"/>
      <c r="JXZ41" s="85"/>
      <c r="JYA41" s="85"/>
      <c r="JYB41" s="85"/>
      <c r="JYC41" s="85"/>
      <c r="JYD41" s="85"/>
      <c r="JYE41" s="85"/>
      <c r="JYF41" s="85"/>
      <c r="JYG41" s="85"/>
      <c r="JYH41" s="85"/>
      <c r="JYI41" s="85"/>
      <c r="JYJ41" s="85"/>
      <c r="JYK41" s="85"/>
      <c r="JYL41" s="85"/>
      <c r="JYM41" s="85"/>
      <c r="JYN41" s="85"/>
      <c r="JYO41" s="85"/>
      <c r="JYP41" s="85"/>
      <c r="JYQ41" s="85"/>
      <c r="JYR41" s="85"/>
      <c r="JYS41" s="85"/>
      <c r="JYT41" s="85"/>
      <c r="JYU41" s="85"/>
      <c r="JYV41" s="85"/>
      <c r="JYW41" s="85"/>
      <c r="JYX41" s="85"/>
      <c r="JYY41" s="85"/>
      <c r="JYZ41" s="85"/>
      <c r="JZA41" s="85"/>
      <c r="JZB41" s="85"/>
      <c r="JZC41" s="85"/>
      <c r="JZD41" s="85"/>
      <c r="JZE41" s="85"/>
      <c r="JZF41" s="85"/>
      <c r="JZG41" s="85"/>
      <c r="JZH41" s="85"/>
      <c r="JZI41" s="85"/>
      <c r="JZJ41" s="85"/>
      <c r="JZK41" s="85"/>
      <c r="JZL41" s="85"/>
      <c r="JZM41" s="85"/>
      <c r="JZN41" s="85"/>
      <c r="JZO41" s="85"/>
      <c r="JZP41" s="85"/>
      <c r="JZQ41" s="85"/>
      <c r="JZR41" s="85"/>
      <c r="JZS41" s="85"/>
      <c r="JZT41" s="85"/>
      <c r="JZU41" s="85"/>
      <c r="JZV41" s="85"/>
      <c r="JZW41" s="85"/>
      <c r="JZX41" s="85"/>
      <c r="JZY41" s="85"/>
      <c r="JZZ41" s="85"/>
      <c r="KAA41" s="85"/>
      <c r="KAB41" s="85"/>
      <c r="KAC41" s="85"/>
      <c r="KAD41" s="85"/>
      <c r="KAE41" s="85"/>
      <c r="KAF41" s="85"/>
      <c r="KAG41" s="85"/>
      <c r="KAH41" s="85"/>
      <c r="KAI41" s="85"/>
      <c r="KAJ41" s="85"/>
      <c r="KAK41" s="85"/>
      <c r="KAL41" s="85"/>
      <c r="KAM41" s="85"/>
      <c r="KAN41" s="85"/>
      <c r="KAO41" s="85"/>
      <c r="KAP41" s="85"/>
      <c r="KAQ41" s="85"/>
      <c r="KAR41" s="85"/>
      <c r="KAS41" s="85"/>
      <c r="KAT41" s="85"/>
      <c r="KAU41" s="85"/>
      <c r="KAV41" s="85"/>
      <c r="KAW41" s="85"/>
      <c r="KAX41" s="85"/>
      <c r="KAY41" s="85"/>
      <c r="KAZ41" s="85"/>
      <c r="KBA41" s="85"/>
      <c r="KBB41" s="85"/>
      <c r="KBC41" s="85"/>
      <c r="KBD41" s="85"/>
      <c r="KBE41" s="85"/>
      <c r="KBF41" s="85"/>
      <c r="KBG41" s="85"/>
      <c r="KBH41" s="85"/>
      <c r="KBI41" s="85"/>
      <c r="KBJ41" s="85"/>
      <c r="KBK41" s="85"/>
      <c r="KBL41" s="85"/>
      <c r="KBM41" s="85"/>
      <c r="KBN41" s="85"/>
      <c r="KBO41" s="85"/>
      <c r="KBP41" s="85"/>
      <c r="KBQ41" s="85"/>
      <c r="KBR41" s="85"/>
      <c r="KBS41" s="85"/>
      <c r="KBT41" s="85"/>
      <c r="KBU41" s="85"/>
      <c r="KBV41" s="85"/>
      <c r="KBW41" s="85"/>
      <c r="KBX41" s="85"/>
      <c r="KBY41" s="85"/>
      <c r="KBZ41" s="85"/>
      <c r="KCA41" s="85"/>
      <c r="KCB41" s="85"/>
      <c r="KCC41" s="85"/>
      <c r="KCD41" s="85"/>
      <c r="KCE41" s="85"/>
      <c r="KCF41" s="85"/>
      <c r="KCG41" s="85"/>
      <c r="KCH41" s="85"/>
      <c r="KCI41" s="85"/>
      <c r="KCJ41" s="85"/>
      <c r="KCK41" s="85"/>
      <c r="KCL41" s="85"/>
      <c r="KCM41" s="85"/>
      <c r="KCN41" s="85"/>
      <c r="KCO41" s="85"/>
      <c r="KCP41" s="85"/>
      <c r="KCQ41" s="85"/>
      <c r="KCR41" s="85"/>
      <c r="KCS41" s="85"/>
      <c r="KCT41" s="85"/>
      <c r="KCU41" s="85"/>
      <c r="KCV41" s="85"/>
      <c r="KCW41" s="85"/>
      <c r="KCX41" s="85"/>
      <c r="KCY41" s="85"/>
      <c r="KCZ41" s="85"/>
      <c r="KDA41" s="85"/>
      <c r="KDB41" s="85"/>
      <c r="KDC41" s="85"/>
      <c r="KDD41" s="85"/>
      <c r="KDE41" s="85"/>
      <c r="KDF41" s="85"/>
      <c r="KDG41" s="85"/>
      <c r="KDH41" s="85"/>
      <c r="KDI41" s="85"/>
      <c r="KDJ41" s="85"/>
      <c r="KDK41" s="85"/>
      <c r="KDL41" s="85"/>
      <c r="KDM41" s="85"/>
      <c r="KDN41" s="85"/>
      <c r="KDO41" s="85"/>
      <c r="KDP41" s="85"/>
      <c r="KDQ41" s="85"/>
      <c r="KDR41" s="85"/>
      <c r="KDS41" s="85"/>
      <c r="KDT41" s="85"/>
      <c r="KDU41" s="85"/>
      <c r="KDV41" s="85"/>
      <c r="KDW41" s="85"/>
      <c r="KDX41" s="85"/>
      <c r="KDY41" s="85"/>
      <c r="KDZ41" s="85"/>
      <c r="KEA41" s="85"/>
      <c r="KEB41" s="85"/>
      <c r="KEC41" s="85"/>
      <c r="KED41" s="85"/>
      <c r="KEE41" s="85"/>
      <c r="KEF41" s="85"/>
      <c r="KEG41" s="85"/>
      <c r="KEH41" s="85"/>
      <c r="KEI41" s="85"/>
      <c r="KEJ41" s="85"/>
      <c r="KEK41" s="85"/>
      <c r="KEL41" s="85"/>
      <c r="KEM41" s="85"/>
      <c r="KEN41" s="85"/>
      <c r="KEO41" s="85"/>
      <c r="KEP41" s="85"/>
      <c r="KEQ41" s="85"/>
      <c r="KER41" s="85"/>
      <c r="KES41" s="85"/>
      <c r="KET41" s="85"/>
      <c r="KEU41" s="85"/>
      <c r="KEV41" s="85"/>
      <c r="KEW41" s="85"/>
      <c r="KEX41" s="85"/>
      <c r="KEY41" s="85"/>
      <c r="KEZ41" s="85"/>
      <c r="KFA41" s="85"/>
      <c r="KFB41" s="85"/>
      <c r="KFC41" s="85"/>
      <c r="KFD41" s="85"/>
      <c r="KFE41" s="85"/>
      <c r="KFF41" s="85"/>
      <c r="KFG41" s="85"/>
      <c r="KFH41" s="85"/>
      <c r="KFI41" s="85"/>
      <c r="KFJ41" s="85"/>
      <c r="KFK41" s="85"/>
      <c r="KFL41" s="85"/>
      <c r="KFM41" s="85"/>
      <c r="KFN41" s="85"/>
      <c r="KFO41" s="85"/>
      <c r="KFP41" s="85"/>
      <c r="KFQ41" s="85"/>
      <c r="KFR41" s="85"/>
      <c r="KFS41" s="85"/>
      <c r="KFT41" s="85"/>
      <c r="KFU41" s="85"/>
      <c r="KFV41" s="85"/>
      <c r="KFW41" s="85"/>
      <c r="KFX41" s="85"/>
      <c r="KFY41" s="85"/>
      <c r="KFZ41" s="85"/>
      <c r="KGA41" s="85"/>
      <c r="KGB41" s="85"/>
      <c r="KGC41" s="85"/>
      <c r="KGD41" s="85"/>
      <c r="KGE41" s="85"/>
      <c r="KGF41" s="85"/>
      <c r="KGG41" s="85"/>
      <c r="KGH41" s="85"/>
      <c r="KGI41" s="85"/>
      <c r="KGJ41" s="85"/>
      <c r="KGK41" s="85"/>
      <c r="KGL41" s="85"/>
      <c r="KGM41" s="85"/>
      <c r="KGN41" s="85"/>
      <c r="KGO41" s="85"/>
      <c r="KGP41" s="85"/>
      <c r="KGQ41" s="85"/>
      <c r="KGR41" s="85"/>
      <c r="KGS41" s="85"/>
      <c r="KGT41" s="85"/>
      <c r="KGU41" s="85"/>
      <c r="KGV41" s="85"/>
      <c r="KGW41" s="85"/>
      <c r="KGX41" s="85"/>
      <c r="KGY41" s="85"/>
      <c r="KGZ41" s="85"/>
      <c r="KHA41" s="85"/>
      <c r="KHB41" s="85"/>
      <c r="KHC41" s="85"/>
      <c r="KHD41" s="85"/>
      <c r="KHE41" s="85"/>
      <c r="KHF41" s="85"/>
      <c r="KHG41" s="85"/>
      <c r="KHH41" s="85"/>
      <c r="KHI41" s="85"/>
      <c r="KHJ41" s="85"/>
      <c r="KHK41" s="85"/>
      <c r="KHL41" s="85"/>
      <c r="KHM41" s="85"/>
      <c r="KHN41" s="85"/>
      <c r="KHO41" s="85"/>
      <c r="KHP41" s="85"/>
      <c r="KHQ41" s="85"/>
      <c r="KHR41" s="85"/>
      <c r="KHS41" s="85"/>
      <c r="KHT41" s="85"/>
      <c r="KHU41" s="85"/>
      <c r="KHV41" s="85"/>
      <c r="KHW41" s="85"/>
      <c r="KHX41" s="85"/>
      <c r="KHY41" s="85"/>
      <c r="KHZ41" s="85"/>
      <c r="KIA41" s="85"/>
      <c r="KIB41" s="85"/>
      <c r="KIC41" s="85"/>
      <c r="KID41" s="85"/>
      <c r="KIE41" s="85"/>
      <c r="KIF41" s="85"/>
      <c r="KIG41" s="85"/>
      <c r="KIH41" s="85"/>
      <c r="KII41" s="85"/>
      <c r="KIJ41" s="85"/>
      <c r="KIK41" s="85"/>
      <c r="KIL41" s="85"/>
      <c r="KIM41" s="85"/>
      <c r="KIN41" s="85"/>
      <c r="KIO41" s="85"/>
      <c r="KIP41" s="85"/>
      <c r="KIQ41" s="85"/>
      <c r="KIR41" s="85"/>
      <c r="KIS41" s="85"/>
      <c r="KIT41" s="85"/>
      <c r="KIU41" s="85"/>
      <c r="KIV41" s="85"/>
      <c r="KIW41" s="85"/>
      <c r="KIX41" s="85"/>
      <c r="KIY41" s="85"/>
      <c r="KIZ41" s="85"/>
      <c r="KJA41" s="85"/>
      <c r="KJB41" s="85"/>
      <c r="KJC41" s="85"/>
      <c r="KJD41" s="85"/>
      <c r="KJE41" s="85"/>
      <c r="KJF41" s="85"/>
      <c r="KJG41" s="85"/>
      <c r="KJH41" s="85"/>
      <c r="KJI41" s="85"/>
      <c r="KJJ41" s="85"/>
      <c r="KJK41" s="85"/>
      <c r="KJL41" s="85"/>
      <c r="KJM41" s="85"/>
      <c r="KJN41" s="85"/>
      <c r="KJO41" s="85"/>
      <c r="KJP41" s="85"/>
      <c r="KJQ41" s="85"/>
      <c r="KJR41" s="85"/>
      <c r="KJS41" s="85"/>
      <c r="KJT41" s="85"/>
      <c r="KJU41" s="85"/>
      <c r="KJV41" s="85"/>
      <c r="KJW41" s="85"/>
      <c r="KJX41" s="85"/>
      <c r="KJY41" s="85"/>
      <c r="KJZ41" s="85"/>
      <c r="KKA41" s="85"/>
      <c r="KKB41" s="85"/>
      <c r="KKC41" s="85"/>
      <c r="KKD41" s="85"/>
      <c r="KKE41" s="85"/>
      <c r="KKF41" s="85"/>
      <c r="KKG41" s="85"/>
      <c r="KKH41" s="85"/>
      <c r="KKI41" s="85"/>
      <c r="KKJ41" s="85"/>
      <c r="KKK41" s="85"/>
      <c r="KKL41" s="85"/>
      <c r="KKM41" s="85"/>
      <c r="KKN41" s="85"/>
      <c r="KKO41" s="85"/>
      <c r="KKP41" s="85"/>
      <c r="KKQ41" s="85"/>
      <c r="KKR41" s="85"/>
      <c r="KKS41" s="85"/>
      <c r="KKT41" s="85"/>
      <c r="KKU41" s="85"/>
      <c r="KKV41" s="85"/>
      <c r="KKW41" s="85"/>
      <c r="KKX41" s="85"/>
      <c r="KKY41" s="85"/>
      <c r="KKZ41" s="85"/>
      <c r="KLA41" s="85"/>
      <c r="KLB41" s="85"/>
      <c r="KLC41" s="85"/>
      <c r="KLD41" s="85"/>
      <c r="KLE41" s="85"/>
      <c r="KLF41" s="85"/>
      <c r="KLG41" s="85"/>
      <c r="KLH41" s="85"/>
      <c r="KLI41" s="85"/>
      <c r="KLJ41" s="85"/>
      <c r="KLK41" s="85"/>
      <c r="KLL41" s="85"/>
      <c r="KLM41" s="85"/>
      <c r="KLN41" s="85"/>
      <c r="KLO41" s="85"/>
      <c r="KLP41" s="85"/>
      <c r="KLQ41" s="85"/>
      <c r="KLR41" s="85"/>
      <c r="KLS41" s="85"/>
      <c r="KLT41" s="85"/>
      <c r="KLU41" s="85"/>
      <c r="KLV41" s="85"/>
      <c r="KLW41" s="85"/>
      <c r="KLX41" s="85"/>
      <c r="KLY41" s="85"/>
      <c r="KLZ41" s="85"/>
      <c r="KMA41" s="85"/>
      <c r="KMB41" s="85"/>
      <c r="KMC41" s="85"/>
      <c r="KMD41" s="85"/>
      <c r="KME41" s="85"/>
      <c r="KMF41" s="85"/>
      <c r="KMG41" s="85"/>
      <c r="KMH41" s="85"/>
      <c r="KMI41" s="85"/>
      <c r="KMJ41" s="85"/>
      <c r="KMK41" s="85"/>
      <c r="KML41" s="85"/>
      <c r="KMM41" s="85"/>
      <c r="KMN41" s="85"/>
      <c r="KMO41" s="85"/>
      <c r="KMP41" s="85"/>
      <c r="KMQ41" s="85"/>
      <c r="KMR41" s="85"/>
      <c r="KMS41" s="85"/>
      <c r="KMT41" s="85"/>
      <c r="KMU41" s="85"/>
      <c r="KMV41" s="85"/>
      <c r="KMW41" s="85"/>
      <c r="KMX41" s="85"/>
      <c r="KMY41" s="85"/>
      <c r="KMZ41" s="85"/>
      <c r="KNA41" s="85"/>
      <c r="KNB41" s="85"/>
      <c r="KNC41" s="85"/>
      <c r="KND41" s="85"/>
      <c r="KNE41" s="85"/>
      <c r="KNF41" s="85"/>
      <c r="KNG41" s="85"/>
      <c r="KNH41" s="85"/>
      <c r="KNI41" s="85"/>
      <c r="KNJ41" s="85"/>
      <c r="KNK41" s="85"/>
      <c r="KNL41" s="85"/>
      <c r="KNM41" s="85"/>
      <c r="KNN41" s="85"/>
      <c r="KNO41" s="85"/>
      <c r="KNP41" s="85"/>
      <c r="KNQ41" s="85"/>
      <c r="KNR41" s="85"/>
      <c r="KNS41" s="85"/>
      <c r="KNT41" s="85"/>
      <c r="KNU41" s="85"/>
      <c r="KNV41" s="85"/>
      <c r="KNW41" s="85"/>
      <c r="KNX41" s="85"/>
      <c r="KNY41" s="85"/>
      <c r="KNZ41" s="85"/>
      <c r="KOA41" s="85"/>
      <c r="KOB41" s="85"/>
      <c r="KOC41" s="85"/>
      <c r="KOD41" s="85"/>
      <c r="KOE41" s="85"/>
      <c r="KOF41" s="85"/>
      <c r="KOG41" s="85"/>
      <c r="KOH41" s="85"/>
      <c r="KOI41" s="85"/>
      <c r="KOJ41" s="85"/>
      <c r="KOK41" s="85"/>
      <c r="KOL41" s="85"/>
      <c r="KOM41" s="85"/>
      <c r="KON41" s="85"/>
      <c r="KOO41" s="85"/>
      <c r="KOP41" s="85"/>
      <c r="KOQ41" s="85"/>
      <c r="KOR41" s="85"/>
      <c r="KOS41" s="85"/>
      <c r="KOT41" s="85"/>
      <c r="KOU41" s="85"/>
      <c r="KOV41" s="85"/>
      <c r="KOW41" s="85"/>
      <c r="KOX41" s="85"/>
      <c r="KOY41" s="85"/>
      <c r="KOZ41" s="85"/>
      <c r="KPA41" s="85"/>
      <c r="KPB41" s="85"/>
      <c r="KPC41" s="85"/>
      <c r="KPD41" s="85"/>
      <c r="KPE41" s="85"/>
      <c r="KPF41" s="85"/>
      <c r="KPG41" s="85"/>
      <c r="KPH41" s="85"/>
      <c r="KPI41" s="85"/>
      <c r="KPJ41" s="85"/>
      <c r="KPK41" s="85"/>
      <c r="KPL41" s="85"/>
      <c r="KPM41" s="85"/>
      <c r="KPN41" s="85"/>
      <c r="KPO41" s="85"/>
      <c r="KPP41" s="85"/>
      <c r="KPQ41" s="85"/>
      <c r="KPR41" s="85"/>
      <c r="KPS41" s="85"/>
      <c r="KPT41" s="85"/>
      <c r="KPU41" s="85"/>
      <c r="KPV41" s="85"/>
      <c r="KPW41" s="85"/>
      <c r="KPX41" s="85"/>
      <c r="KPY41" s="85"/>
      <c r="KPZ41" s="85"/>
      <c r="KQA41" s="85"/>
      <c r="KQB41" s="85"/>
      <c r="KQC41" s="85"/>
      <c r="KQD41" s="85"/>
      <c r="KQE41" s="85"/>
      <c r="KQF41" s="85"/>
      <c r="KQG41" s="85"/>
      <c r="KQH41" s="85"/>
      <c r="KQI41" s="85"/>
      <c r="KQJ41" s="85"/>
      <c r="KQK41" s="85"/>
      <c r="KQL41" s="85"/>
      <c r="KQM41" s="85"/>
      <c r="KQN41" s="85"/>
      <c r="KQO41" s="85"/>
      <c r="KQP41" s="85"/>
      <c r="KQQ41" s="85"/>
      <c r="KQR41" s="85"/>
      <c r="KQS41" s="85"/>
      <c r="KQT41" s="85"/>
      <c r="KQU41" s="85"/>
      <c r="KQV41" s="85"/>
      <c r="KQW41" s="85"/>
      <c r="KQX41" s="85"/>
      <c r="KQY41" s="85"/>
      <c r="KQZ41" s="85"/>
      <c r="KRA41" s="85"/>
      <c r="KRB41" s="85"/>
      <c r="KRC41" s="85"/>
      <c r="KRD41" s="85"/>
      <c r="KRE41" s="85"/>
      <c r="KRF41" s="85"/>
      <c r="KRG41" s="85"/>
      <c r="KRH41" s="85"/>
      <c r="KRI41" s="85"/>
      <c r="KRJ41" s="85"/>
      <c r="KRK41" s="85"/>
      <c r="KRL41" s="85"/>
      <c r="KRM41" s="85"/>
      <c r="KRN41" s="85"/>
      <c r="KRO41" s="85"/>
      <c r="KRP41" s="85"/>
      <c r="KRQ41" s="85"/>
      <c r="KRR41" s="85"/>
      <c r="KRS41" s="85"/>
      <c r="KRT41" s="85"/>
      <c r="KRU41" s="85"/>
      <c r="KRV41" s="85"/>
      <c r="KRW41" s="85"/>
      <c r="KRX41" s="85"/>
      <c r="KRY41" s="85"/>
      <c r="KRZ41" s="85"/>
      <c r="KSA41" s="85"/>
      <c r="KSB41" s="85"/>
      <c r="KSC41" s="85"/>
      <c r="KSD41" s="85"/>
      <c r="KSE41" s="85"/>
      <c r="KSF41" s="85"/>
      <c r="KSG41" s="85"/>
      <c r="KSH41" s="85"/>
      <c r="KSI41" s="85"/>
      <c r="KSJ41" s="85"/>
      <c r="KSK41" s="85"/>
      <c r="KSL41" s="85"/>
      <c r="KSM41" s="85"/>
      <c r="KSN41" s="85"/>
      <c r="KSO41" s="85"/>
      <c r="KSP41" s="85"/>
      <c r="KSQ41" s="85"/>
      <c r="KSR41" s="85"/>
      <c r="KSS41" s="85"/>
      <c r="KST41" s="85"/>
      <c r="KSU41" s="85"/>
      <c r="KSV41" s="85"/>
      <c r="KSW41" s="85"/>
      <c r="KSX41" s="85"/>
      <c r="KSY41" s="85"/>
      <c r="KSZ41" s="85"/>
      <c r="KTA41" s="85"/>
      <c r="KTB41" s="85"/>
      <c r="KTC41" s="85"/>
      <c r="KTD41" s="85"/>
      <c r="KTE41" s="85"/>
      <c r="KTF41" s="85"/>
      <c r="KTG41" s="85"/>
      <c r="KTH41" s="85"/>
      <c r="KTI41" s="85"/>
      <c r="KTJ41" s="85"/>
      <c r="KTK41" s="85"/>
      <c r="KTL41" s="85"/>
      <c r="KTM41" s="85"/>
      <c r="KTN41" s="85"/>
      <c r="KTO41" s="85"/>
      <c r="KTP41" s="85"/>
      <c r="KTQ41" s="85"/>
      <c r="KTR41" s="85"/>
      <c r="KTS41" s="85"/>
      <c r="KTT41" s="85"/>
      <c r="KTU41" s="85"/>
      <c r="KTV41" s="85"/>
      <c r="KTW41" s="85"/>
      <c r="KTX41" s="85"/>
      <c r="KTY41" s="85"/>
      <c r="KTZ41" s="85"/>
      <c r="KUA41" s="85"/>
      <c r="KUB41" s="85"/>
      <c r="KUC41" s="85"/>
      <c r="KUD41" s="85"/>
      <c r="KUE41" s="85"/>
      <c r="KUF41" s="85"/>
      <c r="KUG41" s="85"/>
      <c r="KUH41" s="85"/>
      <c r="KUI41" s="85"/>
      <c r="KUJ41" s="85"/>
      <c r="KUK41" s="85"/>
      <c r="KUL41" s="85"/>
      <c r="KUM41" s="85"/>
      <c r="KUN41" s="85"/>
      <c r="KUO41" s="85"/>
      <c r="KUP41" s="85"/>
      <c r="KUQ41" s="85"/>
      <c r="KUR41" s="85"/>
      <c r="KUS41" s="85"/>
      <c r="KUT41" s="85"/>
      <c r="KUU41" s="85"/>
      <c r="KUV41" s="85"/>
      <c r="KUW41" s="85"/>
      <c r="KUX41" s="85"/>
      <c r="KUY41" s="85"/>
      <c r="KUZ41" s="85"/>
      <c r="KVA41" s="85"/>
      <c r="KVB41" s="85"/>
      <c r="KVC41" s="85"/>
      <c r="KVD41" s="85"/>
      <c r="KVE41" s="85"/>
      <c r="KVF41" s="85"/>
      <c r="KVG41" s="85"/>
      <c r="KVH41" s="85"/>
      <c r="KVI41" s="85"/>
      <c r="KVJ41" s="85"/>
      <c r="KVK41" s="85"/>
      <c r="KVL41" s="85"/>
      <c r="KVM41" s="85"/>
      <c r="KVN41" s="85"/>
      <c r="KVO41" s="85"/>
      <c r="KVP41" s="85"/>
      <c r="KVQ41" s="85"/>
      <c r="KVR41" s="85"/>
      <c r="KVS41" s="85"/>
      <c r="KVT41" s="85"/>
      <c r="KVU41" s="85"/>
      <c r="KVV41" s="85"/>
      <c r="KVW41" s="85"/>
      <c r="KVX41" s="85"/>
      <c r="KVY41" s="85"/>
      <c r="KVZ41" s="85"/>
      <c r="KWA41" s="85"/>
      <c r="KWB41" s="85"/>
      <c r="KWC41" s="85"/>
      <c r="KWD41" s="85"/>
      <c r="KWE41" s="85"/>
      <c r="KWF41" s="85"/>
      <c r="KWG41" s="85"/>
      <c r="KWH41" s="85"/>
      <c r="KWI41" s="85"/>
      <c r="KWJ41" s="85"/>
      <c r="KWK41" s="85"/>
      <c r="KWL41" s="85"/>
      <c r="KWM41" s="85"/>
      <c r="KWN41" s="85"/>
      <c r="KWO41" s="85"/>
      <c r="KWP41" s="85"/>
      <c r="KWQ41" s="85"/>
      <c r="KWR41" s="85"/>
      <c r="KWS41" s="85"/>
      <c r="KWT41" s="85"/>
      <c r="KWU41" s="85"/>
      <c r="KWV41" s="85"/>
      <c r="KWW41" s="85"/>
      <c r="KWX41" s="85"/>
      <c r="KWY41" s="85"/>
      <c r="KWZ41" s="85"/>
      <c r="KXA41" s="85"/>
      <c r="KXB41" s="85"/>
      <c r="KXC41" s="85"/>
      <c r="KXD41" s="85"/>
      <c r="KXE41" s="85"/>
      <c r="KXF41" s="85"/>
      <c r="KXG41" s="85"/>
      <c r="KXH41" s="85"/>
      <c r="KXI41" s="85"/>
      <c r="KXJ41" s="85"/>
      <c r="KXK41" s="85"/>
      <c r="KXL41" s="85"/>
      <c r="KXM41" s="85"/>
      <c r="KXN41" s="85"/>
      <c r="KXO41" s="85"/>
      <c r="KXP41" s="85"/>
      <c r="KXQ41" s="85"/>
      <c r="KXR41" s="85"/>
      <c r="KXS41" s="85"/>
      <c r="KXT41" s="85"/>
      <c r="KXU41" s="85"/>
      <c r="KXV41" s="85"/>
      <c r="KXW41" s="85"/>
      <c r="KXX41" s="85"/>
      <c r="KXY41" s="85"/>
      <c r="KXZ41" s="85"/>
      <c r="KYA41" s="85"/>
      <c r="KYB41" s="85"/>
      <c r="KYC41" s="85"/>
      <c r="KYD41" s="85"/>
      <c r="KYE41" s="85"/>
      <c r="KYF41" s="85"/>
      <c r="KYG41" s="85"/>
      <c r="KYH41" s="85"/>
      <c r="KYI41" s="85"/>
      <c r="KYJ41" s="85"/>
      <c r="KYK41" s="85"/>
      <c r="KYL41" s="85"/>
      <c r="KYM41" s="85"/>
      <c r="KYN41" s="85"/>
      <c r="KYO41" s="85"/>
      <c r="KYP41" s="85"/>
      <c r="KYQ41" s="85"/>
      <c r="KYR41" s="85"/>
      <c r="KYS41" s="85"/>
      <c r="KYT41" s="85"/>
      <c r="KYU41" s="85"/>
      <c r="KYV41" s="85"/>
      <c r="KYW41" s="85"/>
      <c r="KYX41" s="85"/>
      <c r="KYY41" s="85"/>
      <c r="KYZ41" s="85"/>
      <c r="KZA41" s="85"/>
      <c r="KZB41" s="85"/>
      <c r="KZC41" s="85"/>
      <c r="KZD41" s="85"/>
      <c r="KZE41" s="85"/>
      <c r="KZF41" s="85"/>
      <c r="KZG41" s="85"/>
      <c r="KZH41" s="85"/>
      <c r="KZI41" s="85"/>
      <c r="KZJ41" s="85"/>
      <c r="KZK41" s="85"/>
      <c r="KZL41" s="85"/>
      <c r="KZM41" s="85"/>
      <c r="KZN41" s="85"/>
      <c r="KZO41" s="85"/>
      <c r="KZP41" s="85"/>
      <c r="KZQ41" s="85"/>
      <c r="KZR41" s="85"/>
      <c r="KZS41" s="85"/>
      <c r="KZT41" s="85"/>
      <c r="KZU41" s="85"/>
      <c r="KZV41" s="85"/>
      <c r="KZW41" s="85"/>
      <c r="KZX41" s="85"/>
      <c r="KZY41" s="85"/>
      <c r="KZZ41" s="85"/>
      <c r="LAA41" s="85"/>
      <c r="LAB41" s="85"/>
      <c r="LAC41" s="85"/>
      <c r="LAD41" s="85"/>
      <c r="LAE41" s="85"/>
      <c r="LAF41" s="85"/>
      <c r="LAG41" s="85"/>
      <c r="LAH41" s="85"/>
      <c r="LAI41" s="85"/>
      <c r="LAJ41" s="85"/>
      <c r="LAK41" s="85"/>
      <c r="LAL41" s="85"/>
      <c r="LAM41" s="85"/>
      <c r="LAN41" s="85"/>
      <c r="LAO41" s="85"/>
      <c r="LAP41" s="85"/>
      <c r="LAQ41" s="85"/>
      <c r="LAR41" s="85"/>
      <c r="LAS41" s="85"/>
      <c r="LAT41" s="85"/>
      <c r="LAU41" s="85"/>
      <c r="LAV41" s="85"/>
      <c r="LAW41" s="85"/>
      <c r="LAX41" s="85"/>
      <c r="LAY41" s="85"/>
      <c r="LAZ41" s="85"/>
      <c r="LBA41" s="85"/>
      <c r="LBB41" s="85"/>
      <c r="LBC41" s="85"/>
      <c r="LBD41" s="85"/>
      <c r="LBE41" s="85"/>
      <c r="LBF41" s="85"/>
      <c r="LBG41" s="85"/>
      <c r="LBH41" s="85"/>
      <c r="LBI41" s="85"/>
      <c r="LBJ41" s="85"/>
      <c r="LBK41" s="85"/>
      <c r="LBL41" s="85"/>
      <c r="LBM41" s="85"/>
      <c r="LBN41" s="85"/>
      <c r="LBO41" s="85"/>
      <c r="LBP41" s="85"/>
      <c r="LBQ41" s="85"/>
      <c r="LBR41" s="85"/>
      <c r="LBS41" s="85"/>
      <c r="LBT41" s="85"/>
      <c r="LBU41" s="85"/>
      <c r="LBV41" s="85"/>
      <c r="LBW41" s="85"/>
      <c r="LBX41" s="85"/>
      <c r="LBY41" s="85"/>
      <c r="LBZ41" s="85"/>
      <c r="LCA41" s="85"/>
      <c r="LCB41" s="85"/>
      <c r="LCC41" s="85"/>
      <c r="LCD41" s="85"/>
      <c r="LCE41" s="85"/>
      <c r="LCF41" s="85"/>
      <c r="LCG41" s="85"/>
      <c r="LCH41" s="85"/>
      <c r="LCI41" s="85"/>
      <c r="LCJ41" s="85"/>
      <c r="LCK41" s="85"/>
      <c r="LCL41" s="85"/>
      <c r="LCM41" s="85"/>
      <c r="LCN41" s="85"/>
      <c r="LCO41" s="85"/>
      <c r="LCP41" s="85"/>
      <c r="LCQ41" s="85"/>
      <c r="LCR41" s="85"/>
      <c r="LCS41" s="85"/>
      <c r="LCT41" s="85"/>
      <c r="LCU41" s="85"/>
      <c r="LCV41" s="85"/>
      <c r="LCW41" s="85"/>
      <c r="LCX41" s="85"/>
      <c r="LCY41" s="85"/>
      <c r="LCZ41" s="85"/>
      <c r="LDA41" s="85"/>
      <c r="LDB41" s="85"/>
      <c r="LDC41" s="85"/>
      <c r="LDD41" s="85"/>
      <c r="LDE41" s="85"/>
      <c r="LDF41" s="85"/>
      <c r="LDG41" s="85"/>
      <c r="LDH41" s="85"/>
      <c r="LDI41" s="85"/>
      <c r="LDJ41" s="85"/>
      <c r="LDK41" s="85"/>
      <c r="LDL41" s="85"/>
      <c r="LDM41" s="85"/>
      <c r="LDN41" s="85"/>
      <c r="LDO41" s="85"/>
      <c r="LDP41" s="85"/>
      <c r="LDQ41" s="85"/>
      <c r="LDR41" s="85"/>
      <c r="LDS41" s="85"/>
      <c r="LDT41" s="85"/>
      <c r="LDU41" s="85"/>
      <c r="LDV41" s="85"/>
      <c r="LDW41" s="85"/>
      <c r="LDX41" s="85"/>
      <c r="LDY41" s="85"/>
      <c r="LDZ41" s="85"/>
      <c r="LEA41" s="85"/>
      <c r="LEB41" s="85"/>
      <c r="LEC41" s="85"/>
      <c r="LED41" s="85"/>
      <c r="LEE41" s="85"/>
      <c r="LEF41" s="85"/>
      <c r="LEG41" s="85"/>
      <c r="LEH41" s="85"/>
      <c r="LEI41" s="85"/>
      <c r="LEJ41" s="85"/>
      <c r="LEK41" s="85"/>
      <c r="LEL41" s="85"/>
      <c r="LEM41" s="85"/>
      <c r="LEN41" s="85"/>
      <c r="LEO41" s="85"/>
      <c r="LEP41" s="85"/>
      <c r="LEQ41" s="85"/>
      <c r="LER41" s="85"/>
      <c r="LES41" s="85"/>
      <c r="LET41" s="85"/>
      <c r="LEU41" s="85"/>
      <c r="LEV41" s="85"/>
      <c r="LEW41" s="85"/>
      <c r="LEX41" s="85"/>
      <c r="LEY41" s="85"/>
      <c r="LEZ41" s="85"/>
      <c r="LFA41" s="85"/>
      <c r="LFB41" s="85"/>
      <c r="LFC41" s="85"/>
      <c r="LFD41" s="85"/>
      <c r="LFE41" s="85"/>
      <c r="LFF41" s="85"/>
      <c r="LFG41" s="85"/>
      <c r="LFH41" s="85"/>
      <c r="LFI41" s="85"/>
      <c r="LFJ41" s="85"/>
      <c r="LFK41" s="85"/>
      <c r="LFL41" s="85"/>
      <c r="LFM41" s="85"/>
      <c r="LFN41" s="85"/>
      <c r="LFO41" s="85"/>
      <c r="LFP41" s="85"/>
      <c r="LFQ41" s="85"/>
      <c r="LFR41" s="85"/>
      <c r="LFS41" s="85"/>
      <c r="LFT41" s="85"/>
      <c r="LFU41" s="85"/>
      <c r="LFV41" s="85"/>
      <c r="LFW41" s="85"/>
      <c r="LFX41" s="85"/>
      <c r="LFY41" s="85"/>
      <c r="LFZ41" s="85"/>
      <c r="LGA41" s="85"/>
      <c r="LGB41" s="85"/>
      <c r="LGC41" s="85"/>
      <c r="LGD41" s="85"/>
      <c r="LGE41" s="85"/>
      <c r="LGF41" s="85"/>
      <c r="LGG41" s="85"/>
      <c r="LGH41" s="85"/>
      <c r="LGI41" s="85"/>
      <c r="LGJ41" s="85"/>
      <c r="LGK41" s="85"/>
      <c r="LGL41" s="85"/>
      <c r="LGM41" s="85"/>
      <c r="LGN41" s="85"/>
      <c r="LGO41" s="85"/>
      <c r="LGP41" s="85"/>
      <c r="LGQ41" s="85"/>
      <c r="LGR41" s="85"/>
      <c r="LGS41" s="85"/>
      <c r="LGT41" s="85"/>
      <c r="LGU41" s="85"/>
      <c r="LGV41" s="85"/>
      <c r="LGW41" s="85"/>
      <c r="LGX41" s="85"/>
      <c r="LGY41" s="85"/>
      <c r="LGZ41" s="85"/>
      <c r="LHA41" s="85"/>
      <c r="LHB41" s="85"/>
      <c r="LHC41" s="85"/>
      <c r="LHD41" s="85"/>
      <c r="LHE41" s="85"/>
      <c r="LHF41" s="85"/>
      <c r="LHG41" s="85"/>
      <c r="LHH41" s="85"/>
      <c r="LHI41" s="85"/>
      <c r="LHJ41" s="85"/>
      <c r="LHK41" s="85"/>
      <c r="LHL41" s="85"/>
      <c r="LHM41" s="85"/>
      <c r="LHN41" s="85"/>
      <c r="LHO41" s="85"/>
      <c r="LHP41" s="85"/>
      <c r="LHQ41" s="85"/>
      <c r="LHR41" s="85"/>
      <c r="LHS41" s="85"/>
      <c r="LHT41" s="85"/>
      <c r="LHU41" s="85"/>
      <c r="LHV41" s="85"/>
      <c r="LHW41" s="85"/>
      <c r="LHX41" s="85"/>
      <c r="LHY41" s="85"/>
      <c r="LHZ41" s="85"/>
      <c r="LIA41" s="85"/>
      <c r="LIB41" s="85"/>
      <c r="LIC41" s="85"/>
      <c r="LID41" s="85"/>
      <c r="LIE41" s="85"/>
      <c r="LIF41" s="85"/>
      <c r="LIG41" s="85"/>
      <c r="LIH41" s="85"/>
      <c r="LII41" s="85"/>
      <c r="LIJ41" s="85"/>
      <c r="LIK41" s="85"/>
      <c r="LIL41" s="85"/>
      <c r="LIM41" s="85"/>
      <c r="LIN41" s="85"/>
      <c r="LIO41" s="85"/>
      <c r="LIP41" s="85"/>
      <c r="LIQ41" s="85"/>
      <c r="LIR41" s="85"/>
      <c r="LIS41" s="85"/>
      <c r="LIT41" s="85"/>
      <c r="LIU41" s="85"/>
      <c r="LIV41" s="85"/>
      <c r="LIW41" s="85"/>
      <c r="LIX41" s="85"/>
      <c r="LIY41" s="85"/>
      <c r="LIZ41" s="85"/>
      <c r="LJA41" s="85"/>
      <c r="LJB41" s="85"/>
      <c r="LJC41" s="85"/>
      <c r="LJD41" s="85"/>
      <c r="LJE41" s="85"/>
      <c r="LJF41" s="85"/>
      <c r="LJG41" s="85"/>
      <c r="LJH41" s="85"/>
      <c r="LJI41" s="85"/>
      <c r="LJJ41" s="85"/>
      <c r="LJK41" s="85"/>
      <c r="LJL41" s="85"/>
      <c r="LJM41" s="85"/>
      <c r="LJN41" s="85"/>
      <c r="LJO41" s="85"/>
      <c r="LJP41" s="85"/>
      <c r="LJQ41" s="85"/>
      <c r="LJR41" s="85"/>
      <c r="LJS41" s="85"/>
      <c r="LJT41" s="85"/>
      <c r="LJU41" s="85"/>
      <c r="LJV41" s="85"/>
      <c r="LJW41" s="85"/>
      <c r="LJX41" s="85"/>
      <c r="LJY41" s="85"/>
      <c r="LJZ41" s="85"/>
      <c r="LKA41" s="85"/>
      <c r="LKB41" s="85"/>
      <c r="LKC41" s="85"/>
      <c r="LKD41" s="85"/>
      <c r="LKE41" s="85"/>
      <c r="LKF41" s="85"/>
      <c r="LKG41" s="85"/>
      <c r="LKH41" s="85"/>
      <c r="LKI41" s="85"/>
      <c r="LKJ41" s="85"/>
      <c r="LKK41" s="85"/>
      <c r="LKL41" s="85"/>
      <c r="LKM41" s="85"/>
      <c r="LKN41" s="85"/>
      <c r="LKO41" s="85"/>
      <c r="LKP41" s="85"/>
      <c r="LKQ41" s="85"/>
      <c r="LKR41" s="85"/>
      <c r="LKS41" s="85"/>
      <c r="LKT41" s="85"/>
      <c r="LKU41" s="85"/>
      <c r="LKV41" s="85"/>
      <c r="LKW41" s="85"/>
      <c r="LKX41" s="85"/>
      <c r="LKY41" s="85"/>
      <c r="LKZ41" s="85"/>
      <c r="LLA41" s="85"/>
      <c r="LLB41" s="85"/>
      <c r="LLC41" s="85"/>
      <c r="LLD41" s="85"/>
      <c r="LLE41" s="85"/>
      <c r="LLF41" s="85"/>
      <c r="LLG41" s="85"/>
      <c r="LLH41" s="85"/>
      <c r="LLI41" s="85"/>
      <c r="LLJ41" s="85"/>
      <c r="LLK41" s="85"/>
      <c r="LLL41" s="85"/>
      <c r="LLM41" s="85"/>
      <c r="LLN41" s="85"/>
      <c r="LLO41" s="85"/>
      <c r="LLP41" s="85"/>
      <c r="LLQ41" s="85"/>
      <c r="LLR41" s="85"/>
      <c r="LLS41" s="85"/>
      <c r="LLT41" s="85"/>
      <c r="LLU41" s="85"/>
      <c r="LLV41" s="85"/>
      <c r="LLW41" s="85"/>
      <c r="LLX41" s="85"/>
      <c r="LLY41" s="85"/>
      <c r="LLZ41" s="85"/>
      <c r="LMA41" s="85"/>
      <c r="LMB41" s="85"/>
      <c r="LMC41" s="85"/>
      <c r="LMD41" s="85"/>
      <c r="LME41" s="85"/>
      <c r="LMF41" s="85"/>
      <c r="LMG41" s="85"/>
      <c r="LMH41" s="85"/>
      <c r="LMI41" s="85"/>
      <c r="LMJ41" s="85"/>
      <c r="LMK41" s="85"/>
      <c r="LML41" s="85"/>
      <c r="LMM41" s="85"/>
      <c r="LMN41" s="85"/>
      <c r="LMO41" s="85"/>
      <c r="LMP41" s="85"/>
      <c r="LMQ41" s="85"/>
      <c r="LMR41" s="85"/>
      <c r="LMS41" s="85"/>
      <c r="LMT41" s="85"/>
      <c r="LMU41" s="85"/>
      <c r="LMV41" s="85"/>
      <c r="LMW41" s="85"/>
      <c r="LMX41" s="85"/>
      <c r="LMY41" s="85"/>
      <c r="LMZ41" s="85"/>
      <c r="LNA41" s="85"/>
      <c r="LNB41" s="85"/>
      <c r="LNC41" s="85"/>
      <c r="LND41" s="85"/>
      <c r="LNE41" s="85"/>
      <c r="LNF41" s="85"/>
      <c r="LNG41" s="85"/>
      <c r="LNH41" s="85"/>
      <c r="LNI41" s="85"/>
      <c r="LNJ41" s="85"/>
      <c r="LNK41" s="85"/>
      <c r="LNL41" s="85"/>
      <c r="LNM41" s="85"/>
      <c r="LNN41" s="85"/>
      <c r="LNO41" s="85"/>
      <c r="LNP41" s="85"/>
      <c r="LNQ41" s="85"/>
      <c r="LNR41" s="85"/>
      <c r="LNS41" s="85"/>
      <c r="LNT41" s="85"/>
      <c r="LNU41" s="85"/>
      <c r="LNV41" s="85"/>
      <c r="LNW41" s="85"/>
      <c r="LNX41" s="85"/>
      <c r="LNY41" s="85"/>
      <c r="LNZ41" s="85"/>
      <c r="LOA41" s="85"/>
      <c r="LOB41" s="85"/>
      <c r="LOC41" s="85"/>
      <c r="LOD41" s="85"/>
      <c r="LOE41" s="85"/>
      <c r="LOF41" s="85"/>
      <c r="LOG41" s="85"/>
      <c r="LOH41" s="85"/>
      <c r="LOI41" s="85"/>
      <c r="LOJ41" s="85"/>
      <c r="LOK41" s="85"/>
      <c r="LOL41" s="85"/>
      <c r="LOM41" s="85"/>
      <c r="LON41" s="85"/>
      <c r="LOO41" s="85"/>
      <c r="LOP41" s="85"/>
      <c r="LOQ41" s="85"/>
      <c r="LOR41" s="85"/>
      <c r="LOS41" s="85"/>
      <c r="LOT41" s="85"/>
      <c r="LOU41" s="85"/>
      <c r="LOV41" s="85"/>
      <c r="LOW41" s="85"/>
      <c r="LOX41" s="85"/>
      <c r="LOY41" s="85"/>
      <c r="LOZ41" s="85"/>
      <c r="LPA41" s="85"/>
      <c r="LPB41" s="85"/>
      <c r="LPC41" s="85"/>
      <c r="LPD41" s="85"/>
      <c r="LPE41" s="85"/>
      <c r="LPF41" s="85"/>
      <c r="LPG41" s="85"/>
      <c r="LPH41" s="85"/>
      <c r="LPI41" s="85"/>
      <c r="LPJ41" s="85"/>
      <c r="LPK41" s="85"/>
      <c r="LPL41" s="85"/>
      <c r="LPM41" s="85"/>
      <c r="LPN41" s="85"/>
      <c r="LPO41" s="85"/>
      <c r="LPP41" s="85"/>
      <c r="LPQ41" s="85"/>
      <c r="LPR41" s="85"/>
      <c r="LPS41" s="85"/>
      <c r="LPT41" s="85"/>
      <c r="LPU41" s="85"/>
      <c r="LPV41" s="85"/>
      <c r="LPW41" s="85"/>
      <c r="LPX41" s="85"/>
      <c r="LPY41" s="85"/>
      <c r="LPZ41" s="85"/>
      <c r="LQA41" s="85"/>
      <c r="LQB41" s="85"/>
      <c r="LQC41" s="85"/>
      <c r="LQD41" s="85"/>
      <c r="LQE41" s="85"/>
      <c r="LQF41" s="85"/>
      <c r="LQG41" s="85"/>
      <c r="LQH41" s="85"/>
      <c r="LQI41" s="85"/>
      <c r="LQJ41" s="85"/>
      <c r="LQK41" s="85"/>
      <c r="LQL41" s="85"/>
      <c r="LQM41" s="85"/>
      <c r="LQN41" s="85"/>
      <c r="LQO41" s="85"/>
      <c r="LQP41" s="85"/>
      <c r="LQQ41" s="85"/>
      <c r="LQR41" s="85"/>
      <c r="LQS41" s="85"/>
      <c r="LQT41" s="85"/>
      <c r="LQU41" s="85"/>
      <c r="LQV41" s="85"/>
      <c r="LQW41" s="85"/>
      <c r="LQX41" s="85"/>
      <c r="LQY41" s="85"/>
      <c r="LQZ41" s="85"/>
      <c r="LRA41" s="85"/>
      <c r="LRB41" s="85"/>
      <c r="LRC41" s="85"/>
      <c r="LRD41" s="85"/>
      <c r="LRE41" s="85"/>
      <c r="LRF41" s="85"/>
      <c r="LRG41" s="85"/>
      <c r="LRH41" s="85"/>
      <c r="LRI41" s="85"/>
      <c r="LRJ41" s="85"/>
      <c r="LRK41" s="85"/>
      <c r="LRL41" s="85"/>
      <c r="LRM41" s="85"/>
      <c r="LRN41" s="85"/>
      <c r="LRO41" s="85"/>
      <c r="LRP41" s="85"/>
      <c r="LRQ41" s="85"/>
      <c r="LRR41" s="85"/>
      <c r="LRS41" s="85"/>
      <c r="LRT41" s="85"/>
      <c r="LRU41" s="85"/>
      <c r="LRV41" s="85"/>
      <c r="LRW41" s="85"/>
      <c r="LRX41" s="85"/>
      <c r="LRY41" s="85"/>
      <c r="LRZ41" s="85"/>
      <c r="LSA41" s="85"/>
      <c r="LSB41" s="85"/>
      <c r="LSC41" s="85"/>
      <c r="LSD41" s="85"/>
      <c r="LSE41" s="85"/>
      <c r="LSF41" s="85"/>
      <c r="LSG41" s="85"/>
      <c r="LSH41" s="85"/>
      <c r="LSI41" s="85"/>
      <c r="LSJ41" s="85"/>
      <c r="LSK41" s="85"/>
      <c r="LSL41" s="85"/>
      <c r="LSM41" s="85"/>
      <c r="LSN41" s="85"/>
      <c r="LSO41" s="85"/>
      <c r="LSP41" s="85"/>
      <c r="LSQ41" s="85"/>
      <c r="LSR41" s="85"/>
      <c r="LSS41" s="85"/>
      <c r="LST41" s="85"/>
      <c r="LSU41" s="85"/>
      <c r="LSV41" s="85"/>
      <c r="LSW41" s="85"/>
      <c r="LSX41" s="85"/>
      <c r="LSY41" s="85"/>
      <c r="LSZ41" s="85"/>
      <c r="LTA41" s="85"/>
      <c r="LTB41" s="85"/>
      <c r="LTC41" s="85"/>
      <c r="LTD41" s="85"/>
      <c r="LTE41" s="85"/>
      <c r="LTF41" s="85"/>
      <c r="LTG41" s="85"/>
      <c r="LTH41" s="85"/>
      <c r="LTI41" s="85"/>
      <c r="LTJ41" s="85"/>
      <c r="LTK41" s="85"/>
      <c r="LTL41" s="85"/>
      <c r="LTM41" s="85"/>
      <c r="LTN41" s="85"/>
      <c r="LTO41" s="85"/>
      <c r="LTP41" s="85"/>
      <c r="LTQ41" s="85"/>
      <c r="LTR41" s="85"/>
      <c r="LTS41" s="85"/>
      <c r="LTT41" s="85"/>
      <c r="LTU41" s="85"/>
      <c r="LTV41" s="85"/>
      <c r="LTW41" s="85"/>
      <c r="LTX41" s="85"/>
      <c r="LTY41" s="85"/>
      <c r="LTZ41" s="85"/>
      <c r="LUA41" s="85"/>
      <c r="LUB41" s="85"/>
      <c r="LUC41" s="85"/>
      <c r="LUD41" s="85"/>
      <c r="LUE41" s="85"/>
      <c r="LUF41" s="85"/>
      <c r="LUG41" s="85"/>
      <c r="LUH41" s="85"/>
      <c r="LUI41" s="85"/>
      <c r="LUJ41" s="85"/>
      <c r="LUK41" s="85"/>
      <c r="LUL41" s="85"/>
      <c r="LUM41" s="85"/>
      <c r="LUN41" s="85"/>
      <c r="LUO41" s="85"/>
      <c r="LUP41" s="85"/>
      <c r="LUQ41" s="85"/>
      <c r="LUR41" s="85"/>
      <c r="LUS41" s="85"/>
      <c r="LUT41" s="85"/>
      <c r="LUU41" s="85"/>
      <c r="LUV41" s="85"/>
      <c r="LUW41" s="85"/>
      <c r="LUX41" s="85"/>
      <c r="LUY41" s="85"/>
      <c r="LUZ41" s="85"/>
      <c r="LVA41" s="85"/>
      <c r="LVB41" s="85"/>
      <c r="LVC41" s="85"/>
      <c r="LVD41" s="85"/>
      <c r="LVE41" s="85"/>
      <c r="LVF41" s="85"/>
      <c r="LVG41" s="85"/>
      <c r="LVH41" s="85"/>
      <c r="LVI41" s="85"/>
      <c r="LVJ41" s="85"/>
      <c r="LVK41" s="85"/>
      <c r="LVL41" s="85"/>
      <c r="LVM41" s="85"/>
      <c r="LVN41" s="85"/>
      <c r="LVO41" s="85"/>
      <c r="LVP41" s="85"/>
      <c r="LVQ41" s="85"/>
      <c r="LVR41" s="85"/>
      <c r="LVS41" s="85"/>
      <c r="LVT41" s="85"/>
      <c r="LVU41" s="85"/>
      <c r="LVV41" s="85"/>
      <c r="LVW41" s="85"/>
      <c r="LVX41" s="85"/>
      <c r="LVY41" s="85"/>
      <c r="LVZ41" s="85"/>
      <c r="LWA41" s="85"/>
      <c r="LWB41" s="85"/>
      <c r="LWC41" s="85"/>
      <c r="LWD41" s="85"/>
      <c r="LWE41" s="85"/>
      <c r="LWF41" s="85"/>
      <c r="LWG41" s="85"/>
      <c r="LWH41" s="85"/>
      <c r="LWI41" s="85"/>
      <c r="LWJ41" s="85"/>
      <c r="LWK41" s="85"/>
      <c r="LWL41" s="85"/>
      <c r="LWM41" s="85"/>
      <c r="LWN41" s="85"/>
      <c r="LWO41" s="85"/>
      <c r="LWP41" s="85"/>
      <c r="LWQ41" s="85"/>
      <c r="LWR41" s="85"/>
      <c r="LWS41" s="85"/>
      <c r="LWT41" s="85"/>
      <c r="LWU41" s="85"/>
      <c r="LWV41" s="85"/>
      <c r="LWW41" s="85"/>
      <c r="LWX41" s="85"/>
      <c r="LWY41" s="85"/>
      <c r="LWZ41" s="85"/>
      <c r="LXA41" s="85"/>
      <c r="LXB41" s="85"/>
      <c r="LXC41" s="85"/>
      <c r="LXD41" s="85"/>
      <c r="LXE41" s="85"/>
      <c r="LXF41" s="85"/>
      <c r="LXG41" s="85"/>
      <c r="LXH41" s="85"/>
      <c r="LXI41" s="85"/>
      <c r="LXJ41" s="85"/>
      <c r="LXK41" s="85"/>
      <c r="LXL41" s="85"/>
      <c r="LXM41" s="85"/>
      <c r="LXN41" s="85"/>
      <c r="LXO41" s="85"/>
      <c r="LXP41" s="85"/>
      <c r="LXQ41" s="85"/>
      <c r="LXR41" s="85"/>
      <c r="LXS41" s="85"/>
      <c r="LXT41" s="85"/>
      <c r="LXU41" s="85"/>
      <c r="LXV41" s="85"/>
      <c r="LXW41" s="85"/>
      <c r="LXX41" s="85"/>
      <c r="LXY41" s="85"/>
      <c r="LXZ41" s="85"/>
      <c r="LYA41" s="85"/>
      <c r="LYB41" s="85"/>
      <c r="LYC41" s="85"/>
      <c r="LYD41" s="85"/>
      <c r="LYE41" s="85"/>
      <c r="LYF41" s="85"/>
      <c r="LYG41" s="85"/>
      <c r="LYH41" s="85"/>
      <c r="LYI41" s="85"/>
      <c r="LYJ41" s="85"/>
      <c r="LYK41" s="85"/>
      <c r="LYL41" s="85"/>
      <c r="LYM41" s="85"/>
      <c r="LYN41" s="85"/>
      <c r="LYO41" s="85"/>
      <c r="LYP41" s="85"/>
      <c r="LYQ41" s="85"/>
      <c r="LYR41" s="85"/>
      <c r="LYS41" s="85"/>
      <c r="LYT41" s="85"/>
      <c r="LYU41" s="85"/>
      <c r="LYV41" s="85"/>
      <c r="LYW41" s="85"/>
      <c r="LYX41" s="85"/>
      <c r="LYY41" s="85"/>
      <c r="LYZ41" s="85"/>
      <c r="LZA41" s="85"/>
      <c r="LZB41" s="85"/>
      <c r="LZC41" s="85"/>
      <c r="LZD41" s="85"/>
      <c r="LZE41" s="85"/>
      <c r="LZF41" s="85"/>
      <c r="LZG41" s="85"/>
      <c r="LZH41" s="85"/>
      <c r="LZI41" s="85"/>
      <c r="LZJ41" s="85"/>
      <c r="LZK41" s="85"/>
      <c r="LZL41" s="85"/>
      <c r="LZM41" s="85"/>
      <c r="LZN41" s="85"/>
      <c r="LZO41" s="85"/>
      <c r="LZP41" s="85"/>
      <c r="LZQ41" s="85"/>
      <c r="LZR41" s="85"/>
      <c r="LZS41" s="85"/>
      <c r="LZT41" s="85"/>
      <c r="LZU41" s="85"/>
      <c r="LZV41" s="85"/>
      <c r="LZW41" s="85"/>
      <c r="LZX41" s="85"/>
      <c r="LZY41" s="85"/>
      <c r="LZZ41" s="85"/>
      <c r="MAA41" s="85"/>
      <c r="MAB41" s="85"/>
      <c r="MAC41" s="85"/>
      <c r="MAD41" s="85"/>
      <c r="MAE41" s="85"/>
      <c r="MAF41" s="85"/>
      <c r="MAG41" s="85"/>
      <c r="MAH41" s="85"/>
      <c r="MAI41" s="85"/>
      <c r="MAJ41" s="85"/>
      <c r="MAK41" s="85"/>
      <c r="MAL41" s="85"/>
      <c r="MAM41" s="85"/>
      <c r="MAN41" s="85"/>
      <c r="MAO41" s="85"/>
      <c r="MAP41" s="85"/>
      <c r="MAQ41" s="85"/>
      <c r="MAR41" s="85"/>
      <c r="MAS41" s="85"/>
      <c r="MAT41" s="85"/>
      <c r="MAU41" s="85"/>
      <c r="MAV41" s="85"/>
      <c r="MAW41" s="85"/>
      <c r="MAX41" s="85"/>
      <c r="MAY41" s="85"/>
      <c r="MAZ41" s="85"/>
      <c r="MBA41" s="85"/>
      <c r="MBB41" s="85"/>
      <c r="MBC41" s="85"/>
      <c r="MBD41" s="85"/>
      <c r="MBE41" s="85"/>
      <c r="MBF41" s="85"/>
      <c r="MBG41" s="85"/>
      <c r="MBH41" s="85"/>
      <c r="MBI41" s="85"/>
      <c r="MBJ41" s="85"/>
      <c r="MBK41" s="85"/>
      <c r="MBL41" s="85"/>
      <c r="MBM41" s="85"/>
      <c r="MBN41" s="85"/>
      <c r="MBO41" s="85"/>
      <c r="MBP41" s="85"/>
      <c r="MBQ41" s="85"/>
      <c r="MBR41" s="85"/>
      <c r="MBS41" s="85"/>
      <c r="MBT41" s="85"/>
      <c r="MBU41" s="85"/>
      <c r="MBV41" s="85"/>
      <c r="MBW41" s="85"/>
      <c r="MBX41" s="85"/>
      <c r="MBY41" s="85"/>
      <c r="MBZ41" s="85"/>
      <c r="MCA41" s="85"/>
      <c r="MCB41" s="85"/>
      <c r="MCC41" s="85"/>
      <c r="MCD41" s="85"/>
      <c r="MCE41" s="85"/>
      <c r="MCF41" s="85"/>
      <c r="MCG41" s="85"/>
      <c r="MCH41" s="85"/>
      <c r="MCI41" s="85"/>
      <c r="MCJ41" s="85"/>
      <c r="MCK41" s="85"/>
      <c r="MCL41" s="85"/>
      <c r="MCM41" s="85"/>
      <c r="MCN41" s="85"/>
      <c r="MCO41" s="85"/>
      <c r="MCP41" s="85"/>
      <c r="MCQ41" s="85"/>
      <c r="MCR41" s="85"/>
      <c r="MCS41" s="85"/>
      <c r="MCT41" s="85"/>
      <c r="MCU41" s="85"/>
      <c r="MCV41" s="85"/>
      <c r="MCW41" s="85"/>
      <c r="MCX41" s="85"/>
      <c r="MCY41" s="85"/>
      <c r="MCZ41" s="85"/>
      <c r="MDA41" s="85"/>
      <c r="MDB41" s="85"/>
      <c r="MDC41" s="85"/>
      <c r="MDD41" s="85"/>
      <c r="MDE41" s="85"/>
      <c r="MDF41" s="85"/>
      <c r="MDG41" s="85"/>
      <c r="MDH41" s="85"/>
      <c r="MDI41" s="85"/>
      <c r="MDJ41" s="85"/>
      <c r="MDK41" s="85"/>
      <c r="MDL41" s="85"/>
      <c r="MDM41" s="85"/>
      <c r="MDN41" s="85"/>
      <c r="MDO41" s="85"/>
      <c r="MDP41" s="85"/>
      <c r="MDQ41" s="85"/>
      <c r="MDR41" s="85"/>
      <c r="MDS41" s="85"/>
      <c r="MDT41" s="85"/>
      <c r="MDU41" s="85"/>
      <c r="MDV41" s="85"/>
      <c r="MDW41" s="85"/>
      <c r="MDX41" s="85"/>
      <c r="MDY41" s="85"/>
      <c r="MDZ41" s="85"/>
      <c r="MEA41" s="85"/>
      <c r="MEB41" s="85"/>
      <c r="MEC41" s="85"/>
      <c r="MED41" s="85"/>
      <c r="MEE41" s="85"/>
      <c r="MEF41" s="85"/>
      <c r="MEG41" s="85"/>
      <c r="MEH41" s="85"/>
      <c r="MEI41" s="85"/>
      <c r="MEJ41" s="85"/>
      <c r="MEK41" s="85"/>
      <c r="MEL41" s="85"/>
      <c r="MEM41" s="85"/>
      <c r="MEN41" s="85"/>
      <c r="MEO41" s="85"/>
      <c r="MEP41" s="85"/>
      <c r="MEQ41" s="85"/>
      <c r="MER41" s="85"/>
      <c r="MES41" s="85"/>
      <c r="MET41" s="85"/>
      <c r="MEU41" s="85"/>
      <c r="MEV41" s="85"/>
      <c r="MEW41" s="85"/>
      <c r="MEX41" s="85"/>
      <c r="MEY41" s="85"/>
      <c r="MEZ41" s="85"/>
      <c r="MFA41" s="85"/>
      <c r="MFB41" s="85"/>
      <c r="MFC41" s="85"/>
      <c r="MFD41" s="85"/>
      <c r="MFE41" s="85"/>
      <c r="MFF41" s="85"/>
      <c r="MFG41" s="85"/>
      <c r="MFH41" s="85"/>
      <c r="MFI41" s="85"/>
      <c r="MFJ41" s="85"/>
      <c r="MFK41" s="85"/>
      <c r="MFL41" s="85"/>
      <c r="MFM41" s="85"/>
      <c r="MFN41" s="85"/>
      <c r="MFO41" s="85"/>
      <c r="MFP41" s="85"/>
      <c r="MFQ41" s="85"/>
      <c r="MFR41" s="85"/>
      <c r="MFS41" s="85"/>
      <c r="MFT41" s="85"/>
      <c r="MFU41" s="85"/>
      <c r="MFV41" s="85"/>
      <c r="MFW41" s="85"/>
      <c r="MFX41" s="85"/>
      <c r="MFY41" s="85"/>
      <c r="MFZ41" s="85"/>
      <c r="MGA41" s="85"/>
      <c r="MGB41" s="85"/>
      <c r="MGC41" s="85"/>
      <c r="MGD41" s="85"/>
      <c r="MGE41" s="85"/>
      <c r="MGF41" s="85"/>
      <c r="MGG41" s="85"/>
      <c r="MGH41" s="85"/>
      <c r="MGI41" s="85"/>
      <c r="MGJ41" s="85"/>
      <c r="MGK41" s="85"/>
      <c r="MGL41" s="85"/>
      <c r="MGM41" s="85"/>
      <c r="MGN41" s="85"/>
      <c r="MGO41" s="85"/>
      <c r="MGP41" s="85"/>
      <c r="MGQ41" s="85"/>
      <c r="MGR41" s="85"/>
      <c r="MGS41" s="85"/>
      <c r="MGT41" s="85"/>
      <c r="MGU41" s="85"/>
      <c r="MGV41" s="85"/>
      <c r="MGW41" s="85"/>
      <c r="MGX41" s="85"/>
      <c r="MGY41" s="85"/>
      <c r="MGZ41" s="85"/>
      <c r="MHA41" s="85"/>
      <c r="MHB41" s="85"/>
      <c r="MHC41" s="85"/>
      <c r="MHD41" s="85"/>
      <c r="MHE41" s="85"/>
      <c r="MHF41" s="85"/>
      <c r="MHG41" s="85"/>
      <c r="MHH41" s="85"/>
      <c r="MHI41" s="85"/>
      <c r="MHJ41" s="85"/>
      <c r="MHK41" s="85"/>
      <c r="MHL41" s="85"/>
      <c r="MHM41" s="85"/>
      <c r="MHN41" s="85"/>
      <c r="MHO41" s="85"/>
      <c r="MHP41" s="85"/>
      <c r="MHQ41" s="85"/>
      <c r="MHR41" s="85"/>
      <c r="MHS41" s="85"/>
      <c r="MHT41" s="85"/>
      <c r="MHU41" s="85"/>
      <c r="MHV41" s="85"/>
      <c r="MHW41" s="85"/>
      <c r="MHX41" s="85"/>
      <c r="MHY41" s="85"/>
      <c r="MHZ41" s="85"/>
      <c r="MIA41" s="85"/>
      <c r="MIB41" s="85"/>
      <c r="MIC41" s="85"/>
      <c r="MID41" s="85"/>
      <c r="MIE41" s="85"/>
      <c r="MIF41" s="85"/>
      <c r="MIG41" s="85"/>
      <c r="MIH41" s="85"/>
      <c r="MII41" s="85"/>
      <c r="MIJ41" s="85"/>
      <c r="MIK41" s="85"/>
      <c r="MIL41" s="85"/>
      <c r="MIM41" s="85"/>
      <c r="MIN41" s="85"/>
      <c r="MIO41" s="85"/>
      <c r="MIP41" s="85"/>
      <c r="MIQ41" s="85"/>
      <c r="MIR41" s="85"/>
      <c r="MIS41" s="85"/>
      <c r="MIT41" s="85"/>
      <c r="MIU41" s="85"/>
      <c r="MIV41" s="85"/>
      <c r="MIW41" s="85"/>
      <c r="MIX41" s="85"/>
      <c r="MIY41" s="85"/>
      <c r="MIZ41" s="85"/>
      <c r="MJA41" s="85"/>
      <c r="MJB41" s="85"/>
      <c r="MJC41" s="85"/>
      <c r="MJD41" s="85"/>
      <c r="MJE41" s="85"/>
      <c r="MJF41" s="85"/>
      <c r="MJG41" s="85"/>
      <c r="MJH41" s="85"/>
      <c r="MJI41" s="85"/>
      <c r="MJJ41" s="85"/>
      <c r="MJK41" s="85"/>
      <c r="MJL41" s="85"/>
      <c r="MJM41" s="85"/>
      <c r="MJN41" s="85"/>
      <c r="MJO41" s="85"/>
      <c r="MJP41" s="85"/>
      <c r="MJQ41" s="85"/>
      <c r="MJR41" s="85"/>
      <c r="MJS41" s="85"/>
      <c r="MJT41" s="85"/>
      <c r="MJU41" s="85"/>
      <c r="MJV41" s="85"/>
      <c r="MJW41" s="85"/>
      <c r="MJX41" s="85"/>
      <c r="MJY41" s="85"/>
      <c r="MJZ41" s="85"/>
      <c r="MKA41" s="85"/>
      <c r="MKB41" s="85"/>
      <c r="MKC41" s="85"/>
      <c r="MKD41" s="85"/>
      <c r="MKE41" s="85"/>
      <c r="MKF41" s="85"/>
      <c r="MKG41" s="85"/>
      <c r="MKH41" s="85"/>
      <c r="MKI41" s="85"/>
      <c r="MKJ41" s="85"/>
      <c r="MKK41" s="85"/>
      <c r="MKL41" s="85"/>
      <c r="MKM41" s="85"/>
      <c r="MKN41" s="85"/>
      <c r="MKO41" s="85"/>
      <c r="MKP41" s="85"/>
      <c r="MKQ41" s="85"/>
      <c r="MKR41" s="85"/>
      <c r="MKS41" s="85"/>
      <c r="MKT41" s="85"/>
      <c r="MKU41" s="85"/>
      <c r="MKV41" s="85"/>
      <c r="MKW41" s="85"/>
      <c r="MKX41" s="85"/>
      <c r="MKY41" s="85"/>
      <c r="MKZ41" s="85"/>
      <c r="MLA41" s="85"/>
      <c r="MLB41" s="85"/>
      <c r="MLC41" s="85"/>
      <c r="MLD41" s="85"/>
      <c r="MLE41" s="85"/>
      <c r="MLF41" s="85"/>
      <c r="MLG41" s="85"/>
      <c r="MLH41" s="85"/>
      <c r="MLI41" s="85"/>
      <c r="MLJ41" s="85"/>
      <c r="MLK41" s="85"/>
      <c r="MLL41" s="85"/>
      <c r="MLM41" s="85"/>
      <c r="MLN41" s="85"/>
      <c r="MLO41" s="85"/>
      <c r="MLP41" s="85"/>
      <c r="MLQ41" s="85"/>
      <c r="MLR41" s="85"/>
      <c r="MLS41" s="85"/>
      <c r="MLT41" s="85"/>
      <c r="MLU41" s="85"/>
      <c r="MLV41" s="85"/>
      <c r="MLW41" s="85"/>
      <c r="MLX41" s="85"/>
      <c r="MLY41" s="85"/>
      <c r="MLZ41" s="85"/>
      <c r="MMA41" s="85"/>
      <c r="MMB41" s="85"/>
      <c r="MMC41" s="85"/>
      <c r="MMD41" s="85"/>
      <c r="MME41" s="85"/>
      <c r="MMF41" s="85"/>
      <c r="MMG41" s="85"/>
      <c r="MMH41" s="85"/>
      <c r="MMI41" s="85"/>
      <c r="MMJ41" s="85"/>
      <c r="MMK41" s="85"/>
      <c r="MML41" s="85"/>
      <c r="MMM41" s="85"/>
      <c r="MMN41" s="85"/>
      <c r="MMO41" s="85"/>
      <c r="MMP41" s="85"/>
      <c r="MMQ41" s="85"/>
      <c r="MMR41" s="85"/>
      <c r="MMS41" s="85"/>
      <c r="MMT41" s="85"/>
      <c r="MMU41" s="85"/>
      <c r="MMV41" s="85"/>
      <c r="MMW41" s="85"/>
      <c r="MMX41" s="85"/>
      <c r="MMY41" s="85"/>
      <c r="MMZ41" s="85"/>
      <c r="MNA41" s="85"/>
      <c r="MNB41" s="85"/>
      <c r="MNC41" s="85"/>
      <c r="MND41" s="85"/>
      <c r="MNE41" s="85"/>
      <c r="MNF41" s="85"/>
      <c r="MNG41" s="85"/>
      <c r="MNH41" s="85"/>
      <c r="MNI41" s="85"/>
      <c r="MNJ41" s="85"/>
      <c r="MNK41" s="85"/>
      <c r="MNL41" s="85"/>
      <c r="MNM41" s="85"/>
      <c r="MNN41" s="85"/>
      <c r="MNO41" s="85"/>
      <c r="MNP41" s="85"/>
      <c r="MNQ41" s="85"/>
      <c r="MNR41" s="85"/>
      <c r="MNS41" s="85"/>
      <c r="MNT41" s="85"/>
      <c r="MNU41" s="85"/>
      <c r="MNV41" s="85"/>
      <c r="MNW41" s="85"/>
      <c r="MNX41" s="85"/>
      <c r="MNY41" s="85"/>
      <c r="MNZ41" s="85"/>
      <c r="MOA41" s="85"/>
      <c r="MOB41" s="85"/>
      <c r="MOC41" s="85"/>
      <c r="MOD41" s="85"/>
      <c r="MOE41" s="85"/>
      <c r="MOF41" s="85"/>
      <c r="MOG41" s="85"/>
      <c r="MOH41" s="85"/>
      <c r="MOI41" s="85"/>
      <c r="MOJ41" s="85"/>
      <c r="MOK41" s="85"/>
      <c r="MOL41" s="85"/>
      <c r="MOM41" s="85"/>
      <c r="MON41" s="85"/>
      <c r="MOO41" s="85"/>
      <c r="MOP41" s="85"/>
      <c r="MOQ41" s="85"/>
      <c r="MOR41" s="85"/>
      <c r="MOS41" s="85"/>
      <c r="MOT41" s="85"/>
      <c r="MOU41" s="85"/>
      <c r="MOV41" s="85"/>
      <c r="MOW41" s="85"/>
      <c r="MOX41" s="85"/>
      <c r="MOY41" s="85"/>
      <c r="MOZ41" s="85"/>
      <c r="MPA41" s="85"/>
      <c r="MPB41" s="85"/>
      <c r="MPC41" s="85"/>
      <c r="MPD41" s="85"/>
      <c r="MPE41" s="85"/>
      <c r="MPF41" s="85"/>
      <c r="MPG41" s="85"/>
      <c r="MPH41" s="85"/>
      <c r="MPI41" s="85"/>
      <c r="MPJ41" s="85"/>
      <c r="MPK41" s="85"/>
      <c r="MPL41" s="85"/>
      <c r="MPM41" s="85"/>
      <c r="MPN41" s="85"/>
      <c r="MPO41" s="85"/>
      <c r="MPP41" s="85"/>
      <c r="MPQ41" s="85"/>
      <c r="MPR41" s="85"/>
      <c r="MPS41" s="85"/>
      <c r="MPT41" s="85"/>
      <c r="MPU41" s="85"/>
      <c r="MPV41" s="85"/>
      <c r="MPW41" s="85"/>
      <c r="MPX41" s="85"/>
      <c r="MPY41" s="85"/>
      <c r="MPZ41" s="85"/>
      <c r="MQA41" s="85"/>
      <c r="MQB41" s="85"/>
      <c r="MQC41" s="85"/>
      <c r="MQD41" s="85"/>
      <c r="MQE41" s="85"/>
      <c r="MQF41" s="85"/>
      <c r="MQG41" s="85"/>
      <c r="MQH41" s="85"/>
      <c r="MQI41" s="85"/>
      <c r="MQJ41" s="85"/>
      <c r="MQK41" s="85"/>
      <c r="MQL41" s="85"/>
      <c r="MQM41" s="85"/>
      <c r="MQN41" s="85"/>
      <c r="MQO41" s="85"/>
      <c r="MQP41" s="85"/>
      <c r="MQQ41" s="85"/>
      <c r="MQR41" s="85"/>
      <c r="MQS41" s="85"/>
      <c r="MQT41" s="85"/>
      <c r="MQU41" s="85"/>
      <c r="MQV41" s="85"/>
      <c r="MQW41" s="85"/>
      <c r="MQX41" s="85"/>
      <c r="MQY41" s="85"/>
      <c r="MQZ41" s="85"/>
      <c r="MRA41" s="85"/>
      <c r="MRB41" s="85"/>
      <c r="MRC41" s="85"/>
      <c r="MRD41" s="85"/>
      <c r="MRE41" s="85"/>
      <c r="MRF41" s="85"/>
      <c r="MRG41" s="85"/>
      <c r="MRH41" s="85"/>
      <c r="MRI41" s="85"/>
      <c r="MRJ41" s="85"/>
      <c r="MRK41" s="85"/>
      <c r="MRL41" s="85"/>
      <c r="MRM41" s="85"/>
      <c r="MRN41" s="85"/>
      <c r="MRO41" s="85"/>
      <c r="MRP41" s="85"/>
      <c r="MRQ41" s="85"/>
      <c r="MRR41" s="85"/>
      <c r="MRS41" s="85"/>
      <c r="MRT41" s="85"/>
      <c r="MRU41" s="85"/>
      <c r="MRV41" s="85"/>
      <c r="MRW41" s="85"/>
      <c r="MRX41" s="85"/>
      <c r="MRY41" s="85"/>
      <c r="MRZ41" s="85"/>
      <c r="MSA41" s="85"/>
      <c r="MSB41" s="85"/>
      <c r="MSC41" s="85"/>
      <c r="MSD41" s="85"/>
      <c r="MSE41" s="85"/>
      <c r="MSF41" s="85"/>
      <c r="MSG41" s="85"/>
      <c r="MSH41" s="85"/>
      <c r="MSI41" s="85"/>
      <c r="MSJ41" s="85"/>
      <c r="MSK41" s="85"/>
      <c r="MSL41" s="85"/>
      <c r="MSM41" s="85"/>
      <c r="MSN41" s="85"/>
      <c r="MSO41" s="85"/>
      <c r="MSP41" s="85"/>
      <c r="MSQ41" s="85"/>
      <c r="MSR41" s="85"/>
      <c r="MSS41" s="85"/>
      <c r="MST41" s="85"/>
      <c r="MSU41" s="85"/>
      <c r="MSV41" s="85"/>
      <c r="MSW41" s="85"/>
      <c r="MSX41" s="85"/>
      <c r="MSY41" s="85"/>
      <c r="MSZ41" s="85"/>
      <c r="MTA41" s="85"/>
      <c r="MTB41" s="85"/>
      <c r="MTC41" s="85"/>
      <c r="MTD41" s="85"/>
      <c r="MTE41" s="85"/>
      <c r="MTF41" s="85"/>
      <c r="MTG41" s="85"/>
      <c r="MTH41" s="85"/>
      <c r="MTI41" s="85"/>
      <c r="MTJ41" s="85"/>
      <c r="MTK41" s="85"/>
      <c r="MTL41" s="85"/>
      <c r="MTM41" s="85"/>
      <c r="MTN41" s="85"/>
      <c r="MTO41" s="85"/>
      <c r="MTP41" s="85"/>
      <c r="MTQ41" s="85"/>
      <c r="MTR41" s="85"/>
      <c r="MTS41" s="85"/>
      <c r="MTT41" s="85"/>
      <c r="MTU41" s="85"/>
      <c r="MTV41" s="85"/>
      <c r="MTW41" s="85"/>
      <c r="MTX41" s="85"/>
      <c r="MTY41" s="85"/>
      <c r="MTZ41" s="85"/>
      <c r="MUA41" s="85"/>
      <c r="MUB41" s="85"/>
      <c r="MUC41" s="85"/>
      <c r="MUD41" s="85"/>
      <c r="MUE41" s="85"/>
      <c r="MUF41" s="85"/>
      <c r="MUG41" s="85"/>
      <c r="MUH41" s="85"/>
      <c r="MUI41" s="85"/>
      <c r="MUJ41" s="85"/>
      <c r="MUK41" s="85"/>
      <c r="MUL41" s="85"/>
      <c r="MUM41" s="85"/>
      <c r="MUN41" s="85"/>
      <c r="MUO41" s="85"/>
      <c r="MUP41" s="85"/>
      <c r="MUQ41" s="85"/>
      <c r="MUR41" s="85"/>
      <c r="MUS41" s="85"/>
      <c r="MUT41" s="85"/>
      <c r="MUU41" s="85"/>
      <c r="MUV41" s="85"/>
      <c r="MUW41" s="85"/>
      <c r="MUX41" s="85"/>
      <c r="MUY41" s="85"/>
      <c r="MUZ41" s="85"/>
      <c r="MVA41" s="85"/>
      <c r="MVB41" s="85"/>
      <c r="MVC41" s="85"/>
      <c r="MVD41" s="85"/>
      <c r="MVE41" s="85"/>
      <c r="MVF41" s="85"/>
      <c r="MVG41" s="85"/>
      <c r="MVH41" s="85"/>
      <c r="MVI41" s="85"/>
      <c r="MVJ41" s="85"/>
      <c r="MVK41" s="85"/>
      <c r="MVL41" s="85"/>
      <c r="MVM41" s="85"/>
      <c r="MVN41" s="85"/>
      <c r="MVO41" s="85"/>
      <c r="MVP41" s="85"/>
      <c r="MVQ41" s="85"/>
      <c r="MVR41" s="85"/>
      <c r="MVS41" s="85"/>
      <c r="MVT41" s="85"/>
      <c r="MVU41" s="85"/>
      <c r="MVV41" s="85"/>
      <c r="MVW41" s="85"/>
      <c r="MVX41" s="85"/>
      <c r="MVY41" s="85"/>
      <c r="MVZ41" s="85"/>
      <c r="MWA41" s="85"/>
      <c r="MWB41" s="85"/>
      <c r="MWC41" s="85"/>
      <c r="MWD41" s="85"/>
      <c r="MWE41" s="85"/>
      <c r="MWF41" s="85"/>
      <c r="MWG41" s="85"/>
      <c r="MWH41" s="85"/>
      <c r="MWI41" s="85"/>
      <c r="MWJ41" s="85"/>
      <c r="MWK41" s="85"/>
      <c r="MWL41" s="85"/>
      <c r="MWM41" s="85"/>
      <c r="MWN41" s="85"/>
      <c r="MWO41" s="85"/>
      <c r="MWP41" s="85"/>
      <c r="MWQ41" s="85"/>
      <c r="MWR41" s="85"/>
      <c r="MWS41" s="85"/>
      <c r="MWT41" s="85"/>
      <c r="MWU41" s="85"/>
      <c r="MWV41" s="85"/>
      <c r="MWW41" s="85"/>
      <c r="MWX41" s="85"/>
      <c r="MWY41" s="85"/>
      <c r="MWZ41" s="85"/>
      <c r="MXA41" s="85"/>
      <c r="MXB41" s="85"/>
      <c r="MXC41" s="85"/>
      <c r="MXD41" s="85"/>
      <c r="MXE41" s="85"/>
      <c r="MXF41" s="85"/>
      <c r="MXG41" s="85"/>
      <c r="MXH41" s="85"/>
      <c r="MXI41" s="85"/>
      <c r="MXJ41" s="85"/>
      <c r="MXK41" s="85"/>
      <c r="MXL41" s="85"/>
      <c r="MXM41" s="85"/>
      <c r="MXN41" s="85"/>
      <c r="MXO41" s="85"/>
      <c r="MXP41" s="85"/>
      <c r="MXQ41" s="85"/>
      <c r="MXR41" s="85"/>
      <c r="MXS41" s="85"/>
      <c r="MXT41" s="85"/>
      <c r="MXU41" s="85"/>
      <c r="MXV41" s="85"/>
      <c r="MXW41" s="85"/>
      <c r="MXX41" s="85"/>
      <c r="MXY41" s="85"/>
      <c r="MXZ41" s="85"/>
      <c r="MYA41" s="85"/>
      <c r="MYB41" s="85"/>
      <c r="MYC41" s="85"/>
      <c r="MYD41" s="85"/>
      <c r="MYE41" s="85"/>
      <c r="MYF41" s="85"/>
      <c r="MYG41" s="85"/>
      <c r="MYH41" s="85"/>
      <c r="MYI41" s="85"/>
      <c r="MYJ41" s="85"/>
      <c r="MYK41" s="85"/>
      <c r="MYL41" s="85"/>
      <c r="MYM41" s="85"/>
      <c r="MYN41" s="85"/>
      <c r="MYO41" s="85"/>
      <c r="MYP41" s="85"/>
      <c r="MYQ41" s="85"/>
      <c r="MYR41" s="85"/>
      <c r="MYS41" s="85"/>
      <c r="MYT41" s="85"/>
      <c r="MYU41" s="85"/>
      <c r="MYV41" s="85"/>
      <c r="MYW41" s="85"/>
      <c r="MYX41" s="85"/>
      <c r="MYY41" s="85"/>
      <c r="MYZ41" s="85"/>
      <c r="MZA41" s="85"/>
      <c r="MZB41" s="85"/>
      <c r="MZC41" s="85"/>
      <c r="MZD41" s="85"/>
      <c r="MZE41" s="85"/>
      <c r="MZF41" s="85"/>
      <c r="MZG41" s="85"/>
      <c r="MZH41" s="85"/>
      <c r="MZI41" s="85"/>
      <c r="MZJ41" s="85"/>
      <c r="MZK41" s="85"/>
      <c r="MZL41" s="85"/>
      <c r="MZM41" s="85"/>
      <c r="MZN41" s="85"/>
      <c r="MZO41" s="85"/>
      <c r="MZP41" s="85"/>
      <c r="MZQ41" s="85"/>
      <c r="MZR41" s="85"/>
      <c r="MZS41" s="85"/>
      <c r="MZT41" s="85"/>
      <c r="MZU41" s="85"/>
      <c r="MZV41" s="85"/>
      <c r="MZW41" s="85"/>
      <c r="MZX41" s="85"/>
      <c r="MZY41" s="85"/>
      <c r="MZZ41" s="85"/>
      <c r="NAA41" s="85"/>
      <c r="NAB41" s="85"/>
      <c r="NAC41" s="85"/>
      <c r="NAD41" s="85"/>
      <c r="NAE41" s="85"/>
      <c r="NAF41" s="85"/>
      <c r="NAG41" s="85"/>
      <c r="NAH41" s="85"/>
      <c r="NAI41" s="85"/>
      <c r="NAJ41" s="85"/>
      <c r="NAK41" s="85"/>
      <c r="NAL41" s="85"/>
      <c r="NAM41" s="85"/>
      <c r="NAN41" s="85"/>
      <c r="NAO41" s="85"/>
      <c r="NAP41" s="85"/>
      <c r="NAQ41" s="85"/>
      <c r="NAR41" s="85"/>
      <c r="NAS41" s="85"/>
      <c r="NAT41" s="85"/>
      <c r="NAU41" s="85"/>
      <c r="NAV41" s="85"/>
      <c r="NAW41" s="85"/>
      <c r="NAX41" s="85"/>
      <c r="NAY41" s="85"/>
      <c r="NAZ41" s="85"/>
      <c r="NBA41" s="85"/>
      <c r="NBB41" s="85"/>
      <c r="NBC41" s="85"/>
      <c r="NBD41" s="85"/>
      <c r="NBE41" s="85"/>
      <c r="NBF41" s="85"/>
      <c r="NBG41" s="85"/>
      <c r="NBH41" s="85"/>
      <c r="NBI41" s="85"/>
      <c r="NBJ41" s="85"/>
      <c r="NBK41" s="85"/>
      <c r="NBL41" s="85"/>
      <c r="NBM41" s="85"/>
      <c r="NBN41" s="85"/>
      <c r="NBO41" s="85"/>
      <c r="NBP41" s="85"/>
      <c r="NBQ41" s="85"/>
      <c r="NBR41" s="85"/>
      <c r="NBS41" s="85"/>
      <c r="NBT41" s="85"/>
      <c r="NBU41" s="85"/>
      <c r="NBV41" s="85"/>
      <c r="NBW41" s="85"/>
      <c r="NBX41" s="85"/>
      <c r="NBY41" s="85"/>
      <c r="NBZ41" s="85"/>
      <c r="NCA41" s="85"/>
      <c r="NCB41" s="85"/>
      <c r="NCC41" s="85"/>
      <c r="NCD41" s="85"/>
      <c r="NCE41" s="85"/>
      <c r="NCF41" s="85"/>
      <c r="NCG41" s="85"/>
      <c r="NCH41" s="85"/>
      <c r="NCI41" s="85"/>
      <c r="NCJ41" s="85"/>
      <c r="NCK41" s="85"/>
      <c r="NCL41" s="85"/>
      <c r="NCM41" s="85"/>
      <c r="NCN41" s="85"/>
      <c r="NCO41" s="85"/>
      <c r="NCP41" s="85"/>
      <c r="NCQ41" s="85"/>
      <c r="NCR41" s="85"/>
      <c r="NCS41" s="85"/>
      <c r="NCT41" s="85"/>
      <c r="NCU41" s="85"/>
      <c r="NCV41" s="85"/>
      <c r="NCW41" s="85"/>
      <c r="NCX41" s="85"/>
      <c r="NCY41" s="85"/>
      <c r="NCZ41" s="85"/>
      <c r="NDA41" s="85"/>
      <c r="NDB41" s="85"/>
      <c r="NDC41" s="85"/>
      <c r="NDD41" s="85"/>
      <c r="NDE41" s="85"/>
      <c r="NDF41" s="85"/>
      <c r="NDG41" s="85"/>
      <c r="NDH41" s="85"/>
      <c r="NDI41" s="85"/>
      <c r="NDJ41" s="85"/>
      <c r="NDK41" s="85"/>
      <c r="NDL41" s="85"/>
      <c r="NDM41" s="85"/>
      <c r="NDN41" s="85"/>
      <c r="NDO41" s="85"/>
      <c r="NDP41" s="85"/>
      <c r="NDQ41" s="85"/>
      <c r="NDR41" s="85"/>
      <c r="NDS41" s="85"/>
      <c r="NDT41" s="85"/>
      <c r="NDU41" s="85"/>
      <c r="NDV41" s="85"/>
      <c r="NDW41" s="85"/>
      <c r="NDX41" s="85"/>
      <c r="NDY41" s="85"/>
      <c r="NDZ41" s="85"/>
      <c r="NEA41" s="85"/>
      <c r="NEB41" s="85"/>
      <c r="NEC41" s="85"/>
      <c r="NED41" s="85"/>
      <c r="NEE41" s="85"/>
      <c r="NEF41" s="85"/>
      <c r="NEG41" s="85"/>
      <c r="NEH41" s="85"/>
      <c r="NEI41" s="85"/>
      <c r="NEJ41" s="85"/>
      <c r="NEK41" s="85"/>
      <c r="NEL41" s="85"/>
      <c r="NEM41" s="85"/>
      <c r="NEN41" s="85"/>
      <c r="NEO41" s="85"/>
      <c r="NEP41" s="85"/>
      <c r="NEQ41" s="85"/>
      <c r="NER41" s="85"/>
      <c r="NES41" s="85"/>
      <c r="NET41" s="85"/>
      <c r="NEU41" s="85"/>
      <c r="NEV41" s="85"/>
      <c r="NEW41" s="85"/>
      <c r="NEX41" s="85"/>
      <c r="NEY41" s="85"/>
      <c r="NEZ41" s="85"/>
      <c r="NFA41" s="85"/>
      <c r="NFB41" s="85"/>
      <c r="NFC41" s="85"/>
      <c r="NFD41" s="85"/>
      <c r="NFE41" s="85"/>
      <c r="NFF41" s="85"/>
      <c r="NFG41" s="85"/>
      <c r="NFH41" s="85"/>
      <c r="NFI41" s="85"/>
      <c r="NFJ41" s="85"/>
      <c r="NFK41" s="85"/>
      <c r="NFL41" s="85"/>
      <c r="NFM41" s="85"/>
      <c r="NFN41" s="85"/>
      <c r="NFO41" s="85"/>
      <c r="NFP41" s="85"/>
      <c r="NFQ41" s="85"/>
      <c r="NFR41" s="85"/>
      <c r="NFS41" s="85"/>
      <c r="NFT41" s="85"/>
      <c r="NFU41" s="85"/>
      <c r="NFV41" s="85"/>
      <c r="NFW41" s="85"/>
      <c r="NFX41" s="85"/>
      <c r="NFY41" s="85"/>
      <c r="NFZ41" s="85"/>
      <c r="NGA41" s="85"/>
      <c r="NGB41" s="85"/>
      <c r="NGC41" s="85"/>
      <c r="NGD41" s="85"/>
      <c r="NGE41" s="85"/>
      <c r="NGF41" s="85"/>
      <c r="NGG41" s="85"/>
      <c r="NGH41" s="85"/>
      <c r="NGI41" s="85"/>
      <c r="NGJ41" s="85"/>
      <c r="NGK41" s="85"/>
      <c r="NGL41" s="85"/>
      <c r="NGM41" s="85"/>
      <c r="NGN41" s="85"/>
      <c r="NGO41" s="85"/>
      <c r="NGP41" s="85"/>
      <c r="NGQ41" s="85"/>
      <c r="NGR41" s="85"/>
      <c r="NGS41" s="85"/>
      <c r="NGT41" s="85"/>
      <c r="NGU41" s="85"/>
      <c r="NGV41" s="85"/>
      <c r="NGW41" s="85"/>
      <c r="NGX41" s="85"/>
      <c r="NGY41" s="85"/>
      <c r="NGZ41" s="85"/>
      <c r="NHA41" s="85"/>
      <c r="NHB41" s="85"/>
      <c r="NHC41" s="85"/>
      <c r="NHD41" s="85"/>
      <c r="NHE41" s="85"/>
      <c r="NHF41" s="85"/>
      <c r="NHG41" s="85"/>
      <c r="NHH41" s="85"/>
      <c r="NHI41" s="85"/>
      <c r="NHJ41" s="85"/>
      <c r="NHK41" s="85"/>
      <c r="NHL41" s="85"/>
      <c r="NHM41" s="85"/>
      <c r="NHN41" s="85"/>
      <c r="NHO41" s="85"/>
      <c r="NHP41" s="85"/>
      <c r="NHQ41" s="85"/>
      <c r="NHR41" s="85"/>
      <c r="NHS41" s="85"/>
      <c r="NHT41" s="85"/>
      <c r="NHU41" s="85"/>
      <c r="NHV41" s="85"/>
      <c r="NHW41" s="85"/>
      <c r="NHX41" s="85"/>
      <c r="NHY41" s="85"/>
      <c r="NHZ41" s="85"/>
      <c r="NIA41" s="85"/>
      <c r="NIB41" s="85"/>
      <c r="NIC41" s="85"/>
      <c r="NID41" s="85"/>
      <c r="NIE41" s="85"/>
      <c r="NIF41" s="85"/>
      <c r="NIG41" s="85"/>
      <c r="NIH41" s="85"/>
      <c r="NII41" s="85"/>
      <c r="NIJ41" s="85"/>
      <c r="NIK41" s="85"/>
      <c r="NIL41" s="85"/>
      <c r="NIM41" s="85"/>
      <c r="NIN41" s="85"/>
      <c r="NIO41" s="85"/>
      <c r="NIP41" s="85"/>
      <c r="NIQ41" s="85"/>
      <c r="NIR41" s="85"/>
      <c r="NIS41" s="85"/>
      <c r="NIT41" s="85"/>
      <c r="NIU41" s="85"/>
      <c r="NIV41" s="85"/>
      <c r="NIW41" s="85"/>
      <c r="NIX41" s="85"/>
      <c r="NIY41" s="85"/>
      <c r="NIZ41" s="85"/>
      <c r="NJA41" s="85"/>
      <c r="NJB41" s="85"/>
      <c r="NJC41" s="85"/>
      <c r="NJD41" s="85"/>
      <c r="NJE41" s="85"/>
      <c r="NJF41" s="85"/>
      <c r="NJG41" s="85"/>
      <c r="NJH41" s="85"/>
      <c r="NJI41" s="85"/>
      <c r="NJJ41" s="85"/>
      <c r="NJK41" s="85"/>
      <c r="NJL41" s="85"/>
      <c r="NJM41" s="85"/>
      <c r="NJN41" s="85"/>
      <c r="NJO41" s="85"/>
      <c r="NJP41" s="85"/>
      <c r="NJQ41" s="85"/>
      <c r="NJR41" s="85"/>
      <c r="NJS41" s="85"/>
      <c r="NJT41" s="85"/>
      <c r="NJU41" s="85"/>
      <c r="NJV41" s="85"/>
      <c r="NJW41" s="85"/>
      <c r="NJX41" s="85"/>
      <c r="NJY41" s="85"/>
      <c r="NJZ41" s="85"/>
      <c r="NKA41" s="85"/>
      <c r="NKB41" s="85"/>
      <c r="NKC41" s="85"/>
      <c r="NKD41" s="85"/>
      <c r="NKE41" s="85"/>
      <c r="NKF41" s="85"/>
      <c r="NKG41" s="85"/>
      <c r="NKH41" s="85"/>
      <c r="NKI41" s="85"/>
      <c r="NKJ41" s="85"/>
      <c r="NKK41" s="85"/>
      <c r="NKL41" s="85"/>
      <c r="NKM41" s="85"/>
      <c r="NKN41" s="85"/>
      <c r="NKO41" s="85"/>
      <c r="NKP41" s="85"/>
      <c r="NKQ41" s="85"/>
      <c r="NKR41" s="85"/>
      <c r="NKS41" s="85"/>
      <c r="NKT41" s="85"/>
      <c r="NKU41" s="85"/>
      <c r="NKV41" s="85"/>
      <c r="NKW41" s="85"/>
      <c r="NKX41" s="85"/>
      <c r="NKY41" s="85"/>
      <c r="NKZ41" s="85"/>
      <c r="NLA41" s="85"/>
      <c r="NLB41" s="85"/>
      <c r="NLC41" s="85"/>
      <c r="NLD41" s="85"/>
      <c r="NLE41" s="85"/>
      <c r="NLF41" s="85"/>
      <c r="NLG41" s="85"/>
      <c r="NLH41" s="85"/>
      <c r="NLI41" s="85"/>
      <c r="NLJ41" s="85"/>
      <c r="NLK41" s="85"/>
      <c r="NLL41" s="85"/>
      <c r="NLM41" s="85"/>
      <c r="NLN41" s="85"/>
      <c r="NLO41" s="85"/>
      <c r="NLP41" s="85"/>
      <c r="NLQ41" s="85"/>
      <c r="NLR41" s="85"/>
      <c r="NLS41" s="85"/>
      <c r="NLT41" s="85"/>
      <c r="NLU41" s="85"/>
      <c r="NLV41" s="85"/>
      <c r="NLW41" s="85"/>
      <c r="NLX41" s="85"/>
      <c r="NLY41" s="85"/>
      <c r="NLZ41" s="85"/>
      <c r="NMA41" s="85"/>
      <c r="NMB41" s="85"/>
      <c r="NMC41" s="85"/>
      <c r="NMD41" s="85"/>
      <c r="NME41" s="85"/>
      <c r="NMF41" s="85"/>
      <c r="NMG41" s="85"/>
      <c r="NMH41" s="85"/>
      <c r="NMI41" s="85"/>
      <c r="NMJ41" s="85"/>
      <c r="NMK41" s="85"/>
      <c r="NML41" s="85"/>
      <c r="NMM41" s="85"/>
      <c r="NMN41" s="85"/>
      <c r="NMO41" s="85"/>
      <c r="NMP41" s="85"/>
      <c r="NMQ41" s="85"/>
      <c r="NMR41" s="85"/>
      <c r="NMS41" s="85"/>
      <c r="NMT41" s="85"/>
      <c r="NMU41" s="85"/>
      <c r="NMV41" s="85"/>
      <c r="NMW41" s="85"/>
      <c r="NMX41" s="85"/>
      <c r="NMY41" s="85"/>
      <c r="NMZ41" s="85"/>
      <c r="NNA41" s="85"/>
      <c r="NNB41" s="85"/>
      <c r="NNC41" s="85"/>
      <c r="NND41" s="85"/>
      <c r="NNE41" s="85"/>
      <c r="NNF41" s="85"/>
      <c r="NNG41" s="85"/>
      <c r="NNH41" s="85"/>
      <c r="NNI41" s="85"/>
      <c r="NNJ41" s="85"/>
      <c r="NNK41" s="85"/>
      <c r="NNL41" s="85"/>
      <c r="NNM41" s="85"/>
      <c r="NNN41" s="85"/>
      <c r="NNO41" s="85"/>
      <c r="NNP41" s="85"/>
      <c r="NNQ41" s="85"/>
      <c r="NNR41" s="85"/>
      <c r="NNS41" s="85"/>
      <c r="NNT41" s="85"/>
      <c r="NNU41" s="85"/>
      <c r="NNV41" s="85"/>
      <c r="NNW41" s="85"/>
      <c r="NNX41" s="85"/>
      <c r="NNY41" s="85"/>
      <c r="NNZ41" s="85"/>
      <c r="NOA41" s="85"/>
      <c r="NOB41" s="85"/>
      <c r="NOC41" s="85"/>
      <c r="NOD41" s="85"/>
      <c r="NOE41" s="85"/>
      <c r="NOF41" s="85"/>
      <c r="NOG41" s="85"/>
      <c r="NOH41" s="85"/>
      <c r="NOI41" s="85"/>
      <c r="NOJ41" s="85"/>
      <c r="NOK41" s="85"/>
      <c r="NOL41" s="85"/>
      <c r="NOM41" s="85"/>
      <c r="NON41" s="85"/>
      <c r="NOO41" s="85"/>
      <c r="NOP41" s="85"/>
      <c r="NOQ41" s="85"/>
      <c r="NOR41" s="85"/>
      <c r="NOS41" s="85"/>
      <c r="NOT41" s="85"/>
      <c r="NOU41" s="85"/>
      <c r="NOV41" s="85"/>
      <c r="NOW41" s="85"/>
      <c r="NOX41" s="85"/>
      <c r="NOY41" s="85"/>
      <c r="NOZ41" s="85"/>
      <c r="NPA41" s="85"/>
      <c r="NPB41" s="85"/>
      <c r="NPC41" s="85"/>
      <c r="NPD41" s="85"/>
      <c r="NPE41" s="85"/>
      <c r="NPF41" s="85"/>
      <c r="NPG41" s="85"/>
      <c r="NPH41" s="85"/>
      <c r="NPI41" s="85"/>
      <c r="NPJ41" s="85"/>
      <c r="NPK41" s="85"/>
      <c r="NPL41" s="85"/>
      <c r="NPM41" s="85"/>
      <c r="NPN41" s="85"/>
      <c r="NPO41" s="85"/>
      <c r="NPP41" s="85"/>
      <c r="NPQ41" s="85"/>
      <c r="NPR41" s="85"/>
      <c r="NPS41" s="85"/>
      <c r="NPT41" s="85"/>
      <c r="NPU41" s="85"/>
      <c r="NPV41" s="85"/>
      <c r="NPW41" s="85"/>
      <c r="NPX41" s="85"/>
      <c r="NPY41" s="85"/>
      <c r="NPZ41" s="85"/>
      <c r="NQA41" s="85"/>
      <c r="NQB41" s="85"/>
      <c r="NQC41" s="85"/>
      <c r="NQD41" s="85"/>
      <c r="NQE41" s="85"/>
      <c r="NQF41" s="85"/>
      <c r="NQG41" s="85"/>
      <c r="NQH41" s="85"/>
      <c r="NQI41" s="85"/>
      <c r="NQJ41" s="85"/>
      <c r="NQK41" s="85"/>
      <c r="NQL41" s="85"/>
      <c r="NQM41" s="85"/>
      <c r="NQN41" s="85"/>
      <c r="NQO41" s="85"/>
      <c r="NQP41" s="85"/>
      <c r="NQQ41" s="85"/>
      <c r="NQR41" s="85"/>
      <c r="NQS41" s="85"/>
      <c r="NQT41" s="85"/>
      <c r="NQU41" s="85"/>
      <c r="NQV41" s="85"/>
      <c r="NQW41" s="85"/>
      <c r="NQX41" s="85"/>
      <c r="NQY41" s="85"/>
      <c r="NQZ41" s="85"/>
      <c r="NRA41" s="85"/>
      <c r="NRB41" s="85"/>
      <c r="NRC41" s="85"/>
      <c r="NRD41" s="85"/>
      <c r="NRE41" s="85"/>
      <c r="NRF41" s="85"/>
      <c r="NRG41" s="85"/>
      <c r="NRH41" s="85"/>
      <c r="NRI41" s="85"/>
      <c r="NRJ41" s="85"/>
      <c r="NRK41" s="85"/>
      <c r="NRL41" s="85"/>
      <c r="NRM41" s="85"/>
      <c r="NRN41" s="85"/>
      <c r="NRO41" s="85"/>
      <c r="NRP41" s="85"/>
      <c r="NRQ41" s="85"/>
      <c r="NRR41" s="85"/>
      <c r="NRS41" s="85"/>
      <c r="NRT41" s="85"/>
      <c r="NRU41" s="85"/>
      <c r="NRV41" s="85"/>
      <c r="NRW41" s="85"/>
      <c r="NRX41" s="85"/>
      <c r="NRY41" s="85"/>
      <c r="NRZ41" s="85"/>
      <c r="NSA41" s="85"/>
      <c r="NSB41" s="85"/>
      <c r="NSC41" s="85"/>
      <c r="NSD41" s="85"/>
      <c r="NSE41" s="85"/>
      <c r="NSF41" s="85"/>
      <c r="NSG41" s="85"/>
      <c r="NSH41" s="85"/>
      <c r="NSI41" s="85"/>
      <c r="NSJ41" s="85"/>
      <c r="NSK41" s="85"/>
      <c r="NSL41" s="85"/>
      <c r="NSM41" s="85"/>
      <c r="NSN41" s="85"/>
      <c r="NSO41" s="85"/>
      <c r="NSP41" s="85"/>
      <c r="NSQ41" s="85"/>
      <c r="NSR41" s="85"/>
      <c r="NSS41" s="85"/>
      <c r="NST41" s="85"/>
      <c r="NSU41" s="85"/>
      <c r="NSV41" s="85"/>
      <c r="NSW41" s="85"/>
      <c r="NSX41" s="85"/>
      <c r="NSY41" s="85"/>
      <c r="NSZ41" s="85"/>
      <c r="NTA41" s="85"/>
      <c r="NTB41" s="85"/>
      <c r="NTC41" s="85"/>
      <c r="NTD41" s="85"/>
      <c r="NTE41" s="85"/>
      <c r="NTF41" s="85"/>
      <c r="NTG41" s="85"/>
      <c r="NTH41" s="85"/>
      <c r="NTI41" s="85"/>
      <c r="NTJ41" s="85"/>
      <c r="NTK41" s="85"/>
      <c r="NTL41" s="85"/>
      <c r="NTM41" s="85"/>
      <c r="NTN41" s="85"/>
      <c r="NTO41" s="85"/>
      <c r="NTP41" s="85"/>
      <c r="NTQ41" s="85"/>
      <c r="NTR41" s="85"/>
      <c r="NTS41" s="85"/>
      <c r="NTT41" s="85"/>
      <c r="NTU41" s="85"/>
      <c r="NTV41" s="85"/>
      <c r="NTW41" s="85"/>
      <c r="NTX41" s="85"/>
      <c r="NTY41" s="85"/>
      <c r="NTZ41" s="85"/>
      <c r="NUA41" s="85"/>
      <c r="NUB41" s="85"/>
      <c r="NUC41" s="85"/>
      <c r="NUD41" s="85"/>
      <c r="NUE41" s="85"/>
      <c r="NUF41" s="85"/>
      <c r="NUG41" s="85"/>
      <c r="NUH41" s="85"/>
      <c r="NUI41" s="85"/>
      <c r="NUJ41" s="85"/>
      <c r="NUK41" s="85"/>
      <c r="NUL41" s="85"/>
      <c r="NUM41" s="85"/>
      <c r="NUN41" s="85"/>
      <c r="NUO41" s="85"/>
      <c r="NUP41" s="85"/>
      <c r="NUQ41" s="85"/>
      <c r="NUR41" s="85"/>
      <c r="NUS41" s="85"/>
      <c r="NUT41" s="85"/>
      <c r="NUU41" s="85"/>
      <c r="NUV41" s="85"/>
      <c r="NUW41" s="85"/>
      <c r="NUX41" s="85"/>
      <c r="NUY41" s="85"/>
      <c r="NUZ41" s="85"/>
      <c r="NVA41" s="85"/>
      <c r="NVB41" s="85"/>
      <c r="NVC41" s="85"/>
      <c r="NVD41" s="85"/>
      <c r="NVE41" s="85"/>
      <c r="NVF41" s="85"/>
      <c r="NVG41" s="85"/>
      <c r="NVH41" s="85"/>
      <c r="NVI41" s="85"/>
      <c r="NVJ41" s="85"/>
      <c r="NVK41" s="85"/>
      <c r="NVL41" s="85"/>
      <c r="NVM41" s="85"/>
      <c r="NVN41" s="85"/>
      <c r="NVO41" s="85"/>
      <c r="NVP41" s="85"/>
      <c r="NVQ41" s="85"/>
      <c r="NVR41" s="85"/>
      <c r="NVS41" s="85"/>
      <c r="NVT41" s="85"/>
      <c r="NVU41" s="85"/>
      <c r="NVV41" s="85"/>
      <c r="NVW41" s="85"/>
      <c r="NVX41" s="85"/>
      <c r="NVY41" s="85"/>
      <c r="NVZ41" s="85"/>
      <c r="NWA41" s="85"/>
      <c r="NWB41" s="85"/>
      <c r="NWC41" s="85"/>
      <c r="NWD41" s="85"/>
      <c r="NWE41" s="85"/>
      <c r="NWF41" s="85"/>
      <c r="NWG41" s="85"/>
      <c r="NWH41" s="85"/>
      <c r="NWI41" s="85"/>
      <c r="NWJ41" s="85"/>
      <c r="NWK41" s="85"/>
      <c r="NWL41" s="85"/>
      <c r="NWM41" s="85"/>
      <c r="NWN41" s="85"/>
      <c r="NWO41" s="85"/>
      <c r="NWP41" s="85"/>
      <c r="NWQ41" s="85"/>
      <c r="NWR41" s="85"/>
      <c r="NWS41" s="85"/>
      <c r="NWT41" s="85"/>
      <c r="NWU41" s="85"/>
      <c r="NWV41" s="85"/>
      <c r="NWW41" s="85"/>
      <c r="NWX41" s="85"/>
      <c r="NWY41" s="85"/>
      <c r="NWZ41" s="85"/>
      <c r="NXA41" s="85"/>
      <c r="NXB41" s="85"/>
      <c r="NXC41" s="85"/>
      <c r="NXD41" s="85"/>
      <c r="NXE41" s="85"/>
      <c r="NXF41" s="85"/>
      <c r="NXG41" s="85"/>
      <c r="NXH41" s="85"/>
      <c r="NXI41" s="85"/>
      <c r="NXJ41" s="85"/>
      <c r="NXK41" s="85"/>
      <c r="NXL41" s="85"/>
      <c r="NXM41" s="85"/>
      <c r="NXN41" s="85"/>
      <c r="NXO41" s="85"/>
      <c r="NXP41" s="85"/>
      <c r="NXQ41" s="85"/>
      <c r="NXR41" s="85"/>
      <c r="NXS41" s="85"/>
      <c r="NXT41" s="85"/>
      <c r="NXU41" s="85"/>
      <c r="NXV41" s="85"/>
      <c r="NXW41" s="85"/>
      <c r="NXX41" s="85"/>
      <c r="NXY41" s="85"/>
      <c r="NXZ41" s="85"/>
      <c r="NYA41" s="85"/>
      <c r="NYB41" s="85"/>
      <c r="NYC41" s="85"/>
      <c r="NYD41" s="85"/>
      <c r="NYE41" s="85"/>
      <c r="NYF41" s="85"/>
      <c r="NYG41" s="85"/>
      <c r="NYH41" s="85"/>
      <c r="NYI41" s="85"/>
      <c r="NYJ41" s="85"/>
      <c r="NYK41" s="85"/>
      <c r="NYL41" s="85"/>
      <c r="NYM41" s="85"/>
      <c r="NYN41" s="85"/>
      <c r="NYO41" s="85"/>
      <c r="NYP41" s="85"/>
      <c r="NYQ41" s="85"/>
      <c r="NYR41" s="85"/>
      <c r="NYS41" s="85"/>
      <c r="NYT41" s="85"/>
      <c r="NYU41" s="85"/>
      <c r="NYV41" s="85"/>
      <c r="NYW41" s="85"/>
      <c r="NYX41" s="85"/>
      <c r="NYY41" s="85"/>
      <c r="NYZ41" s="85"/>
      <c r="NZA41" s="85"/>
      <c r="NZB41" s="85"/>
      <c r="NZC41" s="85"/>
      <c r="NZD41" s="85"/>
      <c r="NZE41" s="85"/>
      <c r="NZF41" s="85"/>
      <c r="NZG41" s="85"/>
      <c r="NZH41" s="85"/>
      <c r="NZI41" s="85"/>
      <c r="NZJ41" s="85"/>
      <c r="NZK41" s="85"/>
      <c r="NZL41" s="85"/>
      <c r="NZM41" s="85"/>
      <c r="NZN41" s="85"/>
      <c r="NZO41" s="85"/>
      <c r="NZP41" s="85"/>
      <c r="NZQ41" s="85"/>
      <c r="NZR41" s="85"/>
      <c r="NZS41" s="85"/>
      <c r="NZT41" s="85"/>
      <c r="NZU41" s="85"/>
      <c r="NZV41" s="85"/>
      <c r="NZW41" s="85"/>
      <c r="NZX41" s="85"/>
      <c r="NZY41" s="85"/>
      <c r="NZZ41" s="85"/>
      <c r="OAA41" s="85"/>
      <c r="OAB41" s="85"/>
      <c r="OAC41" s="85"/>
      <c r="OAD41" s="85"/>
      <c r="OAE41" s="85"/>
      <c r="OAF41" s="85"/>
      <c r="OAG41" s="85"/>
      <c r="OAH41" s="85"/>
      <c r="OAI41" s="85"/>
      <c r="OAJ41" s="85"/>
      <c r="OAK41" s="85"/>
      <c r="OAL41" s="85"/>
      <c r="OAM41" s="85"/>
      <c r="OAN41" s="85"/>
      <c r="OAO41" s="85"/>
      <c r="OAP41" s="85"/>
      <c r="OAQ41" s="85"/>
      <c r="OAR41" s="85"/>
      <c r="OAS41" s="85"/>
      <c r="OAT41" s="85"/>
      <c r="OAU41" s="85"/>
      <c r="OAV41" s="85"/>
      <c r="OAW41" s="85"/>
      <c r="OAX41" s="85"/>
      <c r="OAY41" s="85"/>
      <c r="OAZ41" s="85"/>
      <c r="OBA41" s="85"/>
      <c r="OBB41" s="85"/>
      <c r="OBC41" s="85"/>
      <c r="OBD41" s="85"/>
      <c r="OBE41" s="85"/>
      <c r="OBF41" s="85"/>
      <c r="OBG41" s="85"/>
      <c r="OBH41" s="85"/>
      <c r="OBI41" s="85"/>
      <c r="OBJ41" s="85"/>
      <c r="OBK41" s="85"/>
      <c r="OBL41" s="85"/>
      <c r="OBM41" s="85"/>
      <c r="OBN41" s="85"/>
      <c r="OBO41" s="85"/>
      <c r="OBP41" s="85"/>
      <c r="OBQ41" s="85"/>
      <c r="OBR41" s="85"/>
      <c r="OBS41" s="85"/>
      <c r="OBT41" s="85"/>
      <c r="OBU41" s="85"/>
      <c r="OBV41" s="85"/>
      <c r="OBW41" s="85"/>
      <c r="OBX41" s="85"/>
      <c r="OBY41" s="85"/>
      <c r="OBZ41" s="85"/>
      <c r="OCA41" s="85"/>
      <c r="OCB41" s="85"/>
      <c r="OCC41" s="85"/>
      <c r="OCD41" s="85"/>
      <c r="OCE41" s="85"/>
      <c r="OCF41" s="85"/>
      <c r="OCG41" s="85"/>
      <c r="OCH41" s="85"/>
      <c r="OCI41" s="85"/>
      <c r="OCJ41" s="85"/>
      <c r="OCK41" s="85"/>
      <c r="OCL41" s="85"/>
      <c r="OCM41" s="85"/>
      <c r="OCN41" s="85"/>
      <c r="OCO41" s="85"/>
      <c r="OCP41" s="85"/>
      <c r="OCQ41" s="85"/>
      <c r="OCR41" s="85"/>
      <c r="OCS41" s="85"/>
      <c r="OCT41" s="85"/>
      <c r="OCU41" s="85"/>
      <c r="OCV41" s="85"/>
      <c r="OCW41" s="85"/>
      <c r="OCX41" s="85"/>
      <c r="OCY41" s="85"/>
      <c r="OCZ41" s="85"/>
      <c r="ODA41" s="85"/>
      <c r="ODB41" s="85"/>
      <c r="ODC41" s="85"/>
      <c r="ODD41" s="85"/>
      <c r="ODE41" s="85"/>
      <c r="ODF41" s="85"/>
      <c r="ODG41" s="85"/>
      <c r="ODH41" s="85"/>
      <c r="ODI41" s="85"/>
      <c r="ODJ41" s="85"/>
      <c r="ODK41" s="85"/>
      <c r="ODL41" s="85"/>
      <c r="ODM41" s="85"/>
      <c r="ODN41" s="85"/>
      <c r="ODO41" s="85"/>
      <c r="ODP41" s="85"/>
      <c r="ODQ41" s="85"/>
      <c r="ODR41" s="85"/>
      <c r="ODS41" s="85"/>
      <c r="ODT41" s="85"/>
      <c r="ODU41" s="85"/>
      <c r="ODV41" s="85"/>
      <c r="ODW41" s="85"/>
      <c r="ODX41" s="85"/>
      <c r="ODY41" s="85"/>
      <c r="ODZ41" s="85"/>
      <c r="OEA41" s="85"/>
      <c r="OEB41" s="85"/>
      <c r="OEC41" s="85"/>
      <c r="OED41" s="85"/>
      <c r="OEE41" s="85"/>
      <c r="OEF41" s="85"/>
      <c r="OEG41" s="85"/>
      <c r="OEH41" s="85"/>
      <c r="OEI41" s="85"/>
      <c r="OEJ41" s="85"/>
      <c r="OEK41" s="85"/>
      <c r="OEL41" s="85"/>
      <c r="OEM41" s="85"/>
      <c r="OEN41" s="85"/>
      <c r="OEO41" s="85"/>
      <c r="OEP41" s="85"/>
      <c r="OEQ41" s="85"/>
      <c r="OER41" s="85"/>
      <c r="OES41" s="85"/>
      <c r="OET41" s="85"/>
      <c r="OEU41" s="85"/>
      <c r="OEV41" s="85"/>
      <c r="OEW41" s="85"/>
      <c r="OEX41" s="85"/>
      <c r="OEY41" s="85"/>
      <c r="OEZ41" s="85"/>
      <c r="OFA41" s="85"/>
      <c r="OFB41" s="85"/>
      <c r="OFC41" s="85"/>
      <c r="OFD41" s="85"/>
      <c r="OFE41" s="85"/>
      <c r="OFF41" s="85"/>
      <c r="OFG41" s="85"/>
      <c r="OFH41" s="85"/>
      <c r="OFI41" s="85"/>
      <c r="OFJ41" s="85"/>
      <c r="OFK41" s="85"/>
      <c r="OFL41" s="85"/>
      <c r="OFM41" s="85"/>
      <c r="OFN41" s="85"/>
      <c r="OFO41" s="85"/>
      <c r="OFP41" s="85"/>
      <c r="OFQ41" s="85"/>
      <c r="OFR41" s="85"/>
      <c r="OFS41" s="85"/>
      <c r="OFT41" s="85"/>
      <c r="OFU41" s="85"/>
      <c r="OFV41" s="85"/>
      <c r="OFW41" s="85"/>
      <c r="OFX41" s="85"/>
      <c r="OFY41" s="85"/>
      <c r="OFZ41" s="85"/>
      <c r="OGA41" s="85"/>
      <c r="OGB41" s="85"/>
      <c r="OGC41" s="85"/>
      <c r="OGD41" s="85"/>
      <c r="OGE41" s="85"/>
      <c r="OGF41" s="85"/>
      <c r="OGG41" s="85"/>
      <c r="OGH41" s="85"/>
      <c r="OGI41" s="85"/>
      <c r="OGJ41" s="85"/>
      <c r="OGK41" s="85"/>
      <c r="OGL41" s="85"/>
      <c r="OGM41" s="85"/>
      <c r="OGN41" s="85"/>
      <c r="OGO41" s="85"/>
      <c r="OGP41" s="85"/>
      <c r="OGQ41" s="85"/>
      <c r="OGR41" s="85"/>
      <c r="OGS41" s="85"/>
      <c r="OGT41" s="85"/>
      <c r="OGU41" s="85"/>
      <c r="OGV41" s="85"/>
      <c r="OGW41" s="85"/>
      <c r="OGX41" s="85"/>
      <c r="OGY41" s="85"/>
      <c r="OGZ41" s="85"/>
      <c r="OHA41" s="85"/>
      <c r="OHB41" s="85"/>
      <c r="OHC41" s="85"/>
      <c r="OHD41" s="85"/>
      <c r="OHE41" s="85"/>
      <c r="OHF41" s="85"/>
      <c r="OHG41" s="85"/>
      <c r="OHH41" s="85"/>
      <c r="OHI41" s="85"/>
      <c r="OHJ41" s="85"/>
      <c r="OHK41" s="85"/>
      <c r="OHL41" s="85"/>
      <c r="OHM41" s="85"/>
      <c r="OHN41" s="85"/>
      <c r="OHO41" s="85"/>
      <c r="OHP41" s="85"/>
      <c r="OHQ41" s="85"/>
      <c r="OHR41" s="85"/>
      <c r="OHS41" s="85"/>
      <c r="OHT41" s="85"/>
      <c r="OHU41" s="85"/>
      <c r="OHV41" s="85"/>
      <c r="OHW41" s="85"/>
      <c r="OHX41" s="85"/>
      <c r="OHY41" s="85"/>
      <c r="OHZ41" s="85"/>
      <c r="OIA41" s="85"/>
      <c r="OIB41" s="85"/>
      <c r="OIC41" s="85"/>
      <c r="OID41" s="85"/>
      <c r="OIE41" s="85"/>
      <c r="OIF41" s="85"/>
      <c r="OIG41" s="85"/>
      <c r="OIH41" s="85"/>
      <c r="OII41" s="85"/>
      <c r="OIJ41" s="85"/>
      <c r="OIK41" s="85"/>
      <c r="OIL41" s="85"/>
      <c r="OIM41" s="85"/>
      <c r="OIN41" s="85"/>
      <c r="OIO41" s="85"/>
      <c r="OIP41" s="85"/>
      <c r="OIQ41" s="85"/>
      <c r="OIR41" s="85"/>
      <c r="OIS41" s="85"/>
      <c r="OIT41" s="85"/>
      <c r="OIU41" s="85"/>
      <c r="OIV41" s="85"/>
      <c r="OIW41" s="85"/>
      <c r="OIX41" s="85"/>
      <c r="OIY41" s="85"/>
      <c r="OIZ41" s="85"/>
      <c r="OJA41" s="85"/>
      <c r="OJB41" s="85"/>
      <c r="OJC41" s="85"/>
      <c r="OJD41" s="85"/>
      <c r="OJE41" s="85"/>
      <c r="OJF41" s="85"/>
      <c r="OJG41" s="85"/>
      <c r="OJH41" s="85"/>
      <c r="OJI41" s="85"/>
      <c r="OJJ41" s="85"/>
      <c r="OJK41" s="85"/>
      <c r="OJL41" s="85"/>
      <c r="OJM41" s="85"/>
      <c r="OJN41" s="85"/>
      <c r="OJO41" s="85"/>
      <c r="OJP41" s="85"/>
      <c r="OJQ41" s="85"/>
      <c r="OJR41" s="85"/>
      <c r="OJS41" s="85"/>
      <c r="OJT41" s="85"/>
      <c r="OJU41" s="85"/>
      <c r="OJV41" s="85"/>
      <c r="OJW41" s="85"/>
      <c r="OJX41" s="85"/>
      <c r="OJY41" s="85"/>
      <c r="OJZ41" s="85"/>
      <c r="OKA41" s="85"/>
      <c r="OKB41" s="85"/>
      <c r="OKC41" s="85"/>
      <c r="OKD41" s="85"/>
      <c r="OKE41" s="85"/>
      <c r="OKF41" s="85"/>
      <c r="OKG41" s="85"/>
      <c r="OKH41" s="85"/>
      <c r="OKI41" s="85"/>
      <c r="OKJ41" s="85"/>
      <c r="OKK41" s="85"/>
      <c r="OKL41" s="85"/>
      <c r="OKM41" s="85"/>
      <c r="OKN41" s="85"/>
      <c r="OKO41" s="85"/>
      <c r="OKP41" s="85"/>
      <c r="OKQ41" s="85"/>
      <c r="OKR41" s="85"/>
      <c r="OKS41" s="85"/>
      <c r="OKT41" s="85"/>
      <c r="OKU41" s="85"/>
      <c r="OKV41" s="85"/>
      <c r="OKW41" s="85"/>
      <c r="OKX41" s="85"/>
      <c r="OKY41" s="85"/>
      <c r="OKZ41" s="85"/>
      <c r="OLA41" s="85"/>
      <c r="OLB41" s="85"/>
      <c r="OLC41" s="85"/>
      <c r="OLD41" s="85"/>
      <c r="OLE41" s="85"/>
      <c r="OLF41" s="85"/>
      <c r="OLG41" s="85"/>
      <c r="OLH41" s="85"/>
      <c r="OLI41" s="85"/>
      <c r="OLJ41" s="85"/>
      <c r="OLK41" s="85"/>
      <c r="OLL41" s="85"/>
      <c r="OLM41" s="85"/>
      <c r="OLN41" s="85"/>
      <c r="OLO41" s="85"/>
      <c r="OLP41" s="85"/>
      <c r="OLQ41" s="85"/>
      <c r="OLR41" s="85"/>
      <c r="OLS41" s="85"/>
      <c r="OLT41" s="85"/>
      <c r="OLU41" s="85"/>
      <c r="OLV41" s="85"/>
      <c r="OLW41" s="85"/>
      <c r="OLX41" s="85"/>
      <c r="OLY41" s="85"/>
      <c r="OLZ41" s="85"/>
      <c r="OMA41" s="85"/>
      <c r="OMB41" s="85"/>
      <c r="OMC41" s="85"/>
      <c r="OMD41" s="85"/>
      <c r="OME41" s="85"/>
      <c r="OMF41" s="85"/>
      <c r="OMG41" s="85"/>
      <c r="OMH41" s="85"/>
      <c r="OMI41" s="85"/>
      <c r="OMJ41" s="85"/>
      <c r="OMK41" s="85"/>
      <c r="OML41" s="85"/>
      <c r="OMM41" s="85"/>
      <c r="OMN41" s="85"/>
      <c r="OMO41" s="85"/>
      <c r="OMP41" s="85"/>
      <c r="OMQ41" s="85"/>
      <c r="OMR41" s="85"/>
      <c r="OMS41" s="85"/>
      <c r="OMT41" s="85"/>
      <c r="OMU41" s="85"/>
      <c r="OMV41" s="85"/>
      <c r="OMW41" s="85"/>
      <c r="OMX41" s="85"/>
      <c r="OMY41" s="85"/>
      <c r="OMZ41" s="85"/>
      <c r="ONA41" s="85"/>
      <c r="ONB41" s="85"/>
      <c r="ONC41" s="85"/>
      <c r="OND41" s="85"/>
      <c r="ONE41" s="85"/>
      <c r="ONF41" s="85"/>
      <c r="ONG41" s="85"/>
      <c r="ONH41" s="85"/>
      <c r="ONI41" s="85"/>
      <c r="ONJ41" s="85"/>
      <c r="ONK41" s="85"/>
      <c r="ONL41" s="85"/>
      <c r="ONM41" s="85"/>
      <c r="ONN41" s="85"/>
      <c r="ONO41" s="85"/>
      <c r="ONP41" s="85"/>
      <c r="ONQ41" s="85"/>
      <c r="ONR41" s="85"/>
      <c r="ONS41" s="85"/>
      <c r="ONT41" s="85"/>
      <c r="ONU41" s="85"/>
      <c r="ONV41" s="85"/>
      <c r="ONW41" s="85"/>
      <c r="ONX41" s="85"/>
      <c r="ONY41" s="85"/>
      <c r="ONZ41" s="85"/>
      <c r="OOA41" s="85"/>
      <c r="OOB41" s="85"/>
      <c r="OOC41" s="85"/>
      <c r="OOD41" s="85"/>
      <c r="OOE41" s="85"/>
      <c r="OOF41" s="85"/>
      <c r="OOG41" s="85"/>
      <c r="OOH41" s="85"/>
      <c r="OOI41" s="85"/>
      <c r="OOJ41" s="85"/>
      <c r="OOK41" s="85"/>
      <c r="OOL41" s="85"/>
      <c r="OOM41" s="85"/>
      <c r="OON41" s="85"/>
      <c r="OOO41" s="85"/>
      <c r="OOP41" s="85"/>
      <c r="OOQ41" s="85"/>
      <c r="OOR41" s="85"/>
      <c r="OOS41" s="85"/>
      <c r="OOT41" s="85"/>
      <c r="OOU41" s="85"/>
      <c r="OOV41" s="85"/>
      <c r="OOW41" s="85"/>
      <c r="OOX41" s="85"/>
      <c r="OOY41" s="85"/>
      <c r="OOZ41" s="85"/>
      <c r="OPA41" s="85"/>
      <c r="OPB41" s="85"/>
      <c r="OPC41" s="85"/>
      <c r="OPD41" s="85"/>
      <c r="OPE41" s="85"/>
      <c r="OPF41" s="85"/>
      <c r="OPG41" s="85"/>
      <c r="OPH41" s="85"/>
      <c r="OPI41" s="85"/>
      <c r="OPJ41" s="85"/>
      <c r="OPK41" s="85"/>
      <c r="OPL41" s="85"/>
      <c r="OPM41" s="85"/>
      <c r="OPN41" s="85"/>
      <c r="OPO41" s="85"/>
      <c r="OPP41" s="85"/>
      <c r="OPQ41" s="85"/>
      <c r="OPR41" s="85"/>
      <c r="OPS41" s="85"/>
      <c r="OPT41" s="85"/>
      <c r="OPU41" s="85"/>
      <c r="OPV41" s="85"/>
      <c r="OPW41" s="85"/>
      <c r="OPX41" s="85"/>
      <c r="OPY41" s="85"/>
      <c r="OPZ41" s="85"/>
      <c r="OQA41" s="85"/>
      <c r="OQB41" s="85"/>
      <c r="OQC41" s="85"/>
      <c r="OQD41" s="85"/>
      <c r="OQE41" s="85"/>
      <c r="OQF41" s="85"/>
      <c r="OQG41" s="85"/>
      <c r="OQH41" s="85"/>
      <c r="OQI41" s="85"/>
      <c r="OQJ41" s="85"/>
      <c r="OQK41" s="85"/>
      <c r="OQL41" s="85"/>
      <c r="OQM41" s="85"/>
      <c r="OQN41" s="85"/>
      <c r="OQO41" s="85"/>
      <c r="OQP41" s="85"/>
      <c r="OQQ41" s="85"/>
      <c r="OQR41" s="85"/>
      <c r="OQS41" s="85"/>
      <c r="OQT41" s="85"/>
      <c r="OQU41" s="85"/>
      <c r="OQV41" s="85"/>
      <c r="OQW41" s="85"/>
      <c r="OQX41" s="85"/>
      <c r="OQY41" s="85"/>
      <c r="OQZ41" s="85"/>
      <c r="ORA41" s="85"/>
      <c r="ORB41" s="85"/>
      <c r="ORC41" s="85"/>
      <c r="ORD41" s="85"/>
      <c r="ORE41" s="85"/>
      <c r="ORF41" s="85"/>
      <c r="ORG41" s="85"/>
      <c r="ORH41" s="85"/>
      <c r="ORI41" s="85"/>
      <c r="ORJ41" s="85"/>
      <c r="ORK41" s="85"/>
      <c r="ORL41" s="85"/>
      <c r="ORM41" s="85"/>
      <c r="ORN41" s="85"/>
      <c r="ORO41" s="85"/>
      <c r="ORP41" s="85"/>
      <c r="ORQ41" s="85"/>
      <c r="ORR41" s="85"/>
      <c r="ORS41" s="85"/>
      <c r="ORT41" s="85"/>
      <c r="ORU41" s="85"/>
      <c r="ORV41" s="85"/>
      <c r="ORW41" s="85"/>
      <c r="ORX41" s="85"/>
      <c r="ORY41" s="85"/>
      <c r="ORZ41" s="85"/>
      <c r="OSA41" s="85"/>
      <c r="OSB41" s="85"/>
      <c r="OSC41" s="85"/>
      <c r="OSD41" s="85"/>
      <c r="OSE41" s="85"/>
      <c r="OSF41" s="85"/>
      <c r="OSG41" s="85"/>
      <c r="OSH41" s="85"/>
      <c r="OSI41" s="85"/>
      <c r="OSJ41" s="85"/>
      <c r="OSK41" s="85"/>
      <c r="OSL41" s="85"/>
      <c r="OSM41" s="85"/>
      <c r="OSN41" s="85"/>
      <c r="OSO41" s="85"/>
      <c r="OSP41" s="85"/>
      <c r="OSQ41" s="85"/>
      <c r="OSR41" s="85"/>
      <c r="OSS41" s="85"/>
      <c r="OST41" s="85"/>
      <c r="OSU41" s="85"/>
      <c r="OSV41" s="85"/>
      <c r="OSW41" s="85"/>
      <c r="OSX41" s="85"/>
      <c r="OSY41" s="85"/>
      <c r="OSZ41" s="85"/>
      <c r="OTA41" s="85"/>
      <c r="OTB41" s="85"/>
      <c r="OTC41" s="85"/>
      <c r="OTD41" s="85"/>
      <c r="OTE41" s="85"/>
      <c r="OTF41" s="85"/>
      <c r="OTG41" s="85"/>
      <c r="OTH41" s="85"/>
      <c r="OTI41" s="85"/>
      <c r="OTJ41" s="85"/>
      <c r="OTK41" s="85"/>
      <c r="OTL41" s="85"/>
      <c r="OTM41" s="85"/>
      <c r="OTN41" s="85"/>
      <c r="OTO41" s="85"/>
      <c r="OTP41" s="85"/>
      <c r="OTQ41" s="85"/>
      <c r="OTR41" s="85"/>
      <c r="OTS41" s="85"/>
      <c r="OTT41" s="85"/>
      <c r="OTU41" s="85"/>
      <c r="OTV41" s="85"/>
      <c r="OTW41" s="85"/>
      <c r="OTX41" s="85"/>
      <c r="OTY41" s="85"/>
      <c r="OTZ41" s="85"/>
      <c r="OUA41" s="85"/>
      <c r="OUB41" s="85"/>
      <c r="OUC41" s="85"/>
      <c r="OUD41" s="85"/>
      <c r="OUE41" s="85"/>
      <c r="OUF41" s="85"/>
      <c r="OUG41" s="85"/>
      <c r="OUH41" s="85"/>
      <c r="OUI41" s="85"/>
      <c r="OUJ41" s="85"/>
      <c r="OUK41" s="85"/>
      <c r="OUL41" s="85"/>
      <c r="OUM41" s="85"/>
      <c r="OUN41" s="85"/>
      <c r="OUO41" s="85"/>
      <c r="OUP41" s="85"/>
      <c r="OUQ41" s="85"/>
      <c r="OUR41" s="85"/>
      <c r="OUS41" s="85"/>
      <c r="OUT41" s="85"/>
      <c r="OUU41" s="85"/>
      <c r="OUV41" s="85"/>
      <c r="OUW41" s="85"/>
      <c r="OUX41" s="85"/>
      <c r="OUY41" s="85"/>
      <c r="OUZ41" s="85"/>
      <c r="OVA41" s="85"/>
      <c r="OVB41" s="85"/>
      <c r="OVC41" s="85"/>
      <c r="OVD41" s="85"/>
      <c r="OVE41" s="85"/>
      <c r="OVF41" s="85"/>
      <c r="OVG41" s="85"/>
      <c r="OVH41" s="85"/>
      <c r="OVI41" s="85"/>
      <c r="OVJ41" s="85"/>
      <c r="OVK41" s="85"/>
      <c r="OVL41" s="85"/>
      <c r="OVM41" s="85"/>
      <c r="OVN41" s="85"/>
      <c r="OVO41" s="85"/>
      <c r="OVP41" s="85"/>
      <c r="OVQ41" s="85"/>
      <c r="OVR41" s="85"/>
      <c r="OVS41" s="85"/>
      <c r="OVT41" s="85"/>
      <c r="OVU41" s="85"/>
      <c r="OVV41" s="85"/>
      <c r="OVW41" s="85"/>
      <c r="OVX41" s="85"/>
      <c r="OVY41" s="85"/>
      <c r="OVZ41" s="85"/>
      <c r="OWA41" s="85"/>
      <c r="OWB41" s="85"/>
      <c r="OWC41" s="85"/>
      <c r="OWD41" s="85"/>
      <c r="OWE41" s="85"/>
      <c r="OWF41" s="85"/>
      <c r="OWG41" s="85"/>
      <c r="OWH41" s="85"/>
      <c r="OWI41" s="85"/>
      <c r="OWJ41" s="85"/>
      <c r="OWK41" s="85"/>
      <c r="OWL41" s="85"/>
      <c r="OWM41" s="85"/>
      <c r="OWN41" s="85"/>
      <c r="OWO41" s="85"/>
      <c r="OWP41" s="85"/>
      <c r="OWQ41" s="85"/>
      <c r="OWR41" s="85"/>
      <c r="OWS41" s="85"/>
      <c r="OWT41" s="85"/>
      <c r="OWU41" s="85"/>
      <c r="OWV41" s="85"/>
      <c r="OWW41" s="85"/>
      <c r="OWX41" s="85"/>
      <c r="OWY41" s="85"/>
      <c r="OWZ41" s="85"/>
      <c r="OXA41" s="85"/>
      <c r="OXB41" s="85"/>
      <c r="OXC41" s="85"/>
      <c r="OXD41" s="85"/>
      <c r="OXE41" s="85"/>
      <c r="OXF41" s="85"/>
      <c r="OXG41" s="85"/>
      <c r="OXH41" s="85"/>
      <c r="OXI41" s="85"/>
      <c r="OXJ41" s="85"/>
      <c r="OXK41" s="85"/>
      <c r="OXL41" s="85"/>
      <c r="OXM41" s="85"/>
      <c r="OXN41" s="85"/>
      <c r="OXO41" s="85"/>
      <c r="OXP41" s="85"/>
      <c r="OXQ41" s="85"/>
      <c r="OXR41" s="85"/>
      <c r="OXS41" s="85"/>
      <c r="OXT41" s="85"/>
      <c r="OXU41" s="85"/>
      <c r="OXV41" s="85"/>
      <c r="OXW41" s="85"/>
      <c r="OXX41" s="85"/>
      <c r="OXY41" s="85"/>
      <c r="OXZ41" s="85"/>
      <c r="OYA41" s="85"/>
      <c r="OYB41" s="85"/>
      <c r="OYC41" s="85"/>
      <c r="OYD41" s="85"/>
      <c r="OYE41" s="85"/>
      <c r="OYF41" s="85"/>
      <c r="OYG41" s="85"/>
      <c r="OYH41" s="85"/>
      <c r="OYI41" s="85"/>
      <c r="OYJ41" s="85"/>
      <c r="OYK41" s="85"/>
      <c r="OYL41" s="85"/>
      <c r="OYM41" s="85"/>
      <c r="OYN41" s="85"/>
      <c r="OYO41" s="85"/>
      <c r="OYP41" s="85"/>
      <c r="OYQ41" s="85"/>
      <c r="OYR41" s="85"/>
      <c r="OYS41" s="85"/>
      <c r="OYT41" s="85"/>
      <c r="OYU41" s="85"/>
      <c r="OYV41" s="85"/>
      <c r="OYW41" s="85"/>
      <c r="OYX41" s="85"/>
      <c r="OYY41" s="85"/>
      <c r="OYZ41" s="85"/>
      <c r="OZA41" s="85"/>
      <c r="OZB41" s="85"/>
      <c r="OZC41" s="85"/>
      <c r="OZD41" s="85"/>
      <c r="OZE41" s="85"/>
      <c r="OZF41" s="85"/>
      <c r="OZG41" s="85"/>
      <c r="OZH41" s="85"/>
      <c r="OZI41" s="85"/>
      <c r="OZJ41" s="85"/>
      <c r="OZK41" s="85"/>
      <c r="OZL41" s="85"/>
      <c r="OZM41" s="85"/>
      <c r="OZN41" s="85"/>
      <c r="OZO41" s="85"/>
      <c r="OZP41" s="85"/>
      <c r="OZQ41" s="85"/>
      <c r="OZR41" s="85"/>
      <c r="OZS41" s="85"/>
      <c r="OZT41" s="85"/>
      <c r="OZU41" s="85"/>
      <c r="OZV41" s="85"/>
      <c r="OZW41" s="85"/>
      <c r="OZX41" s="85"/>
      <c r="OZY41" s="85"/>
      <c r="OZZ41" s="85"/>
      <c r="PAA41" s="85"/>
      <c r="PAB41" s="85"/>
      <c r="PAC41" s="85"/>
      <c r="PAD41" s="85"/>
      <c r="PAE41" s="85"/>
      <c r="PAF41" s="85"/>
      <c r="PAG41" s="85"/>
      <c r="PAH41" s="85"/>
      <c r="PAI41" s="85"/>
      <c r="PAJ41" s="85"/>
      <c r="PAK41" s="85"/>
      <c r="PAL41" s="85"/>
      <c r="PAM41" s="85"/>
      <c r="PAN41" s="85"/>
      <c r="PAO41" s="85"/>
      <c r="PAP41" s="85"/>
      <c r="PAQ41" s="85"/>
      <c r="PAR41" s="85"/>
      <c r="PAS41" s="85"/>
      <c r="PAT41" s="85"/>
      <c r="PAU41" s="85"/>
      <c r="PAV41" s="85"/>
      <c r="PAW41" s="85"/>
      <c r="PAX41" s="85"/>
      <c r="PAY41" s="85"/>
      <c r="PAZ41" s="85"/>
      <c r="PBA41" s="85"/>
      <c r="PBB41" s="85"/>
      <c r="PBC41" s="85"/>
      <c r="PBD41" s="85"/>
      <c r="PBE41" s="85"/>
      <c r="PBF41" s="85"/>
      <c r="PBG41" s="85"/>
      <c r="PBH41" s="85"/>
      <c r="PBI41" s="85"/>
      <c r="PBJ41" s="85"/>
      <c r="PBK41" s="85"/>
      <c r="PBL41" s="85"/>
      <c r="PBM41" s="85"/>
      <c r="PBN41" s="85"/>
      <c r="PBO41" s="85"/>
      <c r="PBP41" s="85"/>
      <c r="PBQ41" s="85"/>
      <c r="PBR41" s="85"/>
      <c r="PBS41" s="85"/>
      <c r="PBT41" s="85"/>
      <c r="PBU41" s="85"/>
      <c r="PBV41" s="85"/>
      <c r="PBW41" s="85"/>
      <c r="PBX41" s="85"/>
      <c r="PBY41" s="85"/>
      <c r="PBZ41" s="85"/>
      <c r="PCA41" s="85"/>
      <c r="PCB41" s="85"/>
      <c r="PCC41" s="85"/>
      <c r="PCD41" s="85"/>
      <c r="PCE41" s="85"/>
      <c r="PCF41" s="85"/>
      <c r="PCG41" s="85"/>
      <c r="PCH41" s="85"/>
      <c r="PCI41" s="85"/>
      <c r="PCJ41" s="85"/>
      <c r="PCK41" s="85"/>
      <c r="PCL41" s="85"/>
      <c r="PCM41" s="85"/>
      <c r="PCN41" s="85"/>
      <c r="PCO41" s="85"/>
      <c r="PCP41" s="85"/>
      <c r="PCQ41" s="85"/>
      <c r="PCR41" s="85"/>
      <c r="PCS41" s="85"/>
      <c r="PCT41" s="85"/>
      <c r="PCU41" s="85"/>
      <c r="PCV41" s="85"/>
      <c r="PCW41" s="85"/>
      <c r="PCX41" s="85"/>
      <c r="PCY41" s="85"/>
      <c r="PCZ41" s="85"/>
      <c r="PDA41" s="85"/>
      <c r="PDB41" s="85"/>
      <c r="PDC41" s="85"/>
      <c r="PDD41" s="85"/>
      <c r="PDE41" s="85"/>
      <c r="PDF41" s="85"/>
      <c r="PDG41" s="85"/>
      <c r="PDH41" s="85"/>
      <c r="PDI41" s="85"/>
      <c r="PDJ41" s="85"/>
      <c r="PDK41" s="85"/>
      <c r="PDL41" s="85"/>
      <c r="PDM41" s="85"/>
      <c r="PDN41" s="85"/>
      <c r="PDO41" s="85"/>
      <c r="PDP41" s="85"/>
      <c r="PDQ41" s="85"/>
      <c r="PDR41" s="85"/>
      <c r="PDS41" s="85"/>
      <c r="PDT41" s="85"/>
      <c r="PDU41" s="85"/>
      <c r="PDV41" s="85"/>
      <c r="PDW41" s="85"/>
      <c r="PDX41" s="85"/>
      <c r="PDY41" s="85"/>
      <c r="PDZ41" s="85"/>
      <c r="PEA41" s="85"/>
      <c r="PEB41" s="85"/>
      <c r="PEC41" s="85"/>
      <c r="PED41" s="85"/>
      <c r="PEE41" s="85"/>
      <c r="PEF41" s="85"/>
      <c r="PEG41" s="85"/>
      <c r="PEH41" s="85"/>
      <c r="PEI41" s="85"/>
      <c r="PEJ41" s="85"/>
      <c r="PEK41" s="85"/>
      <c r="PEL41" s="85"/>
      <c r="PEM41" s="85"/>
      <c r="PEN41" s="85"/>
      <c r="PEO41" s="85"/>
      <c r="PEP41" s="85"/>
      <c r="PEQ41" s="85"/>
      <c r="PER41" s="85"/>
      <c r="PES41" s="85"/>
      <c r="PET41" s="85"/>
      <c r="PEU41" s="85"/>
      <c r="PEV41" s="85"/>
      <c r="PEW41" s="85"/>
      <c r="PEX41" s="85"/>
      <c r="PEY41" s="85"/>
      <c r="PEZ41" s="85"/>
      <c r="PFA41" s="85"/>
      <c r="PFB41" s="85"/>
      <c r="PFC41" s="85"/>
      <c r="PFD41" s="85"/>
      <c r="PFE41" s="85"/>
      <c r="PFF41" s="85"/>
      <c r="PFG41" s="85"/>
      <c r="PFH41" s="85"/>
      <c r="PFI41" s="85"/>
      <c r="PFJ41" s="85"/>
      <c r="PFK41" s="85"/>
      <c r="PFL41" s="85"/>
      <c r="PFM41" s="85"/>
      <c r="PFN41" s="85"/>
      <c r="PFO41" s="85"/>
      <c r="PFP41" s="85"/>
      <c r="PFQ41" s="85"/>
      <c r="PFR41" s="85"/>
      <c r="PFS41" s="85"/>
      <c r="PFT41" s="85"/>
      <c r="PFU41" s="85"/>
      <c r="PFV41" s="85"/>
      <c r="PFW41" s="85"/>
      <c r="PFX41" s="85"/>
      <c r="PFY41" s="85"/>
      <c r="PFZ41" s="85"/>
      <c r="PGA41" s="85"/>
      <c r="PGB41" s="85"/>
      <c r="PGC41" s="85"/>
      <c r="PGD41" s="85"/>
      <c r="PGE41" s="85"/>
      <c r="PGF41" s="85"/>
      <c r="PGG41" s="85"/>
      <c r="PGH41" s="85"/>
      <c r="PGI41" s="85"/>
      <c r="PGJ41" s="85"/>
      <c r="PGK41" s="85"/>
      <c r="PGL41" s="85"/>
      <c r="PGM41" s="85"/>
      <c r="PGN41" s="85"/>
      <c r="PGO41" s="85"/>
      <c r="PGP41" s="85"/>
      <c r="PGQ41" s="85"/>
      <c r="PGR41" s="85"/>
      <c r="PGS41" s="85"/>
      <c r="PGT41" s="85"/>
      <c r="PGU41" s="85"/>
      <c r="PGV41" s="85"/>
      <c r="PGW41" s="85"/>
      <c r="PGX41" s="85"/>
      <c r="PGY41" s="85"/>
      <c r="PGZ41" s="85"/>
      <c r="PHA41" s="85"/>
      <c r="PHB41" s="85"/>
      <c r="PHC41" s="85"/>
      <c r="PHD41" s="85"/>
      <c r="PHE41" s="85"/>
      <c r="PHF41" s="85"/>
      <c r="PHG41" s="85"/>
      <c r="PHH41" s="85"/>
      <c r="PHI41" s="85"/>
      <c r="PHJ41" s="85"/>
      <c r="PHK41" s="85"/>
      <c r="PHL41" s="85"/>
      <c r="PHM41" s="85"/>
      <c r="PHN41" s="85"/>
      <c r="PHO41" s="85"/>
      <c r="PHP41" s="85"/>
      <c r="PHQ41" s="85"/>
      <c r="PHR41" s="85"/>
      <c r="PHS41" s="85"/>
      <c r="PHT41" s="85"/>
      <c r="PHU41" s="85"/>
      <c r="PHV41" s="85"/>
      <c r="PHW41" s="85"/>
      <c r="PHX41" s="85"/>
      <c r="PHY41" s="85"/>
      <c r="PHZ41" s="85"/>
      <c r="PIA41" s="85"/>
      <c r="PIB41" s="85"/>
      <c r="PIC41" s="85"/>
      <c r="PID41" s="85"/>
      <c r="PIE41" s="85"/>
      <c r="PIF41" s="85"/>
      <c r="PIG41" s="85"/>
      <c r="PIH41" s="85"/>
      <c r="PII41" s="85"/>
      <c r="PIJ41" s="85"/>
      <c r="PIK41" s="85"/>
      <c r="PIL41" s="85"/>
      <c r="PIM41" s="85"/>
      <c r="PIN41" s="85"/>
      <c r="PIO41" s="85"/>
      <c r="PIP41" s="85"/>
      <c r="PIQ41" s="85"/>
      <c r="PIR41" s="85"/>
      <c r="PIS41" s="85"/>
      <c r="PIT41" s="85"/>
      <c r="PIU41" s="85"/>
      <c r="PIV41" s="85"/>
      <c r="PIW41" s="85"/>
      <c r="PIX41" s="85"/>
      <c r="PIY41" s="85"/>
      <c r="PIZ41" s="85"/>
      <c r="PJA41" s="85"/>
      <c r="PJB41" s="85"/>
      <c r="PJC41" s="85"/>
      <c r="PJD41" s="85"/>
      <c r="PJE41" s="85"/>
      <c r="PJF41" s="85"/>
      <c r="PJG41" s="85"/>
      <c r="PJH41" s="85"/>
      <c r="PJI41" s="85"/>
      <c r="PJJ41" s="85"/>
      <c r="PJK41" s="85"/>
      <c r="PJL41" s="85"/>
      <c r="PJM41" s="85"/>
      <c r="PJN41" s="85"/>
      <c r="PJO41" s="85"/>
      <c r="PJP41" s="85"/>
      <c r="PJQ41" s="85"/>
      <c r="PJR41" s="85"/>
      <c r="PJS41" s="85"/>
      <c r="PJT41" s="85"/>
      <c r="PJU41" s="85"/>
      <c r="PJV41" s="85"/>
      <c r="PJW41" s="85"/>
      <c r="PJX41" s="85"/>
      <c r="PJY41" s="85"/>
      <c r="PJZ41" s="85"/>
      <c r="PKA41" s="85"/>
      <c r="PKB41" s="85"/>
      <c r="PKC41" s="85"/>
      <c r="PKD41" s="85"/>
      <c r="PKE41" s="85"/>
      <c r="PKF41" s="85"/>
      <c r="PKG41" s="85"/>
      <c r="PKH41" s="85"/>
      <c r="PKI41" s="85"/>
      <c r="PKJ41" s="85"/>
      <c r="PKK41" s="85"/>
      <c r="PKL41" s="85"/>
      <c r="PKM41" s="85"/>
      <c r="PKN41" s="85"/>
      <c r="PKO41" s="85"/>
      <c r="PKP41" s="85"/>
      <c r="PKQ41" s="85"/>
      <c r="PKR41" s="85"/>
      <c r="PKS41" s="85"/>
      <c r="PKT41" s="85"/>
      <c r="PKU41" s="85"/>
      <c r="PKV41" s="85"/>
      <c r="PKW41" s="85"/>
      <c r="PKX41" s="85"/>
      <c r="PKY41" s="85"/>
      <c r="PKZ41" s="85"/>
      <c r="PLA41" s="85"/>
      <c r="PLB41" s="85"/>
      <c r="PLC41" s="85"/>
      <c r="PLD41" s="85"/>
      <c r="PLE41" s="85"/>
      <c r="PLF41" s="85"/>
      <c r="PLG41" s="85"/>
      <c r="PLH41" s="85"/>
      <c r="PLI41" s="85"/>
      <c r="PLJ41" s="85"/>
      <c r="PLK41" s="85"/>
      <c r="PLL41" s="85"/>
      <c r="PLM41" s="85"/>
      <c r="PLN41" s="85"/>
      <c r="PLO41" s="85"/>
      <c r="PLP41" s="85"/>
      <c r="PLQ41" s="85"/>
      <c r="PLR41" s="85"/>
      <c r="PLS41" s="85"/>
      <c r="PLT41" s="85"/>
      <c r="PLU41" s="85"/>
      <c r="PLV41" s="85"/>
      <c r="PLW41" s="85"/>
      <c r="PLX41" s="85"/>
      <c r="PLY41" s="85"/>
      <c r="PLZ41" s="85"/>
      <c r="PMA41" s="85"/>
      <c r="PMB41" s="85"/>
      <c r="PMC41" s="85"/>
      <c r="PMD41" s="85"/>
      <c r="PME41" s="85"/>
      <c r="PMF41" s="85"/>
      <c r="PMG41" s="85"/>
      <c r="PMH41" s="85"/>
      <c r="PMI41" s="85"/>
      <c r="PMJ41" s="85"/>
      <c r="PMK41" s="85"/>
      <c r="PML41" s="85"/>
      <c r="PMM41" s="85"/>
      <c r="PMN41" s="85"/>
      <c r="PMO41" s="85"/>
      <c r="PMP41" s="85"/>
      <c r="PMQ41" s="85"/>
      <c r="PMR41" s="85"/>
      <c r="PMS41" s="85"/>
      <c r="PMT41" s="85"/>
      <c r="PMU41" s="85"/>
      <c r="PMV41" s="85"/>
      <c r="PMW41" s="85"/>
      <c r="PMX41" s="85"/>
      <c r="PMY41" s="85"/>
      <c r="PMZ41" s="85"/>
      <c r="PNA41" s="85"/>
      <c r="PNB41" s="85"/>
      <c r="PNC41" s="85"/>
      <c r="PND41" s="85"/>
      <c r="PNE41" s="85"/>
      <c r="PNF41" s="85"/>
      <c r="PNG41" s="85"/>
      <c r="PNH41" s="85"/>
      <c r="PNI41" s="85"/>
      <c r="PNJ41" s="85"/>
      <c r="PNK41" s="85"/>
      <c r="PNL41" s="85"/>
      <c r="PNM41" s="85"/>
      <c r="PNN41" s="85"/>
      <c r="PNO41" s="85"/>
      <c r="PNP41" s="85"/>
      <c r="PNQ41" s="85"/>
      <c r="PNR41" s="85"/>
      <c r="PNS41" s="85"/>
      <c r="PNT41" s="85"/>
      <c r="PNU41" s="85"/>
      <c r="PNV41" s="85"/>
      <c r="PNW41" s="85"/>
      <c r="PNX41" s="85"/>
      <c r="PNY41" s="85"/>
      <c r="PNZ41" s="85"/>
      <c r="POA41" s="85"/>
      <c r="POB41" s="85"/>
      <c r="POC41" s="85"/>
      <c r="POD41" s="85"/>
      <c r="POE41" s="85"/>
      <c r="POF41" s="85"/>
      <c r="POG41" s="85"/>
      <c r="POH41" s="85"/>
      <c r="POI41" s="85"/>
      <c r="POJ41" s="85"/>
      <c r="POK41" s="85"/>
      <c r="POL41" s="85"/>
      <c r="POM41" s="85"/>
      <c r="PON41" s="85"/>
      <c r="POO41" s="85"/>
      <c r="POP41" s="85"/>
      <c r="POQ41" s="85"/>
      <c r="POR41" s="85"/>
      <c r="POS41" s="85"/>
      <c r="POT41" s="85"/>
      <c r="POU41" s="85"/>
      <c r="POV41" s="85"/>
      <c r="POW41" s="85"/>
      <c r="POX41" s="85"/>
      <c r="POY41" s="85"/>
      <c r="POZ41" s="85"/>
      <c r="PPA41" s="85"/>
      <c r="PPB41" s="85"/>
      <c r="PPC41" s="85"/>
      <c r="PPD41" s="85"/>
      <c r="PPE41" s="85"/>
      <c r="PPF41" s="85"/>
      <c r="PPG41" s="85"/>
      <c r="PPH41" s="85"/>
      <c r="PPI41" s="85"/>
      <c r="PPJ41" s="85"/>
      <c r="PPK41" s="85"/>
      <c r="PPL41" s="85"/>
      <c r="PPM41" s="85"/>
      <c r="PPN41" s="85"/>
      <c r="PPO41" s="85"/>
      <c r="PPP41" s="85"/>
      <c r="PPQ41" s="85"/>
      <c r="PPR41" s="85"/>
      <c r="PPS41" s="85"/>
      <c r="PPT41" s="85"/>
      <c r="PPU41" s="85"/>
      <c r="PPV41" s="85"/>
      <c r="PPW41" s="85"/>
      <c r="PPX41" s="85"/>
      <c r="PPY41" s="85"/>
      <c r="PPZ41" s="85"/>
      <c r="PQA41" s="85"/>
      <c r="PQB41" s="85"/>
      <c r="PQC41" s="85"/>
      <c r="PQD41" s="85"/>
      <c r="PQE41" s="85"/>
      <c r="PQF41" s="85"/>
      <c r="PQG41" s="85"/>
      <c r="PQH41" s="85"/>
      <c r="PQI41" s="85"/>
      <c r="PQJ41" s="85"/>
      <c r="PQK41" s="85"/>
      <c r="PQL41" s="85"/>
      <c r="PQM41" s="85"/>
      <c r="PQN41" s="85"/>
      <c r="PQO41" s="85"/>
      <c r="PQP41" s="85"/>
      <c r="PQQ41" s="85"/>
      <c r="PQR41" s="85"/>
      <c r="PQS41" s="85"/>
      <c r="PQT41" s="85"/>
      <c r="PQU41" s="85"/>
      <c r="PQV41" s="85"/>
      <c r="PQW41" s="85"/>
      <c r="PQX41" s="85"/>
      <c r="PQY41" s="85"/>
      <c r="PQZ41" s="85"/>
      <c r="PRA41" s="85"/>
      <c r="PRB41" s="85"/>
      <c r="PRC41" s="85"/>
      <c r="PRD41" s="85"/>
      <c r="PRE41" s="85"/>
      <c r="PRF41" s="85"/>
      <c r="PRG41" s="85"/>
      <c r="PRH41" s="85"/>
      <c r="PRI41" s="85"/>
      <c r="PRJ41" s="85"/>
      <c r="PRK41" s="85"/>
      <c r="PRL41" s="85"/>
      <c r="PRM41" s="85"/>
      <c r="PRN41" s="85"/>
      <c r="PRO41" s="85"/>
      <c r="PRP41" s="85"/>
      <c r="PRQ41" s="85"/>
      <c r="PRR41" s="85"/>
      <c r="PRS41" s="85"/>
      <c r="PRT41" s="85"/>
      <c r="PRU41" s="85"/>
      <c r="PRV41" s="85"/>
      <c r="PRW41" s="85"/>
      <c r="PRX41" s="85"/>
      <c r="PRY41" s="85"/>
      <c r="PRZ41" s="85"/>
      <c r="PSA41" s="85"/>
      <c r="PSB41" s="85"/>
      <c r="PSC41" s="85"/>
      <c r="PSD41" s="85"/>
      <c r="PSE41" s="85"/>
      <c r="PSF41" s="85"/>
      <c r="PSG41" s="85"/>
      <c r="PSH41" s="85"/>
      <c r="PSI41" s="85"/>
      <c r="PSJ41" s="85"/>
      <c r="PSK41" s="85"/>
      <c r="PSL41" s="85"/>
      <c r="PSM41" s="85"/>
      <c r="PSN41" s="85"/>
      <c r="PSO41" s="85"/>
      <c r="PSP41" s="85"/>
      <c r="PSQ41" s="85"/>
      <c r="PSR41" s="85"/>
      <c r="PSS41" s="85"/>
      <c r="PST41" s="85"/>
      <c r="PSU41" s="85"/>
      <c r="PSV41" s="85"/>
      <c r="PSW41" s="85"/>
      <c r="PSX41" s="85"/>
      <c r="PSY41" s="85"/>
      <c r="PSZ41" s="85"/>
      <c r="PTA41" s="85"/>
      <c r="PTB41" s="85"/>
      <c r="PTC41" s="85"/>
      <c r="PTD41" s="85"/>
      <c r="PTE41" s="85"/>
      <c r="PTF41" s="85"/>
      <c r="PTG41" s="85"/>
      <c r="PTH41" s="85"/>
      <c r="PTI41" s="85"/>
      <c r="PTJ41" s="85"/>
      <c r="PTK41" s="85"/>
      <c r="PTL41" s="85"/>
      <c r="PTM41" s="85"/>
      <c r="PTN41" s="85"/>
      <c r="PTO41" s="85"/>
      <c r="PTP41" s="85"/>
      <c r="PTQ41" s="85"/>
      <c r="PTR41" s="85"/>
      <c r="PTS41" s="85"/>
      <c r="PTT41" s="85"/>
      <c r="PTU41" s="85"/>
      <c r="PTV41" s="85"/>
      <c r="PTW41" s="85"/>
      <c r="PTX41" s="85"/>
      <c r="PTY41" s="85"/>
      <c r="PTZ41" s="85"/>
      <c r="PUA41" s="85"/>
      <c r="PUB41" s="85"/>
      <c r="PUC41" s="85"/>
      <c r="PUD41" s="85"/>
      <c r="PUE41" s="85"/>
      <c r="PUF41" s="85"/>
      <c r="PUG41" s="85"/>
      <c r="PUH41" s="85"/>
      <c r="PUI41" s="85"/>
      <c r="PUJ41" s="85"/>
      <c r="PUK41" s="85"/>
      <c r="PUL41" s="85"/>
      <c r="PUM41" s="85"/>
      <c r="PUN41" s="85"/>
      <c r="PUO41" s="85"/>
      <c r="PUP41" s="85"/>
      <c r="PUQ41" s="85"/>
      <c r="PUR41" s="85"/>
      <c r="PUS41" s="85"/>
      <c r="PUT41" s="85"/>
      <c r="PUU41" s="85"/>
      <c r="PUV41" s="85"/>
      <c r="PUW41" s="85"/>
      <c r="PUX41" s="85"/>
      <c r="PUY41" s="85"/>
      <c r="PUZ41" s="85"/>
      <c r="PVA41" s="85"/>
      <c r="PVB41" s="85"/>
      <c r="PVC41" s="85"/>
      <c r="PVD41" s="85"/>
      <c r="PVE41" s="85"/>
      <c r="PVF41" s="85"/>
      <c r="PVG41" s="85"/>
      <c r="PVH41" s="85"/>
      <c r="PVI41" s="85"/>
      <c r="PVJ41" s="85"/>
      <c r="PVK41" s="85"/>
      <c r="PVL41" s="85"/>
      <c r="PVM41" s="85"/>
      <c r="PVN41" s="85"/>
      <c r="PVO41" s="85"/>
      <c r="PVP41" s="85"/>
      <c r="PVQ41" s="85"/>
      <c r="PVR41" s="85"/>
      <c r="PVS41" s="85"/>
      <c r="PVT41" s="85"/>
      <c r="PVU41" s="85"/>
      <c r="PVV41" s="85"/>
      <c r="PVW41" s="85"/>
      <c r="PVX41" s="85"/>
      <c r="PVY41" s="85"/>
      <c r="PVZ41" s="85"/>
      <c r="PWA41" s="85"/>
      <c r="PWB41" s="85"/>
      <c r="PWC41" s="85"/>
      <c r="PWD41" s="85"/>
      <c r="PWE41" s="85"/>
      <c r="PWF41" s="85"/>
      <c r="PWG41" s="85"/>
      <c r="PWH41" s="85"/>
      <c r="PWI41" s="85"/>
      <c r="PWJ41" s="85"/>
      <c r="PWK41" s="85"/>
      <c r="PWL41" s="85"/>
      <c r="PWM41" s="85"/>
      <c r="PWN41" s="85"/>
      <c r="PWO41" s="85"/>
      <c r="PWP41" s="85"/>
      <c r="PWQ41" s="85"/>
      <c r="PWR41" s="85"/>
      <c r="PWS41" s="85"/>
      <c r="PWT41" s="85"/>
      <c r="PWU41" s="85"/>
      <c r="PWV41" s="85"/>
      <c r="PWW41" s="85"/>
      <c r="PWX41" s="85"/>
      <c r="PWY41" s="85"/>
      <c r="PWZ41" s="85"/>
      <c r="PXA41" s="85"/>
      <c r="PXB41" s="85"/>
      <c r="PXC41" s="85"/>
      <c r="PXD41" s="85"/>
      <c r="PXE41" s="85"/>
      <c r="PXF41" s="85"/>
      <c r="PXG41" s="85"/>
      <c r="PXH41" s="85"/>
      <c r="PXI41" s="85"/>
      <c r="PXJ41" s="85"/>
      <c r="PXK41" s="85"/>
      <c r="PXL41" s="85"/>
      <c r="PXM41" s="85"/>
      <c r="PXN41" s="85"/>
      <c r="PXO41" s="85"/>
      <c r="PXP41" s="85"/>
      <c r="PXQ41" s="85"/>
      <c r="PXR41" s="85"/>
      <c r="PXS41" s="85"/>
      <c r="PXT41" s="85"/>
      <c r="PXU41" s="85"/>
      <c r="PXV41" s="85"/>
      <c r="PXW41" s="85"/>
      <c r="PXX41" s="85"/>
      <c r="PXY41" s="85"/>
      <c r="PXZ41" s="85"/>
      <c r="PYA41" s="85"/>
      <c r="PYB41" s="85"/>
      <c r="PYC41" s="85"/>
      <c r="PYD41" s="85"/>
      <c r="PYE41" s="85"/>
      <c r="PYF41" s="85"/>
      <c r="PYG41" s="85"/>
      <c r="PYH41" s="85"/>
      <c r="PYI41" s="85"/>
      <c r="PYJ41" s="85"/>
      <c r="PYK41" s="85"/>
      <c r="PYL41" s="85"/>
      <c r="PYM41" s="85"/>
      <c r="PYN41" s="85"/>
      <c r="PYO41" s="85"/>
      <c r="PYP41" s="85"/>
      <c r="PYQ41" s="85"/>
      <c r="PYR41" s="85"/>
      <c r="PYS41" s="85"/>
      <c r="PYT41" s="85"/>
      <c r="PYU41" s="85"/>
      <c r="PYV41" s="85"/>
      <c r="PYW41" s="85"/>
      <c r="PYX41" s="85"/>
      <c r="PYY41" s="85"/>
      <c r="PYZ41" s="85"/>
      <c r="PZA41" s="85"/>
      <c r="PZB41" s="85"/>
      <c r="PZC41" s="85"/>
      <c r="PZD41" s="85"/>
      <c r="PZE41" s="85"/>
      <c r="PZF41" s="85"/>
      <c r="PZG41" s="85"/>
      <c r="PZH41" s="85"/>
      <c r="PZI41" s="85"/>
      <c r="PZJ41" s="85"/>
      <c r="PZK41" s="85"/>
      <c r="PZL41" s="85"/>
      <c r="PZM41" s="85"/>
      <c r="PZN41" s="85"/>
      <c r="PZO41" s="85"/>
      <c r="PZP41" s="85"/>
      <c r="PZQ41" s="85"/>
      <c r="PZR41" s="85"/>
      <c r="PZS41" s="85"/>
      <c r="PZT41" s="85"/>
      <c r="PZU41" s="85"/>
      <c r="PZV41" s="85"/>
      <c r="PZW41" s="85"/>
      <c r="PZX41" s="85"/>
      <c r="PZY41" s="85"/>
      <c r="PZZ41" s="85"/>
      <c r="QAA41" s="85"/>
      <c r="QAB41" s="85"/>
      <c r="QAC41" s="85"/>
      <c r="QAD41" s="85"/>
      <c r="QAE41" s="85"/>
      <c r="QAF41" s="85"/>
      <c r="QAG41" s="85"/>
      <c r="QAH41" s="85"/>
      <c r="QAI41" s="85"/>
      <c r="QAJ41" s="85"/>
      <c r="QAK41" s="85"/>
      <c r="QAL41" s="85"/>
      <c r="QAM41" s="85"/>
      <c r="QAN41" s="85"/>
      <c r="QAO41" s="85"/>
      <c r="QAP41" s="85"/>
      <c r="QAQ41" s="85"/>
      <c r="QAR41" s="85"/>
      <c r="QAS41" s="85"/>
      <c r="QAT41" s="85"/>
      <c r="QAU41" s="85"/>
      <c r="QAV41" s="85"/>
      <c r="QAW41" s="85"/>
      <c r="QAX41" s="85"/>
      <c r="QAY41" s="85"/>
      <c r="QAZ41" s="85"/>
      <c r="QBA41" s="85"/>
      <c r="QBB41" s="85"/>
      <c r="QBC41" s="85"/>
      <c r="QBD41" s="85"/>
      <c r="QBE41" s="85"/>
      <c r="QBF41" s="85"/>
      <c r="QBG41" s="85"/>
      <c r="QBH41" s="85"/>
      <c r="QBI41" s="85"/>
      <c r="QBJ41" s="85"/>
      <c r="QBK41" s="85"/>
      <c r="QBL41" s="85"/>
      <c r="QBM41" s="85"/>
      <c r="QBN41" s="85"/>
      <c r="QBO41" s="85"/>
      <c r="QBP41" s="85"/>
      <c r="QBQ41" s="85"/>
      <c r="QBR41" s="85"/>
      <c r="QBS41" s="85"/>
      <c r="QBT41" s="85"/>
      <c r="QBU41" s="85"/>
      <c r="QBV41" s="85"/>
      <c r="QBW41" s="85"/>
      <c r="QBX41" s="85"/>
      <c r="QBY41" s="85"/>
      <c r="QBZ41" s="85"/>
      <c r="QCA41" s="85"/>
      <c r="QCB41" s="85"/>
      <c r="QCC41" s="85"/>
      <c r="QCD41" s="85"/>
      <c r="QCE41" s="85"/>
      <c r="QCF41" s="85"/>
      <c r="QCG41" s="85"/>
      <c r="QCH41" s="85"/>
      <c r="QCI41" s="85"/>
      <c r="QCJ41" s="85"/>
      <c r="QCK41" s="85"/>
      <c r="QCL41" s="85"/>
      <c r="QCM41" s="85"/>
      <c r="QCN41" s="85"/>
      <c r="QCO41" s="85"/>
      <c r="QCP41" s="85"/>
      <c r="QCQ41" s="85"/>
      <c r="QCR41" s="85"/>
      <c r="QCS41" s="85"/>
      <c r="QCT41" s="85"/>
      <c r="QCU41" s="85"/>
      <c r="QCV41" s="85"/>
      <c r="QCW41" s="85"/>
      <c r="QCX41" s="85"/>
      <c r="QCY41" s="85"/>
      <c r="QCZ41" s="85"/>
      <c r="QDA41" s="85"/>
      <c r="QDB41" s="85"/>
      <c r="QDC41" s="85"/>
      <c r="QDD41" s="85"/>
      <c r="QDE41" s="85"/>
      <c r="QDF41" s="85"/>
      <c r="QDG41" s="85"/>
      <c r="QDH41" s="85"/>
      <c r="QDI41" s="85"/>
      <c r="QDJ41" s="85"/>
      <c r="QDK41" s="85"/>
      <c r="QDL41" s="85"/>
      <c r="QDM41" s="85"/>
      <c r="QDN41" s="85"/>
      <c r="QDO41" s="85"/>
      <c r="QDP41" s="85"/>
      <c r="QDQ41" s="85"/>
      <c r="QDR41" s="85"/>
      <c r="QDS41" s="85"/>
      <c r="QDT41" s="85"/>
      <c r="QDU41" s="85"/>
      <c r="QDV41" s="85"/>
      <c r="QDW41" s="85"/>
      <c r="QDX41" s="85"/>
      <c r="QDY41" s="85"/>
      <c r="QDZ41" s="85"/>
      <c r="QEA41" s="85"/>
      <c r="QEB41" s="85"/>
      <c r="QEC41" s="85"/>
      <c r="QED41" s="85"/>
      <c r="QEE41" s="85"/>
      <c r="QEF41" s="85"/>
      <c r="QEG41" s="85"/>
      <c r="QEH41" s="85"/>
      <c r="QEI41" s="85"/>
      <c r="QEJ41" s="85"/>
      <c r="QEK41" s="85"/>
      <c r="QEL41" s="85"/>
      <c r="QEM41" s="85"/>
      <c r="QEN41" s="85"/>
      <c r="QEO41" s="85"/>
      <c r="QEP41" s="85"/>
      <c r="QEQ41" s="85"/>
      <c r="QER41" s="85"/>
      <c r="QES41" s="85"/>
      <c r="QET41" s="85"/>
      <c r="QEU41" s="85"/>
      <c r="QEV41" s="85"/>
      <c r="QEW41" s="85"/>
      <c r="QEX41" s="85"/>
      <c r="QEY41" s="85"/>
      <c r="QEZ41" s="85"/>
      <c r="QFA41" s="85"/>
      <c r="QFB41" s="85"/>
      <c r="QFC41" s="85"/>
      <c r="QFD41" s="85"/>
      <c r="QFE41" s="85"/>
      <c r="QFF41" s="85"/>
      <c r="QFG41" s="85"/>
      <c r="QFH41" s="85"/>
      <c r="QFI41" s="85"/>
      <c r="QFJ41" s="85"/>
      <c r="QFK41" s="85"/>
      <c r="QFL41" s="85"/>
      <c r="QFM41" s="85"/>
      <c r="QFN41" s="85"/>
      <c r="QFO41" s="85"/>
      <c r="QFP41" s="85"/>
      <c r="QFQ41" s="85"/>
      <c r="QFR41" s="85"/>
      <c r="QFS41" s="85"/>
      <c r="QFT41" s="85"/>
      <c r="QFU41" s="85"/>
      <c r="QFV41" s="85"/>
      <c r="QFW41" s="85"/>
      <c r="QFX41" s="85"/>
      <c r="QFY41" s="85"/>
      <c r="QFZ41" s="85"/>
      <c r="QGA41" s="85"/>
      <c r="QGB41" s="85"/>
      <c r="QGC41" s="85"/>
      <c r="QGD41" s="85"/>
      <c r="QGE41" s="85"/>
      <c r="QGF41" s="85"/>
      <c r="QGG41" s="85"/>
      <c r="QGH41" s="85"/>
      <c r="QGI41" s="85"/>
      <c r="QGJ41" s="85"/>
      <c r="QGK41" s="85"/>
      <c r="QGL41" s="85"/>
      <c r="QGM41" s="85"/>
      <c r="QGN41" s="85"/>
      <c r="QGO41" s="85"/>
      <c r="QGP41" s="85"/>
      <c r="QGQ41" s="85"/>
      <c r="QGR41" s="85"/>
      <c r="QGS41" s="85"/>
      <c r="QGT41" s="85"/>
      <c r="QGU41" s="85"/>
      <c r="QGV41" s="85"/>
      <c r="QGW41" s="85"/>
      <c r="QGX41" s="85"/>
      <c r="QGY41" s="85"/>
      <c r="QGZ41" s="85"/>
      <c r="QHA41" s="85"/>
      <c r="QHB41" s="85"/>
      <c r="QHC41" s="85"/>
      <c r="QHD41" s="85"/>
      <c r="QHE41" s="85"/>
      <c r="QHF41" s="85"/>
      <c r="QHG41" s="85"/>
      <c r="QHH41" s="85"/>
      <c r="QHI41" s="85"/>
      <c r="QHJ41" s="85"/>
      <c r="QHK41" s="85"/>
      <c r="QHL41" s="85"/>
      <c r="QHM41" s="85"/>
      <c r="QHN41" s="85"/>
      <c r="QHO41" s="85"/>
      <c r="QHP41" s="85"/>
      <c r="QHQ41" s="85"/>
      <c r="QHR41" s="85"/>
      <c r="QHS41" s="85"/>
      <c r="QHT41" s="85"/>
      <c r="QHU41" s="85"/>
      <c r="QHV41" s="85"/>
      <c r="QHW41" s="85"/>
      <c r="QHX41" s="85"/>
      <c r="QHY41" s="85"/>
      <c r="QHZ41" s="85"/>
      <c r="QIA41" s="85"/>
      <c r="QIB41" s="85"/>
      <c r="QIC41" s="85"/>
      <c r="QID41" s="85"/>
      <c r="QIE41" s="85"/>
      <c r="QIF41" s="85"/>
      <c r="QIG41" s="85"/>
      <c r="QIH41" s="85"/>
      <c r="QII41" s="85"/>
      <c r="QIJ41" s="85"/>
      <c r="QIK41" s="85"/>
      <c r="QIL41" s="85"/>
      <c r="QIM41" s="85"/>
      <c r="QIN41" s="85"/>
      <c r="QIO41" s="85"/>
      <c r="QIP41" s="85"/>
      <c r="QIQ41" s="85"/>
      <c r="QIR41" s="85"/>
      <c r="QIS41" s="85"/>
      <c r="QIT41" s="85"/>
      <c r="QIU41" s="85"/>
      <c r="QIV41" s="85"/>
      <c r="QIW41" s="85"/>
      <c r="QIX41" s="85"/>
      <c r="QIY41" s="85"/>
      <c r="QIZ41" s="85"/>
      <c r="QJA41" s="85"/>
      <c r="QJB41" s="85"/>
      <c r="QJC41" s="85"/>
      <c r="QJD41" s="85"/>
      <c r="QJE41" s="85"/>
      <c r="QJF41" s="85"/>
      <c r="QJG41" s="85"/>
      <c r="QJH41" s="85"/>
      <c r="QJI41" s="85"/>
      <c r="QJJ41" s="85"/>
      <c r="QJK41" s="85"/>
      <c r="QJL41" s="85"/>
      <c r="QJM41" s="85"/>
      <c r="QJN41" s="85"/>
      <c r="QJO41" s="85"/>
      <c r="QJP41" s="85"/>
      <c r="QJQ41" s="85"/>
      <c r="QJR41" s="85"/>
      <c r="QJS41" s="85"/>
      <c r="QJT41" s="85"/>
      <c r="QJU41" s="85"/>
      <c r="QJV41" s="85"/>
      <c r="QJW41" s="85"/>
      <c r="QJX41" s="85"/>
      <c r="QJY41" s="85"/>
      <c r="QJZ41" s="85"/>
      <c r="QKA41" s="85"/>
      <c r="QKB41" s="85"/>
      <c r="QKC41" s="85"/>
      <c r="QKD41" s="85"/>
      <c r="QKE41" s="85"/>
      <c r="QKF41" s="85"/>
      <c r="QKG41" s="85"/>
      <c r="QKH41" s="85"/>
      <c r="QKI41" s="85"/>
      <c r="QKJ41" s="85"/>
      <c r="QKK41" s="85"/>
      <c r="QKL41" s="85"/>
      <c r="QKM41" s="85"/>
      <c r="QKN41" s="85"/>
      <c r="QKO41" s="85"/>
      <c r="QKP41" s="85"/>
      <c r="QKQ41" s="85"/>
      <c r="QKR41" s="85"/>
      <c r="QKS41" s="85"/>
      <c r="QKT41" s="85"/>
      <c r="QKU41" s="85"/>
      <c r="QKV41" s="85"/>
      <c r="QKW41" s="85"/>
      <c r="QKX41" s="85"/>
      <c r="QKY41" s="85"/>
      <c r="QKZ41" s="85"/>
      <c r="QLA41" s="85"/>
      <c r="QLB41" s="85"/>
      <c r="QLC41" s="85"/>
      <c r="QLD41" s="85"/>
      <c r="QLE41" s="85"/>
      <c r="QLF41" s="85"/>
      <c r="QLG41" s="85"/>
      <c r="QLH41" s="85"/>
      <c r="QLI41" s="85"/>
      <c r="QLJ41" s="85"/>
      <c r="QLK41" s="85"/>
      <c r="QLL41" s="85"/>
      <c r="QLM41" s="85"/>
      <c r="QLN41" s="85"/>
      <c r="QLO41" s="85"/>
      <c r="QLP41" s="85"/>
      <c r="QLQ41" s="85"/>
      <c r="QLR41" s="85"/>
      <c r="QLS41" s="85"/>
      <c r="QLT41" s="85"/>
      <c r="QLU41" s="85"/>
      <c r="QLV41" s="85"/>
      <c r="QLW41" s="85"/>
      <c r="QLX41" s="85"/>
      <c r="QLY41" s="85"/>
      <c r="QLZ41" s="85"/>
      <c r="QMA41" s="85"/>
      <c r="QMB41" s="85"/>
      <c r="QMC41" s="85"/>
      <c r="QMD41" s="85"/>
      <c r="QME41" s="85"/>
      <c r="QMF41" s="85"/>
      <c r="QMG41" s="85"/>
      <c r="QMH41" s="85"/>
      <c r="QMI41" s="85"/>
      <c r="QMJ41" s="85"/>
      <c r="QMK41" s="85"/>
      <c r="QML41" s="85"/>
      <c r="QMM41" s="85"/>
      <c r="QMN41" s="85"/>
      <c r="QMO41" s="85"/>
      <c r="QMP41" s="85"/>
      <c r="QMQ41" s="85"/>
      <c r="QMR41" s="85"/>
      <c r="QMS41" s="85"/>
      <c r="QMT41" s="85"/>
      <c r="QMU41" s="85"/>
      <c r="QMV41" s="85"/>
      <c r="QMW41" s="85"/>
      <c r="QMX41" s="85"/>
      <c r="QMY41" s="85"/>
      <c r="QMZ41" s="85"/>
      <c r="QNA41" s="85"/>
      <c r="QNB41" s="85"/>
      <c r="QNC41" s="85"/>
      <c r="QND41" s="85"/>
      <c r="QNE41" s="85"/>
      <c r="QNF41" s="85"/>
      <c r="QNG41" s="85"/>
      <c r="QNH41" s="85"/>
      <c r="QNI41" s="85"/>
      <c r="QNJ41" s="85"/>
      <c r="QNK41" s="85"/>
      <c r="QNL41" s="85"/>
      <c r="QNM41" s="85"/>
      <c r="QNN41" s="85"/>
      <c r="QNO41" s="85"/>
      <c r="QNP41" s="85"/>
      <c r="QNQ41" s="85"/>
      <c r="QNR41" s="85"/>
      <c r="QNS41" s="85"/>
      <c r="QNT41" s="85"/>
      <c r="QNU41" s="85"/>
      <c r="QNV41" s="85"/>
      <c r="QNW41" s="85"/>
      <c r="QNX41" s="85"/>
      <c r="QNY41" s="85"/>
      <c r="QNZ41" s="85"/>
      <c r="QOA41" s="85"/>
      <c r="QOB41" s="85"/>
      <c r="QOC41" s="85"/>
      <c r="QOD41" s="85"/>
      <c r="QOE41" s="85"/>
      <c r="QOF41" s="85"/>
      <c r="QOG41" s="85"/>
      <c r="QOH41" s="85"/>
      <c r="QOI41" s="85"/>
      <c r="QOJ41" s="85"/>
      <c r="QOK41" s="85"/>
      <c r="QOL41" s="85"/>
      <c r="QOM41" s="85"/>
      <c r="QON41" s="85"/>
      <c r="QOO41" s="85"/>
      <c r="QOP41" s="85"/>
      <c r="QOQ41" s="85"/>
      <c r="QOR41" s="85"/>
      <c r="QOS41" s="85"/>
      <c r="QOT41" s="85"/>
      <c r="QOU41" s="85"/>
      <c r="QOV41" s="85"/>
      <c r="QOW41" s="85"/>
      <c r="QOX41" s="85"/>
      <c r="QOY41" s="85"/>
      <c r="QOZ41" s="85"/>
      <c r="QPA41" s="85"/>
      <c r="QPB41" s="85"/>
      <c r="QPC41" s="85"/>
      <c r="QPD41" s="85"/>
      <c r="QPE41" s="85"/>
      <c r="QPF41" s="85"/>
      <c r="QPG41" s="85"/>
      <c r="QPH41" s="85"/>
      <c r="QPI41" s="85"/>
      <c r="QPJ41" s="85"/>
      <c r="QPK41" s="85"/>
      <c r="QPL41" s="85"/>
      <c r="QPM41" s="85"/>
      <c r="QPN41" s="85"/>
      <c r="QPO41" s="85"/>
      <c r="QPP41" s="85"/>
      <c r="QPQ41" s="85"/>
      <c r="QPR41" s="85"/>
      <c r="QPS41" s="85"/>
      <c r="QPT41" s="85"/>
      <c r="QPU41" s="85"/>
      <c r="QPV41" s="85"/>
      <c r="QPW41" s="85"/>
      <c r="QPX41" s="85"/>
      <c r="QPY41" s="85"/>
      <c r="QPZ41" s="85"/>
      <c r="QQA41" s="85"/>
      <c r="QQB41" s="85"/>
      <c r="QQC41" s="85"/>
      <c r="QQD41" s="85"/>
      <c r="QQE41" s="85"/>
      <c r="QQF41" s="85"/>
      <c r="QQG41" s="85"/>
      <c r="QQH41" s="85"/>
      <c r="QQI41" s="85"/>
      <c r="QQJ41" s="85"/>
      <c r="QQK41" s="85"/>
      <c r="QQL41" s="85"/>
      <c r="QQM41" s="85"/>
      <c r="QQN41" s="85"/>
      <c r="QQO41" s="85"/>
      <c r="QQP41" s="85"/>
      <c r="QQQ41" s="85"/>
      <c r="QQR41" s="85"/>
      <c r="QQS41" s="85"/>
      <c r="QQT41" s="85"/>
      <c r="QQU41" s="85"/>
      <c r="QQV41" s="85"/>
      <c r="QQW41" s="85"/>
      <c r="QQX41" s="85"/>
      <c r="QQY41" s="85"/>
      <c r="QQZ41" s="85"/>
      <c r="QRA41" s="85"/>
      <c r="QRB41" s="85"/>
      <c r="QRC41" s="85"/>
      <c r="QRD41" s="85"/>
      <c r="QRE41" s="85"/>
      <c r="QRF41" s="85"/>
      <c r="QRG41" s="85"/>
      <c r="QRH41" s="85"/>
      <c r="QRI41" s="85"/>
      <c r="QRJ41" s="85"/>
      <c r="QRK41" s="85"/>
      <c r="QRL41" s="85"/>
      <c r="QRM41" s="85"/>
      <c r="QRN41" s="85"/>
      <c r="QRO41" s="85"/>
      <c r="QRP41" s="85"/>
      <c r="QRQ41" s="85"/>
      <c r="QRR41" s="85"/>
      <c r="QRS41" s="85"/>
      <c r="QRT41" s="85"/>
      <c r="QRU41" s="85"/>
      <c r="QRV41" s="85"/>
      <c r="QRW41" s="85"/>
      <c r="QRX41" s="85"/>
      <c r="QRY41" s="85"/>
      <c r="QRZ41" s="85"/>
      <c r="QSA41" s="85"/>
      <c r="QSB41" s="85"/>
      <c r="QSC41" s="85"/>
      <c r="QSD41" s="85"/>
      <c r="QSE41" s="85"/>
      <c r="QSF41" s="85"/>
      <c r="QSG41" s="85"/>
      <c r="QSH41" s="85"/>
      <c r="QSI41" s="85"/>
      <c r="QSJ41" s="85"/>
      <c r="QSK41" s="85"/>
      <c r="QSL41" s="85"/>
      <c r="QSM41" s="85"/>
      <c r="QSN41" s="85"/>
      <c r="QSO41" s="85"/>
      <c r="QSP41" s="85"/>
      <c r="QSQ41" s="85"/>
      <c r="QSR41" s="85"/>
      <c r="QSS41" s="85"/>
      <c r="QST41" s="85"/>
      <c r="QSU41" s="85"/>
      <c r="QSV41" s="85"/>
      <c r="QSW41" s="85"/>
      <c r="QSX41" s="85"/>
      <c r="QSY41" s="85"/>
      <c r="QSZ41" s="85"/>
      <c r="QTA41" s="85"/>
      <c r="QTB41" s="85"/>
      <c r="QTC41" s="85"/>
      <c r="QTD41" s="85"/>
      <c r="QTE41" s="85"/>
      <c r="QTF41" s="85"/>
      <c r="QTG41" s="85"/>
      <c r="QTH41" s="85"/>
      <c r="QTI41" s="85"/>
      <c r="QTJ41" s="85"/>
      <c r="QTK41" s="85"/>
      <c r="QTL41" s="85"/>
      <c r="QTM41" s="85"/>
      <c r="QTN41" s="85"/>
      <c r="QTO41" s="85"/>
      <c r="QTP41" s="85"/>
      <c r="QTQ41" s="85"/>
      <c r="QTR41" s="85"/>
      <c r="QTS41" s="85"/>
      <c r="QTT41" s="85"/>
      <c r="QTU41" s="85"/>
      <c r="QTV41" s="85"/>
      <c r="QTW41" s="85"/>
      <c r="QTX41" s="85"/>
      <c r="QTY41" s="85"/>
      <c r="QTZ41" s="85"/>
      <c r="QUA41" s="85"/>
      <c r="QUB41" s="85"/>
      <c r="QUC41" s="85"/>
      <c r="QUD41" s="85"/>
      <c r="QUE41" s="85"/>
      <c r="QUF41" s="85"/>
      <c r="QUG41" s="85"/>
      <c r="QUH41" s="85"/>
      <c r="QUI41" s="85"/>
      <c r="QUJ41" s="85"/>
      <c r="QUK41" s="85"/>
      <c r="QUL41" s="85"/>
      <c r="QUM41" s="85"/>
      <c r="QUN41" s="85"/>
      <c r="QUO41" s="85"/>
      <c r="QUP41" s="85"/>
      <c r="QUQ41" s="85"/>
      <c r="QUR41" s="85"/>
      <c r="QUS41" s="85"/>
      <c r="QUT41" s="85"/>
      <c r="QUU41" s="85"/>
      <c r="QUV41" s="85"/>
      <c r="QUW41" s="85"/>
      <c r="QUX41" s="85"/>
      <c r="QUY41" s="85"/>
      <c r="QUZ41" s="85"/>
      <c r="QVA41" s="85"/>
      <c r="QVB41" s="85"/>
      <c r="QVC41" s="85"/>
      <c r="QVD41" s="85"/>
      <c r="QVE41" s="85"/>
      <c r="QVF41" s="85"/>
      <c r="QVG41" s="85"/>
      <c r="QVH41" s="85"/>
      <c r="QVI41" s="85"/>
      <c r="QVJ41" s="85"/>
      <c r="QVK41" s="85"/>
      <c r="QVL41" s="85"/>
      <c r="QVM41" s="85"/>
      <c r="QVN41" s="85"/>
      <c r="QVO41" s="85"/>
      <c r="QVP41" s="85"/>
      <c r="QVQ41" s="85"/>
      <c r="QVR41" s="85"/>
      <c r="QVS41" s="85"/>
      <c r="QVT41" s="85"/>
      <c r="QVU41" s="85"/>
      <c r="QVV41" s="85"/>
      <c r="QVW41" s="85"/>
      <c r="QVX41" s="85"/>
      <c r="QVY41" s="85"/>
      <c r="QVZ41" s="85"/>
      <c r="QWA41" s="85"/>
      <c r="QWB41" s="85"/>
      <c r="QWC41" s="85"/>
      <c r="QWD41" s="85"/>
      <c r="QWE41" s="85"/>
      <c r="QWF41" s="85"/>
      <c r="QWG41" s="85"/>
      <c r="QWH41" s="85"/>
      <c r="QWI41" s="85"/>
      <c r="QWJ41" s="85"/>
      <c r="QWK41" s="85"/>
      <c r="QWL41" s="85"/>
      <c r="QWM41" s="85"/>
      <c r="QWN41" s="85"/>
      <c r="QWO41" s="85"/>
      <c r="QWP41" s="85"/>
      <c r="QWQ41" s="85"/>
      <c r="QWR41" s="85"/>
      <c r="QWS41" s="85"/>
      <c r="QWT41" s="85"/>
      <c r="QWU41" s="85"/>
      <c r="QWV41" s="85"/>
      <c r="QWW41" s="85"/>
      <c r="QWX41" s="85"/>
      <c r="QWY41" s="85"/>
      <c r="QWZ41" s="85"/>
      <c r="QXA41" s="85"/>
      <c r="QXB41" s="85"/>
      <c r="QXC41" s="85"/>
      <c r="QXD41" s="85"/>
      <c r="QXE41" s="85"/>
      <c r="QXF41" s="85"/>
      <c r="QXG41" s="85"/>
      <c r="QXH41" s="85"/>
      <c r="QXI41" s="85"/>
      <c r="QXJ41" s="85"/>
      <c r="QXK41" s="85"/>
      <c r="QXL41" s="85"/>
      <c r="QXM41" s="85"/>
      <c r="QXN41" s="85"/>
      <c r="QXO41" s="85"/>
      <c r="QXP41" s="85"/>
      <c r="QXQ41" s="85"/>
      <c r="QXR41" s="85"/>
      <c r="QXS41" s="85"/>
      <c r="QXT41" s="85"/>
      <c r="QXU41" s="85"/>
      <c r="QXV41" s="85"/>
      <c r="QXW41" s="85"/>
      <c r="QXX41" s="85"/>
      <c r="QXY41" s="85"/>
      <c r="QXZ41" s="85"/>
      <c r="QYA41" s="85"/>
      <c r="QYB41" s="85"/>
      <c r="QYC41" s="85"/>
      <c r="QYD41" s="85"/>
      <c r="QYE41" s="85"/>
      <c r="QYF41" s="85"/>
      <c r="QYG41" s="85"/>
      <c r="QYH41" s="85"/>
      <c r="QYI41" s="85"/>
      <c r="QYJ41" s="85"/>
      <c r="QYK41" s="85"/>
      <c r="QYL41" s="85"/>
      <c r="QYM41" s="85"/>
      <c r="QYN41" s="85"/>
      <c r="QYO41" s="85"/>
      <c r="QYP41" s="85"/>
      <c r="QYQ41" s="85"/>
      <c r="QYR41" s="85"/>
      <c r="QYS41" s="85"/>
      <c r="QYT41" s="85"/>
      <c r="QYU41" s="85"/>
      <c r="QYV41" s="85"/>
      <c r="QYW41" s="85"/>
      <c r="QYX41" s="85"/>
      <c r="QYY41" s="85"/>
      <c r="QYZ41" s="85"/>
      <c r="QZA41" s="85"/>
      <c r="QZB41" s="85"/>
      <c r="QZC41" s="85"/>
      <c r="QZD41" s="85"/>
      <c r="QZE41" s="85"/>
      <c r="QZF41" s="85"/>
      <c r="QZG41" s="85"/>
      <c r="QZH41" s="85"/>
      <c r="QZI41" s="85"/>
      <c r="QZJ41" s="85"/>
      <c r="QZK41" s="85"/>
      <c r="QZL41" s="85"/>
      <c r="QZM41" s="85"/>
      <c r="QZN41" s="85"/>
      <c r="QZO41" s="85"/>
      <c r="QZP41" s="85"/>
      <c r="QZQ41" s="85"/>
      <c r="QZR41" s="85"/>
      <c r="QZS41" s="85"/>
      <c r="QZT41" s="85"/>
      <c r="QZU41" s="85"/>
      <c r="QZV41" s="85"/>
      <c r="QZW41" s="85"/>
      <c r="QZX41" s="85"/>
      <c r="QZY41" s="85"/>
      <c r="QZZ41" s="85"/>
      <c r="RAA41" s="85"/>
      <c r="RAB41" s="85"/>
      <c r="RAC41" s="85"/>
      <c r="RAD41" s="85"/>
      <c r="RAE41" s="85"/>
      <c r="RAF41" s="85"/>
      <c r="RAG41" s="85"/>
      <c r="RAH41" s="85"/>
      <c r="RAI41" s="85"/>
      <c r="RAJ41" s="85"/>
      <c r="RAK41" s="85"/>
      <c r="RAL41" s="85"/>
      <c r="RAM41" s="85"/>
      <c r="RAN41" s="85"/>
      <c r="RAO41" s="85"/>
      <c r="RAP41" s="85"/>
      <c r="RAQ41" s="85"/>
      <c r="RAR41" s="85"/>
      <c r="RAS41" s="85"/>
      <c r="RAT41" s="85"/>
      <c r="RAU41" s="85"/>
      <c r="RAV41" s="85"/>
      <c r="RAW41" s="85"/>
      <c r="RAX41" s="85"/>
      <c r="RAY41" s="85"/>
      <c r="RAZ41" s="85"/>
      <c r="RBA41" s="85"/>
      <c r="RBB41" s="85"/>
      <c r="RBC41" s="85"/>
      <c r="RBD41" s="85"/>
      <c r="RBE41" s="85"/>
      <c r="RBF41" s="85"/>
      <c r="RBG41" s="85"/>
      <c r="RBH41" s="85"/>
      <c r="RBI41" s="85"/>
      <c r="RBJ41" s="85"/>
      <c r="RBK41" s="85"/>
      <c r="RBL41" s="85"/>
      <c r="RBM41" s="85"/>
      <c r="RBN41" s="85"/>
      <c r="RBO41" s="85"/>
      <c r="RBP41" s="85"/>
      <c r="RBQ41" s="85"/>
      <c r="RBR41" s="85"/>
      <c r="RBS41" s="85"/>
      <c r="RBT41" s="85"/>
      <c r="RBU41" s="85"/>
      <c r="RBV41" s="85"/>
      <c r="RBW41" s="85"/>
      <c r="RBX41" s="85"/>
      <c r="RBY41" s="85"/>
      <c r="RBZ41" s="85"/>
      <c r="RCA41" s="85"/>
      <c r="RCB41" s="85"/>
      <c r="RCC41" s="85"/>
      <c r="RCD41" s="85"/>
      <c r="RCE41" s="85"/>
      <c r="RCF41" s="85"/>
      <c r="RCG41" s="85"/>
      <c r="RCH41" s="85"/>
      <c r="RCI41" s="85"/>
      <c r="RCJ41" s="85"/>
      <c r="RCK41" s="85"/>
      <c r="RCL41" s="85"/>
      <c r="RCM41" s="85"/>
      <c r="RCN41" s="85"/>
      <c r="RCO41" s="85"/>
      <c r="RCP41" s="85"/>
      <c r="RCQ41" s="85"/>
      <c r="RCR41" s="85"/>
      <c r="RCS41" s="85"/>
      <c r="RCT41" s="85"/>
      <c r="RCU41" s="85"/>
      <c r="RCV41" s="85"/>
      <c r="RCW41" s="85"/>
      <c r="RCX41" s="85"/>
      <c r="RCY41" s="85"/>
      <c r="RCZ41" s="85"/>
      <c r="RDA41" s="85"/>
      <c r="RDB41" s="85"/>
      <c r="RDC41" s="85"/>
      <c r="RDD41" s="85"/>
      <c r="RDE41" s="85"/>
      <c r="RDF41" s="85"/>
      <c r="RDG41" s="85"/>
      <c r="RDH41" s="85"/>
      <c r="RDI41" s="85"/>
      <c r="RDJ41" s="85"/>
      <c r="RDK41" s="85"/>
      <c r="RDL41" s="85"/>
      <c r="RDM41" s="85"/>
      <c r="RDN41" s="85"/>
      <c r="RDO41" s="85"/>
      <c r="RDP41" s="85"/>
      <c r="RDQ41" s="85"/>
      <c r="RDR41" s="85"/>
      <c r="RDS41" s="85"/>
      <c r="RDT41" s="85"/>
      <c r="RDU41" s="85"/>
      <c r="RDV41" s="85"/>
      <c r="RDW41" s="85"/>
      <c r="RDX41" s="85"/>
      <c r="RDY41" s="85"/>
      <c r="RDZ41" s="85"/>
      <c r="REA41" s="85"/>
      <c r="REB41" s="85"/>
      <c r="REC41" s="85"/>
      <c r="RED41" s="85"/>
      <c r="REE41" s="85"/>
      <c r="REF41" s="85"/>
      <c r="REG41" s="85"/>
      <c r="REH41" s="85"/>
      <c r="REI41" s="85"/>
      <c r="REJ41" s="85"/>
      <c r="REK41" s="85"/>
      <c r="REL41" s="85"/>
      <c r="REM41" s="85"/>
      <c r="REN41" s="85"/>
      <c r="REO41" s="85"/>
      <c r="REP41" s="85"/>
      <c r="REQ41" s="85"/>
      <c r="RER41" s="85"/>
      <c r="RES41" s="85"/>
      <c r="RET41" s="85"/>
      <c r="REU41" s="85"/>
      <c r="REV41" s="85"/>
      <c r="REW41" s="85"/>
      <c r="REX41" s="85"/>
      <c r="REY41" s="85"/>
      <c r="REZ41" s="85"/>
      <c r="RFA41" s="85"/>
      <c r="RFB41" s="85"/>
      <c r="RFC41" s="85"/>
      <c r="RFD41" s="85"/>
      <c r="RFE41" s="85"/>
      <c r="RFF41" s="85"/>
      <c r="RFG41" s="85"/>
      <c r="RFH41" s="85"/>
      <c r="RFI41" s="85"/>
      <c r="RFJ41" s="85"/>
      <c r="RFK41" s="85"/>
      <c r="RFL41" s="85"/>
      <c r="RFM41" s="85"/>
      <c r="RFN41" s="85"/>
      <c r="RFO41" s="85"/>
      <c r="RFP41" s="85"/>
      <c r="RFQ41" s="85"/>
      <c r="RFR41" s="85"/>
      <c r="RFS41" s="85"/>
      <c r="RFT41" s="85"/>
      <c r="RFU41" s="85"/>
      <c r="RFV41" s="85"/>
      <c r="RFW41" s="85"/>
      <c r="RFX41" s="85"/>
      <c r="RFY41" s="85"/>
      <c r="RFZ41" s="85"/>
      <c r="RGA41" s="85"/>
      <c r="RGB41" s="85"/>
      <c r="RGC41" s="85"/>
      <c r="RGD41" s="85"/>
      <c r="RGE41" s="85"/>
      <c r="RGF41" s="85"/>
      <c r="RGG41" s="85"/>
      <c r="RGH41" s="85"/>
      <c r="RGI41" s="85"/>
      <c r="RGJ41" s="85"/>
      <c r="RGK41" s="85"/>
      <c r="RGL41" s="85"/>
      <c r="RGM41" s="85"/>
      <c r="RGN41" s="85"/>
      <c r="RGO41" s="85"/>
      <c r="RGP41" s="85"/>
      <c r="RGQ41" s="85"/>
      <c r="RGR41" s="85"/>
      <c r="RGS41" s="85"/>
      <c r="RGT41" s="85"/>
      <c r="RGU41" s="85"/>
      <c r="RGV41" s="85"/>
      <c r="RGW41" s="85"/>
      <c r="RGX41" s="85"/>
      <c r="RGY41" s="85"/>
      <c r="RGZ41" s="85"/>
      <c r="RHA41" s="85"/>
      <c r="RHB41" s="85"/>
      <c r="RHC41" s="85"/>
      <c r="RHD41" s="85"/>
      <c r="RHE41" s="85"/>
      <c r="RHF41" s="85"/>
      <c r="RHG41" s="85"/>
      <c r="RHH41" s="85"/>
      <c r="RHI41" s="85"/>
      <c r="RHJ41" s="85"/>
      <c r="RHK41" s="85"/>
      <c r="RHL41" s="85"/>
      <c r="RHM41" s="85"/>
      <c r="RHN41" s="85"/>
      <c r="RHO41" s="85"/>
      <c r="RHP41" s="85"/>
      <c r="RHQ41" s="85"/>
      <c r="RHR41" s="85"/>
      <c r="RHS41" s="85"/>
      <c r="RHT41" s="85"/>
      <c r="RHU41" s="85"/>
      <c r="RHV41" s="85"/>
      <c r="RHW41" s="85"/>
      <c r="RHX41" s="85"/>
      <c r="RHY41" s="85"/>
      <c r="RHZ41" s="85"/>
      <c r="RIA41" s="85"/>
      <c r="RIB41" s="85"/>
      <c r="RIC41" s="85"/>
      <c r="RID41" s="85"/>
      <c r="RIE41" s="85"/>
      <c r="RIF41" s="85"/>
      <c r="RIG41" s="85"/>
      <c r="RIH41" s="85"/>
      <c r="RII41" s="85"/>
      <c r="RIJ41" s="85"/>
      <c r="RIK41" s="85"/>
      <c r="RIL41" s="85"/>
      <c r="RIM41" s="85"/>
      <c r="RIN41" s="85"/>
      <c r="RIO41" s="85"/>
      <c r="RIP41" s="85"/>
      <c r="RIQ41" s="85"/>
      <c r="RIR41" s="85"/>
      <c r="RIS41" s="85"/>
      <c r="RIT41" s="85"/>
      <c r="RIU41" s="85"/>
      <c r="RIV41" s="85"/>
      <c r="RIW41" s="85"/>
      <c r="RIX41" s="85"/>
      <c r="RIY41" s="85"/>
      <c r="RIZ41" s="85"/>
      <c r="RJA41" s="85"/>
      <c r="RJB41" s="85"/>
      <c r="RJC41" s="85"/>
      <c r="RJD41" s="85"/>
      <c r="RJE41" s="85"/>
      <c r="RJF41" s="85"/>
      <c r="RJG41" s="85"/>
      <c r="RJH41" s="85"/>
      <c r="RJI41" s="85"/>
      <c r="RJJ41" s="85"/>
      <c r="RJK41" s="85"/>
      <c r="RJL41" s="85"/>
      <c r="RJM41" s="85"/>
      <c r="RJN41" s="85"/>
      <c r="RJO41" s="85"/>
      <c r="RJP41" s="85"/>
      <c r="RJQ41" s="85"/>
      <c r="RJR41" s="85"/>
      <c r="RJS41" s="85"/>
      <c r="RJT41" s="85"/>
      <c r="RJU41" s="85"/>
      <c r="RJV41" s="85"/>
      <c r="RJW41" s="85"/>
      <c r="RJX41" s="85"/>
      <c r="RJY41" s="85"/>
      <c r="RJZ41" s="85"/>
      <c r="RKA41" s="85"/>
      <c r="RKB41" s="85"/>
      <c r="RKC41" s="85"/>
      <c r="RKD41" s="85"/>
      <c r="RKE41" s="85"/>
      <c r="RKF41" s="85"/>
      <c r="RKG41" s="85"/>
      <c r="RKH41" s="85"/>
      <c r="RKI41" s="85"/>
      <c r="RKJ41" s="85"/>
      <c r="RKK41" s="85"/>
      <c r="RKL41" s="85"/>
      <c r="RKM41" s="85"/>
      <c r="RKN41" s="85"/>
      <c r="RKO41" s="85"/>
      <c r="RKP41" s="85"/>
      <c r="RKQ41" s="85"/>
      <c r="RKR41" s="85"/>
      <c r="RKS41" s="85"/>
      <c r="RKT41" s="85"/>
      <c r="RKU41" s="85"/>
      <c r="RKV41" s="85"/>
      <c r="RKW41" s="85"/>
      <c r="RKX41" s="85"/>
      <c r="RKY41" s="85"/>
      <c r="RKZ41" s="85"/>
      <c r="RLA41" s="85"/>
      <c r="RLB41" s="85"/>
      <c r="RLC41" s="85"/>
      <c r="RLD41" s="85"/>
      <c r="RLE41" s="85"/>
      <c r="RLF41" s="85"/>
      <c r="RLG41" s="85"/>
      <c r="RLH41" s="85"/>
      <c r="RLI41" s="85"/>
      <c r="RLJ41" s="85"/>
      <c r="RLK41" s="85"/>
      <c r="RLL41" s="85"/>
      <c r="RLM41" s="85"/>
      <c r="RLN41" s="85"/>
      <c r="RLO41" s="85"/>
      <c r="RLP41" s="85"/>
      <c r="RLQ41" s="85"/>
      <c r="RLR41" s="85"/>
      <c r="RLS41" s="85"/>
      <c r="RLT41" s="85"/>
      <c r="RLU41" s="85"/>
      <c r="RLV41" s="85"/>
      <c r="RLW41" s="85"/>
      <c r="RLX41" s="85"/>
      <c r="RLY41" s="85"/>
      <c r="RLZ41" s="85"/>
      <c r="RMA41" s="85"/>
      <c r="RMB41" s="85"/>
      <c r="RMC41" s="85"/>
      <c r="RMD41" s="85"/>
      <c r="RME41" s="85"/>
      <c r="RMF41" s="85"/>
      <c r="RMG41" s="85"/>
      <c r="RMH41" s="85"/>
      <c r="RMI41" s="85"/>
      <c r="RMJ41" s="85"/>
      <c r="RMK41" s="85"/>
      <c r="RML41" s="85"/>
      <c r="RMM41" s="85"/>
      <c r="RMN41" s="85"/>
      <c r="RMO41" s="85"/>
      <c r="RMP41" s="85"/>
      <c r="RMQ41" s="85"/>
      <c r="RMR41" s="85"/>
      <c r="RMS41" s="85"/>
      <c r="RMT41" s="85"/>
      <c r="RMU41" s="85"/>
      <c r="RMV41" s="85"/>
      <c r="RMW41" s="85"/>
      <c r="RMX41" s="85"/>
      <c r="RMY41" s="85"/>
      <c r="RMZ41" s="85"/>
      <c r="RNA41" s="85"/>
      <c r="RNB41" s="85"/>
      <c r="RNC41" s="85"/>
      <c r="RND41" s="85"/>
      <c r="RNE41" s="85"/>
      <c r="RNF41" s="85"/>
      <c r="RNG41" s="85"/>
      <c r="RNH41" s="85"/>
      <c r="RNI41" s="85"/>
      <c r="RNJ41" s="85"/>
      <c r="RNK41" s="85"/>
      <c r="RNL41" s="85"/>
      <c r="RNM41" s="85"/>
      <c r="RNN41" s="85"/>
      <c r="RNO41" s="85"/>
      <c r="RNP41" s="85"/>
      <c r="RNQ41" s="85"/>
      <c r="RNR41" s="85"/>
      <c r="RNS41" s="85"/>
      <c r="RNT41" s="85"/>
      <c r="RNU41" s="85"/>
      <c r="RNV41" s="85"/>
      <c r="RNW41" s="85"/>
      <c r="RNX41" s="85"/>
      <c r="RNY41" s="85"/>
      <c r="RNZ41" s="85"/>
      <c r="ROA41" s="85"/>
      <c r="ROB41" s="85"/>
      <c r="ROC41" s="85"/>
      <c r="ROD41" s="85"/>
      <c r="ROE41" s="85"/>
      <c r="ROF41" s="85"/>
      <c r="ROG41" s="85"/>
      <c r="ROH41" s="85"/>
      <c r="ROI41" s="85"/>
      <c r="ROJ41" s="85"/>
      <c r="ROK41" s="85"/>
      <c r="ROL41" s="85"/>
      <c r="ROM41" s="85"/>
      <c r="RON41" s="85"/>
      <c r="ROO41" s="85"/>
      <c r="ROP41" s="85"/>
      <c r="ROQ41" s="85"/>
      <c r="ROR41" s="85"/>
      <c r="ROS41" s="85"/>
      <c r="ROT41" s="85"/>
      <c r="ROU41" s="85"/>
      <c r="ROV41" s="85"/>
      <c r="ROW41" s="85"/>
      <c r="ROX41" s="85"/>
      <c r="ROY41" s="85"/>
      <c r="ROZ41" s="85"/>
      <c r="RPA41" s="85"/>
      <c r="RPB41" s="85"/>
      <c r="RPC41" s="85"/>
      <c r="RPD41" s="85"/>
      <c r="RPE41" s="85"/>
      <c r="RPF41" s="85"/>
      <c r="RPG41" s="85"/>
      <c r="RPH41" s="85"/>
      <c r="RPI41" s="85"/>
      <c r="RPJ41" s="85"/>
      <c r="RPK41" s="85"/>
      <c r="RPL41" s="85"/>
      <c r="RPM41" s="85"/>
      <c r="RPN41" s="85"/>
      <c r="RPO41" s="85"/>
      <c r="RPP41" s="85"/>
      <c r="RPQ41" s="85"/>
      <c r="RPR41" s="85"/>
      <c r="RPS41" s="85"/>
      <c r="RPT41" s="85"/>
      <c r="RPU41" s="85"/>
      <c r="RPV41" s="85"/>
      <c r="RPW41" s="85"/>
      <c r="RPX41" s="85"/>
      <c r="RPY41" s="85"/>
      <c r="RPZ41" s="85"/>
      <c r="RQA41" s="85"/>
      <c r="RQB41" s="85"/>
      <c r="RQC41" s="85"/>
      <c r="RQD41" s="85"/>
      <c r="RQE41" s="85"/>
      <c r="RQF41" s="85"/>
      <c r="RQG41" s="85"/>
      <c r="RQH41" s="85"/>
      <c r="RQI41" s="85"/>
      <c r="RQJ41" s="85"/>
      <c r="RQK41" s="85"/>
      <c r="RQL41" s="85"/>
      <c r="RQM41" s="85"/>
      <c r="RQN41" s="85"/>
      <c r="RQO41" s="85"/>
      <c r="RQP41" s="85"/>
      <c r="RQQ41" s="85"/>
      <c r="RQR41" s="85"/>
      <c r="RQS41" s="85"/>
      <c r="RQT41" s="85"/>
      <c r="RQU41" s="85"/>
      <c r="RQV41" s="85"/>
      <c r="RQW41" s="85"/>
      <c r="RQX41" s="85"/>
      <c r="RQY41" s="85"/>
      <c r="RQZ41" s="85"/>
      <c r="RRA41" s="85"/>
      <c r="RRB41" s="85"/>
      <c r="RRC41" s="85"/>
      <c r="RRD41" s="85"/>
      <c r="RRE41" s="85"/>
      <c r="RRF41" s="85"/>
      <c r="RRG41" s="85"/>
      <c r="RRH41" s="85"/>
      <c r="RRI41" s="85"/>
      <c r="RRJ41" s="85"/>
      <c r="RRK41" s="85"/>
      <c r="RRL41" s="85"/>
      <c r="RRM41" s="85"/>
      <c r="RRN41" s="85"/>
      <c r="RRO41" s="85"/>
      <c r="RRP41" s="85"/>
      <c r="RRQ41" s="85"/>
      <c r="RRR41" s="85"/>
      <c r="RRS41" s="85"/>
      <c r="RRT41" s="85"/>
      <c r="RRU41" s="85"/>
      <c r="RRV41" s="85"/>
      <c r="RRW41" s="85"/>
      <c r="RRX41" s="85"/>
      <c r="RRY41" s="85"/>
      <c r="RRZ41" s="85"/>
      <c r="RSA41" s="85"/>
      <c r="RSB41" s="85"/>
      <c r="RSC41" s="85"/>
      <c r="RSD41" s="85"/>
      <c r="RSE41" s="85"/>
      <c r="RSF41" s="85"/>
      <c r="RSG41" s="85"/>
      <c r="RSH41" s="85"/>
      <c r="RSI41" s="85"/>
      <c r="RSJ41" s="85"/>
      <c r="RSK41" s="85"/>
      <c r="RSL41" s="85"/>
      <c r="RSM41" s="85"/>
      <c r="RSN41" s="85"/>
      <c r="RSO41" s="85"/>
      <c r="RSP41" s="85"/>
      <c r="RSQ41" s="85"/>
      <c r="RSR41" s="85"/>
      <c r="RSS41" s="85"/>
      <c r="RST41" s="85"/>
      <c r="RSU41" s="85"/>
      <c r="RSV41" s="85"/>
      <c r="RSW41" s="85"/>
      <c r="RSX41" s="85"/>
      <c r="RSY41" s="85"/>
      <c r="RSZ41" s="85"/>
      <c r="RTA41" s="85"/>
      <c r="RTB41" s="85"/>
      <c r="RTC41" s="85"/>
      <c r="RTD41" s="85"/>
      <c r="RTE41" s="85"/>
      <c r="RTF41" s="85"/>
      <c r="RTG41" s="85"/>
      <c r="RTH41" s="85"/>
      <c r="RTI41" s="85"/>
      <c r="RTJ41" s="85"/>
      <c r="RTK41" s="85"/>
      <c r="RTL41" s="85"/>
      <c r="RTM41" s="85"/>
      <c r="RTN41" s="85"/>
      <c r="RTO41" s="85"/>
      <c r="RTP41" s="85"/>
      <c r="RTQ41" s="85"/>
      <c r="RTR41" s="85"/>
      <c r="RTS41" s="85"/>
      <c r="RTT41" s="85"/>
      <c r="RTU41" s="85"/>
      <c r="RTV41" s="85"/>
      <c r="RTW41" s="85"/>
      <c r="RTX41" s="85"/>
      <c r="RTY41" s="85"/>
      <c r="RTZ41" s="85"/>
      <c r="RUA41" s="85"/>
      <c r="RUB41" s="85"/>
      <c r="RUC41" s="85"/>
      <c r="RUD41" s="85"/>
      <c r="RUE41" s="85"/>
      <c r="RUF41" s="85"/>
      <c r="RUG41" s="85"/>
      <c r="RUH41" s="85"/>
      <c r="RUI41" s="85"/>
      <c r="RUJ41" s="85"/>
      <c r="RUK41" s="85"/>
      <c r="RUL41" s="85"/>
      <c r="RUM41" s="85"/>
      <c r="RUN41" s="85"/>
      <c r="RUO41" s="85"/>
      <c r="RUP41" s="85"/>
      <c r="RUQ41" s="85"/>
      <c r="RUR41" s="85"/>
      <c r="RUS41" s="85"/>
      <c r="RUT41" s="85"/>
      <c r="RUU41" s="85"/>
      <c r="RUV41" s="85"/>
      <c r="RUW41" s="85"/>
      <c r="RUX41" s="85"/>
      <c r="RUY41" s="85"/>
      <c r="RUZ41" s="85"/>
      <c r="RVA41" s="85"/>
      <c r="RVB41" s="85"/>
      <c r="RVC41" s="85"/>
      <c r="RVD41" s="85"/>
      <c r="RVE41" s="85"/>
      <c r="RVF41" s="85"/>
      <c r="RVG41" s="85"/>
      <c r="RVH41" s="85"/>
      <c r="RVI41" s="85"/>
      <c r="RVJ41" s="85"/>
      <c r="RVK41" s="85"/>
      <c r="RVL41" s="85"/>
      <c r="RVM41" s="85"/>
      <c r="RVN41" s="85"/>
      <c r="RVO41" s="85"/>
      <c r="RVP41" s="85"/>
      <c r="RVQ41" s="85"/>
      <c r="RVR41" s="85"/>
      <c r="RVS41" s="85"/>
      <c r="RVT41" s="85"/>
      <c r="RVU41" s="85"/>
      <c r="RVV41" s="85"/>
      <c r="RVW41" s="85"/>
      <c r="RVX41" s="85"/>
      <c r="RVY41" s="85"/>
      <c r="RVZ41" s="85"/>
      <c r="RWA41" s="85"/>
      <c r="RWB41" s="85"/>
      <c r="RWC41" s="85"/>
      <c r="RWD41" s="85"/>
      <c r="RWE41" s="85"/>
      <c r="RWF41" s="85"/>
      <c r="RWG41" s="85"/>
      <c r="RWH41" s="85"/>
      <c r="RWI41" s="85"/>
      <c r="RWJ41" s="85"/>
      <c r="RWK41" s="85"/>
      <c r="RWL41" s="85"/>
      <c r="RWM41" s="85"/>
      <c r="RWN41" s="85"/>
      <c r="RWO41" s="85"/>
      <c r="RWP41" s="85"/>
      <c r="RWQ41" s="85"/>
      <c r="RWR41" s="85"/>
      <c r="RWS41" s="85"/>
      <c r="RWT41" s="85"/>
      <c r="RWU41" s="85"/>
      <c r="RWV41" s="85"/>
      <c r="RWW41" s="85"/>
      <c r="RWX41" s="85"/>
      <c r="RWY41" s="85"/>
      <c r="RWZ41" s="85"/>
      <c r="RXA41" s="85"/>
      <c r="RXB41" s="85"/>
      <c r="RXC41" s="85"/>
      <c r="RXD41" s="85"/>
      <c r="RXE41" s="85"/>
      <c r="RXF41" s="85"/>
      <c r="RXG41" s="85"/>
      <c r="RXH41" s="85"/>
      <c r="RXI41" s="85"/>
      <c r="RXJ41" s="85"/>
      <c r="RXK41" s="85"/>
      <c r="RXL41" s="85"/>
      <c r="RXM41" s="85"/>
      <c r="RXN41" s="85"/>
      <c r="RXO41" s="85"/>
      <c r="RXP41" s="85"/>
      <c r="RXQ41" s="85"/>
      <c r="RXR41" s="85"/>
      <c r="RXS41" s="85"/>
      <c r="RXT41" s="85"/>
      <c r="RXU41" s="85"/>
      <c r="RXV41" s="85"/>
      <c r="RXW41" s="85"/>
      <c r="RXX41" s="85"/>
      <c r="RXY41" s="85"/>
      <c r="RXZ41" s="85"/>
      <c r="RYA41" s="85"/>
      <c r="RYB41" s="85"/>
      <c r="RYC41" s="85"/>
      <c r="RYD41" s="85"/>
      <c r="RYE41" s="85"/>
      <c r="RYF41" s="85"/>
      <c r="RYG41" s="85"/>
      <c r="RYH41" s="85"/>
      <c r="RYI41" s="85"/>
      <c r="RYJ41" s="85"/>
      <c r="RYK41" s="85"/>
      <c r="RYL41" s="85"/>
      <c r="RYM41" s="85"/>
      <c r="RYN41" s="85"/>
      <c r="RYO41" s="85"/>
      <c r="RYP41" s="85"/>
      <c r="RYQ41" s="85"/>
      <c r="RYR41" s="85"/>
      <c r="RYS41" s="85"/>
      <c r="RYT41" s="85"/>
      <c r="RYU41" s="85"/>
      <c r="RYV41" s="85"/>
      <c r="RYW41" s="85"/>
      <c r="RYX41" s="85"/>
      <c r="RYY41" s="85"/>
      <c r="RYZ41" s="85"/>
      <c r="RZA41" s="85"/>
      <c r="RZB41" s="85"/>
      <c r="RZC41" s="85"/>
      <c r="RZD41" s="85"/>
      <c r="RZE41" s="85"/>
      <c r="RZF41" s="85"/>
      <c r="RZG41" s="85"/>
      <c r="RZH41" s="85"/>
      <c r="RZI41" s="85"/>
      <c r="RZJ41" s="85"/>
      <c r="RZK41" s="85"/>
      <c r="RZL41" s="85"/>
      <c r="RZM41" s="85"/>
      <c r="RZN41" s="85"/>
      <c r="RZO41" s="85"/>
      <c r="RZP41" s="85"/>
      <c r="RZQ41" s="85"/>
      <c r="RZR41" s="85"/>
      <c r="RZS41" s="85"/>
      <c r="RZT41" s="85"/>
      <c r="RZU41" s="85"/>
      <c r="RZV41" s="85"/>
      <c r="RZW41" s="85"/>
      <c r="RZX41" s="85"/>
      <c r="RZY41" s="85"/>
      <c r="RZZ41" s="85"/>
      <c r="SAA41" s="85"/>
      <c r="SAB41" s="85"/>
      <c r="SAC41" s="85"/>
      <c r="SAD41" s="85"/>
      <c r="SAE41" s="85"/>
      <c r="SAF41" s="85"/>
      <c r="SAG41" s="85"/>
      <c r="SAH41" s="85"/>
      <c r="SAI41" s="85"/>
      <c r="SAJ41" s="85"/>
      <c r="SAK41" s="85"/>
      <c r="SAL41" s="85"/>
      <c r="SAM41" s="85"/>
      <c r="SAN41" s="85"/>
      <c r="SAO41" s="85"/>
      <c r="SAP41" s="85"/>
      <c r="SAQ41" s="85"/>
      <c r="SAR41" s="85"/>
      <c r="SAS41" s="85"/>
      <c r="SAT41" s="85"/>
      <c r="SAU41" s="85"/>
      <c r="SAV41" s="85"/>
      <c r="SAW41" s="85"/>
      <c r="SAX41" s="85"/>
      <c r="SAY41" s="85"/>
      <c r="SAZ41" s="85"/>
      <c r="SBA41" s="85"/>
      <c r="SBB41" s="85"/>
      <c r="SBC41" s="85"/>
      <c r="SBD41" s="85"/>
      <c r="SBE41" s="85"/>
      <c r="SBF41" s="85"/>
      <c r="SBG41" s="85"/>
      <c r="SBH41" s="85"/>
      <c r="SBI41" s="85"/>
      <c r="SBJ41" s="85"/>
      <c r="SBK41" s="85"/>
      <c r="SBL41" s="85"/>
      <c r="SBM41" s="85"/>
      <c r="SBN41" s="85"/>
      <c r="SBO41" s="85"/>
      <c r="SBP41" s="85"/>
      <c r="SBQ41" s="85"/>
      <c r="SBR41" s="85"/>
      <c r="SBS41" s="85"/>
      <c r="SBT41" s="85"/>
      <c r="SBU41" s="85"/>
      <c r="SBV41" s="85"/>
      <c r="SBW41" s="85"/>
      <c r="SBX41" s="85"/>
      <c r="SBY41" s="85"/>
      <c r="SBZ41" s="85"/>
      <c r="SCA41" s="85"/>
      <c r="SCB41" s="85"/>
      <c r="SCC41" s="85"/>
      <c r="SCD41" s="85"/>
      <c r="SCE41" s="85"/>
      <c r="SCF41" s="85"/>
      <c r="SCG41" s="85"/>
      <c r="SCH41" s="85"/>
      <c r="SCI41" s="85"/>
      <c r="SCJ41" s="85"/>
      <c r="SCK41" s="85"/>
      <c r="SCL41" s="85"/>
      <c r="SCM41" s="85"/>
      <c r="SCN41" s="85"/>
      <c r="SCO41" s="85"/>
      <c r="SCP41" s="85"/>
      <c r="SCQ41" s="85"/>
      <c r="SCR41" s="85"/>
      <c r="SCS41" s="85"/>
      <c r="SCT41" s="85"/>
      <c r="SCU41" s="85"/>
      <c r="SCV41" s="85"/>
      <c r="SCW41" s="85"/>
      <c r="SCX41" s="85"/>
      <c r="SCY41" s="85"/>
      <c r="SCZ41" s="85"/>
      <c r="SDA41" s="85"/>
      <c r="SDB41" s="85"/>
      <c r="SDC41" s="85"/>
      <c r="SDD41" s="85"/>
      <c r="SDE41" s="85"/>
      <c r="SDF41" s="85"/>
      <c r="SDG41" s="85"/>
      <c r="SDH41" s="85"/>
      <c r="SDI41" s="85"/>
      <c r="SDJ41" s="85"/>
      <c r="SDK41" s="85"/>
      <c r="SDL41" s="85"/>
      <c r="SDM41" s="85"/>
      <c r="SDN41" s="85"/>
      <c r="SDO41" s="85"/>
      <c r="SDP41" s="85"/>
      <c r="SDQ41" s="85"/>
      <c r="SDR41" s="85"/>
      <c r="SDS41" s="85"/>
      <c r="SDT41" s="85"/>
      <c r="SDU41" s="85"/>
      <c r="SDV41" s="85"/>
      <c r="SDW41" s="85"/>
      <c r="SDX41" s="85"/>
      <c r="SDY41" s="85"/>
      <c r="SDZ41" s="85"/>
      <c r="SEA41" s="85"/>
      <c r="SEB41" s="85"/>
      <c r="SEC41" s="85"/>
      <c r="SED41" s="85"/>
      <c r="SEE41" s="85"/>
      <c r="SEF41" s="85"/>
      <c r="SEG41" s="85"/>
      <c r="SEH41" s="85"/>
      <c r="SEI41" s="85"/>
      <c r="SEJ41" s="85"/>
      <c r="SEK41" s="85"/>
      <c r="SEL41" s="85"/>
      <c r="SEM41" s="85"/>
      <c r="SEN41" s="85"/>
      <c r="SEO41" s="85"/>
      <c r="SEP41" s="85"/>
      <c r="SEQ41" s="85"/>
      <c r="SER41" s="85"/>
      <c r="SES41" s="85"/>
      <c r="SET41" s="85"/>
      <c r="SEU41" s="85"/>
      <c r="SEV41" s="85"/>
      <c r="SEW41" s="85"/>
      <c r="SEX41" s="85"/>
      <c r="SEY41" s="85"/>
      <c r="SEZ41" s="85"/>
      <c r="SFA41" s="85"/>
      <c r="SFB41" s="85"/>
      <c r="SFC41" s="85"/>
      <c r="SFD41" s="85"/>
      <c r="SFE41" s="85"/>
      <c r="SFF41" s="85"/>
      <c r="SFG41" s="85"/>
      <c r="SFH41" s="85"/>
      <c r="SFI41" s="85"/>
      <c r="SFJ41" s="85"/>
      <c r="SFK41" s="85"/>
      <c r="SFL41" s="85"/>
      <c r="SFM41" s="85"/>
      <c r="SFN41" s="85"/>
      <c r="SFO41" s="85"/>
      <c r="SFP41" s="85"/>
      <c r="SFQ41" s="85"/>
      <c r="SFR41" s="85"/>
      <c r="SFS41" s="85"/>
      <c r="SFT41" s="85"/>
      <c r="SFU41" s="85"/>
      <c r="SFV41" s="85"/>
      <c r="SFW41" s="85"/>
      <c r="SFX41" s="85"/>
      <c r="SFY41" s="85"/>
      <c r="SFZ41" s="85"/>
      <c r="SGA41" s="85"/>
      <c r="SGB41" s="85"/>
      <c r="SGC41" s="85"/>
      <c r="SGD41" s="85"/>
      <c r="SGE41" s="85"/>
      <c r="SGF41" s="85"/>
      <c r="SGG41" s="85"/>
      <c r="SGH41" s="85"/>
      <c r="SGI41" s="85"/>
      <c r="SGJ41" s="85"/>
      <c r="SGK41" s="85"/>
      <c r="SGL41" s="85"/>
      <c r="SGM41" s="85"/>
      <c r="SGN41" s="85"/>
      <c r="SGO41" s="85"/>
      <c r="SGP41" s="85"/>
      <c r="SGQ41" s="85"/>
      <c r="SGR41" s="85"/>
      <c r="SGS41" s="85"/>
      <c r="SGT41" s="85"/>
      <c r="SGU41" s="85"/>
      <c r="SGV41" s="85"/>
      <c r="SGW41" s="85"/>
      <c r="SGX41" s="85"/>
      <c r="SGY41" s="85"/>
      <c r="SGZ41" s="85"/>
      <c r="SHA41" s="85"/>
      <c r="SHB41" s="85"/>
      <c r="SHC41" s="85"/>
      <c r="SHD41" s="85"/>
      <c r="SHE41" s="85"/>
      <c r="SHF41" s="85"/>
      <c r="SHG41" s="85"/>
      <c r="SHH41" s="85"/>
      <c r="SHI41" s="85"/>
      <c r="SHJ41" s="85"/>
      <c r="SHK41" s="85"/>
      <c r="SHL41" s="85"/>
      <c r="SHM41" s="85"/>
      <c r="SHN41" s="85"/>
      <c r="SHO41" s="85"/>
      <c r="SHP41" s="85"/>
      <c r="SHQ41" s="85"/>
      <c r="SHR41" s="85"/>
      <c r="SHS41" s="85"/>
      <c r="SHT41" s="85"/>
      <c r="SHU41" s="85"/>
      <c r="SHV41" s="85"/>
      <c r="SHW41" s="85"/>
      <c r="SHX41" s="85"/>
      <c r="SHY41" s="85"/>
      <c r="SHZ41" s="85"/>
      <c r="SIA41" s="85"/>
      <c r="SIB41" s="85"/>
      <c r="SIC41" s="85"/>
      <c r="SID41" s="85"/>
      <c r="SIE41" s="85"/>
      <c r="SIF41" s="85"/>
      <c r="SIG41" s="85"/>
      <c r="SIH41" s="85"/>
      <c r="SII41" s="85"/>
      <c r="SIJ41" s="85"/>
      <c r="SIK41" s="85"/>
      <c r="SIL41" s="85"/>
      <c r="SIM41" s="85"/>
      <c r="SIN41" s="85"/>
      <c r="SIO41" s="85"/>
      <c r="SIP41" s="85"/>
      <c r="SIQ41" s="85"/>
      <c r="SIR41" s="85"/>
      <c r="SIS41" s="85"/>
      <c r="SIT41" s="85"/>
      <c r="SIU41" s="85"/>
      <c r="SIV41" s="85"/>
      <c r="SIW41" s="85"/>
      <c r="SIX41" s="85"/>
      <c r="SIY41" s="85"/>
      <c r="SIZ41" s="85"/>
      <c r="SJA41" s="85"/>
      <c r="SJB41" s="85"/>
      <c r="SJC41" s="85"/>
      <c r="SJD41" s="85"/>
      <c r="SJE41" s="85"/>
      <c r="SJF41" s="85"/>
      <c r="SJG41" s="85"/>
      <c r="SJH41" s="85"/>
      <c r="SJI41" s="85"/>
      <c r="SJJ41" s="85"/>
      <c r="SJK41" s="85"/>
      <c r="SJL41" s="85"/>
      <c r="SJM41" s="85"/>
      <c r="SJN41" s="85"/>
      <c r="SJO41" s="85"/>
      <c r="SJP41" s="85"/>
      <c r="SJQ41" s="85"/>
      <c r="SJR41" s="85"/>
      <c r="SJS41" s="85"/>
      <c r="SJT41" s="85"/>
      <c r="SJU41" s="85"/>
      <c r="SJV41" s="85"/>
      <c r="SJW41" s="85"/>
      <c r="SJX41" s="85"/>
      <c r="SJY41" s="85"/>
      <c r="SJZ41" s="85"/>
      <c r="SKA41" s="85"/>
      <c r="SKB41" s="85"/>
      <c r="SKC41" s="85"/>
      <c r="SKD41" s="85"/>
      <c r="SKE41" s="85"/>
      <c r="SKF41" s="85"/>
      <c r="SKG41" s="85"/>
      <c r="SKH41" s="85"/>
      <c r="SKI41" s="85"/>
      <c r="SKJ41" s="85"/>
      <c r="SKK41" s="85"/>
      <c r="SKL41" s="85"/>
      <c r="SKM41" s="85"/>
      <c r="SKN41" s="85"/>
      <c r="SKO41" s="85"/>
      <c r="SKP41" s="85"/>
      <c r="SKQ41" s="85"/>
      <c r="SKR41" s="85"/>
      <c r="SKS41" s="85"/>
      <c r="SKT41" s="85"/>
      <c r="SKU41" s="85"/>
      <c r="SKV41" s="85"/>
      <c r="SKW41" s="85"/>
      <c r="SKX41" s="85"/>
      <c r="SKY41" s="85"/>
      <c r="SKZ41" s="85"/>
      <c r="SLA41" s="85"/>
      <c r="SLB41" s="85"/>
      <c r="SLC41" s="85"/>
      <c r="SLD41" s="85"/>
      <c r="SLE41" s="85"/>
      <c r="SLF41" s="85"/>
      <c r="SLG41" s="85"/>
      <c r="SLH41" s="85"/>
      <c r="SLI41" s="85"/>
      <c r="SLJ41" s="85"/>
      <c r="SLK41" s="85"/>
      <c r="SLL41" s="85"/>
      <c r="SLM41" s="85"/>
      <c r="SLN41" s="85"/>
      <c r="SLO41" s="85"/>
      <c r="SLP41" s="85"/>
      <c r="SLQ41" s="85"/>
      <c r="SLR41" s="85"/>
      <c r="SLS41" s="85"/>
      <c r="SLT41" s="85"/>
      <c r="SLU41" s="85"/>
      <c r="SLV41" s="85"/>
      <c r="SLW41" s="85"/>
      <c r="SLX41" s="85"/>
      <c r="SLY41" s="85"/>
      <c r="SLZ41" s="85"/>
      <c r="SMA41" s="85"/>
      <c r="SMB41" s="85"/>
      <c r="SMC41" s="85"/>
      <c r="SMD41" s="85"/>
      <c r="SME41" s="85"/>
      <c r="SMF41" s="85"/>
      <c r="SMG41" s="85"/>
      <c r="SMH41" s="85"/>
      <c r="SMI41" s="85"/>
      <c r="SMJ41" s="85"/>
      <c r="SMK41" s="85"/>
      <c r="SML41" s="85"/>
      <c r="SMM41" s="85"/>
      <c r="SMN41" s="85"/>
      <c r="SMO41" s="85"/>
      <c r="SMP41" s="85"/>
      <c r="SMQ41" s="85"/>
      <c r="SMR41" s="85"/>
      <c r="SMS41" s="85"/>
      <c r="SMT41" s="85"/>
      <c r="SMU41" s="85"/>
      <c r="SMV41" s="85"/>
      <c r="SMW41" s="85"/>
      <c r="SMX41" s="85"/>
      <c r="SMY41" s="85"/>
      <c r="SMZ41" s="85"/>
      <c r="SNA41" s="85"/>
      <c r="SNB41" s="85"/>
      <c r="SNC41" s="85"/>
      <c r="SND41" s="85"/>
      <c r="SNE41" s="85"/>
      <c r="SNF41" s="85"/>
      <c r="SNG41" s="85"/>
      <c r="SNH41" s="85"/>
      <c r="SNI41" s="85"/>
      <c r="SNJ41" s="85"/>
      <c r="SNK41" s="85"/>
      <c r="SNL41" s="85"/>
      <c r="SNM41" s="85"/>
      <c r="SNN41" s="85"/>
      <c r="SNO41" s="85"/>
      <c r="SNP41" s="85"/>
      <c r="SNQ41" s="85"/>
      <c r="SNR41" s="85"/>
      <c r="SNS41" s="85"/>
      <c r="SNT41" s="85"/>
      <c r="SNU41" s="85"/>
      <c r="SNV41" s="85"/>
      <c r="SNW41" s="85"/>
      <c r="SNX41" s="85"/>
      <c r="SNY41" s="85"/>
      <c r="SNZ41" s="85"/>
      <c r="SOA41" s="85"/>
      <c r="SOB41" s="85"/>
      <c r="SOC41" s="85"/>
      <c r="SOD41" s="85"/>
      <c r="SOE41" s="85"/>
      <c r="SOF41" s="85"/>
      <c r="SOG41" s="85"/>
      <c r="SOH41" s="85"/>
      <c r="SOI41" s="85"/>
      <c r="SOJ41" s="85"/>
      <c r="SOK41" s="85"/>
      <c r="SOL41" s="85"/>
      <c r="SOM41" s="85"/>
      <c r="SON41" s="85"/>
      <c r="SOO41" s="85"/>
      <c r="SOP41" s="85"/>
      <c r="SOQ41" s="85"/>
      <c r="SOR41" s="85"/>
      <c r="SOS41" s="85"/>
      <c r="SOT41" s="85"/>
      <c r="SOU41" s="85"/>
      <c r="SOV41" s="85"/>
      <c r="SOW41" s="85"/>
      <c r="SOX41" s="85"/>
      <c r="SOY41" s="85"/>
      <c r="SOZ41" s="85"/>
      <c r="SPA41" s="85"/>
      <c r="SPB41" s="85"/>
      <c r="SPC41" s="85"/>
      <c r="SPD41" s="85"/>
      <c r="SPE41" s="85"/>
      <c r="SPF41" s="85"/>
      <c r="SPG41" s="85"/>
      <c r="SPH41" s="85"/>
      <c r="SPI41" s="85"/>
      <c r="SPJ41" s="85"/>
      <c r="SPK41" s="85"/>
      <c r="SPL41" s="85"/>
      <c r="SPM41" s="85"/>
      <c r="SPN41" s="85"/>
      <c r="SPO41" s="85"/>
      <c r="SPP41" s="85"/>
      <c r="SPQ41" s="85"/>
      <c r="SPR41" s="85"/>
      <c r="SPS41" s="85"/>
      <c r="SPT41" s="85"/>
      <c r="SPU41" s="85"/>
      <c r="SPV41" s="85"/>
      <c r="SPW41" s="85"/>
      <c r="SPX41" s="85"/>
      <c r="SPY41" s="85"/>
      <c r="SPZ41" s="85"/>
      <c r="SQA41" s="85"/>
      <c r="SQB41" s="85"/>
      <c r="SQC41" s="85"/>
      <c r="SQD41" s="85"/>
      <c r="SQE41" s="85"/>
      <c r="SQF41" s="85"/>
      <c r="SQG41" s="85"/>
      <c r="SQH41" s="85"/>
      <c r="SQI41" s="85"/>
      <c r="SQJ41" s="85"/>
      <c r="SQK41" s="85"/>
      <c r="SQL41" s="85"/>
      <c r="SQM41" s="85"/>
      <c r="SQN41" s="85"/>
      <c r="SQO41" s="85"/>
      <c r="SQP41" s="85"/>
      <c r="SQQ41" s="85"/>
      <c r="SQR41" s="85"/>
      <c r="SQS41" s="85"/>
      <c r="SQT41" s="85"/>
      <c r="SQU41" s="85"/>
      <c r="SQV41" s="85"/>
      <c r="SQW41" s="85"/>
      <c r="SQX41" s="85"/>
      <c r="SQY41" s="85"/>
      <c r="SQZ41" s="85"/>
      <c r="SRA41" s="85"/>
      <c r="SRB41" s="85"/>
      <c r="SRC41" s="85"/>
      <c r="SRD41" s="85"/>
      <c r="SRE41" s="85"/>
      <c r="SRF41" s="85"/>
      <c r="SRG41" s="85"/>
      <c r="SRH41" s="85"/>
      <c r="SRI41" s="85"/>
      <c r="SRJ41" s="85"/>
      <c r="SRK41" s="85"/>
      <c r="SRL41" s="85"/>
      <c r="SRM41" s="85"/>
      <c r="SRN41" s="85"/>
      <c r="SRO41" s="85"/>
      <c r="SRP41" s="85"/>
      <c r="SRQ41" s="85"/>
      <c r="SRR41" s="85"/>
      <c r="SRS41" s="85"/>
      <c r="SRT41" s="85"/>
      <c r="SRU41" s="85"/>
      <c r="SRV41" s="85"/>
      <c r="SRW41" s="85"/>
      <c r="SRX41" s="85"/>
      <c r="SRY41" s="85"/>
      <c r="SRZ41" s="85"/>
      <c r="SSA41" s="85"/>
      <c r="SSB41" s="85"/>
      <c r="SSC41" s="85"/>
      <c r="SSD41" s="85"/>
      <c r="SSE41" s="85"/>
      <c r="SSF41" s="85"/>
      <c r="SSG41" s="85"/>
      <c r="SSH41" s="85"/>
      <c r="SSI41" s="85"/>
      <c r="SSJ41" s="85"/>
      <c r="SSK41" s="85"/>
      <c r="SSL41" s="85"/>
      <c r="SSM41" s="85"/>
      <c r="SSN41" s="85"/>
      <c r="SSO41" s="85"/>
      <c r="SSP41" s="85"/>
      <c r="SSQ41" s="85"/>
      <c r="SSR41" s="85"/>
      <c r="SSS41" s="85"/>
      <c r="SST41" s="85"/>
      <c r="SSU41" s="85"/>
      <c r="SSV41" s="85"/>
      <c r="SSW41" s="85"/>
      <c r="SSX41" s="85"/>
      <c r="SSY41" s="85"/>
      <c r="SSZ41" s="85"/>
      <c r="STA41" s="85"/>
      <c r="STB41" s="85"/>
      <c r="STC41" s="85"/>
      <c r="STD41" s="85"/>
      <c r="STE41" s="85"/>
      <c r="STF41" s="85"/>
      <c r="STG41" s="85"/>
      <c r="STH41" s="85"/>
      <c r="STI41" s="85"/>
      <c r="STJ41" s="85"/>
      <c r="STK41" s="85"/>
      <c r="STL41" s="85"/>
      <c r="STM41" s="85"/>
      <c r="STN41" s="85"/>
      <c r="STO41" s="85"/>
      <c r="STP41" s="85"/>
      <c r="STQ41" s="85"/>
      <c r="STR41" s="85"/>
      <c r="STS41" s="85"/>
      <c r="STT41" s="85"/>
      <c r="STU41" s="85"/>
      <c r="STV41" s="85"/>
      <c r="STW41" s="85"/>
      <c r="STX41" s="85"/>
      <c r="STY41" s="85"/>
      <c r="STZ41" s="85"/>
      <c r="SUA41" s="85"/>
      <c r="SUB41" s="85"/>
      <c r="SUC41" s="85"/>
      <c r="SUD41" s="85"/>
      <c r="SUE41" s="85"/>
      <c r="SUF41" s="85"/>
      <c r="SUG41" s="85"/>
      <c r="SUH41" s="85"/>
      <c r="SUI41" s="85"/>
      <c r="SUJ41" s="85"/>
      <c r="SUK41" s="85"/>
      <c r="SUL41" s="85"/>
      <c r="SUM41" s="85"/>
      <c r="SUN41" s="85"/>
      <c r="SUO41" s="85"/>
      <c r="SUP41" s="85"/>
      <c r="SUQ41" s="85"/>
      <c r="SUR41" s="85"/>
      <c r="SUS41" s="85"/>
      <c r="SUT41" s="85"/>
      <c r="SUU41" s="85"/>
      <c r="SUV41" s="85"/>
      <c r="SUW41" s="85"/>
      <c r="SUX41" s="85"/>
      <c r="SUY41" s="85"/>
      <c r="SUZ41" s="85"/>
      <c r="SVA41" s="85"/>
      <c r="SVB41" s="85"/>
      <c r="SVC41" s="85"/>
      <c r="SVD41" s="85"/>
      <c r="SVE41" s="85"/>
      <c r="SVF41" s="85"/>
      <c r="SVG41" s="85"/>
      <c r="SVH41" s="85"/>
      <c r="SVI41" s="85"/>
      <c r="SVJ41" s="85"/>
      <c r="SVK41" s="85"/>
      <c r="SVL41" s="85"/>
      <c r="SVM41" s="85"/>
      <c r="SVN41" s="85"/>
      <c r="SVO41" s="85"/>
      <c r="SVP41" s="85"/>
      <c r="SVQ41" s="85"/>
      <c r="SVR41" s="85"/>
      <c r="SVS41" s="85"/>
      <c r="SVT41" s="85"/>
      <c r="SVU41" s="85"/>
      <c r="SVV41" s="85"/>
      <c r="SVW41" s="85"/>
      <c r="SVX41" s="85"/>
      <c r="SVY41" s="85"/>
      <c r="SVZ41" s="85"/>
      <c r="SWA41" s="85"/>
      <c r="SWB41" s="85"/>
      <c r="SWC41" s="85"/>
      <c r="SWD41" s="85"/>
      <c r="SWE41" s="85"/>
      <c r="SWF41" s="85"/>
      <c r="SWG41" s="85"/>
      <c r="SWH41" s="85"/>
      <c r="SWI41" s="85"/>
      <c r="SWJ41" s="85"/>
      <c r="SWK41" s="85"/>
      <c r="SWL41" s="85"/>
      <c r="SWM41" s="85"/>
      <c r="SWN41" s="85"/>
      <c r="SWO41" s="85"/>
      <c r="SWP41" s="85"/>
      <c r="SWQ41" s="85"/>
      <c r="SWR41" s="85"/>
      <c r="SWS41" s="85"/>
      <c r="SWT41" s="85"/>
      <c r="SWU41" s="85"/>
      <c r="SWV41" s="85"/>
      <c r="SWW41" s="85"/>
      <c r="SWX41" s="85"/>
      <c r="SWY41" s="85"/>
      <c r="SWZ41" s="85"/>
      <c r="SXA41" s="85"/>
      <c r="SXB41" s="85"/>
      <c r="SXC41" s="85"/>
      <c r="SXD41" s="85"/>
      <c r="SXE41" s="85"/>
      <c r="SXF41" s="85"/>
      <c r="SXG41" s="85"/>
      <c r="SXH41" s="85"/>
      <c r="SXI41" s="85"/>
      <c r="SXJ41" s="85"/>
      <c r="SXK41" s="85"/>
      <c r="SXL41" s="85"/>
      <c r="SXM41" s="85"/>
      <c r="SXN41" s="85"/>
      <c r="SXO41" s="85"/>
      <c r="SXP41" s="85"/>
      <c r="SXQ41" s="85"/>
      <c r="SXR41" s="85"/>
      <c r="SXS41" s="85"/>
      <c r="SXT41" s="85"/>
      <c r="SXU41" s="85"/>
      <c r="SXV41" s="85"/>
      <c r="SXW41" s="85"/>
      <c r="SXX41" s="85"/>
      <c r="SXY41" s="85"/>
      <c r="SXZ41" s="85"/>
      <c r="SYA41" s="85"/>
      <c r="SYB41" s="85"/>
      <c r="SYC41" s="85"/>
      <c r="SYD41" s="85"/>
      <c r="SYE41" s="85"/>
      <c r="SYF41" s="85"/>
      <c r="SYG41" s="85"/>
      <c r="SYH41" s="85"/>
      <c r="SYI41" s="85"/>
      <c r="SYJ41" s="85"/>
      <c r="SYK41" s="85"/>
      <c r="SYL41" s="85"/>
      <c r="SYM41" s="85"/>
      <c r="SYN41" s="85"/>
      <c r="SYO41" s="85"/>
      <c r="SYP41" s="85"/>
      <c r="SYQ41" s="85"/>
      <c r="SYR41" s="85"/>
      <c r="SYS41" s="85"/>
      <c r="SYT41" s="85"/>
      <c r="SYU41" s="85"/>
      <c r="SYV41" s="85"/>
      <c r="SYW41" s="85"/>
      <c r="SYX41" s="85"/>
      <c r="SYY41" s="85"/>
      <c r="SYZ41" s="85"/>
      <c r="SZA41" s="85"/>
      <c r="SZB41" s="85"/>
      <c r="SZC41" s="85"/>
      <c r="SZD41" s="85"/>
      <c r="SZE41" s="85"/>
      <c r="SZF41" s="85"/>
      <c r="SZG41" s="85"/>
      <c r="SZH41" s="85"/>
      <c r="SZI41" s="85"/>
      <c r="SZJ41" s="85"/>
      <c r="SZK41" s="85"/>
      <c r="SZL41" s="85"/>
      <c r="SZM41" s="85"/>
      <c r="SZN41" s="85"/>
      <c r="SZO41" s="85"/>
      <c r="SZP41" s="85"/>
      <c r="SZQ41" s="85"/>
      <c r="SZR41" s="85"/>
      <c r="SZS41" s="85"/>
      <c r="SZT41" s="85"/>
      <c r="SZU41" s="85"/>
      <c r="SZV41" s="85"/>
      <c r="SZW41" s="85"/>
      <c r="SZX41" s="85"/>
      <c r="SZY41" s="85"/>
      <c r="SZZ41" s="85"/>
      <c r="TAA41" s="85"/>
      <c r="TAB41" s="85"/>
      <c r="TAC41" s="85"/>
      <c r="TAD41" s="85"/>
      <c r="TAE41" s="85"/>
      <c r="TAF41" s="85"/>
      <c r="TAG41" s="85"/>
      <c r="TAH41" s="85"/>
      <c r="TAI41" s="85"/>
      <c r="TAJ41" s="85"/>
      <c r="TAK41" s="85"/>
      <c r="TAL41" s="85"/>
      <c r="TAM41" s="85"/>
      <c r="TAN41" s="85"/>
      <c r="TAO41" s="85"/>
      <c r="TAP41" s="85"/>
      <c r="TAQ41" s="85"/>
      <c r="TAR41" s="85"/>
      <c r="TAS41" s="85"/>
      <c r="TAT41" s="85"/>
      <c r="TAU41" s="85"/>
      <c r="TAV41" s="85"/>
      <c r="TAW41" s="85"/>
      <c r="TAX41" s="85"/>
      <c r="TAY41" s="85"/>
      <c r="TAZ41" s="85"/>
      <c r="TBA41" s="85"/>
      <c r="TBB41" s="85"/>
      <c r="TBC41" s="85"/>
      <c r="TBD41" s="85"/>
      <c r="TBE41" s="85"/>
      <c r="TBF41" s="85"/>
      <c r="TBG41" s="85"/>
      <c r="TBH41" s="85"/>
      <c r="TBI41" s="85"/>
      <c r="TBJ41" s="85"/>
      <c r="TBK41" s="85"/>
      <c r="TBL41" s="85"/>
      <c r="TBM41" s="85"/>
      <c r="TBN41" s="85"/>
      <c r="TBO41" s="85"/>
      <c r="TBP41" s="85"/>
      <c r="TBQ41" s="85"/>
      <c r="TBR41" s="85"/>
      <c r="TBS41" s="85"/>
      <c r="TBT41" s="85"/>
      <c r="TBU41" s="85"/>
      <c r="TBV41" s="85"/>
      <c r="TBW41" s="85"/>
      <c r="TBX41" s="85"/>
      <c r="TBY41" s="85"/>
      <c r="TBZ41" s="85"/>
      <c r="TCA41" s="85"/>
      <c r="TCB41" s="85"/>
      <c r="TCC41" s="85"/>
      <c r="TCD41" s="85"/>
      <c r="TCE41" s="85"/>
      <c r="TCF41" s="85"/>
      <c r="TCG41" s="85"/>
      <c r="TCH41" s="85"/>
      <c r="TCI41" s="85"/>
      <c r="TCJ41" s="85"/>
      <c r="TCK41" s="85"/>
      <c r="TCL41" s="85"/>
      <c r="TCM41" s="85"/>
      <c r="TCN41" s="85"/>
      <c r="TCO41" s="85"/>
      <c r="TCP41" s="85"/>
      <c r="TCQ41" s="85"/>
      <c r="TCR41" s="85"/>
      <c r="TCS41" s="85"/>
      <c r="TCT41" s="85"/>
      <c r="TCU41" s="85"/>
      <c r="TCV41" s="85"/>
      <c r="TCW41" s="85"/>
      <c r="TCX41" s="85"/>
      <c r="TCY41" s="85"/>
      <c r="TCZ41" s="85"/>
      <c r="TDA41" s="85"/>
      <c r="TDB41" s="85"/>
      <c r="TDC41" s="85"/>
      <c r="TDD41" s="85"/>
      <c r="TDE41" s="85"/>
      <c r="TDF41" s="85"/>
      <c r="TDG41" s="85"/>
      <c r="TDH41" s="85"/>
      <c r="TDI41" s="85"/>
      <c r="TDJ41" s="85"/>
      <c r="TDK41" s="85"/>
      <c r="TDL41" s="85"/>
      <c r="TDM41" s="85"/>
      <c r="TDN41" s="85"/>
      <c r="TDO41" s="85"/>
      <c r="TDP41" s="85"/>
      <c r="TDQ41" s="85"/>
      <c r="TDR41" s="85"/>
      <c r="TDS41" s="85"/>
      <c r="TDT41" s="85"/>
      <c r="TDU41" s="85"/>
      <c r="TDV41" s="85"/>
      <c r="TDW41" s="85"/>
      <c r="TDX41" s="85"/>
      <c r="TDY41" s="85"/>
      <c r="TDZ41" s="85"/>
      <c r="TEA41" s="85"/>
      <c r="TEB41" s="85"/>
      <c r="TEC41" s="85"/>
      <c r="TED41" s="85"/>
      <c r="TEE41" s="85"/>
      <c r="TEF41" s="85"/>
      <c r="TEG41" s="85"/>
      <c r="TEH41" s="85"/>
      <c r="TEI41" s="85"/>
      <c r="TEJ41" s="85"/>
      <c r="TEK41" s="85"/>
      <c r="TEL41" s="85"/>
      <c r="TEM41" s="85"/>
      <c r="TEN41" s="85"/>
      <c r="TEO41" s="85"/>
      <c r="TEP41" s="85"/>
      <c r="TEQ41" s="85"/>
      <c r="TER41" s="85"/>
      <c r="TES41" s="85"/>
      <c r="TET41" s="85"/>
      <c r="TEU41" s="85"/>
      <c r="TEV41" s="85"/>
      <c r="TEW41" s="85"/>
      <c r="TEX41" s="85"/>
      <c r="TEY41" s="85"/>
      <c r="TEZ41" s="85"/>
      <c r="TFA41" s="85"/>
      <c r="TFB41" s="85"/>
      <c r="TFC41" s="85"/>
      <c r="TFD41" s="85"/>
      <c r="TFE41" s="85"/>
      <c r="TFF41" s="85"/>
      <c r="TFG41" s="85"/>
      <c r="TFH41" s="85"/>
      <c r="TFI41" s="85"/>
      <c r="TFJ41" s="85"/>
      <c r="TFK41" s="85"/>
      <c r="TFL41" s="85"/>
      <c r="TFM41" s="85"/>
      <c r="TFN41" s="85"/>
      <c r="TFO41" s="85"/>
      <c r="TFP41" s="85"/>
      <c r="TFQ41" s="85"/>
      <c r="TFR41" s="85"/>
      <c r="TFS41" s="85"/>
      <c r="TFT41" s="85"/>
      <c r="TFU41" s="85"/>
      <c r="TFV41" s="85"/>
      <c r="TFW41" s="85"/>
      <c r="TFX41" s="85"/>
      <c r="TFY41" s="85"/>
      <c r="TFZ41" s="85"/>
      <c r="TGA41" s="85"/>
      <c r="TGB41" s="85"/>
      <c r="TGC41" s="85"/>
      <c r="TGD41" s="85"/>
      <c r="TGE41" s="85"/>
      <c r="TGF41" s="85"/>
      <c r="TGG41" s="85"/>
      <c r="TGH41" s="85"/>
      <c r="TGI41" s="85"/>
      <c r="TGJ41" s="85"/>
      <c r="TGK41" s="85"/>
      <c r="TGL41" s="85"/>
      <c r="TGM41" s="85"/>
      <c r="TGN41" s="85"/>
      <c r="TGO41" s="85"/>
      <c r="TGP41" s="85"/>
      <c r="TGQ41" s="85"/>
      <c r="TGR41" s="85"/>
      <c r="TGS41" s="85"/>
      <c r="TGT41" s="85"/>
      <c r="TGU41" s="85"/>
      <c r="TGV41" s="85"/>
      <c r="TGW41" s="85"/>
      <c r="TGX41" s="85"/>
      <c r="TGY41" s="85"/>
      <c r="TGZ41" s="85"/>
      <c r="THA41" s="85"/>
      <c r="THB41" s="85"/>
      <c r="THC41" s="85"/>
      <c r="THD41" s="85"/>
      <c r="THE41" s="85"/>
      <c r="THF41" s="85"/>
      <c r="THG41" s="85"/>
      <c r="THH41" s="85"/>
      <c r="THI41" s="85"/>
      <c r="THJ41" s="85"/>
      <c r="THK41" s="85"/>
      <c r="THL41" s="85"/>
      <c r="THM41" s="85"/>
      <c r="THN41" s="85"/>
      <c r="THO41" s="85"/>
      <c r="THP41" s="85"/>
      <c r="THQ41" s="85"/>
      <c r="THR41" s="85"/>
      <c r="THS41" s="85"/>
      <c r="THT41" s="85"/>
      <c r="THU41" s="85"/>
      <c r="THV41" s="85"/>
      <c r="THW41" s="85"/>
      <c r="THX41" s="85"/>
      <c r="THY41" s="85"/>
      <c r="THZ41" s="85"/>
      <c r="TIA41" s="85"/>
      <c r="TIB41" s="85"/>
      <c r="TIC41" s="85"/>
      <c r="TID41" s="85"/>
      <c r="TIE41" s="85"/>
      <c r="TIF41" s="85"/>
      <c r="TIG41" s="85"/>
      <c r="TIH41" s="85"/>
      <c r="TII41" s="85"/>
      <c r="TIJ41" s="85"/>
      <c r="TIK41" s="85"/>
      <c r="TIL41" s="85"/>
      <c r="TIM41" s="85"/>
      <c r="TIN41" s="85"/>
      <c r="TIO41" s="85"/>
      <c r="TIP41" s="85"/>
      <c r="TIQ41" s="85"/>
      <c r="TIR41" s="85"/>
      <c r="TIS41" s="85"/>
      <c r="TIT41" s="85"/>
      <c r="TIU41" s="85"/>
      <c r="TIV41" s="85"/>
      <c r="TIW41" s="85"/>
      <c r="TIX41" s="85"/>
      <c r="TIY41" s="85"/>
      <c r="TIZ41" s="85"/>
      <c r="TJA41" s="85"/>
      <c r="TJB41" s="85"/>
      <c r="TJC41" s="85"/>
      <c r="TJD41" s="85"/>
      <c r="TJE41" s="85"/>
      <c r="TJF41" s="85"/>
      <c r="TJG41" s="85"/>
      <c r="TJH41" s="85"/>
      <c r="TJI41" s="85"/>
      <c r="TJJ41" s="85"/>
      <c r="TJK41" s="85"/>
      <c r="TJL41" s="85"/>
      <c r="TJM41" s="85"/>
      <c r="TJN41" s="85"/>
      <c r="TJO41" s="85"/>
      <c r="TJP41" s="85"/>
      <c r="TJQ41" s="85"/>
      <c r="TJR41" s="85"/>
      <c r="TJS41" s="85"/>
      <c r="TJT41" s="85"/>
      <c r="TJU41" s="85"/>
      <c r="TJV41" s="85"/>
      <c r="TJW41" s="85"/>
      <c r="TJX41" s="85"/>
      <c r="TJY41" s="85"/>
      <c r="TJZ41" s="85"/>
      <c r="TKA41" s="85"/>
      <c r="TKB41" s="85"/>
      <c r="TKC41" s="85"/>
      <c r="TKD41" s="85"/>
      <c r="TKE41" s="85"/>
      <c r="TKF41" s="85"/>
      <c r="TKG41" s="85"/>
      <c r="TKH41" s="85"/>
      <c r="TKI41" s="85"/>
      <c r="TKJ41" s="85"/>
      <c r="TKK41" s="85"/>
      <c r="TKL41" s="85"/>
      <c r="TKM41" s="85"/>
      <c r="TKN41" s="85"/>
      <c r="TKO41" s="85"/>
      <c r="TKP41" s="85"/>
      <c r="TKQ41" s="85"/>
      <c r="TKR41" s="85"/>
      <c r="TKS41" s="85"/>
      <c r="TKT41" s="85"/>
      <c r="TKU41" s="85"/>
      <c r="TKV41" s="85"/>
      <c r="TKW41" s="85"/>
      <c r="TKX41" s="85"/>
      <c r="TKY41" s="85"/>
      <c r="TKZ41" s="85"/>
      <c r="TLA41" s="85"/>
      <c r="TLB41" s="85"/>
      <c r="TLC41" s="85"/>
      <c r="TLD41" s="85"/>
      <c r="TLE41" s="85"/>
      <c r="TLF41" s="85"/>
      <c r="TLG41" s="85"/>
      <c r="TLH41" s="85"/>
      <c r="TLI41" s="85"/>
      <c r="TLJ41" s="85"/>
      <c r="TLK41" s="85"/>
      <c r="TLL41" s="85"/>
      <c r="TLM41" s="85"/>
      <c r="TLN41" s="85"/>
      <c r="TLO41" s="85"/>
      <c r="TLP41" s="85"/>
      <c r="TLQ41" s="85"/>
      <c r="TLR41" s="85"/>
      <c r="TLS41" s="85"/>
      <c r="TLT41" s="85"/>
      <c r="TLU41" s="85"/>
      <c r="TLV41" s="85"/>
      <c r="TLW41" s="85"/>
      <c r="TLX41" s="85"/>
      <c r="TLY41" s="85"/>
      <c r="TLZ41" s="85"/>
      <c r="TMA41" s="85"/>
      <c r="TMB41" s="85"/>
      <c r="TMC41" s="85"/>
      <c r="TMD41" s="85"/>
      <c r="TME41" s="85"/>
      <c r="TMF41" s="85"/>
      <c r="TMG41" s="85"/>
      <c r="TMH41" s="85"/>
      <c r="TMI41" s="85"/>
      <c r="TMJ41" s="85"/>
      <c r="TMK41" s="85"/>
      <c r="TML41" s="85"/>
      <c r="TMM41" s="85"/>
      <c r="TMN41" s="85"/>
      <c r="TMO41" s="85"/>
      <c r="TMP41" s="85"/>
      <c r="TMQ41" s="85"/>
      <c r="TMR41" s="85"/>
      <c r="TMS41" s="85"/>
      <c r="TMT41" s="85"/>
      <c r="TMU41" s="85"/>
      <c r="TMV41" s="85"/>
      <c r="TMW41" s="85"/>
      <c r="TMX41" s="85"/>
      <c r="TMY41" s="85"/>
      <c r="TMZ41" s="85"/>
      <c r="TNA41" s="85"/>
      <c r="TNB41" s="85"/>
      <c r="TNC41" s="85"/>
      <c r="TND41" s="85"/>
      <c r="TNE41" s="85"/>
      <c r="TNF41" s="85"/>
      <c r="TNG41" s="85"/>
      <c r="TNH41" s="85"/>
      <c r="TNI41" s="85"/>
      <c r="TNJ41" s="85"/>
      <c r="TNK41" s="85"/>
      <c r="TNL41" s="85"/>
      <c r="TNM41" s="85"/>
      <c r="TNN41" s="85"/>
      <c r="TNO41" s="85"/>
      <c r="TNP41" s="85"/>
      <c r="TNQ41" s="85"/>
      <c r="TNR41" s="85"/>
      <c r="TNS41" s="85"/>
      <c r="TNT41" s="85"/>
      <c r="TNU41" s="85"/>
      <c r="TNV41" s="85"/>
      <c r="TNW41" s="85"/>
      <c r="TNX41" s="85"/>
      <c r="TNY41" s="85"/>
      <c r="TNZ41" s="85"/>
      <c r="TOA41" s="85"/>
      <c r="TOB41" s="85"/>
      <c r="TOC41" s="85"/>
      <c r="TOD41" s="85"/>
      <c r="TOE41" s="85"/>
      <c r="TOF41" s="85"/>
      <c r="TOG41" s="85"/>
      <c r="TOH41" s="85"/>
      <c r="TOI41" s="85"/>
      <c r="TOJ41" s="85"/>
      <c r="TOK41" s="85"/>
      <c r="TOL41" s="85"/>
      <c r="TOM41" s="85"/>
      <c r="TON41" s="85"/>
      <c r="TOO41" s="85"/>
      <c r="TOP41" s="85"/>
      <c r="TOQ41" s="85"/>
      <c r="TOR41" s="85"/>
      <c r="TOS41" s="85"/>
      <c r="TOT41" s="85"/>
      <c r="TOU41" s="85"/>
      <c r="TOV41" s="85"/>
      <c r="TOW41" s="85"/>
      <c r="TOX41" s="85"/>
      <c r="TOY41" s="85"/>
      <c r="TOZ41" s="85"/>
      <c r="TPA41" s="85"/>
      <c r="TPB41" s="85"/>
      <c r="TPC41" s="85"/>
      <c r="TPD41" s="85"/>
      <c r="TPE41" s="85"/>
      <c r="TPF41" s="85"/>
      <c r="TPG41" s="85"/>
      <c r="TPH41" s="85"/>
      <c r="TPI41" s="85"/>
      <c r="TPJ41" s="85"/>
      <c r="TPK41" s="85"/>
      <c r="TPL41" s="85"/>
      <c r="TPM41" s="85"/>
      <c r="TPN41" s="85"/>
      <c r="TPO41" s="85"/>
      <c r="TPP41" s="85"/>
      <c r="TPQ41" s="85"/>
      <c r="TPR41" s="85"/>
      <c r="TPS41" s="85"/>
      <c r="TPT41" s="85"/>
      <c r="TPU41" s="85"/>
      <c r="TPV41" s="85"/>
      <c r="TPW41" s="85"/>
      <c r="TPX41" s="85"/>
      <c r="TPY41" s="85"/>
      <c r="TPZ41" s="85"/>
      <c r="TQA41" s="85"/>
      <c r="TQB41" s="85"/>
      <c r="TQC41" s="85"/>
      <c r="TQD41" s="85"/>
      <c r="TQE41" s="85"/>
      <c r="TQF41" s="85"/>
      <c r="TQG41" s="85"/>
      <c r="TQH41" s="85"/>
      <c r="TQI41" s="85"/>
      <c r="TQJ41" s="85"/>
      <c r="TQK41" s="85"/>
      <c r="TQL41" s="85"/>
      <c r="TQM41" s="85"/>
      <c r="TQN41" s="85"/>
      <c r="TQO41" s="85"/>
      <c r="TQP41" s="85"/>
      <c r="TQQ41" s="85"/>
      <c r="TQR41" s="85"/>
      <c r="TQS41" s="85"/>
      <c r="TQT41" s="85"/>
      <c r="TQU41" s="85"/>
      <c r="TQV41" s="85"/>
      <c r="TQW41" s="85"/>
      <c r="TQX41" s="85"/>
      <c r="TQY41" s="85"/>
      <c r="TQZ41" s="85"/>
      <c r="TRA41" s="85"/>
      <c r="TRB41" s="85"/>
      <c r="TRC41" s="85"/>
      <c r="TRD41" s="85"/>
      <c r="TRE41" s="85"/>
      <c r="TRF41" s="85"/>
      <c r="TRG41" s="85"/>
      <c r="TRH41" s="85"/>
      <c r="TRI41" s="85"/>
      <c r="TRJ41" s="85"/>
      <c r="TRK41" s="85"/>
      <c r="TRL41" s="85"/>
      <c r="TRM41" s="85"/>
      <c r="TRN41" s="85"/>
      <c r="TRO41" s="85"/>
      <c r="TRP41" s="85"/>
      <c r="TRQ41" s="85"/>
      <c r="TRR41" s="85"/>
      <c r="TRS41" s="85"/>
      <c r="TRT41" s="85"/>
      <c r="TRU41" s="85"/>
      <c r="TRV41" s="85"/>
      <c r="TRW41" s="85"/>
      <c r="TRX41" s="85"/>
      <c r="TRY41" s="85"/>
      <c r="TRZ41" s="85"/>
      <c r="TSA41" s="85"/>
      <c r="TSB41" s="85"/>
      <c r="TSC41" s="85"/>
      <c r="TSD41" s="85"/>
      <c r="TSE41" s="85"/>
      <c r="TSF41" s="85"/>
      <c r="TSG41" s="85"/>
      <c r="TSH41" s="85"/>
      <c r="TSI41" s="85"/>
      <c r="TSJ41" s="85"/>
      <c r="TSK41" s="85"/>
      <c r="TSL41" s="85"/>
      <c r="TSM41" s="85"/>
      <c r="TSN41" s="85"/>
      <c r="TSO41" s="85"/>
      <c r="TSP41" s="85"/>
      <c r="TSQ41" s="85"/>
      <c r="TSR41" s="85"/>
      <c r="TSS41" s="85"/>
      <c r="TST41" s="85"/>
      <c r="TSU41" s="85"/>
      <c r="TSV41" s="85"/>
      <c r="TSW41" s="85"/>
      <c r="TSX41" s="85"/>
      <c r="TSY41" s="85"/>
      <c r="TSZ41" s="85"/>
      <c r="TTA41" s="85"/>
      <c r="TTB41" s="85"/>
      <c r="TTC41" s="85"/>
      <c r="TTD41" s="85"/>
      <c r="TTE41" s="85"/>
      <c r="TTF41" s="85"/>
      <c r="TTG41" s="85"/>
      <c r="TTH41" s="85"/>
      <c r="TTI41" s="85"/>
      <c r="TTJ41" s="85"/>
      <c r="TTK41" s="85"/>
      <c r="TTL41" s="85"/>
      <c r="TTM41" s="85"/>
      <c r="TTN41" s="85"/>
      <c r="TTO41" s="85"/>
      <c r="TTP41" s="85"/>
      <c r="TTQ41" s="85"/>
      <c r="TTR41" s="85"/>
      <c r="TTS41" s="85"/>
      <c r="TTT41" s="85"/>
      <c r="TTU41" s="85"/>
      <c r="TTV41" s="85"/>
      <c r="TTW41" s="85"/>
      <c r="TTX41" s="85"/>
      <c r="TTY41" s="85"/>
      <c r="TTZ41" s="85"/>
      <c r="TUA41" s="85"/>
      <c r="TUB41" s="85"/>
      <c r="TUC41" s="85"/>
      <c r="TUD41" s="85"/>
      <c r="TUE41" s="85"/>
      <c r="TUF41" s="85"/>
      <c r="TUG41" s="85"/>
      <c r="TUH41" s="85"/>
      <c r="TUI41" s="85"/>
      <c r="TUJ41" s="85"/>
      <c r="TUK41" s="85"/>
      <c r="TUL41" s="85"/>
      <c r="TUM41" s="85"/>
      <c r="TUN41" s="85"/>
      <c r="TUO41" s="85"/>
      <c r="TUP41" s="85"/>
      <c r="TUQ41" s="85"/>
      <c r="TUR41" s="85"/>
      <c r="TUS41" s="85"/>
      <c r="TUT41" s="85"/>
      <c r="TUU41" s="85"/>
      <c r="TUV41" s="85"/>
      <c r="TUW41" s="85"/>
      <c r="TUX41" s="85"/>
      <c r="TUY41" s="85"/>
      <c r="TUZ41" s="85"/>
      <c r="TVA41" s="85"/>
      <c r="TVB41" s="85"/>
      <c r="TVC41" s="85"/>
      <c r="TVD41" s="85"/>
      <c r="TVE41" s="85"/>
      <c r="TVF41" s="85"/>
      <c r="TVG41" s="85"/>
      <c r="TVH41" s="85"/>
      <c r="TVI41" s="85"/>
      <c r="TVJ41" s="85"/>
      <c r="TVK41" s="85"/>
      <c r="TVL41" s="85"/>
      <c r="TVM41" s="85"/>
      <c r="TVN41" s="85"/>
      <c r="TVO41" s="85"/>
      <c r="TVP41" s="85"/>
      <c r="TVQ41" s="85"/>
      <c r="TVR41" s="85"/>
      <c r="TVS41" s="85"/>
      <c r="TVT41" s="85"/>
      <c r="TVU41" s="85"/>
      <c r="TVV41" s="85"/>
      <c r="TVW41" s="85"/>
      <c r="TVX41" s="85"/>
      <c r="TVY41" s="85"/>
      <c r="TVZ41" s="85"/>
      <c r="TWA41" s="85"/>
      <c r="TWB41" s="85"/>
      <c r="TWC41" s="85"/>
      <c r="TWD41" s="85"/>
      <c r="TWE41" s="85"/>
      <c r="TWF41" s="85"/>
      <c r="TWG41" s="85"/>
      <c r="TWH41" s="85"/>
      <c r="TWI41" s="85"/>
      <c r="TWJ41" s="85"/>
      <c r="TWK41" s="85"/>
      <c r="TWL41" s="85"/>
      <c r="TWM41" s="85"/>
      <c r="TWN41" s="85"/>
      <c r="TWO41" s="85"/>
      <c r="TWP41" s="85"/>
      <c r="TWQ41" s="85"/>
      <c r="TWR41" s="85"/>
      <c r="TWS41" s="85"/>
      <c r="TWT41" s="85"/>
      <c r="TWU41" s="85"/>
      <c r="TWV41" s="85"/>
      <c r="TWW41" s="85"/>
      <c r="TWX41" s="85"/>
      <c r="TWY41" s="85"/>
      <c r="TWZ41" s="85"/>
      <c r="TXA41" s="85"/>
      <c r="TXB41" s="85"/>
      <c r="TXC41" s="85"/>
      <c r="TXD41" s="85"/>
      <c r="TXE41" s="85"/>
      <c r="TXF41" s="85"/>
      <c r="TXG41" s="85"/>
      <c r="TXH41" s="85"/>
      <c r="TXI41" s="85"/>
      <c r="TXJ41" s="85"/>
      <c r="TXK41" s="85"/>
      <c r="TXL41" s="85"/>
      <c r="TXM41" s="85"/>
      <c r="TXN41" s="85"/>
      <c r="TXO41" s="85"/>
      <c r="TXP41" s="85"/>
      <c r="TXQ41" s="85"/>
      <c r="TXR41" s="85"/>
      <c r="TXS41" s="85"/>
      <c r="TXT41" s="85"/>
      <c r="TXU41" s="85"/>
      <c r="TXV41" s="85"/>
      <c r="TXW41" s="85"/>
      <c r="TXX41" s="85"/>
      <c r="TXY41" s="85"/>
      <c r="TXZ41" s="85"/>
      <c r="TYA41" s="85"/>
      <c r="TYB41" s="85"/>
      <c r="TYC41" s="85"/>
      <c r="TYD41" s="85"/>
      <c r="TYE41" s="85"/>
      <c r="TYF41" s="85"/>
      <c r="TYG41" s="85"/>
      <c r="TYH41" s="85"/>
      <c r="TYI41" s="85"/>
      <c r="TYJ41" s="85"/>
      <c r="TYK41" s="85"/>
      <c r="TYL41" s="85"/>
      <c r="TYM41" s="85"/>
      <c r="TYN41" s="85"/>
      <c r="TYO41" s="85"/>
      <c r="TYP41" s="85"/>
      <c r="TYQ41" s="85"/>
      <c r="TYR41" s="85"/>
      <c r="TYS41" s="85"/>
      <c r="TYT41" s="85"/>
      <c r="TYU41" s="85"/>
      <c r="TYV41" s="85"/>
      <c r="TYW41" s="85"/>
      <c r="TYX41" s="85"/>
      <c r="TYY41" s="85"/>
      <c r="TYZ41" s="85"/>
      <c r="TZA41" s="85"/>
      <c r="TZB41" s="85"/>
      <c r="TZC41" s="85"/>
      <c r="TZD41" s="85"/>
      <c r="TZE41" s="85"/>
      <c r="TZF41" s="85"/>
      <c r="TZG41" s="85"/>
      <c r="TZH41" s="85"/>
      <c r="TZI41" s="85"/>
      <c r="TZJ41" s="85"/>
      <c r="TZK41" s="85"/>
      <c r="TZL41" s="85"/>
      <c r="TZM41" s="85"/>
      <c r="TZN41" s="85"/>
      <c r="TZO41" s="85"/>
      <c r="TZP41" s="85"/>
      <c r="TZQ41" s="85"/>
      <c r="TZR41" s="85"/>
      <c r="TZS41" s="85"/>
      <c r="TZT41" s="85"/>
      <c r="TZU41" s="85"/>
      <c r="TZV41" s="85"/>
      <c r="TZW41" s="85"/>
      <c r="TZX41" s="85"/>
      <c r="TZY41" s="85"/>
      <c r="TZZ41" s="85"/>
      <c r="UAA41" s="85"/>
      <c r="UAB41" s="85"/>
      <c r="UAC41" s="85"/>
      <c r="UAD41" s="85"/>
      <c r="UAE41" s="85"/>
      <c r="UAF41" s="85"/>
      <c r="UAG41" s="85"/>
      <c r="UAH41" s="85"/>
      <c r="UAI41" s="85"/>
      <c r="UAJ41" s="85"/>
      <c r="UAK41" s="85"/>
      <c r="UAL41" s="85"/>
      <c r="UAM41" s="85"/>
      <c r="UAN41" s="85"/>
      <c r="UAO41" s="85"/>
      <c r="UAP41" s="85"/>
      <c r="UAQ41" s="85"/>
      <c r="UAR41" s="85"/>
      <c r="UAS41" s="85"/>
      <c r="UAT41" s="85"/>
      <c r="UAU41" s="85"/>
      <c r="UAV41" s="85"/>
      <c r="UAW41" s="85"/>
      <c r="UAX41" s="85"/>
      <c r="UAY41" s="85"/>
      <c r="UAZ41" s="85"/>
      <c r="UBA41" s="85"/>
      <c r="UBB41" s="85"/>
      <c r="UBC41" s="85"/>
      <c r="UBD41" s="85"/>
      <c r="UBE41" s="85"/>
      <c r="UBF41" s="85"/>
      <c r="UBG41" s="85"/>
      <c r="UBH41" s="85"/>
      <c r="UBI41" s="85"/>
      <c r="UBJ41" s="85"/>
      <c r="UBK41" s="85"/>
      <c r="UBL41" s="85"/>
      <c r="UBM41" s="85"/>
      <c r="UBN41" s="85"/>
      <c r="UBO41" s="85"/>
      <c r="UBP41" s="85"/>
      <c r="UBQ41" s="85"/>
      <c r="UBR41" s="85"/>
      <c r="UBS41" s="85"/>
      <c r="UBT41" s="85"/>
      <c r="UBU41" s="85"/>
      <c r="UBV41" s="85"/>
      <c r="UBW41" s="85"/>
      <c r="UBX41" s="85"/>
      <c r="UBY41" s="85"/>
      <c r="UBZ41" s="85"/>
      <c r="UCA41" s="85"/>
      <c r="UCB41" s="85"/>
      <c r="UCC41" s="85"/>
      <c r="UCD41" s="85"/>
      <c r="UCE41" s="85"/>
      <c r="UCF41" s="85"/>
      <c r="UCG41" s="85"/>
      <c r="UCH41" s="85"/>
      <c r="UCI41" s="85"/>
      <c r="UCJ41" s="85"/>
      <c r="UCK41" s="85"/>
      <c r="UCL41" s="85"/>
      <c r="UCM41" s="85"/>
      <c r="UCN41" s="85"/>
      <c r="UCO41" s="85"/>
      <c r="UCP41" s="85"/>
      <c r="UCQ41" s="85"/>
      <c r="UCR41" s="85"/>
      <c r="UCS41" s="85"/>
      <c r="UCT41" s="85"/>
      <c r="UCU41" s="85"/>
      <c r="UCV41" s="85"/>
      <c r="UCW41" s="85"/>
      <c r="UCX41" s="85"/>
      <c r="UCY41" s="85"/>
      <c r="UCZ41" s="85"/>
      <c r="UDA41" s="85"/>
      <c r="UDB41" s="85"/>
      <c r="UDC41" s="85"/>
      <c r="UDD41" s="85"/>
      <c r="UDE41" s="85"/>
      <c r="UDF41" s="85"/>
      <c r="UDG41" s="85"/>
      <c r="UDH41" s="85"/>
      <c r="UDI41" s="85"/>
      <c r="UDJ41" s="85"/>
      <c r="UDK41" s="85"/>
      <c r="UDL41" s="85"/>
      <c r="UDM41" s="85"/>
      <c r="UDN41" s="85"/>
      <c r="UDO41" s="85"/>
      <c r="UDP41" s="85"/>
      <c r="UDQ41" s="85"/>
      <c r="UDR41" s="85"/>
      <c r="UDS41" s="85"/>
      <c r="UDT41" s="85"/>
      <c r="UDU41" s="85"/>
      <c r="UDV41" s="85"/>
      <c r="UDW41" s="85"/>
      <c r="UDX41" s="85"/>
      <c r="UDY41" s="85"/>
      <c r="UDZ41" s="85"/>
      <c r="UEA41" s="85"/>
      <c r="UEB41" s="85"/>
      <c r="UEC41" s="85"/>
      <c r="UED41" s="85"/>
      <c r="UEE41" s="85"/>
      <c r="UEF41" s="85"/>
      <c r="UEG41" s="85"/>
      <c r="UEH41" s="85"/>
      <c r="UEI41" s="85"/>
      <c r="UEJ41" s="85"/>
      <c r="UEK41" s="85"/>
      <c r="UEL41" s="85"/>
      <c r="UEM41" s="85"/>
      <c r="UEN41" s="85"/>
      <c r="UEO41" s="85"/>
      <c r="UEP41" s="85"/>
      <c r="UEQ41" s="85"/>
      <c r="UER41" s="85"/>
      <c r="UES41" s="85"/>
      <c r="UET41" s="85"/>
      <c r="UEU41" s="85"/>
      <c r="UEV41" s="85"/>
      <c r="UEW41" s="85"/>
      <c r="UEX41" s="85"/>
      <c r="UEY41" s="85"/>
      <c r="UEZ41" s="85"/>
      <c r="UFA41" s="85"/>
      <c r="UFB41" s="85"/>
      <c r="UFC41" s="85"/>
      <c r="UFD41" s="85"/>
      <c r="UFE41" s="85"/>
      <c r="UFF41" s="85"/>
      <c r="UFG41" s="85"/>
      <c r="UFH41" s="85"/>
      <c r="UFI41" s="85"/>
      <c r="UFJ41" s="85"/>
      <c r="UFK41" s="85"/>
      <c r="UFL41" s="85"/>
      <c r="UFM41" s="85"/>
      <c r="UFN41" s="85"/>
      <c r="UFO41" s="85"/>
      <c r="UFP41" s="85"/>
      <c r="UFQ41" s="85"/>
      <c r="UFR41" s="85"/>
      <c r="UFS41" s="85"/>
      <c r="UFT41" s="85"/>
      <c r="UFU41" s="85"/>
      <c r="UFV41" s="85"/>
      <c r="UFW41" s="85"/>
      <c r="UFX41" s="85"/>
      <c r="UFY41" s="85"/>
      <c r="UFZ41" s="85"/>
      <c r="UGA41" s="85"/>
      <c r="UGB41" s="85"/>
      <c r="UGC41" s="85"/>
      <c r="UGD41" s="85"/>
      <c r="UGE41" s="85"/>
      <c r="UGF41" s="85"/>
      <c r="UGG41" s="85"/>
      <c r="UGH41" s="85"/>
      <c r="UGI41" s="85"/>
      <c r="UGJ41" s="85"/>
      <c r="UGK41" s="85"/>
      <c r="UGL41" s="85"/>
      <c r="UGM41" s="85"/>
      <c r="UGN41" s="85"/>
      <c r="UGO41" s="85"/>
      <c r="UGP41" s="85"/>
      <c r="UGQ41" s="85"/>
      <c r="UGR41" s="85"/>
      <c r="UGS41" s="85"/>
      <c r="UGT41" s="85"/>
      <c r="UGU41" s="85"/>
      <c r="UGV41" s="85"/>
      <c r="UGW41" s="85"/>
      <c r="UGX41" s="85"/>
      <c r="UGY41" s="85"/>
      <c r="UGZ41" s="85"/>
      <c r="UHA41" s="85"/>
      <c r="UHB41" s="85"/>
      <c r="UHC41" s="85"/>
      <c r="UHD41" s="85"/>
      <c r="UHE41" s="85"/>
      <c r="UHF41" s="85"/>
      <c r="UHG41" s="85"/>
      <c r="UHH41" s="85"/>
      <c r="UHI41" s="85"/>
      <c r="UHJ41" s="85"/>
      <c r="UHK41" s="85"/>
      <c r="UHL41" s="85"/>
      <c r="UHM41" s="85"/>
      <c r="UHN41" s="85"/>
      <c r="UHO41" s="85"/>
      <c r="UHP41" s="85"/>
      <c r="UHQ41" s="85"/>
      <c r="UHR41" s="85"/>
      <c r="UHS41" s="85"/>
      <c r="UHT41" s="85"/>
      <c r="UHU41" s="85"/>
      <c r="UHV41" s="85"/>
      <c r="UHW41" s="85"/>
      <c r="UHX41" s="85"/>
      <c r="UHY41" s="85"/>
      <c r="UHZ41" s="85"/>
      <c r="UIA41" s="85"/>
      <c r="UIB41" s="85"/>
      <c r="UIC41" s="85"/>
      <c r="UID41" s="85"/>
      <c r="UIE41" s="85"/>
      <c r="UIF41" s="85"/>
      <c r="UIG41" s="85"/>
      <c r="UIH41" s="85"/>
      <c r="UII41" s="85"/>
      <c r="UIJ41" s="85"/>
      <c r="UIK41" s="85"/>
      <c r="UIL41" s="85"/>
      <c r="UIM41" s="85"/>
      <c r="UIN41" s="85"/>
      <c r="UIO41" s="85"/>
      <c r="UIP41" s="85"/>
      <c r="UIQ41" s="85"/>
      <c r="UIR41" s="85"/>
      <c r="UIS41" s="85"/>
      <c r="UIT41" s="85"/>
      <c r="UIU41" s="85"/>
      <c r="UIV41" s="85"/>
      <c r="UIW41" s="85"/>
      <c r="UIX41" s="85"/>
      <c r="UIY41" s="85"/>
      <c r="UIZ41" s="85"/>
      <c r="UJA41" s="85"/>
      <c r="UJB41" s="85"/>
      <c r="UJC41" s="85"/>
      <c r="UJD41" s="85"/>
      <c r="UJE41" s="85"/>
      <c r="UJF41" s="85"/>
      <c r="UJG41" s="85"/>
      <c r="UJH41" s="85"/>
      <c r="UJI41" s="85"/>
      <c r="UJJ41" s="85"/>
      <c r="UJK41" s="85"/>
      <c r="UJL41" s="85"/>
      <c r="UJM41" s="85"/>
      <c r="UJN41" s="85"/>
      <c r="UJO41" s="85"/>
      <c r="UJP41" s="85"/>
      <c r="UJQ41" s="85"/>
      <c r="UJR41" s="85"/>
      <c r="UJS41" s="85"/>
      <c r="UJT41" s="85"/>
      <c r="UJU41" s="85"/>
      <c r="UJV41" s="85"/>
      <c r="UJW41" s="85"/>
      <c r="UJX41" s="85"/>
      <c r="UJY41" s="85"/>
      <c r="UJZ41" s="85"/>
      <c r="UKA41" s="85"/>
      <c r="UKB41" s="85"/>
      <c r="UKC41" s="85"/>
      <c r="UKD41" s="85"/>
      <c r="UKE41" s="85"/>
      <c r="UKF41" s="85"/>
      <c r="UKG41" s="85"/>
      <c r="UKH41" s="85"/>
      <c r="UKI41" s="85"/>
      <c r="UKJ41" s="85"/>
      <c r="UKK41" s="85"/>
      <c r="UKL41" s="85"/>
      <c r="UKM41" s="85"/>
      <c r="UKN41" s="85"/>
      <c r="UKO41" s="85"/>
      <c r="UKP41" s="85"/>
      <c r="UKQ41" s="85"/>
      <c r="UKR41" s="85"/>
      <c r="UKS41" s="85"/>
      <c r="UKT41" s="85"/>
      <c r="UKU41" s="85"/>
      <c r="UKV41" s="85"/>
      <c r="UKW41" s="85"/>
      <c r="UKX41" s="85"/>
      <c r="UKY41" s="85"/>
      <c r="UKZ41" s="85"/>
      <c r="ULA41" s="85"/>
      <c r="ULB41" s="85"/>
      <c r="ULC41" s="85"/>
      <c r="ULD41" s="85"/>
      <c r="ULE41" s="85"/>
      <c r="ULF41" s="85"/>
      <c r="ULG41" s="85"/>
      <c r="ULH41" s="85"/>
      <c r="ULI41" s="85"/>
      <c r="ULJ41" s="85"/>
      <c r="ULK41" s="85"/>
      <c r="ULL41" s="85"/>
      <c r="ULM41" s="85"/>
      <c r="ULN41" s="85"/>
      <c r="ULO41" s="85"/>
      <c r="ULP41" s="85"/>
      <c r="ULQ41" s="85"/>
      <c r="ULR41" s="85"/>
      <c r="ULS41" s="85"/>
      <c r="ULT41" s="85"/>
      <c r="ULU41" s="85"/>
      <c r="ULV41" s="85"/>
      <c r="ULW41" s="85"/>
      <c r="ULX41" s="85"/>
      <c r="ULY41" s="85"/>
      <c r="ULZ41" s="85"/>
      <c r="UMA41" s="85"/>
      <c r="UMB41" s="85"/>
      <c r="UMC41" s="85"/>
      <c r="UMD41" s="85"/>
      <c r="UME41" s="85"/>
      <c r="UMF41" s="85"/>
      <c r="UMG41" s="85"/>
      <c r="UMH41" s="85"/>
      <c r="UMI41" s="85"/>
      <c r="UMJ41" s="85"/>
      <c r="UMK41" s="85"/>
      <c r="UML41" s="85"/>
      <c r="UMM41" s="85"/>
      <c r="UMN41" s="85"/>
      <c r="UMO41" s="85"/>
      <c r="UMP41" s="85"/>
      <c r="UMQ41" s="85"/>
      <c r="UMR41" s="85"/>
      <c r="UMS41" s="85"/>
      <c r="UMT41" s="85"/>
      <c r="UMU41" s="85"/>
      <c r="UMV41" s="85"/>
      <c r="UMW41" s="85"/>
      <c r="UMX41" s="85"/>
      <c r="UMY41" s="85"/>
      <c r="UMZ41" s="85"/>
      <c r="UNA41" s="85"/>
      <c r="UNB41" s="85"/>
      <c r="UNC41" s="85"/>
      <c r="UND41" s="85"/>
      <c r="UNE41" s="85"/>
      <c r="UNF41" s="85"/>
      <c r="UNG41" s="85"/>
      <c r="UNH41" s="85"/>
      <c r="UNI41" s="85"/>
      <c r="UNJ41" s="85"/>
      <c r="UNK41" s="85"/>
      <c r="UNL41" s="85"/>
      <c r="UNM41" s="85"/>
      <c r="UNN41" s="85"/>
      <c r="UNO41" s="85"/>
      <c r="UNP41" s="85"/>
      <c r="UNQ41" s="85"/>
      <c r="UNR41" s="85"/>
      <c r="UNS41" s="85"/>
      <c r="UNT41" s="85"/>
      <c r="UNU41" s="85"/>
      <c r="UNV41" s="85"/>
      <c r="UNW41" s="85"/>
      <c r="UNX41" s="85"/>
      <c r="UNY41" s="85"/>
      <c r="UNZ41" s="85"/>
      <c r="UOA41" s="85"/>
      <c r="UOB41" s="85"/>
      <c r="UOC41" s="85"/>
      <c r="UOD41" s="85"/>
      <c r="UOE41" s="85"/>
      <c r="UOF41" s="85"/>
      <c r="UOG41" s="85"/>
      <c r="UOH41" s="85"/>
      <c r="UOI41" s="85"/>
      <c r="UOJ41" s="85"/>
      <c r="UOK41" s="85"/>
      <c r="UOL41" s="85"/>
      <c r="UOM41" s="85"/>
      <c r="UON41" s="85"/>
      <c r="UOO41" s="85"/>
      <c r="UOP41" s="85"/>
      <c r="UOQ41" s="85"/>
      <c r="UOR41" s="85"/>
      <c r="UOS41" s="85"/>
      <c r="UOT41" s="85"/>
      <c r="UOU41" s="85"/>
      <c r="UOV41" s="85"/>
      <c r="UOW41" s="85"/>
      <c r="UOX41" s="85"/>
      <c r="UOY41" s="85"/>
      <c r="UOZ41" s="85"/>
      <c r="UPA41" s="85"/>
      <c r="UPB41" s="85"/>
      <c r="UPC41" s="85"/>
      <c r="UPD41" s="85"/>
      <c r="UPE41" s="85"/>
      <c r="UPF41" s="85"/>
      <c r="UPG41" s="85"/>
      <c r="UPH41" s="85"/>
      <c r="UPI41" s="85"/>
      <c r="UPJ41" s="85"/>
      <c r="UPK41" s="85"/>
      <c r="UPL41" s="85"/>
      <c r="UPM41" s="85"/>
      <c r="UPN41" s="85"/>
      <c r="UPO41" s="85"/>
      <c r="UPP41" s="85"/>
      <c r="UPQ41" s="85"/>
      <c r="UPR41" s="85"/>
      <c r="UPS41" s="85"/>
      <c r="UPT41" s="85"/>
      <c r="UPU41" s="85"/>
      <c r="UPV41" s="85"/>
      <c r="UPW41" s="85"/>
      <c r="UPX41" s="85"/>
      <c r="UPY41" s="85"/>
      <c r="UPZ41" s="85"/>
      <c r="UQA41" s="85"/>
      <c r="UQB41" s="85"/>
      <c r="UQC41" s="85"/>
      <c r="UQD41" s="85"/>
      <c r="UQE41" s="85"/>
      <c r="UQF41" s="85"/>
      <c r="UQG41" s="85"/>
      <c r="UQH41" s="85"/>
      <c r="UQI41" s="85"/>
      <c r="UQJ41" s="85"/>
      <c r="UQK41" s="85"/>
      <c r="UQL41" s="85"/>
      <c r="UQM41" s="85"/>
      <c r="UQN41" s="85"/>
      <c r="UQO41" s="85"/>
      <c r="UQP41" s="85"/>
      <c r="UQQ41" s="85"/>
      <c r="UQR41" s="85"/>
      <c r="UQS41" s="85"/>
      <c r="UQT41" s="85"/>
      <c r="UQU41" s="85"/>
      <c r="UQV41" s="85"/>
      <c r="UQW41" s="85"/>
      <c r="UQX41" s="85"/>
      <c r="UQY41" s="85"/>
      <c r="UQZ41" s="85"/>
      <c r="URA41" s="85"/>
      <c r="URB41" s="85"/>
      <c r="URC41" s="85"/>
      <c r="URD41" s="85"/>
      <c r="URE41" s="85"/>
      <c r="URF41" s="85"/>
      <c r="URG41" s="85"/>
      <c r="URH41" s="85"/>
      <c r="URI41" s="85"/>
      <c r="URJ41" s="85"/>
      <c r="URK41" s="85"/>
      <c r="URL41" s="85"/>
      <c r="URM41" s="85"/>
      <c r="URN41" s="85"/>
      <c r="URO41" s="85"/>
      <c r="URP41" s="85"/>
      <c r="URQ41" s="85"/>
      <c r="URR41" s="85"/>
      <c r="URS41" s="85"/>
      <c r="URT41" s="85"/>
      <c r="URU41" s="85"/>
      <c r="URV41" s="85"/>
      <c r="URW41" s="85"/>
      <c r="URX41" s="85"/>
      <c r="URY41" s="85"/>
      <c r="URZ41" s="85"/>
      <c r="USA41" s="85"/>
      <c r="USB41" s="85"/>
      <c r="USC41" s="85"/>
      <c r="USD41" s="85"/>
      <c r="USE41" s="85"/>
      <c r="USF41" s="85"/>
      <c r="USG41" s="85"/>
      <c r="USH41" s="85"/>
      <c r="USI41" s="85"/>
      <c r="USJ41" s="85"/>
      <c r="USK41" s="85"/>
      <c r="USL41" s="85"/>
      <c r="USM41" s="85"/>
      <c r="USN41" s="85"/>
      <c r="USO41" s="85"/>
      <c r="USP41" s="85"/>
      <c r="USQ41" s="85"/>
      <c r="USR41" s="85"/>
      <c r="USS41" s="85"/>
      <c r="UST41" s="85"/>
      <c r="USU41" s="85"/>
      <c r="USV41" s="85"/>
      <c r="USW41" s="85"/>
      <c r="USX41" s="85"/>
      <c r="USY41" s="85"/>
      <c r="USZ41" s="85"/>
      <c r="UTA41" s="85"/>
      <c r="UTB41" s="85"/>
      <c r="UTC41" s="85"/>
      <c r="UTD41" s="85"/>
      <c r="UTE41" s="85"/>
      <c r="UTF41" s="85"/>
      <c r="UTG41" s="85"/>
      <c r="UTH41" s="85"/>
      <c r="UTI41" s="85"/>
      <c r="UTJ41" s="85"/>
      <c r="UTK41" s="85"/>
      <c r="UTL41" s="85"/>
      <c r="UTM41" s="85"/>
      <c r="UTN41" s="85"/>
      <c r="UTO41" s="85"/>
      <c r="UTP41" s="85"/>
      <c r="UTQ41" s="85"/>
      <c r="UTR41" s="85"/>
      <c r="UTS41" s="85"/>
      <c r="UTT41" s="85"/>
      <c r="UTU41" s="85"/>
      <c r="UTV41" s="85"/>
      <c r="UTW41" s="85"/>
      <c r="UTX41" s="85"/>
      <c r="UTY41" s="85"/>
      <c r="UTZ41" s="85"/>
      <c r="UUA41" s="85"/>
      <c r="UUB41" s="85"/>
      <c r="UUC41" s="85"/>
      <c r="UUD41" s="85"/>
      <c r="UUE41" s="85"/>
      <c r="UUF41" s="85"/>
      <c r="UUG41" s="85"/>
      <c r="UUH41" s="85"/>
      <c r="UUI41" s="85"/>
      <c r="UUJ41" s="85"/>
      <c r="UUK41" s="85"/>
      <c r="UUL41" s="85"/>
      <c r="UUM41" s="85"/>
      <c r="UUN41" s="85"/>
      <c r="UUO41" s="85"/>
      <c r="UUP41" s="85"/>
      <c r="UUQ41" s="85"/>
      <c r="UUR41" s="85"/>
      <c r="UUS41" s="85"/>
      <c r="UUT41" s="85"/>
      <c r="UUU41" s="85"/>
      <c r="UUV41" s="85"/>
      <c r="UUW41" s="85"/>
      <c r="UUX41" s="85"/>
      <c r="UUY41" s="85"/>
      <c r="UUZ41" s="85"/>
      <c r="UVA41" s="85"/>
      <c r="UVB41" s="85"/>
      <c r="UVC41" s="85"/>
      <c r="UVD41" s="85"/>
      <c r="UVE41" s="85"/>
      <c r="UVF41" s="85"/>
      <c r="UVG41" s="85"/>
      <c r="UVH41" s="85"/>
      <c r="UVI41" s="85"/>
      <c r="UVJ41" s="85"/>
      <c r="UVK41" s="85"/>
      <c r="UVL41" s="85"/>
      <c r="UVM41" s="85"/>
      <c r="UVN41" s="85"/>
      <c r="UVO41" s="85"/>
      <c r="UVP41" s="85"/>
      <c r="UVQ41" s="85"/>
      <c r="UVR41" s="85"/>
      <c r="UVS41" s="85"/>
      <c r="UVT41" s="85"/>
      <c r="UVU41" s="85"/>
      <c r="UVV41" s="85"/>
      <c r="UVW41" s="85"/>
      <c r="UVX41" s="85"/>
      <c r="UVY41" s="85"/>
      <c r="UVZ41" s="85"/>
      <c r="UWA41" s="85"/>
      <c r="UWB41" s="85"/>
      <c r="UWC41" s="85"/>
      <c r="UWD41" s="85"/>
      <c r="UWE41" s="85"/>
      <c r="UWF41" s="85"/>
      <c r="UWG41" s="85"/>
      <c r="UWH41" s="85"/>
      <c r="UWI41" s="85"/>
      <c r="UWJ41" s="85"/>
      <c r="UWK41" s="85"/>
      <c r="UWL41" s="85"/>
      <c r="UWM41" s="85"/>
      <c r="UWN41" s="85"/>
      <c r="UWO41" s="85"/>
      <c r="UWP41" s="85"/>
      <c r="UWQ41" s="85"/>
      <c r="UWR41" s="85"/>
      <c r="UWS41" s="85"/>
      <c r="UWT41" s="85"/>
      <c r="UWU41" s="85"/>
      <c r="UWV41" s="85"/>
      <c r="UWW41" s="85"/>
      <c r="UWX41" s="85"/>
      <c r="UWY41" s="85"/>
      <c r="UWZ41" s="85"/>
      <c r="UXA41" s="85"/>
      <c r="UXB41" s="85"/>
      <c r="UXC41" s="85"/>
      <c r="UXD41" s="85"/>
      <c r="UXE41" s="85"/>
      <c r="UXF41" s="85"/>
      <c r="UXG41" s="85"/>
      <c r="UXH41" s="85"/>
      <c r="UXI41" s="85"/>
      <c r="UXJ41" s="85"/>
      <c r="UXK41" s="85"/>
      <c r="UXL41" s="85"/>
      <c r="UXM41" s="85"/>
      <c r="UXN41" s="85"/>
      <c r="UXO41" s="85"/>
      <c r="UXP41" s="85"/>
      <c r="UXQ41" s="85"/>
      <c r="UXR41" s="85"/>
      <c r="UXS41" s="85"/>
      <c r="UXT41" s="85"/>
      <c r="UXU41" s="85"/>
      <c r="UXV41" s="85"/>
      <c r="UXW41" s="85"/>
      <c r="UXX41" s="85"/>
      <c r="UXY41" s="85"/>
      <c r="UXZ41" s="85"/>
      <c r="UYA41" s="85"/>
      <c r="UYB41" s="85"/>
      <c r="UYC41" s="85"/>
      <c r="UYD41" s="85"/>
      <c r="UYE41" s="85"/>
      <c r="UYF41" s="85"/>
      <c r="UYG41" s="85"/>
      <c r="UYH41" s="85"/>
      <c r="UYI41" s="85"/>
      <c r="UYJ41" s="85"/>
      <c r="UYK41" s="85"/>
      <c r="UYL41" s="85"/>
      <c r="UYM41" s="85"/>
      <c r="UYN41" s="85"/>
      <c r="UYO41" s="85"/>
      <c r="UYP41" s="85"/>
      <c r="UYQ41" s="85"/>
      <c r="UYR41" s="85"/>
      <c r="UYS41" s="85"/>
      <c r="UYT41" s="85"/>
      <c r="UYU41" s="85"/>
      <c r="UYV41" s="85"/>
      <c r="UYW41" s="85"/>
      <c r="UYX41" s="85"/>
      <c r="UYY41" s="85"/>
      <c r="UYZ41" s="85"/>
      <c r="UZA41" s="85"/>
      <c r="UZB41" s="85"/>
      <c r="UZC41" s="85"/>
      <c r="UZD41" s="85"/>
      <c r="UZE41" s="85"/>
      <c r="UZF41" s="85"/>
      <c r="UZG41" s="85"/>
      <c r="UZH41" s="85"/>
      <c r="UZI41" s="85"/>
      <c r="UZJ41" s="85"/>
      <c r="UZK41" s="85"/>
      <c r="UZL41" s="85"/>
      <c r="UZM41" s="85"/>
      <c r="UZN41" s="85"/>
      <c r="UZO41" s="85"/>
      <c r="UZP41" s="85"/>
      <c r="UZQ41" s="85"/>
      <c r="UZR41" s="85"/>
      <c r="UZS41" s="85"/>
      <c r="UZT41" s="85"/>
      <c r="UZU41" s="85"/>
      <c r="UZV41" s="85"/>
      <c r="UZW41" s="85"/>
      <c r="UZX41" s="85"/>
      <c r="UZY41" s="85"/>
      <c r="UZZ41" s="85"/>
      <c r="VAA41" s="85"/>
      <c r="VAB41" s="85"/>
      <c r="VAC41" s="85"/>
      <c r="VAD41" s="85"/>
      <c r="VAE41" s="85"/>
      <c r="VAF41" s="85"/>
      <c r="VAG41" s="85"/>
      <c r="VAH41" s="85"/>
      <c r="VAI41" s="85"/>
      <c r="VAJ41" s="85"/>
      <c r="VAK41" s="85"/>
      <c r="VAL41" s="85"/>
      <c r="VAM41" s="85"/>
      <c r="VAN41" s="85"/>
      <c r="VAO41" s="85"/>
      <c r="VAP41" s="85"/>
      <c r="VAQ41" s="85"/>
      <c r="VAR41" s="85"/>
      <c r="VAS41" s="85"/>
      <c r="VAT41" s="85"/>
      <c r="VAU41" s="85"/>
      <c r="VAV41" s="85"/>
      <c r="VAW41" s="85"/>
      <c r="VAX41" s="85"/>
      <c r="VAY41" s="85"/>
      <c r="VAZ41" s="85"/>
      <c r="VBA41" s="85"/>
      <c r="VBB41" s="85"/>
      <c r="VBC41" s="85"/>
      <c r="VBD41" s="85"/>
      <c r="VBE41" s="85"/>
      <c r="VBF41" s="85"/>
      <c r="VBG41" s="85"/>
      <c r="VBH41" s="85"/>
      <c r="VBI41" s="85"/>
      <c r="VBJ41" s="85"/>
      <c r="VBK41" s="85"/>
      <c r="VBL41" s="85"/>
      <c r="VBM41" s="85"/>
      <c r="VBN41" s="85"/>
      <c r="VBO41" s="85"/>
      <c r="VBP41" s="85"/>
      <c r="VBQ41" s="85"/>
      <c r="VBR41" s="85"/>
      <c r="VBS41" s="85"/>
      <c r="VBT41" s="85"/>
      <c r="VBU41" s="85"/>
      <c r="VBV41" s="85"/>
      <c r="VBW41" s="85"/>
      <c r="VBX41" s="85"/>
      <c r="VBY41" s="85"/>
      <c r="VBZ41" s="85"/>
      <c r="VCA41" s="85"/>
      <c r="VCB41" s="85"/>
      <c r="VCC41" s="85"/>
      <c r="VCD41" s="85"/>
      <c r="VCE41" s="85"/>
      <c r="VCF41" s="85"/>
      <c r="VCG41" s="85"/>
      <c r="VCH41" s="85"/>
      <c r="VCI41" s="85"/>
      <c r="VCJ41" s="85"/>
      <c r="VCK41" s="85"/>
      <c r="VCL41" s="85"/>
      <c r="VCM41" s="85"/>
      <c r="VCN41" s="85"/>
      <c r="VCO41" s="85"/>
      <c r="VCP41" s="85"/>
      <c r="VCQ41" s="85"/>
      <c r="VCR41" s="85"/>
      <c r="VCS41" s="85"/>
      <c r="VCT41" s="85"/>
      <c r="VCU41" s="85"/>
      <c r="VCV41" s="85"/>
      <c r="VCW41" s="85"/>
      <c r="VCX41" s="85"/>
      <c r="VCY41" s="85"/>
      <c r="VCZ41" s="85"/>
      <c r="VDA41" s="85"/>
      <c r="VDB41" s="85"/>
      <c r="VDC41" s="85"/>
      <c r="VDD41" s="85"/>
      <c r="VDE41" s="85"/>
      <c r="VDF41" s="85"/>
      <c r="VDG41" s="85"/>
      <c r="VDH41" s="85"/>
      <c r="VDI41" s="85"/>
      <c r="VDJ41" s="85"/>
      <c r="VDK41" s="85"/>
      <c r="VDL41" s="85"/>
      <c r="VDM41" s="85"/>
      <c r="VDN41" s="85"/>
      <c r="VDO41" s="85"/>
      <c r="VDP41" s="85"/>
      <c r="VDQ41" s="85"/>
      <c r="VDR41" s="85"/>
      <c r="VDS41" s="85"/>
      <c r="VDT41" s="85"/>
      <c r="VDU41" s="85"/>
      <c r="VDV41" s="85"/>
      <c r="VDW41" s="85"/>
      <c r="VDX41" s="85"/>
      <c r="VDY41" s="85"/>
      <c r="VDZ41" s="85"/>
      <c r="VEA41" s="85"/>
      <c r="VEB41" s="85"/>
      <c r="VEC41" s="85"/>
      <c r="VED41" s="85"/>
      <c r="VEE41" s="85"/>
      <c r="VEF41" s="85"/>
      <c r="VEG41" s="85"/>
      <c r="VEH41" s="85"/>
      <c r="VEI41" s="85"/>
      <c r="VEJ41" s="85"/>
      <c r="VEK41" s="85"/>
      <c r="VEL41" s="85"/>
      <c r="VEM41" s="85"/>
      <c r="VEN41" s="85"/>
      <c r="VEO41" s="85"/>
      <c r="VEP41" s="85"/>
      <c r="VEQ41" s="85"/>
      <c r="VER41" s="85"/>
      <c r="VES41" s="85"/>
      <c r="VET41" s="85"/>
      <c r="VEU41" s="85"/>
      <c r="VEV41" s="85"/>
      <c r="VEW41" s="85"/>
      <c r="VEX41" s="85"/>
      <c r="VEY41" s="85"/>
      <c r="VEZ41" s="85"/>
      <c r="VFA41" s="85"/>
      <c r="VFB41" s="85"/>
      <c r="VFC41" s="85"/>
      <c r="VFD41" s="85"/>
      <c r="VFE41" s="85"/>
      <c r="VFF41" s="85"/>
      <c r="VFG41" s="85"/>
      <c r="VFH41" s="85"/>
      <c r="VFI41" s="85"/>
      <c r="VFJ41" s="85"/>
      <c r="VFK41" s="85"/>
      <c r="VFL41" s="85"/>
      <c r="VFM41" s="85"/>
      <c r="VFN41" s="85"/>
      <c r="VFO41" s="85"/>
      <c r="VFP41" s="85"/>
      <c r="VFQ41" s="85"/>
      <c r="VFR41" s="85"/>
      <c r="VFS41" s="85"/>
      <c r="VFT41" s="85"/>
      <c r="VFU41" s="85"/>
      <c r="VFV41" s="85"/>
      <c r="VFW41" s="85"/>
      <c r="VFX41" s="85"/>
      <c r="VFY41" s="85"/>
      <c r="VFZ41" s="85"/>
      <c r="VGA41" s="85"/>
      <c r="VGB41" s="85"/>
      <c r="VGC41" s="85"/>
      <c r="VGD41" s="85"/>
      <c r="VGE41" s="85"/>
      <c r="VGF41" s="85"/>
      <c r="VGG41" s="85"/>
      <c r="VGH41" s="85"/>
      <c r="VGI41" s="85"/>
      <c r="VGJ41" s="85"/>
      <c r="VGK41" s="85"/>
      <c r="VGL41" s="85"/>
      <c r="VGM41" s="85"/>
      <c r="VGN41" s="85"/>
      <c r="VGO41" s="85"/>
      <c r="VGP41" s="85"/>
      <c r="VGQ41" s="85"/>
      <c r="VGR41" s="85"/>
      <c r="VGS41" s="85"/>
      <c r="VGT41" s="85"/>
      <c r="VGU41" s="85"/>
      <c r="VGV41" s="85"/>
      <c r="VGW41" s="85"/>
      <c r="VGX41" s="85"/>
      <c r="VGY41" s="85"/>
      <c r="VGZ41" s="85"/>
      <c r="VHA41" s="85"/>
      <c r="VHB41" s="85"/>
      <c r="VHC41" s="85"/>
      <c r="VHD41" s="85"/>
      <c r="VHE41" s="85"/>
      <c r="VHF41" s="85"/>
      <c r="VHG41" s="85"/>
      <c r="VHH41" s="85"/>
      <c r="VHI41" s="85"/>
      <c r="VHJ41" s="85"/>
      <c r="VHK41" s="85"/>
      <c r="VHL41" s="85"/>
      <c r="VHM41" s="85"/>
      <c r="VHN41" s="85"/>
      <c r="VHO41" s="85"/>
      <c r="VHP41" s="85"/>
      <c r="VHQ41" s="85"/>
      <c r="VHR41" s="85"/>
      <c r="VHS41" s="85"/>
      <c r="VHT41" s="85"/>
      <c r="VHU41" s="85"/>
      <c r="VHV41" s="85"/>
      <c r="VHW41" s="85"/>
      <c r="VHX41" s="85"/>
      <c r="VHY41" s="85"/>
      <c r="VHZ41" s="85"/>
      <c r="VIA41" s="85"/>
      <c r="VIB41" s="85"/>
      <c r="VIC41" s="85"/>
      <c r="VID41" s="85"/>
      <c r="VIE41" s="85"/>
      <c r="VIF41" s="85"/>
      <c r="VIG41" s="85"/>
      <c r="VIH41" s="85"/>
      <c r="VII41" s="85"/>
      <c r="VIJ41" s="85"/>
      <c r="VIK41" s="85"/>
      <c r="VIL41" s="85"/>
      <c r="VIM41" s="85"/>
      <c r="VIN41" s="85"/>
      <c r="VIO41" s="85"/>
      <c r="VIP41" s="85"/>
      <c r="VIQ41" s="85"/>
      <c r="VIR41" s="85"/>
      <c r="VIS41" s="85"/>
      <c r="VIT41" s="85"/>
      <c r="VIU41" s="85"/>
      <c r="VIV41" s="85"/>
      <c r="VIW41" s="85"/>
      <c r="VIX41" s="85"/>
      <c r="VIY41" s="85"/>
      <c r="VIZ41" s="85"/>
      <c r="VJA41" s="85"/>
      <c r="VJB41" s="85"/>
      <c r="VJC41" s="85"/>
      <c r="VJD41" s="85"/>
      <c r="VJE41" s="85"/>
      <c r="VJF41" s="85"/>
      <c r="VJG41" s="85"/>
      <c r="VJH41" s="85"/>
      <c r="VJI41" s="85"/>
      <c r="VJJ41" s="85"/>
      <c r="VJK41" s="85"/>
      <c r="VJL41" s="85"/>
      <c r="VJM41" s="85"/>
      <c r="VJN41" s="85"/>
      <c r="VJO41" s="85"/>
      <c r="VJP41" s="85"/>
      <c r="VJQ41" s="85"/>
      <c r="VJR41" s="85"/>
      <c r="VJS41" s="85"/>
      <c r="VJT41" s="85"/>
      <c r="VJU41" s="85"/>
      <c r="VJV41" s="85"/>
      <c r="VJW41" s="85"/>
      <c r="VJX41" s="85"/>
      <c r="VJY41" s="85"/>
      <c r="VJZ41" s="85"/>
      <c r="VKA41" s="85"/>
      <c r="VKB41" s="85"/>
      <c r="VKC41" s="85"/>
      <c r="VKD41" s="85"/>
      <c r="VKE41" s="85"/>
      <c r="VKF41" s="85"/>
      <c r="VKG41" s="85"/>
      <c r="VKH41" s="85"/>
      <c r="VKI41" s="85"/>
      <c r="VKJ41" s="85"/>
      <c r="VKK41" s="85"/>
      <c r="VKL41" s="85"/>
      <c r="VKM41" s="85"/>
      <c r="VKN41" s="85"/>
      <c r="VKO41" s="85"/>
      <c r="VKP41" s="85"/>
      <c r="VKQ41" s="85"/>
      <c r="VKR41" s="85"/>
      <c r="VKS41" s="85"/>
      <c r="VKT41" s="85"/>
      <c r="VKU41" s="85"/>
      <c r="VKV41" s="85"/>
      <c r="VKW41" s="85"/>
      <c r="VKX41" s="85"/>
      <c r="VKY41" s="85"/>
      <c r="VKZ41" s="85"/>
      <c r="VLA41" s="85"/>
      <c r="VLB41" s="85"/>
      <c r="VLC41" s="85"/>
      <c r="VLD41" s="85"/>
      <c r="VLE41" s="85"/>
      <c r="VLF41" s="85"/>
      <c r="VLG41" s="85"/>
      <c r="VLH41" s="85"/>
      <c r="VLI41" s="85"/>
      <c r="VLJ41" s="85"/>
      <c r="VLK41" s="85"/>
      <c r="VLL41" s="85"/>
      <c r="VLM41" s="85"/>
      <c r="VLN41" s="85"/>
      <c r="VLO41" s="85"/>
      <c r="VLP41" s="85"/>
      <c r="VLQ41" s="85"/>
      <c r="VLR41" s="85"/>
      <c r="VLS41" s="85"/>
      <c r="VLT41" s="85"/>
      <c r="VLU41" s="85"/>
      <c r="VLV41" s="85"/>
      <c r="VLW41" s="85"/>
      <c r="VLX41" s="85"/>
      <c r="VLY41" s="85"/>
      <c r="VLZ41" s="85"/>
      <c r="VMA41" s="85"/>
      <c r="VMB41" s="85"/>
      <c r="VMC41" s="85"/>
      <c r="VMD41" s="85"/>
      <c r="VME41" s="85"/>
      <c r="VMF41" s="85"/>
      <c r="VMG41" s="85"/>
      <c r="VMH41" s="85"/>
      <c r="VMI41" s="85"/>
      <c r="VMJ41" s="85"/>
      <c r="VMK41" s="85"/>
      <c r="VML41" s="85"/>
      <c r="VMM41" s="85"/>
      <c r="VMN41" s="85"/>
      <c r="VMO41" s="85"/>
      <c r="VMP41" s="85"/>
      <c r="VMQ41" s="85"/>
      <c r="VMR41" s="85"/>
      <c r="VMS41" s="85"/>
      <c r="VMT41" s="85"/>
      <c r="VMU41" s="85"/>
      <c r="VMV41" s="85"/>
      <c r="VMW41" s="85"/>
      <c r="VMX41" s="85"/>
      <c r="VMY41" s="85"/>
      <c r="VMZ41" s="85"/>
      <c r="VNA41" s="85"/>
      <c r="VNB41" s="85"/>
      <c r="VNC41" s="85"/>
      <c r="VND41" s="85"/>
      <c r="VNE41" s="85"/>
      <c r="VNF41" s="85"/>
      <c r="VNG41" s="85"/>
      <c r="VNH41" s="85"/>
      <c r="VNI41" s="85"/>
      <c r="VNJ41" s="85"/>
      <c r="VNK41" s="85"/>
      <c r="VNL41" s="85"/>
      <c r="VNM41" s="85"/>
      <c r="VNN41" s="85"/>
      <c r="VNO41" s="85"/>
      <c r="VNP41" s="85"/>
      <c r="VNQ41" s="85"/>
      <c r="VNR41" s="85"/>
      <c r="VNS41" s="85"/>
      <c r="VNT41" s="85"/>
      <c r="VNU41" s="85"/>
      <c r="VNV41" s="85"/>
      <c r="VNW41" s="85"/>
      <c r="VNX41" s="85"/>
      <c r="VNY41" s="85"/>
      <c r="VNZ41" s="85"/>
      <c r="VOA41" s="85"/>
      <c r="VOB41" s="85"/>
      <c r="VOC41" s="85"/>
      <c r="VOD41" s="85"/>
      <c r="VOE41" s="85"/>
      <c r="VOF41" s="85"/>
      <c r="VOG41" s="85"/>
      <c r="VOH41" s="85"/>
      <c r="VOI41" s="85"/>
      <c r="VOJ41" s="85"/>
      <c r="VOK41" s="85"/>
      <c r="VOL41" s="85"/>
      <c r="VOM41" s="85"/>
      <c r="VON41" s="85"/>
      <c r="VOO41" s="85"/>
      <c r="VOP41" s="85"/>
      <c r="VOQ41" s="85"/>
      <c r="VOR41" s="85"/>
      <c r="VOS41" s="85"/>
      <c r="VOT41" s="85"/>
      <c r="VOU41" s="85"/>
      <c r="VOV41" s="85"/>
      <c r="VOW41" s="85"/>
      <c r="VOX41" s="85"/>
      <c r="VOY41" s="85"/>
      <c r="VOZ41" s="85"/>
      <c r="VPA41" s="85"/>
      <c r="VPB41" s="85"/>
      <c r="VPC41" s="85"/>
      <c r="VPD41" s="85"/>
      <c r="VPE41" s="85"/>
      <c r="VPF41" s="85"/>
      <c r="VPG41" s="85"/>
      <c r="VPH41" s="85"/>
      <c r="VPI41" s="85"/>
      <c r="VPJ41" s="85"/>
      <c r="VPK41" s="85"/>
      <c r="VPL41" s="85"/>
      <c r="VPM41" s="85"/>
      <c r="VPN41" s="85"/>
      <c r="VPO41" s="85"/>
      <c r="VPP41" s="85"/>
      <c r="VPQ41" s="85"/>
      <c r="VPR41" s="85"/>
      <c r="VPS41" s="85"/>
      <c r="VPT41" s="85"/>
      <c r="VPU41" s="85"/>
      <c r="VPV41" s="85"/>
      <c r="VPW41" s="85"/>
      <c r="VPX41" s="85"/>
      <c r="VPY41" s="85"/>
      <c r="VPZ41" s="85"/>
      <c r="VQA41" s="85"/>
      <c r="VQB41" s="85"/>
      <c r="VQC41" s="85"/>
      <c r="VQD41" s="85"/>
      <c r="VQE41" s="85"/>
      <c r="VQF41" s="85"/>
      <c r="VQG41" s="85"/>
      <c r="VQH41" s="85"/>
      <c r="VQI41" s="85"/>
      <c r="VQJ41" s="85"/>
      <c r="VQK41" s="85"/>
      <c r="VQL41" s="85"/>
      <c r="VQM41" s="85"/>
      <c r="VQN41" s="85"/>
      <c r="VQO41" s="85"/>
      <c r="VQP41" s="85"/>
      <c r="VQQ41" s="85"/>
      <c r="VQR41" s="85"/>
      <c r="VQS41" s="85"/>
      <c r="VQT41" s="85"/>
      <c r="VQU41" s="85"/>
      <c r="VQV41" s="85"/>
      <c r="VQW41" s="85"/>
      <c r="VQX41" s="85"/>
      <c r="VQY41" s="85"/>
      <c r="VQZ41" s="85"/>
      <c r="VRA41" s="85"/>
      <c r="VRB41" s="85"/>
      <c r="VRC41" s="85"/>
      <c r="VRD41" s="85"/>
      <c r="VRE41" s="85"/>
      <c r="VRF41" s="85"/>
      <c r="VRG41" s="85"/>
      <c r="VRH41" s="85"/>
      <c r="VRI41" s="85"/>
      <c r="VRJ41" s="85"/>
      <c r="VRK41" s="85"/>
      <c r="VRL41" s="85"/>
      <c r="VRM41" s="85"/>
      <c r="VRN41" s="85"/>
      <c r="VRO41" s="85"/>
      <c r="VRP41" s="85"/>
      <c r="VRQ41" s="85"/>
      <c r="VRR41" s="85"/>
      <c r="VRS41" s="85"/>
      <c r="VRT41" s="85"/>
      <c r="VRU41" s="85"/>
      <c r="VRV41" s="85"/>
      <c r="VRW41" s="85"/>
      <c r="VRX41" s="85"/>
      <c r="VRY41" s="85"/>
      <c r="VRZ41" s="85"/>
      <c r="VSA41" s="85"/>
      <c r="VSB41" s="85"/>
      <c r="VSC41" s="85"/>
      <c r="VSD41" s="85"/>
      <c r="VSE41" s="85"/>
      <c r="VSF41" s="85"/>
      <c r="VSG41" s="85"/>
      <c r="VSH41" s="85"/>
      <c r="VSI41" s="85"/>
      <c r="VSJ41" s="85"/>
      <c r="VSK41" s="85"/>
      <c r="VSL41" s="85"/>
      <c r="VSM41" s="85"/>
      <c r="VSN41" s="85"/>
      <c r="VSO41" s="85"/>
      <c r="VSP41" s="85"/>
      <c r="VSQ41" s="85"/>
      <c r="VSR41" s="85"/>
      <c r="VSS41" s="85"/>
      <c r="VST41" s="85"/>
      <c r="VSU41" s="85"/>
      <c r="VSV41" s="85"/>
      <c r="VSW41" s="85"/>
      <c r="VSX41" s="85"/>
      <c r="VSY41" s="85"/>
      <c r="VSZ41" s="85"/>
      <c r="VTA41" s="85"/>
      <c r="VTB41" s="85"/>
      <c r="VTC41" s="85"/>
      <c r="VTD41" s="85"/>
      <c r="VTE41" s="85"/>
      <c r="VTF41" s="85"/>
      <c r="VTG41" s="85"/>
      <c r="VTH41" s="85"/>
      <c r="VTI41" s="85"/>
      <c r="VTJ41" s="85"/>
      <c r="VTK41" s="85"/>
      <c r="VTL41" s="85"/>
      <c r="VTM41" s="85"/>
      <c r="VTN41" s="85"/>
      <c r="VTO41" s="85"/>
      <c r="VTP41" s="85"/>
      <c r="VTQ41" s="85"/>
      <c r="VTR41" s="85"/>
      <c r="VTS41" s="85"/>
      <c r="VTT41" s="85"/>
      <c r="VTU41" s="85"/>
      <c r="VTV41" s="85"/>
      <c r="VTW41" s="85"/>
      <c r="VTX41" s="85"/>
      <c r="VTY41" s="85"/>
      <c r="VTZ41" s="85"/>
      <c r="VUA41" s="85"/>
      <c r="VUB41" s="85"/>
      <c r="VUC41" s="85"/>
      <c r="VUD41" s="85"/>
      <c r="VUE41" s="85"/>
      <c r="VUF41" s="85"/>
      <c r="VUG41" s="85"/>
      <c r="VUH41" s="85"/>
      <c r="VUI41" s="85"/>
      <c r="VUJ41" s="85"/>
      <c r="VUK41" s="85"/>
      <c r="VUL41" s="85"/>
      <c r="VUM41" s="85"/>
      <c r="VUN41" s="85"/>
      <c r="VUO41" s="85"/>
      <c r="VUP41" s="85"/>
      <c r="VUQ41" s="85"/>
      <c r="VUR41" s="85"/>
      <c r="VUS41" s="85"/>
      <c r="VUT41" s="85"/>
      <c r="VUU41" s="85"/>
      <c r="VUV41" s="85"/>
      <c r="VUW41" s="85"/>
      <c r="VUX41" s="85"/>
      <c r="VUY41" s="85"/>
      <c r="VUZ41" s="85"/>
      <c r="VVA41" s="85"/>
      <c r="VVB41" s="85"/>
      <c r="VVC41" s="85"/>
      <c r="VVD41" s="85"/>
      <c r="VVE41" s="85"/>
      <c r="VVF41" s="85"/>
      <c r="VVG41" s="85"/>
      <c r="VVH41" s="85"/>
      <c r="VVI41" s="85"/>
      <c r="VVJ41" s="85"/>
      <c r="VVK41" s="85"/>
      <c r="VVL41" s="85"/>
      <c r="VVM41" s="85"/>
      <c r="VVN41" s="85"/>
      <c r="VVO41" s="85"/>
      <c r="VVP41" s="85"/>
      <c r="VVQ41" s="85"/>
      <c r="VVR41" s="85"/>
      <c r="VVS41" s="85"/>
      <c r="VVT41" s="85"/>
      <c r="VVU41" s="85"/>
      <c r="VVV41" s="85"/>
      <c r="VVW41" s="85"/>
      <c r="VVX41" s="85"/>
      <c r="VVY41" s="85"/>
      <c r="VVZ41" s="85"/>
      <c r="VWA41" s="85"/>
      <c r="VWB41" s="85"/>
      <c r="VWC41" s="85"/>
      <c r="VWD41" s="85"/>
      <c r="VWE41" s="85"/>
      <c r="VWF41" s="85"/>
      <c r="VWG41" s="85"/>
      <c r="VWH41" s="85"/>
      <c r="VWI41" s="85"/>
      <c r="VWJ41" s="85"/>
      <c r="VWK41" s="85"/>
      <c r="VWL41" s="85"/>
      <c r="VWM41" s="85"/>
      <c r="VWN41" s="85"/>
      <c r="VWO41" s="85"/>
      <c r="VWP41" s="85"/>
      <c r="VWQ41" s="85"/>
      <c r="VWR41" s="85"/>
      <c r="VWS41" s="85"/>
      <c r="VWT41" s="85"/>
      <c r="VWU41" s="85"/>
      <c r="VWV41" s="85"/>
      <c r="VWW41" s="85"/>
      <c r="VWX41" s="85"/>
      <c r="VWY41" s="85"/>
      <c r="VWZ41" s="85"/>
      <c r="VXA41" s="85"/>
      <c r="VXB41" s="85"/>
      <c r="VXC41" s="85"/>
      <c r="VXD41" s="85"/>
      <c r="VXE41" s="85"/>
      <c r="VXF41" s="85"/>
      <c r="VXG41" s="85"/>
      <c r="VXH41" s="85"/>
      <c r="VXI41" s="85"/>
      <c r="VXJ41" s="85"/>
      <c r="VXK41" s="85"/>
      <c r="VXL41" s="85"/>
      <c r="VXM41" s="85"/>
      <c r="VXN41" s="85"/>
      <c r="VXO41" s="85"/>
      <c r="VXP41" s="85"/>
      <c r="VXQ41" s="85"/>
      <c r="VXR41" s="85"/>
      <c r="VXS41" s="85"/>
      <c r="VXT41" s="85"/>
      <c r="VXU41" s="85"/>
      <c r="VXV41" s="85"/>
      <c r="VXW41" s="85"/>
      <c r="VXX41" s="85"/>
      <c r="VXY41" s="85"/>
      <c r="VXZ41" s="85"/>
      <c r="VYA41" s="85"/>
      <c r="VYB41" s="85"/>
      <c r="VYC41" s="85"/>
      <c r="VYD41" s="85"/>
      <c r="VYE41" s="85"/>
      <c r="VYF41" s="85"/>
      <c r="VYG41" s="85"/>
      <c r="VYH41" s="85"/>
      <c r="VYI41" s="85"/>
      <c r="VYJ41" s="85"/>
      <c r="VYK41" s="85"/>
      <c r="VYL41" s="85"/>
      <c r="VYM41" s="85"/>
      <c r="VYN41" s="85"/>
      <c r="VYO41" s="85"/>
      <c r="VYP41" s="85"/>
      <c r="VYQ41" s="85"/>
      <c r="VYR41" s="85"/>
      <c r="VYS41" s="85"/>
      <c r="VYT41" s="85"/>
      <c r="VYU41" s="85"/>
      <c r="VYV41" s="85"/>
      <c r="VYW41" s="85"/>
      <c r="VYX41" s="85"/>
      <c r="VYY41" s="85"/>
      <c r="VYZ41" s="85"/>
      <c r="VZA41" s="85"/>
      <c r="VZB41" s="85"/>
      <c r="VZC41" s="85"/>
      <c r="VZD41" s="85"/>
      <c r="VZE41" s="85"/>
      <c r="VZF41" s="85"/>
      <c r="VZG41" s="85"/>
      <c r="VZH41" s="85"/>
      <c r="VZI41" s="85"/>
      <c r="VZJ41" s="85"/>
      <c r="VZK41" s="85"/>
      <c r="VZL41" s="85"/>
      <c r="VZM41" s="85"/>
      <c r="VZN41" s="85"/>
      <c r="VZO41" s="85"/>
      <c r="VZP41" s="85"/>
      <c r="VZQ41" s="85"/>
      <c r="VZR41" s="85"/>
      <c r="VZS41" s="85"/>
      <c r="VZT41" s="85"/>
      <c r="VZU41" s="85"/>
      <c r="VZV41" s="85"/>
      <c r="VZW41" s="85"/>
      <c r="VZX41" s="85"/>
      <c r="VZY41" s="85"/>
      <c r="VZZ41" s="85"/>
      <c r="WAA41" s="85"/>
      <c r="WAB41" s="85"/>
      <c r="WAC41" s="85"/>
      <c r="WAD41" s="85"/>
      <c r="WAE41" s="85"/>
      <c r="WAF41" s="85"/>
      <c r="WAG41" s="85"/>
      <c r="WAH41" s="85"/>
      <c r="WAI41" s="85"/>
      <c r="WAJ41" s="85"/>
      <c r="WAK41" s="85"/>
      <c r="WAL41" s="85"/>
      <c r="WAM41" s="85"/>
      <c r="WAN41" s="85"/>
      <c r="WAO41" s="85"/>
      <c r="WAP41" s="85"/>
      <c r="WAQ41" s="85"/>
      <c r="WAR41" s="85"/>
      <c r="WAS41" s="85"/>
      <c r="WAT41" s="85"/>
      <c r="WAU41" s="85"/>
      <c r="WAV41" s="85"/>
      <c r="WAW41" s="85"/>
      <c r="WAX41" s="85"/>
      <c r="WAY41" s="85"/>
      <c r="WAZ41" s="85"/>
      <c r="WBA41" s="85"/>
      <c r="WBB41" s="85"/>
      <c r="WBC41" s="85"/>
      <c r="WBD41" s="85"/>
      <c r="WBE41" s="85"/>
      <c r="WBF41" s="85"/>
      <c r="WBG41" s="85"/>
      <c r="WBH41" s="85"/>
      <c r="WBI41" s="85"/>
      <c r="WBJ41" s="85"/>
      <c r="WBK41" s="85"/>
      <c r="WBL41" s="85"/>
      <c r="WBM41" s="85"/>
      <c r="WBN41" s="85"/>
      <c r="WBO41" s="85"/>
      <c r="WBP41" s="85"/>
      <c r="WBQ41" s="85"/>
      <c r="WBR41" s="85"/>
      <c r="WBS41" s="85"/>
      <c r="WBT41" s="85"/>
      <c r="WBU41" s="85"/>
      <c r="WBV41" s="85"/>
      <c r="WBW41" s="85"/>
      <c r="WBX41" s="85"/>
      <c r="WBY41" s="85"/>
      <c r="WBZ41" s="85"/>
      <c r="WCA41" s="85"/>
      <c r="WCB41" s="85"/>
      <c r="WCC41" s="85"/>
      <c r="WCD41" s="85"/>
      <c r="WCE41" s="85"/>
      <c r="WCF41" s="85"/>
      <c r="WCG41" s="85"/>
      <c r="WCH41" s="85"/>
      <c r="WCI41" s="85"/>
      <c r="WCJ41" s="85"/>
      <c r="WCK41" s="85"/>
      <c r="WCL41" s="85"/>
      <c r="WCM41" s="85"/>
      <c r="WCN41" s="85"/>
      <c r="WCO41" s="85"/>
      <c r="WCP41" s="85"/>
      <c r="WCQ41" s="85"/>
      <c r="WCR41" s="85"/>
      <c r="WCS41" s="85"/>
      <c r="WCT41" s="85"/>
      <c r="WCU41" s="85"/>
      <c r="WCV41" s="85"/>
      <c r="WCW41" s="85"/>
      <c r="WCX41" s="85"/>
      <c r="WCY41" s="85"/>
      <c r="WCZ41" s="85"/>
      <c r="WDA41" s="85"/>
      <c r="WDB41" s="85"/>
      <c r="WDC41" s="85"/>
      <c r="WDD41" s="85"/>
      <c r="WDE41" s="85"/>
      <c r="WDF41" s="85"/>
      <c r="WDG41" s="85"/>
      <c r="WDH41" s="85"/>
      <c r="WDI41" s="85"/>
      <c r="WDJ41" s="85"/>
      <c r="WDK41" s="85"/>
      <c r="WDL41" s="85"/>
      <c r="WDM41" s="85"/>
      <c r="WDN41" s="85"/>
      <c r="WDO41" s="85"/>
      <c r="WDP41" s="85"/>
      <c r="WDQ41" s="85"/>
      <c r="WDR41" s="85"/>
      <c r="WDS41" s="85"/>
      <c r="WDT41" s="85"/>
      <c r="WDU41" s="85"/>
      <c r="WDV41" s="85"/>
      <c r="WDW41" s="85"/>
      <c r="WDX41" s="85"/>
      <c r="WDY41" s="85"/>
      <c r="WDZ41" s="85"/>
      <c r="WEA41" s="85"/>
      <c r="WEB41" s="85"/>
      <c r="WEC41" s="85"/>
      <c r="WED41" s="85"/>
      <c r="WEE41" s="85"/>
      <c r="WEF41" s="85"/>
      <c r="WEG41" s="85"/>
      <c r="WEH41" s="85"/>
      <c r="WEI41" s="85"/>
      <c r="WEJ41" s="85"/>
      <c r="WEK41" s="85"/>
      <c r="WEL41" s="85"/>
      <c r="WEM41" s="85"/>
      <c r="WEN41" s="85"/>
      <c r="WEO41" s="85"/>
      <c r="WEP41" s="85"/>
      <c r="WEQ41" s="85"/>
      <c r="WER41" s="85"/>
      <c r="WES41" s="85"/>
      <c r="WET41" s="85"/>
      <c r="WEU41" s="85"/>
      <c r="WEV41" s="85"/>
      <c r="WEW41" s="85"/>
      <c r="WEX41" s="85"/>
      <c r="WEY41" s="85"/>
      <c r="WEZ41" s="85"/>
      <c r="WFA41" s="85"/>
      <c r="WFB41" s="85"/>
      <c r="WFC41" s="85"/>
      <c r="WFD41" s="85"/>
      <c r="WFE41" s="85"/>
      <c r="WFF41" s="85"/>
      <c r="WFG41" s="85"/>
      <c r="WFH41" s="85"/>
      <c r="WFI41" s="85"/>
      <c r="WFJ41" s="85"/>
      <c r="WFK41" s="85"/>
      <c r="WFL41" s="85"/>
      <c r="WFM41" s="85"/>
      <c r="WFN41" s="85"/>
      <c r="WFO41" s="85"/>
      <c r="WFP41" s="85"/>
      <c r="WFQ41" s="85"/>
      <c r="WFR41" s="85"/>
      <c r="WFS41" s="85"/>
      <c r="WFT41" s="85"/>
      <c r="WFU41" s="85"/>
      <c r="WFV41" s="85"/>
      <c r="WFW41" s="85"/>
      <c r="WFX41" s="85"/>
      <c r="WFY41" s="85"/>
      <c r="WFZ41" s="85"/>
      <c r="WGA41" s="85"/>
      <c r="WGB41" s="85"/>
      <c r="WGC41" s="85"/>
      <c r="WGD41" s="85"/>
      <c r="WGE41" s="85"/>
      <c r="WGF41" s="85"/>
      <c r="WGG41" s="85"/>
      <c r="WGH41" s="85"/>
      <c r="WGI41" s="85"/>
      <c r="WGJ41" s="85"/>
      <c r="WGK41" s="85"/>
      <c r="WGL41" s="85"/>
      <c r="WGM41" s="85"/>
      <c r="WGN41" s="85"/>
      <c r="WGO41" s="85"/>
      <c r="WGP41" s="85"/>
      <c r="WGQ41" s="85"/>
      <c r="WGR41" s="85"/>
      <c r="WGS41" s="85"/>
      <c r="WGT41" s="85"/>
      <c r="WGU41" s="85"/>
      <c r="WGV41" s="85"/>
      <c r="WGW41" s="85"/>
      <c r="WGX41" s="85"/>
      <c r="WGY41" s="85"/>
      <c r="WGZ41" s="85"/>
      <c r="WHA41" s="85"/>
      <c r="WHB41" s="85"/>
      <c r="WHC41" s="85"/>
      <c r="WHD41" s="85"/>
      <c r="WHE41" s="85"/>
      <c r="WHF41" s="85"/>
      <c r="WHG41" s="85"/>
      <c r="WHH41" s="85"/>
      <c r="WHI41" s="85"/>
      <c r="WHJ41" s="85"/>
      <c r="WHK41" s="85"/>
      <c r="WHL41" s="85"/>
      <c r="WHM41" s="85"/>
      <c r="WHN41" s="85"/>
      <c r="WHO41" s="85"/>
      <c r="WHP41" s="85"/>
      <c r="WHQ41" s="85"/>
      <c r="WHR41" s="85"/>
      <c r="WHS41" s="85"/>
      <c r="WHT41" s="85"/>
      <c r="WHU41" s="85"/>
      <c r="WHV41" s="85"/>
      <c r="WHW41" s="85"/>
      <c r="WHX41" s="85"/>
      <c r="WHY41" s="85"/>
      <c r="WHZ41" s="85"/>
      <c r="WIA41" s="85"/>
      <c r="WIB41" s="85"/>
      <c r="WIC41" s="85"/>
      <c r="WID41" s="85"/>
      <c r="WIE41" s="85"/>
      <c r="WIF41" s="85"/>
      <c r="WIG41" s="85"/>
      <c r="WIH41" s="85"/>
      <c r="WII41" s="85"/>
      <c r="WIJ41" s="85"/>
      <c r="WIK41" s="85"/>
      <c r="WIL41" s="85"/>
      <c r="WIM41" s="85"/>
      <c r="WIN41" s="85"/>
      <c r="WIO41" s="85"/>
      <c r="WIP41" s="85"/>
      <c r="WIQ41" s="85"/>
      <c r="WIR41" s="85"/>
      <c r="WIS41" s="85"/>
      <c r="WIT41" s="85"/>
      <c r="WIU41" s="85"/>
      <c r="WIV41" s="85"/>
      <c r="WIW41" s="85"/>
      <c r="WIX41" s="85"/>
      <c r="WIY41" s="85"/>
      <c r="WIZ41" s="85"/>
      <c r="WJA41" s="85"/>
      <c r="WJB41" s="85"/>
      <c r="WJC41" s="85"/>
      <c r="WJD41" s="85"/>
      <c r="WJE41" s="85"/>
      <c r="WJF41" s="85"/>
      <c r="WJG41" s="85"/>
      <c r="WJH41" s="85"/>
      <c r="WJI41" s="85"/>
      <c r="WJJ41" s="85"/>
      <c r="WJK41" s="85"/>
      <c r="WJL41" s="85"/>
      <c r="WJM41" s="85"/>
      <c r="WJN41" s="85"/>
      <c r="WJO41" s="85"/>
      <c r="WJP41" s="85"/>
      <c r="WJQ41" s="85"/>
      <c r="WJR41" s="85"/>
      <c r="WJS41" s="85"/>
      <c r="WJT41" s="85"/>
      <c r="WJU41" s="85"/>
      <c r="WJV41" s="85"/>
      <c r="WJW41" s="85"/>
      <c r="WJX41" s="85"/>
      <c r="WJY41" s="85"/>
      <c r="WJZ41" s="85"/>
      <c r="WKA41" s="85"/>
      <c r="WKB41" s="85"/>
      <c r="WKC41" s="85"/>
      <c r="WKD41" s="85"/>
      <c r="WKE41" s="85"/>
      <c r="WKF41" s="85"/>
      <c r="WKG41" s="85"/>
      <c r="WKH41" s="85"/>
      <c r="WKI41" s="85"/>
      <c r="WKJ41" s="85"/>
      <c r="WKK41" s="85"/>
      <c r="WKL41" s="85"/>
      <c r="WKM41" s="85"/>
      <c r="WKN41" s="85"/>
      <c r="WKO41" s="85"/>
      <c r="WKP41" s="85"/>
      <c r="WKQ41" s="85"/>
      <c r="WKR41" s="85"/>
      <c r="WKS41" s="85"/>
      <c r="WKT41" s="85"/>
      <c r="WKU41" s="85"/>
      <c r="WKV41" s="85"/>
      <c r="WKW41" s="85"/>
      <c r="WKX41" s="85"/>
      <c r="WKY41" s="85"/>
      <c r="WKZ41" s="85"/>
      <c r="WLA41" s="85"/>
      <c r="WLB41" s="85"/>
      <c r="WLC41" s="85"/>
      <c r="WLD41" s="85"/>
      <c r="WLE41" s="85"/>
      <c r="WLF41" s="85"/>
      <c r="WLG41" s="85"/>
      <c r="WLH41" s="85"/>
      <c r="WLI41" s="85"/>
      <c r="WLJ41" s="85"/>
      <c r="WLK41" s="85"/>
      <c r="WLL41" s="85"/>
      <c r="WLM41" s="85"/>
      <c r="WLN41" s="85"/>
      <c r="WLO41" s="85"/>
      <c r="WLP41" s="85"/>
      <c r="WLQ41" s="85"/>
      <c r="WLR41" s="85"/>
      <c r="WLS41" s="85"/>
      <c r="WLT41" s="85"/>
      <c r="WLU41" s="85"/>
      <c r="WLV41" s="85"/>
      <c r="WLW41" s="85"/>
      <c r="WLX41" s="85"/>
      <c r="WLY41" s="85"/>
      <c r="WLZ41" s="85"/>
      <c r="WMA41" s="85"/>
      <c r="WMB41" s="85"/>
      <c r="WMC41" s="85"/>
      <c r="WMD41" s="85"/>
      <c r="WME41" s="85"/>
      <c r="WMF41" s="85"/>
      <c r="WMG41" s="85"/>
      <c r="WMH41" s="85"/>
      <c r="WMI41" s="85"/>
      <c r="WMJ41" s="85"/>
      <c r="WMK41" s="85"/>
      <c r="WML41" s="85"/>
      <c r="WMM41" s="85"/>
      <c r="WMN41" s="85"/>
      <c r="WMO41" s="85"/>
      <c r="WMP41" s="85"/>
      <c r="WMQ41" s="85"/>
      <c r="WMR41" s="85"/>
      <c r="WMS41" s="85"/>
      <c r="WMT41" s="85"/>
      <c r="WMU41" s="85"/>
      <c r="WMV41" s="85"/>
      <c r="WMW41" s="85"/>
      <c r="WMX41" s="85"/>
      <c r="WMY41" s="85"/>
      <c r="WMZ41" s="85"/>
      <c r="WNA41" s="85"/>
      <c r="WNB41" s="85"/>
      <c r="WNC41" s="85"/>
      <c r="WND41" s="85"/>
      <c r="WNE41" s="85"/>
      <c r="WNF41" s="85"/>
      <c r="WNG41" s="85"/>
      <c r="WNH41" s="85"/>
      <c r="WNI41" s="85"/>
      <c r="WNJ41" s="85"/>
      <c r="WNK41" s="85"/>
      <c r="WNL41" s="85"/>
      <c r="WNM41" s="85"/>
      <c r="WNN41" s="85"/>
      <c r="WNO41" s="85"/>
      <c r="WNP41" s="85"/>
      <c r="WNQ41" s="85"/>
      <c r="WNR41" s="85"/>
      <c r="WNS41" s="85"/>
      <c r="WNT41" s="85"/>
      <c r="WNU41" s="85"/>
      <c r="WNV41" s="85"/>
      <c r="WNW41" s="85"/>
      <c r="WNX41" s="85"/>
      <c r="WNY41" s="85"/>
      <c r="WNZ41" s="85"/>
      <c r="WOA41" s="85"/>
      <c r="WOB41" s="85"/>
      <c r="WOC41" s="85"/>
      <c r="WOD41" s="85"/>
      <c r="WOE41" s="85"/>
      <c r="WOF41" s="85"/>
      <c r="WOG41" s="85"/>
      <c r="WOH41" s="85"/>
      <c r="WOI41" s="85"/>
      <c r="WOJ41" s="85"/>
      <c r="WOK41" s="85"/>
      <c r="WOL41" s="85"/>
      <c r="WOM41" s="85"/>
      <c r="WON41" s="85"/>
      <c r="WOO41" s="85"/>
      <c r="WOP41" s="85"/>
      <c r="WOQ41" s="85"/>
      <c r="WOR41" s="85"/>
      <c r="WOS41" s="85"/>
      <c r="WOT41" s="85"/>
      <c r="WOU41" s="85"/>
      <c r="WOV41" s="85"/>
      <c r="WOW41" s="85"/>
      <c r="WOX41" s="85"/>
      <c r="WOY41" s="85"/>
      <c r="WOZ41" s="85"/>
      <c r="WPA41" s="85"/>
      <c r="WPB41" s="85"/>
      <c r="WPC41" s="85"/>
      <c r="WPD41" s="85"/>
      <c r="WPE41" s="85"/>
      <c r="WPF41" s="85"/>
      <c r="WPG41" s="85"/>
      <c r="WPH41" s="85"/>
      <c r="WPI41" s="85"/>
      <c r="WPJ41" s="85"/>
      <c r="WPK41" s="85"/>
      <c r="WPL41" s="85"/>
      <c r="WPM41" s="85"/>
      <c r="WPN41" s="85"/>
      <c r="WPO41" s="85"/>
      <c r="WPP41" s="85"/>
      <c r="WPQ41" s="85"/>
      <c r="WPR41" s="85"/>
      <c r="WPS41" s="85"/>
      <c r="WPT41" s="85"/>
      <c r="WPU41" s="85"/>
      <c r="WPV41" s="85"/>
      <c r="WPW41" s="85"/>
      <c r="WPX41" s="85"/>
      <c r="WPY41" s="85"/>
      <c r="WPZ41" s="85"/>
      <c r="WQA41" s="85"/>
      <c r="WQB41" s="85"/>
      <c r="WQC41" s="85"/>
      <c r="WQD41" s="85"/>
      <c r="WQE41" s="85"/>
      <c r="WQF41" s="85"/>
      <c r="WQG41" s="85"/>
      <c r="WQH41" s="85"/>
      <c r="WQI41" s="85"/>
      <c r="WQJ41" s="85"/>
      <c r="WQK41" s="85"/>
      <c r="WQL41" s="85"/>
      <c r="WQM41" s="85"/>
      <c r="WQN41" s="85"/>
      <c r="WQO41" s="85"/>
      <c r="WQP41" s="85"/>
      <c r="WQQ41" s="85"/>
      <c r="WQR41" s="85"/>
      <c r="WQS41" s="85"/>
      <c r="WQT41" s="85"/>
      <c r="WQU41" s="85"/>
      <c r="WQV41" s="85"/>
      <c r="WQW41" s="85"/>
      <c r="WQX41" s="85"/>
      <c r="WQY41" s="85"/>
      <c r="WQZ41" s="85"/>
      <c r="WRA41" s="85"/>
      <c r="WRB41" s="85"/>
      <c r="WRC41" s="85"/>
      <c r="WRD41" s="85"/>
      <c r="WRE41" s="85"/>
      <c r="WRF41" s="85"/>
      <c r="WRG41" s="85"/>
      <c r="WRH41" s="85"/>
      <c r="WRI41" s="85"/>
      <c r="WRJ41" s="85"/>
      <c r="WRK41" s="85"/>
      <c r="WRL41" s="85"/>
      <c r="WRM41" s="85"/>
      <c r="WRN41" s="85"/>
      <c r="WRO41" s="85"/>
      <c r="WRP41" s="85"/>
      <c r="WRQ41" s="85"/>
      <c r="WRR41" s="85"/>
      <c r="WRS41" s="85"/>
      <c r="WRT41" s="85"/>
      <c r="WRU41" s="85"/>
      <c r="WRV41" s="85"/>
      <c r="WRW41" s="85"/>
      <c r="WRX41" s="85"/>
      <c r="WRY41" s="85"/>
      <c r="WRZ41" s="85"/>
      <c r="WSA41" s="85"/>
      <c r="WSB41" s="85"/>
      <c r="WSC41" s="85"/>
      <c r="WSD41" s="85"/>
      <c r="WSE41" s="85"/>
      <c r="WSF41" s="85"/>
      <c r="WSG41" s="85"/>
      <c r="WSH41" s="85"/>
      <c r="WSI41" s="85"/>
      <c r="WSJ41" s="85"/>
      <c r="WSK41" s="85"/>
      <c r="WSL41" s="85"/>
      <c r="WSM41" s="85"/>
      <c r="WSN41" s="85"/>
      <c r="WSO41" s="85"/>
      <c r="WSP41" s="85"/>
      <c r="WSQ41" s="85"/>
      <c r="WSR41" s="85"/>
      <c r="WSS41" s="85"/>
      <c r="WST41" s="85"/>
      <c r="WSU41" s="85"/>
      <c r="WSV41" s="85"/>
      <c r="WSW41" s="85"/>
      <c r="WSX41" s="85"/>
      <c r="WSY41" s="85"/>
      <c r="WSZ41" s="85"/>
      <c r="WTA41" s="85"/>
      <c r="WTB41" s="85"/>
      <c r="WTC41" s="85"/>
      <c r="WTD41" s="85"/>
      <c r="WTE41" s="85"/>
      <c r="WTF41" s="85"/>
      <c r="WTG41" s="85"/>
      <c r="WTH41" s="85"/>
      <c r="WTI41" s="85"/>
      <c r="WTJ41" s="85"/>
      <c r="WTK41" s="85"/>
      <c r="WTL41" s="85"/>
      <c r="WTM41" s="85"/>
      <c r="WTN41" s="85"/>
      <c r="WTO41" s="85"/>
      <c r="WTP41" s="85"/>
      <c r="WTQ41" s="85"/>
      <c r="WTR41" s="85"/>
      <c r="WTS41" s="85"/>
      <c r="WTT41" s="85"/>
      <c r="WTU41" s="85"/>
      <c r="WTV41" s="85"/>
      <c r="WTW41" s="85"/>
      <c r="WTX41" s="85"/>
      <c r="WTY41" s="85"/>
      <c r="WTZ41" s="85"/>
      <c r="WUA41" s="85"/>
      <c r="WUB41" s="85"/>
      <c r="WUC41" s="85"/>
      <c r="WUD41" s="85"/>
      <c r="WUE41" s="85"/>
      <c r="WUF41" s="85"/>
      <c r="WUG41" s="85"/>
      <c r="WUH41" s="85"/>
      <c r="WUI41" s="85"/>
      <c r="WUJ41" s="85"/>
      <c r="WUK41" s="85"/>
      <c r="WUL41" s="85"/>
      <c r="WUM41" s="85"/>
      <c r="WUN41" s="85"/>
      <c r="WUO41" s="85"/>
      <c r="WUP41" s="85"/>
      <c r="WUQ41" s="85"/>
      <c r="WUR41" s="85"/>
      <c r="WUS41" s="85"/>
      <c r="WUT41" s="85"/>
      <c r="WUU41" s="85"/>
      <c r="WUV41" s="85"/>
      <c r="WUW41" s="85"/>
      <c r="WUX41" s="85"/>
      <c r="WUY41" s="85"/>
      <c r="WUZ41" s="85"/>
      <c r="WVA41" s="85"/>
      <c r="WVB41" s="85"/>
      <c r="WVC41" s="85"/>
      <c r="WVD41" s="85"/>
      <c r="WVE41" s="85"/>
      <c r="WVF41" s="85"/>
      <c r="WVG41" s="85"/>
      <c r="WVH41" s="85"/>
      <c r="WVI41" s="85"/>
      <c r="WVJ41" s="85"/>
      <c r="WVK41" s="85"/>
      <c r="WVL41" s="85"/>
      <c r="WVM41" s="85"/>
      <c r="WVN41" s="85"/>
      <c r="WVO41" s="85"/>
      <c r="WVP41" s="85"/>
      <c r="WVQ41" s="85"/>
      <c r="WVR41" s="85"/>
      <c r="WVS41" s="85"/>
      <c r="WVT41" s="85"/>
      <c r="WVU41" s="85"/>
      <c r="WVV41" s="85"/>
      <c r="WVW41" s="85"/>
      <c r="WVX41" s="85"/>
      <c r="WVY41" s="85"/>
      <c r="WVZ41" s="85"/>
      <c r="WWA41" s="85"/>
      <c r="WWB41" s="85"/>
      <c r="WWC41" s="85"/>
      <c r="WWD41" s="85"/>
      <c r="WWE41" s="85"/>
      <c r="WWF41" s="85"/>
      <c r="WWG41" s="85"/>
      <c r="WWH41" s="85"/>
      <c r="WWI41" s="85"/>
      <c r="WWJ41" s="85"/>
      <c r="WWK41" s="85"/>
      <c r="WWL41" s="85"/>
      <c r="WWM41" s="85"/>
      <c r="WWN41" s="85"/>
      <c r="WWO41" s="85"/>
      <c r="WWP41" s="85"/>
      <c r="WWQ41" s="85"/>
      <c r="WWR41" s="85"/>
      <c r="WWS41" s="85"/>
      <c r="WWT41" s="85"/>
      <c r="WWU41" s="85"/>
      <c r="WWV41" s="85"/>
      <c r="WWW41" s="85"/>
      <c r="WWX41" s="85"/>
      <c r="WWY41" s="85"/>
      <c r="WWZ41" s="85"/>
      <c r="WXA41" s="85"/>
      <c r="WXB41" s="85"/>
      <c r="WXC41" s="85"/>
      <c r="WXD41" s="85"/>
      <c r="WXE41" s="85"/>
      <c r="WXF41" s="85"/>
      <c r="WXG41" s="85"/>
      <c r="WXH41" s="85"/>
      <c r="WXI41" s="85"/>
      <c r="WXJ41" s="85"/>
      <c r="WXK41" s="85"/>
      <c r="WXL41" s="85"/>
      <c r="WXM41" s="85"/>
      <c r="WXN41" s="85"/>
      <c r="WXO41" s="85"/>
      <c r="WXP41" s="85"/>
      <c r="WXQ41" s="85"/>
      <c r="WXR41" s="85"/>
      <c r="WXS41" s="85"/>
      <c r="WXT41" s="85"/>
      <c r="WXU41" s="85"/>
      <c r="WXV41" s="85"/>
      <c r="WXW41" s="85"/>
      <c r="WXX41" s="85"/>
      <c r="WXY41" s="85"/>
      <c r="WXZ41" s="85"/>
      <c r="WYA41" s="85"/>
      <c r="WYB41" s="85"/>
      <c r="WYC41" s="85"/>
      <c r="WYD41" s="85"/>
      <c r="WYE41" s="85"/>
      <c r="WYF41" s="85"/>
      <c r="WYG41" s="85"/>
      <c r="WYH41" s="85"/>
      <c r="WYI41" s="85"/>
      <c r="WYJ41" s="85"/>
      <c r="WYK41" s="85"/>
      <c r="WYL41" s="85"/>
      <c r="WYM41" s="85"/>
      <c r="WYN41" s="85"/>
      <c r="WYO41" s="85"/>
      <c r="WYP41" s="85"/>
      <c r="WYQ41" s="85"/>
      <c r="WYR41" s="85"/>
      <c r="WYS41" s="85"/>
      <c r="WYT41" s="85"/>
      <c r="WYU41" s="85"/>
      <c r="WYV41" s="85"/>
      <c r="WYW41" s="85"/>
      <c r="WYX41" s="85"/>
      <c r="WYY41" s="85"/>
      <c r="WYZ41" s="85"/>
      <c r="WZA41" s="85"/>
      <c r="WZB41" s="85"/>
      <c r="WZC41" s="85"/>
      <c r="WZD41" s="85"/>
      <c r="WZE41" s="85"/>
      <c r="WZF41" s="85"/>
      <c r="WZG41" s="85"/>
      <c r="WZH41" s="85"/>
      <c r="WZI41" s="85"/>
      <c r="WZJ41" s="85"/>
      <c r="WZK41" s="85"/>
      <c r="WZL41" s="85"/>
      <c r="WZM41" s="85"/>
      <c r="WZN41" s="85"/>
      <c r="WZO41" s="85"/>
      <c r="WZP41" s="85"/>
      <c r="WZQ41" s="85"/>
      <c r="WZR41" s="85"/>
      <c r="WZS41" s="85"/>
      <c r="WZT41" s="85"/>
      <c r="WZU41" s="85"/>
      <c r="WZV41" s="85"/>
      <c r="WZW41" s="85"/>
      <c r="WZX41" s="85"/>
      <c r="WZY41" s="85"/>
      <c r="WZZ41" s="85"/>
      <c r="XAA41" s="85"/>
      <c r="XAB41" s="85"/>
      <c r="XAC41" s="85"/>
      <c r="XAD41" s="85"/>
      <c r="XAE41" s="85"/>
      <c r="XAF41" s="85"/>
      <c r="XAG41" s="85"/>
      <c r="XAH41" s="85"/>
      <c r="XAI41" s="85"/>
      <c r="XAJ41" s="85"/>
      <c r="XAK41" s="85"/>
      <c r="XAL41" s="85"/>
      <c r="XAM41" s="85"/>
      <c r="XAN41" s="85"/>
      <c r="XAO41" s="85"/>
      <c r="XAP41" s="85"/>
      <c r="XAQ41" s="85"/>
      <c r="XAR41" s="85"/>
      <c r="XAS41" s="85"/>
      <c r="XAT41" s="85"/>
      <c r="XAU41" s="85"/>
      <c r="XAV41" s="85"/>
      <c r="XAW41" s="85"/>
      <c r="XAX41" s="85"/>
      <c r="XAY41" s="85"/>
      <c r="XAZ41" s="85"/>
      <c r="XBA41" s="85"/>
      <c r="XBB41" s="85"/>
      <c r="XBC41" s="85"/>
      <c r="XBD41" s="85"/>
      <c r="XBE41" s="85"/>
      <c r="XBF41" s="85"/>
      <c r="XBG41" s="85"/>
      <c r="XBH41" s="85"/>
      <c r="XBI41" s="85"/>
      <c r="XBJ41" s="85"/>
      <c r="XBK41" s="85"/>
      <c r="XBL41" s="85"/>
      <c r="XBM41" s="85"/>
      <c r="XBN41" s="85"/>
      <c r="XBO41" s="85"/>
      <c r="XBP41" s="85"/>
      <c r="XBQ41" s="85"/>
      <c r="XBR41" s="85"/>
      <c r="XBS41" s="85"/>
      <c r="XBT41" s="85"/>
      <c r="XBU41" s="85"/>
      <c r="XBV41" s="85"/>
      <c r="XBW41" s="85"/>
      <c r="XBX41" s="85"/>
      <c r="XBY41" s="85"/>
      <c r="XBZ41" s="85"/>
      <c r="XCA41" s="85"/>
      <c r="XCB41" s="85"/>
      <c r="XCC41" s="85"/>
      <c r="XCD41" s="85"/>
      <c r="XCE41" s="85"/>
      <c r="XCF41" s="85"/>
      <c r="XCG41" s="85"/>
      <c r="XCH41" s="85"/>
      <c r="XCI41" s="85"/>
      <c r="XCJ41" s="85"/>
      <c r="XCK41" s="85"/>
      <c r="XCL41" s="85"/>
      <c r="XCM41" s="85"/>
      <c r="XCN41" s="85"/>
      <c r="XCO41" s="85"/>
      <c r="XCP41" s="85"/>
      <c r="XCQ41" s="85"/>
      <c r="XCR41" s="85"/>
      <c r="XCS41" s="85"/>
      <c r="XCT41" s="85"/>
      <c r="XCU41" s="85"/>
      <c r="XCV41" s="85"/>
      <c r="XCW41" s="85"/>
      <c r="XCX41" s="85"/>
      <c r="XCY41" s="85"/>
      <c r="XCZ41" s="85"/>
      <c r="XDA41" s="85"/>
      <c r="XDB41" s="85"/>
      <c r="XDC41" s="85"/>
      <c r="XDD41" s="85"/>
      <c r="XDE41" s="85"/>
      <c r="XDF41" s="85"/>
      <c r="XDG41" s="85"/>
      <c r="XDH41" s="85"/>
      <c r="XDI41" s="85"/>
      <c r="XDJ41" s="85"/>
      <c r="XDK41" s="85"/>
      <c r="XDL41" s="85"/>
      <c r="XDM41" s="85"/>
      <c r="XDN41" s="85"/>
      <c r="XDO41" s="85"/>
      <c r="XDP41" s="85"/>
      <c r="XDQ41" s="85"/>
      <c r="XDR41" s="85"/>
      <c r="XDS41" s="85"/>
      <c r="XDT41" s="85"/>
      <c r="XDU41" s="85"/>
      <c r="XDV41" s="85"/>
      <c r="XDW41" s="85"/>
      <c r="XDX41" s="85"/>
      <c r="XDY41" s="85"/>
      <c r="XDZ41" s="85"/>
      <c r="XEA41" s="85"/>
      <c r="XEB41" s="85"/>
      <c r="XEC41" s="85"/>
      <c r="XED41" s="85"/>
      <c r="XEE41" s="85"/>
      <c r="XEF41" s="85"/>
      <c r="XEG41" s="85"/>
      <c r="XEH41" s="85"/>
      <c r="XEI41" s="85"/>
      <c r="XEJ41" s="85"/>
      <c r="XEK41" s="85"/>
      <c r="XEL41" s="85"/>
      <c r="XEM41" s="85"/>
      <c r="XEN41" s="85"/>
      <c r="XEO41" s="85"/>
      <c r="XEP41" s="85"/>
      <c r="XEQ41" s="85"/>
      <c r="XER41" s="85"/>
      <c r="XES41" s="85"/>
      <c r="XET41" s="85"/>
      <c r="XEU41" s="85"/>
      <c r="XEV41" s="85"/>
      <c r="XEW41" s="85"/>
      <c r="XEX41" s="85"/>
      <c r="XEY41" s="85"/>
      <c r="XEZ41" s="85"/>
      <c r="XFA41" s="85"/>
      <c r="XFB41" s="85"/>
      <c r="XFC41" s="85"/>
      <c r="XFD41" s="85"/>
    </row>
    <row r="42" spans="1:16384" s="133" customFormat="1" x14ac:dyDescent="0.2">
      <c r="A42" s="85"/>
      <c r="B42" s="85" t="s">
        <v>321</v>
      </c>
      <c r="C42" s="85"/>
      <c r="D42" s="133" t="s">
        <v>174</v>
      </c>
      <c r="E42" s="85"/>
      <c r="F42" s="102">
        <f>SUM(H42:M42,O42)</f>
        <v>631301.99100064486</v>
      </c>
      <c r="G42" s="85"/>
      <c r="H42" s="103">
        <f>'Input corr. maatwerk'!H187</f>
        <v>0</v>
      </c>
      <c r="I42" s="103">
        <f>'Input corr. maatwerk'!I187</f>
        <v>104656.08999999998</v>
      </c>
      <c r="J42" s="103">
        <f>'Input corr. maatwerk'!J187</f>
        <v>296353.08771315764</v>
      </c>
      <c r="K42" s="103">
        <f>'Input corr. maatwerk'!K187</f>
        <v>33373.68</v>
      </c>
      <c r="L42" s="103">
        <f>'Input corr. maatwerk'!L187</f>
        <v>152589.09237500001</v>
      </c>
      <c r="M42" s="103">
        <f>'Input corr. maatwerk'!M187</f>
        <v>19577.78</v>
      </c>
      <c r="N42" s="85"/>
      <c r="O42" s="103">
        <f>'Input corr. maatwerk'!O187</f>
        <v>24752.260912487232</v>
      </c>
      <c r="P42" s="85"/>
      <c r="Q42" s="85"/>
      <c r="R42" s="85"/>
      <c r="S42" s="85"/>
      <c r="T42" s="85"/>
      <c r="U42" s="85"/>
      <c r="V42" s="85"/>
      <c r="W42" s="85"/>
      <c r="X42" s="85"/>
      <c r="Y42" s="85"/>
      <c r="Z42" s="85"/>
      <c r="AA42" s="85"/>
      <c r="AB42" s="85"/>
      <c r="AC42" s="85"/>
      <c r="AD42" s="85"/>
      <c r="AE42" s="85"/>
      <c r="AF42" s="85"/>
      <c r="AG42" s="85"/>
      <c r="AH42" s="85"/>
      <c r="AI42" s="85"/>
      <c r="AJ42" s="85"/>
      <c r="AK42" s="85"/>
      <c r="AL42" s="85"/>
      <c r="AM42" s="85"/>
      <c r="AN42" s="85"/>
      <c r="AO42" s="85"/>
      <c r="AP42" s="85"/>
      <c r="AQ42" s="85"/>
      <c r="AR42" s="85"/>
      <c r="AS42" s="85"/>
      <c r="AT42" s="85"/>
      <c r="AU42" s="85"/>
      <c r="AV42" s="85"/>
      <c r="AW42" s="85"/>
      <c r="AX42" s="85"/>
      <c r="AY42" s="85"/>
      <c r="AZ42" s="85"/>
      <c r="BA42" s="85"/>
      <c r="BB42" s="85"/>
      <c r="BC42" s="85"/>
      <c r="BD42" s="85"/>
      <c r="BE42" s="85"/>
      <c r="BF42" s="85"/>
      <c r="BG42" s="85"/>
      <c r="BH42" s="85"/>
      <c r="BI42" s="85"/>
      <c r="BJ42" s="85"/>
      <c r="BK42" s="85"/>
      <c r="BL42" s="85"/>
      <c r="BM42" s="85"/>
      <c r="BN42" s="85"/>
      <c r="BO42" s="85"/>
      <c r="BP42" s="85"/>
      <c r="BQ42" s="85"/>
      <c r="BR42" s="85"/>
      <c r="BS42" s="85"/>
      <c r="BT42" s="85"/>
      <c r="BU42" s="85"/>
      <c r="BV42" s="85"/>
      <c r="BW42" s="85"/>
      <c r="BX42" s="85"/>
      <c r="BY42" s="85"/>
      <c r="BZ42" s="85"/>
      <c r="CA42" s="85"/>
      <c r="CB42" s="85"/>
      <c r="CC42" s="85"/>
      <c r="CD42" s="85"/>
      <c r="CE42" s="85"/>
      <c r="CF42" s="85"/>
      <c r="CG42" s="85"/>
      <c r="CH42" s="85"/>
      <c r="CI42" s="85"/>
      <c r="CJ42" s="85"/>
      <c r="CK42" s="85"/>
      <c r="CL42" s="85"/>
      <c r="CM42" s="85"/>
      <c r="CN42" s="85"/>
      <c r="CO42" s="85"/>
      <c r="CP42" s="85"/>
      <c r="CQ42" s="85"/>
      <c r="CR42" s="85"/>
      <c r="CS42" s="85"/>
      <c r="CT42" s="85"/>
      <c r="CU42" s="85"/>
      <c r="CV42" s="85"/>
      <c r="CW42" s="85"/>
      <c r="CX42" s="85"/>
      <c r="CY42" s="85"/>
      <c r="CZ42" s="85"/>
      <c r="DA42" s="85"/>
      <c r="DB42" s="85"/>
      <c r="DC42" s="85"/>
      <c r="DD42" s="85"/>
      <c r="DE42" s="85"/>
      <c r="DF42" s="85"/>
      <c r="DG42" s="85"/>
      <c r="DH42" s="85"/>
      <c r="DI42" s="85"/>
      <c r="DJ42" s="85"/>
      <c r="DK42" s="85"/>
      <c r="DL42" s="85"/>
      <c r="DM42" s="85"/>
      <c r="DN42" s="85"/>
      <c r="DO42" s="85"/>
      <c r="DP42" s="85"/>
      <c r="DQ42" s="85"/>
      <c r="DR42" s="85"/>
      <c r="DS42" s="85"/>
      <c r="DT42" s="85"/>
      <c r="DU42" s="85"/>
      <c r="DV42" s="85"/>
      <c r="DW42" s="85"/>
      <c r="DX42" s="85"/>
      <c r="DY42" s="85"/>
      <c r="DZ42" s="85"/>
      <c r="EA42" s="85"/>
      <c r="EB42" s="85"/>
      <c r="EC42" s="85"/>
      <c r="ED42" s="85"/>
      <c r="EE42" s="85"/>
      <c r="EF42" s="85"/>
      <c r="EG42" s="85"/>
      <c r="EH42" s="85"/>
      <c r="EI42" s="85"/>
      <c r="EJ42" s="85"/>
      <c r="EK42" s="85"/>
      <c r="EL42" s="85"/>
      <c r="EM42" s="85"/>
      <c r="EN42" s="85"/>
      <c r="EO42" s="85"/>
      <c r="EP42" s="85"/>
      <c r="EQ42" s="85"/>
      <c r="ER42" s="85"/>
      <c r="ES42" s="85"/>
      <c r="ET42" s="85"/>
      <c r="EU42" s="85"/>
      <c r="EV42" s="85"/>
      <c r="EW42" s="85"/>
      <c r="EX42" s="85"/>
      <c r="EY42" s="85"/>
      <c r="EZ42" s="85"/>
      <c r="FA42" s="85"/>
      <c r="FB42" s="85"/>
      <c r="FC42" s="85"/>
      <c r="FD42" s="85"/>
      <c r="FE42" s="85"/>
      <c r="FF42" s="85"/>
      <c r="FG42" s="85"/>
      <c r="FH42" s="85"/>
      <c r="FI42" s="85"/>
      <c r="FJ42" s="85"/>
      <c r="FK42" s="85"/>
      <c r="FL42" s="85"/>
      <c r="FM42" s="85"/>
      <c r="FN42" s="85"/>
      <c r="FO42" s="85"/>
      <c r="FP42" s="85"/>
      <c r="FQ42" s="85"/>
      <c r="FR42" s="85"/>
      <c r="FS42" s="85"/>
      <c r="FT42" s="85"/>
      <c r="FU42" s="85"/>
      <c r="FV42" s="85"/>
      <c r="FW42" s="85"/>
      <c r="FX42" s="85"/>
      <c r="FY42" s="85"/>
      <c r="FZ42" s="85"/>
      <c r="GA42" s="85"/>
      <c r="GB42" s="85"/>
      <c r="GC42" s="85"/>
      <c r="GD42" s="85"/>
      <c r="GE42" s="85"/>
      <c r="GF42" s="85"/>
      <c r="GG42" s="85"/>
      <c r="GH42" s="85"/>
      <c r="GI42" s="85"/>
      <c r="GJ42" s="85"/>
      <c r="GK42" s="85"/>
      <c r="GL42" s="85"/>
      <c r="GM42" s="85"/>
      <c r="GN42" s="85"/>
      <c r="GO42" s="85"/>
      <c r="GP42" s="85"/>
      <c r="GQ42" s="85"/>
      <c r="GR42" s="85"/>
      <c r="GS42" s="85"/>
      <c r="GT42" s="85"/>
      <c r="GU42" s="85"/>
      <c r="GV42" s="85"/>
      <c r="GW42" s="85"/>
      <c r="GX42" s="85"/>
      <c r="GY42" s="85"/>
      <c r="GZ42" s="85"/>
      <c r="HA42" s="85"/>
      <c r="HB42" s="85"/>
      <c r="HC42" s="85"/>
      <c r="HD42" s="85"/>
      <c r="HE42" s="85"/>
      <c r="HF42" s="85"/>
      <c r="HG42" s="85"/>
      <c r="HH42" s="85"/>
      <c r="HI42" s="85"/>
      <c r="HJ42" s="85"/>
      <c r="HK42" s="85"/>
      <c r="HL42" s="85"/>
      <c r="HM42" s="85"/>
      <c r="HN42" s="85"/>
      <c r="HO42" s="85"/>
      <c r="HP42" s="85"/>
      <c r="HQ42" s="85"/>
      <c r="HR42" s="85"/>
      <c r="HS42" s="85"/>
      <c r="HT42" s="85"/>
      <c r="HU42" s="85"/>
      <c r="HV42" s="85"/>
      <c r="HW42" s="85"/>
      <c r="HX42" s="85"/>
      <c r="HY42" s="85"/>
      <c r="HZ42" s="85"/>
      <c r="IA42" s="85"/>
      <c r="IB42" s="85"/>
      <c r="IC42" s="85"/>
      <c r="ID42" s="85"/>
      <c r="IE42" s="85"/>
      <c r="IF42" s="85"/>
      <c r="IG42" s="85"/>
      <c r="IH42" s="85"/>
      <c r="II42" s="85"/>
      <c r="IJ42" s="85"/>
      <c r="IK42" s="85"/>
      <c r="IL42" s="85"/>
      <c r="IM42" s="85"/>
      <c r="IN42" s="85"/>
      <c r="IO42" s="85"/>
      <c r="IP42" s="85"/>
      <c r="IQ42" s="85"/>
      <c r="IR42" s="85"/>
      <c r="IS42" s="85"/>
      <c r="IT42" s="85"/>
      <c r="IU42" s="85"/>
      <c r="IV42" s="85"/>
      <c r="IW42" s="85"/>
      <c r="IX42" s="85"/>
      <c r="IY42" s="85"/>
      <c r="IZ42" s="85"/>
      <c r="JA42" s="85"/>
      <c r="JB42" s="85"/>
      <c r="JC42" s="85"/>
      <c r="JD42" s="85"/>
      <c r="JE42" s="85"/>
      <c r="JF42" s="85"/>
      <c r="JG42" s="85"/>
      <c r="JH42" s="85"/>
      <c r="JI42" s="85"/>
      <c r="JJ42" s="85"/>
      <c r="JK42" s="85"/>
      <c r="JL42" s="85"/>
      <c r="JM42" s="85"/>
      <c r="JN42" s="85"/>
      <c r="JO42" s="85"/>
      <c r="JP42" s="85"/>
      <c r="JQ42" s="85"/>
      <c r="JR42" s="85"/>
      <c r="JS42" s="85"/>
      <c r="JT42" s="85"/>
      <c r="JU42" s="85"/>
      <c r="JV42" s="85"/>
      <c r="JW42" s="85"/>
      <c r="JX42" s="85"/>
      <c r="JY42" s="85"/>
      <c r="JZ42" s="85"/>
      <c r="KA42" s="85"/>
      <c r="KB42" s="85"/>
      <c r="KC42" s="85"/>
      <c r="KD42" s="85"/>
      <c r="KE42" s="85"/>
      <c r="KF42" s="85"/>
      <c r="KG42" s="85"/>
      <c r="KH42" s="85"/>
      <c r="KI42" s="85"/>
      <c r="KJ42" s="85"/>
      <c r="KK42" s="85"/>
      <c r="KL42" s="85"/>
      <c r="KM42" s="85"/>
      <c r="KN42" s="85"/>
      <c r="KO42" s="85"/>
      <c r="KP42" s="85"/>
      <c r="KQ42" s="85"/>
      <c r="KR42" s="85"/>
      <c r="KS42" s="85"/>
      <c r="KT42" s="85"/>
      <c r="KU42" s="85"/>
      <c r="KV42" s="85"/>
      <c r="KW42" s="85"/>
      <c r="KX42" s="85"/>
      <c r="KY42" s="85"/>
      <c r="KZ42" s="85"/>
      <c r="LA42" s="85"/>
      <c r="LB42" s="85"/>
      <c r="LC42" s="85"/>
      <c r="LD42" s="85"/>
      <c r="LE42" s="85"/>
      <c r="LF42" s="85"/>
      <c r="LG42" s="85"/>
      <c r="LH42" s="85"/>
      <c r="LI42" s="85"/>
      <c r="LJ42" s="85"/>
      <c r="LK42" s="85"/>
      <c r="LL42" s="85"/>
      <c r="LM42" s="85"/>
      <c r="LN42" s="85"/>
      <c r="LO42" s="85"/>
      <c r="LP42" s="85"/>
      <c r="LQ42" s="85"/>
      <c r="LR42" s="85"/>
      <c r="LS42" s="85"/>
      <c r="LT42" s="85"/>
      <c r="LU42" s="85"/>
      <c r="LV42" s="85"/>
      <c r="LW42" s="85"/>
      <c r="LX42" s="85"/>
      <c r="LY42" s="85"/>
      <c r="LZ42" s="85"/>
      <c r="MA42" s="85"/>
      <c r="MB42" s="85"/>
      <c r="MC42" s="85"/>
      <c r="MD42" s="85"/>
      <c r="ME42" s="85"/>
      <c r="MF42" s="85"/>
      <c r="MG42" s="85"/>
      <c r="MH42" s="85"/>
      <c r="MI42" s="85"/>
      <c r="MJ42" s="85"/>
      <c r="MK42" s="85"/>
      <c r="ML42" s="85"/>
      <c r="MM42" s="85"/>
      <c r="MN42" s="85"/>
      <c r="MO42" s="85"/>
      <c r="MP42" s="85"/>
      <c r="MQ42" s="85"/>
      <c r="MR42" s="85"/>
      <c r="MS42" s="85"/>
      <c r="MT42" s="85"/>
      <c r="MU42" s="85"/>
      <c r="MV42" s="85"/>
      <c r="MW42" s="85"/>
      <c r="MX42" s="85"/>
      <c r="MY42" s="85"/>
      <c r="MZ42" s="85"/>
      <c r="NA42" s="85"/>
      <c r="NB42" s="85"/>
      <c r="NC42" s="85"/>
      <c r="ND42" s="85"/>
      <c r="NE42" s="85"/>
      <c r="NF42" s="85"/>
      <c r="NG42" s="85"/>
      <c r="NH42" s="85"/>
      <c r="NI42" s="85"/>
      <c r="NJ42" s="85"/>
      <c r="NK42" s="85"/>
      <c r="NL42" s="85"/>
      <c r="NM42" s="85"/>
      <c r="NN42" s="85"/>
      <c r="NO42" s="85"/>
      <c r="NP42" s="85"/>
      <c r="NQ42" s="85"/>
      <c r="NR42" s="85"/>
      <c r="NS42" s="85"/>
      <c r="NT42" s="85"/>
      <c r="NU42" s="85"/>
      <c r="NV42" s="85"/>
      <c r="NW42" s="85"/>
      <c r="NX42" s="85"/>
      <c r="NY42" s="85"/>
      <c r="NZ42" s="85"/>
      <c r="OA42" s="85"/>
      <c r="OB42" s="85"/>
      <c r="OC42" s="85"/>
      <c r="OD42" s="85"/>
      <c r="OE42" s="85"/>
      <c r="OF42" s="85"/>
      <c r="OG42" s="85"/>
      <c r="OH42" s="85"/>
      <c r="OI42" s="85"/>
      <c r="OJ42" s="85"/>
      <c r="OK42" s="85"/>
      <c r="OL42" s="85"/>
      <c r="OM42" s="85"/>
      <c r="ON42" s="85"/>
      <c r="OO42" s="85"/>
      <c r="OP42" s="85"/>
      <c r="OQ42" s="85"/>
      <c r="OR42" s="85"/>
      <c r="OS42" s="85"/>
      <c r="OT42" s="85"/>
      <c r="OU42" s="85"/>
      <c r="OV42" s="85"/>
      <c r="OW42" s="85"/>
      <c r="OX42" s="85"/>
      <c r="OY42" s="85"/>
      <c r="OZ42" s="85"/>
      <c r="PA42" s="85"/>
      <c r="PB42" s="85"/>
      <c r="PC42" s="85"/>
      <c r="PD42" s="85"/>
      <c r="PE42" s="85"/>
      <c r="PF42" s="85"/>
      <c r="PG42" s="85"/>
      <c r="PH42" s="85"/>
      <c r="PI42" s="85"/>
      <c r="PJ42" s="85"/>
      <c r="PK42" s="85"/>
      <c r="PL42" s="85"/>
      <c r="PM42" s="85"/>
      <c r="PN42" s="85"/>
      <c r="PO42" s="85"/>
      <c r="PP42" s="85"/>
      <c r="PQ42" s="85"/>
      <c r="PR42" s="85"/>
      <c r="PS42" s="85"/>
      <c r="PT42" s="85"/>
      <c r="PU42" s="85"/>
      <c r="PV42" s="85"/>
      <c r="PW42" s="85"/>
      <c r="PX42" s="85"/>
      <c r="PY42" s="85"/>
      <c r="PZ42" s="85"/>
      <c r="QA42" s="85"/>
      <c r="QB42" s="85"/>
      <c r="QC42" s="85"/>
      <c r="QD42" s="85"/>
      <c r="QE42" s="85"/>
      <c r="QF42" s="85"/>
      <c r="QG42" s="85"/>
      <c r="QH42" s="85"/>
      <c r="QI42" s="85"/>
      <c r="QJ42" s="85"/>
      <c r="QK42" s="85"/>
      <c r="QL42" s="85"/>
      <c r="QM42" s="85"/>
      <c r="QN42" s="85"/>
      <c r="QO42" s="85"/>
      <c r="QP42" s="85"/>
      <c r="QQ42" s="85"/>
      <c r="QR42" s="85"/>
      <c r="QS42" s="85"/>
      <c r="QT42" s="85"/>
      <c r="QU42" s="85"/>
      <c r="QV42" s="85"/>
      <c r="QW42" s="85"/>
      <c r="QX42" s="85"/>
      <c r="QY42" s="85"/>
      <c r="QZ42" s="85"/>
      <c r="RA42" s="85"/>
      <c r="RB42" s="85"/>
      <c r="RC42" s="85"/>
      <c r="RD42" s="85"/>
      <c r="RE42" s="85"/>
      <c r="RF42" s="85"/>
      <c r="RG42" s="85"/>
      <c r="RH42" s="85"/>
      <c r="RI42" s="85"/>
      <c r="RJ42" s="85"/>
      <c r="RK42" s="85"/>
      <c r="RL42" s="85"/>
      <c r="RM42" s="85"/>
      <c r="RN42" s="85"/>
      <c r="RO42" s="85"/>
      <c r="RP42" s="85"/>
      <c r="RQ42" s="85"/>
      <c r="RR42" s="85"/>
      <c r="RS42" s="85"/>
      <c r="RT42" s="85"/>
      <c r="RU42" s="85"/>
      <c r="RV42" s="85"/>
      <c r="RW42" s="85"/>
      <c r="RX42" s="85"/>
      <c r="RY42" s="85"/>
      <c r="RZ42" s="85"/>
      <c r="SA42" s="85"/>
      <c r="SB42" s="85"/>
      <c r="SC42" s="85"/>
      <c r="SD42" s="85"/>
      <c r="SE42" s="85"/>
      <c r="SF42" s="85"/>
      <c r="SG42" s="85"/>
      <c r="SH42" s="85"/>
      <c r="SI42" s="85"/>
      <c r="SJ42" s="85"/>
      <c r="SK42" s="85"/>
      <c r="SL42" s="85"/>
      <c r="SM42" s="85"/>
      <c r="SN42" s="85"/>
      <c r="SO42" s="85"/>
      <c r="SP42" s="85"/>
      <c r="SQ42" s="85"/>
      <c r="SR42" s="85"/>
      <c r="SS42" s="85"/>
      <c r="ST42" s="85"/>
      <c r="SU42" s="85"/>
      <c r="SV42" s="85"/>
      <c r="SW42" s="85"/>
      <c r="SX42" s="85"/>
      <c r="SY42" s="85"/>
      <c r="SZ42" s="85"/>
      <c r="TA42" s="85"/>
      <c r="TB42" s="85"/>
      <c r="TC42" s="85"/>
      <c r="TD42" s="85"/>
      <c r="TE42" s="85"/>
      <c r="TF42" s="85"/>
      <c r="TG42" s="85"/>
      <c r="TH42" s="85"/>
      <c r="TI42" s="85"/>
      <c r="TJ42" s="85"/>
      <c r="TK42" s="85"/>
      <c r="TL42" s="85"/>
      <c r="TM42" s="85"/>
      <c r="TN42" s="85"/>
      <c r="TO42" s="85"/>
      <c r="TP42" s="85"/>
      <c r="TQ42" s="85"/>
      <c r="TR42" s="85"/>
      <c r="TS42" s="85"/>
      <c r="TT42" s="85"/>
      <c r="TU42" s="85"/>
      <c r="TV42" s="85"/>
      <c r="TW42" s="85"/>
      <c r="TX42" s="85"/>
      <c r="TY42" s="85"/>
      <c r="TZ42" s="85"/>
      <c r="UA42" s="85"/>
      <c r="UB42" s="85"/>
      <c r="UC42" s="85"/>
      <c r="UD42" s="85"/>
      <c r="UE42" s="85"/>
      <c r="UF42" s="85"/>
      <c r="UG42" s="85"/>
      <c r="UH42" s="85"/>
      <c r="UI42" s="85"/>
      <c r="UJ42" s="85"/>
      <c r="UK42" s="85"/>
      <c r="UL42" s="85"/>
      <c r="UM42" s="85"/>
      <c r="UN42" s="85"/>
      <c r="UO42" s="85"/>
      <c r="UP42" s="85"/>
      <c r="UQ42" s="85"/>
      <c r="UR42" s="85"/>
      <c r="US42" s="85"/>
      <c r="UT42" s="85"/>
      <c r="UU42" s="85"/>
      <c r="UV42" s="85"/>
      <c r="UW42" s="85"/>
      <c r="UX42" s="85"/>
      <c r="UY42" s="85"/>
      <c r="UZ42" s="85"/>
      <c r="VA42" s="85"/>
      <c r="VB42" s="85"/>
      <c r="VC42" s="85"/>
      <c r="VD42" s="85"/>
      <c r="VE42" s="85"/>
      <c r="VF42" s="85"/>
      <c r="VG42" s="85"/>
      <c r="VH42" s="85"/>
      <c r="VI42" s="85"/>
      <c r="VJ42" s="85"/>
      <c r="VK42" s="85"/>
      <c r="VL42" s="85"/>
      <c r="VM42" s="85"/>
      <c r="VN42" s="85"/>
      <c r="VO42" s="85"/>
      <c r="VP42" s="85"/>
      <c r="VQ42" s="85"/>
      <c r="VR42" s="85"/>
      <c r="VS42" s="85"/>
      <c r="VT42" s="85"/>
      <c r="VU42" s="85"/>
      <c r="VV42" s="85"/>
      <c r="VW42" s="85"/>
      <c r="VX42" s="85"/>
      <c r="VY42" s="85"/>
      <c r="VZ42" s="85"/>
      <c r="WA42" s="85"/>
      <c r="WB42" s="85"/>
      <c r="WC42" s="85"/>
      <c r="WD42" s="85"/>
      <c r="WE42" s="85"/>
      <c r="WF42" s="85"/>
      <c r="WG42" s="85"/>
      <c r="WH42" s="85"/>
      <c r="WI42" s="85"/>
      <c r="WJ42" s="85"/>
      <c r="WK42" s="85"/>
      <c r="WL42" s="85"/>
      <c r="WM42" s="85"/>
      <c r="WN42" s="85"/>
      <c r="WO42" s="85"/>
      <c r="WP42" s="85"/>
      <c r="WQ42" s="85"/>
      <c r="WR42" s="85"/>
      <c r="WS42" s="85"/>
      <c r="WT42" s="85"/>
      <c r="WU42" s="85"/>
      <c r="WV42" s="85"/>
      <c r="WW42" s="85"/>
      <c r="WX42" s="85"/>
      <c r="WY42" s="85"/>
      <c r="WZ42" s="85"/>
      <c r="XA42" s="85"/>
      <c r="XB42" s="85"/>
      <c r="XC42" s="85"/>
      <c r="XD42" s="85"/>
      <c r="XE42" s="85"/>
      <c r="XF42" s="85"/>
      <c r="XG42" s="85"/>
      <c r="XH42" s="85"/>
      <c r="XI42" s="85"/>
      <c r="XJ42" s="85"/>
      <c r="XK42" s="85"/>
      <c r="XL42" s="85"/>
      <c r="XM42" s="85"/>
      <c r="XN42" s="85"/>
      <c r="XO42" s="85"/>
      <c r="XP42" s="85"/>
      <c r="XQ42" s="85"/>
      <c r="XR42" s="85"/>
      <c r="XS42" s="85"/>
      <c r="XT42" s="85"/>
      <c r="XU42" s="85"/>
      <c r="XV42" s="85"/>
      <c r="XW42" s="85"/>
      <c r="XX42" s="85"/>
      <c r="XY42" s="85"/>
      <c r="XZ42" s="85"/>
      <c r="YA42" s="85"/>
      <c r="YB42" s="85"/>
      <c r="YC42" s="85"/>
      <c r="YD42" s="85"/>
      <c r="YE42" s="85"/>
      <c r="YF42" s="85"/>
      <c r="YG42" s="85"/>
      <c r="YH42" s="85"/>
      <c r="YI42" s="85"/>
      <c r="YJ42" s="85"/>
      <c r="YK42" s="85"/>
      <c r="YL42" s="85"/>
      <c r="YM42" s="85"/>
      <c r="YN42" s="85"/>
      <c r="YO42" s="85"/>
      <c r="YP42" s="85"/>
      <c r="YQ42" s="85"/>
      <c r="YR42" s="85"/>
      <c r="YS42" s="85"/>
      <c r="YT42" s="85"/>
      <c r="YU42" s="85"/>
      <c r="YV42" s="85"/>
      <c r="YW42" s="85"/>
      <c r="YX42" s="85"/>
      <c r="YY42" s="85"/>
      <c r="YZ42" s="85"/>
      <c r="ZA42" s="85"/>
      <c r="ZB42" s="85"/>
      <c r="ZC42" s="85"/>
      <c r="ZD42" s="85"/>
      <c r="ZE42" s="85"/>
      <c r="ZF42" s="85"/>
      <c r="ZG42" s="85"/>
      <c r="ZH42" s="85"/>
      <c r="ZI42" s="85"/>
      <c r="ZJ42" s="85"/>
      <c r="ZK42" s="85"/>
      <c r="ZL42" s="85"/>
      <c r="ZM42" s="85"/>
      <c r="ZN42" s="85"/>
      <c r="ZO42" s="85"/>
      <c r="ZP42" s="85"/>
      <c r="ZQ42" s="85"/>
      <c r="ZR42" s="85"/>
      <c r="ZS42" s="85"/>
      <c r="ZT42" s="85"/>
      <c r="ZU42" s="85"/>
      <c r="ZV42" s="85"/>
      <c r="ZW42" s="85"/>
      <c r="ZX42" s="85"/>
      <c r="ZY42" s="85"/>
      <c r="ZZ42" s="85"/>
      <c r="AAA42" s="85"/>
      <c r="AAB42" s="85"/>
      <c r="AAC42" s="85"/>
      <c r="AAD42" s="85"/>
      <c r="AAE42" s="85"/>
      <c r="AAF42" s="85"/>
      <c r="AAG42" s="85"/>
      <c r="AAH42" s="85"/>
      <c r="AAI42" s="85"/>
      <c r="AAJ42" s="85"/>
      <c r="AAK42" s="85"/>
      <c r="AAL42" s="85"/>
      <c r="AAM42" s="85"/>
      <c r="AAN42" s="85"/>
      <c r="AAO42" s="85"/>
      <c r="AAP42" s="85"/>
      <c r="AAQ42" s="85"/>
      <c r="AAR42" s="85"/>
      <c r="AAS42" s="85"/>
      <c r="AAT42" s="85"/>
      <c r="AAU42" s="85"/>
      <c r="AAV42" s="85"/>
      <c r="AAW42" s="85"/>
      <c r="AAX42" s="85"/>
      <c r="AAY42" s="85"/>
      <c r="AAZ42" s="85"/>
      <c r="ABA42" s="85"/>
      <c r="ABB42" s="85"/>
      <c r="ABC42" s="85"/>
      <c r="ABD42" s="85"/>
      <c r="ABE42" s="85"/>
      <c r="ABF42" s="85"/>
      <c r="ABG42" s="85"/>
      <c r="ABH42" s="85"/>
      <c r="ABI42" s="85"/>
      <c r="ABJ42" s="85"/>
      <c r="ABK42" s="85"/>
      <c r="ABL42" s="85"/>
      <c r="ABM42" s="85"/>
      <c r="ABN42" s="85"/>
      <c r="ABO42" s="85"/>
      <c r="ABP42" s="85"/>
      <c r="ABQ42" s="85"/>
      <c r="ABR42" s="85"/>
      <c r="ABS42" s="85"/>
      <c r="ABT42" s="85"/>
      <c r="ABU42" s="85"/>
      <c r="ABV42" s="85"/>
      <c r="ABW42" s="85"/>
      <c r="ABX42" s="85"/>
      <c r="ABY42" s="85"/>
      <c r="ABZ42" s="85"/>
      <c r="ACA42" s="85"/>
      <c r="ACB42" s="85"/>
      <c r="ACC42" s="85"/>
      <c r="ACD42" s="85"/>
      <c r="ACE42" s="85"/>
      <c r="ACF42" s="85"/>
      <c r="ACG42" s="85"/>
      <c r="ACH42" s="85"/>
      <c r="ACI42" s="85"/>
      <c r="ACJ42" s="85"/>
      <c r="ACK42" s="85"/>
      <c r="ACL42" s="85"/>
      <c r="ACM42" s="85"/>
      <c r="ACN42" s="85"/>
      <c r="ACO42" s="85"/>
      <c r="ACP42" s="85"/>
      <c r="ACQ42" s="85"/>
      <c r="ACR42" s="85"/>
      <c r="ACS42" s="85"/>
      <c r="ACT42" s="85"/>
      <c r="ACU42" s="85"/>
      <c r="ACV42" s="85"/>
      <c r="ACW42" s="85"/>
      <c r="ACX42" s="85"/>
      <c r="ACY42" s="85"/>
      <c r="ACZ42" s="85"/>
      <c r="ADA42" s="85"/>
      <c r="ADB42" s="85"/>
      <c r="ADC42" s="85"/>
      <c r="ADD42" s="85"/>
      <c r="ADE42" s="85"/>
      <c r="ADF42" s="85"/>
      <c r="ADG42" s="85"/>
      <c r="ADH42" s="85"/>
      <c r="ADI42" s="85"/>
      <c r="ADJ42" s="85"/>
      <c r="ADK42" s="85"/>
      <c r="ADL42" s="85"/>
      <c r="ADM42" s="85"/>
      <c r="ADN42" s="85"/>
      <c r="ADO42" s="85"/>
      <c r="ADP42" s="85"/>
      <c r="ADQ42" s="85"/>
      <c r="ADR42" s="85"/>
      <c r="ADS42" s="85"/>
      <c r="ADT42" s="85"/>
      <c r="ADU42" s="85"/>
      <c r="ADV42" s="85"/>
      <c r="ADW42" s="85"/>
      <c r="ADX42" s="85"/>
      <c r="ADY42" s="85"/>
      <c r="ADZ42" s="85"/>
      <c r="AEA42" s="85"/>
      <c r="AEB42" s="85"/>
      <c r="AEC42" s="85"/>
      <c r="AED42" s="85"/>
      <c r="AEE42" s="85"/>
      <c r="AEF42" s="85"/>
      <c r="AEG42" s="85"/>
      <c r="AEH42" s="85"/>
      <c r="AEI42" s="85"/>
      <c r="AEJ42" s="85"/>
      <c r="AEK42" s="85"/>
      <c r="AEL42" s="85"/>
      <c r="AEM42" s="85"/>
      <c r="AEN42" s="85"/>
      <c r="AEO42" s="85"/>
      <c r="AEP42" s="85"/>
      <c r="AEQ42" s="85"/>
      <c r="AER42" s="85"/>
      <c r="AES42" s="85"/>
      <c r="AET42" s="85"/>
      <c r="AEU42" s="85"/>
      <c r="AEV42" s="85"/>
      <c r="AEW42" s="85"/>
      <c r="AEX42" s="85"/>
      <c r="AEY42" s="85"/>
      <c r="AEZ42" s="85"/>
      <c r="AFA42" s="85"/>
      <c r="AFB42" s="85"/>
      <c r="AFC42" s="85"/>
      <c r="AFD42" s="85"/>
      <c r="AFE42" s="85"/>
      <c r="AFF42" s="85"/>
      <c r="AFG42" s="85"/>
      <c r="AFH42" s="85"/>
      <c r="AFI42" s="85"/>
      <c r="AFJ42" s="85"/>
      <c r="AFK42" s="85"/>
      <c r="AFL42" s="85"/>
      <c r="AFM42" s="85"/>
      <c r="AFN42" s="85"/>
      <c r="AFO42" s="85"/>
      <c r="AFP42" s="85"/>
      <c r="AFQ42" s="85"/>
      <c r="AFR42" s="85"/>
      <c r="AFS42" s="85"/>
      <c r="AFT42" s="85"/>
      <c r="AFU42" s="85"/>
      <c r="AFV42" s="85"/>
      <c r="AFW42" s="85"/>
      <c r="AFX42" s="85"/>
      <c r="AFY42" s="85"/>
      <c r="AFZ42" s="85"/>
      <c r="AGA42" s="85"/>
      <c r="AGB42" s="85"/>
      <c r="AGC42" s="85"/>
      <c r="AGD42" s="85"/>
      <c r="AGE42" s="85"/>
      <c r="AGF42" s="85"/>
      <c r="AGG42" s="85"/>
      <c r="AGH42" s="85"/>
      <c r="AGI42" s="85"/>
      <c r="AGJ42" s="85"/>
      <c r="AGK42" s="85"/>
      <c r="AGL42" s="85"/>
      <c r="AGM42" s="85"/>
      <c r="AGN42" s="85"/>
      <c r="AGO42" s="85"/>
      <c r="AGP42" s="85"/>
      <c r="AGQ42" s="85"/>
      <c r="AGR42" s="85"/>
      <c r="AGS42" s="85"/>
      <c r="AGT42" s="85"/>
      <c r="AGU42" s="85"/>
      <c r="AGV42" s="85"/>
      <c r="AGW42" s="85"/>
      <c r="AGX42" s="85"/>
      <c r="AGY42" s="85"/>
      <c r="AGZ42" s="85"/>
      <c r="AHA42" s="85"/>
      <c r="AHB42" s="85"/>
      <c r="AHC42" s="85"/>
      <c r="AHD42" s="85"/>
      <c r="AHE42" s="85"/>
      <c r="AHF42" s="85"/>
      <c r="AHG42" s="85"/>
      <c r="AHH42" s="85"/>
      <c r="AHI42" s="85"/>
      <c r="AHJ42" s="85"/>
      <c r="AHK42" s="85"/>
      <c r="AHL42" s="85"/>
      <c r="AHM42" s="85"/>
      <c r="AHN42" s="85"/>
      <c r="AHO42" s="85"/>
      <c r="AHP42" s="85"/>
      <c r="AHQ42" s="85"/>
      <c r="AHR42" s="85"/>
      <c r="AHS42" s="85"/>
      <c r="AHT42" s="85"/>
      <c r="AHU42" s="85"/>
      <c r="AHV42" s="85"/>
      <c r="AHW42" s="85"/>
      <c r="AHX42" s="85"/>
      <c r="AHY42" s="85"/>
      <c r="AHZ42" s="85"/>
      <c r="AIA42" s="85"/>
      <c r="AIB42" s="85"/>
      <c r="AIC42" s="85"/>
      <c r="AID42" s="85"/>
      <c r="AIE42" s="85"/>
      <c r="AIF42" s="85"/>
      <c r="AIG42" s="85"/>
      <c r="AIH42" s="85"/>
      <c r="AII42" s="85"/>
      <c r="AIJ42" s="85"/>
      <c r="AIK42" s="85"/>
      <c r="AIL42" s="85"/>
      <c r="AIM42" s="85"/>
      <c r="AIN42" s="85"/>
      <c r="AIO42" s="85"/>
      <c r="AIP42" s="85"/>
      <c r="AIQ42" s="85"/>
      <c r="AIR42" s="85"/>
      <c r="AIS42" s="85"/>
      <c r="AIT42" s="85"/>
      <c r="AIU42" s="85"/>
      <c r="AIV42" s="85"/>
      <c r="AIW42" s="85"/>
      <c r="AIX42" s="85"/>
      <c r="AIY42" s="85"/>
      <c r="AIZ42" s="85"/>
      <c r="AJA42" s="85"/>
      <c r="AJB42" s="85"/>
      <c r="AJC42" s="85"/>
      <c r="AJD42" s="85"/>
      <c r="AJE42" s="85"/>
      <c r="AJF42" s="85"/>
      <c r="AJG42" s="85"/>
      <c r="AJH42" s="85"/>
      <c r="AJI42" s="85"/>
      <c r="AJJ42" s="85"/>
      <c r="AJK42" s="85"/>
      <c r="AJL42" s="85"/>
      <c r="AJM42" s="85"/>
      <c r="AJN42" s="85"/>
      <c r="AJO42" s="85"/>
      <c r="AJP42" s="85"/>
      <c r="AJQ42" s="85"/>
      <c r="AJR42" s="85"/>
      <c r="AJS42" s="85"/>
      <c r="AJT42" s="85"/>
      <c r="AJU42" s="85"/>
      <c r="AJV42" s="85"/>
      <c r="AJW42" s="85"/>
      <c r="AJX42" s="85"/>
      <c r="AJY42" s="85"/>
      <c r="AJZ42" s="85"/>
      <c r="AKA42" s="85"/>
      <c r="AKB42" s="85"/>
      <c r="AKC42" s="85"/>
      <c r="AKD42" s="85"/>
      <c r="AKE42" s="85"/>
      <c r="AKF42" s="85"/>
      <c r="AKG42" s="85"/>
      <c r="AKH42" s="85"/>
      <c r="AKI42" s="85"/>
      <c r="AKJ42" s="85"/>
      <c r="AKK42" s="85"/>
      <c r="AKL42" s="85"/>
      <c r="AKM42" s="85"/>
      <c r="AKN42" s="85"/>
      <c r="AKO42" s="85"/>
      <c r="AKP42" s="85"/>
      <c r="AKQ42" s="85"/>
      <c r="AKR42" s="85"/>
      <c r="AKS42" s="85"/>
      <c r="AKT42" s="85"/>
      <c r="AKU42" s="85"/>
      <c r="AKV42" s="85"/>
      <c r="AKW42" s="85"/>
      <c r="AKX42" s="85"/>
      <c r="AKY42" s="85"/>
      <c r="AKZ42" s="85"/>
      <c r="ALA42" s="85"/>
      <c r="ALB42" s="85"/>
      <c r="ALC42" s="85"/>
      <c r="ALD42" s="85"/>
      <c r="ALE42" s="85"/>
      <c r="ALF42" s="85"/>
      <c r="ALG42" s="85"/>
      <c r="ALH42" s="85"/>
      <c r="ALI42" s="85"/>
      <c r="ALJ42" s="85"/>
      <c r="ALK42" s="85"/>
      <c r="ALL42" s="85"/>
      <c r="ALM42" s="85"/>
      <c r="ALN42" s="85"/>
      <c r="ALO42" s="85"/>
      <c r="ALP42" s="85"/>
      <c r="ALQ42" s="85"/>
      <c r="ALR42" s="85"/>
      <c r="ALS42" s="85"/>
      <c r="ALT42" s="85"/>
      <c r="ALU42" s="85"/>
      <c r="ALV42" s="85"/>
      <c r="ALW42" s="85"/>
      <c r="ALX42" s="85"/>
      <c r="ALY42" s="85"/>
      <c r="ALZ42" s="85"/>
      <c r="AMA42" s="85"/>
      <c r="AMB42" s="85"/>
      <c r="AMC42" s="85"/>
      <c r="AMD42" s="85"/>
      <c r="AME42" s="85"/>
      <c r="AMF42" s="85"/>
      <c r="AMG42" s="85"/>
      <c r="AMH42" s="85"/>
      <c r="AMI42" s="85"/>
      <c r="AMJ42" s="85"/>
      <c r="AMK42" s="85"/>
      <c r="AML42" s="85"/>
      <c r="AMM42" s="85"/>
      <c r="AMN42" s="85"/>
      <c r="AMO42" s="85"/>
      <c r="AMP42" s="85"/>
      <c r="AMQ42" s="85"/>
      <c r="AMR42" s="85"/>
      <c r="AMS42" s="85"/>
      <c r="AMT42" s="85"/>
      <c r="AMU42" s="85"/>
      <c r="AMV42" s="85"/>
      <c r="AMW42" s="85"/>
      <c r="AMX42" s="85"/>
      <c r="AMY42" s="85"/>
      <c r="AMZ42" s="85"/>
      <c r="ANA42" s="85"/>
      <c r="ANB42" s="85"/>
      <c r="ANC42" s="85"/>
      <c r="AND42" s="85"/>
      <c r="ANE42" s="85"/>
      <c r="ANF42" s="85"/>
      <c r="ANG42" s="85"/>
      <c r="ANH42" s="85"/>
      <c r="ANI42" s="85"/>
      <c r="ANJ42" s="85"/>
      <c r="ANK42" s="85"/>
      <c r="ANL42" s="85"/>
      <c r="ANM42" s="85"/>
      <c r="ANN42" s="85"/>
      <c r="ANO42" s="85"/>
      <c r="ANP42" s="85"/>
      <c r="ANQ42" s="85"/>
      <c r="ANR42" s="85"/>
      <c r="ANS42" s="85"/>
      <c r="ANT42" s="85"/>
      <c r="ANU42" s="85"/>
      <c r="ANV42" s="85"/>
      <c r="ANW42" s="85"/>
      <c r="ANX42" s="85"/>
      <c r="ANY42" s="85"/>
      <c r="ANZ42" s="85"/>
      <c r="AOA42" s="85"/>
      <c r="AOB42" s="85"/>
      <c r="AOC42" s="85"/>
      <c r="AOD42" s="85"/>
      <c r="AOE42" s="85"/>
      <c r="AOF42" s="85"/>
      <c r="AOG42" s="85"/>
      <c r="AOH42" s="85"/>
      <c r="AOI42" s="85"/>
      <c r="AOJ42" s="85"/>
      <c r="AOK42" s="85"/>
      <c r="AOL42" s="85"/>
      <c r="AOM42" s="85"/>
      <c r="AON42" s="85"/>
      <c r="AOO42" s="85"/>
      <c r="AOP42" s="85"/>
      <c r="AOQ42" s="85"/>
      <c r="AOR42" s="85"/>
      <c r="AOS42" s="85"/>
      <c r="AOT42" s="85"/>
      <c r="AOU42" s="85"/>
      <c r="AOV42" s="85"/>
      <c r="AOW42" s="85"/>
      <c r="AOX42" s="85"/>
      <c r="AOY42" s="85"/>
      <c r="AOZ42" s="85"/>
      <c r="APA42" s="85"/>
      <c r="APB42" s="85"/>
      <c r="APC42" s="85"/>
      <c r="APD42" s="85"/>
      <c r="APE42" s="85"/>
      <c r="APF42" s="85"/>
      <c r="APG42" s="85"/>
      <c r="APH42" s="85"/>
      <c r="API42" s="85"/>
      <c r="APJ42" s="85"/>
      <c r="APK42" s="85"/>
      <c r="APL42" s="85"/>
      <c r="APM42" s="85"/>
      <c r="APN42" s="85"/>
      <c r="APO42" s="85"/>
      <c r="APP42" s="85"/>
      <c r="APQ42" s="85"/>
      <c r="APR42" s="85"/>
      <c r="APS42" s="85"/>
      <c r="APT42" s="85"/>
      <c r="APU42" s="85"/>
      <c r="APV42" s="85"/>
      <c r="APW42" s="85"/>
      <c r="APX42" s="85"/>
      <c r="APY42" s="85"/>
      <c r="APZ42" s="85"/>
      <c r="AQA42" s="85"/>
      <c r="AQB42" s="85"/>
      <c r="AQC42" s="85"/>
      <c r="AQD42" s="85"/>
      <c r="AQE42" s="85"/>
      <c r="AQF42" s="85"/>
      <c r="AQG42" s="85"/>
      <c r="AQH42" s="85"/>
      <c r="AQI42" s="85"/>
      <c r="AQJ42" s="85"/>
      <c r="AQK42" s="85"/>
      <c r="AQL42" s="85"/>
      <c r="AQM42" s="85"/>
      <c r="AQN42" s="85"/>
      <c r="AQO42" s="85"/>
      <c r="AQP42" s="85"/>
      <c r="AQQ42" s="85"/>
      <c r="AQR42" s="85"/>
      <c r="AQS42" s="85"/>
      <c r="AQT42" s="85"/>
      <c r="AQU42" s="85"/>
      <c r="AQV42" s="85"/>
      <c r="AQW42" s="85"/>
      <c r="AQX42" s="85"/>
      <c r="AQY42" s="85"/>
      <c r="AQZ42" s="85"/>
      <c r="ARA42" s="85"/>
      <c r="ARB42" s="85"/>
      <c r="ARC42" s="85"/>
      <c r="ARD42" s="85"/>
      <c r="ARE42" s="85"/>
      <c r="ARF42" s="85"/>
      <c r="ARG42" s="85"/>
      <c r="ARH42" s="85"/>
      <c r="ARI42" s="85"/>
      <c r="ARJ42" s="85"/>
      <c r="ARK42" s="85"/>
      <c r="ARL42" s="85"/>
      <c r="ARM42" s="85"/>
      <c r="ARN42" s="85"/>
      <c r="ARO42" s="85"/>
      <c r="ARP42" s="85"/>
      <c r="ARQ42" s="85"/>
      <c r="ARR42" s="85"/>
      <c r="ARS42" s="85"/>
      <c r="ART42" s="85"/>
      <c r="ARU42" s="85"/>
      <c r="ARV42" s="85"/>
      <c r="ARW42" s="85"/>
      <c r="ARX42" s="85"/>
      <c r="ARY42" s="85"/>
      <c r="ARZ42" s="85"/>
      <c r="ASA42" s="85"/>
      <c r="ASB42" s="85"/>
      <c r="ASC42" s="85"/>
      <c r="ASD42" s="85"/>
      <c r="ASE42" s="85"/>
      <c r="ASF42" s="85"/>
      <c r="ASG42" s="85"/>
      <c r="ASH42" s="85"/>
      <c r="ASI42" s="85"/>
      <c r="ASJ42" s="85"/>
      <c r="ASK42" s="85"/>
      <c r="ASL42" s="85"/>
      <c r="ASM42" s="85"/>
      <c r="ASN42" s="85"/>
      <c r="ASO42" s="85"/>
      <c r="ASP42" s="85"/>
      <c r="ASQ42" s="85"/>
      <c r="ASR42" s="85"/>
      <c r="ASS42" s="85"/>
      <c r="AST42" s="85"/>
      <c r="ASU42" s="85"/>
      <c r="ASV42" s="85"/>
      <c r="ASW42" s="85"/>
      <c r="ASX42" s="85"/>
      <c r="ASY42" s="85"/>
      <c r="ASZ42" s="85"/>
      <c r="ATA42" s="85"/>
      <c r="ATB42" s="85"/>
      <c r="ATC42" s="85"/>
      <c r="ATD42" s="85"/>
      <c r="ATE42" s="85"/>
      <c r="ATF42" s="85"/>
      <c r="ATG42" s="85"/>
      <c r="ATH42" s="85"/>
      <c r="ATI42" s="85"/>
      <c r="ATJ42" s="85"/>
      <c r="ATK42" s="85"/>
      <c r="ATL42" s="85"/>
      <c r="ATM42" s="85"/>
      <c r="ATN42" s="85"/>
      <c r="ATO42" s="85"/>
      <c r="ATP42" s="85"/>
      <c r="ATQ42" s="85"/>
      <c r="ATR42" s="85"/>
      <c r="ATS42" s="85"/>
      <c r="ATT42" s="85"/>
      <c r="ATU42" s="85"/>
      <c r="ATV42" s="85"/>
      <c r="ATW42" s="85"/>
      <c r="ATX42" s="85"/>
      <c r="ATY42" s="85"/>
      <c r="ATZ42" s="85"/>
      <c r="AUA42" s="85"/>
      <c r="AUB42" s="85"/>
      <c r="AUC42" s="85"/>
      <c r="AUD42" s="85"/>
      <c r="AUE42" s="85"/>
      <c r="AUF42" s="85"/>
      <c r="AUG42" s="85"/>
      <c r="AUH42" s="85"/>
      <c r="AUI42" s="85"/>
      <c r="AUJ42" s="85"/>
      <c r="AUK42" s="85"/>
      <c r="AUL42" s="85"/>
      <c r="AUM42" s="85"/>
      <c r="AUN42" s="85"/>
      <c r="AUO42" s="85"/>
      <c r="AUP42" s="85"/>
      <c r="AUQ42" s="85"/>
      <c r="AUR42" s="85"/>
      <c r="AUS42" s="85"/>
      <c r="AUT42" s="85"/>
      <c r="AUU42" s="85"/>
      <c r="AUV42" s="85"/>
      <c r="AUW42" s="85"/>
      <c r="AUX42" s="85"/>
      <c r="AUY42" s="85"/>
      <c r="AUZ42" s="85"/>
      <c r="AVA42" s="85"/>
      <c r="AVB42" s="85"/>
      <c r="AVC42" s="85"/>
      <c r="AVD42" s="85"/>
      <c r="AVE42" s="85"/>
      <c r="AVF42" s="85"/>
      <c r="AVG42" s="85"/>
      <c r="AVH42" s="85"/>
      <c r="AVI42" s="85"/>
      <c r="AVJ42" s="85"/>
      <c r="AVK42" s="85"/>
      <c r="AVL42" s="85"/>
      <c r="AVM42" s="85"/>
      <c r="AVN42" s="85"/>
      <c r="AVO42" s="85"/>
      <c r="AVP42" s="85"/>
      <c r="AVQ42" s="85"/>
      <c r="AVR42" s="85"/>
      <c r="AVS42" s="85"/>
      <c r="AVT42" s="85"/>
      <c r="AVU42" s="85"/>
      <c r="AVV42" s="85"/>
      <c r="AVW42" s="85"/>
      <c r="AVX42" s="85"/>
      <c r="AVY42" s="85"/>
      <c r="AVZ42" s="85"/>
      <c r="AWA42" s="85"/>
      <c r="AWB42" s="85"/>
      <c r="AWC42" s="85"/>
      <c r="AWD42" s="85"/>
      <c r="AWE42" s="85"/>
      <c r="AWF42" s="85"/>
      <c r="AWG42" s="85"/>
      <c r="AWH42" s="85"/>
      <c r="AWI42" s="85"/>
      <c r="AWJ42" s="85"/>
      <c r="AWK42" s="85"/>
      <c r="AWL42" s="85"/>
      <c r="AWM42" s="85"/>
      <c r="AWN42" s="85"/>
      <c r="AWO42" s="85"/>
      <c r="AWP42" s="85"/>
      <c r="AWQ42" s="85"/>
      <c r="AWR42" s="85"/>
      <c r="AWS42" s="85"/>
      <c r="AWT42" s="85"/>
      <c r="AWU42" s="85"/>
      <c r="AWV42" s="85"/>
      <c r="AWW42" s="85"/>
      <c r="AWX42" s="85"/>
      <c r="AWY42" s="85"/>
      <c r="AWZ42" s="85"/>
      <c r="AXA42" s="85"/>
      <c r="AXB42" s="85"/>
      <c r="AXC42" s="85"/>
      <c r="AXD42" s="85"/>
      <c r="AXE42" s="85"/>
      <c r="AXF42" s="85"/>
      <c r="AXG42" s="85"/>
      <c r="AXH42" s="85"/>
      <c r="AXI42" s="85"/>
      <c r="AXJ42" s="85"/>
      <c r="AXK42" s="85"/>
      <c r="AXL42" s="85"/>
      <c r="AXM42" s="85"/>
      <c r="AXN42" s="85"/>
      <c r="AXO42" s="85"/>
      <c r="AXP42" s="85"/>
      <c r="AXQ42" s="85"/>
      <c r="AXR42" s="85"/>
      <c r="AXS42" s="85"/>
      <c r="AXT42" s="85"/>
      <c r="AXU42" s="85"/>
      <c r="AXV42" s="85"/>
      <c r="AXW42" s="85"/>
      <c r="AXX42" s="85"/>
      <c r="AXY42" s="85"/>
      <c r="AXZ42" s="85"/>
      <c r="AYA42" s="85"/>
      <c r="AYB42" s="85"/>
      <c r="AYC42" s="85"/>
      <c r="AYD42" s="85"/>
      <c r="AYE42" s="85"/>
      <c r="AYF42" s="85"/>
      <c r="AYG42" s="85"/>
      <c r="AYH42" s="85"/>
      <c r="AYI42" s="85"/>
      <c r="AYJ42" s="85"/>
      <c r="AYK42" s="85"/>
      <c r="AYL42" s="85"/>
      <c r="AYM42" s="85"/>
      <c r="AYN42" s="85"/>
      <c r="AYO42" s="85"/>
      <c r="AYP42" s="85"/>
      <c r="AYQ42" s="85"/>
      <c r="AYR42" s="85"/>
      <c r="AYS42" s="85"/>
      <c r="AYT42" s="85"/>
      <c r="AYU42" s="85"/>
      <c r="AYV42" s="85"/>
      <c r="AYW42" s="85"/>
      <c r="AYX42" s="85"/>
      <c r="AYY42" s="85"/>
      <c r="AYZ42" s="85"/>
      <c r="AZA42" s="85"/>
      <c r="AZB42" s="85"/>
      <c r="AZC42" s="85"/>
      <c r="AZD42" s="85"/>
      <c r="AZE42" s="85"/>
      <c r="AZF42" s="85"/>
      <c r="AZG42" s="85"/>
      <c r="AZH42" s="85"/>
      <c r="AZI42" s="85"/>
      <c r="AZJ42" s="85"/>
      <c r="AZK42" s="85"/>
      <c r="AZL42" s="85"/>
      <c r="AZM42" s="85"/>
      <c r="AZN42" s="85"/>
      <c r="AZO42" s="85"/>
      <c r="AZP42" s="85"/>
      <c r="AZQ42" s="85"/>
      <c r="AZR42" s="85"/>
      <c r="AZS42" s="85"/>
      <c r="AZT42" s="85"/>
      <c r="AZU42" s="85"/>
      <c r="AZV42" s="85"/>
      <c r="AZW42" s="85"/>
      <c r="AZX42" s="85"/>
      <c r="AZY42" s="85"/>
      <c r="AZZ42" s="85"/>
      <c r="BAA42" s="85"/>
      <c r="BAB42" s="85"/>
      <c r="BAC42" s="85"/>
      <c r="BAD42" s="85"/>
      <c r="BAE42" s="85"/>
      <c r="BAF42" s="85"/>
      <c r="BAG42" s="85"/>
      <c r="BAH42" s="85"/>
      <c r="BAI42" s="85"/>
      <c r="BAJ42" s="85"/>
      <c r="BAK42" s="85"/>
      <c r="BAL42" s="85"/>
      <c r="BAM42" s="85"/>
      <c r="BAN42" s="85"/>
      <c r="BAO42" s="85"/>
      <c r="BAP42" s="85"/>
      <c r="BAQ42" s="85"/>
      <c r="BAR42" s="85"/>
      <c r="BAS42" s="85"/>
      <c r="BAT42" s="85"/>
      <c r="BAU42" s="85"/>
      <c r="BAV42" s="85"/>
      <c r="BAW42" s="85"/>
      <c r="BAX42" s="85"/>
      <c r="BAY42" s="85"/>
      <c r="BAZ42" s="85"/>
      <c r="BBA42" s="85"/>
      <c r="BBB42" s="85"/>
      <c r="BBC42" s="85"/>
      <c r="BBD42" s="85"/>
      <c r="BBE42" s="85"/>
      <c r="BBF42" s="85"/>
      <c r="BBG42" s="85"/>
      <c r="BBH42" s="85"/>
      <c r="BBI42" s="85"/>
      <c r="BBJ42" s="85"/>
      <c r="BBK42" s="85"/>
      <c r="BBL42" s="85"/>
      <c r="BBM42" s="85"/>
      <c r="BBN42" s="85"/>
      <c r="BBO42" s="85"/>
      <c r="BBP42" s="85"/>
      <c r="BBQ42" s="85"/>
      <c r="BBR42" s="85"/>
      <c r="BBS42" s="85"/>
      <c r="BBT42" s="85"/>
      <c r="BBU42" s="85"/>
      <c r="BBV42" s="85"/>
      <c r="BBW42" s="85"/>
      <c r="BBX42" s="85"/>
      <c r="BBY42" s="85"/>
      <c r="BBZ42" s="85"/>
      <c r="BCA42" s="85"/>
      <c r="BCB42" s="85"/>
      <c r="BCC42" s="85"/>
      <c r="BCD42" s="85"/>
      <c r="BCE42" s="85"/>
      <c r="BCF42" s="85"/>
      <c r="BCG42" s="85"/>
      <c r="BCH42" s="85"/>
      <c r="BCI42" s="85"/>
      <c r="BCJ42" s="85"/>
      <c r="BCK42" s="85"/>
      <c r="BCL42" s="85"/>
      <c r="BCM42" s="85"/>
      <c r="BCN42" s="85"/>
      <c r="BCO42" s="85"/>
      <c r="BCP42" s="85"/>
      <c r="BCQ42" s="85"/>
      <c r="BCR42" s="85"/>
      <c r="BCS42" s="85"/>
      <c r="BCT42" s="85"/>
      <c r="BCU42" s="85"/>
      <c r="BCV42" s="85"/>
      <c r="BCW42" s="85"/>
      <c r="BCX42" s="85"/>
      <c r="BCY42" s="85"/>
      <c r="BCZ42" s="85"/>
      <c r="BDA42" s="85"/>
      <c r="BDB42" s="85"/>
      <c r="BDC42" s="85"/>
      <c r="BDD42" s="85"/>
      <c r="BDE42" s="85"/>
      <c r="BDF42" s="85"/>
      <c r="BDG42" s="85"/>
      <c r="BDH42" s="85"/>
      <c r="BDI42" s="85"/>
      <c r="BDJ42" s="85"/>
      <c r="BDK42" s="85"/>
      <c r="BDL42" s="85"/>
      <c r="BDM42" s="85"/>
      <c r="BDN42" s="85"/>
      <c r="BDO42" s="85"/>
      <c r="BDP42" s="85"/>
      <c r="BDQ42" s="85"/>
      <c r="BDR42" s="85"/>
      <c r="BDS42" s="85"/>
      <c r="BDT42" s="85"/>
      <c r="BDU42" s="85"/>
      <c r="BDV42" s="85"/>
      <c r="BDW42" s="85"/>
      <c r="BDX42" s="85"/>
      <c r="BDY42" s="85"/>
      <c r="BDZ42" s="85"/>
      <c r="BEA42" s="85"/>
      <c r="BEB42" s="85"/>
      <c r="BEC42" s="85"/>
      <c r="BED42" s="85"/>
      <c r="BEE42" s="85"/>
      <c r="BEF42" s="85"/>
      <c r="BEG42" s="85"/>
      <c r="BEH42" s="85"/>
      <c r="BEI42" s="85"/>
      <c r="BEJ42" s="85"/>
      <c r="BEK42" s="85"/>
      <c r="BEL42" s="85"/>
      <c r="BEM42" s="85"/>
      <c r="BEN42" s="85"/>
      <c r="BEO42" s="85"/>
      <c r="BEP42" s="85"/>
      <c r="BEQ42" s="85"/>
      <c r="BER42" s="85"/>
      <c r="BES42" s="85"/>
      <c r="BET42" s="85"/>
      <c r="BEU42" s="85"/>
      <c r="BEV42" s="85"/>
      <c r="BEW42" s="85"/>
      <c r="BEX42" s="85"/>
      <c r="BEY42" s="85"/>
      <c r="BEZ42" s="85"/>
      <c r="BFA42" s="85"/>
      <c r="BFB42" s="85"/>
      <c r="BFC42" s="85"/>
      <c r="BFD42" s="85"/>
      <c r="BFE42" s="85"/>
      <c r="BFF42" s="85"/>
      <c r="BFG42" s="85"/>
      <c r="BFH42" s="85"/>
      <c r="BFI42" s="85"/>
      <c r="BFJ42" s="85"/>
      <c r="BFK42" s="85"/>
      <c r="BFL42" s="85"/>
      <c r="BFM42" s="85"/>
      <c r="BFN42" s="85"/>
      <c r="BFO42" s="85"/>
      <c r="BFP42" s="85"/>
      <c r="BFQ42" s="85"/>
      <c r="BFR42" s="85"/>
      <c r="BFS42" s="85"/>
      <c r="BFT42" s="85"/>
      <c r="BFU42" s="85"/>
      <c r="BFV42" s="85"/>
      <c r="BFW42" s="85"/>
      <c r="BFX42" s="85"/>
      <c r="BFY42" s="85"/>
      <c r="BFZ42" s="85"/>
      <c r="BGA42" s="85"/>
      <c r="BGB42" s="85"/>
      <c r="BGC42" s="85"/>
      <c r="BGD42" s="85"/>
      <c r="BGE42" s="85"/>
      <c r="BGF42" s="85"/>
      <c r="BGG42" s="85"/>
      <c r="BGH42" s="85"/>
      <c r="BGI42" s="85"/>
      <c r="BGJ42" s="85"/>
      <c r="BGK42" s="85"/>
      <c r="BGL42" s="85"/>
      <c r="BGM42" s="85"/>
      <c r="BGN42" s="85"/>
      <c r="BGO42" s="85"/>
      <c r="BGP42" s="85"/>
      <c r="BGQ42" s="85"/>
      <c r="BGR42" s="85"/>
      <c r="BGS42" s="85"/>
      <c r="BGT42" s="85"/>
      <c r="BGU42" s="85"/>
      <c r="BGV42" s="85"/>
      <c r="BGW42" s="85"/>
      <c r="BGX42" s="85"/>
      <c r="BGY42" s="85"/>
      <c r="BGZ42" s="85"/>
      <c r="BHA42" s="85"/>
      <c r="BHB42" s="85"/>
      <c r="BHC42" s="85"/>
      <c r="BHD42" s="85"/>
      <c r="BHE42" s="85"/>
      <c r="BHF42" s="85"/>
      <c r="BHG42" s="85"/>
      <c r="BHH42" s="85"/>
      <c r="BHI42" s="85"/>
      <c r="BHJ42" s="85"/>
      <c r="BHK42" s="85"/>
      <c r="BHL42" s="85"/>
      <c r="BHM42" s="85"/>
      <c r="BHN42" s="85"/>
      <c r="BHO42" s="85"/>
      <c r="BHP42" s="85"/>
      <c r="BHQ42" s="85"/>
      <c r="BHR42" s="85"/>
      <c r="BHS42" s="85"/>
      <c r="BHT42" s="85"/>
      <c r="BHU42" s="85"/>
      <c r="BHV42" s="85"/>
      <c r="BHW42" s="85"/>
      <c r="BHX42" s="85"/>
      <c r="BHY42" s="85"/>
      <c r="BHZ42" s="85"/>
      <c r="BIA42" s="85"/>
      <c r="BIB42" s="85"/>
      <c r="BIC42" s="85"/>
      <c r="BID42" s="85"/>
      <c r="BIE42" s="85"/>
      <c r="BIF42" s="85"/>
      <c r="BIG42" s="85"/>
      <c r="BIH42" s="85"/>
      <c r="BII42" s="85"/>
      <c r="BIJ42" s="85"/>
      <c r="BIK42" s="85"/>
      <c r="BIL42" s="85"/>
      <c r="BIM42" s="85"/>
      <c r="BIN42" s="85"/>
      <c r="BIO42" s="85"/>
      <c r="BIP42" s="85"/>
      <c r="BIQ42" s="85"/>
      <c r="BIR42" s="85"/>
      <c r="BIS42" s="85"/>
      <c r="BIT42" s="85"/>
      <c r="BIU42" s="85"/>
      <c r="BIV42" s="85"/>
      <c r="BIW42" s="85"/>
      <c r="BIX42" s="85"/>
      <c r="BIY42" s="85"/>
      <c r="BIZ42" s="85"/>
      <c r="BJA42" s="85"/>
      <c r="BJB42" s="85"/>
      <c r="BJC42" s="85"/>
      <c r="BJD42" s="85"/>
      <c r="BJE42" s="85"/>
      <c r="BJF42" s="85"/>
      <c r="BJG42" s="85"/>
      <c r="BJH42" s="85"/>
      <c r="BJI42" s="85"/>
      <c r="BJJ42" s="85"/>
      <c r="BJK42" s="85"/>
      <c r="BJL42" s="85"/>
      <c r="BJM42" s="85"/>
      <c r="BJN42" s="85"/>
      <c r="BJO42" s="85"/>
      <c r="BJP42" s="85"/>
      <c r="BJQ42" s="85"/>
      <c r="BJR42" s="85"/>
      <c r="BJS42" s="85"/>
      <c r="BJT42" s="85"/>
      <c r="BJU42" s="85"/>
      <c r="BJV42" s="85"/>
      <c r="BJW42" s="85"/>
      <c r="BJX42" s="85"/>
      <c r="BJY42" s="85"/>
      <c r="BJZ42" s="85"/>
      <c r="BKA42" s="85"/>
      <c r="BKB42" s="85"/>
      <c r="BKC42" s="85"/>
      <c r="BKD42" s="85"/>
      <c r="BKE42" s="85"/>
      <c r="BKF42" s="85"/>
      <c r="BKG42" s="85"/>
      <c r="BKH42" s="85"/>
      <c r="BKI42" s="85"/>
      <c r="BKJ42" s="85"/>
      <c r="BKK42" s="85"/>
      <c r="BKL42" s="85"/>
      <c r="BKM42" s="85"/>
      <c r="BKN42" s="85"/>
      <c r="BKO42" s="85"/>
      <c r="BKP42" s="85"/>
      <c r="BKQ42" s="85"/>
      <c r="BKR42" s="85"/>
      <c r="BKS42" s="85"/>
      <c r="BKT42" s="85"/>
      <c r="BKU42" s="85"/>
      <c r="BKV42" s="85"/>
      <c r="BKW42" s="85"/>
      <c r="BKX42" s="85"/>
      <c r="BKY42" s="85"/>
      <c r="BKZ42" s="85"/>
      <c r="BLA42" s="85"/>
      <c r="BLB42" s="85"/>
      <c r="BLC42" s="85"/>
      <c r="BLD42" s="85"/>
      <c r="BLE42" s="85"/>
      <c r="BLF42" s="85"/>
      <c r="BLG42" s="85"/>
      <c r="BLH42" s="85"/>
      <c r="BLI42" s="85"/>
      <c r="BLJ42" s="85"/>
      <c r="BLK42" s="85"/>
      <c r="BLL42" s="85"/>
      <c r="BLM42" s="85"/>
      <c r="BLN42" s="85"/>
      <c r="BLO42" s="85"/>
      <c r="BLP42" s="85"/>
      <c r="BLQ42" s="85"/>
      <c r="BLR42" s="85"/>
      <c r="BLS42" s="85"/>
      <c r="BLT42" s="85"/>
      <c r="BLU42" s="85"/>
      <c r="BLV42" s="85"/>
      <c r="BLW42" s="85"/>
      <c r="BLX42" s="85"/>
      <c r="BLY42" s="85"/>
      <c r="BLZ42" s="85"/>
      <c r="BMA42" s="85"/>
      <c r="BMB42" s="85"/>
      <c r="BMC42" s="85"/>
      <c r="BMD42" s="85"/>
      <c r="BME42" s="85"/>
      <c r="BMF42" s="85"/>
      <c r="BMG42" s="85"/>
      <c r="BMH42" s="85"/>
      <c r="BMI42" s="85"/>
      <c r="BMJ42" s="85"/>
      <c r="BMK42" s="85"/>
      <c r="BML42" s="85"/>
      <c r="BMM42" s="85"/>
      <c r="BMN42" s="85"/>
      <c r="BMO42" s="85"/>
      <c r="BMP42" s="85"/>
      <c r="BMQ42" s="85"/>
      <c r="BMR42" s="85"/>
      <c r="BMS42" s="85"/>
      <c r="BMT42" s="85"/>
      <c r="BMU42" s="85"/>
      <c r="BMV42" s="85"/>
      <c r="BMW42" s="85"/>
      <c r="BMX42" s="85"/>
      <c r="BMY42" s="85"/>
      <c r="BMZ42" s="85"/>
      <c r="BNA42" s="85"/>
      <c r="BNB42" s="85"/>
      <c r="BNC42" s="85"/>
      <c r="BND42" s="85"/>
      <c r="BNE42" s="85"/>
      <c r="BNF42" s="85"/>
      <c r="BNG42" s="85"/>
      <c r="BNH42" s="85"/>
      <c r="BNI42" s="85"/>
      <c r="BNJ42" s="85"/>
      <c r="BNK42" s="85"/>
      <c r="BNL42" s="85"/>
      <c r="BNM42" s="85"/>
      <c r="BNN42" s="85"/>
      <c r="BNO42" s="85"/>
      <c r="BNP42" s="85"/>
      <c r="BNQ42" s="85"/>
      <c r="BNR42" s="85"/>
      <c r="BNS42" s="85"/>
      <c r="BNT42" s="85"/>
      <c r="BNU42" s="85"/>
      <c r="BNV42" s="85"/>
      <c r="BNW42" s="85"/>
      <c r="BNX42" s="85"/>
      <c r="BNY42" s="85"/>
      <c r="BNZ42" s="85"/>
      <c r="BOA42" s="85"/>
      <c r="BOB42" s="85"/>
      <c r="BOC42" s="85"/>
      <c r="BOD42" s="85"/>
      <c r="BOE42" s="85"/>
      <c r="BOF42" s="85"/>
      <c r="BOG42" s="85"/>
      <c r="BOH42" s="85"/>
      <c r="BOI42" s="85"/>
      <c r="BOJ42" s="85"/>
      <c r="BOK42" s="85"/>
      <c r="BOL42" s="85"/>
      <c r="BOM42" s="85"/>
      <c r="BON42" s="85"/>
      <c r="BOO42" s="85"/>
      <c r="BOP42" s="85"/>
      <c r="BOQ42" s="85"/>
      <c r="BOR42" s="85"/>
      <c r="BOS42" s="85"/>
      <c r="BOT42" s="85"/>
      <c r="BOU42" s="85"/>
      <c r="BOV42" s="85"/>
      <c r="BOW42" s="85"/>
      <c r="BOX42" s="85"/>
      <c r="BOY42" s="85"/>
      <c r="BOZ42" s="85"/>
      <c r="BPA42" s="85"/>
      <c r="BPB42" s="85"/>
      <c r="BPC42" s="85"/>
      <c r="BPD42" s="85"/>
      <c r="BPE42" s="85"/>
      <c r="BPF42" s="85"/>
      <c r="BPG42" s="85"/>
      <c r="BPH42" s="85"/>
      <c r="BPI42" s="85"/>
      <c r="BPJ42" s="85"/>
      <c r="BPK42" s="85"/>
      <c r="BPL42" s="85"/>
      <c r="BPM42" s="85"/>
      <c r="BPN42" s="85"/>
      <c r="BPO42" s="85"/>
      <c r="BPP42" s="85"/>
      <c r="BPQ42" s="85"/>
      <c r="BPR42" s="85"/>
      <c r="BPS42" s="85"/>
      <c r="BPT42" s="85"/>
      <c r="BPU42" s="85"/>
      <c r="BPV42" s="85"/>
      <c r="BPW42" s="85"/>
      <c r="BPX42" s="85"/>
      <c r="BPY42" s="85"/>
      <c r="BPZ42" s="85"/>
      <c r="BQA42" s="85"/>
      <c r="BQB42" s="85"/>
      <c r="BQC42" s="85"/>
      <c r="BQD42" s="85"/>
      <c r="BQE42" s="85"/>
      <c r="BQF42" s="85"/>
      <c r="BQG42" s="85"/>
      <c r="BQH42" s="85"/>
      <c r="BQI42" s="85"/>
      <c r="BQJ42" s="85"/>
      <c r="BQK42" s="85"/>
      <c r="BQL42" s="85"/>
      <c r="BQM42" s="85"/>
      <c r="BQN42" s="85"/>
      <c r="BQO42" s="85"/>
      <c r="BQP42" s="85"/>
      <c r="BQQ42" s="85"/>
      <c r="BQR42" s="85"/>
      <c r="BQS42" s="85"/>
      <c r="BQT42" s="85"/>
      <c r="BQU42" s="85"/>
      <c r="BQV42" s="85"/>
      <c r="BQW42" s="85"/>
      <c r="BQX42" s="85"/>
      <c r="BQY42" s="85"/>
      <c r="BQZ42" s="85"/>
      <c r="BRA42" s="85"/>
      <c r="BRB42" s="85"/>
      <c r="BRC42" s="85"/>
      <c r="BRD42" s="85"/>
      <c r="BRE42" s="85"/>
      <c r="BRF42" s="85"/>
      <c r="BRG42" s="85"/>
      <c r="BRH42" s="85"/>
      <c r="BRI42" s="85"/>
      <c r="BRJ42" s="85"/>
      <c r="BRK42" s="85"/>
      <c r="BRL42" s="85"/>
      <c r="BRM42" s="85"/>
      <c r="BRN42" s="85"/>
      <c r="BRO42" s="85"/>
      <c r="BRP42" s="85"/>
      <c r="BRQ42" s="85"/>
      <c r="BRR42" s="85"/>
      <c r="BRS42" s="85"/>
      <c r="BRT42" s="85"/>
      <c r="BRU42" s="85"/>
      <c r="BRV42" s="85"/>
      <c r="BRW42" s="85"/>
      <c r="BRX42" s="85"/>
      <c r="BRY42" s="85"/>
      <c r="BRZ42" s="85"/>
      <c r="BSA42" s="85"/>
      <c r="BSB42" s="85"/>
      <c r="BSC42" s="85"/>
      <c r="BSD42" s="85"/>
      <c r="BSE42" s="85"/>
      <c r="BSF42" s="85"/>
      <c r="BSG42" s="85"/>
      <c r="BSH42" s="85"/>
      <c r="BSI42" s="85"/>
      <c r="BSJ42" s="85"/>
      <c r="BSK42" s="85"/>
      <c r="BSL42" s="85"/>
      <c r="BSM42" s="85"/>
      <c r="BSN42" s="85"/>
      <c r="BSO42" s="85"/>
      <c r="BSP42" s="85"/>
      <c r="BSQ42" s="85"/>
      <c r="BSR42" s="85"/>
      <c r="BSS42" s="85"/>
      <c r="BST42" s="85"/>
      <c r="BSU42" s="85"/>
      <c r="BSV42" s="85"/>
      <c r="BSW42" s="85"/>
      <c r="BSX42" s="85"/>
      <c r="BSY42" s="85"/>
      <c r="BSZ42" s="85"/>
      <c r="BTA42" s="85"/>
      <c r="BTB42" s="85"/>
      <c r="BTC42" s="85"/>
      <c r="BTD42" s="85"/>
      <c r="BTE42" s="85"/>
      <c r="BTF42" s="85"/>
      <c r="BTG42" s="85"/>
      <c r="BTH42" s="85"/>
      <c r="BTI42" s="85"/>
      <c r="BTJ42" s="85"/>
      <c r="BTK42" s="85"/>
      <c r="BTL42" s="85"/>
      <c r="BTM42" s="85"/>
      <c r="BTN42" s="85"/>
      <c r="BTO42" s="85"/>
      <c r="BTP42" s="85"/>
      <c r="BTQ42" s="85"/>
      <c r="BTR42" s="85"/>
      <c r="BTS42" s="85"/>
      <c r="BTT42" s="85"/>
      <c r="BTU42" s="85"/>
      <c r="BTV42" s="85"/>
      <c r="BTW42" s="85"/>
      <c r="BTX42" s="85"/>
      <c r="BTY42" s="85"/>
      <c r="BTZ42" s="85"/>
      <c r="BUA42" s="85"/>
      <c r="BUB42" s="85"/>
      <c r="BUC42" s="85"/>
      <c r="BUD42" s="85"/>
      <c r="BUE42" s="85"/>
      <c r="BUF42" s="85"/>
      <c r="BUG42" s="85"/>
      <c r="BUH42" s="85"/>
      <c r="BUI42" s="85"/>
      <c r="BUJ42" s="85"/>
      <c r="BUK42" s="85"/>
      <c r="BUL42" s="85"/>
      <c r="BUM42" s="85"/>
      <c r="BUN42" s="85"/>
      <c r="BUO42" s="85"/>
      <c r="BUP42" s="85"/>
      <c r="BUQ42" s="85"/>
      <c r="BUR42" s="85"/>
      <c r="BUS42" s="85"/>
      <c r="BUT42" s="85"/>
      <c r="BUU42" s="85"/>
      <c r="BUV42" s="85"/>
      <c r="BUW42" s="85"/>
      <c r="BUX42" s="85"/>
      <c r="BUY42" s="85"/>
      <c r="BUZ42" s="85"/>
      <c r="BVA42" s="85"/>
      <c r="BVB42" s="85"/>
      <c r="BVC42" s="85"/>
      <c r="BVD42" s="85"/>
      <c r="BVE42" s="85"/>
      <c r="BVF42" s="85"/>
      <c r="BVG42" s="85"/>
      <c r="BVH42" s="85"/>
      <c r="BVI42" s="85"/>
      <c r="BVJ42" s="85"/>
      <c r="BVK42" s="85"/>
      <c r="BVL42" s="85"/>
      <c r="BVM42" s="85"/>
      <c r="BVN42" s="85"/>
      <c r="BVO42" s="85"/>
      <c r="BVP42" s="85"/>
      <c r="BVQ42" s="85"/>
      <c r="BVR42" s="85"/>
      <c r="BVS42" s="85"/>
      <c r="BVT42" s="85"/>
      <c r="BVU42" s="85"/>
      <c r="BVV42" s="85"/>
      <c r="BVW42" s="85"/>
      <c r="BVX42" s="85"/>
      <c r="BVY42" s="85"/>
      <c r="BVZ42" s="85"/>
      <c r="BWA42" s="85"/>
      <c r="BWB42" s="85"/>
      <c r="BWC42" s="85"/>
      <c r="BWD42" s="85"/>
      <c r="BWE42" s="85"/>
      <c r="BWF42" s="85"/>
      <c r="BWG42" s="85"/>
      <c r="BWH42" s="85"/>
      <c r="BWI42" s="85"/>
      <c r="BWJ42" s="85"/>
      <c r="BWK42" s="85"/>
      <c r="BWL42" s="85"/>
      <c r="BWM42" s="85"/>
      <c r="BWN42" s="85"/>
      <c r="BWO42" s="85"/>
      <c r="BWP42" s="85"/>
      <c r="BWQ42" s="85"/>
      <c r="BWR42" s="85"/>
      <c r="BWS42" s="85"/>
      <c r="BWT42" s="85"/>
      <c r="BWU42" s="85"/>
      <c r="BWV42" s="85"/>
      <c r="BWW42" s="85"/>
      <c r="BWX42" s="85"/>
      <c r="BWY42" s="85"/>
      <c r="BWZ42" s="85"/>
      <c r="BXA42" s="85"/>
      <c r="BXB42" s="85"/>
      <c r="BXC42" s="85"/>
      <c r="BXD42" s="85"/>
      <c r="BXE42" s="85"/>
      <c r="BXF42" s="85"/>
      <c r="BXG42" s="85"/>
      <c r="BXH42" s="85"/>
      <c r="BXI42" s="85"/>
      <c r="BXJ42" s="85"/>
      <c r="BXK42" s="85"/>
      <c r="BXL42" s="85"/>
      <c r="BXM42" s="85"/>
      <c r="BXN42" s="85"/>
      <c r="BXO42" s="85"/>
      <c r="BXP42" s="85"/>
      <c r="BXQ42" s="85"/>
      <c r="BXR42" s="85"/>
      <c r="BXS42" s="85"/>
      <c r="BXT42" s="85"/>
      <c r="BXU42" s="85"/>
      <c r="BXV42" s="85"/>
      <c r="BXW42" s="85"/>
      <c r="BXX42" s="85"/>
      <c r="BXY42" s="85"/>
      <c r="BXZ42" s="85"/>
      <c r="BYA42" s="85"/>
      <c r="BYB42" s="85"/>
      <c r="BYC42" s="85"/>
      <c r="BYD42" s="85"/>
      <c r="BYE42" s="85"/>
      <c r="BYF42" s="85"/>
      <c r="BYG42" s="85"/>
      <c r="BYH42" s="85"/>
      <c r="BYI42" s="85"/>
      <c r="BYJ42" s="85"/>
      <c r="BYK42" s="85"/>
      <c r="BYL42" s="85"/>
      <c r="BYM42" s="85"/>
      <c r="BYN42" s="85"/>
      <c r="BYO42" s="85"/>
      <c r="BYP42" s="85"/>
      <c r="BYQ42" s="85"/>
      <c r="BYR42" s="85"/>
      <c r="BYS42" s="85"/>
      <c r="BYT42" s="85"/>
      <c r="BYU42" s="85"/>
      <c r="BYV42" s="85"/>
      <c r="BYW42" s="85"/>
      <c r="BYX42" s="85"/>
      <c r="BYY42" s="85"/>
      <c r="BYZ42" s="85"/>
      <c r="BZA42" s="85"/>
      <c r="BZB42" s="85"/>
      <c r="BZC42" s="85"/>
      <c r="BZD42" s="85"/>
      <c r="BZE42" s="85"/>
      <c r="BZF42" s="85"/>
      <c r="BZG42" s="85"/>
      <c r="BZH42" s="85"/>
      <c r="BZI42" s="85"/>
      <c r="BZJ42" s="85"/>
      <c r="BZK42" s="85"/>
      <c r="BZL42" s="85"/>
      <c r="BZM42" s="85"/>
      <c r="BZN42" s="85"/>
      <c r="BZO42" s="85"/>
      <c r="BZP42" s="85"/>
      <c r="BZQ42" s="85"/>
      <c r="BZR42" s="85"/>
      <c r="BZS42" s="85"/>
      <c r="BZT42" s="85"/>
      <c r="BZU42" s="85"/>
      <c r="BZV42" s="85"/>
      <c r="BZW42" s="85"/>
      <c r="BZX42" s="85"/>
      <c r="BZY42" s="85"/>
      <c r="BZZ42" s="85"/>
      <c r="CAA42" s="85"/>
      <c r="CAB42" s="85"/>
      <c r="CAC42" s="85"/>
      <c r="CAD42" s="85"/>
      <c r="CAE42" s="85"/>
      <c r="CAF42" s="85"/>
      <c r="CAG42" s="85"/>
      <c r="CAH42" s="85"/>
      <c r="CAI42" s="85"/>
      <c r="CAJ42" s="85"/>
      <c r="CAK42" s="85"/>
      <c r="CAL42" s="85"/>
      <c r="CAM42" s="85"/>
      <c r="CAN42" s="85"/>
      <c r="CAO42" s="85"/>
      <c r="CAP42" s="85"/>
      <c r="CAQ42" s="85"/>
      <c r="CAR42" s="85"/>
      <c r="CAS42" s="85"/>
      <c r="CAT42" s="85"/>
      <c r="CAU42" s="85"/>
      <c r="CAV42" s="85"/>
      <c r="CAW42" s="85"/>
      <c r="CAX42" s="85"/>
      <c r="CAY42" s="85"/>
      <c r="CAZ42" s="85"/>
      <c r="CBA42" s="85"/>
      <c r="CBB42" s="85"/>
      <c r="CBC42" s="85"/>
      <c r="CBD42" s="85"/>
      <c r="CBE42" s="85"/>
      <c r="CBF42" s="85"/>
      <c r="CBG42" s="85"/>
      <c r="CBH42" s="85"/>
      <c r="CBI42" s="85"/>
      <c r="CBJ42" s="85"/>
      <c r="CBK42" s="85"/>
      <c r="CBL42" s="85"/>
      <c r="CBM42" s="85"/>
      <c r="CBN42" s="85"/>
      <c r="CBO42" s="85"/>
      <c r="CBP42" s="85"/>
      <c r="CBQ42" s="85"/>
      <c r="CBR42" s="85"/>
      <c r="CBS42" s="85"/>
      <c r="CBT42" s="85"/>
      <c r="CBU42" s="85"/>
      <c r="CBV42" s="85"/>
      <c r="CBW42" s="85"/>
      <c r="CBX42" s="85"/>
      <c r="CBY42" s="85"/>
      <c r="CBZ42" s="85"/>
      <c r="CCA42" s="85"/>
      <c r="CCB42" s="85"/>
      <c r="CCC42" s="85"/>
      <c r="CCD42" s="85"/>
      <c r="CCE42" s="85"/>
      <c r="CCF42" s="85"/>
      <c r="CCG42" s="85"/>
      <c r="CCH42" s="85"/>
      <c r="CCI42" s="85"/>
      <c r="CCJ42" s="85"/>
      <c r="CCK42" s="85"/>
      <c r="CCL42" s="85"/>
      <c r="CCM42" s="85"/>
      <c r="CCN42" s="85"/>
      <c r="CCO42" s="85"/>
      <c r="CCP42" s="85"/>
      <c r="CCQ42" s="85"/>
      <c r="CCR42" s="85"/>
      <c r="CCS42" s="85"/>
      <c r="CCT42" s="85"/>
      <c r="CCU42" s="85"/>
      <c r="CCV42" s="85"/>
      <c r="CCW42" s="85"/>
      <c r="CCX42" s="85"/>
      <c r="CCY42" s="85"/>
      <c r="CCZ42" s="85"/>
      <c r="CDA42" s="85"/>
      <c r="CDB42" s="85"/>
      <c r="CDC42" s="85"/>
      <c r="CDD42" s="85"/>
      <c r="CDE42" s="85"/>
      <c r="CDF42" s="85"/>
      <c r="CDG42" s="85"/>
      <c r="CDH42" s="85"/>
      <c r="CDI42" s="85"/>
      <c r="CDJ42" s="85"/>
      <c r="CDK42" s="85"/>
      <c r="CDL42" s="85"/>
      <c r="CDM42" s="85"/>
      <c r="CDN42" s="85"/>
      <c r="CDO42" s="85"/>
      <c r="CDP42" s="85"/>
      <c r="CDQ42" s="85"/>
      <c r="CDR42" s="85"/>
      <c r="CDS42" s="85"/>
      <c r="CDT42" s="85"/>
      <c r="CDU42" s="85"/>
      <c r="CDV42" s="85"/>
      <c r="CDW42" s="85"/>
      <c r="CDX42" s="85"/>
      <c r="CDY42" s="85"/>
      <c r="CDZ42" s="85"/>
      <c r="CEA42" s="85"/>
      <c r="CEB42" s="85"/>
      <c r="CEC42" s="85"/>
      <c r="CED42" s="85"/>
      <c r="CEE42" s="85"/>
      <c r="CEF42" s="85"/>
      <c r="CEG42" s="85"/>
      <c r="CEH42" s="85"/>
      <c r="CEI42" s="85"/>
      <c r="CEJ42" s="85"/>
      <c r="CEK42" s="85"/>
      <c r="CEL42" s="85"/>
      <c r="CEM42" s="85"/>
      <c r="CEN42" s="85"/>
      <c r="CEO42" s="85"/>
      <c r="CEP42" s="85"/>
      <c r="CEQ42" s="85"/>
      <c r="CER42" s="85"/>
      <c r="CES42" s="85"/>
      <c r="CET42" s="85"/>
      <c r="CEU42" s="85"/>
      <c r="CEV42" s="85"/>
      <c r="CEW42" s="85"/>
      <c r="CEX42" s="85"/>
      <c r="CEY42" s="85"/>
      <c r="CEZ42" s="85"/>
      <c r="CFA42" s="85"/>
      <c r="CFB42" s="85"/>
      <c r="CFC42" s="85"/>
      <c r="CFD42" s="85"/>
      <c r="CFE42" s="85"/>
      <c r="CFF42" s="85"/>
      <c r="CFG42" s="85"/>
      <c r="CFH42" s="85"/>
      <c r="CFI42" s="85"/>
      <c r="CFJ42" s="85"/>
      <c r="CFK42" s="85"/>
      <c r="CFL42" s="85"/>
      <c r="CFM42" s="85"/>
      <c r="CFN42" s="85"/>
      <c r="CFO42" s="85"/>
      <c r="CFP42" s="85"/>
      <c r="CFQ42" s="85"/>
      <c r="CFR42" s="85"/>
      <c r="CFS42" s="85"/>
      <c r="CFT42" s="85"/>
      <c r="CFU42" s="85"/>
      <c r="CFV42" s="85"/>
      <c r="CFW42" s="85"/>
      <c r="CFX42" s="85"/>
      <c r="CFY42" s="85"/>
      <c r="CFZ42" s="85"/>
      <c r="CGA42" s="85"/>
      <c r="CGB42" s="85"/>
      <c r="CGC42" s="85"/>
      <c r="CGD42" s="85"/>
      <c r="CGE42" s="85"/>
      <c r="CGF42" s="85"/>
      <c r="CGG42" s="85"/>
      <c r="CGH42" s="85"/>
      <c r="CGI42" s="85"/>
      <c r="CGJ42" s="85"/>
      <c r="CGK42" s="85"/>
      <c r="CGL42" s="85"/>
      <c r="CGM42" s="85"/>
      <c r="CGN42" s="85"/>
      <c r="CGO42" s="85"/>
      <c r="CGP42" s="85"/>
      <c r="CGQ42" s="85"/>
      <c r="CGR42" s="85"/>
      <c r="CGS42" s="85"/>
      <c r="CGT42" s="85"/>
      <c r="CGU42" s="85"/>
      <c r="CGV42" s="85"/>
      <c r="CGW42" s="85"/>
      <c r="CGX42" s="85"/>
      <c r="CGY42" s="85"/>
      <c r="CGZ42" s="85"/>
      <c r="CHA42" s="85"/>
      <c r="CHB42" s="85"/>
      <c r="CHC42" s="85"/>
      <c r="CHD42" s="85"/>
      <c r="CHE42" s="85"/>
      <c r="CHF42" s="85"/>
      <c r="CHG42" s="85"/>
      <c r="CHH42" s="85"/>
      <c r="CHI42" s="85"/>
      <c r="CHJ42" s="85"/>
      <c r="CHK42" s="85"/>
      <c r="CHL42" s="85"/>
      <c r="CHM42" s="85"/>
      <c r="CHN42" s="85"/>
      <c r="CHO42" s="85"/>
      <c r="CHP42" s="85"/>
      <c r="CHQ42" s="85"/>
      <c r="CHR42" s="85"/>
      <c r="CHS42" s="85"/>
      <c r="CHT42" s="85"/>
      <c r="CHU42" s="85"/>
      <c r="CHV42" s="85"/>
      <c r="CHW42" s="85"/>
      <c r="CHX42" s="85"/>
      <c r="CHY42" s="85"/>
      <c r="CHZ42" s="85"/>
      <c r="CIA42" s="85"/>
      <c r="CIB42" s="85"/>
      <c r="CIC42" s="85"/>
      <c r="CID42" s="85"/>
      <c r="CIE42" s="85"/>
      <c r="CIF42" s="85"/>
      <c r="CIG42" s="85"/>
      <c r="CIH42" s="85"/>
      <c r="CII42" s="85"/>
      <c r="CIJ42" s="85"/>
      <c r="CIK42" s="85"/>
      <c r="CIL42" s="85"/>
      <c r="CIM42" s="85"/>
      <c r="CIN42" s="85"/>
      <c r="CIO42" s="85"/>
      <c r="CIP42" s="85"/>
      <c r="CIQ42" s="85"/>
      <c r="CIR42" s="85"/>
      <c r="CIS42" s="85"/>
      <c r="CIT42" s="85"/>
      <c r="CIU42" s="85"/>
      <c r="CIV42" s="85"/>
      <c r="CIW42" s="85"/>
      <c r="CIX42" s="85"/>
      <c r="CIY42" s="85"/>
      <c r="CIZ42" s="85"/>
      <c r="CJA42" s="85"/>
      <c r="CJB42" s="85"/>
      <c r="CJC42" s="85"/>
      <c r="CJD42" s="85"/>
      <c r="CJE42" s="85"/>
      <c r="CJF42" s="85"/>
      <c r="CJG42" s="85"/>
      <c r="CJH42" s="85"/>
      <c r="CJI42" s="85"/>
      <c r="CJJ42" s="85"/>
      <c r="CJK42" s="85"/>
      <c r="CJL42" s="85"/>
      <c r="CJM42" s="85"/>
      <c r="CJN42" s="85"/>
      <c r="CJO42" s="85"/>
      <c r="CJP42" s="85"/>
      <c r="CJQ42" s="85"/>
      <c r="CJR42" s="85"/>
      <c r="CJS42" s="85"/>
      <c r="CJT42" s="85"/>
      <c r="CJU42" s="85"/>
      <c r="CJV42" s="85"/>
      <c r="CJW42" s="85"/>
      <c r="CJX42" s="85"/>
      <c r="CJY42" s="85"/>
      <c r="CJZ42" s="85"/>
      <c r="CKA42" s="85"/>
      <c r="CKB42" s="85"/>
      <c r="CKC42" s="85"/>
      <c r="CKD42" s="85"/>
      <c r="CKE42" s="85"/>
      <c r="CKF42" s="85"/>
      <c r="CKG42" s="85"/>
      <c r="CKH42" s="85"/>
      <c r="CKI42" s="85"/>
      <c r="CKJ42" s="85"/>
      <c r="CKK42" s="85"/>
      <c r="CKL42" s="85"/>
      <c r="CKM42" s="85"/>
      <c r="CKN42" s="85"/>
      <c r="CKO42" s="85"/>
      <c r="CKP42" s="85"/>
      <c r="CKQ42" s="85"/>
      <c r="CKR42" s="85"/>
      <c r="CKS42" s="85"/>
      <c r="CKT42" s="85"/>
      <c r="CKU42" s="85"/>
      <c r="CKV42" s="85"/>
      <c r="CKW42" s="85"/>
      <c r="CKX42" s="85"/>
      <c r="CKY42" s="85"/>
      <c r="CKZ42" s="85"/>
      <c r="CLA42" s="85"/>
      <c r="CLB42" s="85"/>
      <c r="CLC42" s="85"/>
      <c r="CLD42" s="85"/>
      <c r="CLE42" s="85"/>
      <c r="CLF42" s="85"/>
      <c r="CLG42" s="85"/>
      <c r="CLH42" s="85"/>
      <c r="CLI42" s="85"/>
      <c r="CLJ42" s="85"/>
      <c r="CLK42" s="85"/>
      <c r="CLL42" s="85"/>
      <c r="CLM42" s="85"/>
      <c r="CLN42" s="85"/>
      <c r="CLO42" s="85"/>
      <c r="CLP42" s="85"/>
      <c r="CLQ42" s="85"/>
      <c r="CLR42" s="85"/>
      <c r="CLS42" s="85"/>
      <c r="CLT42" s="85"/>
      <c r="CLU42" s="85"/>
      <c r="CLV42" s="85"/>
      <c r="CLW42" s="85"/>
      <c r="CLX42" s="85"/>
      <c r="CLY42" s="85"/>
      <c r="CLZ42" s="85"/>
      <c r="CMA42" s="85"/>
      <c r="CMB42" s="85"/>
      <c r="CMC42" s="85"/>
      <c r="CMD42" s="85"/>
      <c r="CME42" s="85"/>
      <c r="CMF42" s="85"/>
      <c r="CMG42" s="85"/>
      <c r="CMH42" s="85"/>
      <c r="CMI42" s="85"/>
      <c r="CMJ42" s="85"/>
      <c r="CMK42" s="85"/>
      <c r="CML42" s="85"/>
      <c r="CMM42" s="85"/>
      <c r="CMN42" s="85"/>
      <c r="CMO42" s="85"/>
      <c r="CMP42" s="85"/>
      <c r="CMQ42" s="85"/>
      <c r="CMR42" s="85"/>
      <c r="CMS42" s="85"/>
      <c r="CMT42" s="85"/>
      <c r="CMU42" s="85"/>
      <c r="CMV42" s="85"/>
      <c r="CMW42" s="85"/>
      <c r="CMX42" s="85"/>
      <c r="CMY42" s="85"/>
      <c r="CMZ42" s="85"/>
      <c r="CNA42" s="85"/>
      <c r="CNB42" s="85"/>
      <c r="CNC42" s="85"/>
      <c r="CND42" s="85"/>
      <c r="CNE42" s="85"/>
      <c r="CNF42" s="85"/>
      <c r="CNG42" s="85"/>
      <c r="CNH42" s="85"/>
      <c r="CNI42" s="85"/>
      <c r="CNJ42" s="85"/>
      <c r="CNK42" s="85"/>
      <c r="CNL42" s="85"/>
      <c r="CNM42" s="85"/>
      <c r="CNN42" s="85"/>
      <c r="CNO42" s="85"/>
      <c r="CNP42" s="85"/>
      <c r="CNQ42" s="85"/>
      <c r="CNR42" s="85"/>
      <c r="CNS42" s="85"/>
      <c r="CNT42" s="85"/>
      <c r="CNU42" s="85"/>
      <c r="CNV42" s="85"/>
      <c r="CNW42" s="85"/>
      <c r="CNX42" s="85"/>
      <c r="CNY42" s="85"/>
      <c r="CNZ42" s="85"/>
      <c r="COA42" s="85"/>
      <c r="COB42" s="85"/>
      <c r="COC42" s="85"/>
      <c r="COD42" s="85"/>
      <c r="COE42" s="85"/>
      <c r="COF42" s="85"/>
      <c r="COG42" s="85"/>
      <c r="COH42" s="85"/>
      <c r="COI42" s="85"/>
      <c r="COJ42" s="85"/>
      <c r="COK42" s="85"/>
      <c r="COL42" s="85"/>
      <c r="COM42" s="85"/>
      <c r="CON42" s="85"/>
      <c r="COO42" s="85"/>
      <c r="COP42" s="85"/>
      <c r="COQ42" s="85"/>
      <c r="COR42" s="85"/>
      <c r="COS42" s="85"/>
      <c r="COT42" s="85"/>
      <c r="COU42" s="85"/>
      <c r="COV42" s="85"/>
      <c r="COW42" s="85"/>
      <c r="COX42" s="85"/>
      <c r="COY42" s="85"/>
      <c r="COZ42" s="85"/>
      <c r="CPA42" s="85"/>
      <c r="CPB42" s="85"/>
      <c r="CPC42" s="85"/>
      <c r="CPD42" s="85"/>
      <c r="CPE42" s="85"/>
      <c r="CPF42" s="85"/>
      <c r="CPG42" s="85"/>
      <c r="CPH42" s="85"/>
      <c r="CPI42" s="85"/>
      <c r="CPJ42" s="85"/>
      <c r="CPK42" s="85"/>
      <c r="CPL42" s="85"/>
      <c r="CPM42" s="85"/>
      <c r="CPN42" s="85"/>
      <c r="CPO42" s="85"/>
      <c r="CPP42" s="85"/>
      <c r="CPQ42" s="85"/>
      <c r="CPR42" s="85"/>
      <c r="CPS42" s="85"/>
      <c r="CPT42" s="85"/>
      <c r="CPU42" s="85"/>
      <c r="CPV42" s="85"/>
      <c r="CPW42" s="85"/>
      <c r="CPX42" s="85"/>
      <c r="CPY42" s="85"/>
      <c r="CPZ42" s="85"/>
      <c r="CQA42" s="85"/>
      <c r="CQB42" s="85"/>
      <c r="CQC42" s="85"/>
      <c r="CQD42" s="85"/>
      <c r="CQE42" s="85"/>
      <c r="CQF42" s="85"/>
      <c r="CQG42" s="85"/>
      <c r="CQH42" s="85"/>
      <c r="CQI42" s="85"/>
      <c r="CQJ42" s="85"/>
      <c r="CQK42" s="85"/>
      <c r="CQL42" s="85"/>
      <c r="CQM42" s="85"/>
      <c r="CQN42" s="85"/>
      <c r="CQO42" s="85"/>
      <c r="CQP42" s="85"/>
      <c r="CQQ42" s="85"/>
      <c r="CQR42" s="85"/>
      <c r="CQS42" s="85"/>
      <c r="CQT42" s="85"/>
      <c r="CQU42" s="85"/>
      <c r="CQV42" s="85"/>
      <c r="CQW42" s="85"/>
      <c r="CQX42" s="85"/>
      <c r="CQY42" s="85"/>
      <c r="CQZ42" s="85"/>
      <c r="CRA42" s="85"/>
      <c r="CRB42" s="85"/>
      <c r="CRC42" s="85"/>
      <c r="CRD42" s="85"/>
      <c r="CRE42" s="85"/>
      <c r="CRF42" s="85"/>
      <c r="CRG42" s="85"/>
      <c r="CRH42" s="85"/>
      <c r="CRI42" s="85"/>
      <c r="CRJ42" s="85"/>
      <c r="CRK42" s="85"/>
      <c r="CRL42" s="85"/>
      <c r="CRM42" s="85"/>
      <c r="CRN42" s="85"/>
      <c r="CRO42" s="85"/>
      <c r="CRP42" s="85"/>
      <c r="CRQ42" s="85"/>
      <c r="CRR42" s="85"/>
      <c r="CRS42" s="85"/>
      <c r="CRT42" s="85"/>
      <c r="CRU42" s="85"/>
      <c r="CRV42" s="85"/>
      <c r="CRW42" s="85"/>
      <c r="CRX42" s="85"/>
      <c r="CRY42" s="85"/>
      <c r="CRZ42" s="85"/>
      <c r="CSA42" s="85"/>
      <c r="CSB42" s="85"/>
      <c r="CSC42" s="85"/>
      <c r="CSD42" s="85"/>
      <c r="CSE42" s="85"/>
      <c r="CSF42" s="85"/>
      <c r="CSG42" s="85"/>
      <c r="CSH42" s="85"/>
      <c r="CSI42" s="85"/>
      <c r="CSJ42" s="85"/>
      <c r="CSK42" s="85"/>
      <c r="CSL42" s="85"/>
      <c r="CSM42" s="85"/>
      <c r="CSN42" s="85"/>
      <c r="CSO42" s="85"/>
      <c r="CSP42" s="85"/>
      <c r="CSQ42" s="85"/>
      <c r="CSR42" s="85"/>
      <c r="CSS42" s="85"/>
      <c r="CST42" s="85"/>
      <c r="CSU42" s="85"/>
      <c r="CSV42" s="85"/>
      <c r="CSW42" s="85"/>
      <c r="CSX42" s="85"/>
      <c r="CSY42" s="85"/>
      <c r="CSZ42" s="85"/>
      <c r="CTA42" s="85"/>
      <c r="CTB42" s="85"/>
      <c r="CTC42" s="85"/>
      <c r="CTD42" s="85"/>
      <c r="CTE42" s="85"/>
      <c r="CTF42" s="85"/>
      <c r="CTG42" s="85"/>
      <c r="CTH42" s="85"/>
      <c r="CTI42" s="85"/>
      <c r="CTJ42" s="85"/>
      <c r="CTK42" s="85"/>
      <c r="CTL42" s="85"/>
      <c r="CTM42" s="85"/>
      <c r="CTN42" s="85"/>
      <c r="CTO42" s="85"/>
      <c r="CTP42" s="85"/>
      <c r="CTQ42" s="85"/>
      <c r="CTR42" s="85"/>
      <c r="CTS42" s="85"/>
      <c r="CTT42" s="85"/>
      <c r="CTU42" s="85"/>
      <c r="CTV42" s="85"/>
      <c r="CTW42" s="85"/>
      <c r="CTX42" s="85"/>
      <c r="CTY42" s="85"/>
      <c r="CTZ42" s="85"/>
      <c r="CUA42" s="85"/>
      <c r="CUB42" s="85"/>
      <c r="CUC42" s="85"/>
      <c r="CUD42" s="85"/>
      <c r="CUE42" s="85"/>
      <c r="CUF42" s="85"/>
      <c r="CUG42" s="85"/>
      <c r="CUH42" s="85"/>
      <c r="CUI42" s="85"/>
      <c r="CUJ42" s="85"/>
      <c r="CUK42" s="85"/>
      <c r="CUL42" s="85"/>
      <c r="CUM42" s="85"/>
      <c r="CUN42" s="85"/>
      <c r="CUO42" s="85"/>
      <c r="CUP42" s="85"/>
      <c r="CUQ42" s="85"/>
      <c r="CUR42" s="85"/>
      <c r="CUS42" s="85"/>
      <c r="CUT42" s="85"/>
      <c r="CUU42" s="85"/>
      <c r="CUV42" s="85"/>
      <c r="CUW42" s="85"/>
      <c r="CUX42" s="85"/>
      <c r="CUY42" s="85"/>
      <c r="CUZ42" s="85"/>
      <c r="CVA42" s="85"/>
      <c r="CVB42" s="85"/>
      <c r="CVC42" s="85"/>
      <c r="CVD42" s="85"/>
      <c r="CVE42" s="85"/>
      <c r="CVF42" s="85"/>
      <c r="CVG42" s="85"/>
      <c r="CVH42" s="85"/>
      <c r="CVI42" s="85"/>
      <c r="CVJ42" s="85"/>
      <c r="CVK42" s="85"/>
      <c r="CVL42" s="85"/>
      <c r="CVM42" s="85"/>
      <c r="CVN42" s="85"/>
      <c r="CVO42" s="85"/>
      <c r="CVP42" s="85"/>
      <c r="CVQ42" s="85"/>
      <c r="CVR42" s="85"/>
      <c r="CVS42" s="85"/>
      <c r="CVT42" s="85"/>
      <c r="CVU42" s="85"/>
      <c r="CVV42" s="85"/>
      <c r="CVW42" s="85"/>
      <c r="CVX42" s="85"/>
      <c r="CVY42" s="85"/>
      <c r="CVZ42" s="85"/>
      <c r="CWA42" s="85"/>
      <c r="CWB42" s="85"/>
      <c r="CWC42" s="85"/>
      <c r="CWD42" s="85"/>
      <c r="CWE42" s="85"/>
      <c r="CWF42" s="85"/>
      <c r="CWG42" s="85"/>
      <c r="CWH42" s="85"/>
      <c r="CWI42" s="85"/>
      <c r="CWJ42" s="85"/>
      <c r="CWK42" s="85"/>
      <c r="CWL42" s="85"/>
      <c r="CWM42" s="85"/>
      <c r="CWN42" s="85"/>
      <c r="CWO42" s="85"/>
      <c r="CWP42" s="85"/>
      <c r="CWQ42" s="85"/>
      <c r="CWR42" s="85"/>
      <c r="CWS42" s="85"/>
      <c r="CWT42" s="85"/>
      <c r="CWU42" s="85"/>
      <c r="CWV42" s="85"/>
      <c r="CWW42" s="85"/>
      <c r="CWX42" s="85"/>
      <c r="CWY42" s="85"/>
      <c r="CWZ42" s="85"/>
      <c r="CXA42" s="85"/>
      <c r="CXB42" s="85"/>
      <c r="CXC42" s="85"/>
      <c r="CXD42" s="85"/>
      <c r="CXE42" s="85"/>
      <c r="CXF42" s="85"/>
      <c r="CXG42" s="85"/>
      <c r="CXH42" s="85"/>
      <c r="CXI42" s="85"/>
      <c r="CXJ42" s="85"/>
      <c r="CXK42" s="85"/>
      <c r="CXL42" s="85"/>
      <c r="CXM42" s="85"/>
      <c r="CXN42" s="85"/>
      <c r="CXO42" s="85"/>
      <c r="CXP42" s="85"/>
      <c r="CXQ42" s="85"/>
      <c r="CXR42" s="85"/>
      <c r="CXS42" s="85"/>
      <c r="CXT42" s="85"/>
      <c r="CXU42" s="85"/>
      <c r="CXV42" s="85"/>
      <c r="CXW42" s="85"/>
      <c r="CXX42" s="85"/>
      <c r="CXY42" s="85"/>
      <c r="CXZ42" s="85"/>
      <c r="CYA42" s="85"/>
      <c r="CYB42" s="85"/>
      <c r="CYC42" s="85"/>
      <c r="CYD42" s="85"/>
      <c r="CYE42" s="85"/>
      <c r="CYF42" s="85"/>
      <c r="CYG42" s="85"/>
      <c r="CYH42" s="85"/>
      <c r="CYI42" s="85"/>
      <c r="CYJ42" s="85"/>
      <c r="CYK42" s="85"/>
      <c r="CYL42" s="85"/>
      <c r="CYM42" s="85"/>
      <c r="CYN42" s="85"/>
      <c r="CYO42" s="85"/>
      <c r="CYP42" s="85"/>
      <c r="CYQ42" s="85"/>
      <c r="CYR42" s="85"/>
      <c r="CYS42" s="85"/>
      <c r="CYT42" s="85"/>
      <c r="CYU42" s="85"/>
      <c r="CYV42" s="85"/>
      <c r="CYW42" s="85"/>
      <c r="CYX42" s="85"/>
      <c r="CYY42" s="85"/>
      <c r="CYZ42" s="85"/>
      <c r="CZA42" s="85"/>
      <c r="CZB42" s="85"/>
      <c r="CZC42" s="85"/>
      <c r="CZD42" s="85"/>
      <c r="CZE42" s="85"/>
      <c r="CZF42" s="85"/>
      <c r="CZG42" s="85"/>
      <c r="CZH42" s="85"/>
      <c r="CZI42" s="85"/>
      <c r="CZJ42" s="85"/>
      <c r="CZK42" s="85"/>
      <c r="CZL42" s="85"/>
      <c r="CZM42" s="85"/>
      <c r="CZN42" s="85"/>
      <c r="CZO42" s="85"/>
      <c r="CZP42" s="85"/>
      <c r="CZQ42" s="85"/>
      <c r="CZR42" s="85"/>
      <c r="CZS42" s="85"/>
      <c r="CZT42" s="85"/>
      <c r="CZU42" s="85"/>
      <c r="CZV42" s="85"/>
      <c r="CZW42" s="85"/>
      <c r="CZX42" s="85"/>
      <c r="CZY42" s="85"/>
      <c r="CZZ42" s="85"/>
      <c r="DAA42" s="85"/>
      <c r="DAB42" s="85"/>
      <c r="DAC42" s="85"/>
      <c r="DAD42" s="85"/>
      <c r="DAE42" s="85"/>
      <c r="DAF42" s="85"/>
      <c r="DAG42" s="85"/>
      <c r="DAH42" s="85"/>
      <c r="DAI42" s="85"/>
      <c r="DAJ42" s="85"/>
      <c r="DAK42" s="85"/>
      <c r="DAL42" s="85"/>
      <c r="DAM42" s="85"/>
      <c r="DAN42" s="85"/>
      <c r="DAO42" s="85"/>
      <c r="DAP42" s="85"/>
      <c r="DAQ42" s="85"/>
      <c r="DAR42" s="85"/>
      <c r="DAS42" s="85"/>
      <c r="DAT42" s="85"/>
      <c r="DAU42" s="85"/>
      <c r="DAV42" s="85"/>
      <c r="DAW42" s="85"/>
      <c r="DAX42" s="85"/>
      <c r="DAY42" s="85"/>
      <c r="DAZ42" s="85"/>
      <c r="DBA42" s="85"/>
      <c r="DBB42" s="85"/>
      <c r="DBC42" s="85"/>
      <c r="DBD42" s="85"/>
      <c r="DBE42" s="85"/>
      <c r="DBF42" s="85"/>
      <c r="DBG42" s="85"/>
      <c r="DBH42" s="85"/>
      <c r="DBI42" s="85"/>
      <c r="DBJ42" s="85"/>
      <c r="DBK42" s="85"/>
      <c r="DBL42" s="85"/>
      <c r="DBM42" s="85"/>
      <c r="DBN42" s="85"/>
      <c r="DBO42" s="85"/>
      <c r="DBP42" s="85"/>
      <c r="DBQ42" s="85"/>
      <c r="DBR42" s="85"/>
      <c r="DBS42" s="85"/>
      <c r="DBT42" s="85"/>
      <c r="DBU42" s="85"/>
      <c r="DBV42" s="85"/>
      <c r="DBW42" s="85"/>
      <c r="DBX42" s="85"/>
      <c r="DBY42" s="85"/>
      <c r="DBZ42" s="85"/>
      <c r="DCA42" s="85"/>
      <c r="DCB42" s="85"/>
      <c r="DCC42" s="85"/>
      <c r="DCD42" s="85"/>
      <c r="DCE42" s="85"/>
      <c r="DCF42" s="85"/>
      <c r="DCG42" s="85"/>
      <c r="DCH42" s="85"/>
      <c r="DCI42" s="85"/>
      <c r="DCJ42" s="85"/>
      <c r="DCK42" s="85"/>
      <c r="DCL42" s="85"/>
      <c r="DCM42" s="85"/>
      <c r="DCN42" s="85"/>
      <c r="DCO42" s="85"/>
      <c r="DCP42" s="85"/>
      <c r="DCQ42" s="85"/>
      <c r="DCR42" s="85"/>
      <c r="DCS42" s="85"/>
      <c r="DCT42" s="85"/>
      <c r="DCU42" s="85"/>
      <c r="DCV42" s="85"/>
      <c r="DCW42" s="85"/>
      <c r="DCX42" s="85"/>
      <c r="DCY42" s="85"/>
      <c r="DCZ42" s="85"/>
      <c r="DDA42" s="85"/>
      <c r="DDB42" s="85"/>
      <c r="DDC42" s="85"/>
      <c r="DDD42" s="85"/>
      <c r="DDE42" s="85"/>
      <c r="DDF42" s="85"/>
      <c r="DDG42" s="85"/>
      <c r="DDH42" s="85"/>
      <c r="DDI42" s="85"/>
      <c r="DDJ42" s="85"/>
      <c r="DDK42" s="85"/>
      <c r="DDL42" s="85"/>
      <c r="DDM42" s="85"/>
      <c r="DDN42" s="85"/>
      <c r="DDO42" s="85"/>
      <c r="DDP42" s="85"/>
      <c r="DDQ42" s="85"/>
      <c r="DDR42" s="85"/>
      <c r="DDS42" s="85"/>
      <c r="DDT42" s="85"/>
      <c r="DDU42" s="85"/>
      <c r="DDV42" s="85"/>
      <c r="DDW42" s="85"/>
      <c r="DDX42" s="85"/>
      <c r="DDY42" s="85"/>
      <c r="DDZ42" s="85"/>
      <c r="DEA42" s="85"/>
      <c r="DEB42" s="85"/>
      <c r="DEC42" s="85"/>
      <c r="DED42" s="85"/>
      <c r="DEE42" s="85"/>
      <c r="DEF42" s="85"/>
      <c r="DEG42" s="85"/>
      <c r="DEH42" s="85"/>
      <c r="DEI42" s="85"/>
      <c r="DEJ42" s="85"/>
      <c r="DEK42" s="85"/>
      <c r="DEL42" s="85"/>
      <c r="DEM42" s="85"/>
      <c r="DEN42" s="85"/>
      <c r="DEO42" s="85"/>
      <c r="DEP42" s="85"/>
      <c r="DEQ42" s="85"/>
      <c r="DER42" s="85"/>
      <c r="DES42" s="85"/>
      <c r="DET42" s="85"/>
      <c r="DEU42" s="85"/>
      <c r="DEV42" s="85"/>
      <c r="DEW42" s="85"/>
      <c r="DEX42" s="85"/>
      <c r="DEY42" s="85"/>
      <c r="DEZ42" s="85"/>
      <c r="DFA42" s="85"/>
      <c r="DFB42" s="85"/>
      <c r="DFC42" s="85"/>
      <c r="DFD42" s="85"/>
      <c r="DFE42" s="85"/>
      <c r="DFF42" s="85"/>
      <c r="DFG42" s="85"/>
      <c r="DFH42" s="85"/>
      <c r="DFI42" s="85"/>
      <c r="DFJ42" s="85"/>
      <c r="DFK42" s="85"/>
      <c r="DFL42" s="85"/>
      <c r="DFM42" s="85"/>
      <c r="DFN42" s="85"/>
      <c r="DFO42" s="85"/>
      <c r="DFP42" s="85"/>
      <c r="DFQ42" s="85"/>
      <c r="DFR42" s="85"/>
      <c r="DFS42" s="85"/>
      <c r="DFT42" s="85"/>
      <c r="DFU42" s="85"/>
      <c r="DFV42" s="85"/>
      <c r="DFW42" s="85"/>
      <c r="DFX42" s="85"/>
      <c r="DFY42" s="85"/>
      <c r="DFZ42" s="85"/>
      <c r="DGA42" s="85"/>
      <c r="DGB42" s="85"/>
      <c r="DGC42" s="85"/>
      <c r="DGD42" s="85"/>
      <c r="DGE42" s="85"/>
      <c r="DGF42" s="85"/>
      <c r="DGG42" s="85"/>
      <c r="DGH42" s="85"/>
      <c r="DGI42" s="85"/>
      <c r="DGJ42" s="85"/>
      <c r="DGK42" s="85"/>
      <c r="DGL42" s="85"/>
      <c r="DGM42" s="85"/>
      <c r="DGN42" s="85"/>
      <c r="DGO42" s="85"/>
      <c r="DGP42" s="85"/>
      <c r="DGQ42" s="85"/>
      <c r="DGR42" s="85"/>
      <c r="DGS42" s="85"/>
      <c r="DGT42" s="85"/>
      <c r="DGU42" s="85"/>
      <c r="DGV42" s="85"/>
      <c r="DGW42" s="85"/>
      <c r="DGX42" s="85"/>
      <c r="DGY42" s="85"/>
      <c r="DGZ42" s="85"/>
      <c r="DHA42" s="85"/>
      <c r="DHB42" s="85"/>
      <c r="DHC42" s="85"/>
      <c r="DHD42" s="85"/>
      <c r="DHE42" s="85"/>
      <c r="DHF42" s="85"/>
      <c r="DHG42" s="85"/>
      <c r="DHH42" s="85"/>
      <c r="DHI42" s="85"/>
      <c r="DHJ42" s="85"/>
      <c r="DHK42" s="85"/>
      <c r="DHL42" s="85"/>
      <c r="DHM42" s="85"/>
      <c r="DHN42" s="85"/>
      <c r="DHO42" s="85"/>
      <c r="DHP42" s="85"/>
      <c r="DHQ42" s="85"/>
      <c r="DHR42" s="85"/>
      <c r="DHS42" s="85"/>
      <c r="DHT42" s="85"/>
      <c r="DHU42" s="85"/>
      <c r="DHV42" s="85"/>
      <c r="DHW42" s="85"/>
      <c r="DHX42" s="85"/>
      <c r="DHY42" s="85"/>
      <c r="DHZ42" s="85"/>
      <c r="DIA42" s="85"/>
      <c r="DIB42" s="85"/>
      <c r="DIC42" s="85"/>
      <c r="DID42" s="85"/>
      <c r="DIE42" s="85"/>
      <c r="DIF42" s="85"/>
      <c r="DIG42" s="85"/>
      <c r="DIH42" s="85"/>
      <c r="DII42" s="85"/>
      <c r="DIJ42" s="85"/>
      <c r="DIK42" s="85"/>
      <c r="DIL42" s="85"/>
      <c r="DIM42" s="85"/>
      <c r="DIN42" s="85"/>
      <c r="DIO42" s="85"/>
      <c r="DIP42" s="85"/>
      <c r="DIQ42" s="85"/>
      <c r="DIR42" s="85"/>
      <c r="DIS42" s="85"/>
      <c r="DIT42" s="85"/>
      <c r="DIU42" s="85"/>
      <c r="DIV42" s="85"/>
      <c r="DIW42" s="85"/>
      <c r="DIX42" s="85"/>
      <c r="DIY42" s="85"/>
      <c r="DIZ42" s="85"/>
      <c r="DJA42" s="85"/>
      <c r="DJB42" s="85"/>
      <c r="DJC42" s="85"/>
      <c r="DJD42" s="85"/>
      <c r="DJE42" s="85"/>
      <c r="DJF42" s="85"/>
      <c r="DJG42" s="85"/>
      <c r="DJH42" s="85"/>
      <c r="DJI42" s="85"/>
      <c r="DJJ42" s="85"/>
      <c r="DJK42" s="85"/>
      <c r="DJL42" s="85"/>
      <c r="DJM42" s="85"/>
      <c r="DJN42" s="85"/>
      <c r="DJO42" s="85"/>
      <c r="DJP42" s="85"/>
      <c r="DJQ42" s="85"/>
      <c r="DJR42" s="85"/>
      <c r="DJS42" s="85"/>
      <c r="DJT42" s="85"/>
      <c r="DJU42" s="85"/>
      <c r="DJV42" s="85"/>
      <c r="DJW42" s="85"/>
      <c r="DJX42" s="85"/>
      <c r="DJY42" s="85"/>
      <c r="DJZ42" s="85"/>
      <c r="DKA42" s="85"/>
      <c r="DKB42" s="85"/>
      <c r="DKC42" s="85"/>
      <c r="DKD42" s="85"/>
      <c r="DKE42" s="85"/>
      <c r="DKF42" s="85"/>
      <c r="DKG42" s="85"/>
      <c r="DKH42" s="85"/>
      <c r="DKI42" s="85"/>
      <c r="DKJ42" s="85"/>
      <c r="DKK42" s="85"/>
      <c r="DKL42" s="85"/>
      <c r="DKM42" s="85"/>
      <c r="DKN42" s="85"/>
      <c r="DKO42" s="85"/>
      <c r="DKP42" s="85"/>
      <c r="DKQ42" s="85"/>
      <c r="DKR42" s="85"/>
      <c r="DKS42" s="85"/>
      <c r="DKT42" s="85"/>
      <c r="DKU42" s="85"/>
      <c r="DKV42" s="85"/>
      <c r="DKW42" s="85"/>
      <c r="DKX42" s="85"/>
      <c r="DKY42" s="85"/>
      <c r="DKZ42" s="85"/>
      <c r="DLA42" s="85"/>
      <c r="DLB42" s="85"/>
      <c r="DLC42" s="85"/>
      <c r="DLD42" s="85"/>
      <c r="DLE42" s="85"/>
      <c r="DLF42" s="85"/>
      <c r="DLG42" s="85"/>
      <c r="DLH42" s="85"/>
      <c r="DLI42" s="85"/>
      <c r="DLJ42" s="85"/>
      <c r="DLK42" s="85"/>
      <c r="DLL42" s="85"/>
      <c r="DLM42" s="85"/>
      <c r="DLN42" s="85"/>
      <c r="DLO42" s="85"/>
      <c r="DLP42" s="85"/>
      <c r="DLQ42" s="85"/>
      <c r="DLR42" s="85"/>
      <c r="DLS42" s="85"/>
      <c r="DLT42" s="85"/>
      <c r="DLU42" s="85"/>
      <c r="DLV42" s="85"/>
      <c r="DLW42" s="85"/>
      <c r="DLX42" s="85"/>
      <c r="DLY42" s="85"/>
      <c r="DLZ42" s="85"/>
      <c r="DMA42" s="85"/>
      <c r="DMB42" s="85"/>
      <c r="DMC42" s="85"/>
      <c r="DMD42" s="85"/>
      <c r="DME42" s="85"/>
      <c r="DMF42" s="85"/>
      <c r="DMG42" s="85"/>
      <c r="DMH42" s="85"/>
      <c r="DMI42" s="85"/>
      <c r="DMJ42" s="85"/>
      <c r="DMK42" s="85"/>
      <c r="DML42" s="85"/>
      <c r="DMM42" s="85"/>
      <c r="DMN42" s="85"/>
      <c r="DMO42" s="85"/>
      <c r="DMP42" s="85"/>
      <c r="DMQ42" s="85"/>
      <c r="DMR42" s="85"/>
      <c r="DMS42" s="85"/>
      <c r="DMT42" s="85"/>
      <c r="DMU42" s="85"/>
      <c r="DMV42" s="85"/>
      <c r="DMW42" s="85"/>
      <c r="DMX42" s="85"/>
      <c r="DMY42" s="85"/>
      <c r="DMZ42" s="85"/>
      <c r="DNA42" s="85"/>
      <c r="DNB42" s="85"/>
      <c r="DNC42" s="85"/>
      <c r="DND42" s="85"/>
      <c r="DNE42" s="85"/>
      <c r="DNF42" s="85"/>
      <c r="DNG42" s="85"/>
      <c r="DNH42" s="85"/>
      <c r="DNI42" s="85"/>
      <c r="DNJ42" s="85"/>
      <c r="DNK42" s="85"/>
      <c r="DNL42" s="85"/>
      <c r="DNM42" s="85"/>
      <c r="DNN42" s="85"/>
      <c r="DNO42" s="85"/>
      <c r="DNP42" s="85"/>
      <c r="DNQ42" s="85"/>
      <c r="DNR42" s="85"/>
      <c r="DNS42" s="85"/>
      <c r="DNT42" s="85"/>
      <c r="DNU42" s="85"/>
      <c r="DNV42" s="85"/>
      <c r="DNW42" s="85"/>
      <c r="DNX42" s="85"/>
      <c r="DNY42" s="85"/>
      <c r="DNZ42" s="85"/>
      <c r="DOA42" s="85"/>
      <c r="DOB42" s="85"/>
      <c r="DOC42" s="85"/>
      <c r="DOD42" s="85"/>
      <c r="DOE42" s="85"/>
      <c r="DOF42" s="85"/>
      <c r="DOG42" s="85"/>
      <c r="DOH42" s="85"/>
      <c r="DOI42" s="85"/>
      <c r="DOJ42" s="85"/>
      <c r="DOK42" s="85"/>
      <c r="DOL42" s="85"/>
      <c r="DOM42" s="85"/>
      <c r="DON42" s="85"/>
      <c r="DOO42" s="85"/>
      <c r="DOP42" s="85"/>
      <c r="DOQ42" s="85"/>
      <c r="DOR42" s="85"/>
      <c r="DOS42" s="85"/>
      <c r="DOT42" s="85"/>
      <c r="DOU42" s="85"/>
      <c r="DOV42" s="85"/>
      <c r="DOW42" s="85"/>
      <c r="DOX42" s="85"/>
      <c r="DOY42" s="85"/>
      <c r="DOZ42" s="85"/>
      <c r="DPA42" s="85"/>
      <c r="DPB42" s="85"/>
      <c r="DPC42" s="85"/>
      <c r="DPD42" s="85"/>
      <c r="DPE42" s="85"/>
      <c r="DPF42" s="85"/>
      <c r="DPG42" s="85"/>
      <c r="DPH42" s="85"/>
      <c r="DPI42" s="85"/>
      <c r="DPJ42" s="85"/>
      <c r="DPK42" s="85"/>
      <c r="DPL42" s="85"/>
      <c r="DPM42" s="85"/>
      <c r="DPN42" s="85"/>
      <c r="DPO42" s="85"/>
      <c r="DPP42" s="85"/>
      <c r="DPQ42" s="85"/>
      <c r="DPR42" s="85"/>
      <c r="DPS42" s="85"/>
      <c r="DPT42" s="85"/>
      <c r="DPU42" s="85"/>
      <c r="DPV42" s="85"/>
      <c r="DPW42" s="85"/>
      <c r="DPX42" s="85"/>
      <c r="DPY42" s="85"/>
      <c r="DPZ42" s="85"/>
      <c r="DQA42" s="85"/>
      <c r="DQB42" s="85"/>
      <c r="DQC42" s="85"/>
      <c r="DQD42" s="85"/>
      <c r="DQE42" s="85"/>
      <c r="DQF42" s="85"/>
      <c r="DQG42" s="85"/>
      <c r="DQH42" s="85"/>
      <c r="DQI42" s="85"/>
      <c r="DQJ42" s="85"/>
      <c r="DQK42" s="85"/>
      <c r="DQL42" s="85"/>
      <c r="DQM42" s="85"/>
      <c r="DQN42" s="85"/>
      <c r="DQO42" s="85"/>
      <c r="DQP42" s="85"/>
      <c r="DQQ42" s="85"/>
      <c r="DQR42" s="85"/>
      <c r="DQS42" s="85"/>
      <c r="DQT42" s="85"/>
      <c r="DQU42" s="85"/>
      <c r="DQV42" s="85"/>
      <c r="DQW42" s="85"/>
      <c r="DQX42" s="85"/>
      <c r="DQY42" s="85"/>
      <c r="DQZ42" s="85"/>
      <c r="DRA42" s="85"/>
      <c r="DRB42" s="85"/>
      <c r="DRC42" s="85"/>
      <c r="DRD42" s="85"/>
      <c r="DRE42" s="85"/>
      <c r="DRF42" s="85"/>
      <c r="DRG42" s="85"/>
      <c r="DRH42" s="85"/>
      <c r="DRI42" s="85"/>
      <c r="DRJ42" s="85"/>
      <c r="DRK42" s="85"/>
      <c r="DRL42" s="85"/>
      <c r="DRM42" s="85"/>
      <c r="DRN42" s="85"/>
      <c r="DRO42" s="85"/>
      <c r="DRP42" s="85"/>
      <c r="DRQ42" s="85"/>
      <c r="DRR42" s="85"/>
      <c r="DRS42" s="85"/>
      <c r="DRT42" s="85"/>
      <c r="DRU42" s="85"/>
      <c r="DRV42" s="85"/>
      <c r="DRW42" s="85"/>
      <c r="DRX42" s="85"/>
      <c r="DRY42" s="85"/>
      <c r="DRZ42" s="85"/>
      <c r="DSA42" s="85"/>
      <c r="DSB42" s="85"/>
      <c r="DSC42" s="85"/>
      <c r="DSD42" s="85"/>
      <c r="DSE42" s="85"/>
      <c r="DSF42" s="85"/>
      <c r="DSG42" s="85"/>
      <c r="DSH42" s="85"/>
      <c r="DSI42" s="85"/>
      <c r="DSJ42" s="85"/>
      <c r="DSK42" s="85"/>
      <c r="DSL42" s="85"/>
      <c r="DSM42" s="85"/>
      <c r="DSN42" s="85"/>
      <c r="DSO42" s="85"/>
      <c r="DSP42" s="85"/>
      <c r="DSQ42" s="85"/>
      <c r="DSR42" s="85"/>
      <c r="DSS42" s="85"/>
      <c r="DST42" s="85"/>
      <c r="DSU42" s="85"/>
      <c r="DSV42" s="85"/>
      <c r="DSW42" s="85"/>
      <c r="DSX42" s="85"/>
      <c r="DSY42" s="85"/>
      <c r="DSZ42" s="85"/>
      <c r="DTA42" s="85"/>
      <c r="DTB42" s="85"/>
      <c r="DTC42" s="85"/>
      <c r="DTD42" s="85"/>
      <c r="DTE42" s="85"/>
      <c r="DTF42" s="85"/>
      <c r="DTG42" s="85"/>
      <c r="DTH42" s="85"/>
      <c r="DTI42" s="85"/>
      <c r="DTJ42" s="85"/>
      <c r="DTK42" s="85"/>
      <c r="DTL42" s="85"/>
      <c r="DTM42" s="85"/>
      <c r="DTN42" s="85"/>
      <c r="DTO42" s="85"/>
      <c r="DTP42" s="85"/>
      <c r="DTQ42" s="85"/>
      <c r="DTR42" s="85"/>
      <c r="DTS42" s="85"/>
      <c r="DTT42" s="85"/>
      <c r="DTU42" s="85"/>
      <c r="DTV42" s="85"/>
      <c r="DTW42" s="85"/>
      <c r="DTX42" s="85"/>
      <c r="DTY42" s="85"/>
      <c r="DTZ42" s="85"/>
      <c r="DUA42" s="85"/>
      <c r="DUB42" s="85"/>
      <c r="DUC42" s="85"/>
      <c r="DUD42" s="85"/>
      <c r="DUE42" s="85"/>
      <c r="DUF42" s="85"/>
      <c r="DUG42" s="85"/>
      <c r="DUH42" s="85"/>
      <c r="DUI42" s="85"/>
      <c r="DUJ42" s="85"/>
      <c r="DUK42" s="85"/>
      <c r="DUL42" s="85"/>
      <c r="DUM42" s="85"/>
      <c r="DUN42" s="85"/>
      <c r="DUO42" s="85"/>
      <c r="DUP42" s="85"/>
      <c r="DUQ42" s="85"/>
      <c r="DUR42" s="85"/>
      <c r="DUS42" s="85"/>
      <c r="DUT42" s="85"/>
      <c r="DUU42" s="85"/>
      <c r="DUV42" s="85"/>
      <c r="DUW42" s="85"/>
      <c r="DUX42" s="85"/>
      <c r="DUY42" s="85"/>
      <c r="DUZ42" s="85"/>
      <c r="DVA42" s="85"/>
      <c r="DVB42" s="85"/>
      <c r="DVC42" s="85"/>
      <c r="DVD42" s="85"/>
      <c r="DVE42" s="85"/>
      <c r="DVF42" s="85"/>
      <c r="DVG42" s="85"/>
      <c r="DVH42" s="85"/>
      <c r="DVI42" s="85"/>
      <c r="DVJ42" s="85"/>
      <c r="DVK42" s="85"/>
      <c r="DVL42" s="85"/>
      <c r="DVM42" s="85"/>
      <c r="DVN42" s="85"/>
      <c r="DVO42" s="85"/>
      <c r="DVP42" s="85"/>
      <c r="DVQ42" s="85"/>
      <c r="DVR42" s="85"/>
      <c r="DVS42" s="85"/>
      <c r="DVT42" s="85"/>
      <c r="DVU42" s="85"/>
      <c r="DVV42" s="85"/>
      <c r="DVW42" s="85"/>
      <c r="DVX42" s="85"/>
      <c r="DVY42" s="85"/>
      <c r="DVZ42" s="85"/>
      <c r="DWA42" s="85"/>
      <c r="DWB42" s="85"/>
      <c r="DWC42" s="85"/>
      <c r="DWD42" s="85"/>
      <c r="DWE42" s="85"/>
      <c r="DWF42" s="85"/>
      <c r="DWG42" s="85"/>
      <c r="DWH42" s="85"/>
      <c r="DWI42" s="85"/>
      <c r="DWJ42" s="85"/>
      <c r="DWK42" s="85"/>
      <c r="DWL42" s="85"/>
      <c r="DWM42" s="85"/>
      <c r="DWN42" s="85"/>
      <c r="DWO42" s="85"/>
      <c r="DWP42" s="85"/>
      <c r="DWQ42" s="85"/>
      <c r="DWR42" s="85"/>
      <c r="DWS42" s="85"/>
      <c r="DWT42" s="85"/>
      <c r="DWU42" s="85"/>
      <c r="DWV42" s="85"/>
      <c r="DWW42" s="85"/>
      <c r="DWX42" s="85"/>
      <c r="DWY42" s="85"/>
      <c r="DWZ42" s="85"/>
      <c r="DXA42" s="85"/>
      <c r="DXB42" s="85"/>
      <c r="DXC42" s="85"/>
      <c r="DXD42" s="85"/>
      <c r="DXE42" s="85"/>
      <c r="DXF42" s="85"/>
      <c r="DXG42" s="85"/>
      <c r="DXH42" s="85"/>
      <c r="DXI42" s="85"/>
      <c r="DXJ42" s="85"/>
      <c r="DXK42" s="85"/>
      <c r="DXL42" s="85"/>
      <c r="DXM42" s="85"/>
      <c r="DXN42" s="85"/>
      <c r="DXO42" s="85"/>
      <c r="DXP42" s="85"/>
      <c r="DXQ42" s="85"/>
      <c r="DXR42" s="85"/>
      <c r="DXS42" s="85"/>
      <c r="DXT42" s="85"/>
      <c r="DXU42" s="85"/>
      <c r="DXV42" s="85"/>
      <c r="DXW42" s="85"/>
      <c r="DXX42" s="85"/>
      <c r="DXY42" s="85"/>
      <c r="DXZ42" s="85"/>
      <c r="DYA42" s="85"/>
      <c r="DYB42" s="85"/>
      <c r="DYC42" s="85"/>
      <c r="DYD42" s="85"/>
      <c r="DYE42" s="85"/>
      <c r="DYF42" s="85"/>
      <c r="DYG42" s="85"/>
      <c r="DYH42" s="85"/>
      <c r="DYI42" s="85"/>
      <c r="DYJ42" s="85"/>
      <c r="DYK42" s="85"/>
      <c r="DYL42" s="85"/>
      <c r="DYM42" s="85"/>
      <c r="DYN42" s="85"/>
      <c r="DYO42" s="85"/>
      <c r="DYP42" s="85"/>
      <c r="DYQ42" s="85"/>
      <c r="DYR42" s="85"/>
      <c r="DYS42" s="85"/>
      <c r="DYT42" s="85"/>
      <c r="DYU42" s="85"/>
      <c r="DYV42" s="85"/>
      <c r="DYW42" s="85"/>
      <c r="DYX42" s="85"/>
      <c r="DYY42" s="85"/>
      <c r="DYZ42" s="85"/>
      <c r="DZA42" s="85"/>
      <c r="DZB42" s="85"/>
      <c r="DZC42" s="85"/>
      <c r="DZD42" s="85"/>
      <c r="DZE42" s="85"/>
      <c r="DZF42" s="85"/>
      <c r="DZG42" s="85"/>
      <c r="DZH42" s="85"/>
      <c r="DZI42" s="85"/>
      <c r="DZJ42" s="85"/>
      <c r="DZK42" s="85"/>
      <c r="DZL42" s="85"/>
      <c r="DZM42" s="85"/>
      <c r="DZN42" s="85"/>
      <c r="DZO42" s="85"/>
      <c r="DZP42" s="85"/>
      <c r="DZQ42" s="85"/>
      <c r="DZR42" s="85"/>
      <c r="DZS42" s="85"/>
      <c r="DZT42" s="85"/>
      <c r="DZU42" s="85"/>
      <c r="DZV42" s="85"/>
      <c r="DZW42" s="85"/>
      <c r="DZX42" s="85"/>
      <c r="DZY42" s="85"/>
      <c r="DZZ42" s="85"/>
      <c r="EAA42" s="85"/>
      <c r="EAB42" s="85"/>
      <c r="EAC42" s="85"/>
      <c r="EAD42" s="85"/>
      <c r="EAE42" s="85"/>
      <c r="EAF42" s="85"/>
      <c r="EAG42" s="85"/>
      <c r="EAH42" s="85"/>
      <c r="EAI42" s="85"/>
      <c r="EAJ42" s="85"/>
      <c r="EAK42" s="85"/>
      <c r="EAL42" s="85"/>
      <c r="EAM42" s="85"/>
      <c r="EAN42" s="85"/>
      <c r="EAO42" s="85"/>
      <c r="EAP42" s="85"/>
      <c r="EAQ42" s="85"/>
      <c r="EAR42" s="85"/>
      <c r="EAS42" s="85"/>
      <c r="EAT42" s="85"/>
      <c r="EAU42" s="85"/>
      <c r="EAV42" s="85"/>
      <c r="EAW42" s="85"/>
      <c r="EAX42" s="85"/>
      <c r="EAY42" s="85"/>
      <c r="EAZ42" s="85"/>
      <c r="EBA42" s="85"/>
      <c r="EBB42" s="85"/>
      <c r="EBC42" s="85"/>
      <c r="EBD42" s="85"/>
      <c r="EBE42" s="85"/>
      <c r="EBF42" s="85"/>
      <c r="EBG42" s="85"/>
      <c r="EBH42" s="85"/>
      <c r="EBI42" s="85"/>
      <c r="EBJ42" s="85"/>
      <c r="EBK42" s="85"/>
      <c r="EBL42" s="85"/>
      <c r="EBM42" s="85"/>
      <c r="EBN42" s="85"/>
      <c r="EBO42" s="85"/>
      <c r="EBP42" s="85"/>
      <c r="EBQ42" s="85"/>
      <c r="EBR42" s="85"/>
      <c r="EBS42" s="85"/>
      <c r="EBT42" s="85"/>
      <c r="EBU42" s="85"/>
      <c r="EBV42" s="85"/>
      <c r="EBW42" s="85"/>
      <c r="EBX42" s="85"/>
      <c r="EBY42" s="85"/>
      <c r="EBZ42" s="85"/>
      <c r="ECA42" s="85"/>
      <c r="ECB42" s="85"/>
      <c r="ECC42" s="85"/>
      <c r="ECD42" s="85"/>
      <c r="ECE42" s="85"/>
      <c r="ECF42" s="85"/>
      <c r="ECG42" s="85"/>
      <c r="ECH42" s="85"/>
      <c r="ECI42" s="85"/>
      <c r="ECJ42" s="85"/>
      <c r="ECK42" s="85"/>
      <c r="ECL42" s="85"/>
      <c r="ECM42" s="85"/>
      <c r="ECN42" s="85"/>
      <c r="ECO42" s="85"/>
      <c r="ECP42" s="85"/>
      <c r="ECQ42" s="85"/>
      <c r="ECR42" s="85"/>
      <c r="ECS42" s="85"/>
      <c r="ECT42" s="85"/>
      <c r="ECU42" s="85"/>
      <c r="ECV42" s="85"/>
      <c r="ECW42" s="85"/>
      <c r="ECX42" s="85"/>
      <c r="ECY42" s="85"/>
      <c r="ECZ42" s="85"/>
      <c r="EDA42" s="85"/>
      <c r="EDB42" s="85"/>
      <c r="EDC42" s="85"/>
      <c r="EDD42" s="85"/>
      <c r="EDE42" s="85"/>
      <c r="EDF42" s="85"/>
      <c r="EDG42" s="85"/>
      <c r="EDH42" s="85"/>
      <c r="EDI42" s="85"/>
      <c r="EDJ42" s="85"/>
      <c r="EDK42" s="85"/>
      <c r="EDL42" s="85"/>
      <c r="EDM42" s="85"/>
      <c r="EDN42" s="85"/>
      <c r="EDO42" s="85"/>
      <c r="EDP42" s="85"/>
      <c r="EDQ42" s="85"/>
      <c r="EDR42" s="85"/>
      <c r="EDS42" s="85"/>
      <c r="EDT42" s="85"/>
      <c r="EDU42" s="85"/>
      <c r="EDV42" s="85"/>
      <c r="EDW42" s="85"/>
      <c r="EDX42" s="85"/>
      <c r="EDY42" s="85"/>
      <c r="EDZ42" s="85"/>
      <c r="EEA42" s="85"/>
      <c r="EEB42" s="85"/>
      <c r="EEC42" s="85"/>
      <c r="EED42" s="85"/>
      <c r="EEE42" s="85"/>
      <c r="EEF42" s="85"/>
      <c r="EEG42" s="85"/>
      <c r="EEH42" s="85"/>
      <c r="EEI42" s="85"/>
      <c r="EEJ42" s="85"/>
      <c r="EEK42" s="85"/>
      <c r="EEL42" s="85"/>
      <c r="EEM42" s="85"/>
      <c r="EEN42" s="85"/>
      <c r="EEO42" s="85"/>
      <c r="EEP42" s="85"/>
      <c r="EEQ42" s="85"/>
      <c r="EER42" s="85"/>
      <c r="EES42" s="85"/>
      <c r="EET42" s="85"/>
      <c r="EEU42" s="85"/>
      <c r="EEV42" s="85"/>
      <c r="EEW42" s="85"/>
      <c r="EEX42" s="85"/>
      <c r="EEY42" s="85"/>
      <c r="EEZ42" s="85"/>
      <c r="EFA42" s="85"/>
      <c r="EFB42" s="85"/>
      <c r="EFC42" s="85"/>
      <c r="EFD42" s="85"/>
      <c r="EFE42" s="85"/>
      <c r="EFF42" s="85"/>
      <c r="EFG42" s="85"/>
      <c r="EFH42" s="85"/>
      <c r="EFI42" s="85"/>
      <c r="EFJ42" s="85"/>
      <c r="EFK42" s="85"/>
      <c r="EFL42" s="85"/>
      <c r="EFM42" s="85"/>
      <c r="EFN42" s="85"/>
      <c r="EFO42" s="85"/>
      <c r="EFP42" s="85"/>
      <c r="EFQ42" s="85"/>
      <c r="EFR42" s="85"/>
      <c r="EFS42" s="85"/>
      <c r="EFT42" s="85"/>
      <c r="EFU42" s="85"/>
      <c r="EFV42" s="85"/>
      <c r="EFW42" s="85"/>
      <c r="EFX42" s="85"/>
      <c r="EFY42" s="85"/>
      <c r="EFZ42" s="85"/>
      <c r="EGA42" s="85"/>
      <c r="EGB42" s="85"/>
      <c r="EGC42" s="85"/>
      <c r="EGD42" s="85"/>
      <c r="EGE42" s="85"/>
      <c r="EGF42" s="85"/>
      <c r="EGG42" s="85"/>
      <c r="EGH42" s="85"/>
      <c r="EGI42" s="85"/>
      <c r="EGJ42" s="85"/>
      <c r="EGK42" s="85"/>
      <c r="EGL42" s="85"/>
      <c r="EGM42" s="85"/>
      <c r="EGN42" s="85"/>
      <c r="EGO42" s="85"/>
      <c r="EGP42" s="85"/>
      <c r="EGQ42" s="85"/>
      <c r="EGR42" s="85"/>
      <c r="EGS42" s="85"/>
      <c r="EGT42" s="85"/>
      <c r="EGU42" s="85"/>
      <c r="EGV42" s="85"/>
      <c r="EGW42" s="85"/>
      <c r="EGX42" s="85"/>
      <c r="EGY42" s="85"/>
      <c r="EGZ42" s="85"/>
      <c r="EHA42" s="85"/>
      <c r="EHB42" s="85"/>
      <c r="EHC42" s="85"/>
      <c r="EHD42" s="85"/>
      <c r="EHE42" s="85"/>
      <c r="EHF42" s="85"/>
      <c r="EHG42" s="85"/>
      <c r="EHH42" s="85"/>
      <c r="EHI42" s="85"/>
      <c r="EHJ42" s="85"/>
      <c r="EHK42" s="85"/>
      <c r="EHL42" s="85"/>
      <c r="EHM42" s="85"/>
      <c r="EHN42" s="85"/>
      <c r="EHO42" s="85"/>
      <c r="EHP42" s="85"/>
      <c r="EHQ42" s="85"/>
      <c r="EHR42" s="85"/>
      <c r="EHS42" s="85"/>
      <c r="EHT42" s="85"/>
      <c r="EHU42" s="85"/>
      <c r="EHV42" s="85"/>
      <c r="EHW42" s="85"/>
      <c r="EHX42" s="85"/>
      <c r="EHY42" s="85"/>
      <c r="EHZ42" s="85"/>
      <c r="EIA42" s="85"/>
      <c r="EIB42" s="85"/>
      <c r="EIC42" s="85"/>
      <c r="EID42" s="85"/>
      <c r="EIE42" s="85"/>
      <c r="EIF42" s="85"/>
      <c r="EIG42" s="85"/>
      <c r="EIH42" s="85"/>
      <c r="EII42" s="85"/>
      <c r="EIJ42" s="85"/>
      <c r="EIK42" s="85"/>
      <c r="EIL42" s="85"/>
      <c r="EIM42" s="85"/>
      <c r="EIN42" s="85"/>
      <c r="EIO42" s="85"/>
      <c r="EIP42" s="85"/>
      <c r="EIQ42" s="85"/>
      <c r="EIR42" s="85"/>
      <c r="EIS42" s="85"/>
      <c r="EIT42" s="85"/>
      <c r="EIU42" s="85"/>
      <c r="EIV42" s="85"/>
      <c r="EIW42" s="85"/>
      <c r="EIX42" s="85"/>
      <c r="EIY42" s="85"/>
      <c r="EIZ42" s="85"/>
      <c r="EJA42" s="85"/>
      <c r="EJB42" s="85"/>
      <c r="EJC42" s="85"/>
      <c r="EJD42" s="85"/>
      <c r="EJE42" s="85"/>
      <c r="EJF42" s="85"/>
      <c r="EJG42" s="85"/>
      <c r="EJH42" s="85"/>
      <c r="EJI42" s="85"/>
      <c r="EJJ42" s="85"/>
      <c r="EJK42" s="85"/>
      <c r="EJL42" s="85"/>
      <c r="EJM42" s="85"/>
      <c r="EJN42" s="85"/>
      <c r="EJO42" s="85"/>
      <c r="EJP42" s="85"/>
      <c r="EJQ42" s="85"/>
      <c r="EJR42" s="85"/>
      <c r="EJS42" s="85"/>
      <c r="EJT42" s="85"/>
      <c r="EJU42" s="85"/>
      <c r="EJV42" s="85"/>
      <c r="EJW42" s="85"/>
      <c r="EJX42" s="85"/>
      <c r="EJY42" s="85"/>
      <c r="EJZ42" s="85"/>
      <c r="EKA42" s="85"/>
      <c r="EKB42" s="85"/>
      <c r="EKC42" s="85"/>
      <c r="EKD42" s="85"/>
      <c r="EKE42" s="85"/>
      <c r="EKF42" s="85"/>
      <c r="EKG42" s="85"/>
      <c r="EKH42" s="85"/>
      <c r="EKI42" s="85"/>
      <c r="EKJ42" s="85"/>
      <c r="EKK42" s="85"/>
      <c r="EKL42" s="85"/>
      <c r="EKM42" s="85"/>
      <c r="EKN42" s="85"/>
      <c r="EKO42" s="85"/>
      <c r="EKP42" s="85"/>
      <c r="EKQ42" s="85"/>
      <c r="EKR42" s="85"/>
      <c r="EKS42" s="85"/>
      <c r="EKT42" s="85"/>
      <c r="EKU42" s="85"/>
      <c r="EKV42" s="85"/>
      <c r="EKW42" s="85"/>
      <c r="EKX42" s="85"/>
      <c r="EKY42" s="85"/>
      <c r="EKZ42" s="85"/>
      <c r="ELA42" s="85"/>
      <c r="ELB42" s="85"/>
      <c r="ELC42" s="85"/>
      <c r="ELD42" s="85"/>
      <c r="ELE42" s="85"/>
      <c r="ELF42" s="85"/>
      <c r="ELG42" s="85"/>
      <c r="ELH42" s="85"/>
      <c r="ELI42" s="85"/>
      <c r="ELJ42" s="85"/>
      <c r="ELK42" s="85"/>
      <c r="ELL42" s="85"/>
      <c r="ELM42" s="85"/>
      <c r="ELN42" s="85"/>
      <c r="ELO42" s="85"/>
      <c r="ELP42" s="85"/>
      <c r="ELQ42" s="85"/>
      <c r="ELR42" s="85"/>
      <c r="ELS42" s="85"/>
      <c r="ELT42" s="85"/>
      <c r="ELU42" s="85"/>
      <c r="ELV42" s="85"/>
      <c r="ELW42" s="85"/>
      <c r="ELX42" s="85"/>
      <c r="ELY42" s="85"/>
      <c r="ELZ42" s="85"/>
      <c r="EMA42" s="85"/>
      <c r="EMB42" s="85"/>
      <c r="EMC42" s="85"/>
      <c r="EMD42" s="85"/>
      <c r="EME42" s="85"/>
      <c r="EMF42" s="85"/>
      <c r="EMG42" s="85"/>
      <c r="EMH42" s="85"/>
      <c r="EMI42" s="85"/>
      <c r="EMJ42" s="85"/>
      <c r="EMK42" s="85"/>
      <c r="EML42" s="85"/>
      <c r="EMM42" s="85"/>
      <c r="EMN42" s="85"/>
      <c r="EMO42" s="85"/>
      <c r="EMP42" s="85"/>
      <c r="EMQ42" s="85"/>
      <c r="EMR42" s="85"/>
      <c r="EMS42" s="85"/>
      <c r="EMT42" s="85"/>
      <c r="EMU42" s="85"/>
      <c r="EMV42" s="85"/>
      <c r="EMW42" s="85"/>
      <c r="EMX42" s="85"/>
      <c r="EMY42" s="85"/>
      <c r="EMZ42" s="85"/>
      <c r="ENA42" s="85"/>
      <c r="ENB42" s="85"/>
      <c r="ENC42" s="85"/>
      <c r="END42" s="85"/>
      <c r="ENE42" s="85"/>
      <c r="ENF42" s="85"/>
      <c r="ENG42" s="85"/>
      <c r="ENH42" s="85"/>
      <c r="ENI42" s="85"/>
      <c r="ENJ42" s="85"/>
      <c r="ENK42" s="85"/>
      <c r="ENL42" s="85"/>
      <c r="ENM42" s="85"/>
      <c r="ENN42" s="85"/>
      <c r="ENO42" s="85"/>
      <c r="ENP42" s="85"/>
      <c r="ENQ42" s="85"/>
      <c r="ENR42" s="85"/>
      <c r="ENS42" s="85"/>
      <c r="ENT42" s="85"/>
      <c r="ENU42" s="85"/>
      <c r="ENV42" s="85"/>
      <c r="ENW42" s="85"/>
      <c r="ENX42" s="85"/>
      <c r="ENY42" s="85"/>
      <c r="ENZ42" s="85"/>
      <c r="EOA42" s="85"/>
      <c r="EOB42" s="85"/>
      <c r="EOC42" s="85"/>
      <c r="EOD42" s="85"/>
      <c r="EOE42" s="85"/>
      <c r="EOF42" s="85"/>
      <c r="EOG42" s="85"/>
      <c r="EOH42" s="85"/>
      <c r="EOI42" s="85"/>
      <c r="EOJ42" s="85"/>
      <c r="EOK42" s="85"/>
      <c r="EOL42" s="85"/>
      <c r="EOM42" s="85"/>
      <c r="EON42" s="85"/>
      <c r="EOO42" s="85"/>
      <c r="EOP42" s="85"/>
      <c r="EOQ42" s="85"/>
      <c r="EOR42" s="85"/>
      <c r="EOS42" s="85"/>
      <c r="EOT42" s="85"/>
      <c r="EOU42" s="85"/>
      <c r="EOV42" s="85"/>
      <c r="EOW42" s="85"/>
      <c r="EOX42" s="85"/>
      <c r="EOY42" s="85"/>
      <c r="EOZ42" s="85"/>
      <c r="EPA42" s="85"/>
      <c r="EPB42" s="85"/>
      <c r="EPC42" s="85"/>
      <c r="EPD42" s="85"/>
      <c r="EPE42" s="85"/>
      <c r="EPF42" s="85"/>
      <c r="EPG42" s="85"/>
      <c r="EPH42" s="85"/>
      <c r="EPI42" s="85"/>
      <c r="EPJ42" s="85"/>
      <c r="EPK42" s="85"/>
      <c r="EPL42" s="85"/>
      <c r="EPM42" s="85"/>
      <c r="EPN42" s="85"/>
      <c r="EPO42" s="85"/>
      <c r="EPP42" s="85"/>
      <c r="EPQ42" s="85"/>
      <c r="EPR42" s="85"/>
      <c r="EPS42" s="85"/>
      <c r="EPT42" s="85"/>
      <c r="EPU42" s="85"/>
      <c r="EPV42" s="85"/>
      <c r="EPW42" s="85"/>
      <c r="EPX42" s="85"/>
      <c r="EPY42" s="85"/>
      <c r="EPZ42" s="85"/>
      <c r="EQA42" s="85"/>
      <c r="EQB42" s="85"/>
      <c r="EQC42" s="85"/>
      <c r="EQD42" s="85"/>
      <c r="EQE42" s="85"/>
      <c r="EQF42" s="85"/>
      <c r="EQG42" s="85"/>
      <c r="EQH42" s="85"/>
      <c r="EQI42" s="85"/>
      <c r="EQJ42" s="85"/>
      <c r="EQK42" s="85"/>
      <c r="EQL42" s="85"/>
      <c r="EQM42" s="85"/>
      <c r="EQN42" s="85"/>
      <c r="EQO42" s="85"/>
      <c r="EQP42" s="85"/>
      <c r="EQQ42" s="85"/>
      <c r="EQR42" s="85"/>
      <c r="EQS42" s="85"/>
      <c r="EQT42" s="85"/>
      <c r="EQU42" s="85"/>
      <c r="EQV42" s="85"/>
      <c r="EQW42" s="85"/>
      <c r="EQX42" s="85"/>
      <c r="EQY42" s="85"/>
      <c r="EQZ42" s="85"/>
      <c r="ERA42" s="85"/>
      <c r="ERB42" s="85"/>
      <c r="ERC42" s="85"/>
      <c r="ERD42" s="85"/>
      <c r="ERE42" s="85"/>
      <c r="ERF42" s="85"/>
      <c r="ERG42" s="85"/>
      <c r="ERH42" s="85"/>
      <c r="ERI42" s="85"/>
      <c r="ERJ42" s="85"/>
      <c r="ERK42" s="85"/>
      <c r="ERL42" s="85"/>
      <c r="ERM42" s="85"/>
      <c r="ERN42" s="85"/>
      <c r="ERO42" s="85"/>
      <c r="ERP42" s="85"/>
      <c r="ERQ42" s="85"/>
      <c r="ERR42" s="85"/>
      <c r="ERS42" s="85"/>
      <c r="ERT42" s="85"/>
      <c r="ERU42" s="85"/>
      <c r="ERV42" s="85"/>
      <c r="ERW42" s="85"/>
      <c r="ERX42" s="85"/>
      <c r="ERY42" s="85"/>
      <c r="ERZ42" s="85"/>
      <c r="ESA42" s="85"/>
      <c r="ESB42" s="85"/>
      <c r="ESC42" s="85"/>
      <c r="ESD42" s="85"/>
      <c r="ESE42" s="85"/>
      <c r="ESF42" s="85"/>
      <c r="ESG42" s="85"/>
      <c r="ESH42" s="85"/>
      <c r="ESI42" s="85"/>
      <c r="ESJ42" s="85"/>
      <c r="ESK42" s="85"/>
      <c r="ESL42" s="85"/>
      <c r="ESM42" s="85"/>
      <c r="ESN42" s="85"/>
      <c r="ESO42" s="85"/>
      <c r="ESP42" s="85"/>
      <c r="ESQ42" s="85"/>
      <c r="ESR42" s="85"/>
      <c r="ESS42" s="85"/>
      <c r="EST42" s="85"/>
      <c r="ESU42" s="85"/>
      <c r="ESV42" s="85"/>
      <c r="ESW42" s="85"/>
      <c r="ESX42" s="85"/>
      <c r="ESY42" s="85"/>
      <c r="ESZ42" s="85"/>
      <c r="ETA42" s="85"/>
      <c r="ETB42" s="85"/>
      <c r="ETC42" s="85"/>
      <c r="ETD42" s="85"/>
      <c r="ETE42" s="85"/>
      <c r="ETF42" s="85"/>
      <c r="ETG42" s="85"/>
      <c r="ETH42" s="85"/>
      <c r="ETI42" s="85"/>
      <c r="ETJ42" s="85"/>
      <c r="ETK42" s="85"/>
      <c r="ETL42" s="85"/>
      <c r="ETM42" s="85"/>
      <c r="ETN42" s="85"/>
      <c r="ETO42" s="85"/>
      <c r="ETP42" s="85"/>
      <c r="ETQ42" s="85"/>
      <c r="ETR42" s="85"/>
      <c r="ETS42" s="85"/>
      <c r="ETT42" s="85"/>
      <c r="ETU42" s="85"/>
      <c r="ETV42" s="85"/>
      <c r="ETW42" s="85"/>
      <c r="ETX42" s="85"/>
      <c r="ETY42" s="85"/>
      <c r="ETZ42" s="85"/>
      <c r="EUA42" s="85"/>
      <c r="EUB42" s="85"/>
      <c r="EUC42" s="85"/>
      <c r="EUD42" s="85"/>
      <c r="EUE42" s="85"/>
      <c r="EUF42" s="85"/>
      <c r="EUG42" s="85"/>
      <c r="EUH42" s="85"/>
      <c r="EUI42" s="85"/>
      <c r="EUJ42" s="85"/>
      <c r="EUK42" s="85"/>
      <c r="EUL42" s="85"/>
      <c r="EUM42" s="85"/>
      <c r="EUN42" s="85"/>
      <c r="EUO42" s="85"/>
      <c r="EUP42" s="85"/>
      <c r="EUQ42" s="85"/>
      <c r="EUR42" s="85"/>
      <c r="EUS42" s="85"/>
      <c r="EUT42" s="85"/>
      <c r="EUU42" s="85"/>
      <c r="EUV42" s="85"/>
      <c r="EUW42" s="85"/>
      <c r="EUX42" s="85"/>
      <c r="EUY42" s="85"/>
      <c r="EUZ42" s="85"/>
      <c r="EVA42" s="85"/>
      <c r="EVB42" s="85"/>
      <c r="EVC42" s="85"/>
      <c r="EVD42" s="85"/>
      <c r="EVE42" s="85"/>
      <c r="EVF42" s="85"/>
      <c r="EVG42" s="85"/>
      <c r="EVH42" s="85"/>
      <c r="EVI42" s="85"/>
      <c r="EVJ42" s="85"/>
      <c r="EVK42" s="85"/>
      <c r="EVL42" s="85"/>
      <c r="EVM42" s="85"/>
      <c r="EVN42" s="85"/>
      <c r="EVO42" s="85"/>
      <c r="EVP42" s="85"/>
      <c r="EVQ42" s="85"/>
      <c r="EVR42" s="85"/>
      <c r="EVS42" s="85"/>
      <c r="EVT42" s="85"/>
      <c r="EVU42" s="85"/>
      <c r="EVV42" s="85"/>
      <c r="EVW42" s="85"/>
      <c r="EVX42" s="85"/>
      <c r="EVY42" s="85"/>
      <c r="EVZ42" s="85"/>
      <c r="EWA42" s="85"/>
      <c r="EWB42" s="85"/>
      <c r="EWC42" s="85"/>
      <c r="EWD42" s="85"/>
      <c r="EWE42" s="85"/>
      <c r="EWF42" s="85"/>
      <c r="EWG42" s="85"/>
      <c r="EWH42" s="85"/>
      <c r="EWI42" s="85"/>
      <c r="EWJ42" s="85"/>
      <c r="EWK42" s="85"/>
      <c r="EWL42" s="85"/>
      <c r="EWM42" s="85"/>
      <c r="EWN42" s="85"/>
      <c r="EWO42" s="85"/>
      <c r="EWP42" s="85"/>
      <c r="EWQ42" s="85"/>
      <c r="EWR42" s="85"/>
      <c r="EWS42" s="85"/>
      <c r="EWT42" s="85"/>
      <c r="EWU42" s="85"/>
      <c r="EWV42" s="85"/>
      <c r="EWW42" s="85"/>
      <c r="EWX42" s="85"/>
      <c r="EWY42" s="85"/>
      <c r="EWZ42" s="85"/>
      <c r="EXA42" s="85"/>
      <c r="EXB42" s="85"/>
      <c r="EXC42" s="85"/>
      <c r="EXD42" s="85"/>
      <c r="EXE42" s="85"/>
      <c r="EXF42" s="85"/>
      <c r="EXG42" s="85"/>
      <c r="EXH42" s="85"/>
      <c r="EXI42" s="85"/>
      <c r="EXJ42" s="85"/>
      <c r="EXK42" s="85"/>
      <c r="EXL42" s="85"/>
      <c r="EXM42" s="85"/>
      <c r="EXN42" s="85"/>
      <c r="EXO42" s="85"/>
      <c r="EXP42" s="85"/>
      <c r="EXQ42" s="85"/>
      <c r="EXR42" s="85"/>
      <c r="EXS42" s="85"/>
      <c r="EXT42" s="85"/>
      <c r="EXU42" s="85"/>
      <c r="EXV42" s="85"/>
      <c r="EXW42" s="85"/>
      <c r="EXX42" s="85"/>
      <c r="EXY42" s="85"/>
      <c r="EXZ42" s="85"/>
      <c r="EYA42" s="85"/>
      <c r="EYB42" s="85"/>
      <c r="EYC42" s="85"/>
      <c r="EYD42" s="85"/>
      <c r="EYE42" s="85"/>
      <c r="EYF42" s="85"/>
      <c r="EYG42" s="85"/>
      <c r="EYH42" s="85"/>
      <c r="EYI42" s="85"/>
      <c r="EYJ42" s="85"/>
      <c r="EYK42" s="85"/>
      <c r="EYL42" s="85"/>
      <c r="EYM42" s="85"/>
      <c r="EYN42" s="85"/>
      <c r="EYO42" s="85"/>
      <c r="EYP42" s="85"/>
      <c r="EYQ42" s="85"/>
      <c r="EYR42" s="85"/>
      <c r="EYS42" s="85"/>
      <c r="EYT42" s="85"/>
      <c r="EYU42" s="85"/>
      <c r="EYV42" s="85"/>
      <c r="EYW42" s="85"/>
      <c r="EYX42" s="85"/>
      <c r="EYY42" s="85"/>
      <c r="EYZ42" s="85"/>
      <c r="EZA42" s="85"/>
      <c r="EZB42" s="85"/>
      <c r="EZC42" s="85"/>
      <c r="EZD42" s="85"/>
      <c r="EZE42" s="85"/>
      <c r="EZF42" s="85"/>
      <c r="EZG42" s="85"/>
      <c r="EZH42" s="85"/>
      <c r="EZI42" s="85"/>
      <c r="EZJ42" s="85"/>
      <c r="EZK42" s="85"/>
      <c r="EZL42" s="85"/>
      <c r="EZM42" s="85"/>
      <c r="EZN42" s="85"/>
      <c r="EZO42" s="85"/>
      <c r="EZP42" s="85"/>
      <c r="EZQ42" s="85"/>
      <c r="EZR42" s="85"/>
      <c r="EZS42" s="85"/>
      <c r="EZT42" s="85"/>
      <c r="EZU42" s="85"/>
      <c r="EZV42" s="85"/>
      <c r="EZW42" s="85"/>
      <c r="EZX42" s="85"/>
      <c r="EZY42" s="85"/>
      <c r="EZZ42" s="85"/>
      <c r="FAA42" s="85"/>
      <c r="FAB42" s="85"/>
      <c r="FAC42" s="85"/>
      <c r="FAD42" s="85"/>
      <c r="FAE42" s="85"/>
      <c r="FAF42" s="85"/>
      <c r="FAG42" s="85"/>
      <c r="FAH42" s="85"/>
      <c r="FAI42" s="85"/>
      <c r="FAJ42" s="85"/>
      <c r="FAK42" s="85"/>
      <c r="FAL42" s="85"/>
      <c r="FAM42" s="85"/>
      <c r="FAN42" s="85"/>
      <c r="FAO42" s="85"/>
      <c r="FAP42" s="85"/>
      <c r="FAQ42" s="85"/>
      <c r="FAR42" s="85"/>
      <c r="FAS42" s="85"/>
      <c r="FAT42" s="85"/>
      <c r="FAU42" s="85"/>
      <c r="FAV42" s="85"/>
      <c r="FAW42" s="85"/>
      <c r="FAX42" s="85"/>
      <c r="FAY42" s="85"/>
      <c r="FAZ42" s="85"/>
      <c r="FBA42" s="85"/>
      <c r="FBB42" s="85"/>
      <c r="FBC42" s="85"/>
      <c r="FBD42" s="85"/>
      <c r="FBE42" s="85"/>
      <c r="FBF42" s="85"/>
      <c r="FBG42" s="85"/>
      <c r="FBH42" s="85"/>
      <c r="FBI42" s="85"/>
      <c r="FBJ42" s="85"/>
      <c r="FBK42" s="85"/>
      <c r="FBL42" s="85"/>
      <c r="FBM42" s="85"/>
      <c r="FBN42" s="85"/>
      <c r="FBO42" s="85"/>
      <c r="FBP42" s="85"/>
      <c r="FBQ42" s="85"/>
      <c r="FBR42" s="85"/>
      <c r="FBS42" s="85"/>
      <c r="FBT42" s="85"/>
      <c r="FBU42" s="85"/>
      <c r="FBV42" s="85"/>
      <c r="FBW42" s="85"/>
      <c r="FBX42" s="85"/>
      <c r="FBY42" s="85"/>
      <c r="FBZ42" s="85"/>
      <c r="FCA42" s="85"/>
      <c r="FCB42" s="85"/>
      <c r="FCC42" s="85"/>
      <c r="FCD42" s="85"/>
      <c r="FCE42" s="85"/>
      <c r="FCF42" s="85"/>
      <c r="FCG42" s="85"/>
      <c r="FCH42" s="85"/>
      <c r="FCI42" s="85"/>
      <c r="FCJ42" s="85"/>
      <c r="FCK42" s="85"/>
      <c r="FCL42" s="85"/>
      <c r="FCM42" s="85"/>
      <c r="FCN42" s="85"/>
      <c r="FCO42" s="85"/>
      <c r="FCP42" s="85"/>
      <c r="FCQ42" s="85"/>
      <c r="FCR42" s="85"/>
      <c r="FCS42" s="85"/>
      <c r="FCT42" s="85"/>
      <c r="FCU42" s="85"/>
      <c r="FCV42" s="85"/>
      <c r="FCW42" s="85"/>
      <c r="FCX42" s="85"/>
      <c r="FCY42" s="85"/>
      <c r="FCZ42" s="85"/>
      <c r="FDA42" s="85"/>
      <c r="FDB42" s="85"/>
      <c r="FDC42" s="85"/>
      <c r="FDD42" s="85"/>
      <c r="FDE42" s="85"/>
      <c r="FDF42" s="85"/>
      <c r="FDG42" s="85"/>
      <c r="FDH42" s="85"/>
      <c r="FDI42" s="85"/>
      <c r="FDJ42" s="85"/>
      <c r="FDK42" s="85"/>
      <c r="FDL42" s="85"/>
      <c r="FDM42" s="85"/>
      <c r="FDN42" s="85"/>
      <c r="FDO42" s="85"/>
      <c r="FDP42" s="85"/>
      <c r="FDQ42" s="85"/>
      <c r="FDR42" s="85"/>
      <c r="FDS42" s="85"/>
      <c r="FDT42" s="85"/>
      <c r="FDU42" s="85"/>
      <c r="FDV42" s="85"/>
      <c r="FDW42" s="85"/>
      <c r="FDX42" s="85"/>
      <c r="FDY42" s="85"/>
      <c r="FDZ42" s="85"/>
      <c r="FEA42" s="85"/>
      <c r="FEB42" s="85"/>
      <c r="FEC42" s="85"/>
      <c r="FED42" s="85"/>
      <c r="FEE42" s="85"/>
      <c r="FEF42" s="85"/>
      <c r="FEG42" s="85"/>
      <c r="FEH42" s="85"/>
      <c r="FEI42" s="85"/>
      <c r="FEJ42" s="85"/>
      <c r="FEK42" s="85"/>
      <c r="FEL42" s="85"/>
      <c r="FEM42" s="85"/>
      <c r="FEN42" s="85"/>
      <c r="FEO42" s="85"/>
      <c r="FEP42" s="85"/>
      <c r="FEQ42" s="85"/>
      <c r="FER42" s="85"/>
      <c r="FES42" s="85"/>
      <c r="FET42" s="85"/>
      <c r="FEU42" s="85"/>
      <c r="FEV42" s="85"/>
      <c r="FEW42" s="85"/>
      <c r="FEX42" s="85"/>
      <c r="FEY42" s="85"/>
      <c r="FEZ42" s="85"/>
      <c r="FFA42" s="85"/>
      <c r="FFB42" s="85"/>
      <c r="FFC42" s="85"/>
      <c r="FFD42" s="85"/>
      <c r="FFE42" s="85"/>
      <c r="FFF42" s="85"/>
      <c r="FFG42" s="85"/>
      <c r="FFH42" s="85"/>
      <c r="FFI42" s="85"/>
      <c r="FFJ42" s="85"/>
      <c r="FFK42" s="85"/>
      <c r="FFL42" s="85"/>
      <c r="FFM42" s="85"/>
      <c r="FFN42" s="85"/>
      <c r="FFO42" s="85"/>
      <c r="FFP42" s="85"/>
      <c r="FFQ42" s="85"/>
      <c r="FFR42" s="85"/>
      <c r="FFS42" s="85"/>
      <c r="FFT42" s="85"/>
      <c r="FFU42" s="85"/>
      <c r="FFV42" s="85"/>
      <c r="FFW42" s="85"/>
      <c r="FFX42" s="85"/>
      <c r="FFY42" s="85"/>
      <c r="FFZ42" s="85"/>
      <c r="FGA42" s="85"/>
      <c r="FGB42" s="85"/>
      <c r="FGC42" s="85"/>
      <c r="FGD42" s="85"/>
      <c r="FGE42" s="85"/>
      <c r="FGF42" s="85"/>
      <c r="FGG42" s="85"/>
      <c r="FGH42" s="85"/>
      <c r="FGI42" s="85"/>
      <c r="FGJ42" s="85"/>
      <c r="FGK42" s="85"/>
      <c r="FGL42" s="85"/>
      <c r="FGM42" s="85"/>
      <c r="FGN42" s="85"/>
      <c r="FGO42" s="85"/>
      <c r="FGP42" s="85"/>
      <c r="FGQ42" s="85"/>
      <c r="FGR42" s="85"/>
      <c r="FGS42" s="85"/>
      <c r="FGT42" s="85"/>
      <c r="FGU42" s="85"/>
      <c r="FGV42" s="85"/>
      <c r="FGW42" s="85"/>
      <c r="FGX42" s="85"/>
      <c r="FGY42" s="85"/>
      <c r="FGZ42" s="85"/>
      <c r="FHA42" s="85"/>
      <c r="FHB42" s="85"/>
      <c r="FHC42" s="85"/>
      <c r="FHD42" s="85"/>
      <c r="FHE42" s="85"/>
      <c r="FHF42" s="85"/>
      <c r="FHG42" s="85"/>
      <c r="FHH42" s="85"/>
      <c r="FHI42" s="85"/>
      <c r="FHJ42" s="85"/>
      <c r="FHK42" s="85"/>
      <c r="FHL42" s="85"/>
      <c r="FHM42" s="85"/>
      <c r="FHN42" s="85"/>
      <c r="FHO42" s="85"/>
      <c r="FHP42" s="85"/>
      <c r="FHQ42" s="85"/>
      <c r="FHR42" s="85"/>
      <c r="FHS42" s="85"/>
      <c r="FHT42" s="85"/>
      <c r="FHU42" s="85"/>
      <c r="FHV42" s="85"/>
      <c r="FHW42" s="85"/>
      <c r="FHX42" s="85"/>
      <c r="FHY42" s="85"/>
      <c r="FHZ42" s="85"/>
      <c r="FIA42" s="85"/>
      <c r="FIB42" s="85"/>
      <c r="FIC42" s="85"/>
      <c r="FID42" s="85"/>
      <c r="FIE42" s="85"/>
      <c r="FIF42" s="85"/>
      <c r="FIG42" s="85"/>
      <c r="FIH42" s="85"/>
      <c r="FII42" s="85"/>
      <c r="FIJ42" s="85"/>
      <c r="FIK42" s="85"/>
      <c r="FIL42" s="85"/>
      <c r="FIM42" s="85"/>
      <c r="FIN42" s="85"/>
      <c r="FIO42" s="85"/>
      <c r="FIP42" s="85"/>
      <c r="FIQ42" s="85"/>
      <c r="FIR42" s="85"/>
      <c r="FIS42" s="85"/>
      <c r="FIT42" s="85"/>
      <c r="FIU42" s="85"/>
      <c r="FIV42" s="85"/>
      <c r="FIW42" s="85"/>
      <c r="FIX42" s="85"/>
      <c r="FIY42" s="85"/>
      <c r="FIZ42" s="85"/>
      <c r="FJA42" s="85"/>
      <c r="FJB42" s="85"/>
      <c r="FJC42" s="85"/>
      <c r="FJD42" s="85"/>
      <c r="FJE42" s="85"/>
      <c r="FJF42" s="85"/>
      <c r="FJG42" s="85"/>
      <c r="FJH42" s="85"/>
      <c r="FJI42" s="85"/>
      <c r="FJJ42" s="85"/>
      <c r="FJK42" s="85"/>
      <c r="FJL42" s="85"/>
      <c r="FJM42" s="85"/>
      <c r="FJN42" s="85"/>
      <c r="FJO42" s="85"/>
      <c r="FJP42" s="85"/>
      <c r="FJQ42" s="85"/>
      <c r="FJR42" s="85"/>
      <c r="FJS42" s="85"/>
      <c r="FJT42" s="85"/>
      <c r="FJU42" s="85"/>
      <c r="FJV42" s="85"/>
      <c r="FJW42" s="85"/>
      <c r="FJX42" s="85"/>
      <c r="FJY42" s="85"/>
      <c r="FJZ42" s="85"/>
      <c r="FKA42" s="85"/>
      <c r="FKB42" s="85"/>
      <c r="FKC42" s="85"/>
      <c r="FKD42" s="85"/>
      <c r="FKE42" s="85"/>
      <c r="FKF42" s="85"/>
      <c r="FKG42" s="85"/>
      <c r="FKH42" s="85"/>
      <c r="FKI42" s="85"/>
      <c r="FKJ42" s="85"/>
      <c r="FKK42" s="85"/>
      <c r="FKL42" s="85"/>
      <c r="FKM42" s="85"/>
      <c r="FKN42" s="85"/>
      <c r="FKO42" s="85"/>
      <c r="FKP42" s="85"/>
      <c r="FKQ42" s="85"/>
      <c r="FKR42" s="85"/>
      <c r="FKS42" s="85"/>
      <c r="FKT42" s="85"/>
      <c r="FKU42" s="85"/>
      <c r="FKV42" s="85"/>
      <c r="FKW42" s="85"/>
      <c r="FKX42" s="85"/>
      <c r="FKY42" s="85"/>
      <c r="FKZ42" s="85"/>
      <c r="FLA42" s="85"/>
      <c r="FLB42" s="85"/>
      <c r="FLC42" s="85"/>
      <c r="FLD42" s="85"/>
      <c r="FLE42" s="85"/>
      <c r="FLF42" s="85"/>
      <c r="FLG42" s="85"/>
      <c r="FLH42" s="85"/>
      <c r="FLI42" s="85"/>
      <c r="FLJ42" s="85"/>
      <c r="FLK42" s="85"/>
      <c r="FLL42" s="85"/>
      <c r="FLM42" s="85"/>
      <c r="FLN42" s="85"/>
      <c r="FLO42" s="85"/>
      <c r="FLP42" s="85"/>
      <c r="FLQ42" s="85"/>
      <c r="FLR42" s="85"/>
      <c r="FLS42" s="85"/>
      <c r="FLT42" s="85"/>
      <c r="FLU42" s="85"/>
      <c r="FLV42" s="85"/>
      <c r="FLW42" s="85"/>
      <c r="FLX42" s="85"/>
      <c r="FLY42" s="85"/>
      <c r="FLZ42" s="85"/>
      <c r="FMA42" s="85"/>
      <c r="FMB42" s="85"/>
      <c r="FMC42" s="85"/>
      <c r="FMD42" s="85"/>
      <c r="FME42" s="85"/>
      <c r="FMF42" s="85"/>
      <c r="FMG42" s="85"/>
      <c r="FMH42" s="85"/>
      <c r="FMI42" s="85"/>
      <c r="FMJ42" s="85"/>
      <c r="FMK42" s="85"/>
      <c r="FML42" s="85"/>
      <c r="FMM42" s="85"/>
      <c r="FMN42" s="85"/>
      <c r="FMO42" s="85"/>
      <c r="FMP42" s="85"/>
      <c r="FMQ42" s="85"/>
      <c r="FMR42" s="85"/>
      <c r="FMS42" s="85"/>
      <c r="FMT42" s="85"/>
      <c r="FMU42" s="85"/>
      <c r="FMV42" s="85"/>
      <c r="FMW42" s="85"/>
      <c r="FMX42" s="85"/>
      <c r="FMY42" s="85"/>
      <c r="FMZ42" s="85"/>
      <c r="FNA42" s="85"/>
      <c r="FNB42" s="85"/>
      <c r="FNC42" s="85"/>
      <c r="FND42" s="85"/>
      <c r="FNE42" s="85"/>
      <c r="FNF42" s="85"/>
      <c r="FNG42" s="85"/>
      <c r="FNH42" s="85"/>
      <c r="FNI42" s="85"/>
      <c r="FNJ42" s="85"/>
      <c r="FNK42" s="85"/>
      <c r="FNL42" s="85"/>
      <c r="FNM42" s="85"/>
      <c r="FNN42" s="85"/>
      <c r="FNO42" s="85"/>
      <c r="FNP42" s="85"/>
      <c r="FNQ42" s="85"/>
      <c r="FNR42" s="85"/>
      <c r="FNS42" s="85"/>
      <c r="FNT42" s="85"/>
      <c r="FNU42" s="85"/>
      <c r="FNV42" s="85"/>
      <c r="FNW42" s="85"/>
      <c r="FNX42" s="85"/>
      <c r="FNY42" s="85"/>
      <c r="FNZ42" s="85"/>
      <c r="FOA42" s="85"/>
      <c r="FOB42" s="85"/>
      <c r="FOC42" s="85"/>
      <c r="FOD42" s="85"/>
      <c r="FOE42" s="85"/>
      <c r="FOF42" s="85"/>
      <c r="FOG42" s="85"/>
      <c r="FOH42" s="85"/>
      <c r="FOI42" s="85"/>
      <c r="FOJ42" s="85"/>
      <c r="FOK42" s="85"/>
      <c r="FOL42" s="85"/>
      <c r="FOM42" s="85"/>
      <c r="FON42" s="85"/>
      <c r="FOO42" s="85"/>
      <c r="FOP42" s="85"/>
      <c r="FOQ42" s="85"/>
      <c r="FOR42" s="85"/>
      <c r="FOS42" s="85"/>
      <c r="FOT42" s="85"/>
      <c r="FOU42" s="85"/>
      <c r="FOV42" s="85"/>
      <c r="FOW42" s="85"/>
      <c r="FOX42" s="85"/>
      <c r="FOY42" s="85"/>
      <c r="FOZ42" s="85"/>
      <c r="FPA42" s="85"/>
      <c r="FPB42" s="85"/>
      <c r="FPC42" s="85"/>
      <c r="FPD42" s="85"/>
      <c r="FPE42" s="85"/>
      <c r="FPF42" s="85"/>
      <c r="FPG42" s="85"/>
      <c r="FPH42" s="85"/>
      <c r="FPI42" s="85"/>
      <c r="FPJ42" s="85"/>
      <c r="FPK42" s="85"/>
      <c r="FPL42" s="85"/>
      <c r="FPM42" s="85"/>
      <c r="FPN42" s="85"/>
      <c r="FPO42" s="85"/>
      <c r="FPP42" s="85"/>
      <c r="FPQ42" s="85"/>
      <c r="FPR42" s="85"/>
      <c r="FPS42" s="85"/>
      <c r="FPT42" s="85"/>
      <c r="FPU42" s="85"/>
      <c r="FPV42" s="85"/>
      <c r="FPW42" s="85"/>
      <c r="FPX42" s="85"/>
      <c r="FPY42" s="85"/>
      <c r="FPZ42" s="85"/>
      <c r="FQA42" s="85"/>
      <c r="FQB42" s="85"/>
      <c r="FQC42" s="85"/>
      <c r="FQD42" s="85"/>
      <c r="FQE42" s="85"/>
      <c r="FQF42" s="85"/>
      <c r="FQG42" s="85"/>
      <c r="FQH42" s="85"/>
      <c r="FQI42" s="85"/>
      <c r="FQJ42" s="85"/>
      <c r="FQK42" s="85"/>
      <c r="FQL42" s="85"/>
      <c r="FQM42" s="85"/>
      <c r="FQN42" s="85"/>
      <c r="FQO42" s="85"/>
      <c r="FQP42" s="85"/>
      <c r="FQQ42" s="85"/>
      <c r="FQR42" s="85"/>
      <c r="FQS42" s="85"/>
      <c r="FQT42" s="85"/>
      <c r="FQU42" s="85"/>
      <c r="FQV42" s="85"/>
      <c r="FQW42" s="85"/>
      <c r="FQX42" s="85"/>
      <c r="FQY42" s="85"/>
      <c r="FQZ42" s="85"/>
      <c r="FRA42" s="85"/>
      <c r="FRB42" s="85"/>
      <c r="FRC42" s="85"/>
      <c r="FRD42" s="85"/>
      <c r="FRE42" s="85"/>
      <c r="FRF42" s="85"/>
      <c r="FRG42" s="85"/>
      <c r="FRH42" s="85"/>
      <c r="FRI42" s="85"/>
      <c r="FRJ42" s="85"/>
      <c r="FRK42" s="85"/>
      <c r="FRL42" s="85"/>
      <c r="FRM42" s="85"/>
      <c r="FRN42" s="85"/>
      <c r="FRO42" s="85"/>
      <c r="FRP42" s="85"/>
      <c r="FRQ42" s="85"/>
      <c r="FRR42" s="85"/>
      <c r="FRS42" s="85"/>
      <c r="FRT42" s="85"/>
      <c r="FRU42" s="85"/>
      <c r="FRV42" s="85"/>
      <c r="FRW42" s="85"/>
      <c r="FRX42" s="85"/>
      <c r="FRY42" s="85"/>
      <c r="FRZ42" s="85"/>
      <c r="FSA42" s="85"/>
      <c r="FSB42" s="85"/>
      <c r="FSC42" s="85"/>
      <c r="FSD42" s="85"/>
      <c r="FSE42" s="85"/>
      <c r="FSF42" s="85"/>
      <c r="FSG42" s="85"/>
      <c r="FSH42" s="85"/>
      <c r="FSI42" s="85"/>
      <c r="FSJ42" s="85"/>
      <c r="FSK42" s="85"/>
      <c r="FSL42" s="85"/>
      <c r="FSM42" s="85"/>
      <c r="FSN42" s="85"/>
      <c r="FSO42" s="85"/>
      <c r="FSP42" s="85"/>
      <c r="FSQ42" s="85"/>
      <c r="FSR42" s="85"/>
      <c r="FSS42" s="85"/>
      <c r="FST42" s="85"/>
      <c r="FSU42" s="85"/>
      <c r="FSV42" s="85"/>
      <c r="FSW42" s="85"/>
      <c r="FSX42" s="85"/>
      <c r="FSY42" s="85"/>
      <c r="FSZ42" s="85"/>
      <c r="FTA42" s="85"/>
      <c r="FTB42" s="85"/>
      <c r="FTC42" s="85"/>
      <c r="FTD42" s="85"/>
      <c r="FTE42" s="85"/>
      <c r="FTF42" s="85"/>
      <c r="FTG42" s="85"/>
      <c r="FTH42" s="85"/>
      <c r="FTI42" s="85"/>
      <c r="FTJ42" s="85"/>
      <c r="FTK42" s="85"/>
      <c r="FTL42" s="85"/>
      <c r="FTM42" s="85"/>
      <c r="FTN42" s="85"/>
      <c r="FTO42" s="85"/>
      <c r="FTP42" s="85"/>
      <c r="FTQ42" s="85"/>
      <c r="FTR42" s="85"/>
      <c r="FTS42" s="85"/>
      <c r="FTT42" s="85"/>
      <c r="FTU42" s="85"/>
      <c r="FTV42" s="85"/>
      <c r="FTW42" s="85"/>
      <c r="FTX42" s="85"/>
      <c r="FTY42" s="85"/>
      <c r="FTZ42" s="85"/>
      <c r="FUA42" s="85"/>
      <c r="FUB42" s="85"/>
      <c r="FUC42" s="85"/>
      <c r="FUD42" s="85"/>
      <c r="FUE42" s="85"/>
      <c r="FUF42" s="85"/>
      <c r="FUG42" s="85"/>
      <c r="FUH42" s="85"/>
      <c r="FUI42" s="85"/>
      <c r="FUJ42" s="85"/>
      <c r="FUK42" s="85"/>
      <c r="FUL42" s="85"/>
      <c r="FUM42" s="85"/>
      <c r="FUN42" s="85"/>
      <c r="FUO42" s="85"/>
      <c r="FUP42" s="85"/>
      <c r="FUQ42" s="85"/>
      <c r="FUR42" s="85"/>
      <c r="FUS42" s="85"/>
      <c r="FUT42" s="85"/>
      <c r="FUU42" s="85"/>
      <c r="FUV42" s="85"/>
      <c r="FUW42" s="85"/>
      <c r="FUX42" s="85"/>
      <c r="FUY42" s="85"/>
      <c r="FUZ42" s="85"/>
      <c r="FVA42" s="85"/>
      <c r="FVB42" s="85"/>
      <c r="FVC42" s="85"/>
      <c r="FVD42" s="85"/>
      <c r="FVE42" s="85"/>
      <c r="FVF42" s="85"/>
      <c r="FVG42" s="85"/>
      <c r="FVH42" s="85"/>
      <c r="FVI42" s="85"/>
      <c r="FVJ42" s="85"/>
      <c r="FVK42" s="85"/>
      <c r="FVL42" s="85"/>
      <c r="FVM42" s="85"/>
      <c r="FVN42" s="85"/>
      <c r="FVO42" s="85"/>
      <c r="FVP42" s="85"/>
      <c r="FVQ42" s="85"/>
      <c r="FVR42" s="85"/>
      <c r="FVS42" s="85"/>
      <c r="FVT42" s="85"/>
      <c r="FVU42" s="85"/>
      <c r="FVV42" s="85"/>
      <c r="FVW42" s="85"/>
      <c r="FVX42" s="85"/>
      <c r="FVY42" s="85"/>
      <c r="FVZ42" s="85"/>
      <c r="FWA42" s="85"/>
      <c r="FWB42" s="85"/>
      <c r="FWC42" s="85"/>
      <c r="FWD42" s="85"/>
      <c r="FWE42" s="85"/>
      <c r="FWF42" s="85"/>
      <c r="FWG42" s="85"/>
      <c r="FWH42" s="85"/>
      <c r="FWI42" s="85"/>
      <c r="FWJ42" s="85"/>
      <c r="FWK42" s="85"/>
      <c r="FWL42" s="85"/>
      <c r="FWM42" s="85"/>
      <c r="FWN42" s="85"/>
      <c r="FWO42" s="85"/>
      <c r="FWP42" s="85"/>
      <c r="FWQ42" s="85"/>
      <c r="FWR42" s="85"/>
      <c r="FWS42" s="85"/>
      <c r="FWT42" s="85"/>
      <c r="FWU42" s="85"/>
      <c r="FWV42" s="85"/>
      <c r="FWW42" s="85"/>
      <c r="FWX42" s="85"/>
      <c r="FWY42" s="85"/>
      <c r="FWZ42" s="85"/>
      <c r="FXA42" s="85"/>
      <c r="FXB42" s="85"/>
      <c r="FXC42" s="85"/>
      <c r="FXD42" s="85"/>
      <c r="FXE42" s="85"/>
      <c r="FXF42" s="85"/>
      <c r="FXG42" s="85"/>
      <c r="FXH42" s="85"/>
      <c r="FXI42" s="85"/>
      <c r="FXJ42" s="85"/>
      <c r="FXK42" s="85"/>
      <c r="FXL42" s="85"/>
      <c r="FXM42" s="85"/>
      <c r="FXN42" s="85"/>
      <c r="FXO42" s="85"/>
      <c r="FXP42" s="85"/>
      <c r="FXQ42" s="85"/>
      <c r="FXR42" s="85"/>
      <c r="FXS42" s="85"/>
      <c r="FXT42" s="85"/>
      <c r="FXU42" s="85"/>
      <c r="FXV42" s="85"/>
      <c r="FXW42" s="85"/>
      <c r="FXX42" s="85"/>
      <c r="FXY42" s="85"/>
      <c r="FXZ42" s="85"/>
      <c r="FYA42" s="85"/>
      <c r="FYB42" s="85"/>
      <c r="FYC42" s="85"/>
      <c r="FYD42" s="85"/>
      <c r="FYE42" s="85"/>
      <c r="FYF42" s="85"/>
      <c r="FYG42" s="85"/>
      <c r="FYH42" s="85"/>
      <c r="FYI42" s="85"/>
      <c r="FYJ42" s="85"/>
      <c r="FYK42" s="85"/>
      <c r="FYL42" s="85"/>
      <c r="FYM42" s="85"/>
      <c r="FYN42" s="85"/>
      <c r="FYO42" s="85"/>
      <c r="FYP42" s="85"/>
      <c r="FYQ42" s="85"/>
      <c r="FYR42" s="85"/>
      <c r="FYS42" s="85"/>
      <c r="FYT42" s="85"/>
      <c r="FYU42" s="85"/>
      <c r="FYV42" s="85"/>
      <c r="FYW42" s="85"/>
      <c r="FYX42" s="85"/>
      <c r="FYY42" s="85"/>
      <c r="FYZ42" s="85"/>
      <c r="FZA42" s="85"/>
      <c r="FZB42" s="85"/>
      <c r="FZC42" s="85"/>
      <c r="FZD42" s="85"/>
      <c r="FZE42" s="85"/>
      <c r="FZF42" s="85"/>
      <c r="FZG42" s="85"/>
      <c r="FZH42" s="85"/>
      <c r="FZI42" s="85"/>
      <c r="FZJ42" s="85"/>
      <c r="FZK42" s="85"/>
      <c r="FZL42" s="85"/>
      <c r="FZM42" s="85"/>
      <c r="FZN42" s="85"/>
      <c r="FZO42" s="85"/>
      <c r="FZP42" s="85"/>
      <c r="FZQ42" s="85"/>
      <c r="FZR42" s="85"/>
      <c r="FZS42" s="85"/>
      <c r="FZT42" s="85"/>
      <c r="FZU42" s="85"/>
      <c r="FZV42" s="85"/>
      <c r="FZW42" s="85"/>
      <c r="FZX42" s="85"/>
      <c r="FZY42" s="85"/>
      <c r="FZZ42" s="85"/>
      <c r="GAA42" s="85"/>
      <c r="GAB42" s="85"/>
      <c r="GAC42" s="85"/>
      <c r="GAD42" s="85"/>
      <c r="GAE42" s="85"/>
      <c r="GAF42" s="85"/>
      <c r="GAG42" s="85"/>
      <c r="GAH42" s="85"/>
      <c r="GAI42" s="85"/>
      <c r="GAJ42" s="85"/>
      <c r="GAK42" s="85"/>
      <c r="GAL42" s="85"/>
      <c r="GAM42" s="85"/>
      <c r="GAN42" s="85"/>
      <c r="GAO42" s="85"/>
      <c r="GAP42" s="85"/>
      <c r="GAQ42" s="85"/>
      <c r="GAR42" s="85"/>
      <c r="GAS42" s="85"/>
      <c r="GAT42" s="85"/>
      <c r="GAU42" s="85"/>
      <c r="GAV42" s="85"/>
      <c r="GAW42" s="85"/>
      <c r="GAX42" s="85"/>
      <c r="GAY42" s="85"/>
      <c r="GAZ42" s="85"/>
      <c r="GBA42" s="85"/>
      <c r="GBB42" s="85"/>
      <c r="GBC42" s="85"/>
      <c r="GBD42" s="85"/>
      <c r="GBE42" s="85"/>
      <c r="GBF42" s="85"/>
      <c r="GBG42" s="85"/>
      <c r="GBH42" s="85"/>
      <c r="GBI42" s="85"/>
      <c r="GBJ42" s="85"/>
      <c r="GBK42" s="85"/>
      <c r="GBL42" s="85"/>
      <c r="GBM42" s="85"/>
      <c r="GBN42" s="85"/>
      <c r="GBO42" s="85"/>
      <c r="GBP42" s="85"/>
      <c r="GBQ42" s="85"/>
      <c r="GBR42" s="85"/>
      <c r="GBS42" s="85"/>
      <c r="GBT42" s="85"/>
      <c r="GBU42" s="85"/>
      <c r="GBV42" s="85"/>
      <c r="GBW42" s="85"/>
      <c r="GBX42" s="85"/>
      <c r="GBY42" s="85"/>
      <c r="GBZ42" s="85"/>
      <c r="GCA42" s="85"/>
      <c r="GCB42" s="85"/>
      <c r="GCC42" s="85"/>
      <c r="GCD42" s="85"/>
      <c r="GCE42" s="85"/>
      <c r="GCF42" s="85"/>
      <c r="GCG42" s="85"/>
      <c r="GCH42" s="85"/>
      <c r="GCI42" s="85"/>
      <c r="GCJ42" s="85"/>
      <c r="GCK42" s="85"/>
      <c r="GCL42" s="85"/>
      <c r="GCM42" s="85"/>
      <c r="GCN42" s="85"/>
      <c r="GCO42" s="85"/>
      <c r="GCP42" s="85"/>
      <c r="GCQ42" s="85"/>
      <c r="GCR42" s="85"/>
      <c r="GCS42" s="85"/>
      <c r="GCT42" s="85"/>
      <c r="GCU42" s="85"/>
      <c r="GCV42" s="85"/>
      <c r="GCW42" s="85"/>
      <c r="GCX42" s="85"/>
      <c r="GCY42" s="85"/>
      <c r="GCZ42" s="85"/>
      <c r="GDA42" s="85"/>
      <c r="GDB42" s="85"/>
      <c r="GDC42" s="85"/>
      <c r="GDD42" s="85"/>
      <c r="GDE42" s="85"/>
      <c r="GDF42" s="85"/>
      <c r="GDG42" s="85"/>
      <c r="GDH42" s="85"/>
      <c r="GDI42" s="85"/>
      <c r="GDJ42" s="85"/>
      <c r="GDK42" s="85"/>
      <c r="GDL42" s="85"/>
      <c r="GDM42" s="85"/>
      <c r="GDN42" s="85"/>
      <c r="GDO42" s="85"/>
      <c r="GDP42" s="85"/>
      <c r="GDQ42" s="85"/>
      <c r="GDR42" s="85"/>
      <c r="GDS42" s="85"/>
      <c r="GDT42" s="85"/>
      <c r="GDU42" s="85"/>
      <c r="GDV42" s="85"/>
      <c r="GDW42" s="85"/>
      <c r="GDX42" s="85"/>
      <c r="GDY42" s="85"/>
      <c r="GDZ42" s="85"/>
      <c r="GEA42" s="85"/>
      <c r="GEB42" s="85"/>
      <c r="GEC42" s="85"/>
      <c r="GED42" s="85"/>
      <c r="GEE42" s="85"/>
      <c r="GEF42" s="85"/>
      <c r="GEG42" s="85"/>
      <c r="GEH42" s="85"/>
      <c r="GEI42" s="85"/>
      <c r="GEJ42" s="85"/>
      <c r="GEK42" s="85"/>
      <c r="GEL42" s="85"/>
      <c r="GEM42" s="85"/>
      <c r="GEN42" s="85"/>
      <c r="GEO42" s="85"/>
      <c r="GEP42" s="85"/>
      <c r="GEQ42" s="85"/>
      <c r="GER42" s="85"/>
      <c r="GES42" s="85"/>
      <c r="GET42" s="85"/>
      <c r="GEU42" s="85"/>
      <c r="GEV42" s="85"/>
      <c r="GEW42" s="85"/>
      <c r="GEX42" s="85"/>
      <c r="GEY42" s="85"/>
      <c r="GEZ42" s="85"/>
      <c r="GFA42" s="85"/>
      <c r="GFB42" s="85"/>
      <c r="GFC42" s="85"/>
      <c r="GFD42" s="85"/>
      <c r="GFE42" s="85"/>
      <c r="GFF42" s="85"/>
      <c r="GFG42" s="85"/>
      <c r="GFH42" s="85"/>
      <c r="GFI42" s="85"/>
      <c r="GFJ42" s="85"/>
      <c r="GFK42" s="85"/>
      <c r="GFL42" s="85"/>
      <c r="GFM42" s="85"/>
      <c r="GFN42" s="85"/>
      <c r="GFO42" s="85"/>
      <c r="GFP42" s="85"/>
      <c r="GFQ42" s="85"/>
      <c r="GFR42" s="85"/>
      <c r="GFS42" s="85"/>
      <c r="GFT42" s="85"/>
      <c r="GFU42" s="85"/>
      <c r="GFV42" s="85"/>
      <c r="GFW42" s="85"/>
      <c r="GFX42" s="85"/>
      <c r="GFY42" s="85"/>
      <c r="GFZ42" s="85"/>
      <c r="GGA42" s="85"/>
      <c r="GGB42" s="85"/>
      <c r="GGC42" s="85"/>
      <c r="GGD42" s="85"/>
      <c r="GGE42" s="85"/>
      <c r="GGF42" s="85"/>
      <c r="GGG42" s="85"/>
      <c r="GGH42" s="85"/>
      <c r="GGI42" s="85"/>
      <c r="GGJ42" s="85"/>
      <c r="GGK42" s="85"/>
      <c r="GGL42" s="85"/>
      <c r="GGM42" s="85"/>
      <c r="GGN42" s="85"/>
      <c r="GGO42" s="85"/>
      <c r="GGP42" s="85"/>
      <c r="GGQ42" s="85"/>
      <c r="GGR42" s="85"/>
      <c r="GGS42" s="85"/>
      <c r="GGT42" s="85"/>
      <c r="GGU42" s="85"/>
      <c r="GGV42" s="85"/>
      <c r="GGW42" s="85"/>
      <c r="GGX42" s="85"/>
      <c r="GGY42" s="85"/>
      <c r="GGZ42" s="85"/>
      <c r="GHA42" s="85"/>
      <c r="GHB42" s="85"/>
      <c r="GHC42" s="85"/>
      <c r="GHD42" s="85"/>
      <c r="GHE42" s="85"/>
      <c r="GHF42" s="85"/>
      <c r="GHG42" s="85"/>
      <c r="GHH42" s="85"/>
      <c r="GHI42" s="85"/>
      <c r="GHJ42" s="85"/>
      <c r="GHK42" s="85"/>
      <c r="GHL42" s="85"/>
      <c r="GHM42" s="85"/>
      <c r="GHN42" s="85"/>
      <c r="GHO42" s="85"/>
      <c r="GHP42" s="85"/>
      <c r="GHQ42" s="85"/>
      <c r="GHR42" s="85"/>
      <c r="GHS42" s="85"/>
      <c r="GHT42" s="85"/>
      <c r="GHU42" s="85"/>
      <c r="GHV42" s="85"/>
      <c r="GHW42" s="85"/>
      <c r="GHX42" s="85"/>
      <c r="GHY42" s="85"/>
      <c r="GHZ42" s="85"/>
      <c r="GIA42" s="85"/>
      <c r="GIB42" s="85"/>
      <c r="GIC42" s="85"/>
      <c r="GID42" s="85"/>
      <c r="GIE42" s="85"/>
      <c r="GIF42" s="85"/>
      <c r="GIG42" s="85"/>
      <c r="GIH42" s="85"/>
      <c r="GII42" s="85"/>
      <c r="GIJ42" s="85"/>
      <c r="GIK42" s="85"/>
      <c r="GIL42" s="85"/>
      <c r="GIM42" s="85"/>
      <c r="GIN42" s="85"/>
      <c r="GIO42" s="85"/>
      <c r="GIP42" s="85"/>
      <c r="GIQ42" s="85"/>
      <c r="GIR42" s="85"/>
      <c r="GIS42" s="85"/>
      <c r="GIT42" s="85"/>
      <c r="GIU42" s="85"/>
      <c r="GIV42" s="85"/>
      <c r="GIW42" s="85"/>
      <c r="GIX42" s="85"/>
      <c r="GIY42" s="85"/>
      <c r="GIZ42" s="85"/>
      <c r="GJA42" s="85"/>
      <c r="GJB42" s="85"/>
      <c r="GJC42" s="85"/>
      <c r="GJD42" s="85"/>
      <c r="GJE42" s="85"/>
      <c r="GJF42" s="85"/>
      <c r="GJG42" s="85"/>
      <c r="GJH42" s="85"/>
      <c r="GJI42" s="85"/>
      <c r="GJJ42" s="85"/>
      <c r="GJK42" s="85"/>
      <c r="GJL42" s="85"/>
      <c r="GJM42" s="85"/>
      <c r="GJN42" s="85"/>
      <c r="GJO42" s="85"/>
      <c r="GJP42" s="85"/>
      <c r="GJQ42" s="85"/>
      <c r="GJR42" s="85"/>
      <c r="GJS42" s="85"/>
      <c r="GJT42" s="85"/>
      <c r="GJU42" s="85"/>
      <c r="GJV42" s="85"/>
      <c r="GJW42" s="85"/>
      <c r="GJX42" s="85"/>
      <c r="GJY42" s="85"/>
      <c r="GJZ42" s="85"/>
      <c r="GKA42" s="85"/>
      <c r="GKB42" s="85"/>
      <c r="GKC42" s="85"/>
      <c r="GKD42" s="85"/>
      <c r="GKE42" s="85"/>
      <c r="GKF42" s="85"/>
      <c r="GKG42" s="85"/>
      <c r="GKH42" s="85"/>
      <c r="GKI42" s="85"/>
      <c r="GKJ42" s="85"/>
      <c r="GKK42" s="85"/>
      <c r="GKL42" s="85"/>
      <c r="GKM42" s="85"/>
      <c r="GKN42" s="85"/>
      <c r="GKO42" s="85"/>
      <c r="GKP42" s="85"/>
      <c r="GKQ42" s="85"/>
      <c r="GKR42" s="85"/>
      <c r="GKS42" s="85"/>
      <c r="GKT42" s="85"/>
      <c r="GKU42" s="85"/>
      <c r="GKV42" s="85"/>
      <c r="GKW42" s="85"/>
      <c r="GKX42" s="85"/>
      <c r="GKY42" s="85"/>
      <c r="GKZ42" s="85"/>
      <c r="GLA42" s="85"/>
      <c r="GLB42" s="85"/>
      <c r="GLC42" s="85"/>
      <c r="GLD42" s="85"/>
      <c r="GLE42" s="85"/>
      <c r="GLF42" s="85"/>
      <c r="GLG42" s="85"/>
      <c r="GLH42" s="85"/>
      <c r="GLI42" s="85"/>
      <c r="GLJ42" s="85"/>
      <c r="GLK42" s="85"/>
      <c r="GLL42" s="85"/>
      <c r="GLM42" s="85"/>
      <c r="GLN42" s="85"/>
      <c r="GLO42" s="85"/>
      <c r="GLP42" s="85"/>
      <c r="GLQ42" s="85"/>
      <c r="GLR42" s="85"/>
      <c r="GLS42" s="85"/>
      <c r="GLT42" s="85"/>
      <c r="GLU42" s="85"/>
      <c r="GLV42" s="85"/>
      <c r="GLW42" s="85"/>
      <c r="GLX42" s="85"/>
      <c r="GLY42" s="85"/>
      <c r="GLZ42" s="85"/>
      <c r="GMA42" s="85"/>
      <c r="GMB42" s="85"/>
      <c r="GMC42" s="85"/>
      <c r="GMD42" s="85"/>
      <c r="GME42" s="85"/>
      <c r="GMF42" s="85"/>
      <c r="GMG42" s="85"/>
      <c r="GMH42" s="85"/>
      <c r="GMI42" s="85"/>
      <c r="GMJ42" s="85"/>
      <c r="GMK42" s="85"/>
      <c r="GML42" s="85"/>
      <c r="GMM42" s="85"/>
      <c r="GMN42" s="85"/>
      <c r="GMO42" s="85"/>
      <c r="GMP42" s="85"/>
      <c r="GMQ42" s="85"/>
      <c r="GMR42" s="85"/>
      <c r="GMS42" s="85"/>
      <c r="GMT42" s="85"/>
      <c r="GMU42" s="85"/>
      <c r="GMV42" s="85"/>
      <c r="GMW42" s="85"/>
      <c r="GMX42" s="85"/>
      <c r="GMY42" s="85"/>
      <c r="GMZ42" s="85"/>
      <c r="GNA42" s="85"/>
      <c r="GNB42" s="85"/>
      <c r="GNC42" s="85"/>
      <c r="GND42" s="85"/>
      <c r="GNE42" s="85"/>
      <c r="GNF42" s="85"/>
      <c r="GNG42" s="85"/>
      <c r="GNH42" s="85"/>
      <c r="GNI42" s="85"/>
      <c r="GNJ42" s="85"/>
      <c r="GNK42" s="85"/>
      <c r="GNL42" s="85"/>
      <c r="GNM42" s="85"/>
      <c r="GNN42" s="85"/>
      <c r="GNO42" s="85"/>
      <c r="GNP42" s="85"/>
      <c r="GNQ42" s="85"/>
      <c r="GNR42" s="85"/>
      <c r="GNS42" s="85"/>
      <c r="GNT42" s="85"/>
      <c r="GNU42" s="85"/>
      <c r="GNV42" s="85"/>
      <c r="GNW42" s="85"/>
      <c r="GNX42" s="85"/>
      <c r="GNY42" s="85"/>
      <c r="GNZ42" s="85"/>
      <c r="GOA42" s="85"/>
      <c r="GOB42" s="85"/>
      <c r="GOC42" s="85"/>
      <c r="GOD42" s="85"/>
      <c r="GOE42" s="85"/>
      <c r="GOF42" s="85"/>
      <c r="GOG42" s="85"/>
      <c r="GOH42" s="85"/>
      <c r="GOI42" s="85"/>
      <c r="GOJ42" s="85"/>
      <c r="GOK42" s="85"/>
      <c r="GOL42" s="85"/>
      <c r="GOM42" s="85"/>
      <c r="GON42" s="85"/>
      <c r="GOO42" s="85"/>
      <c r="GOP42" s="85"/>
      <c r="GOQ42" s="85"/>
      <c r="GOR42" s="85"/>
      <c r="GOS42" s="85"/>
      <c r="GOT42" s="85"/>
      <c r="GOU42" s="85"/>
      <c r="GOV42" s="85"/>
      <c r="GOW42" s="85"/>
      <c r="GOX42" s="85"/>
      <c r="GOY42" s="85"/>
      <c r="GOZ42" s="85"/>
      <c r="GPA42" s="85"/>
      <c r="GPB42" s="85"/>
      <c r="GPC42" s="85"/>
      <c r="GPD42" s="85"/>
      <c r="GPE42" s="85"/>
      <c r="GPF42" s="85"/>
      <c r="GPG42" s="85"/>
      <c r="GPH42" s="85"/>
      <c r="GPI42" s="85"/>
      <c r="GPJ42" s="85"/>
      <c r="GPK42" s="85"/>
      <c r="GPL42" s="85"/>
      <c r="GPM42" s="85"/>
      <c r="GPN42" s="85"/>
      <c r="GPO42" s="85"/>
      <c r="GPP42" s="85"/>
      <c r="GPQ42" s="85"/>
      <c r="GPR42" s="85"/>
      <c r="GPS42" s="85"/>
      <c r="GPT42" s="85"/>
      <c r="GPU42" s="85"/>
      <c r="GPV42" s="85"/>
      <c r="GPW42" s="85"/>
      <c r="GPX42" s="85"/>
      <c r="GPY42" s="85"/>
      <c r="GPZ42" s="85"/>
      <c r="GQA42" s="85"/>
      <c r="GQB42" s="85"/>
      <c r="GQC42" s="85"/>
      <c r="GQD42" s="85"/>
      <c r="GQE42" s="85"/>
      <c r="GQF42" s="85"/>
      <c r="GQG42" s="85"/>
      <c r="GQH42" s="85"/>
      <c r="GQI42" s="85"/>
      <c r="GQJ42" s="85"/>
      <c r="GQK42" s="85"/>
      <c r="GQL42" s="85"/>
      <c r="GQM42" s="85"/>
      <c r="GQN42" s="85"/>
      <c r="GQO42" s="85"/>
      <c r="GQP42" s="85"/>
      <c r="GQQ42" s="85"/>
      <c r="GQR42" s="85"/>
      <c r="GQS42" s="85"/>
      <c r="GQT42" s="85"/>
      <c r="GQU42" s="85"/>
      <c r="GQV42" s="85"/>
      <c r="GQW42" s="85"/>
      <c r="GQX42" s="85"/>
      <c r="GQY42" s="85"/>
      <c r="GQZ42" s="85"/>
      <c r="GRA42" s="85"/>
      <c r="GRB42" s="85"/>
      <c r="GRC42" s="85"/>
      <c r="GRD42" s="85"/>
      <c r="GRE42" s="85"/>
      <c r="GRF42" s="85"/>
      <c r="GRG42" s="85"/>
      <c r="GRH42" s="85"/>
      <c r="GRI42" s="85"/>
      <c r="GRJ42" s="85"/>
      <c r="GRK42" s="85"/>
      <c r="GRL42" s="85"/>
      <c r="GRM42" s="85"/>
      <c r="GRN42" s="85"/>
      <c r="GRO42" s="85"/>
      <c r="GRP42" s="85"/>
      <c r="GRQ42" s="85"/>
      <c r="GRR42" s="85"/>
      <c r="GRS42" s="85"/>
      <c r="GRT42" s="85"/>
      <c r="GRU42" s="85"/>
      <c r="GRV42" s="85"/>
      <c r="GRW42" s="85"/>
      <c r="GRX42" s="85"/>
      <c r="GRY42" s="85"/>
      <c r="GRZ42" s="85"/>
      <c r="GSA42" s="85"/>
      <c r="GSB42" s="85"/>
      <c r="GSC42" s="85"/>
      <c r="GSD42" s="85"/>
      <c r="GSE42" s="85"/>
      <c r="GSF42" s="85"/>
      <c r="GSG42" s="85"/>
      <c r="GSH42" s="85"/>
      <c r="GSI42" s="85"/>
      <c r="GSJ42" s="85"/>
      <c r="GSK42" s="85"/>
      <c r="GSL42" s="85"/>
      <c r="GSM42" s="85"/>
      <c r="GSN42" s="85"/>
      <c r="GSO42" s="85"/>
      <c r="GSP42" s="85"/>
      <c r="GSQ42" s="85"/>
      <c r="GSR42" s="85"/>
      <c r="GSS42" s="85"/>
      <c r="GST42" s="85"/>
      <c r="GSU42" s="85"/>
      <c r="GSV42" s="85"/>
      <c r="GSW42" s="85"/>
      <c r="GSX42" s="85"/>
      <c r="GSY42" s="85"/>
      <c r="GSZ42" s="85"/>
      <c r="GTA42" s="85"/>
      <c r="GTB42" s="85"/>
      <c r="GTC42" s="85"/>
      <c r="GTD42" s="85"/>
      <c r="GTE42" s="85"/>
      <c r="GTF42" s="85"/>
      <c r="GTG42" s="85"/>
      <c r="GTH42" s="85"/>
      <c r="GTI42" s="85"/>
      <c r="GTJ42" s="85"/>
      <c r="GTK42" s="85"/>
      <c r="GTL42" s="85"/>
      <c r="GTM42" s="85"/>
      <c r="GTN42" s="85"/>
      <c r="GTO42" s="85"/>
      <c r="GTP42" s="85"/>
      <c r="GTQ42" s="85"/>
      <c r="GTR42" s="85"/>
      <c r="GTS42" s="85"/>
      <c r="GTT42" s="85"/>
      <c r="GTU42" s="85"/>
      <c r="GTV42" s="85"/>
      <c r="GTW42" s="85"/>
      <c r="GTX42" s="85"/>
      <c r="GTY42" s="85"/>
      <c r="GTZ42" s="85"/>
      <c r="GUA42" s="85"/>
      <c r="GUB42" s="85"/>
      <c r="GUC42" s="85"/>
      <c r="GUD42" s="85"/>
      <c r="GUE42" s="85"/>
      <c r="GUF42" s="85"/>
      <c r="GUG42" s="85"/>
      <c r="GUH42" s="85"/>
      <c r="GUI42" s="85"/>
      <c r="GUJ42" s="85"/>
      <c r="GUK42" s="85"/>
      <c r="GUL42" s="85"/>
      <c r="GUM42" s="85"/>
      <c r="GUN42" s="85"/>
      <c r="GUO42" s="85"/>
      <c r="GUP42" s="85"/>
      <c r="GUQ42" s="85"/>
      <c r="GUR42" s="85"/>
      <c r="GUS42" s="85"/>
      <c r="GUT42" s="85"/>
      <c r="GUU42" s="85"/>
      <c r="GUV42" s="85"/>
      <c r="GUW42" s="85"/>
      <c r="GUX42" s="85"/>
      <c r="GUY42" s="85"/>
      <c r="GUZ42" s="85"/>
      <c r="GVA42" s="85"/>
      <c r="GVB42" s="85"/>
      <c r="GVC42" s="85"/>
      <c r="GVD42" s="85"/>
      <c r="GVE42" s="85"/>
      <c r="GVF42" s="85"/>
      <c r="GVG42" s="85"/>
      <c r="GVH42" s="85"/>
      <c r="GVI42" s="85"/>
      <c r="GVJ42" s="85"/>
      <c r="GVK42" s="85"/>
      <c r="GVL42" s="85"/>
      <c r="GVM42" s="85"/>
      <c r="GVN42" s="85"/>
      <c r="GVO42" s="85"/>
      <c r="GVP42" s="85"/>
      <c r="GVQ42" s="85"/>
      <c r="GVR42" s="85"/>
      <c r="GVS42" s="85"/>
      <c r="GVT42" s="85"/>
      <c r="GVU42" s="85"/>
      <c r="GVV42" s="85"/>
      <c r="GVW42" s="85"/>
      <c r="GVX42" s="85"/>
      <c r="GVY42" s="85"/>
      <c r="GVZ42" s="85"/>
      <c r="GWA42" s="85"/>
      <c r="GWB42" s="85"/>
      <c r="GWC42" s="85"/>
      <c r="GWD42" s="85"/>
      <c r="GWE42" s="85"/>
      <c r="GWF42" s="85"/>
      <c r="GWG42" s="85"/>
      <c r="GWH42" s="85"/>
      <c r="GWI42" s="85"/>
      <c r="GWJ42" s="85"/>
      <c r="GWK42" s="85"/>
      <c r="GWL42" s="85"/>
      <c r="GWM42" s="85"/>
      <c r="GWN42" s="85"/>
      <c r="GWO42" s="85"/>
      <c r="GWP42" s="85"/>
      <c r="GWQ42" s="85"/>
      <c r="GWR42" s="85"/>
      <c r="GWS42" s="85"/>
      <c r="GWT42" s="85"/>
      <c r="GWU42" s="85"/>
      <c r="GWV42" s="85"/>
      <c r="GWW42" s="85"/>
      <c r="GWX42" s="85"/>
      <c r="GWY42" s="85"/>
      <c r="GWZ42" s="85"/>
      <c r="GXA42" s="85"/>
      <c r="GXB42" s="85"/>
      <c r="GXC42" s="85"/>
      <c r="GXD42" s="85"/>
      <c r="GXE42" s="85"/>
      <c r="GXF42" s="85"/>
      <c r="GXG42" s="85"/>
      <c r="GXH42" s="85"/>
      <c r="GXI42" s="85"/>
      <c r="GXJ42" s="85"/>
      <c r="GXK42" s="85"/>
      <c r="GXL42" s="85"/>
      <c r="GXM42" s="85"/>
      <c r="GXN42" s="85"/>
      <c r="GXO42" s="85"/>
      <c r="GXP42" s="85"/>
      <c r="GXQ42" s="85"/>
      <c r="GXR42" s="85"/>
      <c r="GXS42" s="85"/>
      <c r="GXT42" s="85"/>
      <c r="GXU42" s="85"/>
      <c r="GXV42" s="85"/>
      <c r="GXW42" s="85"/>
      <c r="GXX42" s="85"/>
      <c r="GXY42" s="85"/>
      <c r="GXZ42" s="85"/>
      <c r="GYA42" s="85"/>
      <c r="GYB42" s="85"/>
      <c r="GYC42" s="85"/>
      <c r="GYD42" s="85"/>
      <c r="GYE42" s="85"/>
      <c r="GYF42" s="85"/>
      <c r="GYG42" s="85"/>
      <c r="GYH42" s="85"/>
      <c r="GYI42" s="85"/>
      <c r="GYJ42" s="85"/>
      <c r="GYK42" s="85"/>
      <c r="GYL42" s="85"/>
      <c r="GYM42" s="85"/>
      <c r="GYN42" s="85"/>
      <c r="GYO42" s="85"/>
      <c r="GYP42" s="85"/>
      <c r="GYQ42" s="85"/>
      <c r="GYR42" s="85"/>
      <c r="GYS42" s="85"/>
      <c r="GYT42" s="85"/>
      <c r="GYU42" s="85"/>
      <c r="GYV42" s="85"/>
      <c r="GYW42" s="85"/>
      <c r="GYX42" s="85"/>
      <c r="GYY42" s="85"/>
      <c r="GYZ42" s="85"/>
      <c r="GZA42" s="85"/>
      <c r="GZB42" s="85"/>
      <c r="GZC42" s="85"/>
      <c r="GZD42" s="85"/>
      <c r="GZE42" s="85"/>
      <c r="GZF42" s="85"/>
      <c r="GZG42" s="85"/>
      <c r="GZH42" s="85"/>
      <c r="GZI42" s="85"/>
      <c r="GZJ42" s="85"/>
      <c r="GZK42" s="85"/>
      <c r="GZL42" s="85"/>
      <c r="GZM42" s="85"/>
      <c r="GZN42" s="85"/>
      <c r="GZO42" s="85"/>
      <c r="GZP42" s="85"/>
      <c r="GZQ42" s="85"/>
      <c r="GZR42" s="85"/>
      <c r="GZS42" s="85"/>
      <c r="GZT42" s="85"/>
      <c r="GZU42" s="85"/>
      <c r="GZV42" s="85"/>
      <c r="GZW42" s="85"/>
      <c r="GZX42" s="85"/>
      <c r="GZY42" s="85"/>
      <c r="GZZ42" s="85"/>
      <c r="HAA42" s="85"/>
      <c r="HAB42" s="85"/>
      <c r="HAC42" s="85"/>
      <c r="HAD42" s="85"/>
      <c r="HAE42" s="85"/>
      <c r="HAF42" s="85"/>
      <c r="HAG42" s="85"/>
      <c r="HAH42" s="85"/>
      <c r="HAI42" s="85"/>
      <c r="HAJ42" s="85"/>
      <c r="HAK42" s="85"/>
      <c r="HAL42" s="85"/>
      <c r="HAM42" s="85"/>
      <c r="HAN42" s="85"/>
      <c r="HAO42" s="85"/>
      <c r="HAP42" s="85"/>
      <c r="HAQ42" s="85"/>
      <c r="HAR42" s="85"/>
      <c r="HAS42" s="85"/>
      <c r="HAT42" s="85"/>
      <c r="HAU42" s="85"/>
      <c r="HAV42" s="85"/>
      <c r="HAW42" s="85"/>
      <c r="HAX42" s="85"/>
      <c r="HAY42" s="85"/>
      <c r="HAZ42" s="85"/>
      <c r="HBA42" s="85"/>
      <c r="HBB42" s="85"/>
      <c r="HBC42" s="85"/>
      <c r="HBD42" s="85"/>
      <c r="HBE42" s="85"/>
      <c r="HBF42" s="85"/>
      <c r="HBG42" s="85"/>
      <c r="HBH42" s="85"/>
      <c r="HBI42" s="85"/>
      <c r="HBJ42" s="85"/>
      <c r="HBK42" s="85"/>
      <c r="HBL42" s="85"/>
      <c r="HBM42" s="85"/>
      <c r="HBN42" s="85"/>
      <c r="HBO42" s="85"/>
      <c r="HBP42" s="85"/>
      <c r="HBQ42" s="85"/>
      <c r="HBR42" s="85"/>
      <c r="HBS42" s="85"/>
      <c r="HBT42" s="85"/>
      <c r="HBU42" s="85"/>
      <c r="HBV42" s="85"/>
      <c r="HBW42" s="85"/>
      <c r="HBX42" s="85"/>
      <c r="HBY42" s="85"/>
      <c r="HBZ42" s="85"/>
      <c r="HCA42" s="85"/>
      <c r="HCB42" s="85"/>
      <c r="HCC42" s="85"/>
      <c r="HCD42" s="85"/>
      <c r="HCE42" s="85"/>
      <c r="HCF42" s="85"/>
      <c r="HCG42" s="85"/>
      <c r="HCH42" s="85"/>
      <c r="HCI42" s="85"/>
      <c r="HCJ42" s="85"/>
      <c r="HCK42" s="85"/>
      <c r="HCL42" s="85"/>
      <c r="HCM42" s="85"/>
      <c r="HCN42" s="85"/>
      <c r="HCO42" s="85"/>
      <c r="HCP42" s="85"/>
      <c r="HCQ42" s="85"/>
      <c r="HCR42" s="85"/>
      <c r="HCS42" s="85"/>
      <c r="HCT42" s="85"/>
      <c r="HCU42" s="85"/>
      <c r="HCV42" s="85"/>
      <c r="HCW42" s="85"/>
      <c r="HCX42" s="85"/>
      <c r="HCY42" s="85"/>
      <c r="HCZ42" s="85"/>
      <c r="HDA42" s="85"/>
      <c r="HDB42" s="85"/>
      <c r="HDC42" s="85"/>
      <c r="HDD42" s="85"/>
      <c r="HDE42" s="85"/>
      <c r="HDF42" s="85"/>
      <c r="HDG42" s="85"/>
      <c r="HDH42" s="85"/>
      <c r="HDI42" s="85"/>
      <c r="HDJ42" s="85"/>
      <c r="HDK42" s="85"/>
      <c r="HDL42" s="85"/>
      <c r="HDM42" s="85"/>
      <c r="HDN42" s="85"/>
      <c r="HDO42" s="85"/>
      <c r="HDP42" s="85"/>
      <c r="HDQ42" s="85"/>
      <c r="HDR42" s="85"/>
      <c r="HDS42" s="85"/>
      <c r="HDT42" s="85"/>
      <c r="HDU42" s="85"/>
      <c r="HDV42" s="85"/>
      <c r="HDW42" s="85"/>
      <c r="HDX42" s="85"/>
      <c r="HDY42" s="85"/>
      <c r="HDZ42" s="85"/>
      <c r="HEA42" s="85"/>
      <c r="HEB42" s="85"/>
      <c r="HEC42" s="85"/>
      <c r="HED42" s="85"/>
      <c r="HEE42" s="85"/>
      <c r="HEF42" s="85"/>
      <c r="HEG42" s="85"/>
      <c r="HEH42" s="85"/>
      <c r="HEI42" s="85"/>
      <c r="HEJ42" s="85"/>
      <c r="HEK42" s="85"/>
      <c r="HEL42" s="85"/>
      <c r="HEM42" s="85"/>
      <c r="HEN42" s="85"/>
      <c r="HEO42" s="85"/>
      <c r="HEP42" s="85"/>
      <c r="HEQ42" s="85"/>
      <c r="HER42" s="85"/>
      <c r="HES42" s="85"/>
      <c r="HET42" s="85"/>
      <c r="HEU42" s="85"/>
      <c r="HEV42" s="85"/>
      <c r="HEW42" s="85"/>
      <c r="HEX42" s="85"/>
      <c r="HEY42" s="85"/>
      <c r="HEZ42" s="85"/>
      <c r="HFA42" s="85"/>
      <c r="HFB42" s="85"/>
      <c r="HFC42" s="85"/>
      <c r="HFD42" s="85"/>
      <c r="HFE42" s="85"/>
      <c r="HFF42" s="85"/>
      <c r="HFG42" s="85"/>
      <c r="HFH42" s="85"/>
      <c r="HFI42" s="85"/>
      <c r="HFJ42" s="85"/>
      <c r="HFK42" s="85"/>
      <c r="HFL42" s="85"/>
      <c r="HFM42" s="85"/>
      <c r="HFN42" s="85"/>
      <c r="HFO42" s="85"/>
      <c r="HFP42" s="85"/>
      <c r="HFQ42" s="85"/>
      <c r="HFR42" s="85"/>
      <c r="HFS42" s="85"/>
      <c r="HFT42" s="85"/>
      <c r="HFU42" s="85"/>
      <c r="HFV42" s="85"/>
      <c r="HFW42" s="85"/>
      <c r="HFX42" s="85"/>
      <c r="HFY42" s="85"/>
      <c r="HFZ42" s="85"/>
      <c r="HGA42" s="85"/>
      <c r="HGB42" s="85"/>
      <c r="HGC42" s="85"/>
      <c r="HGD42" s="85"/>
      <c r="HGE42" s="85"/>
      <c r="HGF42" s="85"/>
      <c r="HGG42" s="85"/>
      <c r="HGH42" s="85"/>
      <c r="HGI42" s="85"/>
      <c r="HGJ42" s="85"/>
      <c r="HGK42" s="85"/>
      <c r="HGL42" s="85"/>
      <c r="HGM42" s="85"/>
      <c r="HGN42" s="85"/>
      <c r="HGO42" s="85"/>
      <c r="HGP42" s="85"/>
      <c r="HGQ42" s="85"/>
      <c r="HGR42" s="85"/>
      <c r="HGS42" s="85"/>
      <c r="HGT42" s="85"/>
      <c r="HGU42" s="85"/>
      <c r="HGV42" s="85"/>
      <c r="HGW42" s="85"/>
      <c r="HGX42" s="85"/>
      <c r="HGY42" s="85"/>
      <c r="HGZ42" s="85"/>
      <c r="HHA42" s="85"/>
      <c r="HHB42" s="85"/>
      <c r="HHC42" s="85"/>
      <c r="HHD42" s="85"/>
      <c r="HHE42" s="85"/>
      <c r="HHF42" s="85"/>
      <c r="HHG42" s="85"/>
      <c r="HHH42" s="85"/>
      <c r="HHI42" s="85"/>
      <c r="HHJ42" s="85"/>
      <c r="HHK42" s="85"/>
      <c r="HHL42" s="85"/>
      <c r="HHM42" s="85"/>
      <c r="HHN42" s="85"/>
      <c r="HHO42" s="85"/>
      <c r="HHP42" s="85"/>
      <c r="HHQ42" s="85"/>
      <c r="HHR42" s="85"/>
      <c r="HHS42" s="85"/>
      <c r="HHT42" s="85"/>
      <c r="HHU42" s="85"/>
      <c r="HHV42" s="85"/>
      <c r="HHW42" s="85"/>
      <c r="HHX42" s="85"/>
      <c r="HHY42" s="85"/>
      <c r="HHZ42" s="85"/>
      <c r="HIA42" s="85"/>
      <c r="HIB42" s="85"/>
      <c r="HIC42" s="85"/>
      <c r="HID42" s="85"/>
      <c r="HIE42" s="85"/>
      <c r="HIF42" s="85"/>
      <c r="HIG42" s="85"/>
      <c r="HIH42" s="85"/>
      <c r="HII42" s="85"/>
      <c r="HIJ42" s="85"/>
      <c r="HIK42" s="85"/>
      <c r="HIL42" s="85"/>
      <c r="HIM42" s="85"/>
      <c r="HIN42" s="85"/>
      <c r="HIO42" s="85"/>
      <c r="HIP42" s="85"/>
      <c r="HIQ42" s="85"/>
      <c r="HIR42" s="85"/>
      <c r="HIS42" s="85"/>
      <c r="HIT42" s="85"/>
      <c r="HIU42" s="85"/>
      <c r="HIV42" s="85"/>
      <c r="HIW42" s="85"/>
      <c r="HIX42" s="85"/>
      <c r="HIY42" s="85"/>
      <c r="HIZ42" s="85"/>
      <c r="HJA42" s="85"/>
      <c r="HJB42" s="85"/>
      <c r="HJC42" s="85"/>
      <c r="HJD42" s="85"/>
      <c r="HJE42" s="85"/>
      <c r="HJF42" s="85"/>
      <c r="HJG42" s="85"/>
      <c r="HJH42" s="85"/>
      <c r="HJI42" s="85"/>
      <c r="HJJ42" s="85"/>
      <c r="HJK42" s="85"/>
      <c r="HJL42" s="85"/>
      <c r="HJM42" s="85"/>
      <c r="HJN42" s="85"/>
      <c r="HJO42" s="85"/>
      <c r="HJP42" s="85"/>
      <c r="HJQ42" s="85"/>
      <c r="HJR42" s="85"/>
      <c r="HJS42" s="85"/>
      <c r="HJT42" s="85"/>
      <c r="HJU42" s="85"/>
      <c r="HJV42" s="85"/>
      <c r="HJW42" s="85"/>
      <c r="HJX42" s="85"/>
      <c r="HJY42" s="85"/>
      <c r="HJZ42" s="85"/>
      <c r="HKA42" s="85"/>
      <c r="HKB42" s="85"/>
      <c r="HKC42" s="85"/>
      <c r="HKD42" s="85"/>
      <c r="HKE42" s="85"/>
      <c r="HKF42" s="85"/>
      <c r="HKG42" s="85"/>
      <c r="HKH42" s="85"/>
      <c r="HKI42" s="85"/>
      <c r="HKJ42" s="85"/>
      <c r="HKK42" s="85"/>
      <c r="HKL42" s="85"/>
      <c r="HKM42" s="85"/>
      <c r="HKN42" s="85"/>
      <c r="HKO42" s="85"/>
      <c r="HKP42" s="85"/>
      <c r="HKQ42" s="85"/>
      <c r="HKR42" s="85"/>
      <c r="HKS42" s="85"/>
      <c r="HKT42" s="85"/>
      <c r="HKU42" s="85"/>
      <c r="HKV42" s="85"/>
      <c r="HKW42" s="85"/>
      <c r="HKX42" s="85"/>
      <c r="HKY42" s="85"/>
      <c r="HKZ42" s="85"/>
      <c r="HLA42" s="85"/>
      <c r="HLB42" s="85"/>
      <c r="HLC42" s="85"/>
      <c r="HLD42" s="85"/>
      <c r="HLE42" s="85"/>
      <c r="HLF42" s="85"/>
      <c r="HLG42" s="85"/>
      <c r="HLH42" s="85"/>
      <c r="HLI42" s="85"/>
      <c r="HLJ42" s="85"/>
      <c r="HLK42" s="85"/>
      <c r="HLL42" s="85"/>
      <c r="HLM42" s="85"/>
      <c r="HLN42" s="85"/>
      <c r="HLO42" s="85"/>
      <c r="HLP42" s="85"/>
      <c r="HLQ42" s="85"/>
      <c r="HLR42" s="85"/>
      <c r="HLS42" s="85"/>
      <c r="HLT42" s="85"/>
      <c r="HLU42" s="85"/>
      <c r="HLV42" s="85"/>
      <c r="HLW42" s="85"/>
      <c r="HLX42" s="85"/>
      <c r="HLY42" s="85"/>
      <c r="HLZ42" s="85"/>
      <c r="HMA42" s="85"/>
      <c r="HMB42" s="85"/>
      <c r="HMC42" s="85"/>
      <c r="HMD42" s="85"/>
      <c r="HME42" s="85"/>
      <c r="HMF42" s="85"/>
      <c r="HMG42" s="85"/>
      <c r="HMH42" s="85"/>
      <c r="HMI42" s="85"/>
      <c r="HMJ42" s="85"/>
      <c r="HMK42" s="85"/>
      <c r="HML42" s="85"/>
      <c r="HMM42" s="85"/>
      <c r="HMN42" s="85"/>
      <c r="HMO42" s="85"/>
      <c r="HMP42" s="85"/>
      <c r="HMQ42" s="85"/>
      <c r="HMR42" s="85"/>
      <c r="HMS42" s="85"/>
      <c r="HMT42" s="85"/>
      <c r="HMU42" s="85"/>
      <c r="HMV42" s="85"/>
      <c r="HMW42" s="85"/>
      <c r="HMX42" s="85"/>
      <c r="HMY42" s="85"/>
      <c r="HMZ42" s="85"/>
      <c r="HNA42" s="85"/>
      <c r="HNB42" s="85"/>
      <c r="HNC42" s="85"/>
      <c r="HND42" s="85"/>
      <c r="HNE42" s="85"/>
      <c r="HNF42" s="85"/>
      <c r="HNG42" s="85"/>
      <c r="HNH42" s="85"/>
      <c r="HNI42" s="85"/>
      <c r="HNJ42" s="85"/>
      <c r="HNK42" s="85"/>
      <c r="HNL42" s="85"/>
      <c r="HNM42" s="85"/>
      <c r="HNN42" s="85"/>
      <c r="HNO42" s="85"/>
      <c r="HNP42" s="85"/>
      <c r="HNQ42" s="85"/>
      <c r="HNR42" s="85"/>
      <c r="HNS42" s="85"/>
      <c r="HNT42" s="85"/>
      <c r="HNU42" s="85"/>
      <c r="HNV42" s="85"/>
      <c r="HNW42" s="85"/>
      <c r="HNX42" s="85"/>
      <c r="HNY42" s="85"/>
      <c r="HNZ42" s="85"/>
      <c r="HOA42" s="85"/>
      <c r="HOB42" s="85"/>
      <c r="HOC42" s="85"/>
      <c r="HOD42" s="85"/>
      <c r="HOE42" s="85"/>
      <c r="HOF42" s="85"/>
      <c r="HOG42" s="85"/>
      <c r="HOH42" s="85"/>
      <c r="HOI42" s="85"/>
      <c r="HOJ42" s="85"/>
      <c r="HOK42" s="85"/>
      <c r="HOL42" s="85"/>
      <c r="HOM42" s="85"/>
      <c r="HON42" s="85"/>
      <c r="HOO42" s="85"/>
      <c r="HOP42" s="85"/>
      <c r="HOQ42" s="85"/>
      <c r="HOR42" s="85"/>
      <c r="HOS42" s="85"/>
      <c r="HOT42" s="85"/>
      <c r="HOU42" s="85"/>
      <c r="HOV42" s="85"/>
      <c r="HOW42" s="85"/>
      <c r="HOX42" s="85"/>
      <c r="HOY42" s="85"/>
      <c r="HOZ42" s="85"/>
      <c r="HPA42" s="85"/>
      <c r="HPB42" s="85"/>
      <c r="HPC42" s="85"/>
      <c r="HPD42" s="85"/>
      <c r="HPE42" s="85"/>
      <c r="HPF42" s="85"/>
      <c r="HPG42" s="85"/>
      <c r="HPH42" s="85"/>
      <c r="HPI42" s="85"/>
      <c r="HPJ42" s="85"/>
      <c r="HPK42" s="85"/>
      <c r="HPL42" s="85"/>
      <c r="HPM42" s="85"/>
      <c r="HPN42" s="85"/>
      <c r="HPO42" s="85"/>
      <c r="HPP42" s="85"/>
      <c r="HPQ42" s="85"/>
      <c r="HPR42" s="85"/>
      <c r="HPS42" s="85"/>
      <c r="HPT42" s="85"/>
      <c r="HPU42" s="85"/>
      <c r="HPV42" s="85"/>
      <c r="HPW42" s="85"/>
      <c r="HPX42" s="85"/>
      <c r="HPY42" s="85"/>
      <c r="HPZ42" s="85"/>
      <c r="HQA42" s="85"/>
      <c r="HQB42" s="85"/>
      <c r="HQC42" s="85"/>
      <c r="HQD42" s="85"/>
      <c r="HQE42" s="85"/>
      <c r="HQF42" s="85"/>
      <c r="HQG42" s="85"/>
      <c r="HQH42" s="85"/>
      <c r="HQI42" s="85"/>
      <c r="HQJ42" s="85"/>
      <c r="HQK42" s="85"/>
      <c r="HQL42" s="85"/>
      <c r="HQM42" s="85"/>
      <c r="HQN42" s="85"/>
      <c r="HQO42" s="85"/>
      <c r="HQP42" s="85"/>
      <c r="HQQ42" s="85"/>
      <c r="HQR42" s="85"/>
      <c r="HQS42" s="85"/>
      <c r="HQT42" s="85"/>
      <c r="HQU42" s="85"/>
      <c r="HQV42" s="85"/>
      <c r="HQW42" s="85"/>
      <c r="HQX42" s="85"/>
      <c r="HQY42" s="85"/>
      <c r="HQZ42" s="85"/>
      <c r="HRA42" s="85"/>
      <c r="HRB42" s="85"/>
      <c r="HRC42" s="85"/>
      <c r="HRD42" s="85"/>
      <c r="HRE42" s="85"/>
      <c r="HRF42" s="85"/>
      <c r="HRG42" s="85"/>
      <c r="HRH42" s="85"/>
      <c r="HRI42" s="85"/>
      <c r="HRJ42" s="85"/>
      <c r="HRK42" s="85"/>
      <c r="HRL42" s="85"/>
      <c r="HRM42" s="85"/>
      <c r="HRN42" s="85"/>
      <c r="HRO42" s="85"/>
      <c r="HRP42" s="85"/>
      <c r="HRQ42" s="85"/>
      <c r="HRR42" s="85"/>
      <c r="HRS42" s="85"/>
      <c r="HRT42" s="85"/>
      <c r="HRU42" s="85"/>
      <c r="HRV42" s="85"/>
      <c r="HRW42" s="85"/>
      <c r="HRX42" s="85"/>
      <c r="HRY42" s="85"/>
      <c r="HRZ42" s="85"/>
      <c r="HSA42" s="85"/>
      <c r="HSB42" s="85"/>
      <c r="HSC42" s="85"/>
      <c r="HSD42" s="85"/>
      <c r="HSE42" s="85"/>
      <c r="HSF42" s="85"/>
      <c r="HSG42" s="85"/>
      <c r="HSH42" s="85"/>
      <c r="HSI42" s="85"/>
      <c r="HSJ42" s="85"/>
      <c r="HSK42" s="85"/>
      <c r="HSL42" s="85"/>
      <c r="HSM42" s="85"/>
      <c r="HSN42" s="85"/>
      <c r="HSO42" s="85"/>
      <c r="HSP42" s="85"/>
      <c r="HSQ42" s="85"/>
      <c r="HSR42" s="85"/>
      <c r="HSS42" s="85"/>
      <c r="HST42" s="85"/>
      <c r="HSU42" s="85"/>
      <c r="HSV42" s="85"/>
      <c r="HSW42" s="85"/>
      <c r="HSX42" s="85"/>
      <c r="HSY42" s="85"/>
      <c r="HSZ42" s="85"/>
      <c r="HTA42" s="85"/>
      <c r="HTB42" s="85"/>
      <c r="HTC42" s="85"/>
      <c r="HTD42" s="85"/>
      <c r="HTE42" s="85"/>
      <c r="HTF42" s="85"/>
      <c r="HTG42" s="85"/>
      <c r="HTH42" s="85"/>
      <c r="HTI42" s="85"/>
      <c r="HTJ42" s="85"/>
      <c r="HTK42" s="85"/>
      <c r="HTL42" s="85"/>
      <c r="HTM42" s="85"/>
      <c r="HTN42" s="85"/>
      <c r="HTO42" s="85"/>
      <c r="HTP42" s="85"/>
      <c r="HTQ42" s="85"/>
      <c r="HTR42" s="85"/>
      <c r="HTS42" s="85"/>
      <c r="HTT42" s="85"/>
      <c r="HTU42" s="85"/>
      <c r="HTV42" s="85"/>
      <c r="HTW42" s="85"/>
      <c r="HTX42" s="85"/>
      <c r="HTY42" s="85"/>
      <c r="HTZ42" s="85"/>
      <c r="HUA42" s="85"/>
      <c r="HUB42" s="85"/>
      <c r="HUC42" s="85"/>
      <c r="HUD42" s="85"/>
      <c r="HUE42" s="85"/>
      <c r="HUF42" s="85"/>
      <c r="HUG42" s="85"/>
      <c r="HUH42" s="85"/>
      <c r="HUI42" s="85"/>
      <c r="HUJ42" s="85"/>
      <c r="HUK42" s="85"/>
      <c r="HUL42" s="85"/>
      <c r="HUM42" s="85"/>
      <c r="HUN42" s="85"/>
      <c r="HUO42" s="85"/>
      <c r="HUP42" s="85"/>
      <c r="HUQ42" s="85"/>
      <c r="HUR42" s="85"/>
      <c r="HUS42" s="85"/>
      <c r="HUT42" s="85"/>
      <c r="HUU42" s="85"/>
      <c r="HUV42" s="85"/>
      <c r="HUW42" s="85"/>
      <c r="HUX42" s="85"/>
      <c r="HUY42" s="85"/>
      <c r="HUZ42" s="85"/>
      <c r="HVA42" s="85"/>
      <c r="HVB42" s="85"/>
      <c r="HVC42" s="85"/>
      <c r="HVD42" s="85"/>
      <c r="HVE42" s="85"/>
      <c r="HVF42" s="85"/>
      <c r="HVG42" s="85"/>
      <c r="HVH42" s="85"/>
      <c r="HVI42" s="85"/>
      <c r="HVJ42" s="85"/>
      <c r="HVK42" s="85"/>
      <c r="HVL42" s="85"/>
      <c r="HVM42" s="85"/>
      <c r="HVN42" s="85"/>
      <c r="HVO42" s="85"/>
      <c r="HVP42" s="85"/>
      <c r="HVQ42" s="85"/>
      <c r="HVR42" s="85"/>
      <c r="HVS42" s="85"/>
      <c r="HVT42" s="85"/>
      <c r="HVU42" s="85"/>
      <c r="HVV42" s="85"/>
      <c r="HVW42" s="85"/>
      <c r="HVX42" s="85"/>
      <c r="HVY42" s="85"/>
      <c r="HVZ42" s="85"/>
      <c r="HWA42" s="85"/>
      <c r="HWB42" s="85"/>
      <c r="HWC42" s="85"/>
      <c r="HWD42" s="85"/>
      <c r="HWE42" s="85"/>
      <c r="HWF42" s="85"/>
      <c r="HWG42" s="85"/>
      <c r="HWH42" s="85"/>
      <c r="HWI42" s="85"/>
      <c r="HWJ42" s="85"/>
      <c r="HWK42" s="85"/>
      <c r="HWL42" s="85"/>
      <c r="HWM42" s="85"/>
      <c r="HWN42" s="85"/>
      <c r="HWO42" s="85"/>
      <c r="HWP42" s="85"/>
      <c r="HWQ42" s="85"/>
      <c r="HWR42" s="85"/>
      <c r="HWS42" s="85"/>
      <c r="HWT42" s="85"/>
      <c r="HWU42" s="85"/>
      <c r="HWV42" s="85"/>
      <c r="HWW42" s="85"/>
      <c r="HWX42" s="85"/>
      <c r="HWY42" s="85"/>
      <c r="HWZ42" s="85"/>
      <c r="HXA42" s="85"/>
      <c r="HXB42" s="85"/>
      <c r="HXC42" s="85"/>
      <c r="HXD42" s="85"/>
      <c r="HXE42" s="85"/>
      <c r="HXF42" s="85"/>
      <c r="HXG42" s="85"/>
      <c r="HXH42" s="85"/>
      <c r="HXI42" s="85"/>
      <c r="HXJ42" s="85"/>
      <c r="HXK42" s="85"/>
      <c r="HXL42" s="85"/>
      <c r="HXM42" s="85"/>
      <c r="HXN42" s="85"/>
      <c r="HXO42" s="85"/>
      <c r="HXP42" s="85"/>
      <c r="HXQ42" s="85"/>
      <c r="HXR42" s="85"/>
      <c r="HXS42" s="85"/>
      <c r="HXT42" s="85"/>
      <c r="HXU42" s="85"/>
      <c r="HXV42" s="85"/>
      <c r="HXW42" s="85"/>
      <c r="HXX42" s="85"/>
      <c r="HXY42" s="85"/>
      <c r="HXZ42" s="85"/>
      <c r="HYA42" s="85"/>
      <c r="HYB42" s="85"/>
      <c r="HYC42" s="85"/>
      <c r="HYD42" s="85"/>
      <c r="HYE42" s="85"/>
      <c r="HYF42" s="85"/>
      <c r="HYG42" s="85"/>
      <c r="HYH42" s="85"/>
      <c r="HYI42" s="85"/>
      <c r="HYJ42" s="85"/>
      <c r="HYK42" s="85"/>
      <c r="HYL42" s="85"/>
      <c r="HYM42" s="85"/>
      <c r="HYN42" s="85"/>
      <c r="HYO42" s="85"/>
      <c r="HYP42" s="85"/>
      <c r="HYQ42" s="85"/>
      <c r="HYR42" s="85"/>
      <c r="HYS42" s="85"/>
      <c r="HYT42" s="85"/>
      <c r="HYU42" s="85"/>
      <c r="HYV42" s="85"/>
      <c r="HYW42" s="85"/>
      <c r="HYX42" s="85"/>
      <c r="HYY42" s="85"/>
      <c r="HYZ42" s="85"/>
      <c r="HZA42" s="85"/>
      <c r="HZB42" s="85"/>
      <c r="HZC42" s="85"/>
      <c r="HZD42" s="85"/>
      <c r="HZE42" s="85"/>
      <c r="HZF42" s="85"/>
      <c r="HZG42" s="85"/>
      <c r="HZH42" s="85"/>
      <c r="HZI42" s="85"/>
      <c r="HZJ42" s="85"/>
      <c r="HZK42" s="85"/>
      <c r="HZL42" s="85"/>
      <c r="HZM42" s="85"/>
      <c r="HZN42" s="85"/>
      <c r="HZO42" s="85"/>
      <c r="HZP42" s="85"/>
      <c r="HZQ42" s="85"/>
      <c r="HZR42" s="85"/>
      <c r="HZS42" s="85"/>
      <c r="HZT42" s="85"/>
      <c r="HZU42" s="85"/>
      <c r="HZV42" s="85"/>
      <c r="HZW42" s="85"/>
      <c r="HZX42" s="85"/>
      <c r="HZY42" s="85"/>
      <c r="HZZ42" s="85"/>
      <c r="IAA42" s="85"/>
      <c r="IAB42" s="85"/>
      <c r="IAC42" s="85"/>
      <c r="IAD42" s="85"/>
      <c r="IAE42" s="85"/>
      <c r="IAF42" s="85"/>
      <c r="IAG42" s="85"/>
      <c r="IAH42" s="85"/>
      <c r="IAI42" s="85"/>
      <c r="IAJ42" s="85"/>
      <c r="IAK42" s="85"/>
      <c r="IAL42" s="85"/>
      <c r="IAM42" s="85"/>
      <c r="IAN42" s="85"/>
      <c r="IAO42" s="85"/>
      <c r="IAP42" s="85"/>
      <c r="IAQ42" s="85"/>
      <c r="IAR42" s="85"/>
      <c r="IAS42" s="85"/>
      <c r="IAT42" s="85"/>
      <c r="IAU42" s="85"/>
      <c r="IAV42" s="85"/>
      <c r="IAW42" s="85"/>
      <c r="IAX42" s="85"/>
      <c r="IAY42" s="85"/>
      <c r="IAZ42" s="85"/>
      <c r="IBA42" s="85"/>
      <c r="IBB42" s="85"/>
      <c r="IBC42" s="85"/>
      <c r="IBD42" s="85"/>
      <c r="IBE42" s="85"/>
      <c r="IBF42" s="85"/>
      <c r="IBG42" s="85"/>
      <c r="IBH42" s="85"/>
      <c r="IBI42" s="85"/>
      <c r="IBJ42" s="85"/>
      <c r="IBK42" s="85"/>
      <c r="IBL42" s="85"/>
      <c r="IBM42" s="85"/>
      <c r="IBN42" s="85"/>
      <c r="IBO42" s="85"/>
      <c r="IBP42" s="85"/>
      <c r="IBQ42" s="85"/>
      <c r="IBR42" s="85"/>
      <c r="IBS42" s="85"/>
      <c r="IBT42" s="85"/>
      <c r="IBU42" s="85"/>
      <c r="IBV42" s="85"/>
      <c r="IBW42" s="85"/>
      <c r="IBX42" s="85"/>
      <c r="IBY42" s="85"/>
      <c r="IBZ42" s="85"/>
      <c r="ICA42" s="85"/>
      <c r="ICB42" s="85"/>
      <c r="ICC42" s="85"/>
      <c r="ICD42" s="85"/>
      <c r="ICE42" s="85"/>
      <c r="ICF42" s="85"/>
      <c r="ICG42" s="85"/>
      <c r="ICH42" s="85"/>
      <c r="ICI42" s="85"/>
      <c r="ICJ42" s="85"/>
      <c r="ICK42" s="85"/>
      <c r="ICL42" s="85"/>
      <c r="ICM42" s="85"/>
      <c r="ICN42" s="85"/>
      <c r="ICO42" s="85"/>
      <c r="ICP42" s="85"/>
      <c r="ICQ42" s="85"/>
      <c r="ICR42" s="85"/>
      <c r="ICS42" s="85"/>
      <c r="ICT42" s="85"/>
      <c r="ICU42" s="85"/>
      <c r="ICV42" s="85"/>
      <c r="ICW42" s="85"/>
      <c r="ICX42" s="85"/>
      <c r="ICY42" s="85"/>
      <c r="ICZ42" s="85"/>
      <c r="IDA42" s="85"/>
      <c r="IDB42" s="85"/>
      <c r="IDC42" s="85"/>
      <c r="IDD42" s="85"/>
      <c r="IDE42" s="85"/>
      <c r="IDF42" s="85"/>
      <c r="IDG42" s="85"/>
      <c r="IDH42" s="85"/>
      <c r="IDI42" s="85"/>
      <c r="IDJ42" s="85"/>
      <c r="IDK42" s="85"/>
      <c r="IDL42" s="85"/>
      <c r="IDM42" s="85"/>
      <c r="IDN42" s="85"/>
      <c r="IDO42" s="85"/>
      <c r="IDP42" s="85"/>
      <c r="IDQ42" s="85"/>
      <c r="IDR42" s="85"/>
      <c r="IDS42" s="85"/>
      <c r="IDT42" s="85"/>
      <c r="IDU42" s="85"/>
      <c r="IDV42" s="85"/>
      <c r="IDW42" s="85"/>
      <c r="IDX42" s="85"/>
      <c r="IDY42" s="85"/>
      <c r="IDZ42" s="85"/>
      <c r="IEA42" s="85"/>
      <c r="IEB42" s="85"/>
      <c r="IEC42" s="85"/>
      <c r="IED42" s="85"/>
      <c r="IEE42" s="85"/>
      <c r="IEF42" s="85"/>
      <c r="IEG42" s="85"/>
      <c r="IEH42" s="85"/>
      <c r="IEI42" s="85"/>
      <c r="IEJ42" s="85"/>
      <c r="IEK42" s="85"/>
      <c r="IEL42" s="85"/>
      <c r="IEM42" s="85"/>
      <c r="IEN42" s="85"/>
      <c r="IEO42" s="85"/>
      <c r="IEP42" s="85"/>
      <c r="IEQ42" s="85"/>
      <c r="IER42" s="85"/>
      <c r="IES42" s="85"/>
      <c r="IET42" s="85"/>
      <c r="IEU42" s="85"/>
      <c r="IEV42" s="85"/>
      <c r="IEW42" s="85"/>
      <c r="IEX42" s="85"/>
      <c r="IEY42" s="85"/>
      <c r="IEZ42" s="85"/>
      <c r="IFA42" s="85"/>
      <c r="IFB42" s="85"/>
      <c r="IFC42" s="85"/>
      <c r="IFD42" s="85"/>
      <c r="IFE42" s="85"/>
      <c r="IFF42" s="85"/>
      <c r="IFG42" s="85"/>
      <c r="IFH42" s="85"/>
      <c r="IFI42" s="85"/>
      <c r="IFJ42" s="85"/>
      <c r="IFK42" s="85"/>
      <c r="IFL42" s="85"/>
      <c r="IFM42" s="85"/>
      <c r="IFN42" s="85"/>
      <c r="IFO42" s="85"/>
      <c r="IFP42" s="85"/>
      <c r="IFQ42" s="85"/>
      <c r="IFR42" s="85"/>
      <c r="IFS42" s="85"/>
      <c r="IFT42" s="85"/>
      <c r="IFU42" s="85"/>
      <c r="IFV42" s="85"/>
      <c r="IFW42" s="85"/>
      <c r="IFX42" s="85"/>
      <c r="IFY42" s="85"/>
      <c r="IFZ42" s="85"/>
      <c r="IGA42" s="85"/>
      <c r="IGB42" s="85"/>
      <c r="IGC42" s="85"/>
      <c r="IGD42" s="85"/>
      <c r="IGE42" s="85"/>
      <c r="IGF42" s="85"/>
      <c r="IGG42" s="85"/>
      <c r="IGH42" s="85"/>
      <c r="IGI42" s="85"/>
      <c r="IGJ42" s="85"/>
      <c r="IGK42" s="85"/>
      <c r="IGL42" s="85"/>
      <c r="IGM42" s="85"/>
      <c r="IGN42" s="85"/>
      <c r="IGO42" s="85"/>
      <c r="IGP42" s="85"/>
      <c r="IGQ42" s="85"/>
      <c r="IGR42" s="85"/>
      <c r="IGS42" s="85"/>
      <c r="IGT42" s="85"/>
      <c r="IGU42" s="85"/>
      <c r="IGV42" s="85"/>
      <c r="IGW42" s="85"/>
      <c r="IGX42" s="85"/>
      <c r="IGY42" s="85"/>
      <c r="IGZ42" s="85"/>
      <c r="IHA42" s="85"/>
      <c r="IHB42" s="85"/>
      <c r="IHC42" s="85"/>
      <c r="IHD42" s="85"/>
      <c r="IHE42" s="85"/>
      <c r="IHF42" s="85"/>
      <c r="IHG42" s="85"/>
      <c r="IHH42" s="85"/>
      <c r="IHI42" s="85"/>
      <c r="IHJ42" s="85"/>
      <c r="IHK42" s="85"/>
      <c r="IHL42" s="85"/>
      <c r="IHM42" s="85"/>
      <c r="IHN42" s="85"/>
      <c r="IHO42" s="85"/>
      <c r="IHP42" s="85"/>
      <c r="IHQ42" s="85"/>
      <c r="IHR42" s="85"/>
      <c r="IHS42" s="85"/>
      <c r="IHT42" s="85"/>
      <c r="IHU42" s="85"/>
      <c r="IHV42" s="85"/>
      <c r="IHW42" s="85"/>
      <c r="IHX42" s="85"/>
      <c r="IHY42" s="85"/>
      <c r="IHZ42" s="85"/>
      <c r="IIA42" s="85"/>
      <c r="IIB42" s="85"/>
      <c r="IIC42" s="85"/>
      <c r="IID42" s="85"/>
      <c r="IIE42" s="85"/>
      <c r="IIF42" s="85"/>
      <c r="IIG42" s="85"/>
      <c r="IIH42" s="85"/>
      <c r="III42" s="85"/>
      <c r="IIJ42" s="85"/>
      <c r="IIK42" s="85"/>
      <c r="IIL42" s="85"/>
      <c r="IIM42" s="85"/>
      <c r="IIN42" s="85"/>
      <c r="IIO42" s="85"/>
      <c r="IIP42" s="85"/>
      <c r="IIQ42" s="85"/>
      <c r="IIR42" s="85"/>
      <c r="IIS42" s="85"/>
      <c r="IIT42" s="85"/>
      <c r="IIU42" s="85"/>
      <c r="IIV42" s="85"/>
      <c r="IIW42" s="85"/>
      <c r="IIX42" s="85"/>
      <c r="IIY42" s="85"/>
      <c r="IIZ42" s="85"/>
      <c r="IJA42" s="85"/>
      <c r="IJB42" s="85"/>
      <c r="IJC42" s="85"/>
      <c r="IJD42" s="85"/>
      <c r="IJE42" s="85"/>
      <c r="IJF42" s="85"/>
      <c r="IJG42" s="85"/>
      <c r="IJH42" s="85"/>
      <c r="IJI42" s="85"/>
      <c r="IJJ42" s="85"/>
      <c r="IJK42" s="85"/>
      <c r="IJL42" s="85"/>
      <c r="IJM42" s="85"/>
      <c r="IJN42" s="85"/>
      <c r="IJO42" s="85"/>
      <c r="IJP42" s="85"/>
      <c r="IJQ42" s="85"/>
      <c r="IJR42" s="85"/>
      <c r="IJS42" s="85"/>
      <c r="IJT42" s="85"/>
      <c r="IJU42" s="85"/>
      <c r="IJV42" s="85"/>
      <c r="IJW42" s="85"/>
      <c r="IJX42" s="85"/>
      <c r="IJY42" s="85"/>
      <c r="IJZ42" s="85"/>
      <c r="IKA42" s="85"/>
      <c r="IKB42" s="85"/>
      <c r="IKC42" s="85"/>
      <c r="IKD42" s="85"/>
      <c r="IKE42" s="85"/>
      <c r="IKF42" s="85"/>
      <c r="IKG42" s="85"/>
      <c r="IKH42" s="85"/>
      <c r="IKI42" s="85"/>
      <c r="IKJ42" s="85"/>
      <c r="IKK42" s="85"/>
      <c r="IKL42" s="85"/>
      <c r="IKM42" s="85"/>
      <c r="IKN42" s="85"/>
      <c r="IKO42" s="85"/>
      <c r="IKP42" s="85"/>
      <c r="IKQ42" s="85"/>
      <c r="IKR42" s="85"/>
      <c r="IKS42" s="85"/>
      <c r="IKT42" s="85"/>
      <c r="IKU42" s="85"/>
      <c r="IKV42" s="85"/>
      <c r="IKW42" s="85"/>
      <c r="IKX42" s="85"/>
      <c r="IKY42" s="85"/>
      <c r="IKZ42" s="85"/>
      <c r="ILA42" s="85"/>
      <c r="ILB42" s="85"/>
      <c r="ILC42" s="85"/>
      <c r="ILD42" s="85"/>
      <c r="ILE42" s="85"/>
      <c r="ILF42" s="85"/>
      <c r="ILG42" s="85"/>
      <c r="ILH42" s="85"/>
      <c r="ILI42" s="85"/>
      <c r="ILJ42" s="85"/>
      <c r="ILK42" s="85"/>
      <c r="ILL42" s="85"/>
      <c r="ILM42" s="85"/>
      <c r="ILN42" s="85"/>
      <c r="ILO42" s="85"/>
      <c r="ILP42" s="85"/>
      <c r="ILQ42" s="85"/>
      <c r="ILR42" s="85"/>
      <c r="ILS42" s="85"/>
      <c r="ILT42" s="85"/>
      <c r="ILU42" s="85"/>
      <c r="ILV42" s="85"/>
      <c r="ILW42" s="85"/>
      <c r="ILX42" s="85"/>
      <c r="ILY42" s="85"/>
      <c r="ILZ42" s="85"/>
      <c r="IMA42" s="85"/>
      <c r="IMB42" s="85"/>
      <c r="IMC42" s="85"/>
      <c r="IMD42" s="85"/>
      <c r="IME42" s="85"/>
      <c r="IMF42" s="85"/>
      <c r="IMG42" s="85"/>
      <c r="IMH42" s="85"/>
      <c r="IMI42" s="85"/>
      <c r="IMJ42" s="85"/>
      <c r="IMK42" s="85"/>
      <c r="IML42" s="85"/>
      <c r="IMM42" s="85"/>
      <c r="IMN42" s="85"/>
      <c r="IMO42" s="85"/>
      <c r="IMP42" s="85"/>
      <c r="IMQ42" s="85"/>
      <c r="IMR42" s="85"/>
      <c r="IMS42" s="85"/>
      <c r="IMT42" s="85"/>
      <c r="IMU42" s="85"/>
      <c r="IMV42" s="85"/>
      <c r="IMW42" s="85"/>
      <c r="IMX42" s="85"/>
      <c r="IMY42" s="85"/>
      <c r="IMZ42" s="85"/>
      <c r="INA42" s="85"/>
      <c r="INB42" s="85"/>
      <c r="INC42" s="85"/>
      <c r="IND42" s="85"/>
      <c r="INE42" s="85"/>
      <c r="INF42" s="85"/>
      <c r="ING42" s="85"/>
      <c r="INH42" s="85"/>
      <c r="INI42" s="85"/>
      <c r="INJ42" s="85"/>
      <c r="INK42" s="85"/>
      <c r="INL42" s="85"/>
      <c r="INM42" s="85"/>
      <c r="INN42" s="85"/>
      <c r="INO42" s="85"/>
      <c r="INP42" s="85"/>
      <c r="INQ42" s="85"/>
      <c r="INR42" s="85"/>
      <c r="INS42" s="85"/>
      <c r="INT42" s="85"/>
      <c r="INU42" s="85"/>
      <c r="INV42" s="85"/>
      <c r="INW42" s="85"/>
      <c r="INX42" s="85"/>
      <c r="INY42" s="85"/>
      <c r="INZ42" s="85"/>
      <c r="IOA42" s="85"/>
      <c r="IOB42" s="85"/>
      <c r="IOC42" s="85"/>
      <c r="IOD42" s="85"/>
      <c r="IOE42" s="85"/>
      <c r="IOF42" s="85"/>
      <c r="IOG42" s="85"/>
      <c r="IOH42" s="85"/>
      <c r="IOI42" s="85"/>
      <c r="IOJ42" s="85"/>
      <c r="IOK42" s="85"/>
      <c r="IOL42" s="85"/>
      <c r="IOM42" s="85"/>
      <c r="ION42" s="85"/>
      <c r="IOO42" s="85"/>
      <c r="IOP42" s="85"/>
      <c r="IOQ42" s="85"/>
      <c r="IOR42" s="85"/>
      <c r="IOS42" s="85"/>
      <c r="IOT42" s="85"/>
      <c r="IOU42" s="85"/>
      <c r="IOV42" s="85"/>
      <c r="IOW42" s="85"/>
      <c r="IOX42" s="85"/>
      <c r="IOY42" s="85"/>
      <c r="IOZ42" s="85"/>
      <c r="IPA42" s="85"/>
      <c r="IPB42" s="85"/>
      <c r="IPC42" s="85"/>
      <c r="IPD42" s="85"/>
      <c r="IPE42" s="85"/>
      <c r="IPF42" s="85"/>
      <c r="IPG42" s="85"/>
      <c r="IPH42" s="85"/>
      <c r="IPI42" s="85"/>
      <c r="IPJ42" s="85"/>
      <c r="IPK42" s="85"/>
      <c r="IPL42" s="85"/>
      <c r="IPM42" s="85"/>
      <c r="IPN42" s="85"/>
      <c r="IPO42" s="85"/>
      <c r="IPP42" s="85"/>
      <c r="IPQ42" s="85"/>
      <c r="IPR42" s="85"/>
      <c r="IPS42" s="85"/>
      <c r="IPT42" s="85"/>
      <c r="IPU42" s="85"/>
      <c r="IPV42" s="85"/>
      <c r="IPW42" s="85"/>
      <c r="IPX42" s="85"/>
      <c r="IPY42" s="85"/>
      <c r="IPZ42" s="85"/>
      <c r="IQA42" s="85"/>
      <c r="IQB42" s="85"/>
      <c r="IQC42" s="85"/>
      <c r="IQD42" s="85"/>
      <c r="IQE42" s="85"/>
      <c r="IQF42" s="85"/>
      <c r="IQG42" s="85"/>
      <c r="IQH42" s="85"/>
      <c r="IQI42" s="85"/>
      <c r="IQJ42" s="85"/>
      <c r="IQK42" s="85"/>
      <c r="IQL42" s="85"/>
      <c r="IQM42" s="85"/>
      <c r="IQN42" s="85"/>
      <c r="IQO42" s="85"/>
      <c r="IQP42" s="85"/>
      <c r="IQQ42" s="85"/>
      <c r="IQR42" s="85"/>
      <c r="IQS42" s="85"/>
      <c r="IQT42" s="85"/>
      <c r="IQU42" s="85"/>
      <c r="IQV42" s="85"/>
      <c r="IQW42" s="85"/>
      <c r="IQX42" s="85"/>
      <c r="IQY42" s="85"/>
      <c r="IQZ42" s="85"/>
      <c r="IRA42" s="85"/>
      <c r="IRB42" s="85"/>
      <c r="IRC42" s="85"/>
      <c r="IRD42" s="85"/>
      <c r="IRE42" s="85"/>
      <c r="IRF42" s="85"/>
      <c r="IRG42" s="85"/>
      <c r="IRH42" s="85"/>
      <c r="IRI42" s="85"/>
      <c r="IRJ42" s="85"/>
      <c r="IRK42" s="85"/>
      <c r="IRL42" s="85"/>
      <c r="IRM42" s="85"/>
      <c r="IRN42" s="85"/>
      <c r="IRO42" s="85"/>
      <c r="IRP42" s="85"/>
      <c r="IRQ42" s="85"/>
      <c r="IRR42" s="85"/>
      <c r="IRS42" s="85"/>
      <c r="IRT42" s="85"/>
      <c r="IRU42" s="85"/>
      <c r="IRV42" s="85"/>
      <c r="IRW42" s="85"/>
      <c r="IRX42" s="85"/>
      <c r="IRY42" s="85"/>
      <c r="IRZ42" s="85"/>
      <c r="ISA42" s="85"/>
      <c r="ISB42" s="85"/>
      <c r="ISC42" s="85"/>
      <c r="ISD42" s="85"/>
      <c r="ISE42" s="85"/>
      <c r="ISF42" s="85"/>
      <c r="ISG42" s="85"/>
      <c r="ISH42" s="85"/>
      <c r="ISI42" s="85"/>
      <c r="ISJ42" s="85"/>
      <c r="ISK42" s="85"/>
      <c r="ISL42" s="85"/>
      <c r="ISM42" s="85"/>
      <c r="ISN42" s="85"/>
      <c r="ISO42" s="85"/>
      <c r="ISP42" s="85"/>
      <c r="ISQ42" s="85"/>
      <c r="ISR42" s="85"/>
      <c r="ISS42" s="85"/>
      <c r="IST42" s="85"/>
      <c r="ISU42" s="85"/>
      <c r="ISV42" s="85"/>
      <c r="ISW42" s="85"/>
      <c r="ISX42" s="85"/>
      <c r="ISY42" s="85"/>
      <c r="ISZ42" s="85"/>
      <c r="ITA42" s="85"/>
      <c r="ITB42" s="85"/>
      <c r="ITC42" s="85"/>
      <c r="ITD42" s="85"/>
      <c r="ITE42" s="85"/>
      <c r="ITF42" s="85"/>
      <c r="ITG42" s="85"/>
      <c r="ITH42" s="85"/>
      <c r="ITI42" s="85"/>
      <c r="ITJ42" s="85"/>
      <c r="ITK42" s="85"/>
      <c r="ITL42" s="85"/>
      <c r="ITM42" s="85"/>
      <c r="ITN42" s="85"/>
      <c r="ITO42" s="85"/>
      <c r="ITP42" s="85"/>
      <c r="ITQ42" s="85"/>
      <c r="ITR42" s="85"/>
      <c r="ITS42" s="85"/>
      <c r="ITT42" s="85"/>
      <c r="ITU42" s="85"/>
      <c r="ITV42" s="85"/>
      <c r="ITW42" s="85"/>
      <c r="ITX42" s="85"/>
      <c r="ITY42" s="85"/>
      <c r="ITZ42" s="85"/>
      <c r="IUA42" s="85"/>
      <c r="IUB42" s="85"/>
      <c r="IUC42" s="85"/>
      <c r="IUD42" s="85"/>
      <c r="IUE42" s="85"/>
      <c r="IUF42" s="85"/>
      <c r="IUG42" s="85"/>
      <c r="IUH42" s="85"/>
      <c r="IUI42" s="85"/>
      <c r="IUJ42" s="85"/>
      <c r="IUK42" s="85"/>
      <c r="IUL42" s="85"/>
      <c r="IUM42" s="85"/>
      <c r="IUN42" s="85"/>
      <c r="IUO42" s="85"/>
      <c r="IUP42" s="85"/>
      <c r="IUQ42" s="85"/>
      <c r="IUR42" s="85"/>
      <c r="IUS42" s="85"/>
      <c r="IUT42" s="85"/>
      <c r="IUU42" s="85"/>
      <c r="IUV42" s="85"/>
      <c r="IUW42" s="85"/>
      <c r="IUX42" s="85"/>
      <c r="IUY42" s="85"/>
      <c r="IUZ42" s="85"/>
      <c r="IVA42" s="85"/>
      <c r="IVB42" s="85"/>
      <c r="IVC42" s="85"/>
      <c r="IVD42" s="85"/>
      <c r="IVE42" s="85"/>
      <c r="IVF42" s="85"/>
      <c r="IVG42" s="85"/>
      <c r="IVH42" s="85"/>
      <c r="IVI42" s="85"/>
      <c r="IVJ42" s="85"/>
      <c r="IVK42" s="85"/>
      <c r="IVL42" s="85"/>
      <c r="IVM42" s="85"/>
      <c r="IVN42" s="85"/>
      <c r="IVO42" s="85"/>
      <c r="IVP42" s="85"/>
      <c r="IVQ42" s="85"/>
      <c r="IVR42" s="85"/>
      <c r="IVS42" s="85"/>
      <c r="IVT42" s="85"/>
      <c r="IVU42" s="85"/>
      <c r="IVV42" s="85"/>
      <c r="IVW42" s="85"/>
      <c r="IVX42" s="85"/>
      <c r="IVY42" s="85"/>
      <c r="IVZ42" s="85"/>
      <c r="IWA42" s="85"/>
      <c r="IWB42" s="85"/>
      <c r="IWC42" s="85"/>
      <c r="IWD42" s="85"/>
      <c r="IWE42" s="85"/>
      <c r="IWF42" s="85"/>
      <c r="IWG42" s="85"/>
      <c r="IWH42" s="85"/>
      <c r="IWI42" s="85"/>
      <c r="IWJ42" s="85"/>
      <c r="IWK42" s="85"/>
      <c r="IWL42" s="85"/>
      <c r="IWM42" s="85"/>
      <c r="IWN42" s="85"/>
      <c r="IWO42" s="85"/>
      <c r="IWP42" s="85"/>
      <c r="IWQ42" s="85"/>
      <c r="IWR42" s="85"/>
      <c r="IWS42" s="85"/>
      <c r="IWT42" s="85"/>
      <c r="IWU42" s="85"/>
      <c r="IWV42" s="85"/>
      <c r="IWW42" s="85"/>
      <c r="IWX42" s="85"/>
      <c r="IWY42" s="85"/>
      <c r="IWZ42" s="85"/>
      <c r="IXA42" s="85"/>
      <c r="IXB42" s="85"/>
      <c r="IXC42" s="85"/>
      <c r="IXD42" s="85"/>
      <c r="IXE42" s="85"/>
      <c r="IXF42" s="85"/>
      <c r="IXG42" s="85"/>
      <c r="IXH42" s="85"/>
      <c r="IXI42" s="85"/>
      <c r="IXJ42" s="85"/>
      <c r="IXK42" s="85"/>
      <c r="IXL42" s="85"/>
      <c r="IXM42" s="85"/>
      <c r="IXN42" s="85"/>
      <c r="IXO42" s="85"/>
      <c r="IXP42" s="85"/>
      <c r="IXQ42" s="85"/>
      <c r="IXR42" s="85"/>
      <c r="IXS42" s="85"/>
      <c r="IXT42" s="85"/>
      <c r="IXU42" s="85"/>
      <c r="IXV42" s="85"/>
      <c r="IXW42" s="85"/>
      <c r="IXX42" s="85"/>
      <c r="IXY42" s="85"/>
      <c r="IXZ42" s="85"/>
      <c r="IYA42" s="85"/>
      <c r="IYB42" s="85"/>
      <c r="IYC42" s="85"/>
      <c r="IYD42" s="85"/>
      <c r="IYE42" s="85"/>
      <c r="IYF42" s="85"/>
      <c r="IYG42" s="85"/>
      <c r="IYH42" s="85"/>
      <c r="IYI42" s="85"/>
      <c r="IYJ42" s="85"/>
      <c r="IYK42" s="85"/>
      <c r="IYL42" s="85"/>
      <c r="IYM42" s="85"/>
      <c r="IYN42" s="85"/>
      <c r="IYO42" s="85"/>
      <c r="IYP42" s="85"/>
      <c r="IYQ42" s="85"/>
      <c r="IYR42" s="85"/>
      <c r="IYS42" s="85"/>
      <c r="IYT42" s="85"/>
      <c r="IYU42" s="85"/>
      <c r="IYV42" s="85"/>
      <c r="IYW42" s="85"/>
      <c r="IYX42" s="85"/>
      <c r="IYY42" s="85"/>
      <c r="IYZ42" s="85"/>
      <c r="IZA42" s="85"/>
      <c r="IZB42" s="85"/>
      <c r="IZC42" s="85"/>
      <c r="IZD42" s="85"/>
      <c r="IZE42" s="85"/>
      <c r="IZF42" s="85"/>
      <c r="IZG42" s="85"/>
      <c r="IZH42" s="85"/>
      <c r="IZI42" s="85"/>
      <c r="IZJ42" s="85"/>
      <c r="IZK42" s="85"/>
      <c r="IZL42" s="85"/>
      <c r="IZM42" s="85"/>
      <c r="IZN42" s="85"/>
      <c r="IZO42" s="85"/>
      <c r="IZP42" s="85"/>
      <c r="IZQ42" s="85"/>
      <c r="IZR42" s="85"/>
      <c r="IZS42" s="85"/>
      <c r="IZT42" s="85"/>
      <c r="IZU42" s="85"/>
      <c r="IZV42" s="85"/>
      <c r="IZW42" s="85"/>
      <c r="IZX42" s="85"/>
      <c r="IZY42" s="85"/>
      <c r="IZZ42" s="85"/>
      <c r="JAA42" s="85"/>
      <c r="JAB42" s="85"/>
      <c r="JAC42" s="85"/>
      <c r="JAD42" s="85"/>
      <c r="JAE42" s="85"/>
      <c r="JAF42" s="85"/>
      <c r="JAG42" s="85"/>
      <c r="JAH42" s="85"/>
      <c r="JAI42" s="85"/>
      <c r="JAJ42" s="85"/>
      <c r="JAK42" s="85"/>
      <c r="JAL42" s="85"/>
      <c r="JAM42" s="85"/>
      <c r="JAN42" s="85"/>
      <c r="JAO42" s="85"/>
      <c r="JAP42" s="85"/>
      <c r="JAQ42" s="85"/>
      <c r="JAR42" s="85"/>
      <c r="JAS42" s="85"/>
      <c r="JAT42" s="85"/>
      <c r="JAU42" s="85"/>
      <c r="JAV42" s="85"/>
      <c r="JAW42" s="85"/>
      <c r="JAX42" s="85"/>
      <c r="JAY42" s="85"/>
      <c r="JAZ42" s="85"/>
      <c r="JBA42" s="85"/>
      <c r="JBB42" s="85"/>
      <c r="JBC42" s="85"/>
      <c r="JBD42" s="85"/>
      <c r="JBE42" s="85"/>
      <c r="JBF42" s="85"/>
      <c r="JBG42" s="85"/>
      <c r="JBH42" s="85"/>
      <c r="JBI42" s="85"/>
      <c r="JBJ42" s="85"/>
      <c r="JBK42" s="85"/>
      <c r="JBL42" s="85"/>
      <c r="JBM42" s="85"/>
      <c r="JBN42" s="85"/>
      <c r="JBO42" s="85"/>
      <c r="JBP42" s="85"/>
      <c r="JBQ42" s="85"/>
      <c r="JBR42" s="85"/>
      <c r="JBS42" s="85"/>
      <c r="JBT42" s="85"/>
      <c r="JBU42" s="85"/>
      <c r="JBV42" s="85"/>
      <c r="JBW42" s="85"/>
      <c r="JBX42" s="85"/>
      <c r="JBY42" s="85"/>
      <c r="JBZ42" s="85"/>
      <c r="JCA42" s="85"/>
      <c r="JCB42" s="85"/>
      <c r="JCC42" s="85"/>
      <c r="JCD42" s="85"/>
      <c r="JCE42" s="85"/>
      <c r="JCF42" s="85"/>
      <c r="JCG42" s="85"/>
      <c r="JCH42" s="85"/>
      <c r="JCI42" s="85"/>
      <c r="JCJ42" s="85"/>
      <c r="JCK42" s="85"/>
      <c r="JCL42" s="85"/>
      <c r="JCM42" s="85"/>
      <c r="JCN42" s="85"/>
      <c r="JCO42" s="85"/>
      <c r="JCP42" s="85"/>
      <c r="JCQ42" s="85"/>
      <c r="JCR42" s="85"/>
      <c r="JCS42" s="85"/>
      <c r="JCT42" s="85"/>
      <c r="JCU42" s="85"/>
      <c r="JCV42" s="85"/>
      <c r="JCW42" s="85"/>
      <c r="JCX42" s="85"/>
      <c r="JCY42" s="85"/>
      <c r="JCZ42" s="85"/>
      <c r="JDA42" s="85"/>
      <c r="JDB42" s="85"/>
      <c r="JDC42" s="85"/>
      <c r="JDD42" s="85"/>
      <c r="JDE42" s="85"/>
      <c r="JDF42" s="85"/>
      <c r="JDG42" s="85"/>
      <c r="JDH42" s="85"/>
      <c r="JDI42" s="85"/>
      <c r="JDJ42" s="85"/>
      <c r="JDK42" s="85"/>
      <c r="JDL42" s="85"/>
      <c r="JDM42" s="85"/>
      <c r="JDN42" s="85"/>
      <c r="JDO42" s="85"/>
      <c r="JDP42" s="85"/>
      <c r="JDQ42" s="85"/>
      <c r="JDR42" s="85"/>
      <c r="JDS42" s="85"/>
      <c r="JDT42" s="85"/>
      <c r="JDU42" s="85"/>
      <c r="JDV42" s="85"/>
      <c r="JDW42" s="85"/>
      <c r="JDX42" s="85"/>
      <c r="JDY42" s="85"/>
      <c r="JDZ42" s="85"/>
      <c r="JEA42" s="85"/>
      <c r="JEB42" s="85"/>
      <c r="JEC42" s="85"/>
      <c r="JED42" s="85"/>
      <c r="JEE42" s="85"/>
      <c r="JEF42" s="85"/>
      <c r="JEG42" s="85"/>
      <c r="JEH42" s="85"/>
      <c r="JEI42" s="85"/>
      <c r="JEJ42" s="85"/>
      <c r="JEK42" s="85"/>
      <c r="JEL42" s="85"/>
      <c r="JEM42" s="85"/>
      <c r="JEN42" s="85"/>
      <c r="JEO42" s="85"/>
      <c r="JEP42" s="85"/>
      <c r="JEQ42" s="85"/>
      <c r="JER42" s="85"/>
      <c r="JES42" s="85"/>
      <c r="JET42" s="85"/>
      <c r="JEU42" s="85"/>
      <c r="JEV42" s="85"/>
      <c r="JEW42" s="85"/>
      <c r="JEX42" s="85"/>
      <c r="JEY42" s="85"/>
      <c r="JEZ42" s="85"/>
      <c r="JFA42" s="85"/>
      <c r="JFB42" s="85"/>
      <c r="JFC42" s="85"/>
      <c r="JFD42" s="85"/>
      <c r="JFE42" s="85"/>
      <c r="JFF42" s="85"/>
      <c r="JFG42" s="85"/>
      <c r="JFH42" s="85"/>
      <c r="JFI42" s="85"/>
      <c r="JFJ42" s="85"/>
      <c r="JFK42" s="85"/>
      <c r="JFL42" s="85"/>
      <c r="JFM42" s="85"/>
      <c r="JFN42" s="85"/>
      <c r="JFO42" s="85"/>
      <c r="JFP42" s="85"/>
      <c r="JFQ42" s="85"/>
      <c r="JFR42" s="85"/>
      <c r="JFS42" s="85"/>
      <c r="JFT42" s="85"/>
      <c r="JFU42" s="85"/>
      <c r="JFV42" s="85"/>
      <c r="JFW42" s="85"/>
      <c r="JFX42" s="85"/>
      <c r="JFY42" s="85"/>
      <c r="JFZ42" s="85"/>
      <c r="JGA42" s="85"/>
      <c r="JGB42" s="85"/>
      <c r="JGC42" s="85"/>
      <c r="JGD42" s="85"/>
      <c r="JGE42" s="85"/>
      <c r="JGF42" s="85"/>
      <c r="JGG42" s="85"/>
      <c r="JGH42" s="85"/>
      <c r="JGI42" s="85"/>
      <c r="JGJ42" s="85"/>
      <c r="JGK42" s="85"/>
      <c r="JGL42" s="85"/>
      <c r="JGM42" s="85"/>
      <c r="JGN42" s="85"/>
      <c r="JGO42" s="85"/>
      <c r="JGP42" s="85"/>
      <c r="JGQ42" s="85"/>
      <c r="JGR42" s="85"/>
      <c r="JGS42" s="85"/>
      <c r="JGT42" s="85"/>
      <c r="JGU42" s="85"/>
      <c r="JGV42" s="85"/>
      <c r="JGW42" s="85"/>
      <c r="JGX42" s="85"/>
      <c r="JGY42" s="85"/>
      <c r="JGZ42" s="85"/>
      <c r="JHA42" s="85"/>
      <c r="JHB42" s="85"/>
      <c r="JHC42" s="85"/>
      <c r="JHD42" s="85"/>
      <c r="JHE42" s="85"/>
      <c r="JHF42" s="85"/>
      <c r="JHG42" s="85"/>
      <c r="JHH42" s="85"/>
      <c r="JHI42" s="85"/>
      <c r="JHJ42" s="85"/>
      <c r="JHK42" s="85"/>
      <c r="JHL42" s="85"/>
      <c r="JHM42" s="85"/>
      <c r="JHN42" s="85"/>
      <c r="JHO42" s="85"/>
      <c r="JHP42" s="85"/>
      <c r="JHQ42" s="85"/>
      <c r="JHR42" s="85"/>
      <c r="JHS42" s="85"/>
      <c r="JHT42" s="85"/>
      <c r="JHU42" s="85"/>
      <c r="JHV42" s="85"/>
      <c r="JHW42" s="85"/>
      <c r="JHX42" s="85"/>
      <c r="JHY42" s="85"/>
      <c r="JHZ42" s="85"/>
      <c r="JIA42" s="85"/>
      <c r="JIB42" s="85"/>
      <c r="JIC42" s="85"/>
      <c r="JID42" s="85"/>
      <c r="JIE42" s="85"/>
      <c r="JIF42" s="85"/>
      <c r="JIG42" s="85"/>
      <c r="JIH42" s="85"/>
      <c r="JII42" s="85"/>
      <c r="JIJ42" s="85"/>
      <c r="JIK42" s="85"/>
      <c r="JIL42" s="85"/>
      <c r="JIM42" s="85"/>
      <c r="JIN42" s="85"/>
      <c r="JIO42" s="85"/>
      <c r="JIP42" s="85"/>
      <c r="JIQ42" s="85"/>
      <c r="JIR42" s="85"/>
      <c r="JIS42" s="85"/>
      <c r="JIT42" s="85"/>
      <c r="JIU42" s="85"/>
      <c r="JIV42" s="85"/>
      <c r="JIW42" s="85"/>
      <c r="JIX42" s="85"/>
      <c r="JIY42" s="85"/>
      <c r="JIZ42" s="85"/>
      <c r="JJA42" s="85"/>
      <c r="JJB42" s="85"/>
      <c r="JJC42" s="85"/>
      <c r="JJD42" s="85"/>
      <c r="JJE42" s="85"/>
      <c r="JJF42" s="85"/>
      <c r="JJG42" s="85"/>
      <c r="JJH42" s="85"/>
      <c r="JJI42" s="85"/>
      <c r="JJJ42" s="85"/>
      <c r="JJK42" s="85"/>
      <c r="JJL42" s="85"/>
      <c r="JJM42" s="85"/>
      <c r="JJN42" s="85"/>
      <c r="JJO42" s="85"/>
      <c r="JJP42" s="85"/>
      <c r="JJQ42" s="85"/>
      <c r="JJR42" s="85"/>
      <c r="JJS42" s="85"/>
      <c r="JJT42" s="85"/>
      <c r="JJU42" s="85"/>
      <c r="JJV42" s="85"/>
      <c r="JJW42" s="85"/>
      <c r="JJX42" s="85"/>
      <c r="JJY42" s="85"/>
      <c r="JJZ42" s="85"/>
      <c r="JKA42" s="85"/>
      <c r="JKB42" s="85"/>
      <c r="JKC42" s="85"/>
      <c r="JKD42" s="85"/>
      <c r="JKE42" s="85"/>
      <c r="JKF42" s="85"/>
      <c r="JKG42" s="85"/>
      <c r="JKH42" s="85"/>
      <c r="JKI42" s="85"/>
      <c r="JKJ42" s="85"/>
      <c r="JKK42" s="85"/>
      <c r="JKL42" s="85"/>
      <c r="JKM42" s="85"/>
      <c r="JKN42" s="85"/>
      <c r="JKO42" s="85"/>
      <c r="JKP42" s="85"/>
      <c r="JKQ42" s="85"/>
      <c r="JKR42" s="85"/>
      <c r="JKS42" s="85"/>
      <c r="JKT42" s="85"/>
      <c r="JKU42" s="85"/>
      <c r="JKV42" s="85"/>
      <c r="JKW42" s="85"/>
      <c r="JKX42" s="85"/>
      <c r="JKY42" s="85"/>
      <c r="JKZ42" s="85"/>
      <c r="JLA42" s="85"/>
      <c r="JLB42" s="85"/>
      <c r="JLC42" s="85"/>
      <c r="JLD42" s="85"/>
      <c r="JLE42" s="85"/>
      <c r="JLF42" s="85"/>
      <c r="JLG42" s="85"/>
      <c r="JLH42" s="85"/>
      <c r="JLI42" s="85"/>
      <c r="JLJ42" s="85"/>
      <c r="JLK42" s="85"/>
      <c r="JLL42" s="85"/>
      <c r="JLM42" s="85"/>
      <c r="JLN42" s="85"/>
      <c r="JLO42" s="85"/>
      <c r="JLP42" s="85"/>
      <c r="JLQ42" s="85"/>
      <c r="JLR42" s="85"/>
      <c r="JLS42" s="85"/>
      <c r="JLT42" s="85"/>
      <c r="JLU42" s="85"/>
      <c r="JLV42" s="85"/>
      <c r="JLW42" s="85"/>
      <c r="JLX42" s="85"/>
      <c r="JLY42" s="85"/>
      <c r="JLZ42" s="85"/>
      <c r="JMA42" s="85"/>
      <c r="JMB42" s="85"/>
      <c r="JMC42" s="85"/>
      <c r="JMD42" s="85"/>
      <c r="JME42" s="85"/>
      <c r="JMF42" s="85"/>
      <c r="JMG42" s="85"/>
      <c r="JMH42" s="85"/>
      <c r="JMI42" s="85"/>
      <c r="JMJ42" s="85"/>
      <c r="JMK42" s="85"/>
      <c r="JML42" s="85"/>
      <c r="JMM42" s="85"/>
      <c r="JMN42" s="85"/>
      <c r="JMO42" s="85"/>
      <c r="JMP42" s="85"/>
      <c r="JMQ42" s="85"/>
      <c r="JMR42" s="85"/>
      <c r="JMS42" s="85"/>
      <c r="JMT42" s="85"/>
      <c r="JMU42" s="85"/>
      <c r="JMV42" s="85"/>
      <c r="JMW42" s="85"/>
      <c r="JMX42" s="85"/>
      <c r="JMY42" s="85"/>
      <c r="JMZ42" s="85"/>
      <c r="JNA42" s="85"/>
      <c r="JNB42" s="85"/>
      <c r="JNC42" s="85"/>
      <c r="JND42" s="85"/>
      <c r="JNE42" s="85"/>
      <c r="JNF42" s="85"/>
      <c r="JNG42" s="85"/>
      <c r="JNH42" s="85"/>
      <c r="JNI42" s="85"/>
      <c r="JNJ42" s="85"/>
      <c r="JNK42" s="85"/>
      <c r="JNL42" s="85"/>
      <c r="JNM42" s="85"/>
      <c r="JNN42" s="85"/>
      <c r="JNO42" s="85"/>
      <c r="JNP42" s="85"/>
      <c r="JNQ42" s="85"/>
      <c r="JNR42" s="85"/>
      <c r="JNS42" s="85"/>
      <c r="JNT42" s="85"/>
      <c r="JNU42" s="85"/>
      <c r="JNV42" s="85"/>
      <c r="JNW42" s="85"/>
      <c r="JNX42" s="85"/>
      <c r="JNY42" s="85"/>
      <c r="JNZ42" s="85"/>
      <c r="JOA42" s="85"/>
      <c r="JOB42" s="85"/>
      <c r="JOC42" s="85"/>
      <c r="JOD42" s="85"/>
      <c r="JOE42" s="85"/>
      <c r="JOF42" s="85"/>
      <c r="JOG42" s="85"/>
      <c r="JOH42" s="85"/>
      <c r="JOI42" s="85"/>
      <c r="JOJ42" s="85"/>
      <c r="JOK42" s="85"/>
      <c r="JOL42" s="85"/>
      <c r="JOM42" s="85"/>
      <c r="JON42" s="85"/>
      <c r="JOO42" s="85"/>
      <c r="JOP42" s="85"/>
      <c r="JOQ42" s="85"/>
      <c r="JOR42" s="85"/>
      <c r="JOS42" s="85"/>
      <c r="JOT42" s="85"/>
      <c r="JOU42" s="85"/>
      <c r="JOV42" s="85"/>
      <c r="JOW42" s="85"/>
      <c r="JOX42" s="85"/>
      <c r="JOY42" s="85"/>
      <c r="JOZ42" s="85"/>
      <c r="JPA42" s="85"/>
      <c r="JPB42" s="85"/>
      <c r="JPC42" s="85"/>
      <c r="JPD42" s="85"/>
      <c r="JPE42" s="85"/>
      <c r="JPF42" s="85"/>
      <c r="JPG42" s="85"/>
      <c r="JPH42" s="85"/>
      <c r="JPI42" s="85"/>
      <c r="JPJ42" s="85"/>
      <c r="JPK42" s="85"/>
      <c r="JPL42" s="85"/>
      <c r="JPM42" s="85"/>
      <c r="JPN42" s="85"/>
      <c r="JPO42" s="85"/>
      <c r="JPP42" s="85"/>
      <c r="JPQ42" s="85"/>
      <c r="JPR42" s="85"/>
      <c r="JPS42" s="85"/>
      <c r="JPT42" s="85"/>
      <c r="JPU42" s="85"/>
      <c r="JPV42" s="85"/>
      <c r="JPW42" s="85"/>
      <c r="JPX42" s="85"/>
      <c r="JPY42" s="85"/>
      <c r="JPZ42" s="85"/>
      <c r="JQA42" s="85"/>
      <c r="JQB42" s="85"/>
      <c r="JQC42" s="85"/>
      <c r="JQD42" s="85"/>
      <c r="JQE42" s="85"/>
      <c r="JQF42" s="85"/>
      <c r="JQG42" s="85"/>
      <c r="JQH42" s="85"/>
      <c r="JQI42" s="85"/>
      <c r="JQJ42" s="85"/>
      <c r="JQK42" s="85"/>
      <c r="JQL42" s="85"/>
      <c r="JQM42" s="85"/>
      <c r="JQN42" s="85"/>
      <c r="JQO42" s="85"/>
      <c r="JQP42" s="85"/>
      <c r="JQQ42" s="85"/>
      <c r="JQR42" s="85"/>
      <c r="JQS42" s="85"/>
      <c r="JQT42" s="85"/>
      <c r="JQU42" s="85"/>
      <c r="JQV42" s="85"/>
      <c r="JQW42" s="85"/>
      <c r="JQX42" s="85"/>
      <c r="JQY42" s="85"/>
      <c r="JQZ42" s="85"/>
      <c r="JRA42" s="85"/>
      <c r="JRB42" s="85"/>
      <c r="JRC42" s="85"/>
      <c r="JRD42" s="85"/>
      <c r="JRE42" s="85"/>
      <c r="JRF42" s="85"/>
      <c r="JRG42" s="85"/>
      <c r="JRH42" s="85"/>
      <c r="JRI42" s="85"/>
      <c r="JRJ42" s="85"/>
      <c r="JRK42" s="85"/>
      <c r="JRL42" s="85"/>
      <c r="JRM42" s="85"/>
      <c r="JRN42" s="85"/>
      <c r="JRO42" s="85"/>
      <c r="JRP42" s="85"/>
      <c r="JRQ42" s="85"/>
      <c r="JRR42" s="85"/>
      <c r="JRS42" s="85"/>
      <c r="JRT42" s="85"/>
      <c r="JRU42" s="85"/>
      <c r="JRV42" s="85"/>
      <c r="JRW42" s="85"/>
      <c r="JRX42" s="85"/>
      <c r="JRY42" s="85"/>
      <c r="JRZ42" s="85"/>
      <c r="JSA42" s="85"/>
      <c r="JSB42" s="85"/>
      <c r="JSC42" s="85"/>
      <c r="JSD42" s="85"/>
      <c r="JSE42" s="85"/>
      <c r="JSF42" s="85"/>
      <c r="JSG42" s="85"/>
      <c r="JSH42" s="85"/>
      <c r="JSI42" s="85"/>
      <c r="JSJ42" s="85"/>
      <c r="JSK42" s="85"/>
      <c r="JSL42" s="85"/>
      <c r="JSM42" s="85"/>
      <c r="JSN42" s="85"/>
      <c r="JSO42" s="85"/>
      <c r="JSP42" s="85"/>
      <c r="JSQ42" s="85"/>
      <c r="JSR42" s="85"/>
      <c r="JSS42" s="85"/>
      <c r="JST42" s="85"/>
      <c r="JSU42" s="85"/>
      <c r="JSV42" s="85"/>
      <c r="JSW42" s="85"/>
      <c r="JSX42" s="85"/>
      <c r="JSY42" s="85"/>
      <c r="JSZ42" s="85"/>
      <c r="JTA42" s="85"/>
      <c r="JTB42" s="85"/>
      <c r="JTC42" s="85"/>
      <c r="JTD42" s="85"/>
      <c r="JTE42" s="85"/>
      <c r="JTF42" s="85"/>
      <c r="JTG42" s="85"/>
      <c r="JTH42" s="85"/>
      <c r="JTI42" s="85"/>
      <c r="JTJ42" s="85"/>
      <c r="JTK42" s="85"/>
      <c r="JTL42" s="85"/>
      <c r="JTM42" s="85"/>
      <c r="JTN42" s="85"/>
      <c r="JTO42" s="85"/>
      <c r="JTP42" s="85"/>
      <c r="JTQ42" s="85"/>
      <c r="JTR42" s="85"/>
      <c r="JTS42" s="85"/>
      <c r="JTT42" s="85"/>
      <c r="JTU42" s="85"/>
      <c r="JTV42" s="85"/>
      <c r="JTW42" s="85"/>
      <c r="JTX42" s="85"/>
      <c r="JTY42" s="85"/>
      <c r="JTZ42" s="85"/>
      <c r="JUA42" s="85"/>
      <c r="JUB42" s="85"/>
      <c r="JUC42" s="85"/>
      <c r="JUD42" s="85"/>
      <c r="JUE42" s="85"/>
      <c r="JUF42" s="85"/>
      <c r="JUG42" s="85"/>
      <c r="JUH42" s="85"/>
      <c r="JUI42" s="85"/>
      <c r="JUJ42" s="85"/>
      <c r="JUK42" s="85"/>
      <c r="JUL42" s="85"/>
      <c r="JUM42" s="85"/>
      <c r="JUN42" s="85"/>
      <c r="JUO42" s="85"/>
      <c r="JUP42" s="85"/>
      <c r="JUQ42" s="85"/>
      <c r="JUR42" s="85"/>
      <c r="JUS42" s="85"/>
      <c r="JUT42" s="85"/>
      <c r="JUU42" s="85"/>
      <c r="JUV42" s="85"/>
      <c r="JUW42" s="85"/>
      <c r="JUX42" s="85"/>
      <c r="JUY42" s="85"/>
      <c r="JUZ42" s="85"/>
      <c r="JVA42" s="85"/>
      <c r="JVB42" s="85"/>
      <c r="JVC42" s="85"/>
      <c r="JVD42" s="85"/>
      <c r="JVE42" s="85"/>
      <c r="JVF42" s="85"/>
      <c r="JVG42" s="85"/>
      <c r="JVH42" s="85"/>
      <c r="JVI42" s="85"/>
      <c r="JVJ42" s="85"/>
      <c r="JVK42" s="85"/>
      <c r="JVL42" s="85"/>
      <c r="JVM42" s="85"/>
      <c r="JVN42" s="85"/>
      <c r="JVO42" s="85"/>
      <c r="JVP42" s="85"/>
      <c r="JVQ42" s="85"/>
      <c r="JVR42" s="85"/>
      <c r="JVS42" s="85"/>
      <c r="JVT42" s="85"/>
      <c r="JVU42" s="85"/>
      <c r="JVV42" s="85"/>
      <c r="JVW42" s="85"/>
      <c r="JVX42" s="85"/>
      <c r="JVY42" s="85"/>
      <c r="JVZ42" s="85"/>
      <c r="JWA42" s="85"/>
      <c r="JWB42" s="85"/>
      <c r="JWC42" s="85"/>
      <c r="JWD42" s="85"/>
      <c r="JWE42" s="85"/>
      <c r="JWF42" s="85"/>
      <c r="JWG42" s="85"/>
      <c r="JWH42" s="85"/>
      <c r="JWI42" s="85"/>
      <c r="JWJ42" s="85"/>
      <c r="JWK42" s="85"/>
      <c r="JWL42" s="85"/>
      <c r="JWM42" s="85"/>
      <c r="JWN42" s="85"/>
      <c r="JWO42" s="85"/>
      <c r="JWP42" s="85"/>
      <c r="JWQ42" s="85"/>
      <c r="JWR42" s="85"/>
      <c r="JWS42" s="85"/>
      <c r="JWT42" s="85"/>
      <c r="JWU42" s="85"/>
      <c r="JWV42" s="85"/>
      <c r="JWW42" s="85"/>
      <c r="JWX42" s="85"/>
      <c r="JWY42" s="85"/>
      <c r="JWZ42" s="85"/>
      <c r="JXA42" s="85"/>
      <c r="JXB42" s="85"/>
      <c r="JXC42" s="85"/>
      <c r="JXD42" s="85"/>
      <c r="JXE42" s="85"/>
      <c r="JXF42" s="85"/>
      <c r="JXG42" s="85"/>
      <c r="JXH42" s="85"/>
      <c r="JXI42" s="85"/>
      <c r="JXJ42" s="85"/>
      <c r="JXK42" s="85"/>
      <c r="JXL42" s="85"/>
      <c r="JXM42" s="85"/>
      <c r="JXN42" s="85"/>
      <c r="JXO42" s="85"/>
      <c r="JXP42" s="85"/>
      <c r="JXQ42" s="85"/>
      <c r="JXR42" s="85"/>
      <c r="JXS42" s="85"/>
      <c r="JXT42" s="85"/>
      <c r="JXU42" s="85"/>
      <c r="JXV42" s="85"/>
      <c r="JXW42" s="85"/>
      <c r="JXX42" s="85"/>
      <c r="JXY42" s="85"/>
      <c r="JXZ42" s="85"/>
      <c r="JYA42" s="85"/>
      <c r="JYB42" s="85"/>
      <c r="JYC42" s="85"/>
      <c r="JYD42" s="85"/>
      <c r="JYE42" s="85"/>
      <c r="JYF42" s="85"/>
      <c r="JYG42" s="85"/>
      <c r="JYH42" s="85"/>
      <c r="JYI42" s="85"/>
      <c r="JYJ42" s="85"/>
      <c r="JYK42" s="85"/>
      <c r="JYL42" s="85"/>
      <c r="JYM42" s="85"/>
      <c r="JYN42" s="85"/>
      <c r="JYO42" s="85"/>
      <c r="JYP42" s="85"/>
      <c r="JYQ42" s="85"/>
      <c r="JYR42" s="85"/>
      <c r="JYS42" s="85"/>
      <c r="JYT42" s="85"/>
      <c r="JYU42" s="85"/>
      <c r="JYV42" s="85"/>
      <c r="JYW42" s="85"/>
      <c r="JYX42" s="85"/>
      <c r="JYY42" s="85"/>
      <c r="JYZ42" s="85"/>
      <c r="JZA42" s="85"/>
      <c r="JZB42" s="85"/>
      <c r="JZC42" s="85"/>
      <c r="JZD42" s="85"/>
      <c r="JZE42" s="85"/>
      <c r="JZF42" s="85"/>
      <c r="JZG42" s="85"/>
      <c r="JZH42" s="85"/>
      <c r="JZI42" s="85"/>
      <c r="JZJ42" s="85"/>
      <c r="JZK42" s="85"/>
      <c r="JZL42" s="85"/>
      <c r="JZM42" s="85"/>
      <c r="JZN42" s="85"/>
      <c r="JZO42" s="85"/>
      <c r="JZP42" s="85"/>
      <c r="JZQ42" s="85"/>
      <c r="JZR42" s="85"/>
      <c r="JZS42" s="85"/>
      <c r="JZT42" s="85"/>
      <c r="JZU42" s="85"/>
      <c r="JZV42" s="85"/>
      <c r="JZW42" s="85"/>
      <c r="JZX42" s="85"/>
      <c r="JZY42" s="85"/>
      <c r="JZZ42" s="85"/>
      <c r="KAA42" s="85"/>
      <c r="KAB42" s="85"/>
      <c r="KAC42" s="85"/>
      <c r="KAD42" s="85"/>
      <c r="KAE42" s="85"/>
      <c r="KAF42" s="85"/>
      <c r="KAG42" s="85"/>
      <c r="KAH42" s="85"/>
      <c r="KAI42" s="85"/>
      <c r="KAJ42" s="85"/>
      <c r="KAK42" s="85"/>
      <c r="KAL42" s="85"/>
      <c r="KAM42" s="85"/>
      <c r="KAN42" s="85"/>
      <c r="KAO42" s="85"/>
      <c r="KAP42" s="85"/>
      <c r="KAQ42" s="85"/>
      <c r="KAR42" s="85"/>
      <c r="KAS42" s="85"/>
      <c r="KAT42" s="85"/>
      <c r="KAU42" s="85"/>
      <c r="KAV42" s="85"/>
      <c r="KAW42" s="85"/>
      <c r="KAX42" s="85"/>
      <c r="KAY42" s="85"/>
      <c r="KAZ42" s="85"/>
      <c r="KBA42" s="85"/>
      <c r="KBB42" s="85"/>
      <c r="KBC42" s="85"/>
      <c r="KBD42" s="85"/>
      <c r="KBE42" s="85"/>
      <c r="KBF42" s="85"/>
      <c r="KBG42" s="85"/>
      <c r="KBH42" s="85"/>
      <c r="KBI42" s="85"/>
      <c r="KBJ42" s="85"/>
      <c r="KBK42" s="85"/>
      <c r="KBL42" s="85"/>
      <c r="KBM42" s="85"/>
      <c r="KBN42" s="85"/>
      <c r="KBO42" s="85"/>
      <c r="KBP42" s="85"/>
      <c r="KBQ42" s="85"/>
      <c r="KBR42" s="85"/>
      <c r="KBS42" s="85"/>
      <c r="KBT42" s="85"/>
      <c r="KBU42" s="85"/>
      <c r="KBV42" s="85"/>
      <c r="KBW42" s="85"/>
      <c r="KBX42" s="85"/>
      <c r="KBY42" s="85"/>
      <c r="KBZ42" s="85"/>
      <c r="KCA42" s="85"/>
      <c r="KCB42" s="85"/>
      <c r="KCC42" s="85"/>
      <c r="KCD42" s="85"/>
      <c r="KCE42" s="85"/>
      <c r="KCF42" s="85"/>
      <c r="KCG42" s="85"/>
      <c r="KCH42" s="85"/>
      <c r="KCI42" s="85"/>
      <c r="KCJ42" s="85"/>
      <c r="KCK42" s="85"/>
      <c r="KCL42" s="85"/>
      <c r="KCM42" s="85"/>
      <c r="KCN42" s="85"/>
      <c r="KCO42" s="85"/>
      <c r="KCP42" s="85"/>
      <c r="KCQ42" s="85"/>
      <c r="KCR42" s="85"/>
      <c r="KCS42" s="85"/>
      <c r="KCT42" s="85"/>
      <c r="KCU42" s="85"/>
      <c r="KCV42" s="85"/>
      <c r="KCW42" s="85"/>
      <c r="KCX42" s="85"/>
      <c r="KCY42" s="85"/>
      <c r="KCZ42" s="85"/>
      <c r="KDA42" s="85"/>
      <c r="KDB42" s="85"/>
      <c r="KDC42" s="85"/>
      <c r="KDD42" s="85"/>
      <c r="KDE42" s="85"/>
      <c r="KDF42" s="85"/>
      <c r="KDG42" s="85"/>
      <c r="KDH42" s="85"/>
      <c r="KDI42" s="85"/>
      <c r="KDJ42" s="85"/>
      <c r="KDK42" s="85"/>
      <c r="KDL42" s="85"/>
      <c r="KDM42" s="85"/>
      <c r="KDN42" s="85"/>
      <c r="KDO42" s="85"/>
      <c r="KDP42" s="85"/>
      <c r="KDQ42" s="85"/>
      <c r="KDR42" s="85"/>
      <c r="KDS42" s="85"/>
      <c r="KDT42" s="85"/>
      <c r="KDU42" s="85"/>
      <c r="KDV42" s="85"/>
      <c r="KDW42" s="85"/>
      <c r="KDX42" s="85"/>
      <c r="KDY42" s="85"/>
      <c r="KDZ42" s="85"/>
      <c r="KEA42" s="85"/>
      <c r="KEB42" s="85"/>
      <c r="KEC42" s="85"/>
      <c r="KED42" s="85"/>
      <c r="KEE42" s="85"/>
      <c r="KEF42" s="85"/>
      <c r="KEG42" s="85"/>
      <c r="KEH42" s="85"/>
      <c r="KEI42" s="85"/>
      <c r="KEJ42" s="85"/>
      <c r="KEK42" s="85"/>
      <c r="KEL42" s="85"/>
      <c r="KEM42" s="85"/>
      <c r="KEN42" s="85"/>
      <c r="KEO42" s="85"/>
      <c r="KEP42" s="85"/>
      <c r="KEQ42" s="85"/>
      <c r="KER42" s="85"/>
      <c r="KES42" s="85"/>
      <c r="KET42" s="85"/>
      <c r="KEU42" s="85"/>
      <c r="KEV42" s="85"/>
      <c r="KEW42" s="85"/>
      <c r="KEX42" s="85"/>
      <c r="KEY42" s="85"/>
      <c r="KEZ42" s="85"/>
      <c r="KFA42" s="85"/>
      <c r="KFB42" s="85"/>
      <c r="KFC42" s="85"/>
      <c r="KFD42" s="85"/>
      <c r="KFE42" s="85"/>
      <c r="KFF42" s="85"/>
      <c r="KFG42" s="85"/>
      <c r="KFH42" s="85"/>
      <c r="KFI42" s="85"/>
      <c r="KFJ42" s="85"/>
      <c r="KFK42" s="85"/>
      <c r="KFL42" s="85"/>
      <c r="KFM42" s="85"/>
      <c r="KFN42" s="85"/>
      <c r="KFO42" s="85"/>
      <c r="KFP42" s="85"/>
      <c r="KFQ42" s="85"/>
      <c r="KFR42" s="85"/>
      <c r="KFS42" s="85"/>
      <c r="KFT42" s="85"/>
      <c r="KFU42" s="85"/>
      <c r="KFV42" s="85"/>
      <c r="KFW42" s="85"/>
      <c r="KFX42" s="85"/>
      <c r="KFY42" s="85"/>
      <c r="KFZ42" s="85"/>
      <c r="KGA42" s="85"/>
      <c r="KGB42" s="85"/>
      <c r="KGC42" s="85"/>
      <c r="KGD42" s="85"/>
      <c r="KGE42" s="85"/>
      <c r="KGF42" s="85"/>
      <c r="KGG42" s="85"/>
      <c r="KGH42" s="85"/>
      <c r="KGI42" s="85"/>
      <c r="KGJ42" s="85"/>
      <c r="KGK42" s="85"/>
      <c r="KGL42" s="85"/>
      <c r="KGM42" s="85"/>
      <c r="KGN42" s="85"/>
      <c r="KGO42" s="85"/>
      <c r="KGP42" s="85"/>
      <c r="KGQ42" s="85"/>
      <c r="KGR42" s="85"/>
      <c r="KGS42" s="85"/>
      <c r="KGT42" s="85"/>
      <c r="KGU42" s="85"/>
      <c r="KGV42" s="85"/>
      <c r="KGW42" s="85"/>
      <c r="KGX42" s="85"/>
      <c r="KGY42" s="85"/>
      <c r="KGZ42" s="85"/>
      <c r="KHA42" s="85"/>
      <c r="KHB42" s="85"/>
      <c r="KHC42" s="85"/>
      <c r="KHD42" s="85"/>
      <c r="KHE42" s="85"/>
      <c r="KHF42" s="85"/>
      <c r="KHG42" s="85"/>
      <c r="KHH42" s="85"/>
      <c r="KHI42" s="85"/>
      <c r="KHJ42" s="85"/>
      <c r="KHK42" s="85"/>
      <c r="KHL42" s="85"/>
      <c r="KHM42" s="85"/>
      <c r="KHN42" s="85"/>
      <c r="KHO42" s="85"/>
      <c r="KHP42" s="85"/>
      <c r="KHQ42" s="85"/>
      <c r="KHR42" s="85"/>
      <c r="KHS42" s="85"/>
      <c r="KHT42" s="85"/>
      <c r="KHU42" s="85"/>
      <c r="KHV42" s="85"/>
      <c r="KHW42" s="85"/>
      <c r="KHX42" s="85"/>
      <c r="KHY42" s="85"/>
      <c r="KHZ42" s="85"/>
      <c r="KIA42" s="85"/>
      <c r="KIB42" s="85"/>
      <c r="KIC42" s="85"/>
      <c r="KID42" s="85"/>
      <c r="KIE42" s="85"/>
      <c r="KIF42" s="85"/>
      <c r="KIG42" s="85"/>
      <c r="KIH42" s="85"/>
      <c r="KII42" s="85"/>
      <c r="KIJ42" s="85"/>
      <c r="KIK42" s="85"/>
      <c r="KIL42" s="85"/>
      <c r="KIM42" s="85"/>
      <c r="KIN42" s="85"/>
      <c r="KIO42" s="85"/>
      <c r="KIP42" s="85"/>
      <c r="KIQ42" s="85"/>
      <c r="KIR42" s="85"/>
      <c r="KIS42" s="85"/>
      <c r="KIT42" s="85"/>
      <c r="KIU42" s="85"/>
      <c r="KIV42" s="85"/>
      <c r="KIW42" s="85"/>
      <c r="KIX42" s="85"/>
      <c r="KIY42" s="85"/>
      <c r="KIZ42" s="85"/>
      <c r="KJA42" s="85"/>
      <c r="KJB42" s="85"/>
      <c r="KJC42" s="85"/>
      <c r="KJD42" s="85"/>
      <c r="KJE42" s="85"/>
      <c r="KJF42" s="85"/>
      <c r="KJG42" s="85"/>
      <c r="KJH42" s="85"/>
      <c r="KJI42" s="85"/>
      <c r="KJJ42" s="85"/>
      <c r="KJK42" s="85"/>
      <c r="KJL42" s="85"/>
      <c r="KJM42" s="85"/>
      <c r="KJN42" s="85"/>
      <c r="KJO42" s="85"/>
      <c r="KJP42" s="85"/>
      <c r="KJQ42" s="85"/>
      <c r="KJR42" s="85"/>
      <c r="KJS42" s="85"/>
      <c r="KJT42" s="85"/>
      <c r="KJU42" s="85"/>
      <c r="KJV42" s="85"/>
      <c r="KJW42" s="85"/>
      <c r="KJX42" s="85"/>
      <c r="KJY42" s="85"/>
      <c r="KJZ42" s="85"/>
      <c r="KKA42" s="85"/>
      <c r="KKB42" s="85"/>
      <c r="KKC42" s="85"/>
      <c r="KKD42" s="85"/>
      <c r="KKE42" s="85"/>
      <c r="KKF42" s="85"/>
      <c r="KKG42" s="85"/>
      <c r="KKH42" s="85"/>
      <c r="KKI42" s="85"/>
      <c r="KKJ42" s="85"/>
      <c r="KKK42" s="85"/>
      <c r="KKL42" s="85"/>
      <c r="KKM42" s="85"/>
      <c r="KKN42" s="85"/>
      <c r="KKO42" s="85"/>
      <c r="KKP42" s="85"/>
      <c r="KKQ42" s="85"/>
      <c r="KKR42" s="85"/>
      <c r="KKS42" s="85"/>
      <c r="KKT42" s="85"/>
      <c r="KKU42" s="85"/>
      <c r="KKV42" s="85"/>
      <c r="KKW42" s="85"/>
      <c r="KKX42" s="85"/>
      <c r="KKY42" s="85"/>
      <c r="KKZ42" s="85"/>
      <c r="KLA42" s="85"/>
      <c r="KLB42" s="85"/>
      <c r="KLC42" s="85"/>
      <c r="KLD42" s="85"/>
      <c r="KLE42" s="85"/>
      <c r="KLF42" s="85"/>
      <c r="KLG42" s="85"/>
      <c r="KLH42" s="85"/>
      <c r="KLI42" s="85"/>
      <c r="KLJ42" s="85"/>
      <c r="KLK42" s="85"/>
      <c r="KLL42" s="85"/>
      <c r="KLM42" s="85"/>
      <c r="KLN42" s="85"/>
      <c r="KLO42" s="85"/>
      <c r="KLP42" s="85"/>
      <c r="KLQ42" s="85"/>
      <c r="KLR42" s="85"/>
      <c r="KLS42" s="85"/>
      <c r="KLT42" s="85"/>
      <c r="KLU42" s="85"/>
      <c r="KLV42" s="85"/>
      <c r="KLW42" s="85"/>
      <c r="KLX42" s="85"/>
      <c r="KLY42" s="85"/>
      <c r="KLZ42" s="85"/>
      <c r="KMA42" s="85"/>
      <c r="KMB42" s="85"/>
      <c r="KMC42" s="85"/>
      <c r="KMD42" s="85"/>
      <c r="KME42" s="85"/>
      <c r="KMF42" s="85"/>
      <c r="KMG42" s="85"/>
      <c r="KMH42" s="85"/>
      <c r="KMI42" s="85"/>
      <c r="KMJ42" s="85"/>
      <c r="KMK42" s="85"/>
      <c r="KML42" s="85"/>
      <c r="KMM42" s="85"/>
      <c r="KMN42" s="85"/>
      <c r="KMO42" s="85"/>
      <c r="KMP42" s="85"/>
      <c r="KMQ42" s="85"/>
      <c r="KMR42" s="85"/>
      <c r="KMS42" s="85"/>
      <c r="KMT42" s="85"/>
      <c r="KMU42" s="85"/>
      <c r="KMV42" s="85"/>
      <c r="KMW42" s="85"/>
      <c r="KMX42" s="85"/>
      <c r="KMY42" s="85"/>
      <c r="KMZ42" s="85"/>
      <c r="KNA42" s="85"/>
      <c r="KNB42" s="85"/>
      <c r="KNC42" s="85"/>
      <c r="KND42" s="85"/>
      <c r="KNE42" s="85"/>
      <c r="KNF42" s="85"/>
      <c r="KNG42" s="85"/>
      <c r="KNH42" s="85"/>
      <c r="KNI42" s="85"/>
      <c r="KNJ42" s="85"/>
      <c r="KNK42" s="85"/>
      <c r="KNL42" s="85"/>
      <c r="KNM42" s="85"/>
      <c r="KNN42" s="85"/>
      <c r="KNO42" s="85"/>
      <c r="KNP42" s="85"/>
      <c r="KNQ42" s="85"/>
      <c r="KNR42" s="85"/>
      <c r="KNS42" s="85"/>
      <c r="KNT42" s="85"/>
      <c r="KNU42" s="85"/>
      <c r="KNV42" s="85"/>
      <c r="KNW42" s="85"/>
      <c r="KNX42" s="85"/>
      <c r="KNY42" s="85"/>
      <c r="KNZ42" s="85"/>
      <c r="KOA42" s="85"/>
      <c r="KOB42" s="85"/>
      <c r="KOC42" s="85"/>
      <c r="KOD42" s="85"/>
      <c r="KOE42" s="85"/>
      <c r="KOF42" s="85"/>
      <c r="KOG42" s="85"/>
      <c r="KOH42" s="85"/>
      <c r="KOI42" s="85"/>
      <c r="KOJ42" s="85"/>
      <c r="KOK42" s="85"/>
      <c r="KOL42" s="85"/>
      <c r="KOM42" s="85"/>
      <c r="KON42" s="85"/>
      <c r="KOO42" s="85"/>
      <c r="KOP42" s="85"/>
      <c r="KOQ42" s="85"/>
      <c r="KOR42" s="85"/>
      <c r="KOS42" s="85"/>
      <c r="KOT42" s="85"/>
      <c r="KOU42" s="85"/>
      <c r="KOV42" s="85"/>
      <c r="KOW42" s="85"/>
      <c r="KOX42" s="85"/>
      <c r="KOY42" s="85"/>
      <c r="KOZ42" s="85"/>
      <c r="KPA42" s="85"/>
      <c r="KPB42" s="85"/>
      <c r="KPC42" s="85"/>
      <c r="KPD42" s="85"/>
      <c r="KPE42" s="85"/>
      <c r="KPF42" s="85"/>
      <c r="KPG42" s="85"/>
      <c r="KPH42" s="85"/>
      <c r="KPI42" s="85"/>
      <c r="KPJ42" s="85"/>
      <c r="KPK42" s="85"/>
      <c r="KPL42" s="85"/>
      <c r="KPM42" s="85"/>
      <c r="KPN42" s="85"/>
      <c r="KPO42" s="85"/>
      <c r="KPP42" s="85"/>
      <c r="KPQ42" s="85"/>
      <c r="KPR42" s="85"/>
      <c r="KPS42" s="85"/>
      <c r="KPT42" s="85"/>
      <c r="KPU42" s="85"/>
      <c r="KPV42" s="85"/>
      <c r="KPW42" s="85"/>
      <c r="KPX42" s="85"/>
      <c r="KPY42" s="85"/>
      <c r="KPZ42" s="85"/>
      <c r="KQA42" s="85"/>
      <c r="KQB42" s="85"/>
      <c r="KQC42" s="85"/>
      <c r="KQD42" s="85"/>
      <c r="KQE42" s="85"/>
      <c r="KQF42" s="85"/>
      <c r="KQG42" s="85"/>
      <c r="KQH42" s="85"/>
      <c r="KQI42" s="85"/>
      <c r="KQJ42" s="85"/>
      <c r="KQK42" s="85"/>
      <c r="KQL42" s="85"/>
      <c r="KQM42" s="85"/>
      <c r="KQN42" s="85"/>
      <c r="KQO42" s="85"/>
      <c r="KQP42" s="85"/>
      <c r="KQQ42" s="85"/>
      <c r="KQR42" s="85"/>
      <c r="KQS42" s="85"/>
      <c r="KQT42" s="85"/>
      <c r="KQU42" s="85"/>
      <c r="KQV42" s="85"/>
      <c r="KQW42" s="85"/>
      <c r="KQX42" s="85"/>
      <c r="KQY42" s="85"/>
      <c r="KQZ42" s="85"/>
      <c r="KRA42" s="85"/>
      <c r="KRB42" s="85"/>
      <c r="KRC42" s="85"/>
      <c r="KRD42" s="85"/>
      <c r="KRE42" s="85"/>
      <c r="KRF42" s="85"/>
      <c r="KRG42" s="85"/>
      <c r="KRH42" s="85"/>
      <c r="KRI42" s="85"/>
      <c r="KRJ42" s="85"/>
      <c r="KRK42" s="85"/>
      <c r="KRL42" s="85"/>
      <c r="KRM42" s="85"/>
      <c r="KRN42" s="85"/>
      <c r="KRO42" s="85"/>
      <c r="KRP42" s="85"/>
      <c r="KRQ42" s="85"/>
      <c r="KRR42" s="85"/>
      <c r="KRS42" s="85"/>
      <c r="KRT42" s="85"/>
      <c r="KRU42" s="85"/>
      <c r="KRV42" s="85"/>
      <c r="KRW42" s="85"/>
      <c r="KRX42" s="85"/>
      <c r="KRY42" s="85"/>
      <c r="KRZ42" s="85"/>
      <c r="KSA42" s="85"/>
      <c r="KSB42" s="85"/>
      <c r="KSC42" s="85"/>
      <c r="KSD42" s="85"/>
      <c r="KSE42" s="85"/>
      <c r="KSF42" s="85"/>
      <c r="KSG42" s="85"/>
      <c r="KSH42" s="85"/>
      <c r="KSI42" s="85"/>
      <c r="KSJ42" s="85"/>
      <c r="KSK42" s="85"/>
      <c r="KSL42" s="85"/>
      <c r="KSM42" s="85"/>
      <c r="KSN42" s="85"/>
      <c r="KSO42" s="85"/>
      <c r="KSP42" s="85"/>
      <c r="KSQ42" s="85"/>
      <c r="KSR42" s="85"/>
      <c r="KSS42" s="85"/>
      <c r="KST42" s="85"/>
      <c r="KSU42" s="85"/>
      <c r="KSV42" s="85"/>
      <c r="KSW42" s="85"/>
      <c r="KSX42" s="85"/>
      <c r="KSY42" s="85"/>
      <c r="KSZ42" s="85"/>
      <c r="KTA42" s="85"/>
      <c r="KTB42" s="85"/>
      <c r="KTC42" s="85"/>
      <c r="KTD42" s="85"/>
      <c r="KTE42" s="85"/>
      <c r="KTF42" s="85"/>
      <c r="KTG42" s="85"/>
      <c r="KTH42" s="85"/>
      <c r="KTI42" s="85"/>
      <c r="KTJ42" s="85"/>
      <c r="KTK42" s="85"/>
      <c r="KTL42" s="85"/>
      <c r="KTM42" s="85"/>
      <c r="KTN42" s="85"/>
      <c r="KTO42" s="85"/>
      <c r="KTP42" s="85"/>
      <c r="KTQ42" s="85"/>
      <c r="KTR42" s="85"/>
      <c r="KTS42" s="85"/>
      <c r="KTT42" s="85"/>
      <c r="KTU42" s="85"/>
      <c r="KTV42" s="85"/>
      <c r="KTW42" s="85"/>
      <c r="KTX42" s="85"/>
      <c r="KTY42" s="85"/>
      <c r="KTZ42" s="85"/>
      <c r="KUA42" s="85"/>
      <c r="KUB42" s="85"/>
      <c r="KUC42" s="85"/>
      <c r="KUD42" s="85"/>
      <c r="KUE42" s="85"/>
      <c r="KUF42" s="85"/>
      <c r="KUG42" s="85"/>
      <c r="KUH42" s="85"/>
      <c r="KUI42" s="85"/>
      <c r="KUJ42" s="85"/>
      <c r="KUK42" s="85"/>
      <c r="KUL42" s="85"/>
      <c r="KUM42" s="85"/>
      <c r="KUN42" s="85"/>
      <c r="KUO42" s="85"/>
      <c r="KUP42" s="85"/>
      <c r="KUQ42" s="85"/>
      <c r="KUR42" s="85"/>
      <c r="KUS42" s="85"/>
      <c r="KUT42" s="85"/>
      <c r="KUU42" s="85"/>
      <c r="KUV42" s="85"/>
      <c r="KUW42" s="85"/>
      <c r="KUX42" s="85"/>
      <c r="KUY42" s="85"/>
      <c r="KUZ42" s="85"/>
      <c r="KVA42" s="85"/>
      <c r="KVB42" s="85"/>
      <c r="KVC42" s="85"/>
      <c r="KVD42" s="85"/>
      <c r="KVE42" s="85"/>
      <c r="KVF42" s="85"/>
      <c r="KVG42" s="85"/>
      <c r="KVH42" s="85"/>
      <c r="KVI42" s="85"/>
      <c r="KVJ42" s="85"/>
      <c r="KVK42" s="85"/>
      <c r="KVL42" s="85"/>
      <c r="KVM42" s="85"/>
      <c r="KVN42" s="85"/>
      <c r="KVO42" s="85"/>
      <c r="KVP42" s="85"/>
      <c r="KVQ42" s="85"/>
      <c r="KVR42" s="85"/>
      <c r="KVS42" s="85"/>
      <c r="KVT42" s="85"/>
      <c r="KVU42" s="85"/>
      <c r="KVV42" s="85"/>
      <c r="KVW42" s="85"/>
      <c r="KVX42" s="85"/>
      <c r="KVY42" s="85"/>
      <c r="KVZ42" s="85"/>
      <c r="KWA42" s="85"/>
      <c r="KWB42" s="85"/>
      <c r="KWC42" s="85"/>
      <c r="KWD42" s="85"/>
      <c r="KWE42" s="85"/>
      <c r="KWF42" s="85"/>
      <c r="KWG42" s="85"/>
      <c r="KWH42" s="85"/>
      <c r="KWI42" s="85"/>
      <c r="KWJ42" s="85"/>
      <c r="KWK42" s="85"/>
      <c r="KWL42" s="85"/>
      <c r="KWM42" s="85"/>
      <c r="KWN42" s="85"/>
      <c r="KWO42" s="85"/>
      <c r="KWP42" s="85"/>
      <c r="KWQ42" s="85"/>
      <c r="KWR42" s="85"/>
      <c r="KWS42" s="85"/>
      <c r="KWT42" s="85"/>
      <c r="KWU42" s="85"/>
      <c r="KWV42" s="85"/>
      <c r="KWW42" s="85"/>
      <c r="KWX42" s="85"/>
      <c r="KWY42" s="85"/>
      <c r="KWZ42" s="85"/>
      <c r="KXA42" s="85"/>
      <c r="KXB42" s="85"/>
      <c r="KXC42" s="85"/>
      <c r="KXD42" s="85"/>
      <c r="KXE42" s="85"/>
      <c r="KXF42" s="85"/>
      <c r="KXG42" s="85"/>
      <c r="KXH42" s="85"/>
      <c r="KXI42" s="85"/>
      <c r="KXJ42" s="85"/>
      <c r="KXK42" s="85"/>
      <c r="KXL42" s="85"/>
      <c r="KXM42" s="85"/>
      <c r="KXN42" s="85"/>
      <c r="KXO42" s="85"/>
      <c r="KXP42" s="85"/>
      <c r="KXQ42" s="85"/>
      <c r="KXR42" s="85"/>
      <c r="KXS42" s="85"/>
      <c r="KXT42" s="85"/>
      <c r="KXU42" s="85"/>
      <c r="KXV42" s="85"/>
      <c r="KXW42" s="85"/>
      <c r="KXX42" s="85"/>
      <c r="KXY42" s="85"/>
      <c r="KXZ42" s="85"/>
      <c r="KYA42" s="85"/>
      <c r="KYB42" s="85"/>
      <c r="KYC42" s="85"/>
      <c r="KYD42" s="85"/>
      <c r="KYE42" s="85"/>
      <c r="KYF42" s="85"/>
      <c r="KYG42" s="85"/>
      <c r="KYH42" s="85"/>
      <c r="KYI42" s="85"/>
      <c r="KYJ42" s="85"/>
      <c r="KYK42" s="85"/>
      <c r="KYL42" s="85"/>
      <c r="KYM42" s="85"/>
      <c r="KYN42" s="85"/>
      <c r="KYO42" s="85"/>
      <c r="KYP42" s="85"/>
      <c r="KYQ42" s="85"/>
      <c r="KYR42" s="85"/>
      <c r="KYS42" s="85"/>
      <c r="KYT42" s="85"/>
      <c r="KYU42" s="85"/>
      <c r="KYV42" s="85"/>
      <c r="KYW42" s="85"/>
      <c r="KYX42" s="85"/>
      <c r="KYY42" s="85"/>
      <c r="KYZ42" s="85"/>
      <c r="KZA42" s="85"/>
      <c r="KZB42" s="85"/>
      <c r="KZC42" s="85"/>
      <c r="KZD42" s="85"/>
      <c r="KZE42" s="85"/>
      <c r="KZF42" s="85"/>
      <c r="KZG42" s="85"/>
      <c r="KZH42" s="85"/>
      <c r="KZI42" s="85"/>
      <c r="KZJ42" s="85"/>
      <c r="KZK42" s="85"/>
      <c r="KZL42" s="85"/>
      <c r="KZM42" s="85"/>
      <c r="KZN42" s="85"/>
      <c r="KZO42" s="85"/>
      <c r="KZP42" s="85"/>
      <c r="KZQ42" s="85"/>
      <c r="KZR42" s="85"/>
      <c r="KZS42" s="85"/>
      <c r="KZT42" s="85"/>
      <c r="KZU42" s="85"/>
      <c r="KZV42" s="85"/>
      <c r="KZW42" s="85"/>
      <c r="KZX42" s="85"/>
      <c r="KZY42" s="85"/>
      <c r="KZZ42" s="85"/>
      <c r="LAA42" s="85"/>
      <c r="LAB42" s="85"/>
      <c r="LAC42" s="85"/>
      <c r="LAD42" s="85"/>
      <c r="LAE42" s="85"/>
      <c r="LAF42" s="85"/>
      <c r="LAG42" s="85"/>
      <c r="LAH42" s="85"/>
      <c r="LAI42" s="85"/>
      <c r="LAJ42" s="85"/>
      <c r="LAK42" s="85"/>
      <c r="LAL42" s="85"/>
      <c r="LAM42" s="85"/>
      <c r="LAN42" s="85"/>
      <c r="LAO42" s="85"/>
      <c r="LAP42" s="85"/>
      <c r="LAQ42" s="85"/>
      <c r="LAR42" s="85"/>
      <c r="LAS42" s="85"/>
      <c r="LAT42" s="85"/>
      <c r="LAU42" s="85"/>
      <c r="LAV42" s="85"/>
      <c r="LAW42" s="85"/>
      <c r="LAX42" s="85"/>
      <c r="LAY42" s="85"/>
      <c r="LAZ42" s="85"/>
      <c r="LBA42" s="85"/>
      <c r="LBB42" s="85"/>
      <c r="LBC42" s="85"/>
      <c r="LBD42" s="85"/>
      <c r="LBE42" s="85"/>
      <c r="LBF42" s="85"/>
      <c r="LBG42" s="85"/>
      <c r="LBH42" s="85"/>
      <c r="LBI42" s="85"/>
      <c r="LBJ42" s="85"/>
      <c r="LBK42" s="85"/>
      <c r="LBL42" s="85"/>
      <c r="LBM42" s="85"/>
      <c r="LBN42" s="85"/>
      <c r="LBO42" s="85"/>
      <c r="LBP42" s="85"/>
      <c r="LBQ42" s="85"/>
      <c r="LBR42" s="85"/>
      <c r="LBS42" s="85"/>
      <c r="LBT42" s="85"/>
      <c r="LBU42" s="85"/>
      <c r="LBV42" s="85"/>
      <c r="LBW42" s="85"/>
      <c r="LBX42" s="85"/>
      <c r="LBY42" s="85"/>
      <c r="LBZ42" s="85"/>
      <c r="LCA42" s="85"/>
      <c r="LCB42" s="85"/>
      <c r="LCC42" s="85"/>
      <c r="LCD42" s="85"/>
      <c r="LCE42" s="85"/>
      <c r="LCF42" s="85"/>
      <c r="LCG42" s="85"/>
      <c r="LCH42" s="85"/>
      <c r="LCI42" s="85"/>
      <c r="LCJ42" s="85"/>
      <c r="LCK42" s="85"/>
      <c r="LCL42" s="85"/>
      <c r="LCM42" s="85"/>
      <c r="LCN42" s="85"/>
      <c r="LCO42" s="85"/>
      <c r="LCP42" s="85"/>
      <c r="LCQ42" s="85"/>
      <c r="LCR42" s="85"/>
      <c r="LCS42" s="85"/>
      <c r="LCT42" s="85"/>
      <c r="LCU42" s="85"/>
      <c r="LCV42" s="85"/>
      <c r="LCW42" s="85"/>
      <c r="LCX42" s="85"/>
      <c r="LCY42" s="85"/>
      <c r="LCZ42" s="85"/>
      <c r="LDA42" s="85"/>
      <c r="LDB42" s="85"/>
      <c r="LDC42" s="85"/>
      <c r="LDD42" s="85"/>
      <c r="LDE42" s="85"/>
      <c r="LDF42" s="85"/>
      <c r="LDG42" s="85"/>
      <c r="LDH42" s="85"/>
      <c r="LDI42" s="85"/>
      <c r="LDJ42" s="85"/>
      <c r="LDK42" s="85"/>
      <c r="LDL42" s="85"/>
      <c r="LDM42" s="85"/>
      <c r="LDN42" s="85"/>
      <c r="LDO42" s="85"/>
      <c r="LDP42" s="85"/>
      <c r="LDQ42" s="85"/>
      <c r="LDR42" s="85"/>
      <c r="LDS42" s="85"/>
      <c r="LDT42" s="85"/>
      <c r="LDU42" s="85"/>
      <c r="LDV42" s="85"/>
      <c r="LDW42" s="85"/>
      <c r="LDX42" s="85"/>
      <c r="LDY42" s="85"/>
      <c r="LDZ42" s="85"/>
      <c r="LEA42" s="85"/>
      <c r="LEB42" s="85"/>
      <c r="LEC42" s="85"/>
      <c r="LED42" s="85"/>
      <c r="LEE42" s="85"/>
      <c r="LEF42" s="85"/>
      <c r="LEG42" s="85"/>
      <c r="LEH42" s="85"/>
      <c r="LEI42" s="85"/>
      <c r="LEJ42" s="85"/>
      <c r="LEK42" s="85"/>
      <c r="LEL42" s="85"/>
      <c r="LEM42" s="85"/>
      <c r="LEN42" s="85"/>
      <c r="LEO42" s="85"/>
      <c r="LEP42" s="85"/>
      <c r="LEQ42" s="85"/>
      <c r="LER42" s="85"/>
      <c r="LES42" s="85"/>
      <c r="LET42" s="85"/>
      <c r="LEU42" s="85"/>
      <c r="LEV42" s="85"/>
      <c r="LEW42" s="85"/>
      <c r="LEX42" s="85"/>
      <c r="LEY42" s="85"/>
      <c r="LEZ42" s="85"/>
      <c r="LFA42" s="85"/>
      <c r="LFB42" s="85"/>
      <c r="LFC42" s="85"/>
      <c r="LFD42" s="85"/>
      <c r="LFE42" s="85"/>
      <c r="LFF42" s="85"/>
      <c r="LFG42" s="85"/>
      <c r="LFH42" s="85"/>
      <c r="LFI42" s="85"/>
      <c r="LFJ42" s="85"/>
      <c r="LFK42" s="85"/>
      <c r="LFL42" s="85"/>
      <c r="LFM42" s="85"/>
      <c r="LFN42" s="85"/>
      <c r="LFO42" s="85"/>
      <c r="LFP42" s="85"/>
      <c r="LFQ42" s="85"/>
      <c r="LFR42" s="85"/>
      <c r="LFS42" s="85"/>
      <c r="LFT42" s="85"/>
      <c r="LFU42" s="85"/>
      <c r="LFV42" s="85"/>
      <c r="LFW42" s="85"/>
      <c r="LFX42" s="85"/>
      <c r="LFY42" s="85"/>
      <c r="LFZ42" s="85"/>
      <c r="LGA42" s="85"/>
      <c r="LGB42" s="85"/>
      <c r="LGC42" s="85"/>
      <c r="LGD42" s="85"/>
      <c r="LGE42" s="85"/>
      <c r="LGF42" s="85"/>
      <c r="LGG42" s="85"/>
      <c r="LGH42" s="85"/>
      <c r="LGI42" s="85"/>
      <c r="LGJ42" s="85"/>
      <c r="LGK42" s="85"/>
      <c r="LGL42" s="85"/>
      <c r="LGM42" s="85"/>
      <c r="LGN42" s="85"/>
      <c r="LGO42" s="85"/>
      <c r="LGP42" s="85"/>
      <c r="LGQ42" s="85"/>
      <c r="LGR42" s="85"/>
      <c r="LGS42" s="85"/>
      <c r="LGT42" s="85"/>
      <c r="LGU42" s="85"/>
      <c r="LGV42" s="85"/>
      <c r="LGW42" s="85"/>
      <c r="LGX42" s="85"/>
      <c r="LGY42" s="85"/>
      <c r="LGZ42" s="85"/>
      <c r="LHA42" s="85"/>
      <c r="LHB42" s="85"/>
      <c r="LHC42" s="85"/>
      <c r="LHD42" s="85"/>
      <c r="LHE42" s="85"/>
      <c r="LHF42" s="85"/>
      <c r="LHG42" s="85"/>
      <c r="LHH42" s="85"/>
      <c r="LHI42" s="85"/>
      <c r="LHJ42" s="85"/>
      <c r="LHK42" s="85"/>
      <c r="LHL42" s="85"/>
      <c r="LHM42" s="85"/>
      <c r="LHN42" s="85"/>
      <c r="LHO42" s="85"/>
      <c r="LHP42" s="85"/>
      <c r="LHQ42" s="85"/>
      <c r="LHR42" s="85"/>
      <c r="LHS42" s="85"/>
      <c r="LHT42" s="85"/>
      <c r="LHU42" s="85"/>
      <c r="LHV42" s="85"/>
      <c r="LHW42" s="85"/>
      <c r="LHX42" s="85"/>
      <c r="LHY42" s="85"/>
      <c r="LHZ42" s="85"/>
      <c r="LIA42" s="85"/>
      <c r="LIB42" s="85"/>
      <c r="LIC42" s="85"/>
      <c r="LID42" s="85"/>
      <c r="LIE42" s="85"/>
      <c r="LIF42" s="85"/>
      <c r="LIG42" s="85"/>
      <c r="LIH42" s="85"/>
      <c r="LII42" s="85"/>
      <c r="LIJ42" s="85"/>
      <c r="LIK42" s="85"/>
      <c r="LIL42" s="85"/>
      <c r="LIM42" s="85"/>
      <c r="LIN42" s="85"/>
      <c r="LIO42" s="85"/>
      <c r="LIP42" s="85"/>
      <c r="LIQ42" s="85"/>
      <c r="LIR42" s="85"/>
      <c r="LIS42" s="85"/>
      <c r="LIT42" s="85"/>
      <c r="LIU42" s="85"/>
      <c r="LIV42" s="85"/>
      <c r="LIW42" s="85"/>
      <c r="LIX42" s="85"/>
      <c r="LIY42" s="85"/>
      <c r="LIZ42" s="85"/>
      <c r="LJA42" s="85"/>
      <c r="LJB42" s="85"/>
      <c r="LJC42" s="85"/>
      <c r="LJD42" s="85"/>
      <c r="LJE42" s="85"/>
      <c r="LJF42" s="85"/>
      <c r="LJG42" s="85"/>
      <c r="LJH42" s="85"/>
      <c r="LJI42" s="85"/>
      <c r="LJJ42" s="85"/>
      <c r="LJK42" s="85"/>
      <c r="LJL42" s="85"/>
      <c r="LJM42" s="85"/>
      <c r="LJN42" s="85"/>
      <c r="LJO42" s="85"/>
      <c r="LJP42" s="85"/>
      <c r="LJQ42" s="85"/>
      <c r="LJR42" s="85"/>
      <c r="LJS42" s="85"/>
      <c r="LJT42" s="85"/>
      <c r="LJU42" s="85"/>
      <c r="LJV42" s="85"/>
      <c r="LJW42" s="85"/>
      <c r="LJX42" s="85"/>
      <c r="LJY42" s="85"/>
      <c r="LJZ42" s="85"/>
      <c r="LKA42" s="85"/>
      <c r="LKB42" s="85"/>
      <c r="LKC42" s="85"/>
      <c r="LKD42" s="85"/>
      <c r="LKE42" s="85"/>
      <c r="LKF42" s="85"/>
      <c r="LKG42" s="85"/>
      <c r="LKH42" s="85"/>
      <c r="LKI42" s="85"/>
      <c r="LKJ42" s="85"/>
      <c r="LKK42" s="85"/>
      <c r="LKL42" s="85"/>
      <c r="LKM42" s="85"/>
      <c r="LKN42" s="85"/>
      <c r="LKO42" s="85"/>
      <c r="LKP42" s="85"/>
      <c r="LKQ42" s="85"/>
      <c r="LKR42" s="85"/>
      <c r="LKS42" s="85"/>
      <c r="LKT42" s="85"/>
      <c r="LKU42" s="85"/>
      <c r="LKV42" s="85"/>
      <c r="LKW42" s="85"/>
      <c r="LKX42" s="85"/>
      <c r="LKY42" s="85"/>
      <c r="LKZ42" s="85"/>
      <c r="LLA42" s="85"/>
      <c r="LLB42" s="85"/>
      <c r="LLC42" s="85"/>
      <c r="LLD42" s="85"/>
      <c r="LLE42" s="85"/>
      <c r="LLF42" s="85"/>
      <c r="LLG42" s="85"/>
      <c r="LLH42" s="85"/>
      <c r="LLI42" s="85"/>
      <c r="LLJ42" s="85"/>
      <c r="LLK42" s="85"/>
      <c r="LLL42" s="85"/>
      <c r="LLM42" s="85"/>
      <c r="LLN42" s="85"/>
      <c r="LLO42" s="85"/>
      <c r="LLP42" s="85"/>
      <c r="LLQ42" s="85"/>
      <c r="LLR42" s="85"/>
      <c r="LLS42" s="85"/>
      <c r="LLT42" s="85"/>
      <c r="LLU42" s="85"/>
      <c r="LLV42" s="85"/>
      <c r="LLW42" s="85"/>
      <c r="LLX42" s="85"/>
      <c r="LLY42" s="85"/>
      <c r="LLZ42" s="85"/>
      <c r="LMA42" s="85"/>
      <c r="LMB42" s="85"/>
      <c r="LMC42" s="85"/>
      <c r="LMD42" s="85"/>
      <c r="LME42" s="85"/>
      <c r="LMF42" s="85"/>
      <c r="LMG42" s="85"/>
      <c r="LMH42" s="85"/>
      <c r="LMI42" s="85"/>
      <c r="LMJ42" s="85"/>
      <c r="LMK42" s="85"/>
      <c r="LML42" s="85"/>
      <c r="LMM42" s="85"/>
      <c r="LMN42" s="85"/>
      <c r="LMO42" s="85"/>
      <c r="LMP42" s="85"/>
      <c r="LMQ42" s="85"/>
      <c r="LMR42" s="85"/>
      <c r="LMS42" s="85"/>
      <c r="LMT42" s="85"/>
      <c r="LMU42" s="85"/>
      <c r="LMV42" s="85"/>
      <c r="LMW42" s="85"/>
      <c r="LMX42" s="85"/>
      <c r="LMY42" s="85"/>
      <c r="LMZ42" s="85"/>
      <c r="LNA42" s="85"/>
      <c r="LNB42" s="85"/>
      <c r="LNC42" s="85"/>
      <c r="LND42" s="85"/>
      <c r="LNE42" s="85"/>
      <c r="LNF42" s="85"/>
      <c r="LNG42" s="85"/>
      <c r="LNH42" s="85"/>
      <c r="LNI42" s="85"/>
      <c r="LNJ42" s="85"/>
      <c r="LNK42" s="85"/>
      <c r="LNL42" s="85"/>
      <c r="LNM42" s="85"/>
      <c r="LNN42" s="85"/>
      <c r="LNO42" s="85"/>
      <c r="LNP42" s="85"/>
      <c r="LNQ42" s="85"/>
      <c r="LNR42" s="85"/>
      <c r="LNS42" s="85"/>
      <c r="LNT42" s="85"/>
      <c r="LNU42" s="85"/>
      <c r="LNV42" s="85"/>
      <c r="LNW42" s="85"/>
      <c r="LNX42" s="85"/>
      <c r="LNY42" s="85"/>
      <c r="LNZ42" s="85"/>
      <c r="LOA42" s="85"/>
      <c r="LOB42" s="85"/>
      <c r="LOC42" s="85"/>
      <c r="LOD42" s="85"/>
      <c r="LOE42" s="85"/>
      <c r="LOF42" s="85"/>
      <c r="LOG42" s="85"/>
      <c r="LOH42" s="85"/>
      <c r="LOI42" s="85"/>
      <c r="LOJ42" s="85"/>
      <c r="LOK42" s="85"/>
      <c r="LOL42" s="85"/>
      <c r="LOM42" s="85"/>
      <c r="LON42" s="85"/>
      <c r="LOO42" s="85"/>
      <c r="LOP42" s="85"/>
      <c r="LOQ42" s="85"/>
      <c r="LOR42" s="85"/>
      <c r="LOS42" s="85"/>
      <c r="LOT42" s="85"/>
      <c r="LOU42" s="85"/>
      <c r="LOV42" s="85"/>
      <c r="LOW42" s="85"/>
      <c r="LOX42" s="85"/>
      <c r="LOY42" s="85"/>
      <c r="LOZ42" s="85"/>
      <c r="LPA42" s="85"/>
      <c r="LPB42" s="85"/>
      <c r="LPC42" s="85"/>
      <c r="LPD42" s="85"/>
      <c r="LPE42" s="85"/>
      <c r="LPF42" s="85"/>
      <c r="LPG42" s="85"/>
      <c r="LPH42" s="85"/>
      <c r="LPI42" s="85"/>
      <c r="LPJ42" s="85"/>
      <c r="LPK42" s="85"/>
      <c r="LPL42" s="85"/>
      <c r="LPM42" s="85"/>
      <c r="LPN42" s="85"/>
      <c r="LPO42" s="85"/>
      <c r="LPP42" s="85"/>
      <c r="LPQ42" s="85"/>
      <c r="LPR42" s="85"/>
      <c r="LPS42" s="85"/>
      <c r="LPT42" s="85"/>
      <c r="LPU42" s="85"/>
      <c r="LPV42" s="85"/>
      <c r="LPW42" s="85"/>
      <c r="LPX42" s="85"/>
      <c r="LPY42" s="85"/>
      <c r="LPZ42" s="85"/>
      <c r="LQA42" s="85"/>
      <c r="LQB42" s="85"/>
      <c r="LQC42" s="85"/>
      <c r="LQD42" s="85"/>
      <c r="LQE42" s="85"/>
      <c r="LQF42" s="85"/>
      <c r="LQG42" s="85"/>
      <c r="LQH42" s="85"/>
      <c r="LQI42" s="85"/>
      <c r="LQJ42" s="85"/>
      <c r="LQK42" s="85"/>
      <c r="LQL42" s="85"/>
      <c r="LQM42" s="85"/>
      <c r="LQN42" s="85"/>
      <c r="LQO42" s="85"/>
      <c r="LQP42" s="85"/>
      <c r="LQQ42" s="85"/>
      <c r="LQR42" s="85"/>
      <c r="LQS42" s="85"/>
      <c r="LQT42" s="85"/>
      <c r="LQU42" s="85"/>
      <c r="LQV42" s="85"/>
      <c r="LQW42" s="85"/>
      <c r="LQX42" s="85"/>
      <c r="LQY42" s="85"/>
      <c r="LQZ42" s="85"/>
      <c r="LRA42" s="85"/>
      <c r="LRB42" s="85"/>
      <c r="LRC42" s="85"/>
      <c r="LRD42" s="85"/>
      <c r="LRE42" s="85"/>
      <c r="LRF42" s="85"/>
      <c r="LRG42" s="85"/>
      <c r="LRH42" s="85"/>
      <c r="LRI42" s="85"/>
      <c r="LRJ42" s="85"/>
      <c r="LRK42" s="85"/>
      <c r="LRL42" s="85"/>
      <c r="LRM42" s="85"/>
      <c r="LRN42" s="85"/>
      <c r="LRO42" s="85"/>
      <c r="LRP42" s="85"/>
      <c r="LRQ42" s="85"/>
      <c r="LRR42" s="85"/>
      <c r="LRS42" s="85"/>
      <c r="LRT42" s="85"/>
      <c r="LRU42" s="85"/>
      <c r="LRV42" s="85"/>
      <c r="LRW42" s="85"/>
      <c r="LRX42" s="85"/>
      <c r="LRY42" s="85"/>
      <c r="LRZ42" s="85"/>
      <c r="LSA42" s="85"/>
      <c r="LSB42" s="85"/>
      <c r="LSC42" s="85"/>
      <c r="LSD42" s="85"/>
      <c r="LSE42" s="85"/>
      <c r="LSF42" s="85"/>
      <c r="LSG42" s="85"/>
      <c r="LSH42" s="85"/>
      <c r="LSI42" s="85"/>
      <c r="LSJ42" s="85"/>
      <c r="LSK42" s="85"/>
      <c r="LSL42" s="85"/>
      <c r="LSM42" s="85"/>
      <c r="LSN42" s="85"/>
      <c r="LSO42" s="85"/>
      <c r="LSP42" s="85"/>
      <c r="LSQ42" s="85"/>
      <c r="LSR42" s="85"/>
      <c r="LSS42" s="85"/>
      <c r="LST42" s="85"/>
      <c r="LSU42" s="85"/>
      <c r="LSV42" s="85"/>
      <c r="LSW42" s="85"/>
      <c r="LSX42" s="85"/>
      <c r="LSY42" s="85"/>
      <c r="LSZ42" s="85"/>
      <c r="LTA42" s="85"/>
      <c r="LTB42" s="85"/>
      <c r="LTC42" s="85"/>
      <c r="LTD42" s="85"/>
      <c r="LTE42" s="85"/>
      <c r="LTF42" s="85"/>
      <c r="LTG42" s="85"/>
      <c r="LTH42" s="85"/>
      <c r="LTI42" s="85"/>
      <c r="LTJ42" s="85"/>
      <c r="LTK42" s="85"/>
      <c r="LTL42" s="85"/>
      <c r="LTM42" s="85"/>
      <c r="LTN42" s="85"/>
      <c r="LTO42" s="85"/>
      <c r="LTP42" s="85"/>
      <c r="LTQ42" s="85"/>
      <c r="LTR42" s="85"/>
      <c r="LTS42" s="85"/>
      <c r="LTT42" s="85"/>
      <c r="LTU42" s="85"/>
      <c r="LTV42" s="85"/>
      <c r="LTW42" s="85"/>
      <c r="LTX42" s="85"/>
      <c r="LTY42" s="85"/>
      <c r="LTZ42" s="85"/>
      <c r="LUA42" s="85"/>
      <c r="LUB42" s="85"/>
      <c r="LUC42" s="85"/>
      <c r="LUD42" s="85"/>
      <c r="LUE42" s="85"/>
      <c r="LUF42" s="85"/>
      <c r="LUG42" s="85"/>
      <c r="LUH42" s="85"/>
      <c r="LUI42" s="85"/>
      <c r="LUJ42" s="85"/>
      <c r="LUK42" s="85"/>
      <c r="LUL42" s="85"/>
      <c r="LUM42" s="85"/>
      <c r="LUN42" s="85"/>
      <c r="LUO42" s="85"/>
      <c r="LUP42" s="85"/>
      <c r="LUQ42" s="85"/>
      <c r="LUR42" s="85"/>
      <c r="LUS42" s="85"/>
      <c r="LUT42" s="85"/>
      <c r="LUU42" s="85"/>
      <c r="LUV42" s="85"/>
      <c r="LUW42" s="85"/>
      <c r="LUX42" s="85"/>
      <c r="LUY42" s="85"/>
      <c r="LUZ42" s="85"/>
      <c r="LVA42" s="85"/>
      <c r="LVB42" s="85"/>
      <c r="LVC42" s="85"/>
      <c r="LVD42" s="85"/>
      <c r="LVE42" s="85"/>
      <c r="LVF42" s="85"/>
      <c r="LVG42" s="85"/>
      <c r="LVH42" s="85"/>
      <c r="LVI42" s="85"/>
      <c r="LVJ42" s="85"/>
      <c r="LVK42" s="85"/>
      <c r="LVL42" s="85"/>
      <c r="LVM42" s="85"/>
      <c r="LVN42" s="85"/>
      <c r="LVO42" s="85"/>
      <c r="LVP42" s="85"/>
      <c r="LVQ42" s="85"/>
      <c r="LVR42" s="85"/>
      <c r="LVS42" s="85"/>
      <c r="LVT42" s="85"/>
      <c r="LVU42" s="85"/>
      <c r="LVV42" s="85"/>
      <c r="LVW42" s="85"/>
      <c r="LVX42" s="85"/>
      <c r="LVY42" s="85"/>
      <c r="LVZ42" s="85"/>
      <c r="LWA42" s="85"/>
      <c r="LWB42" s="85"/>
      <c r="LWC42" s="85"/>
      <c r="LWD42" s="85"/>
      <c r="LWE42" s="85"/>
      <c r="LWF42" s="85"/>
      <c r="LWG42" s="85"/>
      <c r="LWH42" s="85"/>
      <c r="LWI42" s="85"/>
      <c r="LWJ42" s="85"/>
      <c r="LWK42" s="85"/>
      <c r="LWL42" s="85"/>
      <c r="LWM42" s="85"/>
      <c r="LWN42" s="85"/>
      <c r="LWO42" s="85"/>
      <c r="LWP42" s="85"/>
      <c r="LWQ42" s="85"/>
      <c r="LWR42" s="85"/>
      <c r="LWS42" s="85"/>
      <c r="LWT42" s="85"/>
      <c r="LWU42" s="85"/>
      <c r="LWV42" s="85"/>
      <c r="LWW42" s="85"/>
      <c r="LWX42" s="85"/>
      <c r="LWY42" s="85"/>
      <c r="LWZ42" s="85"/>
      <c r="LXA42" s="85"/>
      <c r="LXB42" s="85"/>
      <c r="LXC42" s="85"/>
      <c r="LXD42" s="85"/>
      <c r="LXE42" s="85"/>
      <c r="LXF42" s="85"/>
      <c r="LXG42" s="85"/>
      <c r="LXH42" s="85"/>
      <c r="LXI42" s="85"/>
      <c r="LXJ42" s="85"/>
      <c r="LXK42" s="85"/>
      <c r="LXL42" s="85"/>
      <c r="LXM42" s="85"/>
      <c r="LXN42" s="85"/>
      <c r="LXO42" s="85"/>
      <c r="LXP42" s="85"/>
      <c r="LXQ42" s="85"/>
      <c r="LXR42" s="85"/>
      <c r="LXS42" s="85"/>
      <c r="LXT42" s="85"/>
      <c r="LXU42" s="85"/>
      <c r="LXV42" s="85"/>
      <c r="LXW42" s="85"/>
      <c r="LXX42" s="85"/>
      <c r="LXY42" s="85"/>
      <c r="LXZ42" s="85"/>
      <c r="LYA42" s="85"/>
      <c r="LYB42" s="85"/>
      <c r="LYC42" s="85"/>
      <c r="LYD42" s="85"/>
      <c r="LYE42" s="85"/>
      <c r="LYF42" s="85"/>
      <c r="LYG42" s="85"/>
      <c r="LYH42" s="85"/>
      <c r="LYI42" s="85"/>
      <c r="LYJ42" s="85"/>
      <c r="LYK42" s="85"/>
      <c r="LYL42" s="85"/>
      <c r="LYM42" s="85"/>
      <c r="LYN42" s="85"/>
      <c r="LYO42" s="85"/>
      <c r="LYP42" s="85"/>
      <c r="LYQ42" s="85"/>
      <c r="LYR42" s="85"/>
      <c r="LYS42" s="85"/>
      <c r="LYT42" s="85"/>
      <c r="LYU42" s="85"/>
      <c r="LYV42" s="85"/>
      <c r="LYW42" s="85"/>
      <c r="LYX42" s="85"/>
      <c r="LYY42" s="85"/>
      <c r="LYZ42" s="85"/>
      <c r="LZA42" s="85"/>
      <c r="LZB42" s="85"/>
      <c r="LZC42" s="85"/>
      <c r="LZD42" s="85"/>
      <c r="LZE42" s="85"/>
      <c r="LZF42" s="85"/>
      <c r="LZG42" s="85"/>
      <c r="LZH42" s="85"/>
      <c r="LZI42" s="85"/>
      <c r="LZJ42" s="85"/>
      <c r="LZK42" s="85"/>
      <c r="LZL42" s="85"/>
      <c r="LZM42" s="85"/>
      <c r="LZN42" s="85"/>
      <c r="LZO42" s="85"/>
      <c r="LZP42" s="85"/>
      <c r="LZQ42" s="85"/>
      <c r="LZR42" s="85"/>
      <c r="LZS42" s="85"/>
      <c r="LZT42" s="85"/>
      <c r="LZU42" s="85"/>
      <c r="LZV42" s="85"/>
      <c r="LZW42" s="85"/>
      <c r="LZX42" s="85"/>
      <c r="LZY42" s="85"/>
      <c r="LZZ42" s="85"/>
      <c r="MAA42" s="85"/>
      <c r="MAB42" s="85"/>
      <c r="MAC42" s="85"/>
      <c r="MAD42" s="85"/>
      <c r="MAE42" s="85"/>
      <c r="MAF42" s="85"/>
      <c r="MAG42" s="85"/>
      <c r="MAH42" s="85"/>
      <c r="MAI42" s="85"/>
      <c r="MAJ42" s="85"/>
      <c r="MAK42" s="85"/>
      <c r="MAL42" s="85"/>
      <c r="MAM42" s="85"/>
      <c r="MAN42" s="85"/>
      <c r="MAO42" s="85"/>
      <c r="MAP42" s="85"/>
      <c r="MAQ42" s="85"/>
      <c r="MAR42" s="85"/>
      <c r="MAS42" s="85"/>
      <c r="MAT42" s="85"/>
      <c r="MAU42" s="85"/>
      <c r="MAV42" s="85"/>
      <c r="MAW42" s="85"/>
      <c r="MAX42" s="85"/>
      <c r="MAY42" s="85"/>
      <c r="MAZ42" s="85"/>
      <c r="MBA42" s="85"/>
      <c r="MBB42" s="85"/>
      <c r="MBC42" s="85"/>
      <c r="MBD42" s="85"/>
      <c r="MBE42" s="85"/>
      <c r="MBF42" s="85"/>
      <c r="MBG42" s="85"/>
      <c r="MBH42" s="85"/>
      <c r="MBI42" s="85"/>
      <c r="MBJ42" s="85"/>
      <c r="MBK42" s="85"/>
      <c r="MBL42" s="85"/>
      <c r="MBM42" s="85"/>
      <c r="MBN42" s="85"/>
      <c r="MBO42" s="85"/>
      <c r="MBP42" s="85"/>
      <c r="MBQ42" s="85"/>
      <c r="MBR42" s="85"/>
      <c r="MBS42" s="85"/>
      <c r="MBT42" s="85"/>
      <c r="MBU42" s="85"/>
      <c r="MBV42" s="85"/>
      <c r="MBW42" s="85"/>
      <c r="MBX42" s="85"/>
      <c r="MBY42" s="85"/>
      <c r="MBZ42" s="85"/>
      <c r="MCA42" s="85"/>
      <c r="MCB42" s="85"/>
      <c r="MCC42" s="85"/>
      <c r="MCD42" s="85"/>
      <c r="MCE42" s="85"/>
      <c r="MCF42" s="85"/>
      <c r="MCG42" s="85"/>
      <c r="MCH42" s="85"/>
      <c r="MCI42" s="85"/>
      <c r="MCJ42" s="85"/>
      <c r="MCK42" s="85"/>
      <c r="MCL42" s="85"/>
      <c r="MCM42" s="85"/>
      <c r="MCN42" s="85"/>
      <c r="MCO42" s="85"/>
      <c r="MCP42" s="85"/>
      <c r="MCQ42" s="85"/>
      <c r="MCR42" s="85"/>
      <c r="MCS42" s="85"/>
      <c r="MCT42" s="85"/>
      <c r="MCU42" s="85"/>
      <c r="MCV42" s="85"/>
      <c r="MCW42" s="85"/>
      <c r="MCX42" s="85"/>
      <c r="MCY42" s="85"/>
      <c r="MCZ42" s="85"/>
      <c r="MDA42" s="85"/>
      <c r="MDB42" s="85"/>
      <c r="MDC42" s="85"/>
      <c r="MDD42" s="85"/>
      <c r="MDE42" s="85"/>
      <c r="MDF42" s="85"/>
      <c r="MDG42" s="85"/>
      <c r="MDH42" s="85"/>
      <c r="MDI42" s="85"/>
      <c r="MDJ42" s="85"/>
      <c r="MDK42" s="85"/>
      <c r="MDL42" s="85"/>
      <c r="MDM42" s="85"/>
      <c r="MDN42" s="85"/>
      <c r="MDO42" s="85"/>
      <c r="MDP42" s="85"/>
      <c r="MDQ42" s="85"/>
      <c r="MDR42" s="85"/>
      <c r="MDS42" s="85"/>
      <c r="MDT42" s="85"/>
      <c r="MDU42" s="85"/>
      <c r="MDV42" s="85"/>
      <c r="MDW42" s="85"/>
      <c r="MDX42" s="85"/>
      <c r="MDY42" s="85"/>
      <c r="MDZ42" s="85"/>
      <c r="MEA42" s="85"/>
      <c r="MEB42" s="85"/>
      <c r="MEC42" s="85"/>
      <c r="MED42" s="85"/>
      <c r="MEE42" s="85"/>
      <c r="MEF42" s="85"/>
      <c r="MEG42" s="85"/>
      <c r="MEH42" s="85"/>
      <c r="MEI42" s="85"/>
      <c r="MEJ42" s="85"/>
      <c r="MEK42" s="85"/>
      <c r="MEL42" s="85"/>
      <c r="MEM42" s="85"/>
      <c r="MEN42" s="85"/>
      <c r="MEO42" s="85"/>
      <c r="MEP42" s="85"/>
      <c r="MEQ42" s="85"/>
      <c r="MER42" s="85"/>
      <c r="MES42" s="85"/>
      <c r="MET42" s="85"/>
      <c r="MEU42" s="85"/>
      <c r="MEV42" s="85"/>
      <c r="MEW42" s="85"/>
      <c r="MEX42" s="85"/>
      <c r="MEY42" s="85"/>
      <c r="MEZ42" s="85"/>
      <c r="MFA42" s="85"/>
      <c r="MFB42" s="85"/>
      <c r="MFC42" s="85"/>
      <c r="MFD42" s="85"/>
      <c r="MFE42" s="85"/>
      <c r="MFF42" s="85"/>
      <c r="MFG42" s="85"/>
      <c r="MFH42" s="85"/>
      <c r="MFI42" s="85"/>
      <c r="MFJ42" s="85"/>
      <c r="MFK42" s="85"/>
      <c r="MFL42" s="85"/>
      <c r="MFM42" s="85"/>
      <c r="MFN42" s="85"/>
      <c r="MFO42" s="85"/>
      <c r="MFP42" s="85"/>
      <c r="MFQ42" s="85"/>
      <c r="MFR42" s="85"/>
      <c r="MFS42" s="85"/>
      <c r="MFT42" s="85"/>
      <c r="MFU42" s="85"/>
      <c r="MFV42" s="85"/>
      <c r="MFW42" s="85"/>
      <c r="MFX42" s="85"/>
      <c r="MFY42" s="85"/>
      <c r="MFZ42" s="85"/>
      <c r="MGA42" s="85"/>
      <c r="MGB42" s="85"/>
      <c r="MGC42" s="85"/>
      <c r="MGD42" s="85"/>
      <c r="MGE42" s="85"/>
      <c r="MGF42" s="85"/>
      <c r="MGG42" s="85"/>
      <c r="MGH42" s="85"/>
      <c r="MGI42" s="85"/>
      <c r="MGJ42" s="85"/>
      <c r="MGK42" s="85"/>
      <c r="MGL42" s="85"/>
      <c r="MGM42" s="85"/>
      <c r="MGN42" s="85"/>
      <c r="MGO42" s="85"/>
      <c r="MGP42" s="85"/>
      <c r="MGQ42" s="85"/>
      <c r="MGR42" s="85"/>
      <c r="MGS42" s="85"/>
      <c r="MGT42" s="85"/>
      <c r="MGU42" s="85"/>
      <c r="MGV42" s="85"/>
      <c r="MGW42" s="85"/>
      <c r="MGX42" s="85"/>
      <c r="MGY42" s="85"/>
      <c r="MGZ42" s="85"/>
      <c r="MHA42" s="85"/>
      <c r="MHB42" s="85"/>
      <c r="MHC42" s="85"/>
      <c r="MHD42" s="85"/>
      <c r="MHE42" s="85"/>
      <c r="MHF42" s="85"/>
      <c r="MHG42" s="85"/>
      <c r="MHH42" s="85"/>
      <c r="MHI42" s="85"/>
      <c r="MHJ42" s="85"/>
      <c r="MHK42" s="85"/>
      <c r="MHL42" s="85"/>
      <c r="MHM42" s="85"/>
      <c r="MHN42" s="85"/>
      <c r="MHO42" s="85"/>
      <c r="MHP42" s="85"/>
      <c r="MHQ42" s="85"/>
      <c r="MHR42" s="85"/>
      <c r="MHS42" s="85"/>
      <c r="MHT42" s="85"/>
      <c r="MHU42" s="85"/>
      <c r="MHV42" s="85"/>
      <c r="MHW42" s="85"/>
      <c r="MHX42" s="85"/>
      <c r="MHY42" s="85"/>
      <c r="MHZ42" s="85"/>
      <c r="MIA42" s="85"/>
      <c r="MIB42" s="85"/>
      <c r="MIC42" s="85"/>
      <c r="MID42" s="85"/>
      <c r="MIE42" s="85"/>
      <c r="MIF42" s="85"/>
      <c r="MIG42" s="85"/>
      <c r="MIH42" s="85"/>
      <c r="MII42" s="85"/>
      <c r="MIJ42" s="85"/>
      <c r="MIK42" s="85"/>
      <c r="MIL42" s="85"/>
      <c r="MIM42" s="85"/>
      <c r="MIN42" s="85"/>
      <c r="MIO42" s="85"/>
      <c r="MIP42" s="85"/>
      <c r="MIQ42" s="85"/>
      <c r="MIR42" s="85"/>
      <c r="MIS42" s="85"/>
      <c r="MIT42" s="85"/>
      <c r="MIU42" s="85"/>
      <c r="MIV42" s="85"/>
      <c r="MIW42" s="85"/>
      <c r="MIX42" s="85"/>
      <c r="MIY42" s="85"/>
      <c r="MIZ42" s="85"/>
      <c r="MJA42" s="85"/>
      <c r="MJB42" s="85"/>
      <c r="MJC42" s="85"/>
      <c r="MJD42" s="85"/>
      <c r="MJE42" s="85"/>
      <c r="MJF42" s="85"/>
      <c r="MJG42" s="85"/>
      <c r="MJH42" s="85"/>
      <c r="MJI42" s="85"/>
      <c r="MJJ42" s="85"/>
      <c r="MJK42" s="85"/>
      <c r="MJL42" s="85"/>
      <c r="MJM42" s="85"/>
      <c r="MJN42" s="85"/>
      <c r="MJO42" s="85"/>
      <c r="MJP42" s="85"/>
      <c r="MJQ42" s="85"/>
      <c r="MJR42" s="85"/>
      <c r="MJS42" s="85"/>
      <c r="MJT42" s="85"/>
      <c r="MJU42" s="85"/>
      <c r="MJV42" s="85"/>
      <c r="MJW42" s="85"/>
      <c r="MJX42" s="85"/>
      <c r="MJY42" s="85"/>
      <c r="MJZ42" s="85"/>
      <c r="MKA42" s="85"/>
      <c r="MKB42" s="85"/>
      <c r="MKC42" s="85"/>
      <c r="MKD42" s="85"/>
      <c r="MKE42" s="85"/>
      <c r="MKF42" s="85"/>
      <c r="MKG42" s="85"/>
      <c r="MKH42" s="85"/>
      <c r="MKI42" s="85"/>
      <c r="MKJ42" s="85"/>
      <c r="MKK42" s="85"/>
      <c r="MKL42" s="85"/>
      <c r="MKM42" s="85"/>
      <c r="MKN42" s="85"/>
      <c r="MKO42" s="85"/>
      <c r="MKP42" s="85"/>
      <c r="MKQ42" s="85"/>
      <c r="MKR42" s="85"/>
      <c r="MKS42" s="85"/>
      <c r="MKT42" s="85"/>
      <c r="MKU42" s="85"/>
      <c r="MKV42" s="85"/>
      <c r="MKW42" s="85"/>
      <c r="MKX42" s="85"/>
      <c r="MKY42" s="85"/>
      <c r="MKZ42" s="85"/>
      <c r="MLA42" s="85"/>
      <c r="MLB42" s="85"/>
      <c r="MLC42" s="85"/>
      <c r="MLD42" s="85"/>
      <c r="MLE42" s="85"/>
      <c r="MLF42" s="85"/>
      <c r="MLG42" s="85"/>
      <c r="MLH42" s="85"/>
      <c r="MLI42" s="85"/>
      <c r="MLJ42" s="85"/>
      <c r="MLK42" s="85"/>
      <c r="MLL42" s="85"/>
      <c r="MLM42" s="85"/>
      <c r="MLN42" s="85"/>
      <c r="MLO42" s="85"/>
      <c r="MLP42" s="85"/>
      <c r="MLQ42" s="85"/>
      <c r="MLR42" s="85"/>
      <c r="MLS42" s="85"/>
      <c r="MLT42" s="85"/>
      <c r="MLU42" s="85"/>
      <c r="MLV42" s="85"/>
      <c r="MLW42" s="85"/>
      <c r="MLX42" s="85"/>
      <c r="MLY42" s="85"/>
      <c r="MLZ42" s="85"/>
      <c r="MMA42" s="85"/>
      <c r="MMB42" s="85"/>
      <c r="MMC42" s="85"/>
      <c r="MMD42" s="85"/>
      <c r="MME42" s="85"/>
      <c r="MMF42" s="85"/>
      <c r="MMG42" s="85"/>
      <c r="MMH42" s="85"/>
      <c r="MMI42" s="85"/>
      <c r="MMJ42" s="85"/>
      <c r="MMK42" s="85"/>
      <c r="MML42" s="85"/>
      <c r="MMM42" s="85"/>
      <c r="MMN42" s="85"/>
      <c r="MMO42" s="85"/>
      <c r="MMP42" s="85"/>
      <c r="MMQ42" s="85"/>
      <c r="MMR42" s="85"/>
      <c r="MMS42" s="85"/>
      <c r="MMT42" s="85"/>
      <c r="MMU42" s="85"/>
      <c r="MMV42" s="85"/>
      <c r="MMW42" s="85"/>
      <c r="MMX42" s="85"/>
      <c r="MMY42" s="85"/>
      <c r="MMZ42" s="85"/>
      <c r="MNA42" s="85"/>
      <c r="MNB42" s="85"/>
      <c r="MNC42" s="85"/>
      <c r="MND42" s="85"/>
      <c r="MNE42" s="85"/>
      <c r="MNF42" s="85"/>
      <c r="MNG42" s="85"/>
      <c r="MNH42" s="85"/>
      <c r="MNI42" s="85"/>
      <c r="MNJ42" s="85"/>
      <c r="MNK42" s="85"/>
      <c r="MNL42" s="85"/>
      <c r="MNM42" s="85"/>
      <c r="MNN42" s="85"/>
      <c r="MNO42" s="85"/>
      <c r="MNP42" s="85"/>
      <c r="MNQ42" s="85"/>
      <c r="MNR42" s="85"/>
      <c r="MNS42" s="85"/>
      <c r="MNT42" s="85"/>
      <c r="MNU42" s="85"/>
      <c r="MNV42" s="85"/>
      <c r="MNW42" s="85"/>
      <c r="MNX42" s="85"/>
      <c r="MNY42" s="85"/>
      <c r="MNZ42" s="85"/>
      <c r="MOA42" s="85"/>
      <c r="MOB42" s="85"/>
      <c r="MOC42" s="85"/>
      <c r="MOD42" s="85"/>
      <c r="MOE42" s="85"/>
      <c r="MOF42" s="85"/>
      <c r="MOG42" s="85"/>
      <c r="MOH42" s="85"/>
      <c r="MOI42" s="85"/>
      <c r="MOJ42" s="85"/>
      <c r="MOK42" s="85"/>
      <c r="MOL42" s="85"/>
      <c r="MOM42" s="85"/>
      <c r="MON42" s="85"/>
      <c r="MOO42" s="85"/>
      <c r="MOP42" s="85"/>
      <c r="MOQ42" s="85"/>
      <c r="MOR42" s="85"/>
      <c r="MOS42" s="85"/>
      <c r="MOT42" s="85"/>
      <c r="MOU42" s="85"/>
      <c r="MOV42" s="85"/>
      <c r="MOW42" s="85"/>
      <c r="MOX42" s="85"/>
      <c r="MOY42" s="85"/>
      <c r="MOZ42" s="85"/>
      <c r="MPA42" s="85"/>
      <c r="MPB42" s="85"/>
      <c r="MPC42" s="85"/>
      <c r="MPD42" s="85"/>
      <c r="MPE42" s="85"/>
      <c r="MPF42" s="85"/>
      <c r="MPG42" s="85"/>
      <c r="MPH42" s="85"/>
      <c r="MPI42" s="85"/>
      <c r="MPJ42" s="85"/>
      <c r="MPK42" s="85"/>
      <c r="MPL42" s="85"/>
      <c r="MPM42" s="85"/>
      <c r="MPN42" s="85"/>
      <c r="MPO42" s="85"/>
      <c r="MPP42" s="85"/>
      <c r="MPQ42" s="85"/>
      <c r="MPR42" s="85"/>
      <c r="MPS42" s="85"/>
      <c r="MPT42" s="85"/>
      <c r="MPU42" s="85"/>
      <c r="MPV42" s="85"/>
      <c r="MPW42" s="85"/>
      <c r="MPX42" s="85"/>
      <c r="MPY42" s="85"/>
      <c r="MPZ42" s="85"/>
      <c r="MQA42" s="85"/>
      <c r="MQB42" s="85"/>
      <c r="MQC42" s="85"/>
      <c r="MQD42" s="85"/>
      <c r="MQE42" s="85"/>
      <c r="MQF42" s="85"/>
      <c r="MQG42" s="85"/>
      <c r="MQH42" s="85"/>
      <c r="MQI42" s="85"/>
      <c r="MQJ42" s="85"/>
      <c r="MQK42" s="85"/>
      <c r="MQL42" s="85"/>
      <c r="MQM42" s="85"/>
      <c r="MQN42" s="85"/>
      <c r="MQO42" s="85"/>
      <c r="MQP42" s="85"/>
      <c r="MQQ42" s="85"/>
      <c r="MQR42" s="85"/>
      <c r="MQS42" s="85"/>
      <c r="MQT42" s="85"/>
      <c r="MQU42" s="85"/>
      <c r="MQV42" s="85"/>
      <c r="MQW42" s="85"/>
      <c r="MQX42" s="85"/>
      <c r="MQY42" s="85"/>
      <c r="MQZ42" s="85"/>
      <c r="MRA42" s="85"/>
      <c r="MRB42" s="85"/>
      <c r="MRC42" s="85"/>
      <c r="MRD42" s="85"/>
      <c r="MRE42" s="85"/>
      <c r="MRF42" s="85"/>
      <c r="MRG42" s="85"/>
      <c r="MRH42" s="85"/>
      <c r="MRI42" s="85"/>
      <c r="MRJ42" s="85"/>
      <c r="MRK42" s="85"/>
      <c r="MRL42" s="85"/>
      <c r="MRM42" s="85"/>
      <c r="MRN42" s="85"/>
      <c r="MRO42" s="85"/>
      <c r="MRP42" s="85"/>
      <c r="MRQ42" s="85"/>
      <c r="MRR42" s="85"/>
      <c r="MRS42" s="85"/>
      <c r="MRT42" s="85"/>
      <c r="MRU42" s="85"/>
      <c r="MRV42" s="85"/>
      <c r="MRW42" s="85"/>
      <c r="MRX42" s="85"/>
      <c r="MRY42" s="85"/>
      <c r="MRZ42" s="85"/>
      <c r="MSA42" s="85"/>
      <c r="MSB42" s="85"/>
      <c r="MSC42" s="85"/>
      <c r="MSD42" s="85"/>
      <c r="MSE42" s="85"/>
      <c r="MSF42" s="85"/>
      <c r="MSG42" s="85"/>
      <c r="MSH42" s="85"/>
      <c r="MSI42" s="85"/>
      <c r="MSJ42" s="85"/>
      <c r="MSK42" s="85"/>
      <c r="MSL42" s="85"/>
      <c r="MSM42" s="85"/>
      <c r="MSN42" s="85"/>
      <c r="MSO42" s="85"/>
      <c r="MSP42" s="85"/>
      <c r="MSQ42" s="85"/>
      <c r="MSR42" s="85"/>
      <c r="MSS42" s="85"/>
      <c r="MST42" s="85"/>
      <c r="MSU42" s="85"/>
      <c r="MSV42" s="85"/>
      <c r="MSW42" s="85"/>
      <c r="MSX42" s="85"/>
      <c r="MSY42" s="85"/>
      <c r="MSZ42" s="85"/>
      <c r="MTA42" s="85"/>
      <c r="MTB42" s="85"/>
      <c r="MTC42" s="85"/>
      <c r="MTD42" s="85"/>
      <c r="MTE42" s="85"/>
      <c r="MTF42" s="85"/>
      <c r="MTG42" s="85"/>
      <c r="MTH42" s="85"/>
      <c r="MTI42" s="85"/>
      <c r="MTJ42" s="85"/>
      <c r="MTK42" s="85"/>
      <c r="MTL42" s="85"/>
      <c r="MTM42" s="85"/>
      <c r="MTN42" s="85"/>
      <c r="MTO42" s="85"/>
      <c r="MTP42" s="85"/>
      <c r="MTQ42" s="85"/>
      <c r="MTR42" s="85"/>
      <c r="MTS42" s="85"/>
      <c r="MTT42" s="85"/>
      <c r="MTU42" s="85"/>
      <c r="MTV42" s="85"/>
      <c r="MTW42" s="85"/>
      <c r="MTX42" s="85"/>
      <c r="MTY42" s="85"/>
      <c r="MTZ42" s="85"/>
      <c r="MUA42" s="85"/>
      <c r="MUB42" s="85"/>
      <c r="MUC42" s="85"/>
      <c r="MUD42" s="85"/>
      <c r="MUE42" s="85"/>
      <c r="MUF42" s="85"/>
      <c r="MUG42" s="85"/>
      <c r="MUH42" s="85"/>
      <c r="MUI42" s="85"/>
      <c r="MUJ42" s="85"/>
      <c r="MUK42" s="85"/>
      <c r="MUL42" s="85"/>
      <c r="MUM42" s="85"/>
      <c r="MUN42" s="85"/>
      <c r="MUO42" s="85"/>
      <c r="MUP42" s="85"/>
      <c r="MUQ42" s="85"/>
      <c r="MUR42" s="85"/>
      <c r="MUS42" s="85"/>
      <c r="MUT42" s="85"/>
      <c r="MUU42" s="85"/>
      <c r="MUV42" s="85"/>
      <c r="MUW42" s="85"/>
      <c r="MUX42" s="85"/>
      <c r="MUY42" s="85"/>
      <c r="MUZ42" s="85"/>
      <c r="MVA42" s="85"/>
      <c r="MVB42" s="85"/>
      <c r="MVC42" s="85"/>
      <c r="MVD42" s="85"/>
      <c r="MVE42" s="85"/>
      <c r="MVF42" s="85"/>
      <c r="MVG42" s="85"/>
      <c r="MVH42" s="85"/>
      <c r="MVI42" s="85"/>
      <c r="MVJ42" s="85"/>
      <c r="MVK42" s="85"/>
      <c r="MVL42" s="85"/>
      <c r="MVM42" s="85"/>
      <c r="MVN42" s="85"/>
      <c r="MVO42" s="85"/>
      <c r="MVP42" s="85"/>
      <c r="MVQ42" s="85"/>
      <c r="MVR42" s="85"/>
      <c r="MVS42" s="85"/>
      <c r="MVT42" s="85"/>
      <c r="MVU42" s="85"/>
      <c r="MVV42" s="85"/>
      <c r="MVW42" s="85"/>
      <c r="MVX42" s="85"/>
      <c r="MVY42" s="85"/>
      <c r="MVZ42" s="85"/>
      <c r="MWA42" s="85"/>
      <c r="MWB42" s="85"/>
      <c r="MWC42" s="85"/>
      <c r="MWD42" s="85"/>
      <c r="MWE42" s="85"/>
      <c r="MWF42" s="85"/>
      <c r="MWG42" s="85"/>
      <c r="MWH42" s="85"/>
      <c r="MWI42" s="85"/>
      <c r="MWJ42" s="85"/>
      <c r="MWK42" s="85"/>
      <c r="MWL42" s="85"/>
      <c r="MWM42" s="85"/>
      <c r="MWN42" s="85"/>
      <c r="MWO42" s="85"/>
      <c r="MWP42" s="85"/>
      <c r="MWQ42" s="85"/>
      <c r="MWR42" s="85"/>
      <c r="MWS42" s="85"/>
      <c r="MWT42" s="85"/>
      <c r="MWU42" s="85"/>
      <c r="MWV42" s="85"/>
      <c r="MWW42" s="85"/>
      <c r="MWX42" s="85"/>
      <c r="MWY42" s="85"/>
      <c r="MWZ42" s="85"/>
      <c r="MXA42" s="85"/>
      <c r="MXB42" s="85"/>
      <c r="MXC42" s="85"/>
      <c r="MXD42" s="85"/>
      <c r="MXE42" s="85"/>
      <c r="MXF42" s="85"/>
      <c r="MXG42" s="85"/>
      <c r="MXH42" s="85"/>
      <c r="MXI42" s="85"/>
      <c r="MXJ42" s="85"/>
      <c r="MXK42" s="85"/>
      <c r="MXL42" s="85"/>
      <c r="MXM42" s="85"/>
      <c r="MXN42" s="85"/>
      <c r="MXO42" s="85"/>
      <c r="MXP42" s="85"/>
      <c r="MXQ42" s="85"/>
      <c r="MXR42" s="85"/>
      <c r="MXS42" s="85"/>
      <c r="MXT42" s="85"/>
      <c r="MXU42" s="85"/>
      <c r="MXV42" s="85"/>
      <c r="MXW42" s="85"/>
      <c r="MXX42" s="85"/>
      <c r="MXY42" s="85"/>
      <c r="MXZ42" s="85"/>
      <c r="MYA42" s="85"/>
      <c r="MYB42" s="85"/>
      <c r="MYC42" s="85"/>
      <c r="MYD42" s="85"/>
      <c r="MYE42" s="85"/>
      <c r="MYF42" s="85"/>
      <c r="MYG42" s="85"/>
      <c r="MYH42" s="85"/>
      <c r="MYI42" s="85"/>
      <c r="MYJ42" s="85"/>
      <c r="MYK42" s="85"/>
      <c r="MYL42" s="85"/>
      <c r="MYM42" s="85"/>
      <c r="MYN42" s="85"/>
      <c r="MYO42" s="85"/>
      <c r="MYP42" s="85"/>
      <c r="MYQ42" s="85"/>
      <c r="MYR42" s="85"/>
      <c r="MYS42" s="85"/>
      <c r="MYT42" s="85"/>
      <c r="MYU42" s="85"/>
      <c r="MYV42" s="85"/>
      <c r="MYW42" s="85"/>
      <c r="MYX42" s="85"/>
      <c r="MYY42" s="85"/>
      <c r="MYZ42" s="85"/>
      <c r="MZA42" s="85"/>
      <c r="MZB42" s="85"/>
      <c r="MZC42" s="85"/>
      <c r="MZD42" s="85"/>
      <c r="MZE42" s="85"/>
      <c r="MZF42" s="85"/>
      <c r="MZG42" s="85"/>
      <c r="MZH42" s="85"/>
      <c r="MZI42" s="85"/>
      <c r="MZJ42" s="85"/>
      <c r="MZK42" s="85"/>
      <c r="MZL42" s="85"/>
      <c r="MZM42" s="85"/>
      <c r="MZN42" s="85"/>
      <c r="MZO42" s="85"/>
      <c r="MZP42" s="85"/>
      <c r="MZQ42" s="85"/>
      <c r="MZR42" s="85"/>
      <c r="MZS42" s="85"/>
      <c r="MZT42" s="85"/>
      <c r="MZU42" s="85"/>
      <c r="MZV42" s="85"/>
      <c r="MZW42" s="85"/>
      <c r="MZX42" s="85"/>
      <c r="MZY42" s="85"/>
      <c r="MZZ42" s="85"/>
      <c r="NAA42" s="85"/>
      <c r="NAB42" s="85"/>
      <c r="NAC42" s="85"/>
      <c r="NAD42" s="85"/>
      <c r="NAE42" s="85"/>
      <c r="NAF42" s="85"/>
      <c r="NAG42" s="85"/>
      <c r="NAH42" s="85"/>
      <c r="NAI42" s="85"/>
      <c r="NAJ42" s="85"/>
      <c r="NAK42" s="85"/>
      <c r="NAL42" s="85"/>
      <c r="NAM42" s="85"/>
      <c r="NAN42" s="85"/>
      <c r="NAO42" s="85"/>
      <c r="NAP42" s="85"/>
      <c r="NAQ42" s="85"/>
      <c r="NAR42" s="85"/>
      <c r="NAS42" s="85"/>
      <c r="NAT42" s="85"/>
      <c r="NAU42" s="85"/>
      <c r="NAV42" s="85"/>
      <c r="NAW42" s="85"/>
      <c r="NAX42" s="85"/>
      <c r="NAY42" s="85"/>
      <c r="NAZ42" s="85"/>
      <c r="NBA42" s="85"/>
      <c r="NBB42" s="85"/>
      <c r="NBC42" s="85"/>
      <c r="NBD42" s="85"/>
      <c r="NBE42" s="85"/>
      <c r="NBF42" s="85"/>
      <c r="NBG42" s="85"/>
      <c r="NBH42" s="85"/>
      <c r="NBI42" s="85"/>
      <c r="NBJ42" s="85"/>
      <c r="NBK42" s="85"/>
      <c r="NBL42" s="85"/>
      <c r="NBM42" s="85"/>
      <c r="NBN42" s="85"/>
      <c r="NBO42" s="85"/>
      <c r="NBP42" s="85"/>
      <c r="NBQ42" s="85"/>
      <c r="NBR42" s="85"/>
      <c r="NBS42" s="85"/>
      <c r="NBT42" s="85"/>
      <c r="NBU42" s="85"/>
      <c r="NBV42" s="85"/>
      <c r="NBW42" s="85"/>
      <c r="NBX42" s="85"/>
      <c r="NBY42" s="85"/>
      <c r="NBZ42" s="85"/>
      <c r="NCA42" s="85"/>
      <c r="NCB42" s="85"/>
      <c r="NCC42" s="85"/>
      <c r="NCD42" s="85"/>
      <c r="NCE42" s="85"/>
      <c r="NCF42" s="85"/>
      <c r="NCG42" s="85"/>
      <c r="NCH42" s="85"/>
      <c r="NCI42" s="85"/>
      <c r="NCJ42" s="85"/>
      <c r="NCK42" s="85"/>
      <c r="NCL42" s="85"/>
      <c r="NCM42" s="85"/>
      <c r="NCN42" s="85"/>
      <c r="NCO42" s="85"/>
      <c r="NCP42" s="85"/>
      <c r="NCQ42" s="85"/>
      <c r="NCR42" s="85"/>
      <c r="NCS42" s="85"/>
      <c r="NCT42" s="85"/>
      <c r="NCU42" s="85"/>
      <c r="NCV42" s="85"/>
      <c r="NCW42" s="85"/>
      <c r="NCX42" s="85"/>
      <c r="NCY42" s="85"/>
      <c r="NCZ42" s="85"/>
      <c r="NDA42" s="85"/>
      <c r="NDB42" s="85"/>
      <c r="NDC42" s="85"/>
      <c r="NDD42" s="85"/>
      <c r="NDE42" s="85"/>
      <c r="NDF42" s="85"/>
      <c r="NDG42" s="85"/>
      <c r="NDH42" s="85"/>
      <c r="NDI42" s="85"/>
      <c r="NDJ42" s="85"/>
      <c r="NDK42" s="85"/>
      <c r="NDL42" s="85"/>
      <c r="NDM42" s="85"/>
      <c r="NDN42" s="85"/>
      <c r="NDO42" s="85"/>
      <c r="NDP42" s="85"/>
      <c r="NDQ42" s="85"/>
      <c r="NDR42" s="85"/>
      <c r="NDS42" s="85"/>
      <c r="NDT42" s="85"/>
      <c r="NDU42" s="85"/>
      <c r="NDV42" s="85"/>
      <c r="NDW42" s="85"/>
      <c r="NDX42" s="85"/>
      <c r="NDY42" s="85"/>
      <c r="NDZ42" s="85"/>
      <c r="NEA42" s="85"/>
      <c r="NEB42" s="85"/>
      <c r="NEC42" s="85"/>
      <c r="NED42" s="85"/>
      <c r="NEE42" s="85"/>
      <c r="NEF42" s="85"/>
      <c r="NEG42" s="85"/>
      <c r="NEH42" s="85"/>
      <c r="NEI42" s="85"/>
      <c r="NEJ42" s="85"/>
      <c r="NEK42" s="85"/>
      <c r="NEL42" s="85"/>
      <c r="NEM42" s="85"/>
      <c r="NEN42" s="85"/>
      <c r="NEO42" s="85"/>
      <c r="NEP42" s="85"/>
      <c r="NEQ42" s="85"/>
      <c r="NER42" s="85"/>
      <c r="NES42" s="85"/>
      <c r="NET42" s="85"/>
      <c r="NEU42" s="85"/>
      <c r="NEV42" s="85"/>
      <c r="NEW42" s="85"/>
      <c r="NEX42" s="85"/>
      <c r="NEY42" s="85"/>
      <c r="NEZ42" s="85"/>
      <c r="NFA42" s="85"/>
      <c r="NFB42" s="85"/>
      <c r="NFC42" s="85"/>
      <c r="NFD42" s="85"/>
      <c r="NFE42" s="85"/>
      <c r="NFF42" s="85"/>
      <c r="NFG42" s="85"/>
      <c r="NFH42" s="85"/>
      <c r="NFI42" s="85"/>
      <c r="NFJ42" s="85"/>
      <c r="NFK42" s="85"/>
      <c r="NFL42" s="85"/>
      <c r="NFM42" s="85"/>
      <c r="NFN42" s="85"/>
      <c r="NFO42" s="85"/>
      <c r="NFP42" s="85"/>
      <c r="NFQ42" s="85"/>
      <c r="NFR42" s="85"/>
      <c r="NFS42" s="85"/>
      <c r="NFT42" s="85"/>
      <c r="NFU42" s="85"/>
      <c r="NFV42" s="85"/>
      <c r="NFW42" s="85"/>
      <c r="NFX42" s="85"/>
      <c r="NFY42" s="85"/>
      <c r="NFZ42" s="85"/>
      <c r="NGA42" s="85"/>
      <c r="NGB42" s="85"/>
      <c r="NGC42" s="85"/>
      <c r="NGD42" s="85"/>
      <c r="NGE42" s="85"/>
      <c r="NGF42" s="85"/>
      <c r="NGG42" s="85"/>
      <c r="NGH42" s="85"/>
      <c r="NGI42" s="85"/>
      <c r="NGJ42" s="85"/>
      <c r="NGK42" s="85"/>
      <c r="NGL42" s="85"/>
      <c r="NGM42" s="85"/>
      <c r="NGN42" s="85"/>
      <c r="NGO42" s="85"/>
      <c r="NGP42" s="85"/>
      <c r="NGQ42" s="85"/>
      <c r="NGR42" s="85"/>
      <c r="NGS42" s="85"/>
      <c r="NGT42" s="85"/>
      <c r="NGU42" s="85"/>
      <c r="NGV42" s="85"/>
      <c r="NGW42" s="85"/>
      <c r="NGX42" s="85"/>
      <c r="NGY42" s="85"/>
      <c r="NGZ42" s="85"/>
      <c r="NHA42" s="85"/>
      <c r="NHB42" s="85"/>
      <c r="NHC42" s="85"/>
      <c r="NHD42" s="85"/>
      <c r="NHE42" s="85"/>
      <c r="NHF42" s="85"/>
      <c r="NHG42" s="85"/>
      <c r="NHH42" s="85"/>
      <c r="NHI42" s="85"/>
      <c r="NHJ42" s="85"/>
      <c r="NHK42" s="85"/>
      <c r="NHL42" s="85"/>
      <c r="NHM42" s="85"/>
      <c r="NHN42" s="85"/>
      <c r="NHO42" s="85"/>
      <c r="NHP42" s="85"/>
      <c r="NHQ42" s="85"/>
      <c r="NHR42" s="85"/>
      <c r="NHS42" s="85"/>
      <c r="NHT42" s="85"/>
      <c r="NHU42" s="85"/>
      <c r="NHV42" s="85"/>
      <c r="NHW42" s="85"/>
      <c r="NHX42" s="85"/>
      <c r="NHY42" s="85"/>
      <c r="NHZ42" s="85"/>
      <c r="NIA42" s="85"/>
      <c r="NIB42" s="85"/>
      <c r="NIC42" s="85"/>
      <c r="NID42" s="85"/>
      <c r="NIE42" s="85"/>
      <c r="NIF42" s="85"/>
      <c r="NIG42" s="85"/>
      <c r="NIH42" s="85"/>
      <c r="NII42" s="85"/>
      <c r="NIJ42" s="85"/>
      <c r="NIK42" s="85"/>
      <c r="NIL42" s="85"/>
      <c r="NIM42" s="85"/>
      <c r="NIN42" s="85"/>
      <c r="NIO42" s="85"/>
      <c r="NIP42" s="85"/>
      <c r="NIQ42" s="85"/>
      <c r="NIR42" s="85"/>
      <c r="NIS42" s="85"/>
      <c r="NIT42" s="85"/>
      <c r="NIU42" s="85"/>
      <c r="NIV42" s="85"/>
      <c r="NIW42" s="85"/>
      <c r="NIX42" s="85"/>
      <c r="NIY42" s="85"/>
      <c r="NIZ42" s="85"/>
      <c r="NJA42" s="85"/>
      <c r="NJB42" s="85"/>
      <c r="NJC42" s="85"/>
      <c r="NJD42" s="85"/>
      <c r="NJE42" s="85"/>
      <c r="NJF42" s="85"/>
      <c r="NJG42" s="85"/>
      <c r="NJH42" s="85"/>
      <c r="NJI42" s="85"/>
      <c r="NJJ42" s="85"/>
      <c r="NJK42" s="85"/>
      <c r="NJL42" s="85"/>
      <c r="NJM42" s="85"/>
      <c r="NJN42" s="85"/>
      <c r="NJO42" s="85"/>
      <c r="NJP42" s="85"/>
      <c r="NJQ42" s="85"/>
      <c r="NJR42" s="85"/>
      <c r="NJS42" s="85"/>
      <c r="NJT42" s="85"/>
      <c r="NJU42" s="85"/>
      <c r="NJV42" s="85"/>
      <c r="NJW42" s="85"/>
      <c r="NJX42" s="85"/>
      <c r="NJY42" s="85"/>
      <c r="NJZ42" s="85"/>
      <c r="NKA42" s="85"/>
      <c r="NKB42" s="85"/>
      <c r="NKC42" s="85"/>
      <c r="NKD42" s="85"/>
      <c r="NKE42" s="85"/>
      <c r="NKF42" s="85"/>
      <c r="NKG42" s="85"/>
      <c r="NKH42" s="85"/>
      <c r="NKI42" s="85"/>
      <c r="NKJ42" s="85"/>
      <c r="NKK42" s="85"/>
      <c r="NKL42" s="85"/>
      <c r="NKM42" s="85"/>
      <c r="NKN42" s="85"/>
      <c r="NKO42" s="85"/>
      <c r="NKP42" s="85"/>
      <c r="NKQ42" s="85"/>
      <c r="NKR42" s="85"/>
      <c r="NKS42" s="85"/>
      <c r="NKT42" s="85"/>
      <c r="NKU42" s="85"/>
      <c r="NKV42" s="85"/>
      <c r="NKW42" s="85"/>
      <c r="NKX42" s="85"/>
      <c r="NKY42" s="85"/>
      <c r="NKZ42" s="85"/>
      <c r="NLA42" s="85"/>
      <c r="NLB42" s="85"/>
      <c r="NLC42" s="85"/>
      <c r="NLD42" s="85"/>
      <c r="NLE42" s="85"/>
      <c r="NLF42" s="85"/>
      <c r="NLG42" s="85"/>
      <c r="NLH42" s="85"/>
      <c r="NLI42" s="85"/>
      <c r="NLJ42" s="85"/>
      <c r="NLK42" s="85"/>
      <c r="NLL42" s="85"/>
      <c r="NLM42" s="85"/>
      <c r="NLN42" s="85"/>
      <c r="NLO42" s="85"/>
      <c r="NLP42" s="85"/>
      <c r="NLQ42" s="85"/>
      <c r="NLR42" s="85"/>
      <c r="NLS42" s="85"/>
      <c r="NLT42" s="85"/>
      <c r="NLU42" s="85"/>
      <c r="NLV42" s="85"/>
      <c r="NLW42" s="85"/>
      <c r="NLX42" s="85"/>
      <c r="NLY42" s="85"/>
      <c r="NLZ42" s="85"/>
      <c r="NMA42" s="85"/>
      <c r="NMB42" s="85"/>
      <c r="NMC42" s="85"/>
      <c r="NMD42" s="85"/>
      <c r="NME42" s="85"/>
      <c r="NMF42" s="85"/>
      <c r="NMG42" s="85"/>
      <c r="NMH42" s="85"/>
      <c r="NMI42" s="85"/>
      <c r="NMJ42" s="85"/>
      <c r="NMK42" s="85"/>
      <c r="NML42" s="85"/>
      <c r="NMM42" s="85"/>
      <c r="NMN42" s="85"/>
      <c r="NMO42" s="85"/>
      <c r="NMP42" s="85"/>
      <c r="NMQ42" s="85"/>
      <c r="NMR42" s="85"/>
      <c r="NMS42" s="85"/>
      <c r="NMT42" s="85"/>
      <c r="NMU42" s="85"/>
      <c r="NMV42" s="85"/>
      <c r="NMW42" s="85"/>
      <c r="NMX42" s="85"/>
      <c r="NMY42" s="85"/>
      <c r="NMZ42" s="85"/>
      <c r="NNA42" s="85"/>
      <c r="NNB42" s="85"/>
      <c r="NNC42" s="85"/>
      <c r="NND42" s="85"/>
      <c r="NNE42" s="85"/>
      <c r="NNF42" s="85"/>
      <c r="NNG42" s="85"/>
      <c r="NNH42" s="85"/>
      <c r="NNI42" s="85"/>
      <c r="NNJ42" s="85"/>
      <c r="NNK42" s="85"/>
      <c r="NNL42" s="85"/>
      <c r="NNM42" s="85"/>
      <c r="NNN42" s="85"/>
      <c r="NNO42" s="85"/>
      <c r="NNP42" s="85"/>
      <c r="NNQ42" s="85"/>
      <c r="NNR42" s="85"/>
      <c r="NNS42" s="85"/>
      <c r="NNT42" s="85"/>
      <c r="NNU42" s="85"/>
      <c r="NNV42" s="85"/>
      <c r="NNW42" s="85"/>
      <c r="NNX42" s="85"/>
      <c r="NNY42" s="85"/>
      <c r="NNZ42" s="85"/>
      <c r="NOA42" s="85"/>
      <c r="NOB42" s="85"/>
      <c r="NOC42" s="85"/>
      <c r="NOD42" s="85"/>
      <c r="NOE42" s="85"/>
      <c r="NOF42" s="85"/>
      <c r="NOG42" s="85"/>
      <c r="NOH42" s="85"/>
      <c r="NOI42" s="85"/>
      <c r="NOJ42" s="85"/>
      <c r="NOK42" s="85"/>
      <c r="NOL42" s="85"/>
      <c r="NOM42" s="85"/>
      <c r="NON42" s="85"/>
      <c r="NOO42" s="85"/>
      <c r="NOP42" s="85"/>
      <c r="NOQ42" s="85"/>
      <c r="NOR42" s="85"/>
      <c r="NOS42" s="85"/>
      <c r="NOT42" s="85"/>
      <c r="NOU42" s="85"/>
      <c r="NOV42" s="85"/>
      <c r="NOW42" s="85"/>
      <c r="NOX42" s="85"/>
      <c r="NOY42" s="85"/>
      <c r="NOZ42" s="85"/>
      <c r="NPA42" s="85"/>
      <c r="NPB42" s="85"/>
      <c r="NPC42" s="85"/>
      <c r="NPD42" s="85"/>
      <c r="NPE42" s="85"/>
      <c r="NPF42" s="85"/>
      <c r="NPG42" s="85"/>
      <c r="NPH42" s="85"/>
      <c r="NPI42" s="85"/>
      <c r="NPJ42" s="85"/>
      <c r="NPK42" s="85"/>
      <c r="NPL42" s="85"/>
      <c r="NPM42" s="85"/>
      <c r="NPN42" s="85"/>
      <c r="NPO42" s="85"/>
      <c r="NPP42" s="85"/>
      <c r="NPQ42" s="85"/>
      <c r="NPR42" s="85"/>
      <c r="NPS42" s="85"/>
      <c r="NPT42" s="85"/>
      <c r="NPU42" s="85"/>
      <c r="NPV42" s="85"/>
      <c r="NPW42" s="85"/>
      <c r="NPX42" s="85"/>
      <c r="NPY42" s="85"/>
      <c r="NPZ42" s="85"/>
      <c r="NQA42" s="85"/>
      <c r="NQB42" s="85"/>
      <c r="NQC42" s="85"/>
      <c r="NQD42" s="85"/>
      <c r="NQE42" s="85"/>
      <c r="NQF42" s="85"/>
      <c r="NQG42" s="85"/>
      <c r="NQH42" s="85"/>
      <c r="NQI42" s="85"/>
      <c r="NQJ42" s="85"/>
      <c r="NQK42" s="85"/>
      <c r="NQL42" s="85"/>
      <c r="NQM42" s="85"/>
      <c r="NQN42" s="85"/>
      <c r="NQO42" s="85"/>
      <c r="NQP42" s="85"/>
      <c r="NQQ42" s="85"/>
      <c r="NQR42" s="85"/>
      <c r="NQS42" s="85"/>
      <c r="NQT42" s="85"/>
      <c r="NQU42" s="85"/>
      <c r="NQV42" s="85"/>
      <c r="NQW42" s="85"/>
      <c r="NQX42" s="85"/>
      <c r="NQY42" s="85"/>
      <c r="NQZ42" s="85"/>
      <c r="NRA42" s="85"/>
      <c r="NRB42" s="85"/>
      <c r="NRC42" s="85"/>
      <c r="NRD42" s="85"/>
      <c r="NRE42" s="85"/>
      <c r="NRF42" s="85"/>
      <c r="NRG42" s="85"/>
      <c r="NRH42" s="85"/>
      <c r="NRI42" s="85"/>
      <c r="NRJ42" s="85"/>
      <c r="NRK42" s="85"/>
      <c r="NRL42" s="85"/>
      <c r="NRM42" s="85"/>
      <c r="NRN42" s="85"/>
      <c r="NRO42" s="85"/>
      <c r="NRP42" s="85"/>
      <c r="NRQ42" s="85"/>
      <c r="NRR42" s="85"/>
      <c r="NRS42" s="85"/>
      <c r="NRT42" s="85"/>
      <c r="NRU42" s="85"/>
      <c r="NRV42" s="85"/>
      <c r="NRW42" s="85"/>
      <c r="NRX42" s="85"/>
      <c r="NRY42" s="85"/>
      <c r="NRZ42" s="85"/>
      <c r="NSA42" s="85"/>
      <c r="NSB42" s="85"/>
      <c r="NSC42" s="85"/>
      <c r="NSD42" s="85"/>
      <c r="NSE42" s="85"/>
      <c r="NSF42" s="85"/>
      <c r="NSG42" s="85"/>
      <c r="NSH42" s="85"/>
      <c r="NSI42" s="85"/>
      <c r="NSJ42" s="85"/>
      <c r="NSK42" s="85"/>
      <c r="NSL42" s="85"/>
      <c r="NSM42" s="85"/>
      <c r="NSN42" s="85"/>
      <c r="NSO42" s="85"/>
      <c r="NSP42" s="85"/>
      <c r="NSQ42" s="85"/>
      <c r="NSR42" s="85"/>
      <c r="NSS42" s="85"/>
      <c r="NST42" s="85"/>
      <c r="NSU42" s="85"/>
      <c r="NSV42" s="85"/>
      <c r="NSW42" s="85"/>
      <c r="NSX42" s="85"/>
      <c r="NSY42" s="85"/>
      <c r="NSZ42" s="85"/>
      <c r="NTA42" s="85"/>
      <c r="NTB42" s="85"/>
      <c r="NTC42" s="85"/>
      <c r="NTD42" s="85"/>
      <c r="NTE42" s="85"/>
      <c r="NTF42" s="85"/>
      <c r="NTG42" s="85"/>
      <c r="NTH42" s="85"/>
      <c r="NTI42" s="85"/>
      <c r="NTJ42" s="85"/>
      <c r="NTK42" s="85"/>
      <c r="NTL42" s="85"/>
      <c r="NTM42" s="85"/>
      <c r="NTN42" s="85"/>
      <c r="NTO42" s="85"/>
      <c r="NTP42" s="85"/>
      <c r="NTQ42" s="85"/>
      <c r="NTR42" s="85"/>
      <c r="NTS42" s="85"/>
      <c r="NTT42" s="85"/>
      <c r="NTU42" s="85"/>
      <c r="NTV42" s="85"/>
      <c r="NTW42" s="85"/>
      <c r="NTX42" s="85"/>
      <c r="NTY42" s="85"/>
      <c r="NTZ42" s="85"/>
      <c r="NUA42" s="85"/>
      <c r="NUB42" s="85"/>
      <c r="NUC42" s="85"/>
      <c r="NUD42" s="85"/>
      <c r="NUE42" s="85"/>
      <c r="NUF42" s="85"/>
      <c r="NUG42" s="85"/>
      <c r="NUH42" s="85"/>
      <c r="NUI42" s="85"/>
      <c r="NUJ42" s="85"/>
      <c r="NUK42" s="85"/>
      <c r="NUL42" s="85"/>
      <c r="NUM42" s="85"/>
      <c r="NUN42" s="85"/>
      <c r="NUO42" s="85"/>
      <c r="NUP42" s="85"/>
      <c r="NUQ42" s="85"/>
      <c r="NUR42" s="85"/>
      <c r="NUS42" s="85"/>
      <c r="NUT42" s="85"/>
      <c r="NUU42" s="85"/>
      <c r="NUV42" s="85"/>
      <c r="NUW42" s="85"/>
      <c r="NUX42" s="85"/>
      <c r="NUY42" s="85"/>
      <c r="NUZ42" s="85"/>
      <c r="NVA42" s="85"/>
      <c r="NVB42" s="85"/>
      <c r="NVC42" s="85"/>
      <c r="NVD42" s="85"/>
      <c r="NVE42" s="85"/>
      <c r="NVF42" s="85"/>
      <c r="NVG42" s="85"/>
      <c r="NVH42" s="85"/>
      <c r="NVI42" s="85"/>
      <c r="NVJ42" s="85"/>
      <c r="NVK42" s="85"/>
      <c r="NVL42" s="85"/>
      <c r="NVM42" s="85"/>
      <c r="NVN42" s="85"/>
      <c r="NVO42" s="85"/>
      <c r="NVP42" s="85"/>
      <c r="NVQ42" s="85"/>
      <c r="NVR42" s="85"/>
      <c r="NVS42" s="85"/>
      <c r="NVT42" s="85"/>
      <c r="NVU42" s="85"/>
      <c r="NVV42" s="85"/>
      <c r="NVW42" s="85"/>
      <c r="NVX42" s="85"/>
      <c r="NVY42" s="85"/>
      <c r="NVZ42" s="85"/>
      <c r="NWA42" s="85"/>
      <c r="NWB42" s="85"/>
      <c r="NWC42" s="85"/>
      <c r="NWD42" s="85"/>
      <c r="NWE42" s="85"/>
      <c r="NWF42" s="85"/>
      <c r="NWG42" s="85"/>
      <c r="NWH42" s="85"/>
      <c r="NWI42" s="85"/>
      <c r="NWJ42" s="85"/>
      <c r="NWK42" s="85"/>
      <c r="NWL42" s="85"/>
      <c r="NWM42" s="85"/>
      <c r="NWN42" s="85"/>
      <c r="NWO42" s="85"/>
      <c r="NWP42" s="85"/>
      <c r="NWQ42" s="85"/>
      <c r="NWR42" s="85"/>
      <c r="NWS42" s="85"/>
      <c r="NWT42" s="85"/>
      <c r="NWU42" s="85"/>
      <c r="NWV42" s="85"/>
      <c r="NWW42" s="85"/>
      <c r="NWX42" s="85"/>
      <c r="NWY42" s="85"/>
      <c r="NWZ42" s="85"/>
      <c r="NXA42" s="85"/>
      <c r="NXB42" s="85"/>
      <c r="NXC42" s="85"/>
      <c r="NXD42" s="85"/>
      <c r="NXE42" s="85"/>
      <c r="NXF42" s="85"/>
      <c r="NXG42" s="85"/>
      <c r="NXH42" s="85"/>
      <c r="NXI42" s="85"/>
      <c r="NXJ42" s="85"/>
      <c r="NXK42" s="85"/>
      <c r="NXL42" s="85"/>
      <c r="NXM42" s="85"/>
      <c r="NXN42" s="85"/>
      <c r="NXO42" s="85"/>
      <c r="NXP42" s="85"/>
      <c r="NXQ42" s="85"/>
      <c r="NXR42" s="85"/>
      <c r="NXS42" s="85"/>
      <c r="NXT42" s="85"/>
      <c r="NXU42" s="85"/>
      <c r="NXV42" s="85"/>
      <c r="NXW42" s="85"/>
      <c r="NXX42" s="85"/>
      <c r="NXY42" s="85"/>
      <c r="NXZ42" s="85"/>
      <c r="NYA42" s="85"/>
      <c r="NYB42" s="85"/>
      <c r="NYC42" s="85"/>
      <c r="NYD42" s="85"/>
      <c r="NYE42" s="85"/>
      <c r="NYF42" s="85"/>
      <c r="NYG42" s="85"/>
      <c r="NYH42" s="85"/>
      <c r="NYI42" s="85"/>
      <c r="NYJ42" s="85"/>
      <c r="NYK42" s="85"/>
      <c r="NYL42" s="85"/>
      <c r="NYM42" s="85"/>
      <c r="NYN42" s="85"/>
      <c r="NYO42" s="85"/>
      <c r="NYP42" s="85"/>
      <c r="NYQ42" s="85"/>
      <c r="NYR42" s="85"/>
      <c r="NYS42" s="85"/>
      <c r="NYT42" s="85"/>
      <c r="NYU42" s="85"/>
      <c r="NYV42" s="85"/>
      <c r="NYW42" s="85"/>
      <c r="NYX42" s="85"/>
      <c r="NYY42" s="85"/>
      <c r="NYZ42" s="85"/>
      <c r="NZA42" s="85"/>
      <c r="NZB42" s="85"/>
      <c r="NZC42" s="85"/>
      <c r="NZD42" s="85"/>
      <c r="NZE42" s="85"/>
      <c r="NZF42" s="85"/>
      <c r="NZG42" s="85"/>
      <c r="NZH42" s="85"/>
      <c r="NZI42" s="85"/>
      <c r="NZJ42" s="85"/>
      <c r="NZK42" s="85"/>
      <c r="NZL42" s="85"/>
      <c r="NZM42" s="85"/>
      <c r="NZN42" s="85"/>
      <c r="NZO42" s="85"/>
      <c r="NZP42" s="85"/>
      <c r="NZQ42" s="85"/>
      <c r="NZR42" s="85"/>
      <c r="NZS42" s="85"/>
      <c r="NZT42" s="85"/>
      <c r="NZU42" s="85"/>
      <c r="NZV42" s="85"/>
      <c r="NZW42" s="85"/>
      <c r="NZX42" s="85"/>
      <c r="NZY42" s="85"/>
      <c r="NZZ42" s="85"/>
      <c r="OAA42" s="85"/>
      <c r="OAB42" s="85"/>
      <c r="OAC42" s="85"/>
      <c r="OAD42" s="85"/>
      <c r="OAE42" s="85"/>
      <c r="OAF42" s="85"/>
      <c r="OAG42" s="85"/>
      <c r="OAH42" s="85"/>
      <c r="OAI42" s="85"/>
      <c r="OAJ42" s="85"/>
      <c r="OAK42" s="85"/>
      <c r="OAL42" s="85"/>
      <c r="OAM42" s="85"/>
      <c r="OAN42" s="85"/>
      <c r="OAO42" s="85"/>
      <c r="OAP42" s="85"/>
      <c r="OAQ42" s="85"/>
      <c r="OAR42" s="85"/>
      <c r="OAS42" s="85"/>
      <c r="OAT42" s="85"/>
      <c r="OAU42" s="85"/>
      <c r="OAV42" s="85"/>
      <c r="OAW42" s="85"/>
      <c r="OAX42" s="85"/>
      <c r="OAY42" s="85"/>
      <c r="OAZ42" s="85"/>
      <c r="OBA42" s="85"/>
      <c r="OBB42" s="85"/>
      <c r="OBC42" s="85"/>
      <c r="OBD42" s="85"/>
      <c r="OBE42" s="85"/>
      <c r="OBF42" s="85"/>
      <c r="OBG42" s="85"/>
      <c r="OBH42" s="85"/>
      <c r="OBI42" s="85"/>
      <c r="OBJ42" s="85"/>
      <c r="OBK42" s="85"/>
      <c r="OBL42" s="85"/>
      <c r="OBM42" s="85"/>
      <c r="OBN42" s="85"/>
      <c r="OBO42" s="85"/>
      <c r="OBP42" s="85"/>
      <c r="OBQ42" s="85"/>
      <c r="OBR42" s="85"/>
      <c r="OBS42" s="85"/>
      <c r="OBT42" s="85"/>
      <c r="OBU42" s="85"/>
      <c r="OBV42" s="85"/>
      <c r="OBW42" s="85"/>
      <c r="OBX42" s="85"/>
      <c r="OBY42" s="85"/>
      <c r="OBZ42" s="85"/>
      <c r="OCA42" s="85"/>
      <c r="OCB42" s="85"/>
      <c r="OCC42" s="85"/>
      <c r="OCD42" s="85"/>
      <c r="OCE42" s="85"/>
      <c r="OCF42" s="85"/>
      <c r="OCG42" s="85"/>
      <c r="OCH42" s="85"/>
      <c r="OCI42" s="85"/>
      <c r="OCJ42" s="85"/>
      <c r="OCK42" s="85"/>
      <c r="OCL42" s="85"/>
      <c r="OCM42" s="85"/>
      <c r="OCN42" s="85"/>
      <c r="OCO42" s="85"/>
      <c r="OCP42" s="85"/>
      <c r="OCQ42" s="85"/>
      <c r="OCR42" s="85"/>
      <c r="OCS42" s="85"/>
      <c r="OCT42" s="85"/>
      <c r="OCU42" s="85"/>
      <c r="OCV42" s="85"/>
      <c r="OCW42" s="85"/>
      <c r="OCX42" s="85"/>
      <c r="OCY42" s="85"/>
      <c r="OCZ42" s="85"/>
      <c r="ODA42" s="85"/>
      <c r="ODB42" s="85"/>
      <c r="ODC42" s="85"/>
      <c r="ODD42" s="85"/>
      <c r="ODE42" s="85"/>
      <c r="ODF42" s="85"/>
      <c r="ODG42" s="85"/>
      <c r="ODH42" s="85"/>
      <c r="ODI42" s="85"/>
      <c r="ODJ42" s="85"/>
      <c r="ODK42" s="85"/>
      <c r="ODL42" s="85"/>
      <c r="ODM42" s="85"/>
      <c r="ODN42" s="85"/>
      <c r="ODO42" s="85"/>
      <c r="ODP42" s="85"/>
      <c r="ODQ42" s="85"/>
      <c r="ODR42" s="85"/>
      <c r="ODS42" s="85"/>
      <c r="ODT42" s="85"/>
      <c r="ODU42" s="85"/>
      <c r="ODV42" s="85"/>
      <c r="ODW42" s="85"/>
      <c r="ODX42" s="85"/>
      <c r="ODY42" s="85"/>
      <c r="ODZ42" s="85"/>
      <c r="OEA42" s="85"/>
      <c r="OEB42" s="85"/>
      <c r="OEC42" s="85"/>
      <c r="OED42" s="85"/>
      <c r="OEE42" s="85"/>
      <c r="OEF42" s="85"/>
      <c r="OEG42" s="85"/>
      <c r="OEH42" s="85"/>
      <c r="OEI42" s="85"/>
      <c r="OEJ42" s="85"/>
      <c r="OEK42" s="85"/>
      <c r="OEL42" s="85"/>
      <c r="OEM42" s="85"/>
      <c r="OEN42" s="85"/>
      <c r="OEO42" s="85"/>
      <c r="OEP42" s="85"/>
      <c r="OEQ42" s="85"/>
      <c r="OER42" s="85"/>
      <c r="OES42" s="85"/>
      <c r="OET42" s="85"/>
      <c r="OEU42" s="85"/>
      <c r="OEV42" s="85"/>
      <c r="OEW42" s="85"/>
      <c r="OEX42" s="85"/>
      <c r="OEY42" s="85"/>
      <c r="OEZ42" s="85"/>
      <c r="OFA42" s="85"/>
      <c r="OFB42" s="85"/>
      <c r="OFC42" s="85"/>
      <c r="OFD42" s="85"/>
      <c r="OFE42" s="85"/>
      <c r="OFF42" s="85"/>
      <c r="OFG42" s="85"/>
      <c r="OFH42" s="85"/>
      <c r="OFI42" s="85"/>
      <c r="OFJ42" s="85"/>
      <c r="OFK42" s="85"/>
      <c r="OFL42" s="85"/>
      <c r="OFM42" s="85"/>
      <c r="OFN42" s="85"/>
      <c r="OFO42" s="85"/>
      <c r="OFP42" s="85"/>
      <c r="OFQ42" s="85"/>
      <c r="OFR42" s="85"/>
      <c r="OFS42" s="85"/>
      <c r="OFT42" s="85"/>
      <c r="OFU42" s="85"/>
      <c r="OFV42" s="85"/>
      <c r="OFW42" s="85"/>
      <c r="OFX42" s="85"/>
      <c r="OFY42" s="85"/>
      <c r="OFZ42" s="85"/>
      <c r="OGA42" s="85"/>
      <c r="OGB42" s="85"/>
      <c r="OGC42" s="85"/>
      <c r="OGD42" s="85"/>
      <c r="OGE42" s="85"/>
      <c r="OGF42" s="85"/>
      <c r="OGG42" s="85"/>
      <c r="OGH42" s="85"/>
      <c r="OGI42" s="85"/>
      <c r="OGJ42" s="85"/>
      <c r="OGK42" s="85"/>
      <c r="OGL42" s="85"/>
      <c r="OGM42" s="85"/>
      <c r="OGN42" s="85"/>
      <c r="OGO42" s="85"/>
      <c r="OGP42" s="85"/>
      <c r="OGQ42" s="85"/>
      <c r="OGR42" s="85"/>
      <c r="OGS42" s="85"/>
      <c r="OGT42" s="85"/>
      <c r="OGU42" s="85"/>
      <c r="OGV42" s="85"/>
      <c r="OGW42" s="85"/>
      <c r="OGX42" s="85"/>
      <c r="OGY42" s="85"/>
      <c r="OGZ42" s="85"/>
      <c r="OHA42" s="85"/>
      <c r="OHB42" s="85"/>
      <c r="OHC42" s="85"/>
      <c r="OHD42" s="85"/>
      <c r="OHE42" s="85"/>
      <c r="OHF42" s="85"/>
      <c r="OHG42" s="85"/>
      <c r="OHH42" s="85"/>
      <c r="OHI42" s="85"/>
      <c r="OHJ42" s="85"/>
      <c r="OHK42" s="85"/>
      <c r="OHL42" s="85"/>
      <c r="OHM42" s="85"/>
      <c r="OHN42" s="85"/>
      <c r="OHO42" s="85"/>
      <c r="OHP42" s="85"/>
      <c r="OHQ42" s="85"/>
      <c r="OHR42" s="85"/>
      <c r="OHS42" s="85"/>
      <c r="OHT42" s="85"/>
      <c r="OHU42" s="85"/>
      <c r="OHV42" s="85"/>
      <c r="OHW42" s="85"/>
      <c r="OHX42" s="85"/>
      <c r="OHY42" s="85"/>
      <c r="OHZ42" s="85"/>
      <c r="OIA42" s="85"/>
      <c r="OIB42" s="85"/>
      <c r="OIC42" s="85"/>
      <c r="OID42" s="85"/>
      <c r="OIE42" s="85"/>
      <c r="OIF42" s="85"/>
      <c r="OIG42" s="85"/>
      <c r="OIH42" s="85"/>
      <c r="OII42" s="85"/>
      <c r="OIJ42" s="85"/>
      <c r="OIK42" s="85"/>
      <c r="OIL42" s="85"/>
      <c r="OIM42" s="85"/>
      <c r="OIN42" s="85"/>
      <c r="OIO42" s="85"/>
      <c r="OIP42" s="85"/>
      <c r="OIQ42" s="85"/>
      <c r="OIR42" s="85"/>
      <c r="OIS42" s="85"/>
      <c r="OIT42" s="85"/>
      <c r="OIU42" s="85"/>
      <c r="OIV42" s="85"/>
      <c r="OIW42" s="85"/>
      <c r="OIX42" s="85"/>
      <c r="OIY42" s="85"/>
      <c r="OIZ42" s="85"/>
      <c r="OJA42" s="85"/>
      <c r="OJB42" s="85"/>
      <c r="OJC42" s="85"/>
      <c r="OJD42" s="85"/>
      <c r="OJE42" s="85"/>
      <c r="OJF42" s="85"/>
      <c r="OJG42" s="85"/>
      <c r="OJH42" s="85"/>
      <c r="OJI42" s="85"/>
      <c r="OJJ42" s="85"/>
      <c r="OJK42" s="85"/>
      <c r="OJL42" s="85"/>
      <c r="OJM42" s="85"/>
      <c r="OJN42" s="85"/>
      <c r="OJO42" s="85"/>
      <c r="OJP42" s="85"/>
      <c r="OJQ42" s="85"/>
      <c r="OJR42" s="85"/>
      <c r="OJS42" s="85"/>
      <c r="OJT42" s="85"/>
      <c r="OJU42" s="85"/>
      <c r="OJV42" s="85"/>
      <c r="OJW42" s="85"/>
      <c r="OJX42" s="85"/>
      <c r="OJY42" s="85"/>
      <c r="OJZ42" s="85"/>
      <c r="OKA42" s="85"/>
      <c r="OKB42" s="85"/>
      <c r="OKC42" s="85"/>
      <c r="OKD42" s="85"/>
      <c r="OKE42" s="85"/>
      <c r="OKF42" s="85"/>
      <c r="OKG42" s="85"/>
      <c r="OKH42" s="85"/>
      <c r="OKI42" s="85"/>
      <c r="OKJ42" s="85"/>
      <c r="OKK42" s="85"/>
      <c r="OKL42" s="85"/>
      <c r="OKM42" s="85"/>
      <c r="OKN42" s="85"/>
      <c r="OKO42" s="85"/>
      <c r="OKP42" s="85"/>
      <c r="OKQ42" s="85"/>
      <c r="OKR42" s="85"/>
      <c r="OKS42" s="85"/>
      <c r="OKT42" s="85"/>
      <c r="OKU42" s="85"/>
      <c r="OKV42" s="85"/>
      <c r="OKW42" s="85"/>
      <c r="OKX42" s="85"/>
      <c r="OKY42" s="85"/>
      <c r="OKZ42" s="85"/>
      <c r="OLA42" s="85"/>
      <c r="OLB42" s="85"/>
      <c r="OLC42" s="85"/>
      <c r="OLD42" s="85"/>
      <c r="OLE42" s="85"/>
      <c r="OLF42" s="85"/>
      <c r="OLG42" s="85"/>
      <c r="OLH42" s="85"/>
      <c r="OLI42" s="85"/>
      <c r="OLJ42" s="85"/>
      <c r="OLK42" s="85"/>
      <c r="OLL42" s="85"/>
      <c r="OLM42" s="85"/>
      <c r="OLN42" s="85"/>
      <c r="OLO42" s="85"/>
      <c r="OLP42" s="85"/>
      <c r="OLQ42" s="85"/>
      <c r="OLR42" s="85"/>
      <c r="OLS42" s="85"/>
      <c r="OLT42" s="85"/>
      <c r="OLU42" s="85"/>
      <c r="OLV42" s="85"/>
      <c r="OLW42" s="85"/>
      <c r="OLX42" s="85"/>
      <c r="OLY42" s="85"/>
      <c r="OLZ42" s="85"/>
      <c r="OMA42" s="85"/>
      <c r="OMB42" s="85"/>
      <c r="OMC42" s="85"/>
      <c r="OMD42" s="85"/>
      <c r="OME42" s="85"/>
      <c r="OMF42" s="85"/>
      <c r="OMG42" s="85"/>
      <c r="OMH42" s="85"/>
      <c r="OMI42" s="85"/>
      <c r="OMJ42" s="85"/>
      <c r="OMK42" s="85"/>
      <c r="OML42" s="85"/>
      <c r="OMM42" s="85"/>
      <c r="OMN42" s="85"/>
      <c r="OMO42" s="85"/>
      <c r="OMP42" s="85"/>
      <c r="OMQ42" s="85"/>
      <c r="OMR42" s="85"/>
      <c r="OMS42" s="85"/>
      <c r="OMT42" s="85"/>
      <c r="OMU42" s="85"/>
      <c r="OMV42" s="85"/>
      <c r="OMW42" s="85"/>
      <c r="OMX42" s="85"/>
      <c r="OMY42" s="85"/>
      <c r="OMZ42" s="85"/>
      <c r="ONA42" s="85"/>
      <c r="ONB42" s="85"/>
      <c r="ONC42" s="85"/>
      <c r="OND42" s="85"/>
      <c r="ONE42" s="85"/>
      <c r="ONF42" s="85"/>
      <c r="ONG42" s="85"/>
      <c r="ONH42" s="85"/>
      <c r="ONI42" s="85"/>
      <c r="ONJ42" s="85"/>
      <c r="ONK42" s="85"/>
      <c r="ONL42" s="85"/>
      <c r="ONM42" s="85"/>
      <c r="ONN42" s="85"/>
      <c r="ONO42" s="85"/>
      <c r="ONP42" s="85"/>
      <c r="ONQ42" s="85"/>
      <c r="ONR42" s="85"/>
      <c r="ONS42" s="85"/>
      <c r="ONT42" s="85"/>
      <c r="ONU42" s="85"/>
      <c r="ONV42" s="85"/>
      <c r="ONW42" s="85"/>
      <c r="ONX42" s="85"/>
      <c r="ONY42" s="85"/>
      <c r="ONZ42" s="85"/>
      <c r="OOA42" s="85"/>
      <c r="OOB42" s="85"/>
      <c r="OOC42" s="85"/>
      <c r="OOD42" s="85"/>
      <c r="OOE42" s="85"/>
      <c r="OOF42" s="85"/>
      <c r="OOG42" s="85"/>
      <c r="OOH42" s="85"/>
      <c r="OOI42" s="85"/>
      <c r="OOJ42" s="85"/>
      <c r="OOK42" s="85"/>
      <c r="OOL42" s="85"/>
      <c r="OOM42" s="85"/>
      <c r="OON42" s="85"/>
      <c r="OOO42" s="85"/>
      <c r="OOP42" s="85"/>
      <c r="OOQ42" s="85"/>
      <c r="OOR42" s="85"/>
      <c r="OOS42" s="85"/>
      <c r="OOT42" s="85"/>
      <c r="OOU42" s="85"/>
      <c r="OOV42" s="85"/>
      <c r="OOW42" s="85"/>
      <c r="OOX42" s="85"/>
      <c r="OOY42" s="85"/>
      <c r="OOZ42" s="85"/>
      <c r="OPA42" s="85"/>
      <c r="OPB42" s="85"/>
      <c r="OPC42" s="85"/>
      <c r="OPD42" s="85"/>
      <c r="OPE42" s="85"/>
      <c r="OPF42" s="85"/>
      <c r="OPG42" s="85"/>
      <c r="OPH42" s="85"/>
      <c r="OPI42" s="85"/>
      <c r="OPJ42" s="85"/>
      <c r="OPK42" s="85"/>
      <c r="OPL42" s="85"/>
      <c r="OPM42" s="85"/>
      <c r="OPN42" s="85"/>
      <c r="OPO42" s="85"/>
      <c r="OPP42" s="85"/>
      <c r="OPQ42" s="85"/>
      <c r="OPR42" s="85"/>
      <c r="OPS42" s="85"/>
      <c r="OPT42" s="85"/>
      <c r="OPU42" s="85"/>
      <c r="OPV42" s="85"/>
      <c r="OPW42" s="85"/>
      <c r="OPX42" s="85"/>
      <c r="OPY42" s="85"/>
      <c r="OPZ42" s="85"/>
      <c r="OQA42" s="85"/>
      <c r="OQB42" s="85"/>
      <c r="OQC42" s="85"/>
      <c r="OQD42" s="85"/>
      <c r="OQE42" s="85"/>
      <c r="OQF42" s="85"/>
      <c r="OQG42" s="85"/>
      <c r="OQH42" s="85"/>
      <c r="OQI42" s="85"/>
      <c r="OQJ42" s="85"/>
      <c r="OQK42" s="85"/>
      <c r="OQL42" s="85"/>
      <c r="OQM42" s="85"/>
      <c r="OQN42" s="85"/>
      <c r="OQO42" s="85"/>
      <c r="OQP42" s="85"/>
      <c r="OQQ42" s="85"/>
      <c r="OQR42" s="85"/>
      <c r="OQS42" s="85"/>
      <c r="OQT42" s="85"/>
      <c r="OQU42" s="85"/>
      <c r="OQV42" s="85"/>
      <c r="OQW42" s="85"/>
      <c r="OQX42" s="85"/>
      <c r="OQY42" s="85"/>
      <c r="OQZ42" s="85"/>
      <c r="ORA42" s="85"/>
      <c r="ORB42" s="85"/>
      <c r="ORC42" s="85"/>
      <c r="ORD42" s="85"/>
      <c r="ORE42" s="85"/>
      <c r="ORF42" s="85"/>
      <c r="ORG42" s="85"/>
      <c r="ORH42" s="85"/>
      <c r="ORI42" s="85"/>
      <c r="ORJ42" s="85"/>
      <c r="ORK42" s="85"/>
      <c r="ORL42" s="85"/>
      <c r="ORM42" s="85"/>
      <c r="ORN42" s="85"/>
      <c r="ORO42" s="85"/>
      <c r="ORP42" s="85"/>
      <c r="ORQ42" s="85"/>
      <c r="ORR42" s="85"/>
      <c r="ORS42" s="85"/>
      <c r="ORT42" s="85"/>
      <c r="ORU42" s="85"/>
      <c r="ORV42" s="85"/>
      <c r="ORW42" s="85"/>
      <c r="ORX42" s="85"/>
      <c r="ORY42" s="85"/>
      <c r="ORZ42" s="85"/>
      <c r="OSA42" s="85"/>
      <c r="OSB42" s="85"/>
      <c r="OSC42" s="85"/>
      <c r="OSD42" s="85"/>
      <c r="OSE42" s="85"/>
      <c r="OSF42" s="85"/>
      <c r="OSG42" s="85"/>
      <c r="OSH42" s="85"/>
      <c r="OSI42" s="85"/>
      <c r="OSJ42" s="85"/>
      <c r="OSK42" s="85"/>
      <c r="OSL42" s="85"/>
      <c r="OSM42" s="85"/>
      <c r="OSN42" s="85"/>
      <c r="OSO42" s="85"/>
      <c r="OSP42" s="85"/>
      <c r="OSQ42" s="85"/>
      <c r="OSR42" s="85"/>
      <c r="OSS42" s="85"/>
      <c r="OST42" s="85"/>
      <c r="OSU42" s="85"/>
      <c r="OSV42" s="85"/>
      <c r="OSW42" s="85"/>
      <c r="OSX42" s="85"/>
      <c r="OSY42" s="85"/>
      <c r="OSZ42" s="85"/>
      <c r="OTA42" s="85"/>
      <c r="OTB42" s="85"/>
      <c r="OTC42" s="85"/>
      <c r="OTD42" s="85"/>
      <c r="OTE42" s="85"/>
      <c r="OTF42" s="85"/>
      <c r="OTG42" s="85"/>
      <c r="OTH42" s="85"/>
      <c r="OTI42" s="85"/>
      <c r="OTJ42" s="85"/>
      <c r="OTK42" s="85"/>
      <c r="OTL42" s="85"/>
      <c r="OTM42" s="85"/>
      <c r="OTN42" s="85"/>
      <c r="OTO42" s="85"/>
      <c r="OTP42" s="85"/>
      <c r="OTQ42" s="85"/>
      <c r="OTR42" s="85"/>
      <c r="OTS42" s="85"/>
      <c r="OTT42" s="85"/>
      <c r="OTU42" s="85"/>
      <c r="OTV42" s="85"/>
      <c r="OTW42" s="85"/>
      <c r="OTX42" s="85"/>
      <c r="OTY42" s="85"/>
      <c r="OTZ42" s="85"/>
      <c r="OUA42" s="85"/>
      <c r="OUB42" s="85"/>
      <c r="OUC42" s="85"/>
      <c r="OUD42" s="85"/>
      <c r="OUE42" s="85"/>
      <c r="OUF42" s="85"/>
      <c r="OUG42" s="85"/>
      <c r="OUH42" s="85"/>
      <c r="OUI42" s="85"/>
      <c r="OUJ42" s="85"/>
      <c r="OUK42" s="85"/>
      <c r="OUL42" s="85"/>
      <c r="OUM42" s="85"/>
      <c r="OUN42" s="85"/>
      <c r="OUO42" s="85"/>
      <c r="OUP42" s="85"/>
      <c r="OUQ42" s="85"/>
      <c r="OUR42" s="85"/>
      <c r="OUS42" s="85"/>
      <c r="OUT42" s="85"/>
      <c r="OUU42" s="85"/>
      <c r="OUV42" s="85"/>
      <c r="OUW42" s="85"/>
      <c r="OUX42" s="85"/>
      <c r="OUY42" s="85"/>
      <c r="OUZ42" s="85"/>
      <c r="OVA42" s="85"/>
      <c r="OVB42" s="85"/>
      <c r="OVC42" s="85"/>
      <c r="OVD42" s="85"/>
      <c r="OVE42" s="85"/>
      <c r="OVF42" s="85"/>
      <c r="OVG42" s="85"/>
      <c r="OVH42" s="85"/>
      <c r="OVI42" s="85"/>
      <c r="OVJ42" s="85"/>
      <c r="OVK42" s="85"/>
      <c r="OVL42" s="85"/>
      <c r="OVM42" s="85"/>
      <c r="OVN42" s="85"/>
      <c r="OVO42" s="85"/>
      <c r="OVP42" s="85"/>
      <c r="OVQ42" s="85"/>
      <c r="OVR42" s="85"/>
      <c r="OVS42" s="85"/>
      <c r="OVT42" s="85"/>
      <c r="OVU42" s="85"/>
      <c r="OVV42" s="85"/>
      <c r="OVW42" s="85"/>
      <c r="OVX42" s="85"/>
      <c r="OVY42" s="85"/>
      <c r="OVZ42" s="85"/>
      <c r="OWA42" s="85"/>
      <c r="OWB42" s="85"/>
      <c r="OWC42" s="85"/>
      <c r="OWD42" s="85"/>
      <c r="OWE42" s="85"/>
      <c r="OWF42" s="85"/>
      <c r="OWG42" s="85"/>
      <c r="OWH42" s="85"/>
      <c r="OWI42" s="85"/>
      <c r="OWJ42" s="85"/>
      <c r="OWK42" s="85"/>
      <c r="OWL42" s="85"/>
      <c r="OWM42" s="85"/>
      <c r="OWN42" s="85"/>
      <c r="OWO42" s="85"/>
      <c r="OWP42" s="85"/>
      <c r="OWQ42" s="85"/>
      <c r="OWR42" s="85"/>
      <c r="OWS42" s="85"/>
      <c r="OWT42" s="85"/>
      <c r="OWU42" s="85"/>
      <c r="OWV42" s="85"/>
      <c r="OWW42" s="85"/>
      <c r="OWX42" s="85"/>
      <c r="OWY42" s="85"/>
      <c r="OWZ42" s="85"/>
      <c r="OXA42" s="85"/>
      <c r="OXB42" s="85"/>
      <c r="OXC42" s="85"/>
      <c r="OXD42" s="85"/>
      <c r="OXE42" s="85"/>
      <c r="OXF42" s="85"/>
      <c r="OXG42" s="85"/>
      <c r="OXH42" s="85"/>
      <c r="OXI42" s="85"/>
      <c r="OXJ42" s="85"/>
      <c r="OXK42" s="85"/>
      <c r="OXL42" s="85"/>
      <c r="OXM42" s="85"/>
      <c r="OXN42" s="85"/>
      <c r="OXO42" s="85"/>
      <c r="OXP42" s="85"/>
      <c r="OXQ42" s="85"/>
      <c r="OXR42" s="85"/>
      <c r="OXS42" s="85"/>
      <c r="OXT42" s="85"/>
      <c r="OXU42" s="85"/>
      <c r="OXV42" s="85"/>
      <c r="OXW42" s="85"/>
      <c r="OXX42" s="85"/>
      <c r="OXY42" s="85"/>
      <c r="OXZ42" s="85"/>
      <c r="OYA42" s="85"/>
      <c r="OYB42" s="85"/>
      <c r="OYC42" s="85"/>
      <c r="OYD42" s="85"/>
      <c r="OYE42" s="85"/>
      <c r="OYF42" s="85"/>
      <c r="OYG42" s="85"/>
      <c r="OYH42" s="85"/>
      <c r="OYI42" s="85"/>
      <c r="OYJ42" s="85"/>
      <c r="OYK42" s="85"/>
      <c r="OYL42" s="85"/>
      <c r="OYM42" s="85"/>
      <c r="OYN42" s="85"/>
      <c r="OYO42" s="85"/>
      <c r="OYP42" s="85"/>
      <c r="OYQ42" s="85"/>
      <c r="OYR42" s="85"/>
      <c r="OYS42" s="85"/>
      <c r="OYT42" s="85"/>
      <c r="OYU42" s="85"/>
      <c r="OYV42" s="85"/>
      <c r="OYW42" s="85"/>
      <c r="OYX42" s="85"/>
      <c r="OYY42" s="85"/>
      <c r="OYZ42" s="85"/>
      <c r="OZA42" s="85"/>
      <c r="OZB42" s="85"/>
      <c r="OZC42" s="85"/>
      <c r="OZD42" s="85"/>
      <c r="OZE42" s="85"/>
      <c r="OZF42" s="85"/>
      <c r="OZG42" s="85"/>
      <c r="OZH42" s="85"/>
      <c r="OZI42" s="85"/>
      <c r="OZJ42" s="85"/>
      <c r="OZK42" s="85"/>
      <c r="OZL42" s="85"/>
      <c r="OZM42" s="85"/>
      <c r="OZN42" s="85"/>
      <c r="OZO42" s="85"/>
      <c r="OZP42" s="85"/>
      <c r="OZQ42" s="85"/>
      <c r="OZR42" s="85"/>
      <c r="OZS42" s="85"/>
      <c r="OZT42" s="85"/>
      <c r="OZU42" s="85"/>
      <c r="OZV42" s="85"/>
      <c r="OZW42" s="85"/>
      <c r="OZX42" s="85"/>
      <c r="OZY42" s="85"/>
      <c r="OZZ42" s="85"/>
      <c r="PAA42" s="85"/>
      <c r="PAB42" s="85"/>
      <c r="PAC42" s="85"/>
      <c r="PAD42" s="85"/>
      <c r="PAE42" s="85"/>
      <c r="PAF42" s="85"/>
      <c r="PAG42" s="85"/>
      <c r="PAH42" s="85"/>
      <c r="PAI42" s="85"/>
      <c r="PAJ42" s="85"/>
      <c r="PAK42" s="85"/>
      <c r="PAL42" s="85"/>
      <c r="PAM42" s="85"/>
      <c r="PAN42" s="85"/>
      <c r="PAO42" s="85"/>
      <c r="PAP42" s="85"/>
      <c r="PAQ42" s="85"/>
      <c r="PAR42" s="85"/>
      <c r="PAS42" s="85"/>
      <c r="PAT42" s="85"/>
      <c r="PAU42" s="85"/>
      <c r="PAV42" s="85"/>
      <c r="PAW42" s="85"/>
      <c r="PAX42" s="85"/>
      <c r="PAY42" s="85"/>
      <c r="PAZ42" s="85"/>
      <c r="PBA42" s="85"/>
      <c r="PBB42" s="85"/>
      <c r="PBC42" s="85"/>
      <c r="PBD42" s="85"/>
      <c r="PBE42" s="85"/>
      <c r="PBF42" s="85"/>
      <c r="PBG42" s="85"/>
      <c r="PBH42" s="85"/>
      <c r="PBI42" s="85"/>
      <c r="PBJ42" s="85"/>
      <c r="PBK42" s="85"/>
      <c r="PBL42" s="85"/>
      <c r="PBM42" s="85"/>
      <c r="PBN42" s="85"/>
      <c r="PBO42" s="85"/>
      <c r="PBP42" s="85"/>
      <c r="PBQ42" s="85"/>
      <c r="PBR42" s="85"/>
      <c r="PBS42" s="85"/>
      <c r="PBT42" s="85"/>
      <c r="PBU42" s="85"/>
      <c r="PBV42" s="85"/>
      <c r="PBW42" s="85"/>
      <c r="PBX42" s="85"/>
      <c r="PBY42" s="85"/>
      <c r="PBZ42" s="85"/>
      <c r="PCA42" s="85"/>
      <c r="PCB42" s="85"/>
      <c r="PCC42" s="85"/>
      <c r="PCD42" s="85"/>
      <c r="PCE42" s="85"/>
      <c r="PCF42" s="85"/>
      <c r="PCG42" s="85"/>
      <c r="PCH42" s="85"/>
      <c r="PCI42" s="85"/>
      <c r="PCJ42" s="85"/>
      <c r="PCK42" s="85"/>
      <c r="PCL42" s="85"/>
      <c r="PCM42" s="85"/>
      <c r="PCN42" s="85"/>
      <c r="PCO42" s="85"/>
      <c r="PCP42" s="85"/>
      <c r="PCQ42" s="85"/>
      <c r="PCR42" s="85"/>
      <c r="PCS42" s="85"/>
      <c r="PCT42" s="85"/>
      <c r="PCU42" s="85"/>
      <c r="PCV42" s="85"/>
      <c r="PCW42" s="85"/>
      <c r="PCX42" s="85"/>
      <c r="PCY42" s="85"/>
      <c r="PCZ42" s="85"/>
      <c r="PDA42" s="85"/>
      <c r="PDB42" s="85"/>
      <c r="PDC42" s="85"/>
      <c r="PDD42" s="85"/>
      <c r="PDE42" s="85"/>
      <c r="PDF42" s="85"/>
      <c r="PDG42" s="85"/>
      <c r="PDH42" s="85"/>
      <c r="PDI42" s="85"/>
      <c r="PDJ42" s="85"/>
      <c r="PDK42" s="85"/>
      <c r="PDL42" s="85"/>
      <c r="PDM42" s="85"/>
      <c r="PDN42" s="85"/>
      <c r="PDO42" s="85"/>
      <c r="PDP42" s="85"/>
      <c r="PDQ42" s="85"/>
      <c r="PDR42" s="85"/>
      <c r="PDS42" s="85"/>
      <c r="PDT42" s="85"/>
      <c r="PDU42" s="85"/>
      <c r="PDV42" s="85"/>
      <c r="PDW42" s="85"/>
      <c r="PDX42" s="85"/>
      <c r="PDY42" s="85"/>
      <c r="PDZ42" s="85"/>
      <c r="PEA42" s="85"/>
      <c r="PEB42" s="85"/>
      <c r="PEC42" s="85"/>
      <c r="PED42" s="85"/>
      <c r="PEE42" s="85"/>
      <c r="PEF42" s="85"/>
      <c r="PEG42" s="85"/>
      <c r="PEH42" s="85"/>
      <c r="PEI42" s="85"/>
      <c r="PEJ42" s="85"/>
      <c r="PEK42" s="85"/>
      <c r="PEL42" s="85"/>
      <c r="PEM42" s="85"/>
      <c r="PEN42" s="85"/>
      <c r="PEO42" s="85"/>
      <c r="PEP42" s="85"/>
      <c r="PEQ42" s="85"/>
      <c r="PER42" s="85"/>
      <c r="PES42" s="85"/>
      <c r="PET42" s="85"/>
      <c r="PEU42" s="85"/>
      <c r="PEV42" s="85"/>
      <c r="PEW42" s="85"/>
      <c r="PEX42" s="85"/>
      <c r="PEY42" s="85"/>
      <c r="PEZ42" s="85"/>
      <c r="PFA42" s="85"/>
      <c r="PFB42" s="85"/>
      <c r="PFC42" s="85"/>
      <c r="PFD42" s="85"/>
      <c r="PFE42" s="85"/>
      <c r="PFF42" s="85"/>
      <c r="PFG42" s="85"/>
      <c r="PFH42" s="85"/>
      <c r="PFI42" s="85"/>
      <c r="PFJ42" s="85"/>
      <c r="PFK42" s="85"/>
      <c r="PFL42" s="85"/>
      <c r="PFM42" s="85"/>
      <c r="PFN42" s="85"/>
      <c r="PFO42" s="85"/>
      <c r="PFP42" s="85"/>
      <c r="PFQ42" s="85"/>
      <c r="PFR42" s="85"/>
      <c r="PFS42" s="85"/>
      <c r="PFT42" s="85"/>
      <c r="PFU42" s="85"/>
      <c r="PFV42" s="85"/>
      <c r="PFW42" s="85"/>
      <c r="PFX42" s="85"/>
      <c r="PFY42" s="85"/>
      <c r="PFZ42" s="85"/>
      <c r="PGA42" s="85"/>
      <c r="PGB42" s="85"/>
      <c r="PGC42" s="85"/>
      <c r="PGD42" s="85"/>
      <c r="PGE42" s="85"/>
      <c r="PGF42" s="85"/>
      <c r="PGG42" s="85"/>
      <c r="PGH42" s="85"/>
      <c r="PGI42" s="85"/>
      <c r="PGJ42" s="85"/>
      <c r="PGK42" s="85"/>
      <c r="PGL42" s="85"/>
      <c r="PGM42" s="85"/>
      <c r="PGN42" s="85"/>
      <c r="PGO42" s="85"/>
      <c r="PGP42" s="85"/>
      <c r="PGQ42" s="85"/>
      <c r="PGR42" s="85"/>
      <c r="PGS42" s="85"/>
      <c r="PGT42" s="85"/>
      <c r="PGU42" s="85"/>
      <c r="PGV42" s="85"/>
      <c r="PGW42" s="85"/>
      <c r="PGX42" s="85"/>
      <c r="PGY42" s="85"/>
      <c r="PGZ42" s="85"/>
      <c r="PHA42" s="85"/>
      <c r="PHB42" s="85"/>
      <c r="PHC42" s="85"/>
      <c r="PHD42" s="85"/>
      <c r="PHE42" s="85"/>
      <c r="PHF42" s="85"/>
      <c r="PHG42" s="85"/>
      <c r="PHH42" s="85"/>
      <c r="PHI42" s="85"/>
      <c r="PHJ42" s="85"/>
      <c r="PHK42" s="85"/>
      <c r="PHL42" s="85"/>
      <c r="PHM42" s="85"/>
      <c r="PHN42" s="85"/>
      <c r="PHO42" s="85"/>
      <c r="PHP42" s="85"/>
      <c r="PHQ42" s="85"/>
      <c r="PHR42" s="85"/>
      <c r="PHS42" s="85"/>
      <c r="PHT42" s="85"/>
      <c r="PHU42" s="85"/>
      <c r="PHV42" s="85"/>
      <c r="PHW42" s="85"/>
      <c r="PHX42" s="85"/>
      <c r="PHY42" s="85"/>
      <c r="PHZ42" s="85"/>
      <c r="PIA42" s="85"/>
      <c r="PIB42" s="85"/>
      <c r="PIC42" s="85"/>
      <c r="PID42" s="85"/>
      <c r="PIE42" s="85"/>
      <c r="PIF42" s="85"/>
      <c r="PIG42" s="85"/>
      <c r="PIH42" s="85"/>
      <c r="PII42" s="85"/>
      <c r="PIJ42" s="85"/>
      <c r="PIK42" s="85"/>
      <c r="PIL42" s="85"/>
      <c r="PIM42" s="85"/>
      <c r="PIN42" s="85"/>
      <c r="PIO42" s="85"/>
      <c r="PIP42" s="85"/>
      <c r="PIQ42" s="85"/>
      <c r="PIR42" s="85"/>
      <c r="PIS42" s="85"/>
      <c r="PIT42" s="85"/>
      <c r="PIU42" s="85"/>
      <c r="PIV42" s="85"/>
      <c r="PIW42" s="85"/>
      <c r="PIX42" s="85"/>
      <c r="PIY42" s="85"/>
      <c r="PIZ42" s="85"/>
      <c r="PJA42" s="85"/>
      <c r="PJB42" s="85"/>
      <c r="PJC42" s="85"/>
      <c r="PJD42" s="85"/>
      <c r="PJE42" s="85"/>
      <c r="PJF42" s="85"/>
      <c r="PJG42" s="85"/>
      <c r="PJH42" s="85"/>
      <c r="PJI42" s="85"/>
      <c r="PJJ42" s="85"/>
      <c r="PJK42" s="85"/>
      <c r="PJL42" s="85"/>
      <c r="PJM42" s="85"/>
      <c r="PJN42" s="85"/>
      <c r="PJO42" s="85"/>
      <c r="PJP42" s="85"/>
      <c r="PJQ42" s="85"/>
      <c r="PJR42" s="85"/>
      <c r="PJS42" s="85"/>
      <c r="PJT42" s="85"/>
      <c r="PJU42" s="85"/>
      <c r="PJV42" s="85"/>
      <c r="PJW42" s="85"/>
      <c r="PJX42" s="85"/>
      <c r="PJY42" s="85"/>
      <c r="PJZ42" s="85"/>
      <c r="PKA42" s="85"/>
      <c r="PKB42" s="85"/>
      <c r="PKC42" s="85"/>
      <c r="PKD42" s="85"/>
      <c r="PKE42" s="85"/>
      <c r="PKF42" s="85"/>
      <c r="PKG42" s="85"/>
      <c r="PKH42" s="85"/>
      <c r="PKI42" s="85"/>
      <c r="PKJ42" s="85"/>
      <c r="PKK42" s="85"/>
      <c r="PKL42" s="85"/>
      <c r="PKM42" s="85"/>
      <c r="PKN42" s="85"/>
      <c r="PKO42" s="85"/>
      <c r="PKP42" s="85"/>
      <c r="PKQ42" s="85"/>
      <c r="PKR42" s="85"/>
      <c r="PKS42" s="85"/>
      <c r="PKT42" s="85"/>
      <c r="PKU42" s="85"/>
      <c r="PKV42" s="85"/>
      <c r="PKW42" s="85"/>
      <c r="PKX42" s="85"/>
      <c r="PKY42" s="85"/>
      <c r="PKZ42" s="85"/>
      <c r="PLA42" s="85"/>
      <c r="PLB42" s="85"/>
      <c r="PLC42" s="85"/>
      <c r="PLD42" s="85"/>
      <c r="PLE42" s="85"/>
      <c r="PLF42" s="85"/>
      <c r="PLG42" s="85"/>
      <c r="PLH42" s="85"/>
      <c r="PLI42" s="85"/>
      <c r="PLJ42" s="85"/>
      <c r="PLK42" s="85"/>
      <c r="PLL42" s="85"/>
      <c r="PLM42" s="85"/>
      <c r="PLN42" s="85"/>
      <c r="PLO42" s="85"/>
      <c r="PLP42" s="85"/>
      <c r="PLQ42" s="85"/>
      <c r="PLR42" s="85"/>
      <c r="PLS42" s="85"/>
      <c r="PLT42" s="85"/>
      <c r="PLU42" s="85"/>
      <c r="PLV42" s="85"/>
      <c r="PLW42" s="85"/>
      <c r="PLX42" s="85"/>
      <c r="PLY42" s="85"/>
      <c r="PLZ42" s="85"/>
      <c r="PMA42" s="85"/>
      <c r="PMB42" s="85"/>
      <c r="PMC42" s="85"/>
      <c r="PMD42" s="85"/>
      <c r="PME42" s="85"/>
      <c r="PMF42" s="85"/>
      <c r="PMG42" s="85"/>
      <c r="PMH42" s="85"/>
      <c r="PMI42" s="85"/>
      <c r="PMJ42" s="85"/>
      <c r="PMK42" s="85"/>
      <c r="PML42" s="85"/>
      <c r="PMM42" s="85"/>
      <c r="PMN42" s="85"/>
      <c r="PMO42" s="85"/>
      <c r="PMP42" s="85"/>
      <c r="PMQ42" s="85"/>
      <c r="PMR42" s="85"/>
      <c r="PMS42" s="85"/>
      <c r="PMT42" s="85"/>
      <c r="PMU42" s="85"/>
      <c r="PMV42" s="85"/>
      <c r="PMW42" s="85"/>
      <c r="PMX42" s="85"/>
      <c r="PMY42" s="85"/>
      <c r="PMZ42" s="85"/>
      <c r="PNA42" s="85"/>
      <c r="PNB42" s="85"/>
      <c r="PNC42" s="85"/>
      <c r="PND42" s="85"/>
      <c r="PNE42" s="85"/>
      <c r="PNF42" s="85"/>
      <c r="PNG42" s="85"/>
      <c r="PNH42" s="85"/>
      <c r="PNI42" s="85"/>
      <c r="PNJ42" s="85"/>
      <c r="PNK42" s="85"/>
      <c r="PNL42" s="85"/>
      <c r="PNM42" s="85"/>
      <c r="PNN42" s="85"/>
      <c r="PNO42" s="85"/>
      <c r="PNP42" s="85"/>
      <c r="PNQ42" s="85"/>
      <c r="PNR42" s="85"/>
      <c r="PNS42" s="85"/>
      <c r="PNT42" s="85"/>
      <c r="PNU42" s="85"/>
      <c r="PNV42" s="85"/>
      <c r="PNW42" s="85"/>
      <c r="PNX42" s="85"/>
      <c r="PNY42" s="85"/>
      <c r="PNZ42" s="85"/>
      <c r="POA42" s="85"/>
      <c r="POB42" s="85"/>
      <c r="POC42" s="85"/>
      <c r="POD42" s="85"/>
      <c r="POE42" s="85"/>
      <c r="POF42" s="85"/>
      <c r="POG42" s="85"/>
      <c r="POH42" s="85"/>
      <c r="POI42" s="85"/>
      <c r="POJ42" s="85"/>
      <c r="POK42" s="85"/>
      <c r="POL42" s="85"/>
      <c r="POM42" s="85"/>
      <c r="PON42" s="85"/>
      <c r="POO42" s="85"/>
      <c r="POP42" s="85"/>
      <c r="POQ42" s="85"/>
      <c r="POR42" s="85"/>
      <c r="POS42" s="85"/>
      <c r="POT42" s="85"/>
      <c r="POU42" s="85"/>
      <c r="POV42" s="85"/>
      <c r="POW42" s="85"/>
      <c r="POX42" s="85"/>
      <c r="POY42" s="85"/>
      <c r="POZ42" s="85"/>
      <c r="PPA42" s="85"/>
      <c r="PPB42" s="85"/>
      <c r="PPC42" s="85"/>
      <c r="PPD42" s="85"/>
      <c r="PPE42" s="85"/>
      <c r="PPF42" s="85"/>
      <c r="PPG42" s="85"/>
      <c r="PPH42" s="85"/>
      <c r="PPI42" s="85"/>
      <c r="PPJ42" s="85"/>
      <c r="PPK42" s="85"/>
      <c r="PPL42" s="85"/>
      <c r="PPM42" s="85"/>
      <c r="PPN42" s="85"/>
      <c r="PPO42" s="85"/>
      <c r="PPP42" s="85"/>
      <c r="PPQ42" s="85"/>
      <c r="PPR42" s="85"/>
      <c r="PPS42" s="85"/>
      <c r="PPT42" s="85"/>
      <c r="PPU42" s="85"/>
      <c r="PPV42" s="85"/>
      <c r="PPW42" s="85"/>
      <c r="PPX42" s="85"/>
      <c r="PPY42" s="85"/>
      <c r="PPZ42" s="85"/>
      <c r="PQA42" s="85"/>
      <c r="PQB42" s="85"/>
      <c r="PQC42" s="85"/>
      <c r="PQD42" s="85"/>
      <c r="PQE42" s="85"/>
      <c r="PQF42" s="85"/>
      <c r="PQG42" s="85"/>
      <c r="PQH42" s="85"/>
      <c r="PQI42" s="85"/>
      <c r="PQJ42" s="85"/>
      <c r="PQK42" s="85"/>
      <c r="PQL42" s="85"/>
      <c r="PQM42" s="85"/>
      <c r="PQN42" s="85"/>
      <c r="PQO42" s="85"/>
      <c r="PQP42" s="85"/>
      <c r="PQQ42" s="85"/>
      <c r="PQR42" s="85"/>
      <c r="PQS42" s="85"/>
      <c r="PQT42" s="85"/>
      <c r="PQU42" s="85"/>
      <c r="PQV42" s="85"/>
      <c r="PQW42" s="85"/>
      <c r="PQX42" s="85"/>
      <c r="PQY42" s="85"/>
      <c r="PQZ42" s="85"/>
      <c r="PRA42" s="85"/>
      <c r="PRB42" s="85"/>
      <c r="PRC42" s="85"/>
      <c r="PRD42" s="85"/>
      <c r="PRE42" s="85"/>
      <c r="PRF42" s="85"/>
      <c r="PRG42" s="85"/>
      <c r="PRH42" s="85"/>
      <c r="PRI42" s="85"/>
      <c r="PRJ42" s="85"/>
      <c r="PRK42" s="85"/>
      <c r="PRL42" s="85"/>
      <c r="PRM42" s="85"/>
      <c r="PRN42" s="85"/>
      <c r="PRO42" s="85"/>
      <c r="PRP42" s="85"/>
      <c r="PRQ42" s="85"/>
      <c r="PRR42" s="85"/>
      <c r="PRS42" s="85"/>
      <c r="PRT42" s="85"/>
      <c r="PRU42" s="85"/>
      <c r="PRV42" s="85"/>
      <c r="PRW42" s="85"/>
      <c r="PRX42" s="85"/>
      <c r="PRY42" s="85"/>
      <c r="PRZ42" s="85"/>
      <c r="PSA42" s="85"/>
      <c r="PSB42" s="85"/>
      <c r="PSC42" s="85"/>
      <c r="PSD42" s="85"/>
      <c r="PSE42" s="85"/>
      <c r="PSF42" s="85"/>
      <c r="PSG42" s="85"/>
      <c r="PSH42" s="85"/>
      <c r="PSI42" s="85"/>
      <c r="PSJ42" s="85"/>
      <c r="PSK42" s="85"/>
      <c r="PSL42" s="85"/>
      <c r="PSM42" s="85"/>
      <c r="PSN42" s="85"/>
      <c r="PSO42" s="85"/>
      <c r="PSP42" s="85"/>
      <c r="PSQ42" s="85"/>
      <c r="PSR42" s="85"/>
      <c r="PSS42" s="85"/>
      <c r="PST42" s="85"/>
      <c r="PSU42" s="85"/>
      <c r="PSV42" s="85"/>
      <c r="PSW42" s="85"/>
      <c r="PSX42" s="85"/>
      <c r="PSY42" s="85"/>
      <c r="PSZ42" s="85"/>
      <c r="PTA42" s="85"/>
      <c r="PTB42" s="85"/>
      <c r="PTC42" s="85"/>
      <c r="PTD42" s="85"/>
      <c r="PTE42" s="85"/>
      <c r="PTF42" s="85"/>
      <c r="PTG42" s="85"/>
      <c r="PTH42" s="85"/>
      <c r="PTI42" s="85"/>
      <c r="PTJ42" s="85"/>
      <c r="PTK42" s="85"/>
      <c r="PTL42" s="85"/>
      <c r="PTM42" s="85"/>
      <c r="PTN42" s="85"/>
      <c r="PTO42" s="85"/>
      <c r="PTP42" s="85"/>
      <c r="PTQ42" s="85"/>
      <c r="PTR42" s="85"/>
      <c r="PTS42" s="85"/>
      <c r="PTT42" s="85"/>
      <c r="PTU42" s="85"/>
      <c r="PTV42" s="85"/>
      <c r="PTW42" s="85"/>
      <c r="PTX42" s="85"/>
      <c r="PTY42" s="85"/>
      <c r="PTZ42" s="85"/>
      <c r="PUA42" s="85"/>
      <c r="PUB42" s="85"/>
      <c r="PUC42" s="85"/>
      <c r="PUD42" s="85"/>
      <c r="PUE42" s="85"/>
      <c r="PUF42" s="85"/>
      <c r="PUG42" s="85"/>
      <c r="PUH42" s="85"/>
      <c r="PUI42" s="85"/>
      <c r="PUJ42" s="85"/>
      <c r="PUK42" s="85"/>
      <c r="PUL42" s="85"/>
      <c r="PUM42" s="85"/>
      <c r="PUN42" s="85"/>
      <c r="PUO42" s="85"/>
      <c r="PUP42" s="85"/>
      <c r="PUQ42" s="85"/>
      <c r="PUR42" s="85"/>
      <c r="PUS42" s="85"/>
      <c r="PUT42" s="85"/>
      <c r="PUU42" s="85"/>
      <c r="PUV42" s="85"/>
      <c r="PUW42" s="85"/>
      <c r="PUX42" s="85"/>
      <c r="PUY42" s="85"/>
      <c r="PUZ42" s="85"/>
      <c r="PVA42" s="85"/>
      <c r="PVB42" s="85"/>
      <c r="PVC42" s="85"/>
      <c r="PVD42" s="85"/>
      <c r="PVE42" s="85"/>
      <c r="PVF42" s="85"/>
      <c r="PVG42" s="85"/>
      <c r="PVH42" s="85"/>
      <c r="PVI42" s="85"/>
      <c r="PVJ42" s="85"/>
      <c r="PVK42" s="85"/>
      <c r="PVL42" s="85"/>
      <c r="PVM42" s="85"/>
      <c r="PVN42" s="85"/>
      <c r="PVO42" s="85"/>
      <c r="PVP42" s="85"/>
      <c r="PVQ42" s="85"/>
      <c r="PVR42" s="85"/>
      <c r="PVS42" s="85"/>
      <c r="PVT42" s="85"/>
      <c r="PVU42" s="85"/>
      <c r="PVV42" s="85"/>
      <c r="PVW42" s="85"/>
      <c r="PVX42" s="85"/>
      <c r="PVY42" s="85"/>
      <c r="PVZ42" s="85"/>
      <c r="PWA42" s="85"/>
      <c r="PWB42" s="85"/>
      <c r="PWC42" s="85"/>
      <c r="PWD42" s="85"/>
      <c r="PWE42" s="85"/>
      <c r="PWF42" s="85"/>
      <c r="PWG42" s="85"/>
      <c r="PWH42" s="85"/>
      <c r="PWI42" s="85"/>
      <c r="PWJ42" s="85"/>
      <c r="PWK42" s="85"/>
      <c r="PWL42" s="85"/>
      <c r="PWM42" s="85"/>
      <c r="PWN42" s="85"/>
      <c r="PWO42" s="85"/>
      <c r="PWP42" s="85"/>
      <c r="PWQ42" s="85"/>
      <c r="PWR42" s="85"/>
      <c r="PWS42" s="85"/>
      <c r="PWT42" s="85"/>
      <c r="PWU42" s="85"/>
      <c r="PWV42" s="85"/>
      <c r="PWW42" s="85"/>
      <c r="PWX42" s="85"/>
      <c r="PWY42" s="85"/>
      <c r="PWZ42" s="85"/>
      <c r="PXA42" s="85"/>
      <c r="PXB42" s="85"/>
      <c r="PXC42" s="85"/>
      <c r="PXD42" s="85"/>
      <c r="PXE42" s="85"/>
      <c r="PXF42" s="85"/>
      <c r="PXG42" s="85"/>
      <c r="PXH42" s="85"/>
      <c r="PXI42" s="85"/>
      <c r="PXJ42" s="85"/>
      <c r="PXK42" s="85"/>
      <c r="PXL42" s="85"/>
      <c r="PXM42" s="85"/>
      <c r="PXN42" s="85"/>
      <c r="PXO42" s="85"/>
      <c r="PXP42" s="85"/>
      <c r="PXQ42" s="85"/>
      <c r="PXR42" s="85"/>
      <c r="PXS42" s="85"/>
      <c r="PXT42" s="85"/>
      <c r="PXU42" s="85"/>
      <c r="PXV42" s="85"/>
      <c r="PXW42" s="85"/>
      <c r="PXX42" s="85"/>
      <c r="PXY42" s="85"/>
      <c r="PXZ42" s="85"/>
      <c r="PYA42" s="85"/>
      <c r="PYB42" s="85"/>
      <c r="PYC42" s="85"/>
      <c r="PYD42" s="85"/>
      <c r="PYE42" s="85"/>
      <c r="PYF42" s="85"/>
      <c r="PYG42" s="85"/>
      <c r="PYH42" s="85"/>
      <c r="PYI42" s="85"/>
      <c r="PYJ42" s="85"/>
      <c r="PYK42" s="85"/>
      <c r="PYL42" s="85"/>
      <c r="PYM42" s="85"/>
      <c r="PYN42" s="85"/>
      <c r="PYO42" s="85"/>
      <c r="PYP42" s="85"/>
      <c r="PYQ42" s="85"/>
      <c r="PYR42" s="85"/>
      <c r="PYS42" s="85"/>
      <c r="PYT42" s="85"/>
      <c r="PYU42" s="85"/>
      <c r="PYV42" s="85"/>
      <c r="PYW42" s="85"/>
      <c r="PYX42" s="85"/>
      <c r="PYY42" s="85"/>
      <c r="PYZ42" s="85"/>
      <c r="PZA42" s="85"/>
      <c r="PZB42" s="85"/>
      <c r="PZC42" s="85"/>
      <c r="PZD42" s="85"/>
      <c r="PZE42" s="85"/>
      <c r="PZF42" s="85"/>
      <c r="PZG42" s="85"/>
      <c r="PZH42" s="85"/>
      <c r="PZI42" s="85"/>
      <c r="PZJ42" s="85"/>
      <c r="PZK42" s="85"/>
      <c r="PZL42" s="85"/>
      <c r="PZM42" s="85"/>
      <c r="PZN42" s="85"/>
      <c r="PZO42" s="85"/>
      <c r="PZP42" s="85"/>
      <c r="PZQ42" s="85"/>
      <c r="PZR42" s="85"/>
      <c r="PZS42" s="85"/>
      <c r="PZT42" s="85"/>
      <c r="PZU42" s="85"/>
      <c r="PZV42" s="85"/>
      <c r="PZW42" s="85"/>
      <c r="PZX42" s="85"/>
      <c r="PZY42" s="85"/>
      <c r="PZZ42" s="85"/>
      <c r="QAA42" s="85"/>
      <c r="QAB42" s="85"/>
      <c r="QAC42" s="85"/>
      <c r="QAD42" s="85"/>
      <c r="QAE42" s="85"/>
      <c r="QAF42" s="85"/>
      <c r="QAG42" s="85"/>
      <c r="QAH42" s="85"/>
      <c r="QAI42" s="85"/>
      <c r="QAJ42" s="85"/>
      <c r="QAK42" s="85"/>
      <c r="QAL42" s="85"/>
      <c r="QAM42" s="85"/>
      <c r="QAN42" s="85"/>
      <c r="QAO42" s="85"/>
      <c r="QAP42" s="85"/>
      <c r="QAQ42" s="85"/>
      <c r="QAR42" s="85"/>
      <c r="QAS42" s="85"/>
      <c r="QAT42" s="85"/>
      <c r="QAU42" s="85"/>
      <c r="QAV42" s="85"/>
      <c r="QAW42" s="85"/>
      <c r="QAX42" s="85"/>
      <c r="QAY42" s="85"/>
      <c r="QAZ42" s="85"/>
      <c r="QBA42" s="85"/>
      <c r="QBB42" s="85"/>
      <c r="QBC42" s="85"/>
      <c r="QBD42" s="85"/>
      <c r="QBE42" s="85"/>
      <c r="QBF42" s="85"/>
      <c r="QBG42" s="85"/>
      <c r="QBH42" s="85"/>
      <c r="QBI42" s="85"/>
      <c r="QBJ42" s="85"/>
      <c r="QBK42" s="85"/>
      <c r="QBL42" s="85"/>
      <c r="QBM42" s="85"/>
      <c r="QBN42" s="85"/>
      <c r="QBO42" s="85"/>
      <c r="QBP42" s="85"/>
      <c r="QBQ42" s="85"/>
      <c r="QBR42" s="85"/>
      <c r="QBS42" s="85"/>
      <c r="QBT42" s="85"/>
      <c r="QBU42" s="85"/>
      <c r="QBV42" s="85"/>
      <c r="QBW42" s="85"/>
      <c r="QBX42" s="85"/>
      <c r="QBY42" s="85"/>
      <c r="QBZ42" s="85"/>
      <c r="QCA42" s="85"/>
      <c r="QCB42" s="85"/>
      <c r="QCC42" s="85"/>
      <c r="QCD42" s="85"/>
      <c r="QCE42" s="85"/>
      <c r="QCF42" s="85"/>
      <c r="QCG42" s="85"/>
      <c r="QCH42" s="85"/>
      <c r="QCI42" s="85"/>
      <c r="QCJ42" s="85"/>
      <c r="QCK42" s="85"/>
      <c r="QCL42" s="85"/>
      <c r="QCM42" s="85"/>
      <c r="QCN42" s="85"/>
      <c r="QCO42" s="85"/>
      <c r="QCP42" s="85"/>
      <c r="QCQ42" s="85"/>
      <c r="QCR42" s="85"/>
      <c r="QCS42" s="85"/>
      <c r="QCT42" s="85"/>
      <c r="QCU42" s="85"/>
      <c r="QCV42" s="85"/>
      <c r="QCW42" s="85"/>
      <c r="QCX42" s="85"/>
      <c r="QCY42" s="85"/>
      <c r="QCZ42" s="85"/>
      <c r="QDA42" s="85"/>
      <c r="QDB42" s="85"/>
      <c r="QDC42" s="85"/>
      <c r="QDD42" s="85"/>
      <c r="QDE42" s="85"/>
      <c r="QDF42" s="85"/>
      <c r="QDG42" s="85"/>
      <c r="QDH42" s="85"/>
      <c r="QDI42" s="85"/>
      <c r="QDJ42" s="85"/>
      <c r="QDK42" s="85"/>
      <c r="QDL42" s="85"/>
      <c r="QDM42" s="85"/>
      <c r="QDN42" s="85"/>
      <c r="QDO42" s="85"/>
      <c r="QDP42" s="85"/>
      <c r="QDQ42" s="85"/>
      <c r="QDR42" s="85"/>
      <c r="QDS42" s="85"/>
      <c r="QDT42" s="85"/>
      <c r="QDU42" s="85"/>
      <c r="QDV42" s="85"/>
      <c r="QDW42" s="85"/>
      <c r="QDX42" s="85"/>
      <c r="QDY42" s="85"/>
      <c r="QDZ42" s="85"/>
      <c r="QEA42" s="85"/>
      <c r="QEB42" s="85"/>
      <c r="QEC42" s="85"/>
      <c r="QED42" s="85"/>
      <c r="QEE42" s="85"/>
      <c r="QEF42" s="85"/>
      <c r="QEG42" s="85"/>
      <c r="QEH42" s="85"/>
      <c r="QEI42" s="85"/>
      <c r="QEJ42" s="85"/>
      <c r="QEK42" s="85"/>
      <c r="QEL42" s="85"/>
      <c r="QEM42" s="85"/>
      <c r="QEN42" s="85"/>
      <c r="QEO42" s="85"/>
      <c r="QEP42" s="85"/>
      <c r="QEQ42" s="85"/>
      <c r="QER42" s="85"/>
      <c r="QES42" s="85"/>
      <c r="QET42" s="85"/>
      <c r="QEU42" s="85"/>
      <c r="QEV42" s="85"/>
      <c r="QEW42" s="85"/>
      <c r="QEX42" s="85"/>
      <c r="QEY42" s="85"/>
      <c r="QEZ42" s="85"/>
      <c r="QFA42" s="85"/>
      <c r="QFB42" s="85"/>
      <c r="QFC42" s="85"/>
      <c r="QFD42" s="85"/>
      <c r="QFE42" s="85"/>
      <c r="QFF42" s="85"/>
      <c r="QFG42" s="85"/>
      <c r="QFH42" s="85"/>
      <c r="QFI42" s="85"/>
      <c r="QFJ42" s="85"/>
      <c r="QFK42" s="85"/>
      <c r="QFL42" s="85"/>
      <c r="QFM42" s="85"/>
      <c r="QFN42" s="85"/>
      <c r="QFO42" s="85"/>
      <c r="QFP42" s="85"/>
      <c r="QFQ42" s="85"/>
      <c r="QFR42" s="85"/>
      <c r="QFS42" s="85"/>
      <c r="QFT42" s="85"/>
      <c r="QFU42" s="85"/>
      <c r="QFV42" s="85"/>
      <c r="QFW42" s="85"/>
      <c r="QFX42" s="85"/>
      <c r="QFY42" s="85"/>
      <c r="QFZ42" s="85"/>
      <c r="QGA42" s="85"/>
      <c r="QGB42" s="85"/>
      <c r="QGC42" s="85"/>
      <c r="QGD42" s="85"/>
      <c r="QGE42" s="85"/>
      <c r="QGF42" s="85"/>
      <c r="QGG42" s="85"/>
      <c r="QGH42" s="85"/>
      <c r="QGI42" s="85"/>
      <c r="QGJ42" s="85"/>
      <c r="QGK42" s="85"/>
      <c r="QGL42" s="85"/>
      <c r="QGM42" s="85"/>
      <c r="QGN42" s="85"/>
      <c r="QGO42" s="85"/>
      <c r="QGP42" s="85"/>
      <c r="QGQ42" s="85"/>
      <c r="QGR42" s="85"/>
      <c r="QGS42" s="85"/>
      <c r="QGT42" s="85"/>
      <c r="QGU42" s="85"/>
      <c r="QGV42" s="85"/>
      <c r="QGW42" s="85"/>
      <c r="QGX42" s="85"/>
      <c r="QGY42" s="85"/>
      <c r="QGZ42" s="85"/>
      <c r="QHA42" s="85"/>
      <c r="QHB42" s="85"/>
      <c r="QHC42" s="85"/>
      <c r="QHD42" s="85"/>
      <c r="QHE42" s="85"/>
      <c r="QHF42" s="85"/>
      <c r="QHG42" s="85"/>
      <c r="QHH42" s="85"/>
      <c r="QHI42" s="85"/>
      <c r="QHJ42" s="85"/>
      <c r="QHK42" s="85"/>
      <c r="QHL42" s="85"/>
      <c r="QHM42" s="85"/>
      <c r="QHN42" s="85"/>
      <c r="QHO42" s="85"/>
      <c r="QHP42" s="85"/>
      <c r="QHQ42" s="85"/>
      <c r="QHR42" s="85"/>
      <c r="QHS42" s="85"/>
      <c r="QHT42" s="85"/>
      <c r="QHU42" s="85"/>
      <c r="QHV42" s="85"/>
      <c r="QHW42" s="85"/>
      <c r="QHX42" s="85"/>
      <c r="QHY42" s="85"/>
      <c r="QHZ42" s="85"/>
      <c r="QIA42" s="85"/>
      <c r="QIB42" s="85"/>
      <c r="QIC42" s="85"/>
      <c r="QID42" s="85"/>
      <c r="QIE42" s="85"/>
      <c r="QIF42" s="85"/>
      <c r="QIG42" s="85"/>
      <c r="QIH42" s="85"/>
      <c r="QII42" s="85"/>
      <c r="QIJ42" s="85"/>
      <c r="QIK42" s="85"/>
      <c r="QIL42" s="85"/>
      <c r="QIM42" s="85"/>
      <c r="QIN42" s="85"/>
      <c r="QIO42" s="85"/>
      <c r="QIP42" s="85"/>
      <c r="QIQ42" s="85"/>
      <c r="QIR42" s="85"/>
      <c r="QIS42" s="85"/>
      <c r="QIT42" s="85"/>
      <c r="QIU42" s="85"/>
      <c r="QIV42" s="85"/>
      <c r="QIW42" s="85"/>
      <c r="QIX42" s="85"/>
      <c r="QIY42" s="85"/>
      <c r="QIZ42" s="85"/>
      <c r="QJA42" s="85"/>
      <c r="QJB42" s="85"/>
      <c r="QJC42" s="85"/>
      <c r="QJD42" s="85"/>
      <c r="QJE42" s="85"/>
      <c r="QJF42" s="85"/>
      <c r="QJG42" s="85"/>
      <c r="QJH42" s="85"/>
      <c r="QJI42" s="85"/>
      <c r="QJJ42" s="85"/>
      <c r="QJK42" s="85"/>
      <c r="QJL42" s="85"/>
      <c r="QJM42" s="85"/>
      <c r="QJN42" s="85"/>
      <c r="QJO42" s="85"/>
      <c r="QJP42" s="85"/>
      <c r="QJQ42" s="85"/>
      <c r="QJR42" s="85"/>
      <c r="QJS42" s="85"/>
      <c r="QJT42" s="85"/>
      <c r="QJU42" s="85"/>
      <c r="QJV42" s="85"/>
      <c r="QJW42" s="85"/>
      <c r="QJX42" s="85"/>
      <c r="QJY42" s="85"/>
      <c r="QJZ42" s="85"/>
      <c r="QKA42" s="85"/>
      <c r="QKB42" s="85"/>
      <c r="QKC42" s="85"/>
      <c r="QKD42" s="85"/>
      <c r="QKE42" s="85"/>
      <c r="QKF42" s="85"/>
      <c r="QKG42" s="85"/>
      <c r="QKH42" s="85"/>
      <c r="QKI42" s="85"/>
      <c r="QKJ42" s="85"/>
      <c r="QKK42" s="85"/>
      <c r="QKL42" s="85"/>
      <c r="QKM42" s="85"/>
      <c r="QKN42" s="85"/>
      <c r="QKO42" s="85"/>
      <c r="QKP42" s="85"/>
      <c r="QKQ42" s="85"/>
      <c r="QKR42" s="85"/>
      <c r="QKS42" s="85"/>
      <c r="QKT42" s="85"/>
      <c r="QKU42" s="85"/>
      <c r="QKV42" s="85"/>
      <c r="QKW42" s="85"/>
      <c r="QKX42" s="85"/>
      <c r="QKY42" s="85"/>
      <c r="QKZ42" s="85"/>
      <c r="QLA42" s="85"/>
      <c r="QLB42" s="85"/>
      <c r="QLC42" s="85"/>
      <c r="QLD42" s="85"/>
      <c r="QLE42" s="85"/>
      <c r="QLF42" s="85"/>
      <c r="QLG42" s="85"/>
      <c r="QLH42" s="85"/>
      <c r="QLI42" s="85"/>
      <c r="QLJ42" s="85"/>
      <c r="QLK42" s="85"/>
      <c r="QLL42" s="85"/>
      <c r="QLM42" s="85"/>
      <c r="QLN42" s="85"/>
      <c r="QLO42" s="85"/>
      <c r="QLP42" s="85"/>
      <c r="QLQ42" s="85"/>
      <c r="QLR42" s="85"/>
      <c r="QLS42" s="85"/>
      <c r="QLT42" s="85"/>
      <c r="QLU42" s="85"/>
      <c r="QLV42" s="85"/>
      <c r="QLW42" s="85"/>
      <c r="QLX42" s="85"/>
      <c r="QLY42" s="85"/>
      <c r="QLZ42" s="85"/>
      <c r="QMA42" s="85"/>
      <c r="QMB42" s="85"/>
      <c r="QMC42" s="85"/>
      <c r="QMD42" s="85"/>
      <c r="QME42" s="85"/>
      <c r="QMF42" s="85"/>
      <c r="QMG42" s="85"/>
      <c r="QMH42" s="85"/>
      <c r="QMI42" s="85"/>
      <c r="QMJ42" s="85"/>
      <c r="QMK42" s="85"/>
      <c r="QML42" s="85"/>
      <c r="QMM42" s="85"/>
      <c r="QMN42" s="85"/>
      <c r="QMO42" s="85"/>
      <c r="QMP42" s="85"/>
      <c r="QMQ42" s="85"/>
      <c r="QMR42" s="85"/>
      <c r="QMS42" s="85"/>
      <c r="QMT42" s="85"/>
      <c r="QMU42" s="85"/>
      <c r="QMV42" s="85"/>
      <c r="QMW42" s="85"/>
      <c r="QMX42" s="85"/>
      <c r="QMY42" s="85"/>
      <c r="QMZ42" s="85"/>
      <c r="QNA42" s="85"/>
      <c r="QNB42" s="85"/>
      <c r="QNC42" s="85"/>
      <c r="QND42" s="85"/>
      <c r="QNE42" s="85"/>
      <c r="QNF42" s="85"/>
      <c r="QNG42" s="85"/>
      <c r="QNH42" s="85"/>
      <c r="QNI42" s="85"/>
      <c r="QNJ42" s="85"/>
      <c r="QNK42" s="85"/>
      <c r="QNL42" s="85"/>
      <c r="QNM42" s="85"/>
      <c r="QNN42" s="85"/>
      <c r="QNO42" s="85"/>
      <c r="QNP42" s="85"/>
      <c r="QNQ42" s="85"/>
      <c r="QNR42" s="85"/>
      <c r="QNS42" s="85"/>
      <c r="QNT42" s="85"/>
      <c r="QNU42" s="85"/>
      <c r="QNV42" s="85"/>
      <c r="QNW42" s="85"/>
      <c r="QNX42" s="85"/>
      <c r="QNY42" s="85"/>
      <c r="QNZ42" s="85"/>
      <c r="QOA42" s="85"/>
      <c r="QOB42" s="85"/>
      <c r="QOC42" s="85"/>
      <c r="QOD42" s="85"/>
      <c r="QOE42" s="85"/>
      <c r="QOF42" s="85"/>
      <c r="QOG42" s="85"/>
      <c r="QOH42" s="85"/>
      <c r="QOI42" s="85"/>
      <c r="QOJ42" s="85"/>
      <c r="QOK42" s="85"/>
      <c r="QOL42" s="85"/>
      <c r="QOM42" s="85"/>
      <c r="QON42" s="85"/>
      <c r="QOO42" s="85"/>
      <c r="QOP42" s="85"/>
      <c r="QOQ42" s="85"/>
      <c r="QOR42" s="85"/>
      <c r="QOS42" s="85"/>
      <c r="QOT42" s="85"/>
      <c r="QOU42" s="85"/>
      <c r="QOV42" s="85"/>
      <c r="QOW42" s="85"/>
      <c r="QOX42" s="85"/>
      <c r="QOY42" s="85"/>
      <c r="QOZ42" s="85"/>
      <c r="QPA42" s="85"/>
      <c r="QPB42" s="85"/>
      <c r="QPC42" s="85"/>
      <c r="QPD42" s="85"/>
      <c r="QPE42" s="85"/>
      <c r="QPF42" s="85"/>
      <c r="QPG42" s="85"/>
      <c r="QPH42" s="85"/>
      <c r="QPI42" s="85"/>
      <c r="QPJ42" s="85"/>
      <c r="QPK42" s="85"/>
      <c r="QPL42" s="85"/>
      <c r="QPM42" s="85"/>
      <c r="QPN42" s="85"/>
      <c r="QPO42" s="85"/>
      <c r="QPP42" s="85"/>
      <c r="QPQ42" s="85"/>
      <c r="QPR42" s="85"/>
      <c r="QPS42" s="85"/>
      <c r="QPT42" s="85"/>
      <c r="QPU42" s="85"/>
      <c r="QPV42" s="85"/>
      <c r="QPW42" s="85"/>
      <c r="QPX42" s="85"/>
      <c r="QPY42" s="85"/>
      <c r="QPZ42" s="85"/>
      <c r="QQA42" s="85"/>
      <c r="QQB42" s="85"/>
      <c r="QQC42" s="85"/>
      <c r="QQD42" s="85"/>
      <c r="QQE42" s="85"/>
      <c r="QQF42" s="85"/>
      <c r="QQG42" s="85"/>
      <c r="QQH42" s="85"/>
      <c r="QQI42" s="85"/>
      <c r="QQJ42" s="85"/>
      <c r="QQK42" s="85"/>
      <c r="QQL42" s="85"/>
      <c r="QQM42" s="85"/>
      <c r="QQN42" s="85"/>
      <c r="QQO42" s="85"/>
      <c r="QQP42" s="85"/>
      <c r="QQQ42" s="85"/>
      <c r="QQR42" s="85"/>
      <c r="QQS42" s="85"/>
      <c r="QQT42" s="85"/>
      <c r="QQU42" s="85"/>
      <c r="QQV42" s="85"/>
      <c r="QQW42" s="85"/>
      <c r="QQX42" s="85"/>
      <c r="QQY42" s="85"/>
      <c r="QQZ42" s="85"/>
      <c r="QRA42" s="85"/>
      <c r="QRB42" s="85"/>
      <c r="QRC42" s="85"/>
      <c r="QRD42" s="85"/>
      <c r="QRE42" s="85"/>
      <c r="QRF42" s="85"/>
      <c r="QRG42" s="85"/>
      <c r="QRH42" s="85"/>
      <c r="QRI42" s="85"/>
      <c r="QRJ42" s="85"/>
      <c r="QRK42" s="85"/>
      <c r="QRL42" s="85"/>
      <c r="QRM42" s="85"/>
      <c r="QRN42" s="85"/>
      <c r="QRO42" s="85"/>
      <c r="QRP42" s="85"/>
      <c r="QRQ42" s="85"/>
      <c r="QRR42" s="85"/>
      <c r="QRS42" s="85"/>
      <c r="QRT42" s="85"/>
      <c r="QRU42" s="85"/>
      <c r="QRV42" s="85"/>
      <c r="QRW42" s="85"/>
      <c r="QRX42" s="85"/>
      <c r="QRY42" s="85"/>
      <c r="QRZ42" s="85"/>
      <c r="QSA42" s="85"/>
      <c r="QSB42" s="85"/>
      <c r="QSC42" s="85"/>
      <c r="QSD42" s="85"/>
      <c r="QSE42" s="85"/>
      <c r="QSF42" s="85"/>
      <c r="QSG42" s="85"/>
      <c r="QSH42" s="85"/>
      <c r="QSI42" s="85"/>
      <c r="QSJ42" s="85"/>
      <c r="QSK42" s="85"/>
      <c r="QSL42" s="85"/>
      <c r="QSM42" s="85"/>
      <c r="QSN42" s="85"/>
      <c r="QSO42" s="85"/>
      <c r="QSP42" s="85"/>
      <c r="QSQ42" s="85"/>
      <c r="QSR42" s="85"/>
      <c r="QSS42" s="85"/>
      <c r="QST42" s="85"/>
      <c r="QSU42" s="85"/>
      <c r="QSV42" s="85"/>
      <c r="QSW42" s="85"/>
      <c r="QSX42" s="85"/>
      <c r="QSY42" s="85"/>
      <c r="QSZ42" s="85"/>
      <c r="QTA42" s="85"/>
      <c r="QTB42" s="85"/>
      <c r="QTC42" s="85"/>
      <c r="QTD42" s="85"/>
      <c r="QTE42" s="85"/>
      <c r="QTF42" s="85"/>
      <c r="QTG42" s="85"/>
      <c r="QTH42" s="85"/>
      <c r="QTI42" s="85"/>
      <c r="QTJ42" s="85"/>
      <c r="QTK42" s="85"/>
      <c r="QTL42" s="85"/>
      <c r="QTM42" s="85"/>
      <c r="QTN42" s="85"/>
      <c r="QTO42" s="85"/>
      <c r="QTP42" s="85"/>
      <c r="QTQ42" s="85"/>
      <c r="QTR42" s="85"/>
      <c r="QTS42" s="85"/>
      <c r="QTT42" s="85"/>
      <c r="QTU42" s="85"/>
      <c r="QTV42" s="85"/>
      <c r="QTW42" s="85"/>
      <c r="QTX42" s="85"/>
      <c r="QTY42" s="85"/>
      <c r="QTZ42" s="85"/>
      <c r="QUA42" s="85"/>
      <c r="QUB42" s="85"/>
      <c r="QUC42" s="85"/>
      <c r="QUD42" s="85"/>
      <c r="QUE42" s="85"/>
      <c r="QUF42" s="85"/>
      <c r="QUG42" s="85"/>
      <c r="QUH42" s="85"/>
      <c r="QUI42" s="85"/>
      <c r="QUJ42" s="85"/>
      <c r="QUK42" s="85"/>
      <c r="QUL42" s="85"/>
      <c r="QUM42" s="85"/>
      <c r="QUN42" s="85"/>
      <c r="QUO42" s="85"/>
      <c r="QUP42" s="85"/>
      <c r="QUQ42" s="85"/>
      <c r="QUR42" s="85"/>
      <c r="QUS42" s="85"/>
      <c r="QUT42" s="85"/>
      <c r="QUU42" s="85"/>
      <c r="QUV42" s="85"/>
      <c r="QUW42" s="85"/>
      <c r="QUX42" s="85"/>
      <c r="QUY42" s="85"/>
      <c r="QUZ42" s="85"/>
      <c r="QVA42" s="85"/>
      <c r="QVB42" s="85"/>
      <c r="QVC42" s="85"/>
      <c r="QVD42" s="85"/>
      <c r="QVE42" s="85"/>
      <c r="QVF42" s="85"/>
      <c r="QVG42" s="85"/>
      <c r="QVH42" s="85"/>
      <c r="QVI42" s="85"/>
      <c r="QVJ42" s="85"/>
      <c r="QVK42" s="85"/>
      <c r="QVL42" s="85"/>
      <c r="QVM42" s="85"/>
      <c r="QVN42" s="85"/>
      <c r="QVO42" s="85"/>
      <c r="QVP42" s="85"/>
      <c r="QVQ42" s="85"/>
      <c r="QVR42" s="85"/>
      <c r="QVS42" s="85"/>
      <c r="QVT42" s="85"/>
      <c r="QVU42" s="85"/>
      <c r="QVV42" s="85"/>
      <c r="QVW42" s="85"/>
      <c r="QVX42" s="85"/>
      <c r="QVY42" s="85"/>
      <c r="QVZ42" s="85"/>
      <c r="QWA42" s="85"/>
      <c r="QWB42" s="85"/>
      <c r="QWC42" s="85"/>
      <c r="QWD42" s="85"/>
      <c r="QWE42" s="85"/>
      <c r="QWF42" s="85"/>
      <c r="QWG42" s="85"/>
      <c r="QWH42" s="85"/>
      <c r="QWI42" s="85"/>
      <c r="QWJ42" s="85"/>
      <c r="QWK42" s="85"/>
      <c r="QWL42" s="85"/>
      <c r="QWM42" s="85"/>
      <c r="QWN42" s="85"/>
      <c r="QWO42" s="85"/>
      <c r="QWP42" s="85"/>
      <c r="QWQ42" s="85"/>
      <c r="QWR42" s="85"/>
      <c r="QWS42" s="85"/>
      <c r="QWT42" s="85"/>
      <c r="QWU42" s="85"/>
      <c r="QWV42" s="85"/>
      <c r="QWW42" s="85"/>
      <c r="QWX42" s="85"/>
      <c r="QWY42" s="85"/>
      <c r="QWZ42" s="85"/>
      <c r="QXA42" s="85"/>
      <c r="QXB42" s="85"/>
      <c r="QXC42" s="85"/>
      <c r="QXD42" s="85"/>
      <c r="QXE42" s="85"/>
      <c r="QXF42" s="85"/>
      <c r="QXG42" s="85"/>
      <c r="QXH42" s="85"/>
      <c r="QXI42" s="85"/>
      <c r="QXJ42" s="85"/>
      <c r="QXK42" s="85"/>
      <c r="QXL42" s="85"/>
      <c r="QXM42" s="85"/>
      <c r="QXN42" s="85"/>
      <c r="QXO42" s="85"/>
      <c r="QXP42" s="85"/>
      <c r="QXQ42" s="85"/>
      <c r="QXR42" s="85"/>
      <c r="QXS42" s="85"/>
      <c r="QXT42" s="85"/>
      <c r="QXU42" s="85"/>
      <c r="QXV42" s="85"/>
      <c r="QXW42" s="85"/>
      <c r="QXX42" s="85"/>
      <c r="QXY42" s="85"/>
      <c r="QXZ42" s="85"/>
      <c r="QYA42" s="85"/>
      <c r="QYB42" s="85"/>
      <c r="QYC42" s="85"/>
      <c r="QYD42" s="85"/>
      <c r="QYE42" s="85"/>
      <c r="QYF42" s="85"/>
      <c r="QYG42" s="85"/>
      <c r="QYH42" s="85"/>
      <c r="QYI42" s="85"/>
      <c r="QYJ42" s="85"/>
      <c r="QYK42" s="85"/>
      <c r="QYL42" s="85"/>
      <c r="QYM42" s="85"/>
      <c r="QYN42" s="85"/>
      <c r="QYO42" s="85"/>
      <c r="QYP42" s="85"/>
      <c r="QYQ42" s="85"/>
      <c r="QYR42" s="85"/>
      <c r="QYS42" s="85"/>
      <c r="QYT42" s="85"/>
      <c r="QYU42" s="85"/>
      <c r="QYV42" s="85"/>
      <c r="QYW42" s="85"/>
      <c r="QYX42" s="85"/>
      <c r="QYY42" s="85"/>
      <c r="QYZ42" s="85"/>
      <c r="QZA42" s="85"/>
      <c r="QZB42" s="85"/>
      <c r="QZC42" s="85"/>
      <c r="QZD42" s="85"/>
      <c r="QZE42" s="85"/>
      <c r="QZF42" s="85"/>
      <c r="QZG42" s="85"/>
      <c r="QZH42" s="85"/>
      <c r="QZI42" s="85"/>
      <c r="QZJ42" s="85"/>
      <c r="QZK42" s="85"/>
      <c r="QZL42" s="85"/>
      <c r="QZM42" s="85"/>
      <c r="QZN42" s="85"/>
      <c r="QZO42" s="85"/>
      <c r="QZP42" s="85"/>
      <c r="QZQ42" s="85"/>
      <c r="QZR42" s="85"/>
      <c r="QZS42" s="85"/>
      <c r="QZT42" s="85"/>
      <c r="QZU42" s="85"/>
      <c r="QZV42" s="85"/>
      <c r="QZW42" s="85"/>
      <c r="QZX42" s="85"/>
      <c r="QZY42" s="85"/>
      <c r="QZZ42" s="85"/>
      <c r="RAA42" s="85"/>
      <c r="RAB42" s="85"/>
      <c r="RAC42" s="85"/>
      <c r="RAD42" s="85"/>
      <c r="RAE42" s="85"/>
      <c r="RAF42" s="85"/>
      <c r="RAG42" s="85"/>
      <c r="RAH42" s="85"/>
      <c r="RAI42" s="85"/>
      <c r="RAJ42" s="85"/>
      <c r="RAK42" s="85"/>
      <c r="RAL42" s="85"/>
      <c r="RAM42" s="85"/>
      <c r="RAN42" s="85"/>
      <c r="RAO42" s="85"/>
      <c r="RAP42" s="85"/>
      <c r="RAQ42" s="85"/>
      <c r="RAR42" s="85"/>
      <c r="RAS42" s="85"/>
      <c r="RAT42" s="85"/>
      <c r="RAU42" s="85"/>
      <c r="RAV42" s="85"/>
      <c r="RAW42" s="85"/>
      <c r="RAX42" s="85"/>
      <c r="RAY42" s="85"/>
      <c r="RAZ42" s="85"/>
      <c r="RBA42" s="85"/>
      <c r="RBB42" s="85"/>
      <c r="RBC42" s="85"/>
      <c r="RBD42" s="85"/>
      <c r="RBE42" s="85"/>
      <c r="RBF42" s="85"/>
      <c r="RBG42" s="85"/>
      <c r="RBH42" s="85"/>
      <c r="RBI42" s="85"/>
      <c r="RBJ42" s="85"/>
      <c r="RBK42" s="85"/>
      <c r="RBL42" s="85"/>
      <c r="RBM42" s="85"/>
      <c r="RBN42" s="85"/>
      <c r="RBO42" s="85"/>
      <c r="RBP42" s="85"/>
      <c r="RBQ42" s="85"/>
      <c r="RBR42" s="85"/>
      <c r="RBS42" s="85"/>
      <c r="RBT42" s="85"/>
      <c r="RBU42" s="85"/>
      <c r="RBV42" s="85"/>
      <c r="RBW42" s="85"/>
      <c r="RBX42" s="85"/>
      <c r="RBY42" s="85"/>
      <c r="RBZ42" s="85"/>
      <c r="RCA42" s="85"/>
      <c r="RCB42" s="85"/>
      <c r="RCC42" s="85"/>
      <c r="RCD42" s="85"/>
      <c r="RCE42" s="85"/>
      <c r="RCF42" s="85"/>
      <c r="RCG42" s="85"/>
      <c r="RCH42" s="85"/>
      <c r="RCI42" s="85"/>
      <c r="RCJ42" s="85"/>
      <c r="RCK42" s="85"/>
      <c r="RCL42" s="85"/>
      <c r="RCM42" s="85"/>
      <c r="RCN42" s="85"/>
      <c r="RCO42" s="85"/>
      <c r="RCP42" s="85"/>
      <c r="RCQ42" s="85"/>
      <c r="RCR42" s="85"/>
      <c r="RCS42" s="85"/>
      <c r="RCT42" s="85"/>
      <c r="RCU42" s="85"/>
      <c r="RCV42" s="85"/>
      <c r="RCW42" s="85"/>
      <c r="RCX42" s="85"/>
      <c r="RCY42" s="85"/>
      <c r="RCZ42" s="85"/>
      <c r="RDA42" s="85"/>
      <c r="RDB42" s="85"/>
      <c r="RDC42" s="85"/>
      <c r="RDD42" s="85"/>
      <c r="RDE42" s="85"/>
      <c r="RDF42" s="85"/>
      <c r="RDG42" s="85"/>
      <c r="RDH42" s="85"/>
      <c r="RDI42" s="85"/>
      <c r="RDJ42" s="85"/>
      <c r="RDK42" s="85"/>
      <c r="RDL42" s="85"/>
      <c r="RDM42" s="85"/>
      <c r="RDN42" s="85"/>
      <c r="RDO42" s="85"/>
      <c r="RDP42" s="85"/>
      <c r="RDQ42" s="85"/>
      <c r="RDR42" s="85"/>
      <c r="RDS42" s="85"/>
      <c r="RDT42" s="85"/>
      <c r="RDU42" s="85"/>
      <c r="RDV42" s="85"/>
      <c r="RDW42" s="85"/>
      <c r="RDX42" s="85"/>
      <c r="RDY42" s="85"/>
      <c r="RDZ42" s="85"/>
      <c r="REA42" s="85"/>
      <c r="REB42" s="85"/>
      <c r="REC42" s="85"/>
      <c r="RED42" s="85"/>
      <c r="REE42" s="85"/>
      <c r="REF42" s="85"/>
      <c r="REG42" s="85"/>
      <c r="REH42" s="85"/>
      <c r="REI42" s="85"/>
      <c r="REJ42" s="85"/>
      <c r="REK42" s="85"/>
      <c r="REL42" s="85"/>
      <c r="REM42" s="85"/>
      <c r="REN42" s="85"/>
      <c r="REO42" s="85"/>
      <c r="REP42" s="85"/>
      <c r="REQ42" s="85"/>
      <c r="RER42" s="85"/>
      <c r="RES42" s="85"/>
      <c r="RET42" s="85"/>
      <c r="REU42" s="85"/>
      <c r="REV42" s="85"/>
      <c r="REW42" s="85"/>
      <c r="REX42" s="85"/>
      <c r="REY42" s="85"/>
      <c r="REZ42" s="85"/>
      <c r="RFA42" s="85"/>
      <c r="RFB42" s="85"/>
      <c r="RFC42" s="85"/>
      <c r="RFD42" s="85"/>
      <c r="RFE42" s="85"/>
      <c r="RFF42" s="85"/>
      <c r="RFG42" s="85"/>
      <c r="RFH42" s="85"/>
      <c r="RFI42" s="85"/>
      <c r="RFJ42" s="85"/>
      <c r="RFK42" s="85"/>
      <c r="RFL42" s="85"/>
      <c r="RFM42" s="85"/>
      <c r="RFN42" s="85"/>
      <c r="RFO42" s="85"/>
      <c r="RFP42" s="85"/>
      <c r="RFQ42" s="85"/>
      <c r="RFR42" s="85"/>
      <c r="RFS42" s="85"/>
      <c r="RFT42" s="85"/>
      <c r="RFU42" s="85"/>
      <c r="RFV42" s="85"/>
      <c r="RFW42" s="85"/>
      <c r="RFX42" s="85"/>
      <c r="RFY42" s="85"/>
      <c r="RFZ42" s="85"/>
      <c r="RGA42" s="85"/>
      <c r="RGB42" s="85"/>
      <c r="RGC42" s="85"/>
      <c r="RGD42" s="85"/>
      <c r="RGE42" s="85"/>
      <c r="RGF42" s="85"/>
      <c r="RGG42" s="85"/>
      <c r="RGH42" s="85"/>
      <c r="RGI42" s="85"/>
      <c r="RGJ42" s="85"/>
      <c r="RGK42" s="85"/>
      <c r="RGL42" s="85"/>
      <c r="RGM42" s="85"/>
      <c r="RGN42" s="85"/>
      <c r="RGO42" s="85"/>
      <c r="RGP42" s="85"/>
      <c r="RGQ42" s="85"/>
      <c r="RGR42" s="85"/>
      <c r="RGS42" s="85"/>
      <c r="RGT42" s="85"/>
      <c r="RGU42" s="85"/>
      <c r="RGV42" s="85"/>
      <c r="RGW42" s="85"/>
      <c r="RGX42" s="85"/>
      <c r="RGY42" s="85"/>
      <c r="RGZ42" s="85"/>
      <c r="RHA42" s="85"/>
      <c r="RHB42" s="85"/>
      <c r="RHC42" s="85"/>
      <c r="RHD42" s="85"/>
      <c r="RHE42" s="85"/>
      <c r="RHF42" s="85"/>
      <c r="RHG42" s="85"/>
      <c r="RHH42" s="85"/>
      <c r="RHI42" s="85"/>
      <c r="RHJ42" s="85"/>
      <c r="RHK42" s="85"/>
      <c r="RHL42" s="85"/>
      <c r="RHM42" s="85"/>
      <c r="RHN42" s="85"/>
      <c r="RHO42" s="85"/>
      <c r="RHP42" s="85"/>
      <c r="RHQ42" s="85"/>
      <c r="RHR42" s="85"/>
      <c r="RHS42" s="85"/>
      <c r="RHT42" s="85"/>
      <c r="RHU42" s="85"/>
      <c r="RHV42" s="85"/>
      <c r="RHW42" s="85"/>
      <c r="RHX42" s="85"/>
      <c r="RHY42" s="85"/>
      <c r="RHZ42" s="85"/>
      <c r="RIA42" s="85"/>
      <c r="RIB42" s="85"/>
      <c r="RIC42" s="85"/>
      <c r="RID42" s="85"/>
      <c r="RIE42" s="85"/>
      <c r="RIF42" s="85"/>
      <c r="RIG42" s="85"/>
      <c r="RIH42" s="85"/>
      <c r="RII42" s="85"/>
      <c r="RIJ42" s="85"/>
      <c r="RIK42" s="85"/>
      <c r="RIL42" s="85"/>
      <c r="RIM42" s="85"/>
      <c r="RIN42" s="85"/>
      <c r="RIO42" s="85"/>
      <c r="RIP42" s="85"/>
      <c r="RIQ42" s="85"/>
      <c r="RIR42" s="85"/>
      <c r="RIS42" s="85"/>
      <c r="RIT42" s="85"/>
      <c r="RIU42" s="85"/>
      <c r="RIV42" s="85"/>
      <c r="RIW42" s="85"/>
      <c r="RIX42" s="85"/>
      <c r="RIY42" s="85"/>
      <c r="RIZ42" s="85"/>
      <c r="RJA42" s="85"/>
      <c r="RJB42" s="85"/>
      <c r="RJC42" s="85"/>
      <c r="RJD42" s="85"/>
      <c r="RJE42" s="85"/>
      <c r="RJF42" s="85"/>
      <c r="RJG42" s="85"/>
      <c r="RJH42" s="85"/>
      <c r="RJI42" s="85"/>
      <c r="RJJ42" s="85"/>
      <c r="RJK42" s="85"/>
      <c r="RJL42" s="85"/>
      <c r="RJM42" s="85"/>
      <c r="RJN42" s="85"/>
      <c r="RJO42" s="85"/>
      <c r="RJP42" s="85"/>
      <c r="RJQ42" s="85"/>
      <c r="RJR42" s="85"/>
      <c r="RJS42" s="85"/>
      <c r="RJT42" s="85"/>
      <c r="RJU42" s="85"/>
      <c r="RJV42" s="85"/>
      <c r="RJW42" s="85"/>
      <c r="RJX42" s="85"/>
      <c r="RJY42" s="85"/>
      <c r="RJZ42" s="85"/>
      <c r="RKA42" s="85"/>
      <c r="RKB42" s="85"/>
      <c r="RKC42" s="85"/>
      <c r="RKD42" s="85"/>
      <c r="RKE42" s="85"/>
      <c r="RKF42" s="85"/>
      <c r="RKG42" s="85"/>
      <c r="RKH42" s="85"/>
      <c r="RKI42" s="85"/>
      <c r="RKJ42" s="85"/>
      <c r="RKK42" s="85"/>
      <c r="RKL42" s="85"/>
      <c r="RKM42" s="85"/>
      <c r="RKN42" s="85"/>
      <c r="RKO42" s="85"/>
      <c r="RKP42" s="85"/>
      <c r="RKQ42" s="85"/>
      <c r="RKR42" s="85"/>
      <c r="RKS42" s="85"/>
      <c r="RKT42" s="85"/>
      <c r="RKU42" s="85"/>
      <c r="RKV42" s="85"/>
      <c r="RKW42" s="85"/>
      <c r="RKX42" s="85"/>
      <c r="RKY42" s="85"/>
      <c r="RKZ42" s="85"/>
      <c r="RLA42" s="85"/>
      <c r="RLB42" s="85"/>
      <c r="RLC42" s="85"/>
      <c r="RLD42" s="85"/>
      <c r="RLE42" s="85"/>
      <c r="RLF42" s="85"/>
      <c r="RLG42" s="85"/>
      <c r="RLH42" s="85"/>
      <c r="RLI42" s="85"/>
      <c r="RLJ42" s="85"/>
      <c r="RLK42" s="85"/>
      <c r="RLL42" s="85"/>
      <c r="RLM42" s="85"/>
      <c r="RLN42" s="85"/>
      <c r="RLO42" s="85"/>
      <c r="RLP42" s="85"/>
      <c r="RLQ42" s="85"/>
      <c r="RLR42" s="85"/>
      <c r="RLS42" s="85"/>
      <c r="RLT42" s="85"/>
      <c r="RLU42" s="85"/>
      <c r="RLV42" s="85"/>
      <c r="RLW42" s="85"/>
      <c r="RLX42" s="85"/>
      <c r="RLY42" s="85"/>
      <c r="RLZ42" s="85"/>
      <c r="RMA42" s="85"/>
      <c r="RMB42" s="85"/>
      <c r="RMC42" s="85"/>
      <c r="RMD42" s="85"/>
      <c r="RME42" s="85"/>
      <c r="RMF42" s="85"/>
      <c r="RMG42" s="85"/>
      <c r="RMH42" s="85"/>
      <c r="RMI42" s="85"/>
      <c r="RMJ42" s="85"/>
      <c r="RMK42" s="85"/>
      <c r="RML42" s="85"/>
      <c r="RMM42" s="85"/>
      <c r="RMN42" s="85"/>
      <c r="RMO42" s="85"/>
      <c r="RMP42" s="85"/>
      <c r="RMQ42" s="85"/>
      <c r="RMR42" s="85"/>
      <c r="RMS42" s="85"/>
      <c r="RMT42" s="85"/>
      <c r="RMU42" s="85"/>
      <c r="RMV42" s="85"/>
      <c r="RMW42" s="85"/>
      <c r="RMX42" s="85"/>
      <c r="RMY42" s="85"/>
      <c r="RMZ42" s="85"/>
      <c r="RNA42" s="85"/>
      <c r="RNB42" s="85"/>
      <c r="RNC42" s="85"/>
      <c r="RND42" s="85"/>
      <c r="RNE42" s="85"/>
      <c r="RNF42" s="85"/>
      <c r="RNG42" s="85"/>
      <c r="RNH42" s="85"/>
      <c r="RNI42" s="85"/>
      <c r="RNJ42" s="85"/>
      <c r="RNK42" s="85"/>
      <c r="RNL42" s="85"/>
      <c r="RNM42" s="85"/>
      <c r="RNN42" s="85"/>
      <c r="RNO42" s="85"/>
      <c r="RNP42" s="85"/>
      <c r="RNQ42" s="85"/>
      <c r="RNR42" s="85"/>
      <c r="RNS42" s="85"/>
      <c r="RNT42" s="85"/>
      <c r="RNU42" s="85"/>
      <c r="RNV42" s="85"/>
      <c r="RNW42" s="85"/>
      <c r="RNX42" s="85"/>
      <c r="RNY42" s="85"/>
      <c r="RNZ42" s="85"/>
      <c r="ROA42" s="85"/>
      <c r="ROB42" s="85"/>
      <c r="ROC42" s="85"/>
      <c r="ROD42" s="85"/>
      <c r="ROE42" s="85"/>
      <c r="ROF42" s="85"/>
      <c r="ROG42" s="85"/>
      <c r="ROH42" s="85"/>
      <c r="ROI42" s="85"/>
      <c r="ROJ42" s="85"/>
      <c r="ROK42" s="85"/>
      <c r="ROL42" s="85"/>
      <c r="ROM42" s="85"/>
      <c r="RON42" s="85"/>
      <c r="ROO42" s="85"/>
      <c r="ROP42" s="85"/>
      <c r="ROQ42" s="85"/>
      <c r="ROR42" s="85"/>
      <c r="ROS42" s="85"/>
      <c r="ROT42" s="85"/>
      <c r="ROU42" s="85"/>
      <c r="ROV42" s="85"/>
      <c r="ROW42" s="85"/>
      <c r="ROX42" s="85"/>
      <c r="ROY42" s="85"/>
      <c r="ROZ42" s="85"/>
      <c r="RPA42" s="85"/>
      <c r="RPB42" s="85"/>
      <c r="RPC42" s="85"/>
      <c r="RPD42" s="85"/>
      <c r="RPE42" s="85"/>
      <c r="RPF42" s="85"/>
      <c r="RPG42" s="85"/>
      <c r="RPH42" s="85"/>
      <c r="RPI42" s="85"/>
      <c r="RPJ42" s="85"/>
      <c r="RPK42" s="85"/>
      <c r="RPL42" s="85"/>
      <c r="RPM42" s="85"/>
      <c r="RPN42" s="85"/>
      <c r="RPO42" s="85"/>
      <c r="RPP42" s="85"/>
      <c r="RPQ42" s="85"/>
      <c r="RPR42" s="85"/>
      <c r="RPS42" s="85"/>
      <c r="RPT42" s="85"/>
      <c r="RPU42" s="85"/>
      <c r="RPV42" s="85"/>
      <c r="RPW42" s="85"/>
      <c r="RPX42" s="85"/>
      <c r="RPY42" s="85"/>
      <c r="RPZ42" s="85"/>
      <c r="RQA42" s="85"/>
      <c r="RQB42" s="85"/>
      <c r="RQC42" s="85"/>
      <c r="RQD42" s="85"/>
      <c r="RQE42" s="85"/>
      <c r="RQF42" s="85"/>
      <c r="RQG42" s="85"/>
      <c r="RQH42" s="85"/>
      <c r="RQI42" s="85"/>
      <c r="RQJ42" s="85"/>
      <c r="RQK42" s="85"/>
      <c r="RQL42" s="85"/>
      <c r="RQM42" s="85"/>
      <c r="RQN42" s="85"/>
      <c r="RQO42" s="85"/>
      <c r="RQP42" s="85"/>
      <c r="RQQ42" s="85"/>
      <c r="RQR42" s="85"/>
      <c r="RQS42" s="85"/>
      <c r="RQT42" s="85"/>
      <c r="RQU42" s="85"/>
      <c r="RQV42" s="85"/>
      <c r="RQW42" s="85"/>
      <c r="RQX42" s="85"/>
      <c r="RQY42" s="85"/>
      <c r="RQZ42" s="85"/>
      <c r="RRA42" s="85"/>
      <c r="RRB42" s="85"/>
      <c r="RRC42" s="85"/>
      <c r="RRD42" s="85"/>
      <c r="RRE42" s="85"/>
      <c r="RRF42" s="85"/>
      <c r="RRG42" s="85"/>
      <c r="RRH42" s="85"/>
      <c r="RRI42" s="85"/>
      <c r="RRJ42" s="85"/>
      <c r="RRK42" s="85"/>
      <c r="RRL42" s="85"/>
      <c r="RRM42" s="85"/>
      <c r="RRN42" s="85"/>
      <c r="RRO42" s="85"/>
      <c r="RRP42" s="85"/>
      <c r="RRQ42" s="85"/>
      <c r="RRR42" s="85"/>
      <c r="RRS42" s="85"/>
      <c r="RRT42" s="85"/>
      <c r="RRU42" s="85"/>
      <c r="RRV42" s="85"/>
      <c r="RRW42" s="85"/>
      <c r="RRX42" s="85"/>
      <c r="RRY42" s="85"/>
      <c r="RRZ42" s="85"/>
      <c r="RSA42" s="85"/>
      <c r="RSB42" s="85"/>
      <c r="RSC42" s="85"/>
      <c r="RSD42" s="85"/>
      <c r="RSE42" s="85"/>
      <c r="RSF42" s="85"/>
      <c r="RSG42" s="85"/>
      <c r="RSH42" s="85"/>
      <c r="RSI42" s="85"/>
      <c r="RSJ42" s="85"/>
      <c r="RSK42" s="85"/>
      <c r="RSL42" s="85"/>
      <c r="RSM42" s="85"/>
      <c r="RSN42" s="85"/>
      <c r="RSO42" s="85"/>
      <c r="RSP42" s="85"/>
      <c r="RSQ42" s="85"/>
      <c r="RSR42" s="85"/>
      <c r="RSS42" s="85"/>
      <c r="RST42" s="85"/>
      <c r="RSU42" s="85"/>
      <c r="RSV42" s="85"/>
      <c r="RSW42" s="85"/>
      <c r="RSX42" s="85"/>
      <c r="RSY42" s="85"/>
      <c r="RSZ42" s="85"/>
      <c r="RTA42" s="85"/>
      <c r="RTB42" s="85"/>
      <c r="RTC42" s="85"/>
      <c r="RTD42" s="85"/>
      <c r="RTE42" s="85"/>
      <c r="RTF42" s="85"/>
      <c r="RTG42" s="85"/>
      <c r="RTH42" s="85"/>
      <c r="RTI42" s="85"/>
      <c r="RTJ42" s="85"/>
      <c r="RTK42" s="85"/>
      <c r="RTL42" s="85"/>
      <c r="RTM42" s="85"/>
      <c r="RTN42" s="85"/>
      <c r="RTO42" s="85"/>
      <c r="RTP42" s="85"/>
      <c r="RTQ42" s="85"/>
      <c r="RTR42" s="85"/>
      <c r="RTS42" s="85"/>
      <c r="RTT42" s="85"/>
      <c r="RTU42" s="85"/>
      <c r="RTV42" s="85"/>
      <c r="RTW42" s="85"/>
      <c r="RTX42" s="85"/>
      <c r="RTY42" s="85"/>
      <c r="RTZ42" s="85"/>
      <c r="RUA42" s="85"/>
      <c r="RUB42" s="85"/>
      <c r="RUC42" s="85"/>
      <c r="RUD42" s="85"/>
      <c r="RUE42" s="85"/>
      <c r="RUF42" s="85"/>
      <c r="RUG42" s="85"/>
      <c r="RUH42" s="85"/>
      <c r="RUI42" s="85"/>
      <c r="RUJ42" s="85"/>
      <c r="RUK42" s="85"/>
      <c r="RUL42" s="85"/>
      <c r="RUM42" s="85"/>
      <c r="RUN42" s="85"/>
      <c r="RUO42" s="85"/>
      <c r="RUP42" s="85"/>
      <c r="RUQ42" s="85"/>
      <c r="RUR42" s="85"/>
      <c r="RUS42" s="85"/>
      <c r="RUT42" s="85"/>
      <c r="RUU42" s="85"/>
      <c r="RUV42" s="85"/>
      <c r="RUW42" s="85"/>
      <c r="RUX42" s="85"/>
      <c r="RUY42" s="85"/>
      <c r="RUZ42" s="85"/>
      <c r="RVA42" s="85"/>
      <c r="RVB42" s="85"/>
      <c r="RVC42" s="85"/>
      <c r="RVD42" s="85"/>
      <c r="RVE42" s="85"/>
      <c r="RVF42" s="85"/>
      <c r="RVG42" s="85"/>
      <c r="RVH42" s="85"/>
      <c r="RVI42" s="85"/>
      <c r="RVJ42" s="85"/>
      <c r="RVK42" s="85"/>
      <c r="RVL42" s="85"/>
      <c r="RVM42" s="85"/>
      <c r="RVN42" s="85"/>
      <c r="RVO42" s="85"/>
      <c r="RVP42" s="85"/>
      <c r="RVQ42" s="85"/>
      <c r="RVR42" s="85"/>
      <c r="RVS42" s="85"/>
      <c r="RVT42" s="85"/>
      <c r="RVU42" s="85"/>
      <c r="RVV42" s="85"/>
      <c r="RVW42" s="85"/>
      <c r="RVX42" s="85"/>
      <c r="RVY42" s="85"/>
      <c r="RVZ42" s="85"/>
      <c r="RWA42" s="85"/>
      <c r="RWB42" s="85"/>
      <c r="RWC42" s="85"/>
      <c r="RWD42" s="85"/>
      <c r="RWE42" s="85"/>
      <c r="RWF42" s="85"/>
      <c r="RWG42" s="85"/>
      <c r="RWH42" s="85"/>
      <c r="RWI42" s="85"/>
      <c r="RWJ42" s="85"/>
      <c r="RWK42" s="85"/>
      <c r="RWL42" s="85"/>
      <c r="RWM42" s="85"/>
      <c r="RWN42" s="85"/>
      <c r="RWO42" s="85"/>
      <c r="RWP42" s="85"/>
      <c r="RWQ42" s="85"/>
      <c r="RWR42" s="85"/>
      <c r="RWS42" s="85"/>
      <c r="RWT42" s="85"/>
      <c r="RWU42" s="85"/>
      <c r="RWV42" s="85"/>
      <c r="RWW42" s="85"/>
      <c r="RWX42" s="85"/>
      <c r="RWY42" s="85"/>
      <c r="RWZ42" s="85"/>
      <c r="RXA42" s="85"/>
      <c r="RXB42" s="85"/>
      <c r="RXC42" s="85"/>
      <c r="RXD42" s="85"/>
      <c r="RXE42" s="85"/>
      <c r="RXF42" s="85"/>
      <c r="RXG42" s="85"/>
      <c r="RXH42" s="85"/>
      <c r="RXI42" s="85"/>
      <c r="RXJ42" s="85"/>
      <c r="RXK42" s="85"/>
      <c r="RXL42" s="85"/>
      <c r="RXM42" s="85"/>
      <c r="RXN42" s="85"/>
      <c r="RXO42" s="85"/>
      <c r="RXP42" s="85"/>
      <c r="RXQ42" s="85"/>
      <c r="RXR42" s="85"/>
      <c r="RXS42" s="85"/>
      <c r="RXT42" s="85"/>
      <c r="RXU42" s="85"/>
      <c r="RXV42" s="85"/>
      <c r="RXW42" s="85"/>
      <c r="RXX42" s="85"/>
      <c r="RXY42" s="85"/>
      <c r="RXZ42" s="85"/>
      <c r="RYA42" s="85"/>
      <c r="RYB42" s="85"/>
      <c r="RYC42" s="85"/>
      <c r="RYD42" s="85"/>
      <c r="RYE42" s="85"/>
      <c r="RYF42" s="85"/>
      <c r="RYG42" s="85"/>
      <c r="RYH42" s="85"/>
      <c r="RYI42" s="85"/>
      <c r="RYJ42" s="85"/>
      <c r="RYK42" s="85"/>
      <c r="RYL42" s="85"/>
      <c r="RYM42" s="85"/>
      <c r="RYN42" s="85"/>
      <c r="RYO42" s="85"/>
      <c r="RYP42" s="85"/>
      <c r="RYQ42" s="85"/>
      <c r="RYR42" s="85"/>
      <c r="RYS42" s="85"/>
      <c r="RYT42" s="85"/>
      <c r="RYU42" s="85"/>
      <c r="RYV42" s="85"/>
      <c r="RYW42" s="85"/>
      <c r="RYX42" s="85"/>
      <c r="RYY42" s="85"/>
      <c r="RYZ42" s="85"/>
      <c r="RZA42" s="85"/>
      <c r="RZB42" s="85"/>
      <c r="RZC42" s="85"/>
      <c r="RZD42" s="85"/>
      <c r="RZE42" s="85"/>
      <c r="RZF42" s="85"/>
      <c r="RZG42" s="85"/>
      <c r="RZH42" s="85"/>
      <c r="RZI42" s="85"/>
      <c r="RZJ42" s="85"/>
      <c r="RZK42" s="85"/>
      <c r="RZL42" s="85"/>
      <c r="RZM42" s="85"/>
      <c r="RZN42" s="85"/>
      <c r="RZO42" s="85"/>
      <c r="RZP42" s="85"/>
      <c r="RZQ42" s="85"/>
      <c r="RZR42" s="85"/>
      <c r="RZS42" s="85"/>
      <c r="RZT42" s="85"/>
      <c r="RZU42" s="85"/>
      <c r="RZV42" s="85"/>
      <c r="RZW42" s="85"/>
      <c r="RZX42" s="85"/>
      <c r="RZY42" s="85"/>
      <c r="RZZ42" s="85"/>
      <c r="SAA42" s="85"/>
      <c r="SAB42" s="85"/>
      <c r="SAC42" s="85"/>
      <c r="SAD42" s="85"/>
      <c r="SAE42" s="85"/>
      <c r="SAF42" s="85"/>
      <c r="SAG42" s="85"/>
      <c r="SAH42" s="85"/>
      <c r="SAI42" s="85"/>
      <c r="SAJ42" s="85"/>
      <c r="SAK42" s="85"/>
      <c r="SAL42" s="85"/>
      <c r="SAM42" s="85"/>
      <c r="SAN42" s="85"/>
      <c r="SAO42" s="85"/>
      <c r="SAP42" s="85"/>
      <c r="SAQ42" s="85"/>
      <c r="SAR42" s="85"/>
      <c r="SAS42" s="85"/>
      <c r="SAT42" s="85"/>
      <c r="SAU42" s="85"/>
      <c r="SAV42" s="85"/>
      <c r="SAW42" s="85"/>
      <c r="SAX42" s="85"/>
      <c r="SAY42" s="85"/>
      <c r="SAZ42" s="85"/>
      <c r="SBA42" s="85"/>
      <c r="SBB42" s="85"/>
      <c r="SBC42" s="85"/>
      <c r="SBD42" s="85"/>
      <c r="SBE42" s="85"/>
      <c r="SBF42" s="85"/>
      <c r="SBG42" s="85"/>
      <c r="SBH42" s="85"/>
      <c r="SBI42" s="85"/>
      <c r="SBJ42" s="85"/>
      <c r="SBK42" s="85"/>
      <c r="SBL42" s="85"/>
      <c r="SBM42" s="85"/>
      <c r="SBN42" s="85"/>
      <c r="SBO42" s="85"/>
      <c r="SBP42" s="85"/>
      <c r="SBQ42" s="85"/>
      <c r="SBR42" s="85"/>
      <c r="SBS42" s="85"/>
      <c r="SBT42" s="85"/>
      <c r="SBU42" s="85"/>
      <c r="SBV42" s="85"/>
      <c r="SBW42" s="85"/>
      <c r="SBX42" s="85"/>
      <c r="SBY42" s="85"/>
      <c r="SBZ42" s="85"/>
      <c r="SCA42" s="85"/>
      <c r="SCB42" s="85"/>
      <c r="SCC42" s="85"/>
      <c r="SCD42" s="85"/>
      <c r="SCE42" s="85"/>
      <c r="SCF42" s="85"/>
      <c r="SCG42" s="85"/>
      <c r="SCH42" s="85"/>
      <c r="SCI42" s="85"/>
      <c r="SCJ42" s="85"/>
      <c r="SCK42" s="85"/>
      <c r="SCL42" s="85"/>
      <c r="SCM42" s="85"/>
      <c r="SCN42" s="85"/>
      <c r="SCO42" s="85"/>
      <c r="SCP42" s="85"/>
      <c r="SCQ42" s="85"/>
      <c r="SCR42" s="85"/>
      <c r="SCS42" s="85"/>
      <c r="SCT42" s="85"/>
      <c r="SCU42" s="85"/>
      <c r="SCV42" s="85"/>
      <c r="SCW42" s="85"/>
      <c r="SCX42" s="85"/>
      <c r="SCY42" s="85"/>
      <c r="SCZ42" s="85"/>
      <c r="SDA42" s="85"/>
      <c r="SDB42" s="85"/>
      <c r="SDC42" s="85"/>
      <c r="SDD42" s="85"/>
      <c r="SDE42" s="85"/>
      <c r="SDF42" s="85"/>
      <c r="SDG42" s="85"/>
      <c r="SDH42" s="85"/>
      <c r="SDI42" s="85"/>
      <c r="SDJ42" s="85"/>
      <c r="SDK42" s="85"/>
      <c r="SDL42" s="85"/>
      <c r="SDM42" s="85"/>
      <c r="SDN42" s="85"/>
      <c r="SDO42" s="85"/>
      <c r="SDP42" s="85"/>
      <c r="SDQ42" s="85"/>
      <c r="SDR42" s="85"/>
      <c r="SDS42" s="85"/>
      <c r="SDT42" s="85"/>
      <c r="SDU42" s="85"/>
      <c r="SDV42" s="85"/>
      <c r="SDW42" s="85"/>
      <c r="SDX42" s="85"/>
      <c r="SDY42" s="85"/>
      <c r="SDZ42" s="85"/>
      <c r="SEA42" s="85"/>
      <c r="SEB42" s="85"/>
      <c r="SEC42" s="85"/>
      <c r="SED42" s="85"/>
      <c r="SEE42" s="85"/>
      <c r="SEF42" s="85"/>
      <c r="SEG42" s="85"/>
      <c r="SEH42" s="85"/>
      <c r="SEI42" s="85"/>
      <c r="SEJ42" s="85"/>
      <c r="SEK42" s="85"/>
      <c r="SEL42" s="85"/>
      <c r="SEM42" s="85"/>
      <c r="SEN42" s="85"/>
      <c r="SEO42" s="85"/>
      <c r="SEP42" s="85"/>
      <c r="SEQ42" s="85"/>
      <c r="SER42" s="85"/>
      <c r="SES42" s="85"/>
      <c r="SET42" s="85"/>
      <c r="SEU42" s="85"/>
      <c r="SEV42" s="85"/>
      <c r="SEW42" s="85"/>
      <c r="SEX42" s="85"/>
      <c r="SEY42" s="85"/>
      <c r="SEZ42" s="85"/>
      <c r="SFA42" s="85"/>
      <c r="SFB42" s="85"/>
      <c r="SFC42" s="85"/>
      <c r="SFD42" s="85"/>
      <c r="SFE42" s="85"/>
      <c r="SFF42" s="85"/>
      <c r="SFG42" s="85"/>
      <c r="SFH42" s="85"/>
      <c r="SFI42" s="85"/>
      <c r="SFJ42" s="85"/>
      <c r="SFK42" s="85"/>
      <c r="SFL42" s="85"/>
      <c r="SFM42" s="85"/>
      <c r="SFN42" s="85"/>
      <c r="SFO42" s="85"/>
      <c r="SFP42" s="85"/>
      <c r="SFQ42" s="85"/>
      <c r="SFR42" s="85"/>
      <c r="SFS42" s="85"/>
      <c r="SFT42" s="85"/>
      <c r="SFU42" s="85"/>
      <c r="SFV42" s="85"/>
      <c r="SFW42" s="85"/>
      <c r="SFX42" s="85"/>
      <c r="SFY42" s="85"/>
      <c r="SFZ42" s="85"/>
      <c r="SGA42" s="85"/>
      <c r="SGB42" s="85"/>
      <c r="SGC42" s="85"/>
      <c r="SGD42" s="85"/>
      <c r="SGE42" s="85"/>
      <c r="SGF42" s="85"/>
      <c r="SGG42" s="85"/>
      <c r="SGH42" s="85"/>
      <c r="SGI42" s="85"/>
      <c r="SGJ42" s="85"/>
      <c r="SGK42" s="85"/>
      <c r="SGL42" s="85"/>
      <c r="SGM42" s="85"/>
      <c r="SGN42" s="85"/>
      <c r="SGO42" s="85"/>
      <c r="SGP42" s="85"/>
      <c r="SGQ42" s="85"/>
      <c r="SGR42" s="85"/>
      <c r="SGS42" s="85"/>
      <c r="SGT42" s="85"/>
      <c r="SGU42" s="85"/>
      <c r="SGV42" s="85"/>
      <c r="SGW42" s="85"/>
      <c r="SGX42" s="85"/>
      <c r="SGY42" s="85"/>
      <c r="SGZ42" s="85"/>
      <c r="SHA42" s="85"/>
      <c r="SHB42" s="85"/>
      <c r="SHC42" s="85"/>
      <c r="SHD42" s="85"/>
      <c r="SHE42" s="85"/>
      <c r="SHF42" s="85"/>
      <c r="SHG42" s="85"/>
      <c r="SHH42" s="85"/>
      <c r="SHI42" s="85"/>
      <c r="SHJ42" s="85"/>
      <c r="SHK42" s="85"/>
      <c r="SHL42" s="85"/>
      <c r="SHM42" s="85"/>
      <c r="SHN42" s="85"/>
      <c r="SHO42" s="85"/>
      <c r="SHP42" s="85"/>
      <c r="SHQ42" s="85"/>
      <c r="SHR42" s="85"/>
      <c r="SHS42" s="85"/>
      <c r="SHT42" s="85"/>
      <c r="SHU42" s="85"/>
      <c r="SHV42" s="85"/>
      <c r="SHW42" s="85"/>
      <c r="SHX42" s="85"/>
      <c r="SHY42" s="85"/>
      <c r="SHZ42" s="85"/>
      <c r="SIA42" s="85"/>
      <c r="SIB42" s="85"/>
      <c r="SIC42" s="85"/>
      <c r="SID42" s="85"/>
      <c r="SIE42" s="85"/>
      <c r="SIF42" s="85"/>
      <c r="SIG42" s="85"/>
      <c r="SIH42" s="85"/>
      <c r="SII42" s="85"/>
      <c r="SIJ42" s="85"/>
      <c r="SIK42" s="85"/>
      <c r="SIL42" s="85"/>
      <c r="SIM42" s="85"/>
      <c r="SIN42" s="85"/>
      <c r="SIO42" s="85"/>
      <c r="SIP42" s="85"/>
      <c r="SIQ42" s="85"/>
      <c r="SIR42" s="85"/>
      <c r="SIS42" s="85"/>
      <c r="SIT42" s="85"/>
      <c r="SIU42" s="85"/>
      <c r="SIV42" s="85"/>
      <c r="SIW42" s="85"/>
      <c r="SIX42" s="85"/>
      <c r="SIY42" s="85"/>
      <c r="SIZ42" s="85"/>
      <c r="SJA42" s="85"/>
      <c r="SJB42" s="85"/>
      <c r="SJC42" s="85"/>
      <c r="SJD42" s="85"/>
      <c r="SJE42" s="85"/>
      <c r="SJF42" s="85"/>
      <c r="SJG42" s="85"/>
      <c r="SJH42" s="85"/>
      <c r="SJI42" s="85"/>
      <c r="SJJ42" s="85"/>
      <c r="SJK42" s="85"/>
      <c r="SJL42" s="85"/>
      <c r="SJM42" s="85"/>
      <c r="SJN42" s="85"/>
      <c r="SJO42" s="85"/>
      <c r="SJP42" s="85"/>
      <c r="SJQ42" s="85"/>
      <c r="SJR42" s="85"/>
      <c r="SJS42" s="85"/>
      <c r="SJT42" s="85"/>
      <c r="SJU42" s="85"/>
      <c r="SJV42" s="85"/>
      <c r="SJW42" s="85"/>
      <c r="SJX42" s="85"/>
      <c r="SJY42" s="85"/>
      <c r="SJZ42" s="85"/>
      <c r="SKA42" s="85"/>
      <c r="SKB42" s="85"/>
      <c r="SKC42" s="85"/>
      <c r="SKD42" s="85"/>
      <c r="SKE42" s="85"/>
      <c r="SKF42" s="85"/>
      <c r="SKG42" s="85"/>
      <c r="SKH42" s="85"/>
      <c r="SKI42" s="85"/>
      <c r="SKJ42" s="85"/>
      <c r="SKK42" s="85"/>
      <c r="SKL42" s="85"/>
      <c r="SKM42" s="85"/>
      <c r="SKN42" s="85"/>
      <c r="SKO42" s="85"/>
      <c r="SKP42" s="85"/>
      <c r="SKQ42" s="85"/>
      <c r="SKR42" s="85"/>
      <c r="SKS42" s="85"/>
      <c r="SKT42" s="85"/>
      <c r="SKU42" s="85"/>
      <c r="SKV42" s="85"/>
      <c r="SKW42" s="85"/>
      <c r="SKX42" s="85"/>
      <c r="SKY42" s="85"/>
      <c r="SKZ42" s="85"/>
      <c r="SLA42" s="85"/>
      <c r="SLB42" s="85"/>
      <c r="SLC42" s="85"/>
      <c r="SLD42" s="85"/>
      <c r="SLE42" s="85"/>
      <c r="SLF42" s="85"/>
      <c r="SLG42" s="85"/>
      <c r="SLH42" s="85"/>
      <c r="SLI42" s="85"/>
      <c r="SLJ42" s="85"/>
      <c r="SLK42" s="85"/>
      <c r="SLL42" s="85"/>
      <c r="SLM42" s="85"/>
      <c r="SLN42" s="85"/>
      <c r="SLO42" s="85"/>
      <c r="SLP42" s="85"/>
      <c r="SLQ42" s="85"/>
      <c r="SLR42" s="85"/>
      <c r="SLS42" s="85"/>
      <c r="SLT42" s="85"/>
      <c r="SLU42" s="85"/>
      <c r="SLV42" s="85"/>
      <c r="SLW42" s="85"/>
      <c r="SLX42" s="85"/>
      <c r="SLY42" s="85"/>
      <c r="SLZ42" s="85"/>
      <c r="SMA42" s="85"/>
      <c r="SMB42" s="85"/>
      <c r="SMC42" s="85"/>
      <c r="SMD42" s="85"/>
      <c r="SME42" s="85"/>
      <c r="SMF42" s="85"/>
      <c r="SMG42" s="85"/>
      <c r="SMH42" s="85"/>
      <c r="SMI42" s="85"/>
      <c r="SMJ42" s="85"/>
      <c r="SMK42" s="85"/>
      <c r="SML42" s="85"/>
      <c r="SMM42" s="85"/>
      <c r="SMN42" s="85"/>
      <c r="SMO42" s="85"/>
      <c r="SMP42" s="85"/>
      <c r="SMQ42" s="85"/>
      <c r="SMR42" s="85"/>
      <c r="SMS42" s="85"/>
      <c r="SMT42" s="85"/>
      <c r="SMU42" s="85"/>
      <c r="SMV42" s="85"/>
      <c r="SMW42" s="85"/>
      <c r="SMX42" s="85"/>
      <c r="SMY42" s="85"/>
      <c r="SMZ42" s="85"/>
      <c r="SNA42" s="85"/>
      <c r="SNB42" s="85"/>
      <c r="SNC42" s="85"/>
      <c r="SND42" s="85"/>
      <c r="SNE42" s="85"/>
      <c r="SNF42" s="85"/>
      <c r="SNG42" s="85"/>
      <c r="SNH42" s="85"/>
      <c r="SNI42" s="85"/>
      <c r="SNJ42" s="85"/>
      <c r="SNK42" s="85"/>
      <c r="SNL42" s="85"/>
      <c r="SNM42" s="85"/>
      <c r="SNN42" s="85"/>
      <c r="SNO42" s="85"/>
      <c r="SNP42" s="85"/>
      <c r="SNQ42" s="85"/>
      <c r="SNR42" s="85"/>
      <c r="SNS42" s="85"/>
      <c r="SNT42" s="85"/>
      <c r="SNU42" s="85"/>
      <c r="SNV42" s="85"/>
      <c r="SNW42" s="85"/>
      <c r="SNX42" s="85"/>
      <c r="SNY42" s="85"/>
      <c r="SNZ42" s="85"/>
      <c r="SOA42" s="85"/>
      <c r="SOB42" s="85"/>
      <c r="SOC42" s="85"/>
      <c r="SOD42" s="85"/>
      <c r="SOE42" s="85"/>
      <c r="SOF42" s="85"/>
      <c r="SOG42" s="85"/>
      <c r="SOH42" s="85"/>
      <c r="SOI42" s="85"/>
      <c r="SOJ42" s="85"/>
      <c r="SOK42" s="85"/>
      <c r="SOL42" s="85"/>
      <c r="SOM42" s="85"/>
      <c r="SON42" s="85"/>
      <c r="SOO42" s="85"/>
      <c r="SOP42" s="85"/>
      <c r="SOQ42" s="85"/>
      <c r="SOR42" s="85"/>
      <c r="SOS42" s="85"/>
      <c r="SOT42" s="85"/>
      <c r="SOU42" s="85"/>
      <c r="SOV42" s="85"/>
      <c r="SOW42" s="85"/>
      <c r="SOX42" s="85"/>
      <c r="SOY42" s="85"/>
      <c r="SOZ42" s="85"/>
      <c r="SPA42" s="85"/>
      <c r="SPB42" s="85"/>
      <c r="SPC42" s="85"/>
      <c r="SPD42" s="85"/>
      <c r="SPE42" s="85"/>
      <c r="SPF42" s="85"/>
      <c r="SPG42" s="85"/>
      <c r="SPH42" s="85"/>
      <c r="SPI42" s="85"/>
      <c r="SPJ42" s="85"/>
      <c r="SPK42" s="85"/>
      <c r="SPL42" s="85"/>
      <c r="SPM42" s="85"/>
      <c r="SPN42" s="85"/>
      <c r="SPO42" s="85"/>
      <c r="SPP42" s="85"/>
      <c r="SPQ42" s="85"/>
      <c r="SPR42" s="85"/>
      <c r="SPS42" s="85"/>
      <c r="SPT42" s="85"/>
      <c r="SPU42" s="85"/>
      <c r="SPV42" s="85"/>
      <c r="SPW42" s="85"/>
      <c r="SPX42" s="85"/>
      <c r="SPY42" s="85"/>
      <c r="SPZ42" s="85"/>
      <c r="SQA42" s="85"/>
      <c r="SQB42" s="85"/>
      <c r="SQC42" s="85"/>
      <c r="SQD42" s="85"/>
      <c r="SQE42" s="85"/>
      <c r="SQF42" s="85"/>
      <c r="SQG42" s="85"/>
      <c r="SQH42" s="85"/>
      <c r="SQI42" s="85"/>
      <c r="SQJ42" s="85"/>
      <c r="SQK42" s="85"/>
      <c r="SQL42" s="85"/>
      <c r="SQM42" s="85"/>
      <c r="SQN42" s="85"/>
      <c r="SQO42" s="85"/>
      <c r="SQP42" s="85"/>
      <c r="SQQ42" s="85"/>
      <c r="SQR42" s="85"/>
      <c r="SQS42" s="85"/>
      <c r="SQT42" s="85"/>
      <c r="SQU42" s="85"/>
      <c r="SQV42" s="85"/>
      <c r="SQW42" s="85"/>
      <c r="SQX42" s="85"/>
      <c r="SQY42" s="85"/>
      <c r="SQZ42" s="85"/>
      <c r="SRA42" s="85"/>
      <c r="SRB42" s="85"/>
      <c r="SRC42" s="85"/>
      <c r="SRD42" s="85"/>
      <c r="SRE42" s="85"/>
      <c r="SRF42" s="85"/>
      <c r="SRG42" s="85"/>
      <c r="SRH42" s="85"/>
      <c r="SRI42" s="85"/>
      <c r="SRJ42" s="85"/>
      <c r="SRK42" s="85"/>
      <c r="SRL42" s="85"/>
      <c r="SRM42" s="85"/>
      <c r="SRN42" s="85"/>
      <c r="SRO42" s="85"/>
      <c r="SRP42" s="85"/>
      <c r="SRQ42" s="85"/>
      <c r="SRR42" s="85"/>
      <c r="SRS42" s="85"/>
      <c r="SRT42" s="85"/>
      <c r="SRU42" s="85"/>
      <c r="SRV42" s="85"/>
      <c r="SRW42" s="85"/>
      <c r="SRX42" s="85"/>
      <c r="SRY42" s="85"/>
      <c r="SRZ42" s="85"/>
      <c r="SSA42" s="85"/>
      <c r="SSB42" s="85"/>
      <c r="SSC42" s="85"/>
      <c r="SSD42" s="85"/>
      <c r="SSE42" s="85"/>
      <c r="SSF42" s="85"/>
      <c r="SSG42" s="85"/>
      <c r="SSH42" s="85"/>
      <c r="SSI42" s="85"/>
      <c r="SSJ42" s="85"/>
      <c r="SSK42" s="85"/>
      <c r="SSL42" s="85"/>
      <c r="SSM42" s="85"/>
      <c r="SSN42" s="85"/>
      <c r="SSO42" s="85"/>
      <c r="SSP42" s="85"/>
      <c r="SSQ42" s="85"/>
      <c r="SSR42" s="85"/>
      <c r="SSS42" s="85"/>
      <c r="SST42" s="85"/>
      <c r="SSU42" s="85"/>
      <c r="SSV42" s="85"/>
      <c r="SSW42" s="85"/>
      <c r="SSX42" s="85"/>
      <c r="SSY42" s="85"/>
      <c r="SSZ42" s="85"/>
      <c r="STA42" s="85"/>
      <c r="STB42" s="85"/>
      <c r="STC42" s="85"/>
      <c r="STD42" s="85"/>
      <c r="STE42" s="85"/>
      <c r="STF42" s="85"/>
      <c r="STG42" s="85"/>
      <c r="STH42" s="85"/>
      <c r="STI42" s="85"/>
      <c r="STJ42" s="85"/>
      <c r="STK42" s="85"/>
      <c r="STL42" s="85"/>
      <c r="STM42" s="85"/>
      <c r="STN42" s="85"/>
      <c r="STO42" s="85"/>
      <c r="STP42" s="85"/>
      <c r="STQ42" s="85"/>
      <c r="STR42" s="85"/>
      <c r="STS42" s="85"/>
      <c r="STT42" s="85"/>
      <c r="STU42" s="85"/>
      <c r="STV42" s="85"/>
      <c r="STW42" s="85"/>
      <c r="STX42" s="85"/>
      <c r="STY42" s="85"/>
      <c r="STZ42" s="85"/>
      <c r="SUA42" s="85"/>
      <c r="SUB42" s="85"/>
      <c r="SUC42" s="85"/>
      <c r="SUD42" s="85"/>
      <c r="SUE42" s="85"/>
      <c r="SUF42" s="85"/>
      <c r="SUG42" s="85"/>
      <c r="SUH42" s="85"/>
      <c r="SUI42" s="85"/>
      <c r="SUJ42" s="85"/>
      <c r="SUK42" s="85"/>
      <c r="SUL42" s="85"/>
      <c r="SUM42" s="85"/>
      <c r="SUN42" s="85"/>
      <c r="SUO42" s="85"/>
      <c r="SUP42" s="85"/>
      <c r="SUQ42" s="85"/>
      <c r="SUR42" s="85"/>
      <c r="SUS42" s="85"/>
      <c r="SUT42" s="85"/>
      <c r="SUU42" s="85"/>
      <c r="SUV42" s="85"/>
      <c r="SUW42" s="85"/>
      <c r="SUX42" s="85"/>
      <c r="SUY42" s="85"/>
      <c r="SUZ42" s="85"/>
      <c r="SVA42" s="85"/>
      <c r="SVB42" s="85"/>
      <c r="SVC42" s="85"/>
      <c r="SVD42" s="85"/>
      <c r="SVE42" s="85"/>
      <c r="SVF42" s="85"/>
      <c r="SVG42" s="85"/>
      <c r="SVH42" s="85"/>
      <c r="SVI42" s="85"/>
      <c r="SVJ42" s="85"/>
      <c r="SVK42" s="85"/>
      <c r="SVL42" s="85"/>
      <c r="SVM42" s="85"/>
      <c r="SVN42" s="85"/>
      <c r="SVO42" s="85"/>
      <c r="SVP42" s="85"/>
      <c r="SVQ42" s="85"/>
      <c r="SVR42" s="85"/>
      <c r="SVS42" s="85"/>
      <c r="SVT42" s="85"/>
      <c r="SVU42" s="85"/>
      <c r="SVV42" s="85"/>
      <c r="SVW42" s="85"/>
      <c r="SVX42" s="85"/>
      <c r="SVY42" s="85"/>
      <c r="SVZ42" s="85"/>
      <c r="SWA42" s="85"/>
      <c r="SWB42" s="85"/>
      <c r="SWC42" s="85"/>
      <c r="SWD42" s="85"/>
      <c r="SWE42" s="85"/>
      <c r="SWF42" s="85"/>
      <c r="SWG42" s="85"/>
      <c r="SWH42" s="85"/>
      <c r="SWI42" s="85"/>
      <c r="SWJ42" s="85"/>
      <c r="SWK42" s="85"/>
      <c r="SWL42" s="85"/>
      <c r="SWM42" s="85"/>
      <c r="SWN42" s="85"/>
      <c r="SWO42" s="85"/>
      <c r="SWP42" s="85"/>
      <c r="SWQ42" s="85"/>
      <c r="SWR42" s="85"/>
      <c r="SWS42" s="85"/>
      <c r="SWT42" s="85"/>
      <c r="SWU42" s="85"/>
      <c r="SWV42" s="85"/>
      <c r="SWW42" s="85"/>
      <c r="SWX42" s="85"/>
      <c r="SWY42" s="85"/>
      <c r="SWZ42" s="85"/>
      <c r="SXA42" s="85"/>
      <c r="SXB42" s="85"/>
      <c r="SXC42" s="85"/>
      <c r="SXD42" s="85"/>
      <c r="SXE42" s="85"/>
      <c r="SXF42" s="85"/>
      <c r="SXG42" s="85"/>
      <c r="SXH42" s="85"/>
      <c r="SXI42" s="85"/>
      <c r="SXJ42" s="85"/>
      <c r="SXK42" s="85"/>
      <c r="SXL42" s="85"/>
      <c r="SXM42" s="85"/>
      <c r="SXN42" s="85"/>
      <c r="SXO42" s="85"/>
      <c r="SXP42" s="85"/>
      <c r="SXQ42" s="85"/>
      <c r="SXR42" s="85"/>
      <c r="SXS42" s="85"/>
      <c r="SXT42" s="85"/>
      <c r="SXU42" s="85"/>
      <c r="SXV42" s="85"/>
      <c r="SXW42" s="85"/>
      <c r="SXX42" s="85"/>
      <c r="SXY42" s="85"/>
      <c r="SXZ42" s="85"/>
      <c r="SYA42" s="85"/>
      <c r="SYB42" s="85"/>
      <c r="SYC42" s="85"/>
      <c r="SYD42" s="85"/>
      <c r="SYE42" s="85"/>
      <c r="SYF42" s="85"/>
      <c r="SYG42" s="85"/>
      <c r="SYH42" s="85"/>
      <c r="SYI42" s="85"/>
      <c r="SYJ42" s="85"/>
      <c r="SYK42" s="85"/>
      <c r="SYL42" s="85"/>
      <c r="SYM42" s="85"/>
      <c r="SYN42" s="85"/>
      <c r="SYO42" s="85"/>
      <c r="SYP42" s="85"/>
      <c r="SYQ42" s="85"/>
      <c r="SYR42" s="85"/>
      <c r="SYS42" s="85"/>
      <c r="SYT42" s="85"/>
      <c r="SYU42" s="85"/>
      <c r="SYV42" s="85"/>
      <c r="SYW42" s="85"/>
      <c r="SYX42" s="85"/>
      <c r="SYY42" s="85"/>
      <c r="SYZ42" s="85"/>
      <c r="SZA42" s="85"/>
      <c r="SZB42" s="85"/>
      <c r="SZC42" s="85"/>
      <c r="SZD42" s="85"/>
      <c r="SZE42" s="85"/>
      <c r="SZF42" s="85"/>
      <c r="SZG42" s="85"/>
      <c r="SZH42" s="85"/>
      <c r="SZI42" s="85"/>
      <c r="SZJ42" s="85"/>
      <c r="SZK42" s="85"/>
      <c r="SZL42" s="85"/>
      <c r="SZM42" s="85"/>
      <c r="SZN42" s="85"/>
      <c r="SZO42" s="85"/>
      <c r="SZP42" s="85"/>
      <c r="SZQ42" s="85"/>
      <c r="SZR42" s="85"/>
      <c r="SZS42" s="85"/>
      <c r="SZT42" s="85"/>
      <c r="SZU42" s="85"/>
      <c r="SZV42" s="85"/>
      <c r="SZW42" s="85"/>
      <c r="SZX42" s="85"/>
      <c r="SZY42" s="85"/>
      <c r="SZZ42" s="85"/>
      <c r="TAA42" s="85"/>
      <c r="TAB42" s="85"/>
      <c r="TAC42" s="85"/>
      <c r="TAD42" s="85"/>
      <c r="TAE42" s="85"/>
      <c r="TAF42" s="85"/>
      <c r="TAG42" s="85"/>
      <c r="TAH42" s="85"/>
      <c r="TAI42" s="85"/>
      <c r="TAJ42" s="85"/>
      <c r="TAK42" s="85"/>
      <c r="TAL42" s="85"/>
      <c r="TAM42" s="85"/>
      <c r="TAN42" s="85"/>
      <c r="TAO42" s="85"/>
      <c r="TAP42" s="85"/>
      <c r="TAQ42" s="85"/>
      <c r="TAR42" s="85"/>
      <c r="TAS42" s="85"/>
      <c r="TAT42" s="85"/>
      <c r="TAU42" s="85"/>
      <c r="TAV42" s="85"/>
      <c r="TAW42" s="85"/>
      <c r="TAX42" s="85"/>
      <c r="TAY42" s="85"/>
      <c r="TAZ42" s="85"/>
      <c r="TBA42" s="85"/>
      <c r="TBB42" s="85"/>
      <c r="TBC42" s="85"/>
      <c r="TBD42" s="85"/>
      <c r="TBE42" s="85"/>
      <c r="TBF42" s="85"/>
      <c r="TBG42" s="85"/>
      <c r="TBH42" s="85"/>
      <c r="TBI42" s="85"/>
      <c r="TBJ42" s="85"/>
      <c r="TBK42" s="85"/>
      <c r="TBL42" s="85"/>
      <c r="TBM42" s="85"/>
      <c r="TBN42" s="85"/>
      <c r="TBO42" s="85"/>
      <c r="TBP42" s="85"/>
      <c r="TBQ42" s="85"/>
      <c r="TBR42" s="85"/>
      <c r="TBS42" s="85"/>
      <c r="TBT42" s="85"/>
      <c r="TBU42" s="85"/>
      <c r="TBV42" s="85"/>
      <c r="TBW42" s="85"/>
      <c r="TBX42" s="85"/>
      <c r="TBY42" s="85"/>
      <c r="TBZ42" s="85"/>
      <c r="TCA42" s="85"/>
      <c r="TCB42" s="85"/>
      <c r="TCC42" s="85"/>
      <c r="TCD42" s="85"/>
      <c r="TCE42" s="85"/>
      <c r="TCF42" s="85"/>
      <c r="TCG42" s="85"/>
      <c r="TCH42" s="85"/>
      <c r="TCI42" s="85"/>
      <c r="TCJ42" s="85"/>
      <c r="TCK42" s="85"/>
      <c r="TCL42" s="85"/>
      <c r="TCM42" s="85"/>
      <c r="TCN42" s="85"/>
      <c r="TCO42" s="85"/>
      <c r="TCP42" s="85"/>
      <c r="TCQ42" s="85"/>
      <c r="TCR42" s="85"/>
      <c r="TCS42" s="85"/>
      <c r="TCT42" s="85"/>
      <c r="TCU42" s="85"/>
      <c r="TCV42" s="85"/>
      <c r="TCW42" s="85"/>
      <c r="TCX42" s="85"/>
      <c r="TCY42" s="85"/>
      <c r="TCZ42" s="85"/>
      <c r="TDA42" s="85"/>
      <c r="TDB42" s="85"/>
      <c r="TDC42" s="85"/>
      <c r="TDD42" s="85"/>
      <c r="TDE42" s="85"/>
      <c r="TDF42" s="85"/>
      <c r="TDG42" s="85"/>
      <c r="TDH42" s="85"/>
      <c r="TDI42" s="85"/>
      <c r="TDJ42" s="85"/>
      <c r="TDK42" s="85"/>
      <c r="TDL42" s="85"/>
      <c r="TDM42" s="85"/>
      <c r="TDN42" s="85"/>
      <c r="TDO42" s="85"/>
      <c r="TDP42" s="85"/>
      <c r="TDQ42" s="85"/>
      <c r="TDR42" s="85"/>
      <c r="TDS42" s="85"/>
      <c r="TDT42" s="85"/>
      <c r="TDU42" s="85"/>
      <c r="TDV42" s="85"/>
      <c r="TDW42" s="85"/>
      <c r="TDX42" s="85"/>
      <c r="TDY42" s="85"/>
      <c r="TDZ42" s="85"/>
      <c r="TEA42" s="85"/>
      <c r="TEB42" s="85"/>
      <c r="TEC42" s="85"/>
      <c r="TED42" s="85"/>
      <c r="TEE42" s="85"/>
      <c r="TEF42" s="85"/>
      <c r="TEG42" s="85"/>
      <c r="TEH42" s="85"/>
      <c r="TEI42" s="85"/>
      <c r="TEJ42" s="85"/>
      <c r="TEK42" s="85"/>
      <c r="TEL42" s="85"/>
      <c r="TEM42" s="85"/>
      <c r="TEN42" s="85"/>
      <c r="TEO42" s="85"/>
      <c r="TEP42" s="85"/>
      <c r="TEQ42" s="85"/>
      <c r="TER42" s="85"/>
      <c r="TES42" s="85"/>
      <c r="TET42" s="85"/>
      <c r="TEU42" s="85"/>
      <c r="TEV42" s="85"/>
      <c r="TEW42" s="85"/>
      <c r="TEX42" s="85"/>
      <c r="TEY42" s="85"/>
      <c r="TEZ42" s="85"/>
      <c r="TFA42" s="85"/>
      <c r="TFB42" s="85"/>
      <c r="TFC42" s="85"/>
      <c r="TFD42" s="85"/>
      <c r="TFE42" s="85"/>
      <c r="TFF42" s="85"/>
      <c r="TFG42" s="85"/>
      <c r="TFH42" s="85"/>
      <c r="TFI42" s="85"/>
      <c r="TFJ42" s="85"/>
      <c r="TFK42" s="85"/>
      <c r="TFL42" s="85"/>
      <c r="TFM42" s="85"/>
      <c r="TFN42" s="85"/>
      <c r="TFO42" s="85"/>
      <c r="TFP42" s="85"/>
      <c r="TFQ42" s="85"/>
      <c r="TFR42" s="85"/>
      <c r="TFS42" s="85"/>
      <c r="TFT42" s="85"/>
      <c r="TFU42" s="85"/>
      <c r="TFV42" s="85"/>
      <c r="TFW42" s="85"/>
      <c r="TFX42" s="85"/>
      <c r="TFY42" s="85"/>
      <c r="TFZ42" s="85"/>
      <c r="TGA42" s="85"/>
      <c r="TGB42" s="85"/>
      <c r="TGC42" s="85"/>
      <c r="TGD42" s="85"/>
      <c r="TGE42" s="85"/>
      <c r="TGF42" s="85"/>
      <c r="TGG42" s="85"/>
      <c r="TGH42" s="85"/>
      <c r="TGI42" s="85"/>
      <c r="TGJ42" s="85"/>
      <c r="TGK42" s="85"/>
      <c r="TGL42" s="85"/>
      <c r="TGM42" s="85"/>
      <c r="TGN42" s="85"/>
      <c r="TGO42" s="85"/>
      <c r="TGP42" s="85"/>
      <c r="TGQ42" s="85"/>
      <c r="TGR42" s="85"/>
      <c r="TGS42" s="85"/>
      <c r="TGT42" s="85"/>
      <c r="TGU42" s="85"/>
      <c r="TGV42" s="85"/>
      <c r="TGW42" s="85"/>
      <c r="TGX42" s="85"/>
      <c r="TGY42" s="85"/>
      <c r="TGZ42" s="85"/>
      <c r="THA42" s="85"/>
      <c r="THB42" s="85"/>
      <c r="THC42" s="85"/>
      <c r="THD42" s="85"/>
      <c r="THE42" s="85"/>
      <c r="THF42" s="85"/>
      <c r="THG42" s="85"/>
      <c r="THH42" s="85"/>
      <c r="THI42" s="85"/>
      <c r="THJ42" s="85"/>
      <c r="THK42" s="85"/>
      <c r="THL42" s="85"/>
      <c r="THM42" s="85"/>
      <c r="THN42" s="85"/>
      <c r="THO42" s="85"/>
      <c r="THP42" s="85"/>
      <c r="THQ42" s="85"/>
      <c r="THR42" s="85"/>
      <c r="THS42" s="85"/>
      <c r="THT42" s="85"/>
      <c r="THU42" s="85"/>
      <c r="THV42" s="85"/>
      <c r="THW42" s="85"/>
      <c r="THX42" s="85"/>
      <c r="THY42" s="85"/>
      <c r="THZ42" s="85"/>
      <c r="TIA42" s="85"/>
      <c r="TIB42" s="85"/>
      <c r="TIC42" s="85"/>
      <c r="TID42" s="85"/>
      <c r="TIE42" s="85"/>
      <c r="TIF42" s="85"/>
      <c r="TIG42" s="85"/>
      <c r="TIH42" s="85"/>
      <c r="TII42" s="85"/>
      <c r="TIJ42" s="85"/>
      <c r="TIK42" s="85"/>
      <c r="TIL42" s="85"/>
      <c r="TIM42" s="85"/>
      <c r="TIN42" s="85"/>
      <c r="TIO42" s="85"/>
      <c r="TIP42" s="85"/>
      <c r="TIQ42" s="85"/>
      <c r="TIR42" s="85"/>
      <c r="TIS42" s="85"/>
      <c r="TIT42" s="85"/>
      <c r="TIU42" s="85"/>
      <c r="TIV42" s="85"/>
      <c r="TIW42" s="85"/>
      <c r="TIX42" s="85"/>
      <c r="TIY42" s="85"/>
      <c r="TIZ42" s="85"/>
      <c r="TJA42" s="85"/>
      <c r="TJB42" s="85"/>
      <c r="TJC42" s="85"/>
      <c r="TJD42" s="85"/>
      <c r="TJE42" s="85"/>
      <c r="TJF42" s="85"/>
      <c r="TJG42" s="85"/>
      <c r="TJH42" s="85"/>
      <c r="TJI42" s="85"/>
      <c r="TJJ42" s="85"/>
      <c r="TJK42" s="85"/>
      <c r="TJL42" s="85"/>
      <c r="TJM42" s="85"/>
      <c r="TJN42" s="85"/>
      <c r="TJO42" s="85"/>
      <c r="TJP42" s="85"/>
      <c r="TJQ42" s="85"/>
      <c r="TJR42" s="85"/>
      <c r="TJS42" s="85"/>
      <c r="TJT42" s="85"/>
      <c r="TJU42" s="85"/>
      <c r="TJV42" s="85"/>
      <c r="TJW42" s="85"/>
      <c r="TJX42" s="85"/>
      <c r="TJY42" s="85"/>
      <c r="TJZ42" s="85"/>
      <c r="TKA42" s="85"/>
      <c r="TKB42" s="85"/>
      <c r="TKC42" s="85"/>
      <c r="TKD42" s="85"/>
      <c r="TKE42" s="85"/>
      <c r="TKF42" s="85"/>
      <c r="TKG42" s="85"/>
      <c r="TKH42" s="85"/>
      <c r="TKI42" s="85"/>
      <c r="TKJ42" s="85"/>
      <c r="TKK42" s="85"/>
      <c r="TKL42" s="85"/>
      <c r="TKM42" s="85"/>
      <c r="TKN42" s="85"/>
      <c r="TKO42" s="85"/>
      <c r="TKP42" s="85"/>
      <c r="TKQ42" s="85"/>
      <c r="TKR42" s="85"/>
      <c r="TKS42" s="85"/>
      <c r="TKT42" s="85"/>
      <c r="TKU42" s="85"/>
      <c r="TKV42" s="85"/>
      <c r="TKW42" s="85"/>
      <c r="TKX42" s="85"/>
      <c r="TKY42" s="85"/>
      <c r="TKZ42" s="85"/>
      <c r="TLA42" s="85"/>
      <c r="TLB42" s="85"/>
      <c r="TLC42" s="85"/>
      <c r="TLD42" s="85"/>
      <c r="TLE42" s="85"/>
      <c r="TLF42" s="85"/>
      <c r="TLG42" s="85"/>
      <c r="TLH42" s="85"/>
      <c r="TLI42" s="85"/>
      <c r="TLJ42" s="85"/>
      <c r="TLK42" s="85"/>
      <c r="TLL42" s="85"/>
      <c r="TLM42" s="85"/>
      <c r="TLN42" s="85"/>
      <c r="TLO42" s="85"/>
      <c r="TLP42" s="85"/>
      <c r="TLQ42" s="85"/>
      <c r="TLR42" s="85"/>
      <c r="TLS42" s="85"/>
      <c r="TLT42" s="85"/>
      <c r="TLU42" s="85"/>
      <c r="TLV42" s="85"/>
      <c r="TLW42" s="85"/>
      <c r="TLX42" s="85"/>
      <c r="TLY42" s="85"/>
      <c r="TLZ42" s="85"/>
      <c r="TMA42" s="85"/>
      <c r="TMB42" s="85"/>
      <c r="TMC42" s="85"/>
      <c r="TMD42" s="85"/>
      <c r="TME42" s="85"/>
      <c r="TMF42" s="85"/>
      <c r="TMG42" s="85"/>
      <c r="TMH42" s="85"/>
      <c r="TMI42" s="85"/>
      <c r="TMJ42" s="85"/>
      <c r="TMK42" s="85"/>
      <c r="TML42" s="85"/>
      <c r="TMM42" s="85"/>
      <c r="TMN42" s="85"/>
      <c r="TMO42" s="85"/>
      <c r="TMP42" s="85"/>
      <c r="TMQ42" s="85"/>
      <c r="TMR42" s="85"/>
      <c r="TMS42" s="85"/>
      <c r="TMT42" s="85"/>
      <c r="TMU42" s="85"/>
      <c r="TMV42" s="85"/>
      <c r="TMW42" s="85"/>
      <c r="TMX42" s="85"/>
      <c r="TMY42" s="85"/>
      <c r="TMZ42" s="85"/>
      <c r="TNA42" s="85"/>
      <c r="TNB42" s="85"/>
      <c r="TNC42" s="85"/>
      <c r="TND42" s="85"/>
      <c r="TNE42" s="85"/>
      <c r="TNF42" s="85"/>
      <c r="TNG42" s="85"/>
      <c r="TNH42" s="85"/>
      <c r="TNI42" s="85"/>
      <c r="TNJ42" s="85"/>
      <c r="TNK42" s="85"/>
      <c r="TNL42" s="85"/>
      <c r="TNM42" s="85"/>
      <c r="TNN42" s="85"/>
      <c r="TNO42" s="85"/>
      <c r="TNP42" s="85"/>
      <c r="TNQ42" s="85"/>
      <c r="TNR42" s="85"/>
      <c r="TNS42" s="85"/>
      <c r="TNT42" s="85"/>
      <c r="TNU42" s="85"/>
      <c r="TNV42" s="85"/>
      <c r="TNW42" s="85"/>
      <c r="TNX42" s="85"/>
      <c r="TNY42" s="85"/>
      <c r="TNZ42" s="85"/>
      <c r="TOA42" s="85"/>
      <c r="TOB42" s="85"/>
      <c r="TOC42" s="85"/>
      <c r="TOD42" s="85"/>
      <c r="TOE42" s="85"/>
      <c r="TOF42" s="85"/>
      <c r="TOG42" s="85"/>
      <c r="TOH42" s="85"/>
      <c r="TOI42" s="85"/>
      <c r="TOJ42" s="85"/>
      <c r="TOK42" s="85"/>
      <c r="TOL42" s="85"/>
      <c r="TOM42" s="85"/>
      <c r="TON42" s="85"/>
      <c r="TOO42" s="85"/>
      <c r="TOP42" s="85"/>
      <c r="TOQ42" s="85"/>
      <c r="TOR42" s="85"/>
      <c r="TOS42" s="85"/>
      <c r="TOT42" s="85"/>
      <c r="TOU42" s="85"/>
      <c r="TOV42" s="85"/>
      <c r="TOW42" s="85"/>
      <c r="TOX42" s="85"/>
      <c r="TOY42" s="85"/>
      <c r="TOZ42" s="85"/>
      <c r="TPA42" s="85"/>
      <c r="TPB42" s="85"/>
      <c r="TPC42" s="85"/>
      <c r="TPD42" s="85"/>
      <c r="TPE42" s="85"/>
      <c r="TPF42" s="85"/>
      <c r="TPG42" s="85"/>
      <c r="TPH42" s="85"/>
      <c r="TPI42" s="85"/>
      <c r="TPJ42" s="85"/>
      <c r="TPK42" s="85"/>
      <c r="TPL42" s="85"/>
      <c r="TPM42" s="85"/>
      <c r="TPN42" s="85"/>
      <c r="TPO42" s="85"/>
      <c r="TPP42" s="85"/>
      <c r="TPQ42" s="85"/>
      <c r="TPR42" s="85"/>
      <c r="TPS42" s="85"/>
      <c r="TPT42" s="85"/>
      <c r="TPU42" s="85"/>
      <c r="TPV42" s="85"/>
      <c r="TPW42" s="85"/>
      <c r="TPX42" s="85"/>
      <c r="TPY42" s="85"/>
      <c r="TPZ42" s="85"/>
      <c r="TQA42" s="85"/>
      <c r="TQB42" s="85"/>
      <c r="TQC42" s="85"/>
      <c r="TQD42" s="85"/>
      <c r="TQE42" s="85"/>
      <c r="TQF42" s="85"/>
      <c r="TQG42" s="85"/>
      <c r="TQH42" s="85"/>
      <c r="TQI42" s="85"/>
      <c r="TQJ42" s="85"/>
      <c r="TQK42" s="85"/>
      <c r="TQL42" s="85"/>
      <c r="TQM42" s="85"/>
      <c r="TQN42" s="85"/>
      <c r="TQO42" s="85"/>
      <c r="TQP42" s="85"/>
      <c r="TQQ42" s="85"/>
      <c r="TQR42" s="85"/>
      <c r="TQS42" s="85"/>
      <c r="TQT42" s="85"/>
      <c r="TQU42" s="85"/>
      <c r="TQV42" s="85"/>
      <c r="TQW42" s="85"/>
      <c r="TQX42" s="85"/>
      <c r="TQY42" s="85"/>
      <c r="TQZ42" s="85"/>
      <c r="TRA42" s="85"/>
      <c r="TRB42" s="85"/>
      <c r="TRC42" s="85"/>
      <c r="TRD42" s="85"/>
      <c r="TRE42" s="85"/>
      <c r="TRF42" s="85"/>
      <c r="TRG42" s="85"/>
      <c r="TRH42" s="85"/>
      <c r="TRI42" s="85"/>
      <c r="TRJ42" s="85"/>
      <c r="TRK42" s="85"/>
      <c r="TRL42" s="85"/>
      <c r="TRM42" s="85"/>
      <c r="TRN42" s="85"/>
      <c r="TRO42" s="85"/>
      <c r="TRP42" s="85"/>
      <c r="TRQ42" s="85"/>
      <c r="TRR42" s="85"/>
      <c r="TRS42" s="85"/>
      <c r="TRT42" s="85"/>
      <c r="TRU42" s="85"/>
      <c r="TRV42" s="85"/>
      <c r="TRW42" s="85"/>
      <c r="TRX42" s="85"/>
      <c r="TRY42" s="85"/>
      <c r="TRZ42" s="85"/>
      <c r="TSA42" s="85"/>
      <c r="TSB42" s="85"/>
      <c r="TSC42" s="85"/>
      <c r="TSD42" s="85"/>
      <c r="TSE42" s="85"/>
      <c r="TSF42" s="85"/>
      <c r="TSG42" s="85"/>
      <c r="TSH42" s="85"/>
      <c r="TSI42" s="85"/>
      <c r="TSJ42" s="85"/>
      <c r="TSK42" s="85"/>
      <c r="TSL42" s="85"/>
      <c r="TSM42" s="85"/>
      <c r="TSN42" s="85"/>
      <c r="TSO42" s="85"/>
      <c r="TSP42" s="85"/>
      <c r="TSQ42" s="85"/>
      <c r="TSR42" s="85"/>
      <c r="TSS42" s="85"/>
      <c r="TST42" s="85"/>
      <c r="TSU42" s="85"/>
      <c r="TSV42" s="85"/>
      <c r="TSW42" s="85"/>
      <c r="TSX42" s="85"/>
      <c r="TSY42" s="85"/>
      <c r="TSZ42" s="85"/>
      <c r="TTA42" s="85"/>
      <c r="TTB42" s="85"/>
      <c r="TTC42" s="85"/>
      <c r="TTD42" s="85"/>
      <c r="TTE42" s="85"/>
      <c r="TTF42" s="85"/>
      <c r="TTG42" s="85"/>
      <c r="TTH42" s="85"/>
      <c r="TTI42" s="85"/>
      <c r="TTJ42" s="85"/>
      <c r="TTK42" s="85"/>
      <c r="TTL42" s="85"/>
      <c r="TTM42" s="85"/>
      <c r="TTN42" s="85"/>
      <c r="TTO42" s="85"/>
      <c r="TTP42" s="85"/>
      <c r="TTQ42" s="85"/>
      <c r="TTR42" s="85"/>
      <c r="TTS42" s="85"/>
      <c r="TTT42" s="85"/>
      <c r="TTU42" s="85"/>
      <c r="TTV42" s="85"/>
      <c r="TTW42" s="85"/>
      <c r="TTX42" s="85"/>
      <c r="TTY42" s="85"/>
      <c r="TTZ42" s="85"/>
      <c r="TUA42" s="85"/>
      <c r="TUB42" s="85"/>
      <c r="TUC42" s="85"/>
      <c r="TUD42" s="85"/>
      <c r="TUE42" s="85"/>
      <c r="TUF42" s="85"/>
      <c r="TUG42" s="85"/>
      <c r="TUH42" s="85"/>
      <c r="TUI42" s="85"/>
      <c r="TUJ42" s="85"/>
      <c r="TUK42" s="85"/>
      <c r="TUL42" s="85"/>
      <c r="TUM42" s="85"/>
      <c r="TUN42" s="85"/>
      <c r="TUO42" s="85"/>
      <c r="TUP42" s="85"/>
      <c r="TUQ42" s="85"/>
      <c r="TUR42" s="85"/>
      <c r="TUS42" s="85"/>
      <c r="TUT42" s="85"/>
      <c r="TUU42" s="85"/>
      <c r="TUV42" s="85"/>
      <c r="TUW42" s="85"/>
      <c r="TUX42" s="85"/>
      <c r="TUY42" s="85"/>
      <c r="TUZ42" s="85"/>
      <c r="TVA42" s="85"/>
      <c r="TVB42" s="85"/>
      <c r="TVC42" s="85"/>
      <c r="TVD42" s="85"/>
      <c r="TVE42" s="85"/>
      <c r="TVF42" s="85"/>
      <c r="TVG42" s="85"/>
      <c r="TVH42" s="85"/>
      <c r="TVI42" s="85"/>
      <c r="TVJ42" s="85"/>
      <c r="TVK42" s="85"/>
      <c r="TVL42" s="85"/>
      <c r="TVM42" s="85"/>
      <c r="TVN42" s="85"/>
      <c r="TVO42" s="85"/>
      <c r="TVP42" s="85"/>
      <c r="TVQ42" s="85"/>
      <c r="TVR42" s="85"/>
      <c r="TVS42" s="85"/>
      <c r="TVT42" s="85"/>
      <c r="TVU42" s="85"/>
      <c r="TVV42" s="85"/>
      <c r="TVW42" s="85"/>
      <c r="TVX42" s="85"/>
      <c r="TVY42" s="85"/>
      <c r="TVZ42" s="85"/>
      <c r="TWA42" s="85"/>
      <c r="TWB42" s="85"/>
      <c r="TWC42" s="85"/>
      <c r="TWD42" s="85"/>
      <c r="TWE42" s="85"/>
      <c r="TWF42" s="85"/>
      <c r="TWG42" s="85"/>
      <c r="TWH42" s="85"/>
      <c r="TWI42" s="85"/>
      <c r="TWJ42" s="85"/>
      <c r="TWK42" s="85"/>
      <c r="TWL42" s="85"/>
      <c r="TWM42" s="85"/>
      <c r="TWN42" s="85"/>
      <c r="TWO42" s="85"/>
      <c r="TWP42" s="85"/>
      <c r="TWQ42" s="85"/>
      <c r="TWR42" s="85"/>
      <c r="TWS42" s="85"/>
      <c r="TWT42" s="85"/>
      <c r="TWU42" s="85"/>
      <c r="TWV42" s="85"/>
      <c r="TWW42" s="85"/>
      <c r="TWX42" s="85"/>
      <c r="TWY42" s="85"/>
      <c r="TWZ42" s="85"/>
      <c r="TXA42" s="85"/>
      <c r="TXB42" s="85"/>
      <c r="TXC42" s="85"/>
      <c r="TXD42" s="85"/>
      <c r="TXE42" s="85"/>
      <c r="TXF42" s="85"/>
      <c r="TXG42" s="85"/>
      <c r="TXH42" s="85"/>
      <c r="TXI42" s="85"/>
      <c r="TXJ42" s="85"/>
      <c r="TXK42" s="85"/>
      <c r="TXL42" s="85"/>
      <c r="TXM42" s="85"/>
      <c r="TXN42" s="85"/>
      <c r="TXO42" s="85"/>
      <c r="TXP42" s="85"/>
      <c r="TXQ42" s="85"/>
      <c r="TXR42" s="85"/>
      <c r="TXS42" s="85"/>
      <c r="TXT42" s="85"/>
      <c r="TXU42" s="85"/>
      <c r="TXV42" s="85"/>
      <c r="TXW42" s="85"/>
      <c r="TXX42" s="85"/>
      <c r="TXY42" s="85"/>
      <c r="TXZ42" s="85"/>
      <c r="TYA42" s="85"/>
      <c r="TYB42" s="85"/>
      <c r="TYC42" s="85"/>
      <c r="TYD42" s="85"/>
      <c r="TYE42" s="85"/>
      <c r="TYF42" s="85"/>
      <c r="TYG42" s="85"/>
      <c r="TYH42" s="85"/>
      <c r="TYI42" s="85"/>
      <c r="TYJ42" s="85"/>
      <c r="TYK42" s="85"/>
      <c r="TYL42" s="85"/>
      <c r="TYM42" s="85"/>
      <c r="TYN42" s="85"/>
      <c r="TYO42" s="85"/>
      <c r="TYP42" s="85"/>
      <c r="TYQ42" s="85"/>
      <c r="TYR42" s="85"/>
      <c r="TYS42" s="85"/>
      <c r="TYT42" s="85"/>
      <c r="TYU42" s="85"/>
      <c r="TYV42" s="85"/>
      <c r="TYW42" s="85"/>
      <c r="TYX42" s="85"/>
      <c r="TYY42" s="85"/>
      <c r="TYZ42" s="85"/>
      <c r="TZA42" s="85"/>
      <c r="TZB42" s="85"/>
      <c r="TZC42" s="85"/>
      <c r="TZD42" s="85"/>
      <c r="TZE42" s="85"/>
      <c r="TZF42" s="85"/>
      <c r="TZG42" s="85"/>
      <c r="TZH42" s="85"/>
      <c r="TZI42" s="85"/>
      <c r="TZJ42" s="85"/>
      <c r="TZK42" s="85"/>
      <c r="TZL42" s="85"/>
      <c r="TZM42" s="85"/>
      <c r="TZN42" s="85"/>
      <c r="TZO42" s="85"/>
      <c r="TZP42" s="85"/>
      <c r="TZQ42" s="85"/>
      <c r="TZR42" s="85"/>
      <c r="TZS42" s="85"/>
      <c r="TZT42" s="85"/>
      <c r="TZU42" s="85"/>
      <c r="TZV42" s="85"/>
      <c r="TZW42" s="85"/>
      <c r="TZX42" s="85"/>
      <c r="TZY42" s="85"/>
      <c r="TZZ42" s="85"/>
      <c r="UAA42" s="85"/>
      <c r="UAB42" s="85"/>
      <c r="UAC42" s="85"/>
      <c r="UAD42" s="85"/>
      <c r="UAE42" s="85"/>
      <c r="UAF42" s="85"/>
      <c r="UAG42" s="85"/>
      <c r="UAH42" s="85"/>
      <c r="UAI42" s="85"/>
      <c r="UAJ42" s="85"/>
      <c r="UAK42" s="85"/>
      <c r="UAL42" s="85"/>
      <c r="UAM42" s="85"/>
      <c r="UAN42" s="85"/>
      <c r="UAO42" s="85"/>
      <c r="UAP42" s="85"/>
      <c r="UAQ42" s="85"/>
      <c r="UAR42" s="85"/>
      <c r="UAS42" s="85"/>
      <c r="UAT42" s="85"/>
      <c r="UAU42" s="85"/>
      <c r="UAV42" s="85"/>
      <c r="UAW42" s="85"/>
      <c r="UAX42" s="85"/>
      <c r="UAY42" s="85"/>
      <c r="UAZ42" s="85"/>
      <c r="UBA42" s="85"/>
      <c r="UBB42" s="85"/>
      <c r="UBC42" s="85"/>
      <c r="UBD42" s="85"/>
      <c r="UBE42" s="85"/>
      <c r="UBF42" s="85"/>
      <c r="UBG42" s="85"/>
      <c r="UBH42" s="85"/>
      <c r="UBI42" s="85"/>
      <c r="UBJ42" s="85"/>
      <c r="UBK42" s="85"/>
      <c r="UBL42" s="85"/>
      <c r="UBM42" s="85"/>
      <c r="UBN42" s="85"/>
      <c r="UBO42" s="85"/>
      <c r="UBP42" s="85"/>
      <c r="UBQ42" s="85"/>
      <c r="UBR42" s="85"/>
      <c r="UBS42" s="85"/>
      <c r="UBT42" s="85"/>
      <c r="UBU42" s="85"/>
      <c r="UBV42" s="85"/>
      <c r="UBW42" s="85"/>
      <c r="UBX42" s="85"/>
      <c r="UBY42" s="85"/>
      <c r="UBZ42" s="85"/>
      <c r="UCA42" s="85"/>
      <c r="UCB42" s="85"/>
      <c r="UCC42" s="85"/>
      <c r="UCD42" s="85"/>
      <c r="UCE42" s="85"/>
      <c r="UCF42" s="85"/>
      <c r="UCG42" s="85"/>
      <c r="UCH42" s="85"/>
      <c r="UCI42" s="85"/>
      <c r="UCJ42" s="85"/>
      <c r="UCK42" s="85"/>
      <c r="UCL42" s="85"/>
      <c r="UCM42" s="85"/>
      <c r="UCN42" s="85"/>
      <c r="UCO42" s="85"/>
      <c r="UCP42" s="85"/>
      <c r="UCQ42" s="85"/>
      <c r="UCR42" s="85"/>
      <c r="UCS42" s="85"/>
      <c r="UCT42" s="85"/>
      <c r="UCU42" s="85"/>
      <c r="UCV42" s="85"/>
      <c r="UCW42" s="85"/>
      <c r="UCX42" s="85"/>
      <c r="UCY42" s="85"/>
      <c r="UCZ42" s="85"/>
      <c r="UDA42" s="85"/>
      <c r="UDB42" s="85"/>
      <c r="UDC42" s="85"/>
      <c r="UDD42" s="85"/>
      <c r="UDE42" s="85"/>
      <c r="UDF42" s="85"/>
      <c r="UDG42" s="85"/>
      <c r="UDH42" s="85"/>
      <c r="UDI42" s="85"/>
      <c r="UDJ42" s="85"/>
      <c r="UDK42" s="85"/>
      <c r="UDL42" s="85"/>
      <c r="UDM42" s="85"/>
      <c r="UDN42" s="85"/>
      <c r="UDO42" s="85"/>
      <c r="UDP42" s="85"/>
      <c r="UDQ42" s="85"/>
      <c r="UDR42" s="85"/>
      <c r="UDS42" s="85"/>
      <c r="UDT42" s="85"/>
      <c r="UDU42" s="85"/>
      <c r="UDV42" s="85"/>
      <c r="UDW42" s="85"/>
      <c r="UDX42" s="85"/>
      <c r="UDY42" s="85"/>
      <c r="UDZ42" s="85"/>
      <c r="UEA42" s="85"/>
      <c r="UEB42" s="85"/>
      <c r="UEC42" s="85"/>
      <c r="UED42" s="85"/>
      <c r="UEE42" s="85"/>
      <c r="UEF42" s="85"/>
      <c r="UEG42" s="85"/>
      <c r="UEH42" s="85"/>
      <c r="UEI42" s="85"/>
      <c r="UEJ42" s="85"/>
      <c r="UEK42" s="85"/>
      <c r="UEL42" s="85"/>
      <c r="UEM42" s="85"/>
      <c r="UEN42" s="85"/>
      <c r="UEO42" s="85"/>
      <c r="UEP42" s="85"/>
      <c r="UEQ42" s="85"/>
      <c r="UER42" s="85"/>
      <c r="UES42" s="85"/>
      <c r="UET42" s="85"/>
      <c r="UEU42" s="85"/>
      <c r="UEV42" s="85"/>
      <c r="UEW42" s="85"/>
      <c r="UEX42" s="85"/>
      <c r="UEY42" s="85"/>
      <c r="UEZ42" s="85"/>
      <c r="UFA42" s="85"/>
      <c r="UFB42" s="85"/>
      <c r="UFC42" s="85"/>
      <c r="UFD42" s="85"/>
      <c r="UFE42" s="85"/>
      <c r="UFF42" s="85"/>
      <c r="UFG42" s="85"/>
      <c r="UFH42" s="85"/>
      <c r="UFI42" s="85"/>
      <c r="UFJ42" s="85"/>
      <c r="UFK42" s="85"/>
      <c r="UFL42" s="85"/>
      <c r="UFM42" s="85"/>
      <c r="UFN42" s="85"/>
      <c r="UFO42" s="85"/>
      <c r="UFP42" s="85"/>
      <c r="UFQ42" s="85"/>
      <c r="UFR42" s="85"/>
      <c r="UFS42" s="85"/>
      <c r="UFT42" s="85"/>
      <c r="UFU42" s="85"/>
      <c r="UFV42" s="85"/>
      <c r="UFW42" s="85"/>
      <c r="UFX42" s="85"/>
      <c r="UFY42" s="85"/>
      <c r="UFZ42" s="85"/>
      <c r="UGA42" s="85"/>
      <c r="UGB42" s="85"/>
      <c r="UGC42" s="85"/>
      <c r="UGD42" s="85"/>
      <c r="UGE42" s="85"/>
      <c r="UGF42" s="85"/>
      <c r="UGG42" s="85"/>
      <c r="UGH42" s="85"/>
      <c r="UGI42" s="85"/>
      <c r="UGJ42" s="85"/>
      <c r="UGK42" s="85"/>
      <c r="UGL42" s="85"/>
      <c r="UGM42" s="85"/>
      <c r="UGN42" s="85"/>
      <c r="UGO42" s="85"/>
      <c r="UGP42" s="85"/>
      <c r="UGQ42" s="85"/>
      <c r="UGR42" s="85"/>
      <c r="UGS42" s="85"/>
      <c r="UGT42" s="85"/>
      <c r="UGU42" s="85"/>
      <c r="UGV42" s="85"/>
      <c r="UGW42" s="85"/>
      <c r="UGX42" s="85"/>
      <c r="UGY42" s="85"/>
      <c r="UGZ42" s="85"/>
      <c r="UHA42" s="85"/>
      <c r="UHB42" s="85"/>
      <c r="UHC42" s="85"/>
      <c r="UHD42" s="85"/>
      <c r="UHE42" s="85"/>
      <c r="UHF42" s="85"/>
      <c r="UHG42" s="85"/>
      <c r="UHH42" s="85"/>
      <c r="UHI42" s="85"/>
      <c r="UHJ42" s="85"/>
      <c r="UHK42" s="85"/>
      <c r="UHL42" s="85"/>
      <c r="UHM42" s="85"/>
      <c r="UHN42" s="85"/>
      <c r="UHO42" s="85"/>
      <c r="UHP42" s="85"/>
      <c r="UHQ42" s="85"/>
      <c r="UHR42" s="85"/>
      <c r="UHS42" s="85"/>
      <c r="UHT42" s="85"/>
      <c r="UHU42" s="85"/>
      <c r="UHV42" s="85"/>
      <c r="UHW42" s="85"/>
      <c r="UHX42" s="85"/>
      <c r="UHY42" s="85"/>
      <c r="UHZ42" s="85"/>
      <c r="UIA42" s="85"/>
      <c r="UIB42" s="85"/>
      <c r="UIC42" s="85"/>
      <c r="UID42" s="85"/>
      <c r="UIE42" s="85"/>
      <c r="UIF42" s="85"/>
      <c r="UIG42" s="85"/>
      <c r="UIH42" s="85"/>
      <c r="UII42" s="85"/>
      <c r="UIJ42" s="85"/>
      <c r="UIK42" s="85"/>
      <c r="UIL42" s="85"/>
      <c r="UIM42" s="85"/>
      <c r="UIN42" s="85"/>
      <c r="UIO42" s="85"/>
      <c r="UIP42" s="85"/>
      <c r="UIQ42" s="85"/>
      <c r="UIR42" s="85"/>
      <c r="UIS42" s="85"/>
      <c r="UIT42" s="85"/>
      <c r="UIU42" s="85"/>
      <c r="UIV42" s="85"/>
      <c r="UIW42" s="85"/>
      <c r="UIX42" s="85"/>
      <c r="UIY42" s="85"/>
      <c r="UIZ42" s="85"/>
      <c r="UJA42" s="85"/>
      <c r="UJB42" s="85"/>
      <c r="UJC42" s="85"/>
      <c r="UJD42" s="85"/>
      <c r="UJE42" s="85"/>
      <c r="UJF42" s="85"/>
      <c r="UJG42" s="85"/>
      <c r="UJH42" s="85"/>
      <c r="UJI42" s="85"/>
      <c r="UJJ42" s="85"/>
      <c r="UJK42" s="85"/>
      <c r="UJL42" s="85"/>
      <c r="UJM42" s="85"/>
      <c r="UJN42" s="85"/>
      <c r="UJO42" s="85"/>
      <c r="UJP42" s="85"/>
      <c r="UJQ42" s="85"/>
      <c r="UJR42" s="85"/>
      <c r="UJS42" s="85"/>
      <c r="UJT42" s="85"/>
      <c r="UJU42" s="85"/>
      <c r="UJV42" s="85"/>
      <c r="UJW42" s="85"/>
      <c r="UJX42" s="85"/>
      <c r="UJY42" s="85"/>
      <c r="UJZ42" s="85"/>
      <c r="UKA42" s="85"/>
      <c r="UKB42" s="85"/>
      <c r="UKC42" s="85"/>
      <c r="UKD42" s="85"/>
      <c r="UKE42" s="85"/>
      <c r="UKF42" s="85"/>
      <c r="UKG42" s="85"/>
      <c r="UKH42" s="85"/>
      <c r="UKI42" s="85"/>
      <c r="UKJ42" s="85"/>
      <c r="UKK42" s="85"/>
      <c r="UKL42" s="85"/>
      <c r="UKM42" s="85"/>
      <c r="UKN42" s="85"/>
      <c r="UKO42" s="85"/>
      <c r="UKP42" s="85"/>
      <c r="UKQ42" s="85"/>
      <c r="UKR42" s="85"/>
      <c r="UKS42" s="85"/>
      <c r="UKT42" s="85"/>
      <c r="UKU42" s="85"/>
      <c r="UKV42" s="85"/>
      <c r="UKW42" s="85"/>
      <c r="UKX42" s="85"/>
      <c r="UKY42" s="85"/>
      <c r="UKZ42" s="85"/>
      <c r="ULA42" s="85"/>
      <c r="ULB42" s="85"/>
      <c r="ULC42" s="85"/>
      <c r="ULD42" s="85"/>
      <c r="ULE42" s="85"/>
      <c r="ULF42" s="85"/>
      <c r="ULG42" s="85"/>
      <c r="ULH42" s="85"/>
      <c r="ULI42" s="85"/>
      <c r="ULJ42" s="85"/>
      <c r="ULK42" s="85"/>
      <c r="ULL42" s="85"/>
      <c r="ULM42" s="85"/>
      <c r="ULN42" s="85"/>
      <c r="ULO42" s="85"/>
      <c r="ULP42" s="85"/>
      <c r="ULQ42" s="85"/>
      <c r="ULR42" s="85"/>
      <c r="ULS42" s="85"/>
      <c r="ULT42" s="85"/>
      <c r="ULU42" s="85"/>
      <c r="ULV42" s="85"/>
      <c r="ULW42" s="85"/>
      <c r="ULX42" s="85"/>
      <c r="ULY42" s="85"/>
      <c r="ULZ42" s="85"/>
      <c r="UMA42" s="85"/>
      <c r="UMB42" s="85"/>
      <c r="UMC42" s="85"/>
      <c r="UMD42" s="85"/>
      <c r="UME42" s="85"/>
      <c r="UMF42" s="85"/>
      <c r="UMG42" s="85"/>
      <c r="UMH42" s="85"/>
      <c r="UMI42" s="85"/>
      <c r="UMJ42" s="85"/>
      <c r="UMK42" s="85"/>
      <c r="UML42" s="85"/>
      <c r="UMM42" s="85"/>
      <c r="UMN42" s="85"/>
      <c r="UMO42" s="85"/>
      <c r="UMP42" s="85"/>
      <c r="UMQ42" s="85"/>
      <c r="UMR42" s="85"/>
      <c r="UMS42" s="85"/>
      <c r="UMT42" s="85"/>
      <c r="UMU42" s="85"/>
      <c r="UMV42" s="85"/>
      <c r="UMW42" s="85"/>
      <c r="UMX42" s="85"/>
      <c r="UMY42" s="85"/>
      <c r="UMZ42" s="85"/>
      <c r="UNA42" s="85"/>
      <c r="UNB42" s="85"/>
      <c r="UNC42" s="85"/>
      <c r="UND42" s="85"/>
      <c r="UNE42" s="85"/>
      <c r="UNF42" s="85"/>
      <c r="UNG42" s="85"/>
      <c r="UNH42" s="85"/>
      <c r="UNI42" s="85"/>
      <c r="UNJ42" s="85"/>
      <c r="UNK42" s="85"/>
      <c r="UNL42" s="85"/>
      <c r="UNM42" s="85"/>
      <c r="UNN42" s="85"/>
      <c r="UNO42" s="85"/>
      <c r="UNP42" s="85"/>
      <c r="UNQ42" s="85"/>
      <c r="UNR42" s="85"/>
      <c r="UNS42" s="85"/>
      <c r="UNT42" s="85"/>
      <c r="UNU42" s="85"/>
      <c r="UNV42" s="85"/>
      <c r="UNW42" s="85"/>
      <c r="UNX42" s="85"/>
      <c r="UNY42" s="85"/>
      <c r="UNZ42" s="85"/>
      <c r="UOA42" s="85"/>
      <c r="UOB42" s="85"/>
      <c r="UOC42" s="85"/>
      <c r="UOD42" s="85"/>
      <c r="UOE42" s="85"/>
      <c r="UOF42" s="85"/>
      <c r="UOG42" s="85"/>
      <c r="UOH42" s="85"/>
      <c r="UOI42" s="85"/>
      <c r="UOJ42" s="85"/>
      <c r="UOK42" s="85"/>
      <c r="UOL42" s="85"/>
      <c r="UOM42" s="85"/>
      <c r="UON42" s="85"/>
      <c r="UOO42" s="85"/>
      <c r="UOP42" s="85"/>
      <c r="UOQ42" s="85"/>
      <c r="UOR42" s="85"/>
      <c r="UOS42" s="85"/>
      <c r="UOT42" s="85"/>
      <c r="UOU42" s="85"/>
      <c r="UOV42" s="85"/>
      <c r="UOW42" s="85"/>
      <c r="UOX42" s="85"/>
      <c r="UOY42" s="85"/>
      <c r="UOZ42" s="85"/>
      <c r="UPA42" s="85"/>
      <c r="UPB42" s="85"/>
      <c r="UPC42" s="85"/>
      <c r="UPD42" s="85"/>
      <c r="UPE42" s="85"/>
      <c r="UPF42" s="85"/>
      <c r="UPG42" s="85"/>
      <c r="UPH42" s="85"/>
      <c r="UPI42" s="85"/>
      <c r="UPJ42" s="85"/>
      <c r="UPK42" s="85"/>
      <c r="UPL42" s="85"/>
      <c r="UPM42" s="85"/>
      <c r="UPN42" s="85"/>
      <c r="UPO42" s="85"/>
      <c r="UPP42" s="85"/>
      <c r="UPQ42" s="85"/>
      <c r="UPR42" s="85"/>
      <c r="UPS42" s="85"/>
      <c r="UPT42" s="85"/>
      <c r="UPU42" s="85"/>
      <c r="UPV42" s="85"/>
      <c r="UPW42" s="85"/>
      <c r="UPX42" s="85"/>
      <c r="UPY42" s="85"/>
      <c r="UPZ42" s="85"/>
      <c r="UQA42" s="85"/>
      <c r="UQB42" s="85"/>
      <c r="UQC42" s="85"/>
      <c r="UQD42" s="85"/>
      <c r="UQE42" s="85"/>
      <c r="UQF42" s="85"/>
      <c r="UQG42" s="85"/>
      <c r="UQH42" s="85"/>
      <c r="UQI42" s="85"/>
      <c r="UQJ42" s="85"/>
      <c r="UQK42" s="85"/>
      <c r="UQL42" s="85"/>
      <c r="UQM42" s="85"/>
      <c r="UQN42" s="85"/>
      <c r="UQO42" s="85"/>
      <c r="UQP42" s="85"/>
      <c r="UQQ42" s="85"/>
      <c r="UQR42" s="85"/>
      <c r="UQS42" s="85"/>
      <c r="UQT42" s="85"/>
      <c r="UQU42" s="85"/>
      <c r="UQV42" s="85"/>
      <c r="UQW42" s="85"/>
      <c r="UQX42" s="85"/>
      <c r="UQY42" s="85"/>
      <c r="UQZ42" s="85"/>
      <c r="URA42" s="85"/>
      <c r="URB42" s="85"/>
      <c r="URC42" s="85"/>
      <c r="URD42" s="85"/>
      <c r="URE42" s="85"/>
      <c r="URF42" s="85"/>
      <c r="URG42" s="85"/>
      <c r="URH42" s="85"/>
      <c r="URI42" s="85"/>
      <c r="URJ42" s="85"/>
      <c r="URK42" s="85"/>
      <c r="URL42" s="85"/>
      <c r="URM42" s="85"/>
      <c r="URN42" s="85"/>
      <c r="URO42" s="85"/>
      <c r="URP42" s="85"/>
      <c r="URQ42" s="85"/>
      <c r="URR42" s="85"/>
      <c r="URS42" s="85"/>
      <c r="URT42" s="85"/>
      <c r="URU42" s="85"/>
      <c r="URV42" s="85"/>
      <c r="URW42" s="85"/>
      <c r="URX42" s="85"/>
      <c r="URY42" s="85"/>
      <c r="URZ42" s="85"/>
      <c r="USA42" s="85"/>
      <c r="USB42" s="85"/>
      <c r="USC42" s="85"/>
      <c r="USD42" s="85"/>
      <c r="USE42" s="85"/>
      <c r="USF42" s="85"/>
      <c r="USG42" s="85"/>
      <c r="USH42" s="85"/>
      <c r="USI42" s="85"/>
      <c r="USJ42" s="85"/>
      <c r="USK42" s="85"/>
      <c r="USL42" s="85"/>
      <c r="USM42" s="85"/>
      <c r="USN42" s="85"/>
      <c r="USO42" s="85"/>
      <c r="USP42" s="85"/>
      <c r="USQ42" s="85"/>
      <c r="USR42" s="85"/>
      <c r="USS42" s="85"/>
      <c r="UST42" s="85"/>
      <c r="USU42" s="85"/>
      <c r="USV42" s="85"/>
      <c r="USW42" s="85"/>
      <c r="USX42" s="85"/>
      <c r="USY42" s="85"/>
      <c r="USZ42" s="85"/>
      <c r="UTA42" s="85"/>
      <c r="UTB42" s="85"/>
      <c r="UTC42" s="85"/>
      <c r="UTD42" s="85"/>
      <c r="UTE42" s="85"/>
      <c r="UTF42" s="85"/>
      <c r="UTG42" s="85"/>
      <c r="UTH42" s="85"/>
      <c r="UTI42" s="85"/>
      <c r="UTJ42" s="85"/>
      <c r="UTK42" s="85"/>
      <c r="UTL42" s="85"/>
      <c r="UTM42" s="85"/>
      <c r="UTN42" s="85"/>
      <c r="UTO42" s="85"/>
      <c r="UTP42" s="85"/>
      <c r="UTQ42" s="85"/>
      <c r="UTR42" s="85"/>
      <c r="UTS42" s="85"/>
      <c r="UTT42" s="85"/>
      <c r="UTU42" s="85"/>
      <c r="UTV42" s="85"/>
      <c r="UTW42" s="85"/>
      <c r="UTX42" s="85"/>
      <c r="UTY42" s="85"/>
      <c r="UTZ42" s="85"/>
      <c r="UUA42" s="85"/>
      <c r="UUB42" s="85"/>
      <c r="UUC42" s="85"/>
      <c r="UUD42" s="85"/>
      <c r="UUE42" s="85"/>
      <c r="UUF42" s="85"/>
      <c r="UUG42" s="85"/>
      <c r="UUH42" s="85"/>
      <c r="UUI42" s="85"/>
      <c r="UUJ42" s="85"/>
      <c r="UUK42" s="85"/>
      <c r="UUL42" s="85"/>
      <c r="UUM42" s="85"/>
      <c r="UUN42" s="85"/>
      <c r="UUO42" s="85"/>
      <c r="UUP42" s="85"/>
      <c r="UUQ42" s="85"/>
      <c r="UUR42" s="85"/>
      <c r="UUS42" s="85"/>
      <c r="UUT42" s="85"/>
      <c r="UUU42" s="85"/>
      <c r="UUV42" s="85"/>
      <c r="UUW42" s="85"/>
      <c r="UUX42" s="85"/>
      <c r="UUY42" s="85"/>
      <c r="UUZ42" s="85"/>
      <c r="UVA42" s="85"/>
      <c r="UVB42" s="85"/>
      <c r="UVC42" s="85"/>
      <c r="UVD42" s="85"/>
      <c r="UVE42" s="85"/>
      <c r="UVF42" s="85"/>
      <c r="UVG42" s="85"/>
      <c r="UVH42" s="85"/>
      <c r="UVI42" s="85"/>
      <c r="UVJ42" s="85"/>
      <c r="UVK42" s="85"/>
      <c r="UVL42" s="85"/>
      <c r="UVM42" s="85"/>
      <c r="UVN42" s="85"/>
      <c r="UVO42" s="85"/>
      <c r="UVP42" s="85"/>
      <c r="UVQ42" s="85"/>
      <c r="UVR42" s="85"/>
      <c r="UVS42" s="85"/>
      <c r="UVT42" s="85"/>
      <c r="UVU42" s="85"/>
      <c r="UVV42" s="85"/>
      <c r="UVW42" s="85"/>
      <c r="UVX42" s="85"/>
      <c r="UVY42" s="85"/>
      <c r="UVZ42" s="85"/>
      <c r="UWA42" s="85"/>
      <c r="UWB42" s="85"/>
      <c r="UWC42" s="85"/>
      <c r="UWD42" s="85"/>
      <c r="UWE42" s="85"/>
      <c r="UWF42" s="85"/>
      <c r="UWG42" s="85"/>
      <c r="UWH42" s="85"/>
      <c r="UWI42" s="85"/>
      <c r="UWJ42" s="85"/>
      <c r="UWK42" s="85"/>
      <c r="UWL42" s="85"/>
      <c r="UWM42" s="85"/>
      <c r="UWN42" s="85"/>
      <c r="UWO42" s="85"/>
      <c r="UWP42" s="85"/>
      <c r="UWQ42" s="85"/>
      <c r="UWR42" s="85"/>
      <c r="UWS42" s="85"/>
      <c r="UWT42" s="85"/>
      <c r="UWU42" s="85"/>
      <c r="UWV42" s="85"/>
      <c r="UWW42" s="85"/>
      <c r="UWX42" s="85"/>
      <c r="UWY42" s="85"/>
      <c r="UWZ42" s="85"/>
      <c r="UXA42" s="85"/>
      <c r="UXB42" s="85"/>
      <c r="UXC42" s="85"/>
      <c r="UXD42" s="85"/>
      <c r="UXE42" s="85"/>
      <c r="UXF42" s="85"/>
      <c r="UXG42" s="85"/>
      <c r="UXH42" s="85"/>
      <c r="UXI42" s="85"/>
      <c r="UXJ42" s="85"/>
      <c r="UXK42" s="85"/>
      <c r="UXL42" s="85"/>
      <c r="UXM42" s="85"/>
      <c r="UXN42" s="85"/>
      <c r="UXO42" s="85"/>
      <c r="UXP42" s="85"/>
      <c r="UXQ42" s="85"/>
      <c r="UXR42" s="85"/>
      <c r="UXS42" s="85"/>
      <c r="UXT42" s="85"/>
      <c r="UXU42" s="85"/>
      <c r="UXV42" s="85"/>
      <c r="UXW42" s="85"/>
      <c r="UXX42" s="85"/>
      <c r="UXY42" s="85"/>
      <c r="UXZ42" s="85"/>
      <c r="UYA42" s="85"/>
      <c r="UYB42" s="85"/>
      <c r="UYC42" s="85"/>
      <c r="UYD42" s="85"/>
      <c r="UYE42" s="85"/>
      <c r="UYF42" s="85"/>
      <c r="UYG42" s="85"/>
      <c r="UYH42" s="85"/>
      <c r="UYI42" s="85"/>
      <c r="UYJ42" s="85"/>
      <c r="UYK42" s="85"/>
      <c r="UYL42" s="85"/>
      <c r="UYM42" s="85"/>
      <c r="UYN42" s="85"/>
      <c r="UYO42" s="85"/>
      <c r="UYP42" s="85"/>
      <c r="UYQ42" s="85"/>
      <c r="UYR42" s="85"/>
      <c r="UYS42" s="85"/>
      <c r="UYT42" s="85"/>
      <c r="UYU42" s="85"/>
      <c r="UYV42" s="85"/>
      <c r="UYW42" s="85"/>
      <c r="UYX42" s="85"/>
      <c r="UYY42" s="85"/>
      <c r="UYZ42" s="85"/>
      <c r="UZA42" s="85"/>
      <c r="UZB42" s="85"/>
      <c r="UZC42" s="85"/>
      <c r="UZD42" s="85"/>
      <c r="UZE42" s="85"/>
      <c r="UZF42" s="85"/>
      <c r="UZG42" s="85"/>
      <c r="UZH42" s="85"/>
      <c r="UZI42" s="85"/>
      <c r="UZJ42" s="85"/>
      <c r="UZK42" s="85"/>
      <c r="UZL42" s="85"/>
      <c r="UZM42" s="85"/>
      <c r="UZN42" s="85"/>
      <c r="UZO42" s="85"/>
      <c r="UZP42" s="85"/>
      <c r="UZQ42" s="85"/>
      <c r="UZR42" s="85"/>
      <c r="UZS42" s="85"/>
      <c r="UZT42" s="85"/>
      <c r="UZU42" s="85"/>
      <c r="UZV42" s="85"/>
      <c r="UZW42" s="85"/>
      <c r="UZX42" s="85"/>
      <c r="UZY42" s="85"/>
      <c r="UZZ42" s="85"/>
      <c r="VAA42" s="85"/>
      <c r="VAB42" s="85"/>
      <c r="VAC42" s="85"/>
      <c r="VAD42" s="85"/>
      <c r="VAE42" s="85"/>
      <c r="VAF42" s="85"/>
      <c r="VAG42" s="85"/>
      <c r="VAH42" s="85"/>
      <c r="VAI42" s="85"/>
      <c r="VAJ42" s="85"/>
      <c r="VAK42" s="85"/>
      <c r="VAL42" s="85"/>
      <c r="VAM42" s="85"/>
      <c r="VAN42" s="85"/>
      <c r="VAO42" s="85"/>
      <c r="VAP42" s="85"/>
      <c r="VAQ42" s="85"/>
      <c r="VAR42" s="85"/>
      <c r="VAS42" s="85"/>
      <c r="VAT42" s="85"/>
      <c r="VAU42" s="85"/>
      <c r="VAV42" s="85"/>
      <c r="VAW42" s="85"/>
      <c r="VAX42" s="85"/>
      <c r="VAY42" s="85"/>
      <c r="VAZ42" s="85"/>
      <c r="VBA42" s="85"/>
      <c r="VBB42" s="85"/>
      <c r="VBC42" s="85"/>
      <c r="VBD42" s="85"/>
      <c r="VBE42" s="85"/>
      <c r="VBF42" s="85"/>
      <c r="VBG42" s="85"/>
      <c r="VBH42" s="85"/>
      <c r="VBI42" s="85"/>
      <c r="VBJ42" s="85"/>
      <c r="VBK42" s="85"/>
      <c r="VBL42" s="85"/>
      <c r="VBM42" s="85"/>
      <c r="VBN42" s="85"/>
      <c r="VBO42" s="85"/>
      <c r="VBP42" s="85"/>
      <c r="VBQ42" s="85"/>
      <c r="VBR42" s="85"/>
      <c r="VBS42" s="85"/>
      <c r="VBT42" s="85"/>
      <c r="VBU42" s="85"/>
      <c r="VBV42" s="85"/>
      <c r="VBW42" s="85"/>
      <c r="VBX42" s="85"/>
      <c r="VBY42" s="85"/>
      <c r="VBZ42" s="85"/>
      <c r="VCA42" s="85"/>
      <c r="VCB42" s="85"/>
      <c r="VCC42" s="85"/>
      <c r="VCD42" s="85"/>
      <c r="VCE42" s="85"/>
      <c r="VCF42" s="85"/>
      <c r="VCG42" s="85"/>
      <c r="VCH42" s="85"/>
      <c r="VCI42" s="85"/>
      <c r="VCJ42" s="85"/>
      <c r="VCK42" s="85"/>
      <c r="VCL42" s="85"/>
      <c r="VCM42" s="85"/>
      <c r="VCN42" s="85"/>
      <c r="VCO42" s="85"/>
      <c r="VCP42" s="85"/>
      <c r="VCQ42" s="85"/>
      <c r="VCR42" s="85"/>
      <c r="VCS42" s="85"/>
      <c r="VCT42" s="85"/>
      <c r="VCU42" s="85"/>
      <c r="VCV42" s="85"/>
      <c r="VCW42" s="85"/>
      <c r="VCX42" s="85"/>
      <c r="VCY42" s="85"/>
      <c r="VCZ42" s="85"/>
      <c r="VDA42" s="85"/>
      <c r="VDB42" s="85"/>
      <c r="VDC42" s="85"/>
      <c r="VDD42" s="85"/>
      <c r="VDE42" s="85"/>
      <c r="VDF42" s="85"/>
      <c r="VDG42" s="85"/>
      <c r="VDH42" s="85"/>
      <c r="VDI42" s="85"/>
      <c r="VDJ42" s="85"/>
      <c r="VDK42" s="85"/>
      <c r="VDL42" s="85"/>
      <c r="VDM42" s="85"/>
      <c r="VDN42" s="85"/>
      <c r="VDO42" s="85"/>
      <c r="VDP42" s="85"/>
      <c r="VDQ42" s="85"/>
      <c r="VDR42" s="85"/>
      <c r="VDS42" s="85"/>
      <c r="VDT42" s="85"/>
      <c r="VDU42" s="85"/>
      <c r="VDV42" s="85"/>
      <c r="VDW42" s="85"/>
      <c r="VDX42" s="85"/>
      <c r="VDY42" s="85"/>
      <c r="VDZ42" s="85"/>
      <c r="VEA42" s="85"/>
      <c r="VEB42" s="85"/>
      <c r="VEC42" s="85"/>
      <c r="VED42" s="85"/>
      <c r="VEE42" s="85"/>
      <c r="VEF42" s="85"/>
      <c r="VEG42" s="85"/>
      <c r="VEH42" s="85"/>
      <c r="VEI42" s="85"/>
      <c r="VEJ42" s="85"/>
      <c r="VEK42" s="85"/>
      <c r="VEL42" s="85"/>
      <c r="VEM42" s="85"/>
      <c r="VEN42" s="85"/>
      <c r="VEO42" s="85"/>
      <c r="VEP42" s="85"/>
      <c r="VEQ42" s="85"/>
      <c r="VER42" s="85"/>
      <c r="VES42" s="85"/>
      <c r="VET42" s="85"/>
      <c r="VEU42" s="85"/>
      <c r="VEV42" s="85"/>
      <c r="VEW42" s="85"/>
      <c r="VEX42" s="85"/>
      <c r="VEY42" s="85"/>
      <c r="VEZ42" s="85"/>
      <c r="VFA42" s="85"/>
      <c r="VFB42" s="85"/>
      <c r="VFC42" s="85"/>
      <c r="VFD42" s="85"/>
      <c r="VFE42" s="85"/>
      <c r="VFF42" s="85"/>
      <c r="VFG42" s="85"/>
      <c r="VFH42" s="85"/>
      <c r="VFI42" s="85"/>
      <c r="VFJ42" s="85"/>
      <c r="VFK42" s="85"/>
      <c r="VFL42" s="85"/>
      <c r="VFM42" s="85"/>
      <c r="VFN42" s="85"/>
      <c r="VFO42" s="85"/>
      <c r="VFP42" s="85"/>
      <c r="VFQ42" s="85"/>
      <c r="VFR42" s="85"/>
      <c r="VFS42" s="85"/>
      <c r="VFT42" s="85"/>
      <c r="VFU42" s="85"/>
      <c r="VFV42" s="85"/>
      <c r="VFW42" s="85"/>
      <c r="VFX42" s="85"/>
      <c r="VFY42" s="85"/>
      <c r="VFZ42" s="85"/>
      <c r="VGA42" s="85"/>
      <c r="VGB42" s="85"/>
      <c r="VGC42" s="85"/>
      <c r="VGD42" s="85"/>
      <c r="VGE42" s="85"/>
      <c r="VGF42" s="85"/>
      <c r="VGG42" s="85"/>
      <c r="VGH42" s="85"/>
      <c r="VGI42" s="85"/>
      <c r="VGJ42" s="85"/>
      <c r="VGK42" s="85"/>
      <c r="VGL42" s="85"/>
      <c r="VGM42" s="85"/>
      <c r="VGN42" s="85"/>
      <c r="VGO42" s="85"/>
      <c r="VGP42" s="85"/>
      <c r="VGQ42" s="85"/>
      <c r="VGR42" s="85"/>
      <c r="VGS42" s="85"/>
      <c r="VGT42" s="85"/>
      <c r="VGU42" s="85"/>
      <c r="VGV42" s="85"/>
      <c r="VGW42" s="85"/>
      <c r="VGX42" s="85"/>
      <c r="VGY42" s="85"/>
      <c r="VGZ42" s="85"/>
      <c r="VHA42" s="85"/>
      <c r="VHB42" s="85"/>
      <c r="VHC42" s="85"/>
      <c r="VHD42" s="85"/>
      <c r="VHE42" s="85"/>
      <c r="VHF42" s="85"/>
      <c r="VHG42" s="85"/>
      <c r="VHH42" s="85"/>
      <c r="VHI42" s="85"/>
      <c r="VHJ42" s="85"/>
      <c r="VHK42" s="85"/>
      <c r="VHL42" s="85"/>
      <c r="VHM42" s="85"/>
      <c r="VHN42" s="85"/>
      <c r="VHO42" s="85"/>
      <c r="VHP42" s="85"/>
      <c r="VHQ42" s="85"/>
      <c r="VHR42" s="85"/>
      <c r="VHS42" s="85"/>
      <c r="VHT42" s="85"/>
      <c r="VHU42" s="85"/>
      <c r="VHV42" s="85"/>
      <c r="VHW42" s="85"/>
      <c r="VHX42" s="85"/>
      <c r="VHY42" s="85"/>
      <c r="VHZ42" s="85"/>
      <c r="VIA42" s="85"/>
      <c r="VIB42" s="85"/>
      <c r="VIC42" s="85"/>
      <c r="VID42" s="85"/>
      <c r="VIE42" s="85"/>
      <c r="VIF42" s="85"/>
      <c r="VIG42" s="85"/>
      <c r="VIH42" s="85"/>
      <c r="VII42" s="85"/>
      <c r="VIJ42" s="85"/>
      <c r="VIK42" s="85"/>
      <c r="VIL42" s="85"/>
      <c r="VIM42" s="85"/>
      <c r="VIN42" s="85"/>
      <c r="VIO42" s="85"/>
      <c r="VIP42" s="85"/>
      <c r="VIQ42" s="85"/>
      <c r="VIR42" s="85"/>
      <c r="VIS42" s="85"/>
      <c r="VIT42" s="85"/>
      <c r="VIU42" s="85"/>
      <c r="VIV42" s="85"/>
      <c r="VIW42" s="85"/>
      <c r="VIX42" s="85"/>
      <c r="VIY42" s="85"/>
      <c r="VIZ42" s="85"/>
      <c r="VJA42" s="85"/>
      <c r="VJB42" s="85"/>
      <c r="VJC42" s="85"/>
      <c r="VJD42" s="85"/>
      <c r="VJE42" s="85"/>
      <c r="VJF42" s="85"/>
      <c r="VJG42" s="85"/>
      <c r="VJH42" s="85"/>
      <c r="VJI42" s="85"/>
      <c r="VJJ42" s="85"/>
      <c r="VJK42" s="85"/>
      <c r="VJL42" s="85"/>
      <c r="VJM42" s="85"/>
      <c r="VJN42" s="85"/>
      <c r="VJO42" s="85"/>
      <c r="VJP42" s="85"/>
      <c r="VJQ42" s="85"/>
      <c r="VJR42" s="85"/>
      <c r="VJS42" s="85"/>
      <c r="VJT42" s="85"/>
      <c r="VJU42" s="85"/>
      <c r="VJV42" s="85"/>
      <c r="VJW42" s="85"/>
      <c r="VJX42" s="85"/>
      <c r="VJY42" s="85"/>
      <c r="VJZ42" s="85"/>
      <c r="VKA42" s="85"/>
      <c r="VKB42" s="85"/>
      <c r="VKC42" s="85"/>
      <c r="VKD42" s="85"/>
      <c r="VKE42" s="85"/>
      <c r="VKF42" s="85"/>
      <c r="VKG42" s="85"/>
      <c r="VKH42" s="85"/>
      <c r="VKI42" s="85"/>
      <c r="VKJ42" s="85"/>
      <c r="VKK42" s="85"/>
      <c r="VKL42" s="85"/>
      <c r="VKM42" s="85"/>
      <c r="VKN42" s="85"/>
      <c r="VKO42" s="85"/>
      <c r="VKP42" s="85"/>
      <c r="VKQ42" s="85"/>
      <c r="VKR42" s="85"/>
      <c r="VKS42" s="85"/>
      <c r="VKT42" s="85"/>
      <c r="VKU42" s="85"/>
      <c r="VKV42" s="85"/>
      <c r="VKW42" s="85"/>
      <c r="VKX42" s="85"/>
      <c r="VKY42" s="85"/>
      <c r="VKZ42" s="85"/>
      <c r="VLA42" s="85"/>
      <c r="VLB42" s="85"/>
      <c r="VLC42" s="85"/>
      <c r="VLD42" s="85"/>
      <c r="VLE42" s="85"/>
      <c r="VLF42" s="85"/>
      <c r="VLG42" s="85"/>
      <c r="VLH42" s="85"/>
      <c r="VLI42" s="85"/>
      <c r="VLJ42" s="85"/>
      <c r="VLK42" s="85"/>
      <c r="VLL42" s="85"/>
      <c r="VLM42" s="85"/>
      <c r="VLN42" s="85"/>
      <c r="VLO42" s="85"/>
      <c r="VLP42" s="85"/>
      <c r="VLQ42" s="85"/>
      <c r="VLR42" s="85"/>
      <c r="VLS42" s="85"/>
      <c r="VLT42" s="85"/>
      <c r="VLU42" s="85"/>
      <c r="VLV42" s="85"/>
      <c r="VLW42" s="85"/>
      <c r="VLX42" s="85"/>
      <c r="VLY42" s="85"/>
      <c r="VLZ42" s="85"/>
      <c r="VMA42" s="85"/>
      <c r="VMB42" s="85"/>
      <c r="VMC42" s="85"/>
      <c r="VMD42" s="85"/>
      <c r="VME42" s="85"/>
      <c r="VMF42" s="85"/>
      <c r="VMG42" s="85"/>
      <c r="VMH42" s="85"/>
      <c r="VMI42" s="85"/>
      <c r="VMJ42" s="85"/>
      <c r="VMK42" s="85"/>
      <c r="VML42" s="85"/>
      <c r="VMM42" s="85"/>
      <c r="VMN42" s="85"/>
      <c r="VMO42" s="85"/>
      <c r="VMP42" s="85"/>
      <c r="VMQ42" s="85"/>
      <c r="VMR42" s="85"/>
      <c r="VMS42" s="85"/>
      <c r="VMT42" s="85"/>
      <c r="VMU42" s="85"/>
      <c r="VMV42" s="85"/>
      <c r="VMW42" s="85"/>
      <c r="VMX42" s="85"/>
      <c r="VMY42" s="85"/>
      <c r="VMZ42" s="85"/>
      <c r="VNA42" s="85"/>
      <c r="VNB42" s="85"/>
      <c r="VNC42" s="85"/>
      <c r="VND42" s="85"/>
      <c r="VNE42" s="85"/>
      <c r="VNF42" s="85"/>
      <c r="VNG42" s="85"/>
      <c r="VNH42" s="85"/>
      <c r="VNI42" s="85"/>
      <c r="VNJ42" s="85"/>
      <c r="VNK42" s="85"/>
      <c r="VNL42" s="85"/>
      <c r="VNM42" s="85"/>
      <c r="VNN42" s="85"/>
      <c r="VNO42" s="85"/>
      <c r="VNP42" s="85"/>
      <c r="VNQ42" s="85"/>
      <c r="VNR42" s="85"/>
      <c r="VNS42" s="85"/>
      <c r="VNT42" s="85"/>
      <c r="VNU42" s="85"/>
      <c r="VNV42" s="85"/>
      <c r="VNW42" s="85"/>
      <c r="VNX42" s="85"/>
      <c r="VNY42" s="85"/>
      <c r="VNZ42" s="85"/>
      <c r="VOA42" s="85"/>
      <c r="VOB42" s="85"/>
      <c r="VOC42" s="85"/>
      <c r="VOD42" s="85"/>
      <c r="VOE42" s="85"/>
      <c r="VOF42" s="85"/>
      <c r="VOG42" s="85"/>
      <c r="VOH42" s="85"/>
      <c r="VOI42" s="85"/>
      <c r="VOJ42" s="85"/>
      <c r="VOK42" s="85"/>
      <c r="VOL42" s="85"/>
      <c r="VOM42" s="85"/>
      <c r="VON42" s="85"/>
      <c r="VOO42" s="85"/>
      <c r="VOP42" s="85"/>
      <c r="VOQ42" s="85"/>
      <c r="VOR42" s="85"/>
      <c r="VOS42" s="85"/>
      <c r="VOT42" s="85"/>
      <c r="VOU42" s="85"/>
      <c r="VOV42" s="85"/>
      <c r="VOW42" s="85"/>
      <c r="VOX42" s="85"/>
      <c r="VOY42" s="85"/>
      <c r="VOZ42" s="85"/>
      <c r="VPA42" s="85"/>
      <c r="VPB42" s="85"/>
      <c r="VPC42" s="85"/>
      <c r="VPD42" s="85"/>
      <c r="VPE42" s="85"/>
      <c r="VPF42" s="85"/>
      <c r="VPG42" s="85"/>
      <c r="VPH42" s="85"/>
      <c r="VPI42" s="85"/>
      <c r="VPJ42" s="85"/>
      <c r="VPK42" s="85"/>
      <c r="VPL42" s="85"/>
      <c r="VPM42" s="85"/>
      <c r="VPN42" s="85"/>
      <c r="VPO42" s="85"/>
      <c r="VPP42" s="85"/>
      <c r="VPQ42" s="85"/>
      <c r="VPR42" s="85"/>
      <c r="VPS42" s="85"/>
      <c r="VPT42" s="85"/>
      <c r="VPU42" s="85"/>
      <c r="VPV42" s="85"/>
      <c r="VPW42" s="85"/>
      <c r="VPX42" s="85"/>
      <c r="VPY42" s="85"/>
      <c r="VPZ42" s="85"/>
      <c r="VQA42" s="85"/>
      <c r="VQB42" s="85"/>
      <c r="VQC42" s="85"/>
      <c r="VQD42" s="85"/>
      <c r="VQE42" s="85"/>
      <c r="VQF42" s="85"/>
      <c r="VQG42" s="85"/>
      <c r="VQH42" s="85"/>
      <c r="VQI42" s="85"/>
      <c r="VQJ42" s="85"/>
      <c r="VQK42" s="85"/>
      <c r="VQL42" s="85"/>
      <c r="VQM42" s="85"/>
      <c r="VQN42" s="85"/>
      <c r="VQO42" s="85"/>
      <c r="VQP42" s="85"/>
      <c r="VQQ42" s="85"/>
      <c r="VQR42" s="85"/>
      <c r="VQS42" s="85"/>
      <c r="VQT42" s="85"/>
      <c r="VQU42" s="85"/>
      <c r="VQV42" s="85"/>
      <c r="VQW42" s="85"/>
      <c r="VQX42" s="85"/>
      <c r="VQY42" s="85"/>
      <c r="VQZ42" s="85"/>
      <c r="VRA42" s="85"/>
      <c r="VRB42" s="85"/>
      <c r="VRC42" s="85"/>
      <c r="VRD42" s="85"/>
      <c r="VRE42" s="85"/>
      <c r="VRF42" s="85"/>
      <c r="VRG42" s="85"/>
      <c r="VRH42" s="85"/>
      <c r="VRI42" s="85"/>
      <c r="VRJ42" s="85"/>
      <c r="VRK42" s="85"/>
      <c r="VRL42" s="85"/>
      <c r="VRM42" s="85"/>
      <c r="VRN42" s="85"/>
      <c r="VRO42" s="85"/>
      <c r="VRP42" s="85"/>
      <c r="VRQ42" s="85"/>
      <c r="VRR42" s="85"/>
      <c r="VRS42" s="85"/>
      <c r="VRT42" s="85"/>
      <c r="VRU42" s="85"/>
      <c r="VRV42" s="85"/>
      <c r="VRW42" s="85"/>
      <c r="VRX42" s="85"/>
      <c r="VRY42" s="85"/>
      <c r="VRZ42" s="85"/>
      <c r="VSA42" s="85"/>
      <c r="VSB42" s="85"/>
      <c r="VSC42" s="85"/>
      <c r="VSD42" s="85"/>
      <c r="VSE42" s="85"/>
      <c r="VSF42" s="85"/>
      <c r="VSG42" s="85"/>
      <c r="VSH42" s="85"/>
      <c r="VSI42" s="85"/>
      <c r="VSJ42" s="85"/>
      <c r="VSK42" s="85"/>
      <c r="VSL42" s="85"/>
      <c r="VSM42" s="85"/>
      <c r="VSN42" s="85"/>
      <c r="VSO42" s="85"/>
      <c r="VSP42" s="85"/>
      <c r="VSQ42" s="85"/>
      <c r="VSR42" s="85"/>
      <c r="VSS42" s="85"/>
      <c r="VST42" s="85"/>
      <c r="VSU42" s="85"/>
      <c r="VSV42" s="85"/>
      <c r="VSW42" s="85"/>
      <c r="VSX42" s="85"/>
      <c r="VSY42" s="85"/>
      <c r="VSZ42" s="85"/>
      <c r="VTA42" s="85"/>
      <c r="VTB42" s="85"/>
      <c r="VTC42" s="85"/>
      <c r="VTD42" s="85"/>
      <c r="VTE42" s="85"/>
      <c r="VTF42" s="85"/>
      <c r="VTG42" s="85"/>
      <c r="VTH42" s="85"/>
      <c r="VTI42" s="85"/>
      <c r="VTJ42" s="85"/>
      <c r="VTK42" s="85"/>
      <c r="VTL42" s="85"/>
      <c r="VTM42" s="85"/>
      <c r="VTN42" s="85"/>
      <c r="VTO42" s="85"/>
      <c r="VTP42" s="85"/>
      <c r="VTQ42" s="85"/>
      <c r="VTR42" s="85"/>
      <c r="VTS42" s="85"/>
      <c r="VTT42" s="85"/>
      <c r="VTU42" s="85"/>
      <c r="VTV42" s="85"/>
      <c r="VTW42" s="85"/>
      <c r="VTX42" s="85"/>
      <c r="VTY42" s="85"/>
      <c r="VTZ42" s="85"/>
      <c r="VUA42" s="85"/>
      <c r="VUB42" s="85"/>
      <c r="VUC42" s="85"/>
      <c r="VUD42" s="85"/>
      <c r="VUE42" s="85"/>
      <c r="VUF42" s="85"/>
      <c r="VUG42" s="85"/>
      <c r="VUH42" s="85"/>
      <c r="VUI42" s="85"/>
      <c r="VUJ42" s="85"/>
      <c r="VUK42" s="85"/>
      <c r="VUL42" s="85"/>
      <c r="VUM42" s="85"/>
      <c r="VUN42" s="85"/>
      <c r="VUO42" s="85"/>
      <c r="VUP42" s="85"/>
      <c r="VUQ42" s="85"/>
      <c r="VUR42" s="85"/>
      <c r="VUS42" s="85"/>
      <c r="VUT42" s="85"/>
      <c r="VUU42" s="85"/>
      <c r="VUV42" s="85"/>
      <c r="VUW42" s="85"/>
      <c r="VUX42" s="85"/>
      <c r="VUY42" s="85"/>
      <c r="VUZ42" s="85"/>
      <c r="VVA42" s="85"/>
      <c r="VVB42" s="85"/>
      <c r="VVC42" s="85"/>
      <c r="VVD42" s="85"/>
      <c r="VVE42" s="85"/>
      <c r="VVF42" s="85"/>
      <c r="VVG42" s="85"/>
      <c r="VVH42" s="85"/>
      <c r="VVI42" s="85"/>
      <c r="VVJ42" s="85"/>
      <c r="VVK42" s="85"/>
      <c r="VVL42" s="85"/>
      <c r="VVM42" s="85"/>
      <c r="VVN42" s="85"/>
      <c r="VVO42" s="85"/>
      <c r="VVP42" s="85"/>
      <c r="VVQ42" s="85"/>
      <c r="VVR42" s="85"/>
      <c r="VVS42" s="85"/>
      <c r="VVT42" s="85"/>
      <c r="VVU42" s="85"/>
      <c r="VVV42" s="85"/>
      <c r="VVW42" s="85"/>
      <c r="VVX42" s="85"/>
      <c r="VVY42" s="85"/>
      <c r="VVZ42" s="85"/>
      <c r="VWA42" s="85"/>
      <c r="VWB42" s="85"/>
      <c r="VWC42" s="85"/>
      <c r="VWD42" s="85"/>
      <c r="VWE42" s="85"/>
      <c r="VWF42" s="85"/>
      <c r="VWG42" s="85"/>
      <c r="VWH42" s="85"/>
      <c r="VWI42" s="85"/>
      <c r="VWJ42" s="85"/>
      <c r="VWK42" s="85"/>
      <c r="VWL42" s="85"/>
      <c r="VWM42" s="85"/>
      <c r="VWN42" s="85"/>
      <c r="VWO42" s="85"/>
      <c r="VWP42" s="85"/>
      <c r="VWQ42" s="85"/>
      <c r="VWR42" s="85"/>
      <c r="VWS42" s="85"/>
      <c r="VWT42" s="85"/>
      <c r="VWU42" s="85"/>
      <c r="VWV42" s="85"/>
      <c r="VWW42" s="85"/>
      <c r="VWX42" s="85"/>
      <c r="VWY42" s="85"/>
      <c r="VWZ42" s="85"/>
      <c r="VXA42" s="85"/>
      <c r="VXB42" s="85"/>
      <c r="VXC42" s="85"/>
      <c r="VXD42" s="85"/>
      <c r="VXE42" s="85"/>
      <c r="VXF42" s="85"/>
      <c r="VXG42" s="85"/>
      <c r="VXH42" s="85"/>
      <c r="VXI42" s="85"/>
      <c r="VXJ42" s="85"/>
      <c r="VXK42" s="85"/>
      <c r="VXL42" s="85"/>
      <c r="VXM42" s="85"/>
      <c r="VXN42" s="85"/>
      <c r="VXO42" s="85"/>
      <c r="VXP42" s="85"/>
      <c r="VXQ42" s="85"/>
      <c r="VXR42" s="85"/>
      <c r="VXS42" s="85"/>
      <c r="VXT42" s="85"/>
      <c r="VXU42" s="85"/>
      <c r="VXV42" s="85"/>
      <c r="VXW42" s="85"/>
      <c r="VXX42" s="85"/>
      <c r="VXY42" s="85"/>
      <c r="VXZ42" s="85"/>
      <c r="VYA42" s="85"/>
      <c r="VYB42" s="85"/>
      <c r="VYC42" s="85"/>
      <c r="VYD42" s="85"/>
      <c r="VYE42" s="85"/>
      <c r="VYF42" s="85"/>
      <c r="VYG42" s="85"/>
      <c r="VYH42" s="85"/>
      <c r="VYI42" s="85"/>
      <c r="VYJ42" s="85"/>
      <c r="VYK42" s="85"/>
      <c r="VYL42" s="85"/>
      <c r="VYM42" s="85"/>
      <c r="VYN42" s="85"/>
      <c r="VYO42" s="85"/>
      <c r="VYP42" s="85"/>
      <c r="VYQ42" s="85"/>
      <c r="VYR42" s="85"/>
      <c r="VYS42" s="85"/>
      <c r="VYT42" s="85"/>
      <c r="VYU42" s="85"/>
      <c r="VYV42" s="85"/>
      <c r="VYW42" s="85"/>
      <c r="VYX42" s="85"/>
      <c r="VYY42" s="85"/>
      <c r="VYZ42" s="85"/>
      <c r="VZA42" s="85"/>
      <c r="VZB42" s="85"/>
      <c r="VZC42" s="85"/>
      <c r="VZD42" s="85"/>
      <c r="VZE42" s="85"/>
      <c r="VZF42" s="85"/>
      <c r="VZG42" s="85"/>
      <c r="VZH42" s="85"/>
      <c r="VZI42" s="85"/>
      <c r="VZJ42" s="85"/>
      <c r="VZK42" s="85"/>
      <c r="VZL42" s="85"/>
      <c r="VZM42" s="85"/>
      <c r="VZN42" s="85"/>
      <c r="VZO42" s="85"/>
      <c r="VZP42" s="85"/>
      <c r="VZQ42" s="85"/>
      <c r="VZR42" s="85"/>
      <c r="VZS42" s="85"/>
      <c r="VZT42" s="85"/>
      <c r="VZU42" s="85"/>
      <c r="VZV42" s="85"/>
      <c r="VZW42" s="85"/>
      <c r="VZX42" s="85"/>
      <c r="VZY42" s="85"/>
      <c r="VZZ42" s="85"/>
      <c r="WAA42" s="85"/>
      <c r="WAB42" s="85"/>
      <c r="WAC42" s="85"/>
      <c r="WAD42" s="85"/>
      <c r="WAE42" s="85"/>
      <c r="WAF42" s="85"/>
      <c r="WAG42" s="85"/>
      <c r="WAH42" s="85"/>
      <c r="WAI42" s="85"/>
      <c r="WAJ42" s="85"/>
      <c r="WAK42" s="85"/>
      <c r="WAL42" s="85"/>
      <c r="WAM42" s="85"/>
      <c r="WAN42" s="85"/>
      <c r="WAO42" s="85"/>
      <c r="WAP42" s="85"/>
      <c r="WAQ42" s="85"/>
      <c r="WAR42" s="85"/>
      <c r="WAS42" s="85"/>
      <c r="WAT42" s="85"/>
      <c r="WAU42" s="85"/>
      <c r="WAV42" s="85"/>
      <c r="WAW42" s="85"/>
      <c r="WAX42" s="85"/>
      <c r="WAY42" s="85"/>
      <c r="WAZ42" s="85"/>
      <c r="WBA42" s="85"/>
      <c r="WBB42" s="85"/>
      <c r="WBC42" s="85"/>
      <c r="WBD42" s="85"/>
      <c r="WBE42" s="85"/>
      <c r="WBF42" s="85"/>
      <c r="WBG42" s="85"/>
      <c r="WBH42" s="85"/>
      <c r="WBI42" s="85"/>
      <c r="WBJ42" s="85"/>
      <c r="WBK42" s="85"/>
      <c r="WBL42" s="85"/>
      <c r="WBM42" s="85"/>
      <c r="WBN42" s="85"/>
      <c r="WBO42" s="85"/>
      <c r="WBP42" s="85"/>
      <c r="WBQ42" s="85"/>
      <c r="WBR42" s="85"/>
      <c r="WBS42" s="85"/>
      <c r="WBT42" s="85"/>
      <c r="WBU42" s="85"/>
      <c r="WBV42" s="85"/>
      <c r="WBW42" s="85"/>
      <c r="WBX42" s="85"/>
      <c r="WBY42" s="85"/>
      <c r="WBZ42" s="85"/>
      <c r="WCA42" s="85"/>
      <c r="WCB42" s="85"/>
      <c r="WCC42" s="85"/>
      <c r="WCD42" s="85"/>
      <c r="WCE42" s="85"/>
      <c r="WCF42" s="85"/>
      <c r="WCG42" s="85"/>
      <c r="WCH42" s="85"/>
      <c r="WCI42" s="85"/>
      <c r="WCJ42" s="85"/>
      <c r="WCK42" s="85"/>
      <c r="WCL42" s="85"/>
      <c r="WCM42" s="85"/>
      <c r="WCN42" s="85"/>
      <c r="WCO42" s="85"/>
      <c r="WCP42" s="85"/>
      <c r="WCQ42" s="85"/>
      <c r="WCR42" s="85"/>
      <c r="WCS42" s="85"/>
      <c r="WCT42" s="85"/>
      <c r="WCU42" s="85"/>
      <c r="WCV42" s="85"/>
      <c r="WCW42" s="85"/>
      <c r="WCX42" s="85"/>
      <c r="WCY42" s="85"/>
      <c r="WCZ42" s="85"/>
      <c r="WDA42" s="85"/>
      <c r="WDB42" s="85"/>
      <c r="WDC42" s="85"/>
      <c r="WDD42" s="85"/>
      <c r="WDE42" s="85"/>
      <c r="WDF42" s="85"/>
      <c r="WDG42" s="85"/>
      <c r="WDH42" s="85"/>
      <c r="WDI42" s="85"/>
      <c r="WDJ42" s="85"/>
      <c r="WDK42" s="85"/>
      <c r="WDL42" s="85"/>
      <c r="WDM42" s="85"/>
      <c r="WDN42" s="85"/>
      <c r="WDO42" s="85"/>
      <c r="WDP42" s="85"/>
      <c r="WDQ42" s="85"/>
      <c r="WDR42" s="85"/>
      <c r="WDS42" s="85"/>
      <c r="WDT42" s="85"/>
      <c r="WDU42" s="85"/>
      <c r="WDV42" s="85"/>
      <c r="WDW42" s="85"/>
      <c r="WDX42" s="85"/>
      <c r="WDY42" s="85"/>
      <c r="WDZ42" s="85"/>
      <c r="WEA42" s="85"/>
      <c r="WEB42" s="85"/>
      <c r="WEC42" s="85"/>
      <c r="WED42" s="85"/>
      <c r="WEE42" s="85"/>
      <c r="WEF42" s="85"/>
      <c r="WEG42" s="85"/>
      <c r="WEH42" s="85"/>
      <c r="WEI42" s="85"/>
      <c r="WEJ42" s="85"/>
      <c r="WEK42" s="85"/>
      <c r="WEL42" s="85"/>
      <c r="WEM42" s="85"/>
      <c r="WEN42" s="85"/>
      <c r="WEO42" s="85"/>
      <c r="WEP42" s="85"/>
      <c r="WEQ42" s="85"/>
      <c r="WER42" s="85"/>
      <c r="WES42" s="85"/>
      <c r="WET42" s="85"/>
      <c r="WEU42" s="85"/>
      <c r="WEV42" s="85"/>
      <c r="WEW42" s="85"/>
      <c r="WEX42" s="85"/>
      <c r="WEY42" s="85"/>
      <c r="WEZ42" s="85"/>
      <c r="WFA42" s="85"/>
      <c r="WFB42" s="85"/>
      <c r="WFC42" s="85"/>
      <c r="WFD42" s="85"/>
      <c r="WFE42" s="85"/>
      <c r="WFF42" s="85"/>
      <c r="WFG42" s="85"/>
      <c r="WFH42" s="85"/>
      <c r="WFI42" s="85"/>
      <c r="WFJ42" s="85"/>
      <c r="WFK42" s="85"/>
      <c r="WFL42" s="85"/>
      <c r="WFM42" s="85"/>
      <c r="WFN42" s="85"/>
      <c r="WFO42" s="85"/>
      <c r="WFP42" s="85"/>
      <c r="WFQ42" s="85"/>
      <c r="WFR42" s="85"/>
      <c r="WFS42" s="85"/>
      <c r="WFT42" s="85"/>
      <c r="WFU42" s="85"/>
      <c r="WFV42" s="85"/>
      <c r="WFW42" s="85"/>
      <c r="WFX42" s="85"/>
      <c r="WFY42" s="85"/>
      <c r="WFZ42" s="85"/>
      <c r="WGA42" s="85"/>
      <c r="WGB42" s="85"/>
      <c r="WGC42" s="85"/>
      <c r="WGD42" s="85"/>
      <c r="WGE42" s="85"/>
      <c r="WGF42" s="85"/>
      <c r="WGG42" s="85"/>
      <c r="WGH42" s="85"/>
      <c r="WGI42" s="85"/>
      <c r="WGJ42" s="85"/>
      <c r="WGK42" s="85"/>
      <c r="WGL42" s="85"/>
      <c r="WGM42" s="85"/>
      <c r="WGN42" s="85"/>
      <c r="WGO42" s="85"/>
      <c r="WGP42" s="85"/>
      <c r="WGQ42" s="85"/>
      <c r="WGR42" s="85"/>
      <c r="WGS42" s="85"/>
      <c r="WGT42" s="85"/>
      <c r="WGU42" s="85"/>
      <c r="WGV42" s="85"/>
      <c r="WGW42" s="85"/>
      <c r="WGX42" s="85"/>
      <c r="WGY42" s="85"/>
      <c r="WGZ42" s="85"/>
      <c r="WHA42" s="85"/>
      <c r="WHB42" s="85"/>
      <c r="WHC42" s="85"/>
      <c r="WHD42" s="85"/>
      <c r="WHE42" s="85"/>
      <c r="WHF42" s="85"/>
      <c r="WHG42" s="85"/>
      <c r="WHH42" s="85"/>
      <c r="WHI42" s="85"/>
      <c r="WHJ42" s="85"/>
      <c r="WHK42" s="85"/>
      <c r="WHL42" s="85"/>
      <c r="WHM42" s="85"/>
      <c r="WHN42" s="85"/>
      <c r="WHO42" s="85"/>
      <c r="WHP42" s="85"/>
      <c r="WHQ42" s="85"/>
      <c r="WHR42" s="85"/>
      <c r="WHS42" s="85"/>
      <c r="WHT42" s="85"/>
      <c r="WHU42" s="85"/>
      <c r="WHV42" s="85"/>
      <c r="WHW42" s="85"/>
      <c r="WHX42" s="85"/>
      <c r="WHY42" s="85"/>
      <c r="WHZ42" s="85"/>
      <c r="WIA42" s="85"/>
      <c r="WIB42" s="85"/>
      <c r="WIC42" s="85"/>
      <c r="WID42" s="85"/>
      <c r="WIE42" s="85"/>
      <c r="WIF42" s="85"/>
      <c r="WIG42" s="85"/>
      <c r="WIH42" s="85"/>
      <c r="WII42" s="85"/>
      <c r="WIJ42" s="85"/>
      <c r="WIK42" s="85"/>
      <c r="WIL42" s="85"/>
      <c r="WIM42" s="85"/>
      <c r="WIN42" s="85"/>
      <c r="WIO42" s="85"/>
      <c r="WIP42" s="85"/>
      <c r="WIQ42" s="85"/>
      <c r="WIR42" s="85"/>
      <c r="WIS42" s="85"/>
      <c r="WIT42" s="85"/>
      <c r="WIU42" s="85"/>
      <c r="WIV42" s="85"/>
      <c r="WIW42" s="85"/>
      <c r="WIX42" s="85"/>
      <c r="WIY42" s="85"/>
      <c r="WIZ42" s="85"/>
      <c r="WJA42" s="85"/>
      <c r="WJB42" s="85"/>
      <c r="WJC42" s="85"/>
      <c r="WJD42" s="85"/>
      <c r="WJE42" s="85"/>
      <c r="WJF42" s="85"/>
      <c r="WJG42" s="85"/>
      <c r="WJH42" s="85"/>
      <c r="WJI42" s="85"/>
      <c r="WJJ42" s="85"/>
      <c r="WJK42" s="85"/>
      <c r="WJL42" s="85"/>
      <c r="WJM42" s="85"/>
      <c r="WJN42" s="85"/>
      <c r="WJO42" s="85"/>
      <c r="WJP42" s="85"/>
      <c r="WJQ42" s="85"/>
      <c r="WJR42" s="85"/>
      <c r="WJS42" s="85"/>
      <c r="WJT42" s="85"/>
      <c r="WJU42" s="85"/>
      <c r="WJV42" s="85"/>
      <c r="WJW42" s="85"/>
      <c r="WJX42" s="85"/>
      <c r="WJY42" s="85"/>
      <c r="WJZ42" s="85"/>
      <c r="WKA42" s="85"/>
      <c r="WKB42" s="85"/>
      <c r="WKC42" s="85"/>
      <c r="WKD42" s="85"/>
      <c r="WKE42" s="85"/>
      <c r="WKF42" s="85"/>
      <c r="WKG42" s="85"/>
      <c r="WKH42" s="85"/>
      <c r="WKI42" s="85"/>
      <c r="WKJ42" s="85"/>
      <c r="WKK42" s="85"/>
      <c r="WKL42" s="85"/>
      <c r="WKM42" s="85"/>
      <c r="WKN42" s="85"/>
      <c r="WKO42" s="85"/>
      <c r="WKP42" s="85"/>
      <c r="WKQ42" s="85"/>
      <c r="WKR42" s="85"/>
      <c r="WKS42" s="85"/>
      <c r="WKT42" s="85"/>
      <c r="WKU42" s="85"/>
      <c r="WKV42" s="85"/>
      <c r="WKW42" s="85"/>
      <c r="WKX42" s="85"/>
      <c r="WKY42" s="85"/>
      <c r="WKZ42" s="85"/>
      <c r="WLA42" s="85"/>
      <c r="WLB42" s="85"/>
      <c r="WLC42" s="85"/>
      <c r="WLD42" s="85"/>
      <c r="WLE42" s="85"/>
      <c r="WLF42" s="85"/>
      <c r="WLG42" s="85"/>
      <c r="WLH42" s="85"/>
      <c r="WLI42" s="85"/>
      <c r="WLJ42" s="85"/>
      <c r="WLK42" s="85"/>
      <c r="WLL42" s="85"/>
      <c r="WLM42" s="85"/>
      <c r="WLN42" s="85"/>
      <c r="WLO42" s="85"/>
      <c r="WLP42" s="85"/>
      <c r="WLQ42" s="85"/>
      <c r="WLR42" s="85"/>
      <c r="WLS42" s="85"/>
      <c r="WLT42" s="85"/>
      <c r="WLU42" s="85"/>
      <c r="WLV42" s="85"/>
      <c r="WLW42" s="85"/>
      <c r="WLX42" s="85"/>
      <c r="WLY42" s="85"/>
      <c r="WLZ42" s="85"/>
      <c r="WMA42" s="85"/>
      <c r="WMB42" s="85"/>
      <c r="WMC42" s="85"/>
      <c r="WMD42" s="85"/>
      <c r="WME42" s="85"/>
      <c r="WMF42" s="85"/>
      <c r="WMG42" s="85"/>
      <c r="WMH42" s="85"/>
      <c r="WMI42" s="85"/>
      <c r="WMJ42" s="85"/>
      <c r="WMK42" s="85"/>
      <c r="WML42" s="85"/>
      <c r="WMM42" s="85"/>
      <c r="WMN42" s="85"/>
      <c r="WMO42" s="85"/>
      <c r="WMP42" s="85"/>
      <c r="WMQ42" s="85"/>
      <c r="WMR42" s="85"/>
      <c r="WMS42" s="85"/>
      <c r="WMT42" s="85"/>
      <c r="WMU42" s="85"/>
      <c r="WMV42" s="85"/>
      <c r="WMW42" s="85"/>
      <c r="WMX42" s="85"/>
      <c r="WMY42" s="85"/>
      <c r="WMZ42" s="85"/>
      <c r="WNA42" s="85"/>
      <c r="WNB42" s="85"/>
      <c r="WNC42" s="85"/>
      <c r="WND42" s="85"/>
      <c r="WNE42" s="85"/>
      <c r="WNF42" s="85"/>
      <c r="WNG42" s="85"/>
      <c r="WNH42" s="85"/>
      <c r="WNI42" s="85"/>
      <c r="WNJ42" s="85"/>
      <c r="WNK42" s="85"/>
      <c r="WNL42" s="85"/>
      <c r="WNM42" s="85"/>
      <c r="WNN42" s="85"/>
      <c r="WNO42" s="85"/>
      <c r="WNP42" s="85"/>
      <c r="WNQ42" s="85"/>
      <c r="WNR42" s="85"/>
      <c r="WNS42" s="85"/>
      <c r="WNT42" s="85"/>
      <c r="WNU42" s="85"/>
      <c r="WNV42" s="85"/>
      <c r="WNW42" s="85"/>
      <c r="WNX42" s="85"/>
      <c r="WNY42" s="85"/>
      <c r="WNZ42" s="85"/>
      <c r="WOA42" s="85"/>
      <c r="WOB42" s="85"/>
      <c r="WOC42" s="85"/>
      <c r="WOD42" s="85"/>
      <c r="WOE42" s="85"/>
      <c r="WOF42" s="85"/>
      <c r="WOG42" s="85"/>
      <c r="WOH42" s="85"/>
      <c r="WOI42" s="85"/>
      <c r="WOJ42" s="85"/>
      <c r="WOK42" s="85"/>
      <c r="WOL42" s="85"/>
      <c r="WOM42" s="85"/>
      <c r="WON42" s="85"/>
      <c r="WOO42" s="85"/>
      <c r="WOP42" s="85"/>
      <c r="WOQ42" s="85"/>
      <c r="WOR42" s="85"/>
      <c r="WOS42" s="85"/>
      <c r="WOT42" s="85"/>
      <c r="WOU42" s="85"/>
      <c r="WOV42" s="85"/>
      <c r="WOW42" s="85"/>
      <c r="WOX42" s="85"/>
      <c r="WOY42" s="85"/>
      <c r="WOZ42" s="85"/>
      <c r="WPA42" s="85"/>
      <c r="WPB42" s="85"/>
      <c r="WPC42" s="85"/>
      <c r="WPD42" s="85"/>
      <c r="WPE42" s="85"/>
      <c r="WPF42" s="85"/>
      <c r="WPG42" s="85"/>
      <c r="WPH42" s="85"/>
      <c r="WPI42" s="85"/>
      <c r="WPJ42" s="85"/>
      <c r="WPK42" s="85"/>
      <c r="WPL42" s="85"/>
      <c r="WPM42" s="85"/>
      <c r="WPN42" s="85"/>
      <c r="WPO42" s="85"/>
      <c r="WPP42" s="85"/>
      <c r="WPQ42" s="85"/>
      <c r="WPR42" s="85"/>
      <c r="WPS42" s="85"/>
      <c r="WPT42" s="85"/>
      <c r="WPU42" s="85"/>
      <c r="WPV42" s="85"/>
      <c r="WPW42" s="85"/>
      <c r="WPX42" s="85"/>
      <c r="WPY42" s="85"/>
      <c r="WPZ42" s="85"/>
      <c r="WQA42" s="85"/>
      <c r="WQB42" s="85"/>
      <c r="WQC42" s="85"/>
      <c r="WQD42" s="85"/>
      <c r="WQE42" s="85"/>
      <c r="WQF42" s="85"/>
      <c r="WQG42" s="85"/>
      <c r="WQH42" s="85"/>
      <c r="WQI42" s="85"/>
      <c r="WQJ42" s="85"/>
      <c r="WQK42" s="85"/>
      <c r="WQL42" s="85"/>
      <c r="WQM42" s="85"/>
      <c r="WQN42" s="85"/>
      <c r="WQO42" s="85"/>
      <c r="WQP42" s="85"/>
      <c r="WQQ42" s="85"/>
      <c r="WQR42" s="85"/>
      <c r="WQS42" s="85"/>
      <c r="WQT42" s="85"/>
      <c r="WQU42" s="85"/>
      <c r="WQV42" s="85"/>
      <c r="WQW42" s="85"/>
      <c r="WQX42" s="85"/>
      <c r="WQY42" s="85"/>
      <c r="WQZ42" s="85"/>
      <c r="WRA42" s="85"/>
      <c r="WRB42" s="85"/>
      <c r="WRC42" s="85"/>
      <c r="WRD42" s="85"/>
      <c r="WRE42" s="85"/>
      <c r="WRF42" s="85"/>
      <c r="WRG42" s="85"/>
      <c r="WRH42" s="85"/>
      <c r="WRI42" s="85"/>
      <c r="WRJ42" s="85"/>
      <c r="WRK42" s="85"/>
      <c r="WRL42" s="85"/>
      <c r="WRM42" s="85"/>
      <c r="WRN42" s="85"/>
      <c r="WRO42" s="85"/>
      <c r="WRP42" s="85"/>
      <c r="WRQ42" s="85"/>
      <c r="WRR42" s="85"/>
      <c r="WRS42" s="85"/>
      <c r="WRT42" s="85"/>
      <c r="WRU42" s="85"/>
      <c r="WRV42" s="85"/>
      <c r="WRW42" s="85"/>
      <c r="WRX42" s="85"/>
      <c r="WRY42" s="85"/>
      <c r="WRZ42" s="85"/>
      <c r="WSA42" s="85"/>
      <c r="WSB42" s="85"/>
      <c r="WSC42" s="85"/>
      <c r="WSD42" s="85"/>
      <c r="WSE42" s="85"/>
      <c r="WSF42" s="85"/>
      <c r="WSG42" s="85"/>
      <c r="WSH42" s="85"/>
      <c r="WSI42" s="85"/>
      <c r="WSJ42" s="85"/>
      <c r="WSK42" s="85"/>
      <c r="WSL42" s="85"/>
      <c r="WSM42" s="85"/>
      <c r="WSN42" s="85"/>
      <c r="WSO42" s="85"/>
      <c r="WSP42" s="85"/>
      <c r="WSQ42" s="85"/>
      <c r="WSR42" s="85"/>
      <c r="WSS42" s="85"/>
      <c r="WST42" s="85"/>
      <c r="WSU42" s="85"/>
      <c r="WSV42" s="85"/>
      <c r="WSW42" s="85"/>
      <c r="WSX42" s="85"/>
      <c r="WSY42" s="85"/>
      <c r="WSZ42" s="85"/>
      <c r="WTA42" s="85"/>
      <c r="WTB42" s="85"/>
      <c r="WTC42" s="85"/>
      <c r="WTD42" s="85"/>
      <c r="WTE42" s="85"/>
      <c r="WTF42" s="85"/>
      <c r="WTG42" s="85"/>
      <c r="WTH42" s="85"/>
      <c r="WTI42" s="85"/>
      <c r="WTJ42" s="85"/>
      <c r="WTK42" s="85"/>
      <c r="WTL42" s="85"/>
      <c r="WTM42" s="85"/>
      <c r="WTN42" s="85"/>
      <c r="WTO42" s="85"/>
      <c r="WTP42" s="85"/>
      <c r="WTQ42" s="85"/>
      <c r="WTR42" s="85"/>
      <c r="WTS42" s="85"/>
      <c r="WTT42" s="85"/>
      <c r="WTU42" s="85"/>
      <c r="WTV42" s="85"/>
      <c r="WTW42" s="85"/>
      <c r="WTX42" s="85"/>
      <c r="WTY42" s="85"/>
      <c r="WTZ42" s="85"/>
      <c r="WUA42" s="85"/>
      <c r="WUB42" s="85"/>
      <c r="WUC42" s="85"/>
      <c r="WUD42" s="85"/>
      <c r="WUE42" s="85"/>
      <c r="WUF42" s="85"/>
      <c r="WUG42" s="85"/>
      <c r="WUH42" s="85"/>
      <c r="WUI42" s="85"/>
      <c r="WUJ42" s="85"/>
      <c r="WUK42" s="85"/>
      <c r="WUL42" s="85"/>
      <c r="WUM42" s="85"/>
      <c r="WUN42" s="85"/>
      <c r="WUO42" s="85"/>
      <c r="WUP42" s="85"/>
      <c r="WUQ42" s="85"/>
      <c r="WUR42" s="85"/>
      <c r="WUS42" s="85"/>
      <c r="WUT42" s="85"/>
      <c r="WUU42" s="85"/>
      <c r="WUV42" s="85"/>
      <c r="WUW42" s="85"/>
      <c r="WUX42" s="85"/>
      <c r="WUY42" s="85"/>
      <c r="WUZ42" s="85"/>
      <c r="WVA42" s="85"/>
      <c r="WVB42" s="85"/>
      <c r="WVC42" s="85"/>
      <c r="WVD42" s="85"/>
      <c r="WVE42" s="85"/>
      <c r="WVF42" s="85"/>
      <c r="WVG42" s="85"/>
      <c r="WVH42" s="85"/>
      <c r="WVI42" s="85"/>
      <c r="WVJ42" s="85"/>
      <c r="WVK42" s="85"/>
      <c r="WVL42" s="85"/>
      <c r="WVM42" s="85"/>
      <c r="WVN42" s="85"/>
      <c r="WVO42" s="85"/>
      <c r="WVP42" s="85"/>
      <c r="WVQ42" s="85"/>
      <c r="WVR42" s="85"/>
      <c r="WVS42" s="85"/>
      <c r="WVT42" s="85"/>
      <c r="WVU42" s="85"/>
      <c r="WVV42" s="85"/>
      <c r="WVW42" s="85"/>
      <c r="WVX42" s="85"/>
      <c r="WVY42" s="85"/>
      <c r="WVZ42" s="85"/>
      <c r="WWA42" s="85"/>
      <c r="WWB42" s="85"/>
      <c r="WWC42" s="85"/>
      <c r="WWD42" s="85"/>
      <c r="WWE42" s="85"/>
      <c r="WWF42" s="85"/>
      <c r="WWG42" s="85"/>
      <c r="WWH42" s="85"/>
      <c r="WWI42" s="85"/>
      <c r="WWJ42" s="85"/>
      <c r="WWK42" s="85"/>
      <c r="WWL42" s="85"/>
      <c r="WWM42" s="85"/>
      <c r="WWN42" s="85"/>
      <c r="WWO42" s="85"/>
      <c r="WWP42" s="85"/>
      <c r="WWQ42" s="85"/>
      <c r="WWR42" s="85"/>
      <c r="WWS42" s="85"/>
      <c r="WWT42" s="85"/>
      <c r="WWU42" s="85"/>
      <c r="WWV42" s="85"/>
      <c r="WWW42" s="85"/>
      <c r="WWX42" s="85"/>
      <c r="WWY42" s="85"/>
      <c r="WWZ42" s="85"/>
      <c r="WXA42" s="85"/>
      <c r="WXB42" s="85"/>
      <c r="WXC42" s="85"/>
      <c r="WXD42" s="85"/>
      <c r="WXE42" s="85"/>
      <c r="WXF42" s="85"/>
      <c r="WXG42" s="85"/>
      <c r="WXH42" s="85"/>
      <c r="WXI42" s="85"/>
      <c r="WXJ42" s="85"/>
      <c r="WXK42" s="85"/>
      <c r="WXL42" s="85"/>
      <c r="WXM42" s="85"/>
      <c r="WXN42" s="85"/>
      <c r="WXO42" s="85"/>
      <c r="WXP42" s="85"/>
      <c r="WXQ42" s="85"/>
      <c r="WXR42" s="85"/>
      <c r="WXS42" s="85"/>
      <c r="WXT42" s="85"/>
      <c r="WXU42" s="85"/>
      <c r="WXV42" s="85"/>
      <c r="WXW42" s="85"/>
      <c r="WXX42" s="85"/>
      <c r="WXY42" s="85"/>
      <c r="WXZ42" s="85"/>
      <c r="WYA42" s="85"/>
      <c r="WYB42" s="85"/>
      <c r="WYC42" s="85"/>
      <c r="WYD42" s="85"/>
      <c r="WYE42" s="85"/>
      <c r="WYF42" s="85"/>
      <c r="WYG42" s="85"/>
      <c r="WYH42" s="85"/>
      <c r="WYI42" s="85"/>
      <c r="WYJ42" s="85"/>
      <c r="WYK42" s="85"/>
      <c r="WYL42" s="85"/>
      <c r="WYM42" s="85"/>
      <c r="WYN42" s="85"/>
      <c r="WYO42" s="85"/>
      <c r="WYP42" s="85"/>
      <c r="WYQ42" s="85"/>
      <c r="WYR42" s="85"/>
      <c r="WYS42" s="85"/>
      <c r="WYT42" s="85"/>
      <c r="WYU42" s="85"/>
      <c r="WYV42" s="85"/>
      <c r="WYW42" s="85"/>
      <c r="WYX42" s="85"/>
      <c r="WYY42" s="85"/>
      <c r="WYZ42" s="85"/>
      <c r="WZA42" s="85"/>
      <c r="WZB42" s="85"/>
      <c r="WZC42" s="85"/>
      <c r="WZD42" s="85"/>
      <c r="WZE42" s="85"/>
      <c r="WZF42" s="85"/>
      <c r="WZG42" s="85"/>
      <c r="WZH42" s="85"/>
      <c r="WZI42" s="85"/>
      <c r="WZJ42" s="85"/>
      <c r="WZK42" s="85"/>
      <c r="WZL42" s="85"/>
      <c r="WZM42" s="85"/>
      <c r="WZN42" s="85"/>
      <c r="WZO42" s="85"/>
      <c r="WZP42" s="85"/>
      <c r="WZQ42" s="85"/>
      <c r="WZR42" s="85"/>
      <c r="WZS42" s="85"/>
      <c r="WZT42" s="85"/>
      <c r="WZU42" s="85"/>
      <c r="WZV42" s="85"/>
      <c r="WZW42" s="85"/>
      <c r="WZX42" s="85"/>
      <c r="WZY42" s="85"/>
      <c r="WZZ42" s="85"/>
      <c r="XAA42" s="85"/>
      <c r="XAB42" s="85"/>
      <c r="XAC42" s="85"/>
      <c r="XAD42" s="85"/>
      <c r="XAE42" s="85"/>
      <c r="XAF42" s="85"/>
      <c r="XAG42" s="85"/>
      <c r="XAH42" s="85"/>
      <c r="XAI42" s="85"/>
      <c r="XAJ42" s="85"/>
      <c r="XAK42" s="85"/>
      <c r="XAL42" s="85"/>
      <c r="XAM42" s="85"/>
      <c r="XAN42" s="85"/>
      <c r="XAO42" s="85"/>
      <c r="XAP42" s="85"/>
      <c r="XAQ42" s="85"/>
      <c r="XAR42" s="85"/>
      <c r="XAS42" s="85"/>
      <c r="XAT42" s="85"/>
      <c r="XAU42" s="85"/>
      <c r="XAV42" s="85"/>
      <c r="XAW42" s="85"/>
      <c r="XAX42" s="85"/>
      <c r="XAY42" s="85"/>
      <c r="XAZ42" s="85"/>
      <c r="XBA42" s="85"/>
      <c r="XBB42" s="85"/>
      <c r="XBC42" s="85"/>
      <c r="XBD42" s="85"/>
      <c r="XBE42" s="85"/>
      <c r="XBF42" s="85"/>
      <c r="XBG42" s="85"/>
      <c r="XBH42" s="85"/>
      <c r="XBI42" s="85"/>
      <c r="XBJ42" s="85"/>
      <c r="XBK42" s="85"/>
      <c r="XBL42" s="85"/>
      <c r="XBM42" s="85"/>
      <c r="XBN42" s="85"/>
      <c r="XBO42" s="85"/>
      <c r="XBP42" s="85"/>
      <c r="XBQ42" s="85"/>
      <c r="XBR42" s="85"/>
      <c r="XBS42" s="85"/>
      <c r="XBT42" s="85"/>
      <c r="XBU42" s="85"/>
      <c r="XBV42" s="85"/>
      <c r="XBW42" s="85"/>
      <c r="XBX42" s="85"/>
      <c r="XBY42" s="85"/>
      <c r="XBZ42" s="85"/>
      <c r="XCA42" s="85"/>
      <c r="XCB42" s="85"/>
      <c r="XCC42" s="85"/>
      <c r="XCD42" s="85"/>
      <c r="XCE42" s="85"/>
      <c r="XCF42" s="85"/>
      <c r="XCG42" s="85"/>
      <c r="XCH42" s="85"/>
      <c r="XCI42" s="85"/>
      <c r="XCJ42" s="85"/>
      <c r="XCK42" s="85"/>
      <c r="XCL42" s="85"/>
      <c r="XCM42" s="85"/>
      <c r="XCN42" s="85"/>
      <c r="XCO42" s="85"/>
      <c r="XCP42" s="85"/>
      <c r="XCQ42" s="85"/>
      <c r="XCR42" s="85"/>
      <c r="XCS42" s="85"/>
      <c r="XCT42" s="85"/>
      <c r="XCU42" s="85"/>
      <c r="XCV42" s="85"/>
      <c r="XCW42" s="85"/>
      <c r="XCX42" s="85"/>
      <c r="XCY42" s="85"/>
      <c r="XCZ42" s="85"/>
      <c r="XDA42" s="85"/>
      <c r="XDB42" s="85"/>
      <c r="XDC42" s="85"/>
      <c r="XDD42" s="85"/>
      <c r="XDE42" s="85"/>
      <c r="XDF42" s="85"/>
      <c r="XDG42" s="85"/>
      <c r="XDH42" s="85"/>
      <c r="XDI42" s="85"/>
      <c r="XDJ42" s="85"/>
      <c r="XDK42" s="85"/>
      <c r="XDL42" s="85"/>
      <c r="XDM42" s="85"/>
      <c r="XDN42" s="85"/>
      <c r="XDO42" s="85"/>
      <c r="XDP42" s="85"/>
      <c r="XDQ42" s="85"/>
      <c r="XDR42" s="85"/>
      <c r="XDS42" s="85"/>
      <c r="XDT42" s="85"/>
      <c r="XDU42" s="85"/>
      <c r="XDV42" s="85"/>
      <c r="XDW42" s="85"/>
      <c r="XDX42" s="85"/>
      <c r="XDY42" s="85"/>
      <c r="XDZ42" s="85"/>
      <c r="XEA42" s="85"/>
      <c r="XEB42" s="85"/>
      <c r="XEC42" s="85"/>
      <c r="XED42" s="85"/>
      <c r="XEE42" s="85"/>
      <c r="XEF42" s="85"/>
      <c r="XEG42" s="85"/>
      <c r="XEH42" s="85"/>
      <c r="XEI42" s="85"/>
      <c r="XEJ42" s="85"/>
      <c r="XEK42" s="85"/>
      <c r="XEL42" s="85"/>
      <c r="XEM42" s="85"/>
      <c r="XEN42" s="85"/>
      <c r="XEO42" s="85"/>
      <c r="XEP42" s="85"/>
      <c r="XEQ42" s="85"/>
      <c r="XER42" s="85"/>
      <c r="XES42" s="85"/>
      <c r="XET42" s="85"/>
      <c r="XEU42" s="85"/>
      <c r="XEV42" s="85"/>
      <c r="XEW42" s="85"/>
      <c r="XEX42" s="85"/>
      <c r="XEY42" s="85"/>
      <c r="XEZ42" s="85"/>
      <c r="XFA42" s="85"/>
      <c r="XFB42" s="85"/>
      <c r="XFC42" s="85"/>
      <c r="XFD42" s="85"/>
    </row>
    <row r="43" spans="1:16384" s="82" customFormat="1" x14ac:dyDescent="0.2">
      <c r="F43" s="85"/>
      <c r="G43" s="85"/>
      <c r="H43" s="85"/>
      <c r="I43" s="85"/>
      <c r="J43" s="85"/>
      <c r="K43" s="85"/>
      <c r="L43" s="85"/>
      <c r="M43" s="85"/>
      <c r="N43" s="85"/>
      <c r="O43" s="85"/>
      <c r="P43" s="85"/>
    </row>
    <row r="44" spans="1:16384" s="82" customFormat="1" ht="15" x14ac:dyDescent="0.25">
      <c r="B44" s="89" t="s">
        <v>238</v>
      </c>
      <c r="F44" s="85"/>
      <c r="G44" s="85"/>
      <c r="H44" s="85"/>
      <c r="I44" s="85"/>
      <c r="J44" s="85"/>
      <c r="K44" s="85"/>
      <c r="L44" s="85"/>
      <c r="M44" s="85"/>
      <c r="N44" s="85"/>
      <c r="O44" s="85"/>
      <c r="P44" s="85"/>
    </row>
    <row r="45" spans="1:16384" s="82" customFormat="1" x14ac:dyDescent="0.2">
      <c r="B45" s="87" t="s">
        <v>81</v>
      </c>
      <c r="N45" s="85"/>
      <c r="O45" s="85"/>
      <c r="P45" s="85"/>
    </row>
    <row r="46" spans="1:16384" s="82" customFormat="1" x14ac:dyDescent="0.2">
      <c r="B46" s="82" t="s">
        <v>82</v>
      </c>
      <c r="D46" s="82" t="s">
        <v>174</v>
      </c>
      <c r="F46" s="102">
        <f>SUM(H46:M46,O46)</f>
        <v>81509302.57193163</v>
      </c>
      <c r="G46" s="85"/>
      <c r="H46" s="104">
        <f>H17-(H29-H30+H33+H36+H39+H42)</f>
        <v>1257233.8634415457</v>
      </c>
      <c r="I46" s="104">
        <f>I17-(I29-I30+I33+I36+I39+I42)</f>
        <v>17817147.581429087</v>
      </c>
      <c r="J46" s="104">
        <f t="shared" ref="J46:M46" si="3">J17-(J29-J30+J33+J36+J39+J42)</f>
        <v>41427494.770312607</v>
      </c>
      <c r="K46" s="104">
        <f t="shared" si="3"/>
        <v>759630.45000000007</v>
      </c>
      <c r="L46" s="104">
        <f t="shared" si="3"/>
        <v>17652949.372803703</v>
      </c>
      <c r="M46" s="104">
        <f t="shared" si="3"/>
        <v>868196.2907086052</v>
      </c>
      <c r="N46" s="85"/>
      <c r="O46" s="104">
        <f>O17-(O29-O30+O33+O36+O39+O42)</f>
        <v>1726650.2432360779</v>
      </c>
      <c r="P46" s="85"/>
    </row>
    <row r="47" spans="1:16384" s="82" customFormat="1" x14ac:dyDescent="0.2">
      <c r="B47" s="82" t="s">
        <v>89</v>
      </c>
      <c r="D47" s="82" t="s">
        <v>174</v>
      </c>
      <c r="F47" s="102">
        <f t="shared" ref="F47:F48" si="4">SUM(H47:M47,O47)</f>
        <v>191647.42254978875</v>
      </c>
      <c r="G47" s="85"/>
      <c r="H47" s="76">
        <f t="shared" ref="H47:M48" si="5">H18</f>
        <v>1711</v>
      </c>
      <c r="I47" s="76">
        <f t="shared" si="5"/>
        <v>34807.980226728716</v>
      </c>
      <c r="J47" s="76">
        <f t="shared" si="5"/>
        <v>152918.5179487183</v>
      </c>
      <c r="K47" s="76">
        <f t="shared" si="5"/>
        <v>0</v>
      </c>
      <c r="L47" s="76">
        <f t="shared" si="5"/>
        <v>0</v>
      </c>
      <c r="M47" s="76">
        <f t="shared" si="5"/>
        <v>2209.924374341731</v>
      </c>
      <c r="N47" s="85"/>
      <c r="O47" s="76">
        <f>O18</f>
        <v>0</v>
      </c>
      <c r="P47" s="85"/>
    </row>
    <row r="48" spans="1:16384" s="82" customFormat="1" x14ac:dyDescent="0.2">
      <c r="B48" s="82" t="s">
        <v>83</v>
      </c>
      <c r="D48" s="82" t="s">
        <v>174</v>
      </c>
      <c r="F48" s="102">
        <f t="shared" si="4"/>
        <v>59190.8</v>
      </c>
      <c r="G48" s="85"/>
      <c r="H48" s="76">
        <f t="shared" si="5"/>
        <v>0</v>
      </c>
      <c r="I48" s="76">
        <f t="shared" si="5"/>
        <v>0</v>
      </c>
      <c r="J48" s="76">
        <f t="shared" si="5"/>
        <v>0</v>
      </c>
      <c r="K48" s="76">
        <f t="shared" si="5"/>
        <v>59190.8</v>
      </c>
      <c r="L48" s="76">
        <f t="shared" si="5"/>
        <v>0</v>
      </c>
      <c r="M48" s="76">
        <f t="shared" si="5"/>
        <v>0</v>
      </c>
      <c r="N48" s="85"/>
      <c r="O48" s="76">
        <f>O19</f>
        <v>0</v>
      </c>
    </row>
    <row r="49" spans="2:17" s="82" customFormat="1" x14ac:dyDescent="0.2">
      <c r="F49" s="85"/>
      <c r="G49" s="85"/>
      <c r="H49" s="85"/>
      <c r="I49" s="85"/>
      <c r="J49" s="85"/>
      <c r="K49" s="85"/>
      <c r="L49" s="85"/>
      <c r="M49" s="85"/>
      <c r="N49" s="85"/>
      <c r="O49" s="85"/>
      <c r="P49" s="85"/>
    </row>
    <row r="50" spans="2:17" s="82" customFormat="1" x14ac:dyDescent="0.2">
      <c r="B50" s="87" t="s">
        <v>84</v>
      </c>
      <c r="F50" s="85"/>
      <c r="G50" s="85"/>
      <c r="H50" s="85"/>
      <c r="I50" s="85"/>
      <c r="J50" s="85"/>
      <c r="K50" s="85"/>
      <c r="L50" s="85"/>
      <c r="M50" s="85"/>
      <c r="N50" s="85"/>
      <c r="O50" s="85"/>
      <c r="P50" s="85"/>
    </row>
    <row r="51" spans="2:17" s="82" customFormat="1" x14ac:dyDescent="0.2">
      <c r="B51" s="82" t="s">
        <v>85</v>
      </c>
      <c r="D51" s="82" t="s">
        <v>174</v>
      </c>
      <c r="F51" s="102">
        <f>SUM(H51:M51,O51)</f>
        <v>157564.2055154347</v>
      </c>
      <c r="G51" s="85"/>
      <c r="H51" s="76">
        <f t="shared" ref="H51:M53" si="6">H22</f>
        <v>0</v>
      </c>
      <c r="I51" s="76">
        <f t="shared" si="6"/>
        <v>9594.3602917158296</v>
      </c>
      <c r="J51" s="76">
        <f t="shared" si="6"/>
        <v>0</v>
      </c>
      <c r="K51" s="76">
        <f t="shared" si="6"/>
        <v>0</v>
      </c>
      <c r="L51" s="76">
        <f t="shared" si="6"/>
        <v>147969.84522371888</v>
      </c>
      <c r="M51" s="76">
        <f t="shared" si="6"/>
        <v>0</v>
      </c>
      <c r="N51" s="85"/>
      <c r="O51" s="76">
        <f>O22</f>
        <v>0</v>
      </c>
    </row>
    <row r="52" spans="2:17" s="82" customFormat="1" x14ac:dyDescent="0.2">
      <c r="B52" s="133" t="s">
        <v>86</v>
      </c>
      <c r="D52" s="82" t="s">
        <v>174</v>
      </c>
      <c r="F52" s="102">
        <f t="shared" ref="F52:F54" si="7">SUM(H52:M52,O52)</f>
        <v>158205.44760302809</v>
      </c>
      <c r="G52" s="85"/>
      <c r="H52" s="76">
        <f t="shared" si="6"/>
        <v>0</v>
      </c>
      <c r="I52" s="76">
        <f t="shared" si="6"/>
        <v>143074.16592152297</v>
      </c>
      <c r="J52" s="76">
        <f t="shared" si="6"/>
        <v>0</v>
      </c>
      <c r="K52" s="76">
        <f t="shared" si="6"/>
        <v>7122.8</v>
      </c>
      <c r="L52" s="76">
        <f t="shared" si="6"/>
        <v>8008.4816815051345</v>
      </c>
      <c r="M52" s="76">
        <f t="shared" si="6"/>
        <v>0</v>
      </c>
      <c r="N52" s="85"/>
      <c r="O52" s="76">
        <f>O23</f>
        <v>0</v>
      </c>
    </row>
    <row r="53" spans="2:17" s="133" customFormat="1" x14ac:dyDescent="0.2">
      <c r="B53" s="133" t="s">
        <v>87</v>
      </c>
      <c r="D53" s="133" t="s">
        <v>174</v>
      </c>
      <c r="F53" s="102">
        <f t="shared" si="7"/>
        <v>71738.787316610353</v>
      </c>
      <c r="G53" s="85"/>
      <c r="H53" s="76">
        <f t="shared" si="6"/>
        <v>4714.1099999999997</v>
      </c>
      <c r="I53" s="76">
        <f t="shared" si="6"/>
        <v>18933.048133521006</v>
      </c>
      <c r="J53" s="76">
        <f t="shared" si="6"/>
        <v>30371.2954304659</v>
      </c>
      <c r="K53" s="76">
        <f t="shared" si="6"/>
        <v>529.36</v>
      </c>
      <c r="L53" s="76">
        <f t="shared" si="6"/>
        <v>14965.682764646133</v>
      </c>
      <c r="M53" s="76">
        <f t="shared" si="6"/>
        <v>0</v>
      </c>
      <c r="N53" s="85"/>
      <c r="O53" s="76">
        <f>O24</f>
        <v>2225.2909879773001</v>
      </c>
    </row>
    <row r="54" spans="2:17" s="82" customFormat="1" x14ac:dyDescent="0.2">
      <c r="B54" s="82" t="s">
        <v>88</v>
      </c>
      <c r="D54" s="82" t="s">
        <v>174</v>
      </c>
      <c r="F54" s="102">
        <f t="shared" si="7"/>
        <v>5012306.0434527537</v>
      </c>
      <c r="G54" s="85"/>
      <c r="H54" s="76">
        <f>H25</f>
        <v>0</v>
      </c>
      <c r="I54" s="76">
        <f t="shared" ref="I54:M54" si="8">I25</f>
        <v>282298.69090011448</v>
      </c>
      <c r="J54" s="76">
        <f t="shared" si="8"/>
        <v>3085038.9005011097</v>
      </c>
      <c r="K54" s="76">
        <f t="shared" si="8"/>
        <v>3977.74</v>
      </c>
      <c r="L54" s="76">
        <f t="shared" si="8"/>
        <v>1640877.6594057106</v>
      </c>
      <c r="M54" s="76">
        <f t="shared" si="8"/>
        <v>113.0526458183264</v>
      </c>
      <c r="N54" s="85"/>
      <c r="O54" s="76">
        <f>O25</f>
        <v>0</v>
      </c>
    </row>
    <row r="55" spans="2:17" s="82" customFormat="1" x14ac:dyDescent="0.2"/>
    <row r="56" spans="2:17" s="82" customFormat="1" x14ac:dyDescent="0.2">
      <c r="B56" s="87" t="s">
        <v>236</v>
      </c>
    </row>
    <row r="57" spans="2:17" s="82" customFormat="1" x14ac:dyDescent="0.2">
      <c r="B57" s="90" t="s">
        <v>272</v>
      </c>
      <c r="D57" s="82" t="s">
        <v>174</v>
      </c>
      <c r="F57" s="102">
        <f>SUM(H57:M57)</f>
        <v>87159955.278369233</v>
      </c>
      <c r="H57" s="94">
        <f>SUM(H46:H48,H51:H54)</f>
        <v>1263658.9734415459</v>
      </c>
      <c r="I57" s="94">
        <f t="shared" ref="I57:M57" si="9">SUM(I46:I48,I51:I54)</f>
        <v>18305855.826902691</v>
      </c>
      <c r="J57" s="94">
        <f t="shared" si="9"/>
        <v>44695823.4841929</v>
      </c>
      <c r="K57" s="94">
        <f t="shared" si="9"/>
        <v>830451.15000000014</v>
      </c>
      <c r="L57" s="39">
        <f>SUM(L46:L48,L51:L54)+SUM(O46:O48,O51:O54)</f>
        <v>21193646.576103337</v>
      </c>
      <c r="M57" s="94">
        <f t="shared" si="9"/>
        <v>870519.26772876526</v>
      </c>
      <c r="Q57" s="161" t="s">
        <v>798</v>
      </c>
    </row>
    <row r="58" spans="2:17" s="82" customFormat="1" x14ac:dyDescent="0.2"/>
    <row r="59" spans="2:17" s="125" customFormat="1" x14ac:dyDescent="0.2">
      <c r="B59" s="125" t="s">
        <v>273</v>
      </c>
    </row>
    <row r="60" spans="2:17" s="82" customFormat="1" x14ac:dyDescent="0.2"/>
    <row r="61" spans="2:17" s="82" customFormat="1" ht="15" x14ac:dyDescent="0.25">
      <c r="B61" s="89" t="s">
        <v>220</v>
      </c>
    </row>
    <row r="62" spans="2:17" s="82" customFormat="1" x14ac:dyDescent="0.2">
      <c r="B62" s="87" t="s">
        <v>214</v>
      </c>
    </row>
    <row r="63" spans="2:17" s="82" customFormat="1" x14ac:dyDescent="0.2">
      <c r="B63" s="87" t="s">
        <v>81</v>
      </c>
    </row>
    <row r="64" spans="2:17" s="82" customFormat="1" x14ac:dyDescent="0.2">
      <c r="B64" s="82" t="s">
        <v>82</v>
      </c>
      <c r="D64" s="82" t="s">
        <v>176</v>
      </c>
      <c r="F64" s="102">
        <f>SUM(H64:M64,O64)</f>
        <v>102039965.05803667</v>
      </c>
      <c r="G64" s="85"/>
      <c r="H64" s="103">
        <f>'Input OPEX-AD'!H32</f>
        <v>2164056</v>
      </c>
      <c r="I64" s="103">
        <f>'Input OPEX-AD'!I32</f>
        <v>23296363.165830299</v>
      </c>
      <c r="J64" s="103">
        <f>'Input OPEX-AD'!J32</f>
        <v>44270683.733811602</v>
      </c>
      <c r="K64" s="103">
        <f>'Input OPEX-AD'!K32</f>
        <v>934115.7</v>
      </c>
      <c r="L64" s="103">
        <f>'Input OPEX-AD'!L32</f>
        <v>27919185.932616044</v>
      </c>
      <c r="M64" s="103">
        <f>'Input OPEX-AD'!M32</f>
        <v>1488186.9345446208</v>
      </c>
      <c r="N64" s="85"/>
      <c r="O64" s="103">
        <f>'Input OPEX-AD'!O32</f>
        <v>1967373.5912340961</v>
      </c>
      <c r="P64" s="85"/>
    </row>
    <row r="65" spans="2:18" s="82" customFormat="1" x14ac:dyDescent="0.2">
      <c r="B65" s="82" t="s">
        <v>89</v>
      </c>
      <c r="D65" s="82" t="s">
        <v>176</v>
      </c>
      <c r="F65" s="102">
        <f t="shared" ref="F65:F66" si="10">SUM(H65:M65,O65)</f>
        <v>136092.77180428669</v>
      </c>
      <c r="G65" s="85"/>
      <c r="H65" s="103">
        <f>'Input OPEX-AD'!H33</f>
        <v>3628</v>
      </c>
      <c r="I65" s="103">
        <f>'Input OPEX-AD'!I33</f>
        <v>32607.955185988591</v>
      </c>
      <c r="J65" s="103">
        <f>'Input OPEX-AD'!J33</f>
        <v>96341.546928861586</v>
      </c>
      <c r="K65" s="103">
        <f>'Input OPEX-AD'!K33</f>
        <v>0</v>
      </c>
      <c r="L65" s="103">
        <f>'Input OPEX-AD'!L33</f>
        <v>0</v>
      </c>
      <c r="M65" s="103">
        <f>'Input OPEX-AD'!M33</f>
        <v>3515.2696894365199</v>
      </c>
      <c r="N65" s="85"/>
      <c r="O65" s="103">
        <f>'Input OPEX-AD'!O33</f>
        <v>0</v>
      </c>
      <c r="P65" s="85"/>
    </row>
    <row r="66" spans="2:18" s="82" customFormat="1" x14ac:dyDescent="0.2">
      <c r="B66" s="82" t="s">
        <v>83</v>
      </c>
      <c r="D66" s="82" t="s">
        <v>176</v>
      </c>
      <c r="F66" s="102">
        <f t="shared" si="10"/>
        <v>54542.26</v>
      </c>
      <c r="G66" s="85"/>
      <c r="H66" s="103">
        <f>'Input OPEX-AD'!H34</f>
        <v>0</v>
      </c>
      <c r="I66" s="103">
        <f>'Input OPEX-AD'!I34</f>
        <v>0</v>
      </c>
      <c r="J66" s="103">
        <f>'Input OPEX-AD'!J34</f>
        <v>0</v>
      </c>
      <c r="K66" s="103">
        <f>'Input OPEX-AD'!K34</f>
        <v>54542.26</v>
      </c>
      <c r="L66" s="103">
        <f>'Input OPEX-AD'!L34</f>
        <v>0</v>
      </c>
      <c r="M66" s="103">
        <f>'Input OPEX-AD'!M34</f>
        <v>0</v>
      </c>
      <c r="N66" s="85"/>
      <c r="O66" s="103">
        <f>'Input OPEX-AD'!O34</f>
        <v>0</v>
      </c>
      <c r="P66" s="85"/>
    </row>
    <row r="67" spans="2:18" s="82" customFormat="1" x14ac:dyDescent="0.2">
      <c r="F67" s="85"/>
      <c r="G67" s="85"/>
      <c r="H67" s="85"/>
      <c r="I67" s="85"/>
      <c r="J67" s="85"/>
      <c r="K67" s="85"/>
      <c r="L67" s="85"/>
      <c r="M67" s="85"/>
      <c r="N67" s="85"/>
      <c r="O67" s="85"/>
      <c r="P67" s="85"/>
      <c r="Q67" s="85"/>
      <c r="R67" s="85"/>
    </row>
    <row r="68" spans="2:18" s="82" customFormat="1" x14ac:dyDescent="0.2">
      <c r="B68" s="87" t="s">
        <v>84</v>
      </c>
      <c r="F68" s="85"/>
      <c r="G68" s="85"/>
      <c r="H68" s="85"/>
      <c r="I68" s="85"/>
      <c r="J68" s="85"/>
      <c r="K68" s="85"/>
      <c r="L68" s="85"/>
      <c r="M68" s="85"/>
      <c r="N68" s="85"/>
      <c r="O68" s="85"/>
      <c r="P68" s="85"/>
      <c r="Q68" s="85"/>
      <c r="R68" s="85"/>
    </row>
    <row r="69" spans="2:18" s="82" customFormat="1" x14ac:dyDescent="0.2">
      <c r="B69" s="82" t="s">
        <v>85</v>
      </c>
      <c r="D69" s="82" t="s">
        <v>176</v>
      </c>
      <c r="F69" s="102">
        <f>SUM(H69:M69,O69)</f>
        <v>9242.2657035762095</v>
      </c>
      <c r="G69" s="85"/>
      <c r="H69" s="103">
        <f>'Input OPEX-AD'!H37</f>
        <v>0</v>
      </c>
      <c r="I69" s="103">
        <f>'Input OPEX-AD'!I37</f>
        <v>7076.5398209221803</v>
      </c>
      <c r="J69" s="103">
        <f>'Input OPEX-AD'!J37</f>
        <v>2165.7258826540301</v>
      </c>
      <c r="K69" s="103">
        <f>'Input OPEX-AD'!K37</f>
        <v>0</v>
      </c>
      <c r="L69" s="103">
        <f>'Input OPEX-AD'!L37</f>
        <v>0</v>
      </c>
      <c r="M69" s="103">
        <f>'Input OPEX-AD'!M37</f>
        <v>0</v>
      </c>
      <c r="N69" s="85"/>
      <c r="O69" s="103">
        <f>'Input OPEX-AD'!O37</f>
        <v>0</v>
      </c>
      <c r="P69" s="85"/>
    </row>
    <row r="70" spans="2:18" s="82" customFormat="1" x14ac:dyDescent="0.2">
      <c r="B70" s="133" t="s">
        <v>86</v>
      </c>
      <c r="D70" s="82" t="s">
        <v>176</v>
      </c>
      <c r="F70" s="102">
        <f t="shared" ref="F70:F72" si="11">SUM(H70:M70,O70)</f>
        <v>169574.9630316782</v>
      </c>
      <c r="G70" s="85"/>
      <c r="H70" s="103">
        <f>'Input OPEX-AD'!H38</f>
        <v>0</v>
      </c>
      <c r="I70" s="103">
        <f>'Input OPEX-AD'!I38</f>
        <v>119196.86594294169</v>
      </c>
      <c r="J70" s="103">
        <f>'Input OPEX-AD'!J38</f>
        <v>0</v>
      </c>
      <c r="K70" s="103">
        <f>'Input OPEX-AD'!K38</f>
        <v>10796.84</v>
      </c>
      <c r="L70" s="103">
        <f>'Input OPEX-AD'!L38</f>
        <v>39581.257088736507</v>
      </c>
      <c r="M70" s="103">
        <f>'Input OPEX-AD'!M38</f>
        <v>0</v>
      </c>
      <c r="N70" s="85"/>
      <c r="O70" s="103">
        <f>'Input OPEX-AD'!O38</f>
        <v>0</v>
      </c>
      <c r="P70" s="85"/>
    </row>
    <row r="71" spans="2:18" s="133" customFormat="1" x14ac:dyDescent="0.2">
      <c r="B71" s="133" t="s">
        <v>87</v>
      </c>
      <c r="D71" s="133" t="s">
        <v>176</v>
      </c>
      <c r="F71" s="102">
        <f t="shared" si="11"/>
        <v>101658.88719922947</v>
      </c>
      <c r="G71" s="85"/>
      <c r="H71" s="103">
        <f>'Input OPEX-AD'!H39</f>
        <v>0</v>
      </c>
      <c r="I71" s="103">
        <f>'Input OPEX-AD'!I39</f>
        <v>28189.516297962025</v>
      </c>
      <c r="J71" s="103">
        <f>'Input OPEX-AD'!J39</f>
        <v>57893.449159333599</v>
      </c>
      <c r="K71" s="103">
        <f>'Input OPEX-AD'!K39</f>
        <v>31.42</v>
      </c>
      <c r="L71" s="103">
        <f>'Input OPEX-AD'!L39</f>
        <v>13788.398612867424</v>
      </c>
      <c r="M71" s="103">
        <f>'Input OPEX-AD'!M39</f>
        <v>0</v>
      </c>
      <c r="N71" s="85"/>
      <c r="O71" s="103">
        <f>'Input OPEX-AD'!O39</f>
        <v>1756.10312906642</v>
      </c>
      <c r="P71" s="85"/>
    </row>
    <row r="72" spans="2:18" s="82" customFormat="1" x14ac:dyDescent="0.2">
      <c r="B72" s="82" t="s">
        <v>88</v>
      </c>
      <c r="D72" s="82" t="s">
        <v>176</v>
      </c>
      <c r="F72" s="102">
        <f t="shared" si="11"/>
        <v>3047413.0289725713</v>
      </c>
      <c r="G72" s="85"/>
      <c r="H72" s="103">
        <f>'Input OPEX-AD'!H40</f>
        <v>0</v>
      </c>
      <c r="I72" s="103">
        <f>'Input OPEX-AD'!I40</f>
        <v>103108.10256852937</v>
      </c>
      <c r="J72" s="103">
        <f>'Input OPEX-AD'!J40</f>
        <v>2298371.8826592183</v>
      </c>
      <c r="K72" s="103">
        <f>'Input OPEX-AD'!K40</f>
        <v>4454.29</v>
      </c>
      <c r="L72" s="103">
        <f>'Input OPEX-AD'!L40</f>
        <v>639664.86866097909</v>
      </c>
      <c r="M72" s="103">
        <f>'Input OPEX-AD'!M40</f>
        <v>1813.8850838446078</v>
      </c>
      <c r="N72" s="85"/>
      <c r="O72" s="103">
        <f>'Input OPEX-AD'!O40</f>
        <v>0</v>
      </c>
      <c r="P72" s="85"/>
    </row>
    <row r="73" spans="2:18" s="82" customFormat="1" x14ac:dyDescent="0.2">
      <c r="F73" s="85"/>
      <c r="G73" s="85"/>
      <c r="H73" s="85"/>
      <c r="I73" s="85"/>
      <c r="J73" s="85"/>
      <c r="K73" s="85"/>
      <c r="L73" s="85"/>
      <c r="M73" s="85"/>
      <c r="N73" s="85"/>
      <c r="O73" s="85"/>
      <c r="P73" s="85"/>
    </row>
    <row r="74" spans="2:18" s="82" customFormat="1" x14ac:dyDescent="0.2">
      <c r="B74" s="87" t="s">
        <v>151</v>
      </c>
      <c r="F74" s="85"/>
      <c r="G74" s="85"/>
      <c r="H74" s="85"/>
      <c r="I74" s="85"/>
      <c r="J74" s="85"/>
      <c r="K74" s="85"/>
      <c r="L74" s="85"/>
      <c r="M74" s="85"/>
      <c r="N74" s="85"/>
      <c r="O74" s="85"/>
      <c r="P74" s="85"/>
    </row>
    <row r="75" spans="2:18" s="82" customFormat="1" x14ac:dyDescent="0.2">
      <c r="B75" s="87" t="s">
        <v>103</v>
      </c>
      <c r="F75" s="85"/>
      <c r="G75" s="85"/>
      <c r="H75" s="85"/>
      <c r="I75" s="85"/>
      <c r="J75" s="85"/>
      <c r="K75" s="85"/>
      <c r="L75" s="85"/>
      <c r="M75" s="85"/>
      <c r="N75" s="85"/>
      <c r="O75" s="85"/>
      <c r="P75" s="85"/>
    </row>
    <row r="76" spans="2:18" s="82" customFormat="1" x14ac:dyDescent="0.2">
      <c r="B76" s="82" t="s">
        <v>102</v>
      </c>
      <c r="D76" s="82" t="s">
        <v>176</v>
      </c>
      <c r="F76" s="102">
        <f>SUM(H76:M76,O76)</f>
        <v>10182151.350817028</v>
      </c>
      <c r="G76" s="85"/>
      <c r="H76" s="103">
        <f>'Input Ov. Op-AD'!H85</f>
        <v>153196.54177761686</v>
      </c>
      <c r="I76" s="103">
        <f>'Input Ov. Op-AD'!I85</f>
        <v>4015261.208983528</v>
      </c>
      <c r="J76" s="103">
        <f>'Input Ov. Op-AD'!J85</f>
        <v>3052432.2200000007</v>
      </c>
      <c r="K76" s="103">
        <f>'Input Ov. Op-AD'!K85</f>
        <v>94206.15</v>
      </c>
      <c r="L76" s="103">
        <f>'Input Ov. Op-AD'!L85</f>
        <v>2401817.1179311457</v>
      </c>
      <c r="M76" s="103">
        <f>'Input Ov. Op-AD'!M85</f>
        <v>214285.292124737</v>
      </c>
      <c r="N76" s="85"/>
      <c r="O76" s="103">
        <f>'Input Ov. Op-AD'!O85</f>
        <v>250952.82</v>
      </c>
      <c r="P76" s="85"/>
    </row>
    <row r="77" spans="2:18" s="82" customFormat="1" x14ac:dyDescent="0.2">
      <c r="B77" s="82" t="s">
        <v>137</v>
      </c>
      <c r="D77" s="82" t="s">
        <v>176</v>
      </c>
      <c r="F77" s="102">
        <f t="shared" ref="F77" si="12">SUM(H77:M77,O77)</f>
        <v>1305290.1022497097</v>
      </c>
      <c r="G77" s="85"/>
      <c r="H77" s="103">
        <f>'Input Ov. Op-AD'!H77</f>
        <v>79538.259999999995</v>
      </c>
      <c r="I77" s="103">
        <f>'Input Ov. Op-AD'!I77</f>
        <v>542022.83670330746</v>
      </c>
      <c r="J77" s="103">
        <f>'Input Ov. Op-AD'!J77</f>
        <v>164622.54000000004</v>
      </c>
      <c r="K77" s="103">
        <f>'Input Ov. Op-AD'!K77</f>
        <v>50746.15</v>
      </c>
      <c r="L77" s="103">
        <f>'Input Ov. Op-AD'!L77</f>
        <v>375287.31554640218</v>
      </c>
      <c r="M77" s="103">
        <f>'Input Ov. Op-AD'!M77</f>
        <v>2917.5</v>
      </c>
      <c r="N77" s="85"/>
      <c r="O77" s="103">
        <f>'Input Ov. Op-AD'!O77</f>
        <v>90155.5</v>
      </c>
      <c r="P77" s="85"/>
    </row>
    <row r="78" spans="2:18" s="82" customFormat="1" x14ac:dyDescent="0.2">
      <c r="F78" s="85"/>
      <c r="G78" s="85"/>
      <c r="H78" s="85"/>
      <c r="I78" s="85"/>
      <c r="J78" s="85"/>
      <c r="K78" s="85"/>
      <c r="L78" s="85"/>
      <c r="M78" s="85"/>
      <c r="N78" s="85"/>
      <c r="O78" s="85"/>
      <c r="P78" s="85"/>
    </row>
    <row r="79" spans="2:18" s="82" customFormat="1" x14ac:dyDescent="0.2">
      <c r="B79" s="87" t="s">
        <v>105</v>
      </c>
      <c r="F79" s="85"/>
      <c r="G79" s="85"/>
      <c r="H79" s="85"/>
      <c r="I79" s="85"/>
      <c r="J79" s="85"/>
      <c r="K79" s="85"/>
      <c r="L79" s="85"/>
      <c r="M79" s="85"/>
      <c r="N79" s="85"/>
      <c r="O79" s="85"/>
      <c r="P79" s="85"/>
    </row>
    <row r="80" spans="2:18" s="82" customFormat="1" x14ac:dyDescent="0.2">
      <c r="B80" s="82" t="s">
        <v>102</v>
      </c>
      <c r="D80" s="82" t="s">
        <v>176</v>
      </c>
      <c r="F80" s="102">
        <f>SUM(H80:M80,O80)</f>
        <v>2163721.0278314515</v>
      </c>
      <c r="G80" s="85"/>
      <c r="H80" s="103">
        <f>'Input Ov. Op-AD'!H99</f>
        <v>53006.635467858803</v>
      </c>
      <c r="I80" s="103">
        <f>'Input Ov. Op-AD'!I99</f>
        <v>572438.20220999606</v>
      </c>
      <c r="J80" s="103">
        <f>'Input Ov. Op-AD'!J99</f>
        <v>1013267.3499999999</v>
      </c>
      <c r="K80" s="103">
        <f>'Input Ov. Op-AD'!K99</f>
        <v>16718.189999999999</v>
      </c>
      <c r="L80" s="103">
        <f>'Input Ov. Op-AD'!L99</f>
        <v>394838.13299865962</v>
      </c>
      <c r="M80" s="103">
        <f>'Input Ov. Op-AD'!M99</f>
        <v>5582.4686544342539</v>
      </c>
      <c r="N80" s="85"/>
      <c r="O80" s="103">
        <f>'Input Ov. Op-AD'!O99</f>
        <v>107870.04850050301</v>
      </c>
      <c r="P80" s="85"/>
    </row>
    <row r="81" spans="1:16384" s="82" customFormat="1" x14ac:dyDescent="0.2">
      <c r="F81" s="85"/>
      <c r="G81" s="85"/>
      <c r="H81" s="85"/>
      <c r="I81" s="85"/>
      <c r="J81" s="85"/>
      <c r="K81" s="85"/>
      <c r="L81" s="85"/>
      <c r="M81" s="85"/>
      <c r="N81" s="85"/>
      <c r="O81" s="85"/>
      <c r="P81" s="85"/>
    </row>
    <row r="82" spans="1:16384" s="82" customFormat="1" x14ac:dyDescent="0.2">
      <c r="B82" s="87" t="s">
        <v>94</v>
      </c>
      <c r="F82" s="85"/>
      <c r="G82" s="85"/>
      <c r="H82" s="85"/>
      <c r="I82" s="85"/>
      <c r="J82" s="85"/>
      <c r="K82" s="85"/>
      <c r="L82" s="85"/>
      <c r="M82" s="85"/>
      <c r="N82" s="85"/>
      <c r="O82" s="85"/>
      <c r="P82" s="85"/>
    </row>
    <row r="83" spans="1:16384" s="82" customFormat="1" x14ac:dyDescent="0.2">
      <c r="B83" s="82" t="s">
        <v>160</v>
      </c>
      <c r="D83" s="82" t="s">
        <v>176</v>
      </c>
      <c r="F83" s="102">
        <f>SUM(H83:M83,O83)</f>
        <v>1257349.4522497097</v>
      </c>
      <c r="G83" s="85"/>
      <c r="H83" s="103">
        <f>'Input Ov. Op-AD'!H64</f>
        <v>31597.61</v>
      </c>
      <c r="I83" s="103">
        <f>'Input Ov. Op-AD'!I64</f>
        <v>542022.83670330746</v>
      </c>
      <c r="J83" s="103">
        <f>'Input Ov. Op-AD'!J64</f>
        <v>164622.54000000004</v>
      </c>
      <c r="K83" s="103">
        <f>'Input Ov. Op-AD'!K64</f>
        <v>50746.15</v>
      </c>
      <c r="L83" s="103">
        <f>'Input Ov. Op-AD'!L64</f>
        <v>375287.31554640218</v>
      </c>
      <c r="M83" s="103">
        <f>'Input Ov. Op-AD'!M64</f>
        <v>2917.5</v>
      </c>
      <c r="N83" s="85"/>
      <c r="O83" s="103">
        <f>'Input Ov. Op-AD'!O64</f>
        <v>90155.5</v>
      </c>
      <c r="P83" s="85"/>
    </row>
    <row r="84" spans="1:16384" s="82" customFormat="1" x14ac:dyDescent="0.2">
      <c r="F84" s="85"/>
      <c r="G84" s="85"/>
      <c r="H84" s="85"/>
      <c r="I84" s="85"/>
      <c r="J84" s="85"/>
      <c r="K84" s="85"/>
      <c r="L84" s="85"/>
      <c r="M84" s="85"/>
      <c r="N84" s="85"/>
      <c r="O84" s="85"/>
      <c r="P84" s="85"/>
    </row>
    <row r="85" spans="1:16384" s="82" customFormat="1" x14ac:dyDescent="0.2">
      <c r="B85" s="87" t="s">
        <v>113</v>
      </c>
      <c r="F85" s="85"/>
      <c r="G85" s="85"/>
      <c r="H85" s="85"/>
      <c r="I85" s="85"/>
      <c r="J85" s="85"/>
      <c r="K85" s="85"/>
      <c r="L85" s="85"/>
      <c r="M85" s="85"/>
      <c r="N85" s="85"/>
      <c r="O85" s="85"/>
      <c r="P85" s="85"/>
    </row>
    <row r="86" spans="1:16384" s="82" customFormat="1" x14ac:dyDescent="0.2">
      <c r="B86" s="82" t="s">
        <v>114</v>
      </c>
      <c r="D86" s="82" t="s">
        <v>176</v>
      </c>
      <c r="F86" s="102">
        <f>SUM(H86:M86,O86)</f>
        <v>35782.335554835052</v>
      </c>
      <c r="G86" s="85"/>
      <c r="H86" s="103">
        <f>'Input Ov. Op-AD'!H105</f>
        <v>0</v>
      </c>
      <c r="I86" s="103">
        <f>'Input Ov. Op-AD'!I105</f>
        <v>0</v>
      </c>
      <c r="J86" s="103">
        <f>'Input Ov. Op-AD'!J105</f>
        <v>17513.8955548351</v>
      </c>
      <c r="K86" s="103">
        <f>'Input Ov. Op-AD'!K105</f>
        <v>95.44</v>
      </c>
      <c r="L86" s="103">
        <f>'Input Ov. Op-AD'!L105</f>
        <v>18172.999999999953</v>
      </c>
      <c r="M86" s="103">
        <f>'Input Ov. Op-AD'!M105</f>
        <v>0</v>
      </c>
      <c r="N86" s="85"/>
      <c r="O86" s="103">
        <f>'Input Ov. Op-AD'!O105</f>
        <v>0</v>
      </c>
      <c r="P86" s="85"/>
    </row>
    <row r="87" spans="1:16384" s="133" customFormat="1" x14ac:dyDescent="0.2">
      <c r="A87" s="85"/>
      <c r="B87" s="85"/>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5"/>
      <c r="AF87" s="85"/>
      <c r="AG87" s="85"/>
      <c r="AH87" s="85"/>
      <c r="AI87" s="85"/>
      <c r="AJ87" s="85"/>
      <c r="AK87" s="85"/>
      <c r="AL87" s="85"/>
      <c r="AM87" s="85"/>
      <c r="AN87" s="85"/>
      <c r="AO87" s="85"/>
      <c r="AP87" s="85"/>
      <c r="AQ87" s="85"/>
      <c r="AR87" s="85"/>
      <c r="AS87" s="85"/>
      <c r="AT87" s="85"/>
      <c r="AU87" s="85"/>
      <c r="AV87" s="85"/>
      <c r="AW87" s="85"/>
      <c r="AX87" s="85"/>
      <c r="AY87" s="85"/>
      <c r="AZ87" s="85"/>
      <c r="BA87" s="85"/>
      <c r="BB87" s="85"/>
      <c r="BC87" s="85"/>
      <c r="BD87" s="85"/>
      <c r="BE87" s="85"/>
      <c r="BF87" s="85"/>
      <c r="BG87" s="85"/>
      <c r="BH87" s="85"/>
      <c r="BI87" s="85"/>
      <c r="BJ87" s="85"/>
      <c r="BK87" s="85"/>
      <c r="BL87" s="85"/>
      <c r="BM87" s="85"/>
      <c r="BN87" s="85"/>
      <c r="BO87" s="85"/>
      <c r="BP87" s="85"/>
      <c r="BQ87" s="85"/>
      <c r="BR87" s="85"/>
      <c r="BS87" s="85"/>
      <c r="BT87" s="85"/>
      <c r="BU87" s="85"/>
      <c r="BV87" s="85"/>
      <c r="BW87" s="85"/>
      <c r="BX87" s="85"/>
      <c r="BY87" s="85"/>
      <c r="BZ87" s="85"/>
      <c r="CA87" s="85"/>
      <c r="CB87" s="85"/>
      <c r="CC87" s="85"/>
      <c r="CD87" s="85"/>
      <c r="CE87" s="85"/>
      <c r="CF87" s="85"/>
      <c r="CG87" s="85"/>
      <c r="CH87" s="85"/>
      <c r="CI87" s="85"/>
      <c r="CJ87" s="85"/>
      <c r="CK87" s="85"/>
      <c r="CL87" s="85"/>
      <c r="CM87" s="85"/>
      <c r="CN87" s="85"/>
      <c r="CO87" s="85"/>
      <c r="CP87" s="85"/>
      <c r="CQ87" s="85"/>
      <c r="CR87" s="85"/>
      <c r="CS87" s="85"/>
      <c r="CT87" s="85"/>
      <c r="CU87" s="85"/>
      <c r="CV87" s="85"/>
      <c r="CW87" s="85"/>
      <c r="CX87" s="85"/>
      <c r="CY87" s="85"/>
      <c r="CZ87" s="85"/>
      <c r="DA87" s="85"/>
      <c r="DB87" s="85"/>
      <c r="DC87" s="85"/>
      <c r="DD87" s="85"/>
      <c r="DE87" s="85"/>
      <c r="DF87" s="85"/>
      <c r="DG87" s="85"/>
      <c r="DH87" s="85"/>
      <c r="DI87" s="85"/>
      <c r="DJ87" s="85"/>
      <c r="DK87" s="85"/>
      <c r="DL87" s="85"/>
      <c r="DM87" s="85"/>
      <c r="DN87" s="85"/>
      <c r="DO87" s="85"/>
      <c r="DP87" s="85"/>
      <c r="DQ87" s="85"/>
      <c r="DR87" s="85"/>
      <c r="DS87" s="85"/>
      <c r="DT87" s="85"/>
      <c r="DU87" s="85"/>
      <c r="DV87" s="85"/>
      <c r="DW87" s="85"/>
      <c r="DX87" s="85"/>
      <c r="DY87" s="85"/>
      <c r="DZ87" s="85"/>
      <c r="EA87" s="85"/>
      <c r="EB87" s="85"/>
      <c r="EC87" s="85"/>
      <c r="ED87" s="85"/>
      <c r="EE87" s="85"/>
      <c r="EF87" s="85"/>
      <c r="EG87" s="85"/>
      <c r="EH87" s="85"/>
      <c r="EI87" s="85"/>
      <c r="EJ87" s="85"/>
      <c r="EK87" s="85"/>
      <c r="EL87" s="85"/>
      <c r="EM87" s="85"/>
      <c r="EN87" s="85"/>
      <c r="EO87" s="85"/>
      <c r="EP87" s="85"/>
      <c r="EQ87" s="85"/>
      <c r="ER87" s="85"/>
      <c r="ES87" s="85"/>
      <c r="ET87" s="85"/>
      <c r="EU87" s="85"/>
      <c r="EV87" s="85"/>
      <c r="EW87" s="85"/>
      <c r="EX87" s="85"/>
      <c r="EY87" s="85"/>
      <c r="EZ87" s="85"/>
      <c r="FA87" s="85"/>
      <c r="FB87" s="85"/>
      <c r="FC87" s="85"/>
      <c r="FD87" s="85"/>
      <c r="FE87" s="85"/>
      <c r="FF87" s="85"/>
      <c r="FG87" s="85"/>
      <c r="FH87" s="85"/>
      <c r="FI87" s="85"/>
      <c r="FJ87" s="85"/>
      <c r="FK87" s="85"/>
      <c r="FL87" s="85"/>
      <c r="FM87" s="85"/>
      <c r="FN87" s="85"/>
      <c r="FO87" s="85"/>
      <c r="FP87" s="85"/>
      <c r="FQ87" s="85"/>
      <c r="FR87" s="85"/>
      <c r="FS87" s="85"/>
      <c r="FT87" s="85"/>
      <c r="FU87" s="85"/>
      <c r="FV87" s="85"/>
      <c r="FW87" s="85"/>
      <c r="FX87" s="85"/>
      <c r="FY87" s="85"/>
      <c r="FZ87" s="85"/>
      <c r="GA87" s="85"/>
      <c r="GB87" s="85"/>
      <c r="GC87" s="85"/>
      <c r="GD87" s="85"/>
      <c r="GE87" s="85"/>
      <c r="GF87" s="85"/>
      <c r="GG87" s="85"/>
      <c r="GH87" s="85"/>
      <c r="GI87" s="85"/>
      <c r="GJ87" s="85"/>
      <c r="GK87" s="85"/>
      <c r="GL87" s="85"/>
      <c r="GM87" s="85"/>
      <c r="GN87" s="85"/>
      <c r="GO87" s="85"/>
      <c r="GP87" s="85"/>
      <c r="GQ87" s="85"/>
      <c r="GR87" s="85"/>
      <c r="GS87" s="85"/>
      <c r="GT87" s="85"/>
      <c r="GU87" s="85"/>
      <c r="GV87" s="85"/>
      <c r="GW87" s="85"/>
      <c r="GX87" s="85"/>
      <c r="GY87" s="85"/>
      <c r="GZ87" s="85"/>
      <c r="HA87" s="85"/>
      <c r="HB87" s="85"/>
      <c r="HC87" s="85"/>
      <c r="HD87" s="85"/>
      <c r="HE87" s="85"/>
      <c r="HF87" s="85"/>
      <c r="HG87" s="85"/>
      <c r="HH87" s="85"/>
      <c r="HI87" s="85"/>
      <c r="HJ87" s="85"/>
      <c r="HK87" s="85"/>
      <c r="HL87" s="85"/>
      <c r="HM87" s="85"/>
      <c r="HN87" s="85"/>
      <c r="HO87" s="85"/>
      <c r="HP87" s="85"/>
      <c r="HQ87" s="85"/>
      <c r="HR87" s="85"/>
      <c r="HS87" s="85"/>
      <c r="HT87" s="85"/>
      <c r="HU87" s="85"/>
      <c r="HV87" s="85"/>
      <c r="HW87" s="85"/>
      <c r="HX87" s="85"/>
      <c r="HY87" s="85"/>
      <c r="HZ87" s="85"/>
      <c r="IA87" s="85"/>
      <c r="IB87" s="85"/>
      <c r="IC87" s="85"/>
      <c r="ID87" s="85"/>
      <c r="IE87" s="85"/>
      <c r="IF87" s="85"/>
      <c r="IG87" s="85"/>
      <c r="IH87" s="85"/>
      <c r="II87" s="85"/>
      <c r="IJ87" s="85"/>
      <c r="IK87" s="85"/>
      <c r="IL87" s="85"/>
      <c r="IM87" s="85"/>
      <c r="IN87" s="85"/>
      <c r="IO87" s="85"/>
      <c r="IP87" s="85"/>
      <c r="IQ87" s="85"/>
      <c r="IR87" s="85"/>
      <c r="IS87" s="85"/>
      <c r="IT87" s="85"/>
      <c r="IU87" s="85"/>
      <c r="IV87" s="85"/>
      <c r="IW87" s="85"/>
      <c r="IX87" s="85"/>
      <c r="IY87" s="85"/>
      <c r="IZ87" s="85"/>
      <c r="JA87" s="85"/>
      <c r="JB87" s="85"/>
      <c r="JC87" s="85"/>
      <c r="JD87" s="85"/>
      <c r="JE87" s="85"/>
      <c r="JF87" s="85"/>
      <c r="JG87" s="85"/>
      <c r="JH87" s="85"/>
      <c r="JI87" s="85"/>
      <c r="JJ87" s="85"/>
      <c r="JK87" s="85"/>
      <c r="JL87" s="85"/>
      <c r="JM87" s="85"/>
      <c r="JN87" s="85"/>
      <c r="JO87" s="85"/>
      <c r="JP87" s="85"/>
      <c r="JQ87" s="85"/>
      <c r="JR87" s="85"/>
      <c r="JS87" s="85"/>
      <c r="JT87" s="85"/>
      <c r="JU87" s="85"/>
      <c r="JV87" s="85"/>
      <c r="JW87" s="85"/>
      <c r="JX87" s="85"/>
      <c r="JY87" s="85"/>
      <c r="JZ87" s="85"/>
      <c r="KA87" s="85"/>
      <c r="KB87" s="85"/>
      <c r="KC87" s="85"/>
      <c r="KD87" s="85"/>
      <c r="KE87" s="85"/>
      <c r="KF87" s="85"/>
      <c r="KG87" s="85"/>
      <c r="KH87" s="85"/>
      <c r="KI87" s="85"/>
      <c r="KJ87" s="85"/>
      <c r="KK87" s="85"/>
      <c r="KL87" s="85"/>
      <c r="KM87" s="85"/>
      <c r="KN87" s="85"/>
      <c r="KO87" s="85"/>
      <c r="KP87" s="85"/>
      <c r="KQ87" s="85"/>
      <c r="KR87" s="85"/>
      <c r="KS87" s="85"/>
      <c r="KT87" s="85"/>
      <c r="KU87" s="85"/>
      <c r="KV87" s="85"/>
      <c r="KW87" s="85"/>
      <c r="KX87" s="85"/>
      <c r="KY87" s="85"/>
      <c r="KZ87" s="85"/>
      <c r="LA87" s="85"/>
      <c r="LB87" s="85"/>
      <c r="LC87" s="85"/>
      <c r="LD87" s="85"/>
      <c r="LE87" s="85"/>
      <c r="LF87" s="85"/>
      <c r="LG87" s="85"/>
      <c r="LH87" s="85"/>
      <c r="LI87" s="85"/>
      <c r="LJ87" s="85"/>
      <c r="LK87" s="85"/>
      <c r="LL87" s="85"/>
      <c r="LM87" s="85"/>
      <c r="LN87" s="85"/>
      <c r="LO87" s="85"/>
      <c r="LP87" s="85"/>
      <c r="LQ87" s="85"/>
      <c r="LR87" s="85"/>
      <c r="LS87" s="85"/>
      <c r="LT87" s="85"/>
      <c r="LU87" s="85"/>
      <c r="LV87" s="85"/>
      <c r="LW87" s="85"/>
      <c r="LX87" s="85"/>
      <c r="LY87" s="85"/>
      <c r="LZ87" s="85"/>
      <c r="MA87" s="85"/>
      <c r="MB87" s="85"/>
      <c r="MC87" s="85"/>
      <c r="MD87" s="85"/>
      <c r="ME87" s="85"/>
      <c r="MF87" s="85"/>
      <c r="MG87" s="85"/>
      <c r="MH87" s="85"/>
      <c r="MI87" s="85"/>
      <c r="MJ87" s="85"/>
      <c r="MK87" s="85"/>
      <c r="ML87" s="85"/>
      <c r="MM87" s="85"/>
      <c r="MN87" s="85"/>
      <c r="MO87" s="85"/>
      <c r="MP87" s="85"/>
      <c r="MQ87" s="85"/>
      <c r="MR87" s="85"/>
      <c r="MS87" s="85"/>
      <c r="MT87" s="85"/>
      <c r="MU87" s="85"/>
      <c r="MV87" s="85"/>
      <c r="MW87" s="85"/>
      <c r="MX87" s="85"/>
      <c r="MY87" s="85"/>
      <c r="MZ87" s="85"/>
      <c r="NA87" s="85"/>
      <c r="NB87" s="85"/>
      <c r="NC87" s="85"/>
      <c r="ND87" s="85"/>
      <c r="NE87" s="85"/>
      <c r="NF87" s="85"/>
      <c r="NG87" s="85"/>
      <c r="NH87" s="85"/>
      <c r="NI87" s="85"/>
      <c r="NJ87" s="85"/>
      <c r="NK87" s="85"/>
      <c r="NL87" s="85"/>
      <c r="NM87" s="85"/>
      <c r="NN87" s="85"/>
      <c r="NO87" s="85"/>
      <c r="NP87" s="85"/>
      <c r="NQ87" s="85"/>
      <c r="NR87" s="85"/>
      <c r="NS87" s="85"/>
      <c r="NT87" s="85"/>
      <c r="NU87" s="85"/>
      <c r="NV87" s="85"/>
      <c r="NW87" s="85"/>
      <c r="NX87" s="85"/>
      <c r="NY87" s="85"/>
      <c r="NZ87" s="85"/>
      <c r="OA87" s="85"/>
      <c r="OB87" s="85"/>
      <c r="OC87" s="85"/>
      <c r="OD87" s="85"/>
      <c r="OE87" s="85"/>
      <c r="OF87" s="85"/>
      <c r="OG87" s="85"/>
      <c r="OH87" s="85"/>
      <c r="OI87" s="85"/>
      <c r="OJ87" s="85"/>
      <c r="OK87" s="85"/>
      <c r="OL87" s="85"/>
      <c r="OM87" s="85"/>
      <c r="ON87" s="85"/>
      <c r="OO87" s="85"/>
      <c r="OP87" s="85"/>
      <c r="OQ87" s="85"/>
      <c r="OR87" s="85"/>
      <c r="OS87" s="85"/>
      <c r="OT87" s="85"/>
      <c r="OU87" s="85"/>
      <c r="OV87" s="85"/>
      <c r="OW87" s="85"/>
      <c r="OX87" s="85"/>
      <c r="OY87" s="85"/>
      <c r="OZ87" s="85"/>
      <c r="PA87" s="85"/>
      <c r="PB87" s="85"/>
      <c r="PC87" s="85"/>
      <c r="PD87" s="85"/>
      <c r="PE87" s="85"/>
      <c r="PF87" s="85"/>
      <c r="PG87" s="85"/>
      <c r="PH87" s="85"/>
      <c r="PI87" s="85"/>
      <c r="PJ87" s="85"/>
      <c r="PK87" s="85"/>
      <c r="PL87" s="85"/>
      <c r="PM87" s="85"/>
      <c r="PN87" s="85"/>
      <c r="PO87" s="85"/>
      <c r="PP87" s="85"/>
      <c r="PQ87" s="85"/>
      <c r="PR87" s="85"/>
      <c r="PS87" s="85"/>
      <c r="PT87" s="85"/>
      <c r="PU87" s="85"/>
      <c r="PV87" s="85"/>
      <c r="PW87" s="85"/>
      <c r="PX87" s="85"/>
      <c r="PY87" s="85"/>
      <c r="PZ87" s="85"/>
      <c r="QA87" s="85"/>
      <c r="QB87" s="85"/>
      <c r="QC87" s="85"/>
      <c r="QD87" s="85"/>
      <c r="QE87" s="85"/>
      <c r="QF87" s="85"/>
      <c r="QG87" s="85"/>
      <c r="QH87" s="85"/>
      <c r="QI87" s="85"/>
      <c r="QJ87" s="85"/>
      <c r="QK87" s="85"/>
      <c r="QL87" s="85"/>
      <c r="QM87" s="85"/>
      <c r="QN87" s="85"/>
      <c r="QO87" s="85"/>
      <c r="QP87" s="85"/>
      <c r="QQ87" s="85"/>
      <c r="QR87" s="85"/>
      <c r="QS87" s="85"/>
      <c r="QT87" s="85"/>
      <c r="QU87" s="85"/>
      <c r="QV87" s="85"/>
      <c r="QW87" s="85"/>
      <c r="QX87" s="85"/>
      <c r="QY87" s="85"/>
      <c r="QZ87" s="85"/>
      <c r="RA87" s="85"/>
      <c r="RB87" s="85"/>
      <c r="RC87" s="85"/>
      <c r="RD87" s="85"/>
      <c r="RE87" s="85"/>
      <c r="RF87" s="85"/>
      <c r="RG87" s="85"/>
      <c r="RH87" s="85"/>
      <c r="RI87" s="85"/>
      <c r="RJ87" s="85"/>
      <c r="RK87" s="85"/>
      <c r="RL87" s="85"/>
      <c r="RM87" s="85"/>
      <c r="RN87" s="85"/>
      <c r="RO87" s="85"/>
      <c r="RP87" s="85"/>
      <c r="RQ87" s="85"/>
      <c r="RR87" s="85"/>
      <c r="RS87" s="85"/>
      <c r="RT87" s="85"/>
      <c r="RU87" s="85"/>
      <c r="RV87" s="85"/>
      <c r="RW87" s="85"/>
      <c r="RX87" s="85"/>
      <c r="RY87" s="85"/>
      <c r="RZ87" s="85"/>
      <c r="SA87" s="85"/>
      <c r="SB87" s="85"/>
      <c r="SC87" s="85"/>
      <c r="SD87" s="85"/>
      <c r="SE87" s="85"/>
      <c r="SF87" s="85"/>
      <c r="SG87" s="85"/>
      <c r="SH87" s="85"/>
      <c r="SI87" s="85"/>
      <c r="SJ87" s="85"/>
      <c r="SK87" s="85"/>
      <c r="SL87" s="85"/>
      <c r="SM87" s="85"/>
      <c r="SN87" s="85"/>
      <c r="SO87" s="85"/>
      <c r="SP87" s="85"/>
      <c r="SQ87" s="85"/>
      <c r="SR87" s="85"/>
      <c r="SS87" s="85"/>
      <c r="ST87" s="85"/>
      <c r="SU87" s="85"/>
      <c r="SV87" s="85"/>
      <c r="SW87" s="85"/>
      <c r="SX87" s="85"/>
      <c r="SY87" s="85"/>
      <c r="SZ87" s="85"/>
      <c r="TA87" s="85"/>
      <c r="TB87" s="85"/>
      <c r="TC87" s="85"/>
      <c r="TD87" s="85"/>
      <c r="TE87" s="85"/>
      <c r="TF87" s="85"/>
      <c r="TG87" s="85"/>
      <c r="TH87" s="85"/>
      <c r="TI87" s="85"/>
      <c r="TJ87" s="85"/>
      <c r="TK87" s="85"/>
      <c r="TL87" s="85"/>
      <c r="TM87" s="85"/>
      <c r="TN87" s="85"/>
      <c r="TO87" s="85"/>
      <c r="TP87" s="85"/>
      <c r="TQ87" s="85"/>
      <c r="TR87" s="85"/>
      <c r="TS87" s="85"/>
      <c r="TT87" s="85"/>
      <c r="TU87" s="85"/>
      <c r="TV87" s="85"/>
      <c r="TW87" s="85"/>
      <c r="TX87" s="85"/>
      <c r="TY87" s="85"/>
      <c r="TZ87" s="85"/>
      <c r="UA87" s="85"/>
      <c r="UB87" s="85"/>
      <c r="UC87" s="85"/>
      <c r="UD87" s="85"/>
      <c r="UE87" s="85"/>
      <c r="UF87" s="85"/>
      <c r="UG87" s="85"/>
      <c r="UH87" s="85"/>
      <c r="UI87" s="85"/>
      <c r="UJ87" s="85"/>
      <c r="UK87" s="85"/>
      <c r="UL87" s="85"/>
      <c r="UM87" s="85"/>
      <c r="UN87" s="85"/>
      <c r="UO87" s="85"/>
      <c r="UP87" s="85"/>
      <c r="UQ87" s="85"/>
      <c r="UR87" s="85"/>
      <c r="US87" s="85"/>
      <c r="UT87" s="85"/>
      <c r="UU87" s="85"/>
      <c r="UV87" s="85"/>
      <c r="UW87" s="85"/>
      <c r="UX87" s="85"/>
      <c r="UY87" s="85"/>
      <c r="UZ87" s="85"/>
      <c r="VA87" s="85"/>
      <c r="VB87" s="85"/>
      <c r="VC87" s="85"/>
      <c r="VD87" s="85"/>
      <c r="VE87" s="85"/>
      <c r="VF87" s="85"/>
      <c r="VG87" s="85"/>
      <c r="VH87" s="85"/>
      <c r="VI87" s="85"/>
      <c r="VJ87" s="85"/>
      <c r="VK87" s="85"/>
      <c r="VL87" s="85"/>
      <c r="VM87" s="85"/>
      <c r="VN87" s="85"/>
      <c r="VO87" s="85"/>
      <c r="VP87" s="85"/>
      <c r="VQ87" s="85"/>
      <c r="VR87" s="85"/>
      <c r="VS87" s="85"/>
      <c r="VT87" s="85"/>
      <c r="VU87" s="85"/>
      <c r="VV87" s="85"/>
      <c r="VW87" s="85"/>
      <c r="VX87" s="85"/>
      <c r="VY87" s="85"/>
      <c r="VZ87" s="85"/>
      <c r="WA87" s="85"/>
      <c r="WB87" s="85"/>
      <c r="WC87" s="85"/>
      <c r="WD87" s="85"/>
      <c r="WE87" s="85"/>
      <c r="WF87" s="85"/>
      <c r="WG87" s="85"/>
      <c r="WH87" s="85"/>
      <c r="WI87" s="85"/>
      <c r="WJ87" s="85"/>
      <c r="WK87" s="85"/>
      <c r="WL87" s="85"/>
      <c r="WM87" s="85"/>
      <c r="WN87" s="85"/>
      <c r="WO87" s="85"/>
      <c r="WP87" s="85"/>
      <c r="WQ87" s="85"/>
      <c r="WR87" s="85"/>
      <c r="WS87" s="85"/>
      <c r="WT87" s="85"/>
      <c r="WU87" s="85"/>
      <c r="WV87" s="85"/>
      <c r="WW87" s="85"/>
      <c r="WX87" s="85"/>
      <c r="WY87" s="85"/>
      <c r="WZ87" s="85"/>
      <c r="XA87" s="85"/>
      <c r="XB87" s="85"/>
      <c r="XC87" s="85"/>
      <c r="XD87" s="85"/>
      <c r="XE87" s="85"/>
      <c r="XF87" s="85"/>
      <c r="XG87" s="85"/>
      <c r="XH87" s="85"/>
      <c r="XI87" s="85"/>
      <c r="XJ87" s="85"/>
      <c r="XK87" s="85"/>
      <c r="XL87" s="85"/>
      <c r="XM87" s="85"/>
      <c r="XN87" s="85"/>
      <c r="XO87" s="85"/>
      <c r="XP87" s="85"/>
      <c r="XQ87" s="85"/>
      <c r="XR87" s="85"/>
      <c r="XS87" s="85"/>
      <c r="XT87" s="85"/>
      <c r="XU87" s="85"/>
      <c r="XV87" s="85"/>
      <c r="XW87" s="85"/>
      <c r="XX87" s="85"/>
      <c r="XY87" s="85"/>
      <c r="XZ87" s="85"/>
      <c r="YA87" s="85"/>
      <c r="YB87" s="85"/>
      <c r="YC87" s="85"/>
      <c r="YD87" s="85"/>
      <c r="YE87" s="85"/>
      <c r="YF87" s="85"/>
      <c r="YG87" s="85"/>
      <c r="YH87" s="85"/>
      <c r="YI87" s="85"/>
      <c r="YJ87" s="85"/>
      <c r="YK87" s="85"/>
      <c r="YL87" s="85"/>
      <c r="YM87" s="85"/>
      <c r="YN87" s="85"/>
      <c r="YO87" s="85"/>
      <c r="YP87" s="85"/>
      <c r="YQ87" s="85"/>
      <c r="YR87" s="85"/>
      <c r="YS87" s="85"/>
      <c r="YT87" s="85"/>
      <c r="YU87" s="85"/>
      <c r="YV87" s="85"/>
      <c r="YW87" s="85"/>
      <c r="YX87" s="85"/>
      <c r="YY87" s="85"/>
      <c r="YZ87" s="85"/>
      <c r="ZA87" s="85"/>
      <c r="ZB87" s="85"/>
      <c r="ZC87" s="85"/>
      <c r="ZD87" s="85"/>
      <c r="ZE87" s="85"/>
      <c r="ZF87" s="85"/>
      <c r="ZG87" s="85"/>
      <c r="ZH87" s="85"/>
      <c r="ZI87" s="85"/>
      <c r="ZJ87" s="85"/>
      <c r="ZK87" s="85"/>
      <c r="ZL87" s="85"/>
      <c r="ZM87" s="85"/>
      <c r="ZN87" s="85"/>
      <c r="ZO87" s="85"/>
      <c r="ZP87" s="85"/>
      <c r="ZQ87" s="85"/>
      <c r="ZR87" s="85"/>
      <c r="ZS87" s="85"/>
      <c r="ZT87" s="85"/>
      <c r="ZU87" s="85"/>
      <c r="ZV87" s="85"/>
      <c r="ZW87" s="85"/>
      <c r="ZX87" s="85"/>
      <c r="ZY87" s="85"/>
      <c r="ZZ87" s="85"/>
      <c r="AAA87" s="85"/>
      <c r="AAB87" s="85"/>
      <c r="AAC87" s="85"/>
      <c r="AAD87" s="85"/>
      <c r="AAE87" s="85"/>
      <c r="AAF87" s="85"/>
      <c r="AAG87" s="85"/>
      <c r="AAH87" s="85"/>
      <c r="AAI87" s="85"/>
      <c r="AAJ87" s="85"/>
      <c r="AAK87" s="85"/>
      <c r="AAL87" s="85"/>
      <c r="AAM87" s="85"/>
      <c r="AAN87" s="85"/>
      <c r="AAO87" s="85"/>
      <c r="AAP87" s="85"/>
      <c r="AAQ87" s="85"/>
      <c r="AAR87" s="85"/>
      <c r="AAS87" s="85"/>
      <c r="AAT87" s="85"/>
      <c r="AAU87" s="85"/>
      <c r="AAV87" s="85"/>
      <c r="AAW87" s="85"/>
      <c r="AAX87" s="85"/>
      <c r="AAY87" s="85"/>
      <c r="AAZ87" s="85"/>
      <c r="ABA87" s="85"/>
      <c r="ABB87" s="85"/>
      <c r="ABC87" s="85"/>
      <c r="ABD87" s="85"/>
      <c r="ABE87" s="85"/>
      <c r="ABF87" s="85"/>
      <c r="ABG87" s="85"/>
      <c r="ABH87" s="85"/>
      <c r="ABI87" s="85"/>
      <c r="ABJ87" s="85"/>
      <c r="ABK87" s="85"/>
      <c r="ABL87" s="85"/>
      <c r="ABM87" s="85"/>
      <c r="ABN87" s="85"/>
      <c r="ABO87" s="85"/>
      <c r="ABP87" s="85"/>
      <c r="ABQ87" s="85"/>
      <c r="ABR87" s="85"/>
      <c r="ABS87" s="85"/>
      <c r="ABT87" s="85"/>
      <c r="ABU87" s="85"/>
      <c r="ABV87" s="85"/>
      <c r="ABW87" s="85"/>
      <c r="ABX87" s="85"/>
      <c r="ABY87" s="85"/>
      <c r="ABZ87" s="85"/>
      <c r="ACA87" s="85"/>
      <c r="ACB87" s="85"/>
      <c r="ACC87" s="85"/>
      <c r="ACD87" s="85"/>
      <c r="ACE87" s="85"/>
      <c r="ACF87" s="85"/>
      <c r="ACG87" s="85"/>
      <c r="ACH87" s="85"/>
      <c r="ACI87" s="85"/>
      <c r="ACJ87" s="85"/>
      <c r="ACK87" s="85"/>
      <c r="ACL87" s="85"/>
      <c r="ACM87" s="85"/>
      <c r="ACN87" s="85"/>
      <c r="ACO87" s="85"/>
      <c r="ACP87" s="85"/>
      <c r="ACQ87" s="85"/>
      <c r="ACR87" s="85"/>
      <c r="ACS87" s="85"/>
      <c r="ACT87" s="85"/>
      <c r="ACU87" s="85"/>
      <c r="ACV87" s="85"/>
      <c r="ACW87" s="85"/>
      <c r="ACX87" s="85"/>
      <c r="ACY87" s="85"/>
      <c r="ACZ87" s="85"/>
      <c r="ADA87" s="85"/>
      <c r="ADB87" s="85"/>
      <c r="ADC87" s="85"/>
      <c r="ADD87" s="85"/>
      <c r="ADE87" s="85"/>
      <c r="ADF87" s="85"/>
      <c r="ADG87" s="85"/>
      <c r="ADH87" s="85"/>
      <c r="ADI87" s="85"/>
      <c r="ADJ87" s="85"/>
      <c r="ADK87" s="85"/>
      <c r="ADL87" s="85"/>
      <c r="ADM87" s="85"/>
      <c r="ADN87" s="85"/>
      <c r="ADO87" s="85"/>
      <c r="ADP87" s="85"/>
      <c r="ADQ87" s="85"/>
      <c r="ADR87" s="85"/>
      <c r="ADS87" s="85"/>
      <c r="ADT87" s="85"/>
      <c r="ADU87" s="85"/>
      <c r="ADV87" s="85"/>
      <c r="ADW87" s="85"/>
      <c r="ADX87" s="85"/>
      <c r="ADY87" s="85"/>
      <c r="ADZ87" s="85"/>
      <c r="AEA87" s="85"/>
      <c r="AEB87" s="85"/>
      <c r="AEC87" s="85"/>
      <c r="AED87" s="85"/>
      <c r="AEE87" s="85"/>
      <c r="AEF87" s="85"/>
      <c r="AEG87" s="85"/>
      <c r="AEH87" s="85"/>
      <c r="AEI87" s="85"/>
      <c r="AEJ87" s="85"/>
      <c r="AEK87" s="85"/>
      <c r="AEL87" s="85"/>
      <c r="AEM87" s="85"/>
      <c r="AEN87" s="85"/>
      <c r="AEO87" s="85"/>
      <c r="AEP87" s="85"/>
      <c r="AEQ87" s="85"/>
      <c r="AER87" s="85"/>
      <c r="AES87" s="85"/>
      <c r="AET87" s="85"/>
      <c r="AEU87" s="85"/>
      <c r="AEV87" s="85"/>
      <c r="AEW87" s="85"/>
      <c r="AEX87" s="85"/>
      <c r="AEY87" s="85"/>
      <c r="AEZ87" s="85"/>
      <c r="AFA87" s="85"/>
      <c r="AFB87" s="85"/>
      <c r="AFC87" s="85"/>
      <c r="AFD87" s="85"/>
      <c r="AFE87" s="85"/>
      <c r="AFF87" s="85"/>
      <c r="AFG87" s="85"/>
      <c r="AFH87" s="85"/>
      <c r="AFI87" s="85"/>
      <c r="AFJ87" s="85"/>
      <c r="AFK87" s="85"/>
      <c r="AFL87" s="85"/>
      <c r="AFM87" s="85"/>
      <c r="AFN87" s="85"/>
      <c r="AFO87" s="85"/>
      <c r="AFP87" s="85"/>
      <c r="AFQ87" s="85"/>
      <c r="AFR87" s="85"/>
      <c r="AFS87" s="85"/>
      <c r="AFT87" s="85"/>
      <c r="AFU87" s="85"/>
      <c r="AFV87" s="85"/>
      <c r="AFW87" s="85"/>
      <c r="AFX87" s="85"/>
      <c r="AFY87" s="85"/>
      <c r="AFZ87" s="85"/>
      <c r="AGA87" s="85"/>
      <c r="AGB87" s="85"/>
      <c r="AGC87" s="85"/>
      <c r="AGD87" s="85"/>
      <c r="AGE87" s="85"/>
      <c r="AGF87" s="85"/>
      <c r="AGG87" s="85"/>
      <c r="AGH87" s="85"/>
      <c r="AGI87" s="85"/>
      <c r="AGJ87" s="85"/>
      <c r="AGK87" s="85"/>
      <c r="AGL87" s="85"/>
      <c r="AGM87" s="85"/>
      <c r="AGN87" s="85"/>
      <c r="AGO87" s="85"/>
      <c r="AGP87" s="85"/>
      <c r="AGQ87" s="85"/>
      <c r="AGR87" s="85"/>
      <c r="AGS87" s="85"/>
      <c r="AGT87" s="85"/>
      <c r="AGU87" s="85"/>
      <c r="AGV87" s="85"/>
      <c r="AGW87" s="85"/>
      <c r="AGX87" s="85"/>
      <c r="AGY87" s="85"/>
      <c r="AGZ87" s="85"/>
      <c r="AHA87" s="85"/>
      <c r="AHB87" s="85"/>
      <c r="AHC87" s="85"/>
      <c r="AHD87" s="85"/>
      <c r="AHE87" s="85"/>
      <c r="AHF87" s="85"/>
      <c r="AHG87" s="85"/>
      <c r="AHH87" s="85"/>
      <c r="AHI87" s="85"/>
      <c r="AHJ87" s="85"/>
      <c r="AHK87" s="85"/>
      <c r="AHL87" s="85"/>
      <c r="AHM87" s="85"/>
      <c r="AHN87" s="85"/>
      <c r="AHO87" s="85"/>
      <c r="AHP87" s="85"/>
      <c r="AHQ87" s="85"/>
      <c r="AHR87" s="85"/>
      <c r="AHS87" s="85"/>
      <c r="AHT87" s="85"/>
      <c r="AHU87" s="85"/>
      <c r="AHV87" s="85"/>
      <c r="AHW87" s="85"/>
      <c r="AHX87" s="85"/>
      <c r="AHY87" s="85"/>
      <c r="AHZ87" s="85"/>
      <c r="AIA87" s="85"/>
      <c r="AIB87" s="85"/>
      <c r="AIC87" s="85"/>
      <c r="AID87" s="85"/>
      <c r="AIE87" s="85"/>
      <c r="AIF87" s="85"/>
      <c r="AIG87" s="85"/>
      <c r="AIH87" s="85"/>
      <c r="AII87" s="85"/>
      <c r="AIJ87" s="85"/>
      <c r="AIK87" s="85"/>
      <c r="AIL87" s="85"/>
      <c r="AIM87" s="85"/>
      <c r="AIN87" s="85"/>
      <c r="AIO87" s="85"/>
      <c r="AIP87" s="85"/>
      <c r="AIQ87" s="85"/>
      <c r="AIR87" s="85"/>
      <c r="AIS87" s="85"/>
      <c r="AIT87" s="85"/>
      <c r="AIU87" s="85"/>
      <c r="AIV87" s="85"/>
      <c r="AIW87" s="85"/>
      <c r="AIX87" s="85"/>
      <c r="AIY87" s="85"/>
      <c r="AIZ87" s="85"/>
      <c r="AJA87" s="85"/>
      <c r="AJB87" s="85"/>
      <c r="AJC87" s="85"/>
      <c r="AJD87" s="85"/>
      <c r="AJE87" s="85"/>
      <c r="AJF87" s="85"/>
      <c r="AJG87" s="85"/>
      <c r="AJH87" s="85"/>
      <c r="AJI87" s="85"/>
      <c r="AJJ87" s="85"/>
      <c r="AJK87" s="85"/>
      <c r="AJL87" s="85"/>
      <c r="AJM87" s="85"/>
      <c r="AJN87" s="85"/>
      <c r="AJO87" s="85"/>
      <c r="AJP87" s="85"/>
      <c r="AJQ87" s="85"/>
      <c r="AJR87" s="85"/>
      <c r="AJS87" s="85"/>
      <c r="AJT87" s="85"/>
      <c r="AJU87" s="85"/>
      <c r="AJV87" s="85"/>
      <c r="AJW87" s="85"/>
      <c r="AJX87" s="85"/>
      <c r="AJY87" s="85"/>
      <c r="AJZ87" s="85"/>
      <c r="AKA87" s="85"/>
      <c r="AKB87" s="85"/>
      <c r="AKC87" s="85"/>
      <c r="AKD87" s="85"/>
      <c r="AKE87" s="85"/>
      <c r="AKF87" s="85"/>
      <c r="AKG87" s="85"/>
      <c r="AKH87" s="85"/>
      <c r="AKI87" s="85"/>
      <c r="AKJ87" s="85"/>
      <c r="AKK87" s="85"/>
      <c r="AKL87" s="85"/>
      <c r="AKM87" s="85"/>
      <c r="AKN87" s="85"/>
      <c r="AKO87" s="85"/>
      <c r="AKP87" s="85"/>
      <c r="AKQ87" s="85"/>
      <c r="AKR87" s="85"/>
      <c r="AKS87" s="85"/>
      <c r="AKT87" s="85"/>
      <c r="AKU87" s="85"/>
      <c r="AKV87" s="85"/>
      <c r="AKW87" s="85"/>
      <c r="AKX87" s="85"/>
      <c r="AKY87" s="85"/>
      <c r="AKZ87" s="85"/>
      <c r="ALA87" s="85"/>
      <c r="ALB87" s="85"/>
      <c r="ALC87" s="85"/>
      <c r="ALD87" s="85"/>
      <c r="ALE87" s="85"/>
      <c r="ALF87" s="85"/>
      <c r="ALG87" s="85"/>
      <c r="ALH87" s="85"/>
      <c r="ALI87" s="85"/>
      <c r="ALJ87" s="85"/>
      <c r="ALK87" s="85"/>
      <c r="ALL87" s="85"/>
      <c r="ALM87" s="85"/>
      <c r="ALN87" s="85"/>
      <c r="ALO87" s="85"/>
      <c r="ALP87" s="85"/>
      <c r="ALQ87" s="85"/>
      <c r="ALR87" s="85"/>
      <c r="ALS87" s="85"/>
      <c r="ALT87" s="85"/>
      <c r="ALU87" s="85"/>
      <c r="ALV87" s="85"/>
      <c r="ALW87" s="85"/>
      <c r="ALX87" s="85"/>
      <c r="ALY87" s="85"/>
      <c r="ALZ87" s="85"/>
      <c r="AMA87" s="85"/>
      <c r="AMB87" s="85"/>
      <c r="AMC87" s="85"/>
      <c r="AMD87" s="85"/>
      <c r="AME87" s="85"/>
      <c r="AMF87" s="85"/>
      <c r="AMG87" s="85"/>
      <c r="AMH87" s="85"/>
      <c r="AMI87" s="85"/>
      <c r="AMJ87" s="85"/>
      <c r="AMK87" s="85"/>
      <c r="AML87" s="85"/>
      <c r="AMM87" s="85"/>
      <c r="AMN87" s="85"/>
      <c r="AMO87" s="85"/>
      <c r="AMP87" s="85"/>
      <c r="AMQ87" s="85"/>
      <c r="AMR87" s="85"/>
      <c r="AMS87" s="85"/>
      <c r="AMT87" s="85"/>
      <c r="AMU87" s="85"/>
      <c r="AMV87" s="85"/>
      <c r="AMW87" s="85"/>
      <c r="AMX87" s="85"/>
      <c r="AMY87" s="85"/>
      <c r="AMZ87" s="85"/>
      <c r="ANA87" s="85"/>
      <c r="ANB87" s="85"/>
      <c r="ANC87" s="85"/>
      <c r="AND87" s="85"/>
      <c r="ANE87" s="85"/>
      <c r="ANF87" s="85"/>
      <c r="ANG87" s="85"/>
      <c r="ANH87" s="85"/>
      <c r="ANI87" s="85"/>
      <c r="ANJ87" s="85"/>
      <c r="ANK87" s="85"/>
      <c r="ANL87" s="85"/>
      <c r="ANM87" s="85"/>
      <c r="ANN87" s="85"/>
      <c r="ANO87" s="85"/>
      <c r="ANP87" s="85"/>
      <c r="ANQ87" s="85"/>
      <c r="ANR87" s="85"/>
      <c r="ANS87" s="85"/>
      <c r="ANT87" s="85"/>
      <c r="ANU87" s="85"/>
      <c r="ANV87" s="85"/>
      <c r="ANW87" s="85"/>
      <c r="ANX87" s="85"/>
      <c r="ANY87" s="85"/>
      <c r="ANZ87" s="85"/>
      <c r="AOA87" s="85"/>
      <c r="AOB87" s="85"/>
      <c r="AOC87" s="85"/>
      <c r="AOD87" s="85"/>
      <c r="AOE87" s="85"/>
      <c r="AOF87" s="85"/>
      <c r="AOG87" s="85"/>
      <c r="AOH87" s="85"/>
      <c r="AOI87" s="85"/>
      <c r="AOJ87" s="85"/>
      <c r="AOK87" s="85"/>
      <c r="AOL87" s="85"/>
      <c r="AOM87" s="85"/>
      <c r="AON87" s="85"/>
      <c r="AOO87" s="85"/>
      <c r="AOP87" s="85"/>
      <c r="AOQ87" s="85"/>
      <c r="AOR87" s="85"/>
      <c r="AOS87" s="85"/>
      <c r="AOT87" s="85"/>
      <c r="AOU87" s="85"/>
      <c r="AOV87" s="85"/>
      <c r="AOW87" s="85"/>
      <c r="AOX87" s="85"/>
      <c r="AOY87" s="85"/>
      <c r="AOZ87" s="85"/>
      <c r="APA87" s="85"/>
      <c r="APB87" s="85"/>
      <c r="APC87" s="85"/>
      <c r="APD87" s="85"/>
      <c r="APE87" s="85"/>
      <c r="APF87" s="85"/>
      <c r="APG87" s="85"/>
      <c r="APH87" s="85"/>
      <c r="API87" s="85"/>
      <c r="APJ87" s="85"/>
      <c r="APK87" s="85"/>
      <c r="APL87" s="85"/>
      <c r="APM87" s="85"/>
      <c r="APN87" s="85"/>
      <c r="APO87" s="85"/>
      <c r="APP87" s="85"/>
      <c r="APQ87" s="85"/>
      <c r="APR87" s="85"/>
      <c r="APS87" s="85"/>
      <c r="APT87" s="85"/>
      <c r="APU87" s="85"/>
      <c r="APV87" s="85"/>
      <c r="APW87" s="85"/>
      <c r="APX87" s="85"/>
      <c r="APY87" s="85"/>
      <c r="APZ87" s="85"/>
      <c r="AQA87" s="85"/>
      <c r="AQB87" s="85"/>
      <c r="AQC87" s="85"/>
      <c r="AQD87" s="85"/>
      <c r="AQE87" s="85"/>
      <c r="AQF87" s="85"/>
      <c r="AQG87" s="85"/>
      <c r="AQH87" s="85"/>
      <c r="AQI87" s="85"/>
      <c r="AQJ87" s="85"/>
      <c r="AQK87" s="85"/>
      <c r="AQL87" s="85"/>
      <c r="AQM87" s="85"/>
      <c r="AQN87" s="85"/>
      <c r="AQO87" s="85"/>
      <c r="AQP87" s="85"/>
      <c r="AQQ87" s="85"/>
      <c r="AQR87" s="85"/>
      <c r="AQS87" s="85"/>
      <c r="AQT87" s="85"/>
      <c r="AQU87" s="85"/>
      <c r="AQV87" s="85"/>
      <c r="AQW87" s="85"/>
      <c r="AQX87" s="85"/>
      <c r="AQY87" s="85"/>
      <c r="AQZ87" s="85"/>
      <c r="ARA87" s="85"/>
      <c r="ARB87" s="85"/>
      <c r="ARC87" s="85"/>
      <c r="ARD87" s="85"/>
      <c r="ARE87" s="85"/>
      <c r="ARF87" s="85"/>
      <c r="ARG87" s="85"/>
      <c r="ARH87" s="85"/>
      <c r="ARI87" s="85"/>
      <c r="ARJ87" s="85"/>
      <c r="ARK87" s="85"/>
      <c r="ARL87" s="85"/>
      <c r="ARM87" s="85"/>
      <c r="ARN87" s="85"/>
      <c r="ARO87" s="85"/>
      <c r="ARP87" s="85"/>
      <c r="ARQ87" s="85"/>
      <c r="ARR87" s="85"/>
      <c r="ARS87" s="85"/>
      <c r="ART87" s="85"/>
      <c r="ARU87" s="85"/>
      <c r="ARV87" s="85"/>
      <c r="ARW87" s="85"/>
      <c r="ARX87" s="85"/>
      <c r="ARY87" s="85"/>
      <c r="ARZ87" s="85"/>
      <c r="ASA87" s="85"/>
      <c r="ASB87" s="85"/>
      <c r="ASC87" s="85"/>
      <c r="ASD87" s="85"/>
      <c r="ASE87" s="85"/>
      <c r="ASF87" s="85"/>
      <c r="ASG87" s="85"/>
      <c r="ASH87" s="85"/>
      <c r="ASI87" s="85"/>
      <c r="ASJ87" s="85"/>
      <c r="ASK87" s="85"/>
      <c r="ASL87" s="85"/>
      <c r="ASM87" s="85"/>
      <c r="ASN87" s="85"/>
      <c r="ASO87" s="85"/>
      <c r="ASP87" s="85"/>
      <c r="ASQ87" s="85"/>
      <c r="ASR87" s="85"/>
      <c r="ASS87" s="85"/>
      <c r="AST87" s="85"/>
      <c r="ASU87" s="85"/>
      <c r="ASV87" s="85"/>
      <c r="ASW87" s="85"/>
      <c r="ASX87" s="85"/>
      <c r="ASY87" s="85"/>
      <c r="ASZ87" s="85"/>
      <c r="ATA87" s="85"/>
      <c r="ATB87" s="85"/>
      <c r="ATC87" s="85"/>
      <c r="ATD87" s="85"/>
      <c r="ATE87" s="85"/>
      <c r="ATF87" s="85"/>
      <c r="ATG87" s="85"/>
      <c r="ATH87" s="85"/>
      <c r="ATI87" s="85"/>
      <c r="ATJ87" s="85"/>
      <c r="ATK87" s="85"/>
      <c r="ATL87" s="85"/>
      <c r="ATM87" s="85"/>
      <c r="ATN87" s="85"/>
      <c r="ATO87" s="85"/>
      <c r="ATP87" s="85"/>
      <c r="ATQ87" s="85"/>
      <c r="ATR87" s="85"/>
      <c r="ATS87" s="85"/>
      <c r="ATT87" s="85"/>
      <c r="ATU87" s="85"/>
      <c r="ATV87" s="85"/>
      <c r="ATW87" s="85"/>
      <c r="ATX87" s="85"/>
      <c r="ATY87" s="85"/>
      <c r="ATZ87" s="85"/>
      <c r="AUA87" s="85"/>
      <c r="AUB87" s="85"/>
      <c r="AUC87" s="85"/>
      <c r="AUD87" s="85"/>
      <c r="AUE87" s="85"/>
      <c r="AUF87" s="85"/>
      <c r="AUG87" s="85"/>
      <c r="AUH87" s="85"/>
      <c r="AUI87" s="85"/>
      <c r="AUJ87" s="85"/>
      <c r="AUK87" s="85"/>
      <c r="AUL87" s="85"/>
      <c r="AUM87" s="85"/>
      <c r="AUN87" s="85"/>
      <c r="AUO87" s="85"/>
      <c r="AUP87" s="85"/>
      <c r="AUQ87" s="85"/>
      <c r="AUR87" s="85"/>
      <c r="AUS87" s="85"/>
      <c r="AUT87" s="85"/>
      <c r="AUU87" s="85"/>
      <c r="AUV87" s="85"/>
      <c r="AUW87" s="85"/>
      <c r="AUX87" s="85"/>
      <c r="AUY87" s="85"/>
      <c r="AUZ87" s="85"/>
      <c r="AVA87" s="85"/>
      <c r="AVB87" s="85"/>
      <c r="AVC87" s="85"/>
      <c r="AVD87" s="85"/>
      <c r="AVE87" s="85"/>
      <c r="AVF87" s="85"/>
      <c r="AVG87" s="85"/>
      <c r="AVH87" s="85"/>
      <c r="AVI87" s="85"/>
      <c r="AVJ87" s="85"/>
      <c r="AVK87" s="85"/>
      <c r="AVL87" s="85"/>
      <c r="AVM87" s="85"/>
      <c r="AVN87" s="85"/>
      <c r="AVO87" s="85"/>
      <c r="AVP87" s="85"/>
      <c r="AVQ87" s="85"/>
      <c r="AVR87" s="85"/>
      <c r="AVS87" s="85"/>
      <c r="AVT87" s="85"/>
      <c r="AVU87" s="85"/>
      <c r="AVV87" s="85"/>
      <c r="AVW87" s="85"/>
      <c r="AVX87" s="85"/>
      <c r="AVY87" s="85"/>
      <c r="AVZ87" s="85"/>
      <c r="AWA87" s="85"/>
      <c r="AWB87" s="85"/>
      <c r="AWC87" s="85"/>
      <c r="AWD87" s="85"/>
      <c r="AWE87" s="85"/>
      <c r="AWF87" s="85"/>
      <c r="AWG87" s="85"/>
      <c r="AWH87" s="85"/>
      <c r="AWI87" s="85"/>
      <c r="AWJ87" s="85"/>
      <c r="AWK87" s="85"/>
      <c r="AWL87" s="85"/>
      <c r="AWM87" s="85"/>
      <c r="AWN87" s="85"/>
      <c r="AWO87" s="85"/>
      <c r="AWP87" s="85"/>
      <c r="AWQ87" s="85"/>
      <c r="AWR87" s="85"/>
      <c r="AWS87" s="85"/>
      <c r="AWT87" s="85"/>
      <c r="AWU87" s="85"/>
      <c r="AWV87" s="85"/>
      <c r="AWW87" s="85"/>
      <c r="AWX87" s="85"/>
      <c r="AWY87" s="85"/>
      <c r="AWZ87" s="85"/>
      <c r="AXA87" s="85"/>
      <c r="AXB87" s="85"/>
      <c r="AXC87" s="85"/>
      <c r="AXD87" s="85"/>
      <c r="AXE87" s="85"/>
      <c r="AXF87" s="85"/>
      <c r="AXG87" s="85"/>
      <c r="AXH87" s="85"/>
      <c r="AXI87" s="85"/>
      <c r="AXJ87" s="85"/>
      <c r="AXK87" s="85"/>
      <c r="AXL87" s="85"/>
      <c r="AXM87" s="85"/>
      <c r="AXN87" s="85"/>
      <c r="AXO87" s="85"/>
      <c r="AXP87" s="85"/>
      <c r="AXQ87" s="85"/>
      <c r="AXR87" s="85"/>
      <c r="AXS87" s="85"/>
      <c r="AXT87" s="85"/>
      <c r="AXU87" s="85"/>
      <c r="AXV87" s="85"/>
      <c r="AXW87" s="85"/>
      <c r="AXX87" s="85"/>
      <c r="AXY87" s="85"/>
      <c r="AXZ87" s="85"/>
      <c r="AYA87" s="85"/>
      <c r="AYB87" s="85"/>
      <c r="AYC87" s="85"/>
      <c r="AYD87" s="85"/>
      <c r="AYE87" s="85"/>
      <c r="AYF87" s="85"/>
      <c r="AYG87" s="85"/>
      <c r="AYH87" s="85"/>
      <c r="AYI87" s="85"/>
      <c r="AYJ87" s="85"/>
      <c r="AYK87" s="85"/>
      <c r="AYL87" s="85"/>
      <c r="AYM87" s="85"/>
      <c r="AYN87" s="85"/>
      <c r="AYO87" s="85"/>
      <c r="AYP87" s="85"/>
      <c r="AYQ87" s="85"/>
      <c r="AYR87" s="85"/>
      <c r="AYS87" s="85"/>
      <c r="AYT87" s="85"/>
      <c r="AYU87" s="85"/>
      <c r="AYV87" s="85"/>
      <c r="AYW87" s="85"/>
      <c r="AYX87" s="85"/>
      <c r="AYY87" s="85"/>
      <c r="AYZ87" s="85"/>
      <c r="AZA87" s="85"/>
      <c r="AZB87" s="85"/>
      <c r="AZC87" s="85"/>
      <c r="AZD87" s="85"/>
      <c r="AZE87" s="85"/>
      <c r="AZF87" s="85"/>
      <c r="AZG87" s="85"/>
      <c r="AZH87" s="85"/>
      <c r="AZI87" s="85"/>
      <c r="AZJ87" s="85"/>
      <c r="AZK87" s="85"/>
      <c r="AZL87" s="85"/>
      <c r="AZM87" s="85"/>
      <c r="AZN87" s="85"/>
      <c r="AZO87" s="85"/>
      <c r="AZP87" s="85"/>
      <c r="AZQ87" s="85"/>
      <c r="AZR87" s="85"/>
      <c r="AZS87" s="85"/>
      <c r="AZT87" s="85"/>
      <c r="AZU87" s="85"/>
      <c r="AZV87" s="85"/>
      <c r="AZW87" s="85"/>
      <c r="AZX87" s="85"/>
      <c r="AZY87" s="85"/>
      <c r="AZZ87" s="85"/>
      <c r="BAA87" s="85"/>
      <c r="BAB87" s="85"/>
      <c r="BAC87" s="85"/>
      <c r="BAD87" s="85"/>
      <c r="BAE87" s="85"/>
      <c r="BAF87" s="85"/>
      <c r="BAG87" s="85"/>
      <c r="BAH87" s="85"/>
      <c r="BAI87" s="85"/>
      <c r="BAJ87" s="85"/>
      <c r="BAK87" s="85"/>
      <c r="BAL87" s="85"/>
      <c r="BAM87" s="85"/>
      <c r="BAN87" s="85"/>
      <c r="BAO87" s="85"/>
      <c r="BAP87" s="85"/>
      <c r="BAQ87" s="85"/>
      <c r="BAR87" s="85"/>
      <c r="BAS87" s="85"/>
      <c r="BAT87" s="85"/>
      <c r="BAU87" s="85"/>
      <c r="BAV87" s="85"/>
      <c r="BAW87" s="85"/>
      <c r="BAX87" s="85"/>
      <c r="BAY87" s="85"/>
      <c r="BAZ87" s="85"/>
      <c r="BBA87" s="85"/>
      <c r="BBB87" s="85"/>
      <c r="BBC87" s="85"/>
      <c r="BBD87" s="85"/>
      <c r="BBE87" s="85"/>
      <c r="BBF87" s="85"/>
      <c r="BBG87" s="85"/>
      <c r="BBH87" s="85"/>
      <c r="BBI87" s="85"/>
      <c r="BBJ87" s="85"/>
      <c r="BBK87" s="85"/>
      <c r="BBL87" s="85"/>
      <c r="BBM87" s="85"/>
      <c r="BBN87" s="85"/>
      <c r="BBO87" s="85"/>
      <c r="BBP87" s="85"/>
      <c r="BBQ87" s="85"/>
      <c r="BBR87" s="85"/>
      <c r="BBS87" s="85"/>
      <c r="BBT87" s="85"/>
      <c r="BBU87" s="85"/>
      <c r="BBV87" s="85"/>
      <c r="BBW87" s="85"/>
      <c r="BBX87" s="85"/>
      <c r="BBY87" s="85"/>
      <c r="BBZ87" s="85"/>
      <c r="BCA87" s="85"/>
      <c r="BCB87" s="85"/>
      <c r="BCC87" s="85"/>
      <c r="BCD87" s="85"/>
      <c r="BCE87" s="85"/>
      <c r="BCF87" s="85"/>
      <c r="BCG87" s="85"/>
      <c r="BCH87" s="85"/>
      <c r="BCI87" s="85"/>
      <c r="BCJ87" s="85"/>
      <c r="BCK87" s="85"/>
      <c r="BCL87" s="85"/>
      <c r="BCM87" s="85"/>
      <c r="BCN87" s="85"/>
      <c r="BCO87" s="85"/>
      <c r="BCP87" s="85"/>
      <c r="BCQ87" s="85"/>
      <c r="BCR87" s="85"/>
      <c r="BCS87" s="85"/>
      <c r="BCT87" s="85"/>
      <c r="BCU87" s="85"/>
      <c r="BCV87" s="85"/>
      <c r="BCW87" s="85"/>
      <c r="BCX87" s="85"/>
      <c r="BCY87" s="85"/>
      <c r="BCZ87" s="85"/>
      <c r="BDA87" s="85"/>
      <c r="BDB87" s="85"/>
      <c r="BDC87" s="85"/>
      <c r="BDD87" s="85"/>
      <c r="BDE87" s="85"/>
      <c r="BDF87" s="85"/>
      <c r="BDG87" s="85"/>
      <c r="BDH87" s="85"/>
      <c r="BDI87" s="85"/>
      <c r="BDJ87" s="85"/>
      <c r="BDK87" s="85"/>
      <c r="BDL87" s="85"/>
      <c r="BDM87" s="85"/>
      <c r="BDN87" s="85"/>
      <c r="BDO87" s="85"/>
      <c r="BDP87" s="85"/>
      <c r="BDQ87" s="85"/>
      <c r="BDR87" s="85"/>
      <c r="BDS87" s="85"/>
      <c r="BDT87" s="85"/>
      <c r="BDU87" s="85"/>
      <c r="BDV87" s="85"/>
      <c r="BDW87" s="85"/>
      <c r="BDX87" s="85"/>
      <c r="BDY87" s="85"/>
      <c r="BDZ87" s="85"/>
      <c r="BEA87" s="85"/>
      <c r="BEB87" s="85"/>
      <c r="BEC87" s="85"/>
      <c r="BED87" s="85"/>
      <c r="BEE87" s="85"/>
      <c r="BEF87" s="85"/>
      <c r="BEG87" s="85"/>
      <c r="BEH87" s="85"/>
      <c r="BEI87" s="85"/>
      <c r="BEJ87" s="85"/>
      <c r="BEK87" s="85"/>
      <c r="BEL87" s="85"/>
      <c r="BEM87" s="85"/>
      <c r="BEN87" s="85"/>
      <c r="BEO87" s="85"/>
      <c r="BEP87" s="85"/>
      <c r="BEQ87" s="85"/>
      <c r="BER87" s="85"/>
      <c r="BES87" s="85"/>
      <c r="BET87" s="85"/>
      <c r="BEU87" s="85"/>
      <c r="BEV87" s="85"/>
      <c r="BEW87" s="85"/>
      <c r="BEX87" s="85"/>
      <c r="BEY87" s="85"/>
      <c r="BEZ87" s="85"/>
      <c r="BFA87" s="85"/>
      <c r="BFB87" s="85"/>
      <c r="BFC87" s="85"/>
      <c r="BFD87" s="85"/>
      <c r="BFE87" s="85"/>
      <c r="BFF87" s="85"/>
      <c r="BFG87" s="85"/>
      <c r="BFH87" s="85"/>
      <c r="BFI87" s="85"/>
      <c r="BFJ87" s="85"/>
      <c r="BFK87" s="85"/>
      <c r="BFL87" s="85"/>
      <c r="BFM87" s="85"/>
      <c r="BFN87" s="85"/>
      <c r="BFO87" s="85"/>
      <c r="BFP87" s="85"/>
      <c r="BFQ87" s="85"/>
      <c r="BFR87" s="85"/>
      <c r="BFS87" s="85"/>
      <c r="BFT87" s="85"/>
      <c r="BFU87" s="85"/>
      <c r="BFV87" s="85"/>
      <c r="BFW87" s="85"/>
      <c r="BFX87" s="85"/>
      <c r="BFY87" s="85"/>
      <c r="BFZ87" s="85"/>
      <c r="BGA87" s="85"/>
      <c r="BGB87" s="85"/>
      <c r="BGC87" s="85"/>
      <c r="BGD87" s="85"/>
      <c r="BGE87" s="85"/>
      <c r="BGF87" s="85"/>
      <c r="BGG87" s="85"/>
      <c r="BGH87" s="85"/>
      <c r="BGI87" s="85"/>
      <c r="BGJ87" s="85"/>
      <c r="BGK87" s="85"/>
      <c r="BGL87" s="85"/>
      <c r="BGM87" s="85"/>
      <c r="BGN87" s="85"/>
      <c r="BGO87" s="85"/>
      <c r="BGP87" s="85"/>
      <c r="BGQ87" s="85"/>
      <c r="BGR87" s="85"/>
      <c r="BGS87" s="85"/>
      <c r="BGT87" s="85"/>
      <c r="BGU87" s="85"/>
      <c r="BGV87" s="85"/>
      <c r="BGW87" s="85"/>
      <c r="BGX87" s="85"/>
      <c r="BGY87" s="85"/>
      <c r="BGZ87" s="85"/>
      <c r="BHA87" s="85"/>
      <c r="BHB87" s="85"/>
      <c r="BHC87" s="85"/>
      <c r="BHD87" s="85"/>
      <c r="BHE87" s="85"/>
      <c r="BHF87" s="85"/>
      <c r="BHG87" s="85"/>
      <c r="BHH87" s="85"/>
      <c r="BHI87" s="85"/>
      <c r="BHJ87" s="85"/>
      <c r="BHK87" s="85"/>
      <c r="BHL87" s="85"/>
      <c r="BHM87" s="85"/>
      <c r="BHN87" s="85"/>
      <c r="BHO87" s="85"/>
      <c r="BHP87" s="85"/>
      <c r="BHQ87" s="85"/>
      <c r="BHR87" s="85"/>
      <c r="BHS87" s="85"/>
      <c r="BHT87" s="85"/>
      <c r="BHU87" s="85"/>
      <c r="BHV87" s="85"/>
      <c r="BHW87" s="85"/>
      <c r="BHX87" s="85"/>
      <c r="BHY87" s="85"/>
      <c r="BHZ87" s="85"/>
      <c r="BIA87" s="85"/>
      <c r="BIB87" s="85"/>
      <c r="BIC87" s="85"/>
      <c r="BID87" s="85"/>
      <c r="BIE87" s="85"/>
      <c r="BIF87" s="85"/>
      <c r="BIG87" s="85"/>
      <c r="BIH87" s="85"/>
      <c r="BII87" s="85"/>
      <c r="BIJ87" s="85"/>
      <c r="BIK87" s="85"/>
      <c r="BIL87" s="85"/>
      <c r="BIM87" s="85"/>
      <c r="BIN87" s="85"/>
      <c r="BIO87" s="85"/>
      <c r="BIP87" s="85"/>
      <c r="BIQ87" s="85"/>
      <c r="BIR87" s="85"/>
      <c r="BIS87" s="85"/>
      <c r="BIT87" s="85"/>
      <c r="BIU87" s="85"/>
      <c r="BIV87" s="85"/>
      <c r="BIW87" s="85"/>
      <c r="BIX87" s="85"/>
      <c r="BIY87" s="85"/>
      <c r="BIZ87" s="85"/>
      <c r="BJA87" s="85"/>
      <c r="BJB87" s="85"/>
      <c r="BJC87" s="85"/>
      <c r="BJD87" s="85"/>
      <c r="BJE87" s="85"/>
      <c r="BJF87" s="85"/>
      <c r="BJG87" s="85"/>
      <c r="BJH87" s="85"/>
      <c r="BJI87" s="85"/>
      <c r="BJJ87" s="85"/>
      <c r="BJK87" s="85"/>
      <c r="BJL87" s="85"/>
      <c r="BJM87" s="85"/>
      <c r="BJN87" s="85"/>
      <c r="BJO87" s="85"/>
      <c r="BJP87" s="85"/>
      <c r="BJQ87" s="85"/>
      <c r="BJR87" s="85"/>
      <c r="BJS87" s="85"/>
      <c r="BJT87" s="85"/>
      <c r="BJU87" s="85"/>
      <c r="BJV87" s="85"/>
      <c r="BJW87" s="85"/>
      <c r="BJX87" s="85"/>
      <c r="BJY87" s="85"/>
      <c r="BJZ87" s="85"/>
      <c r="BKA87" s="85"/>
      <c r="BKB87" s="85"/>
      <c r="BKC87" s="85"/>
      <c r="BKD87" s="85"/>
      <c r="BKE87" s="85"/>
      <c r="BKF87" s="85"/>
      <c r="BKG87" s="85"/>
      <c r="BKH87" s="85"/>
      <c r="BKI87" s="85"/>
      <c r="BKJ87" s="85"/>
      <c r="BKK87" s="85"/>
      <c r="BKL87" s="85"/>
      <c r="BKM87" s="85"/>
      <c r="BKN87" s="85"/>
      <c r="BKO87" s="85"/>
      <c r="BKP87" s="85"/>
      <c r="BKQ87" s="85"/>
      <c r="BKR87" s="85"/>
      <c r="BKS87" s="85"/>
      <c r="BKT87" s="85"/>
      <c r="BKU87" s="85"/>
      <c r="BKV87" s="85"/>
      <c r="BKW87" s="85"/>
      <c r="BKX87" s="85"/>
      <c r="BKY87" s="85"/>
      <c r="BKZ87" s="85"/>
      <c r="BLA87" s="85"/>
      <c r="BLB87" s="85"/>
      <c r="BLC87" s="85"/>
      <c r="BLD87" s="85"/>
      <c r="BLE87" s="85"/>
      <c r="BLF87" s="85"/>
      <c r="BLG87" s="85"/>
      <c r="BLH87" s="85"/>
      <c r="BLI87" s="85"/>
      <c r="BLJ87" s="85"/>
      <c r="BLK87" s="85"/>
      <c r="BLL87" s="85"/>
      <c r="BLM87" s="85"/>
      <c r="BLN87" s="85"/>
      <c r="BLO87" s="85"/>
      <c r="BLP87" s="85"/>
      <c r="BLQ87" s="85"/>
      <c r="BLR87" s="85"/>
      <c r="BLS87" s="85"/>
      <c r="BLT87" s="85"/>
      <c r="BLU87" s="85"/>
      <c r="BLV87" s="85"/>
      <c r="BLW87" s="85"/>
      <c r="BLX87" s="85"/>
      <c r="BLY87" s="85"/>
      <c r="BLZ87" s="85"/>
      <c r="BMA87" s="85"/>
      <c r="BMB87" s="85"/>
      <c r="BMC87" s="85"/>
      <c r="BMD87" s="85"/>
      <c r="BME87" s="85"/>
      <c r="BMF87" s="85"/>
      <c r="BMG87" s="85"/>
      <c r="BMH87" s="85"/>
      <c r="BMI87" s="85"/>
      <c r="BMJ87" s="85"/>
      <c r="BMK87" s="85"/>
      <c r="BML87" s="85"/>
      <c r="BMM87" s="85"/>
      <c r="BMN87" s="85"/>
      <c r="BMO87" s="85"/>
      <c r="BMP87" s="85"/>
      <c r="BMQ87" s="85"/>
      <c r="BMR87" s="85"/>
      <c r="BMS87" s="85"/>
      <c r="BMT87" s="85"/>
      <c r="BMU87" s="85"/>
      <c r="BMV87" s="85"/>
      <c r="BMW87" s="85"/>
      <c r="BMX87" s="85"/>
      <c r="BMY87" s="85"/>
      <c r="BMZ87" s="85"/>
      <c r="BNA87" s="85"/>
      <c r="BNB87" s="85"/>
      <c r="BNC87" s="85"/>
      <c r="BND87" s="85"/>
      <c r="BNE87" s="85"/>
      <c r="BNF87" s="85"/>
      <c r="BNG87" s="85"/>
      <c r="BNH87" s="85"/>
      <c r="BNI87" s="85"/>
      <c r="BNJ87" s="85"/>
      <c r="BNK87" s="85"/>
      <c r="BNL87" s="85"/>
      <c r="BNM87" s="85"/>
      <c r="BNN87" s="85"/>
      <c r="BNO87" s="85"/>
      <c r="BNP87" s="85"/>
      <c r="BNQ87" s="85"/>
      <c r="BNR87" s="85"/>
      <c r="BNS87" s="85"/>
      <c r="BNT87" s="85"/>
      <c r="BNU87" s="85"/>
      <c r="BNV87" s="85"/>
      <c r="BNW87" s="85"/>
      <c r="BNX87" s="85"/>
      <c r="BNY87" s="85"/>
      <c r="BNZ87" s="85"/>
      <c r="BOA87" s="85"/>
      <c r="BOB87" s="85"/>
      <c r="BOC87" s="85"/>
      <c r="BOD87" s="85"/>
      <c r="BOE87" s="85"/>
      <c r="BOF87" s="85"/>
      <c r="BOG87" s="85"/>
      <c r="BOH87" s="85"/>
      <c r="BOI87" s="85"/>
      <c r="BOJ87" s="85"/>
      <c r="BOK87" s="85"/>
      <c r="BOL87" s="85"/>
      <c r="BOM87" s="85"/>
      <c r="BON87" s="85"/>
      <c r="BOO87" s="85"/>
      <c r="BOP87" s="85"/>
      <c r="BOQ87" s="85"/>
      <c r="BOR87" s="85"/>
      <c r="BOS87" s="85"/>
      <c r="BOT87" s="85"/>
      <c r="BOU87" s="85"/>
      <c r="BOV87" s="85"/>
      <c r="BOW87" s="85"/>
      <c r="BOX87" s="85"/>
      <c r="BOY87" s="85"/>
      <c r="BOZ87" s="85"/>
      <c r="BPA87" s="85"/>
      <c r="BPB87" s="85"/>
      <c r="BPC87" s="85"/>
      <c r="BPD87" s="85"/>
      <c r="BPE87" s="85"/>
      <c r="BPF87" s="85"/>
      <c r="BPG87" s="85"/>
      <c r="BPH87" s="85"/>
      <c r="BPI87" s="85"/>
      <c r="BPJ87" s="85"/>
      <c r="BPK87" s="85"/>
      <c r="BPL87" s="85"/>
      <c r="BPM87" s="85"/>
      <c r="BPN87" s="85"/>
      <c r="BPO87" s="85"/>
      <c r="BPP87" s="85"/>
      <c r="BPQ87" s="85"/>
      <c r="BPR87" s="85"/>
      <c r="BPS87" s="85"/>
      <c r="BPT87" s="85"/>
      <c r="BPU87" s="85"/>
      <c r="BPV87" s="85"/>
      <c r="BPW87" s="85"/>
      <c r="BPX87" s="85"/>
      <c r="BPY87" s="85"/>
      <c r="BPZ87" s="85"/>
      <c r="BQA87" s="85"/>
      <c r="BQB87" s="85"/>
      <c r="BQC87" s="85"/>
      <c r="BQD87" s="85"/>
      <c r="BQE87" s="85"/>
      <c r="BQF87" s="85"/>
      <c r="BQG87" s="85"/>
      <c r="BQH87" s="85"/>
      <c r="BQI87" s="85"/>
      <c r="BQJ87" s="85"/>
      <c r="BQK87" s="85"/>
      <c r="BQL87" s="85"/>
      <c r="BQM87" s="85"/>
      <c r="BQN87" s="85"/>
      <c r="BQO87" s="85"/>
      <c r="BQP87" s="85"/>
      <c r="BQQ87" s="85"/>
      <c r="BQR87" s="85"/>
      <c r="BQS87" s="85"/>
      <c r="BQT87" s="85"/>
      <c r="BQU87" s="85"/>
      <c r="BQV87" s="85"/>
      <c r="BQW87" s="85"/>
      <c r="BQX87" s="85"/>
      <c r="BQY87" s="85"/>
      <c r="BQZ87" s="85"/>
      <c r="BRA87" s="85"/>
      <c r="BRB87" s="85"/>
      <c r="BRC87" s="85"/>
      <c r="BRD87" s="85"/>
      <c r="BRE87" s="85"/>
      <c r="BRF87" s="85"/>
      <c r="BRG87" s="85"/>
      <c r="BRH87" s="85"/>
      <c r="BRI87" s="85"/>
      <c r="BRJ87" s="85"/>
      <c r="BRK87" s="85"/>
      <c r="BRL87" s="85"/>
      <c r="BRM87" s="85"/>
      <c r="BRN87" s="85"/>
      <c r="BRO87" s="85"/>
      <c r="BRP87" s="85"/>
      <c r="BRQ87" s="85"/>
      <c r="BRR87" s="85"/>
      <c r="BRS87" s="85"/>
      <c r="BRT87" s="85"/>
      <c r="BRU87" s="85"/>
      <c r="BRV87" s="85"/>
      <c r="BRW87" s="85"/>
      <c r="BRX87" s="85"/>
      <c r="BRY87" s="85"/>
      <c r="BRZ87" s="85"/>
      <c r="BSA87" s="85"/>
      <c r="BSB87" s="85"/>
      <c r="BSC87" s="85"/>
      <c r="BSD87" s="85"/>
      <c r="BSE87" s="85"/>
      <c r="BSF87" s="85"/>
      <c r="BSG87" s="85"/>
      <c r="BSH87" s="85"/>
      <c r="BSI87" s="85"/>
      <c r="BSJ87" s="85"/>
      <c r="BSK87" s="85"/>
      <c r="BSL87" s="85"/>
      <c r="BSM87" s="85"/>
      <c r="BSN87" s="85"/>
      <c r="BSO87" s="85"/>
      <c r="BSP87" s="85"/>
      <c r="BSQ87" s="85"/>
      <c r="BSR87" s="85"/>
      <c r="BSS87" s="85"/>
      <c r="BST87" s="85"/>
      <c r="BSU87" s="85"/>
      <c r="BSV87" s="85"/>
      <c r="BSW87" s="85"/>
      <c r="BSX87" s="85"/>
      <c r="BSY87" s="85"/>
      <c r="BSZ87" s="85"/>
      <c r="BTA87" s="85"/>
      <c r="BTB87" s="85"/>
      <c r="BTC87" s="85"/>
      <c r="BTD87" s="85"/>
      <c r="BTE87" s="85"/>
      <c r="BTF87" s="85"/>
      <c r="BTG87" s="85"/>
      <c r="BTH87" s="85"/>
      <c r="BTI87" s="85"/>
      <c r="BTJ87" s="85"/>
      <c r="BTK87" s="85"/>
      <c r="BTL87" s="85"/>
      <c r="BTM87" s="85"/>
      <c r="BTN87" s="85"/>
      <c r="BTO87" s="85"/>
      <c r="BTP87" s="85"/>
      <c r="BTQ87" s="85"/>
      <c r="BTR87" s="85"/>
      <c r="BTS87" s="85"/>
      <c r="BTT87" s="85"/>
      <c r="BTU87" s="85"/>
      <c r="BTV87" s="85"/>
      <c r="BTW87" s="85"/>
      <c r="BTX87" s="85"/>
      <c r="BTY87" s="85"/>
      <c r="BTZ87" s="85"/>
      <c r="BUA87" s="85"/>
      <c r="BUB87" s="85"/>
      <c r="BUC87" s="85"/>
      <c r="BUD87" s="85"/>
      <c r="BUE87" s="85"/>
      <c r="BUF87" s="85"/>
      <c r="BUG87" s="85"/>
      <c r="BUH87" s="85"/>
      <c r="BUI87" s="85"/>
      <c r="BUJ87" s="85"/>
      <c r="BUK87" s="85"/>
      <c r="BUL87" s="85"/>
      <c r="BUM87" s="85"/>
      <c r="BUN87" s="85"/>
      <c r="BUO87" s="85"/>
      <c r="BUP87" s="85"/>
      <c r="BUQ87" s="85"/>
      <c r="BUR87" s="85"/>
      <c r="BUS87" s="85"/>
      <c r="BUT87" s="85"/>
      <c r="BUU87" s="85"/>
      <c r="BUV87" s="85"/>
      <c r="BUW87" s="85"/>
      <c r="BUX87" s="85"/>
      <c r="BUY87" s="85"/>
      <c r="BUZ87" s="85"/>
      <c r="BVA87" s="85"/>
      <c r="BVB87" s="85"/>
      <c r="BVC87" s="85"/>
      <c r="BVD87" s="85"/>
      <c r="BVE87" s="85"/>
      <c r="BVF87" s="85"/>
      <c r="BVG87" s="85"/>
      <c r="BVH87" s="85"/>
      <c r="BVI87" s="85"/>
      <c r="BVJ87" s="85"/>
      <c r="BVK87" s="85"/>
      <c r="BVL87" s="85"/>
      <c r="BVM87" s="85"/>
      <c r="BVN87" s="85"/>
      <c r="BVO87" s="85"/>
      <c r="BVP87" s="85"/>
      <c r="BVQ87" s="85"/>
      <c r="BVR87" s="85"/>
      <c r="BVS87" s="85"/>
      <c r="BVT87" s="85"/>
      <c r="BVU87" s="85"/>
      <c r="BVV87" s="85"/>
      <c r="BVW87" s="85"/>
      <c r="BVX87" s="85"/>
      <c r="BVY87" s="85"/>
      <c r="BVZ87" s="85"/>
      <c r="BWA87" s="85"/>
      <c r="BWB87" s="85"/>
      <c r="BWC87" s="85"/>
      <c r="BWD87" s="85"/>
      <c r="BWE87" s="85"/>
      <c r="BWF87" s="85"/>
      <c r="BWG87" s="85"/>
      <c r="BWH87" s="85"/>
      <c r="BWI87" s="85"/>
      <c r="BWJ87" s="85"/>
      <c r="BWK87" s="85"/>
      <c r="BWL87" s="85"/>
      <c r="BWM87" s="85"/>
      <c r="BWN87" s="85"/>
      <c r="BWO87" s="85"/>
      <c r="BWP87" s="85"/>
      <c r="BWQ87" s="85"/>
      <c r="BWR87" s="85"/>
      <c r="BWS87" s="85"/>
      <c r="BWT87" s="85"/>
      <c r="BWU87" s="85"/>
      <c r="BWV87" s="85"/>
      <c r="BWW87" s="85"/>
      <c r="BWX87" s="85"/>
      <c r="BWY87" s="85"/>
      <c r="BWZ87" s="85"/>
      <c r="BXA87" s="85"/>
      <c r="BXB87" s="85"/>
      <c r="BXC87" s="85"/>
      <c r="BXD87" s="85"/>
      <c r="BXE87" s="85"/>
      <c r="BXF87" s="85"/>
      <c r="BXG87" s="85"/>
      <c r="BXH87" s="85"/>
      <c r="BXI87" s="85"/>
      <c r="BXJ87" s="85"/>
      <c r="BXK87" s="85"/>
      <c r="BXL87" s="85"/>
      <c r="BXM87" s="85"/>
      <c r="BXN87" s="85"/>
      <c r="BXO87" s="85"/>
      <c r="BXP87" s="85"/>
      <c r="BXQ87" s="85"/>
      <c r="BXR87" s="85"/>
      <c r="BXS87" s="85"/>
      <c r="BXT87" s="85"/>
      <c r="BXU87" s="85"/>
      <c r="BXV87" s="85"/>
      <c r="BXW87" s="85"/>
      <c r="BXX87" s="85"/>
      <c r="BXY87" s="85"/>
      <c r="BXZ87" s="85"/>
      <c r="BYA87" s="85"/>
      <c r="BYB87" s="85"/>
      <c r="BYC87" s="85"/>
      <c r="BYD87" s="85"/>
      <c r="BYE87" s="85"/>
      <c r="BYF87" s="85"/>
      <c r="BYG87" s="85"/>
      <c r="BYH87" s="85"/>
      <c r="BYI87" s="85"/>
      <c r="BYJ87" s="85"/>
      <c r="BYK87" s="85"/>
      <c r="BYL87" s="85"/>
      <c r="BYM87" s="85"/>
      <c r="BYN87" s="85"/>
      <c r="BYO87" s="85"/>
      <c r="BYP87" s="85"/>
      <c r="BYQ87" s="85"/>
      <c r="BYR87" s="85"/>
      <c r="BYS87" s="85"/>
      <c r="BYT87" s="85"/>
      <c r="BYU87" s="85"/>
      <c r="BYV87" s="85"/>
      <c r="BYW87" s="85"/>
      <c r="BYX87" s="85"/>
      <c r="BYY87" s="85"/>
      <c r="BYZ87" s="85"/>
      <c r="BZA87" s="85"/>
      <c r="BZB87" s="85"/>
      <c r="BZC87" s="85"/>
      <c r="BZD87" s="85"/>
      <c r="BZE87" s="85"/>
      <c r="BZF87" s="85"/>
      <c r="BZG87" s="85"/>
      <c r="BZH87" s="85"/>
      <c r="BZI87" s="85"/>
      <c r="BZJ87" s="85"/>
      <c r="BZK87" s="85"/>
      <c r="BZL87" s="85"/>
      <c r="BZM87" s="85"/>
      <c r="BZN87" s="85"/>
      <c r="BZO87" s="85"/>
      <c r="BZP87" s="85"/>
      <c r="BZQ87" s="85"/>
      <c r="BZR87" s="85"/>
      <c r="BZS87" s="85"/>
      <c r="BZT87" s="85"/>
      <c r="BZU87" s="85"/>
      <c r="BZV87" s="85"/>
      <c r="BZW87" s="85"/>
      <c r="BZX87" s="85"/>
      <c r="BZY87" s="85"/>
      <c r="BZZ87" s="85"/>
      <c r="CAA87" s="85"/>
      <c r="CAB87" s="85"/>
      <c r="CAC87" s="85"/>
      <c r="CAD87" s="85"/>
      <c r="CAE87" s="85"/>
      <c r="CAF87" s="85"/>
      <c r="CAG87" s="85"/>
      <c r="CAH87" s="85"/>
      <c r="CAI87" s="85"/>
      <c r="CAJ87" s="85"/>
      <c r="CAK87" s="85"/>
      <c r="CAL87" s="85"/>
      <c r="CAM87" s="85"/>
      <c r="CAN87" s="85"/>
      <c r="CAO87" s="85"/>
      <c r="CAP87" s="85"/>
      <c r="CAQ87" s="85"/>
      <c r="CAR87" s="85"/>
      <c r="CAS87" s="85"/>
      <c r="CAT87" s="85"/>
      <c r="CAU87" s="85"/>
      <c r="CAV87" s="85"/>
      <c r="CAW87" s="85"/>
      <c r="CAX87" s="85"/>
      <c r="CAY87" s="85"/>
      <c r="CAZ87" s="85"/>
      <c r="CBA87" s="85"/>
      <c r="CBB87" s="85"/>
      <c r="CBC87" s="85"/>
      <c r="CBD87" s="85"/>
      <c r="CBE87" s="85"/>
      <c r="CBF87" s="85"/>
      <c r="CBG87" s="85"/>
      <c r="CBH87" s="85"/>
      <c r="CBI87" s="85"/>
      <c r="CBJ87" s="85"/>
      <c r="CBK87" s="85"/>
      <c r="CBL87" s="85"/>
      <c r="CBM87" s="85"/>
      <c r="CBN87" s="85"/>
      <c r="CBO87" s="85"/>
      <c r="CBP87" s="85"/>
      <c r="CBQ87" s="85"/>
      <c r="CBR87" s="85"/>
      <c r="CBS87" s="85"/>
      <c r="CBT87" s="85"/>
      <c r="CBU87" s="85"/>
      <c r="CBV87" s="85"/>
      <c r="CBW87" s="85"/>
      <c r="CBX87" s="85"/>
      <c r="CBY87" s="85"/>
      <c r="CBZ87" s="85"/>
      <c r="CCA87" s="85"/>
      <c r="CCB87" s="85"/>
      <c r="CCC87" s="85"/>
      <c r="CCD87" s="85"/>
      <c r="CCE87" s="85"/>
      <c r="CCF87" s="85"/>
      <c r="CCG87" s="85"/>
      <c r="CCH87" s="85"/>
      <c r="CCI87" s="85"/>
      <c r="CCJ87" s="85"/>
      <c r="CCK87" s="85"/>
      <c r="CCL87" s="85"/>
      <c r="CCM87" s="85"/>
      <c r="CCN87" s="85"/>
      <c r="CCO87" s="85"/>
      <c r="CCP87" s="85"/>
      <c r="CCQ87" s="85"/>
      <c r="CCR87" s="85"/>
      <c r="CCS87" s="85"/>
      <c r="CCT87" s="85"/>
      <c r="CCU87" s="85"/>
      <c r="CCV87" s="85"/>
      <c r="CCW87" s="85"/>
      <c r="CCX87" s="85"/>
      <c r="CCY87" s="85"/>
      <c r="CCZ87" s="85"/>
      <c r="CDA87" s="85"/>
      <c r="CDB87" s="85"/>
      <c r="CDC87" s="85"/>
      <c r="CDD87" s="85"/>
      <c r="CDE87" s="85"/>
      <c r="CDF87" s="85"/>
      <c r="CDG87" s="85"/>
      <c r="CDH87" s="85"/>
      <c r="CDI87" s="85"/>
      <c r="CDJ87" s="85"/>
      <c r="CDK87" s="85"/>
      <c r="CDL87" s="85"/>
      <c r="CDM87" s="85"/>
      <c r="CDN87" s="85"/>
      <c r="CDO87" s="85"/>
      <c r="CDP87" s="85"/>
      <c r="CDQ87" s="85"/>
      <c r="CDR87" s="85"/>
      <c r="CDS87" s="85"/>
      <c r="CDT87" s="85"/>
      <c r="CDU87" s="85"/>
      <c r="CDV87" s="85"/>
      <c r="CDW87" s="85"/>
      <c r="CDX87" s="85"/>
      <c r="CDY87" s="85"/>
      <c r="CDZ87" s="85"/>
      <c r="CEA87" s="85"/>
      <c r="CEB87" s="85"/>
      <c r="CEC87" s="85"/>
      <c r="CED87" s="85"/>
      <c r="CEE87" s="85"/>
      <c r="CEF87" s="85"/>
      <c r="CEG87" s="85"/>
      <c r="CEH87" s="85"/>
      <c r="CEI87" s="85"/>
      <c r="CEJ87" s="85"/>
      <c r="CEK87" s="85"/>
      <c r="CEL87" s="85"/>
      <c r="CEM87" s="85"/>
      <c r="CEN87" s="85"/>
      <c r="CEO87" s="85"/>
      <c r="CEP87" s="85"/>
      <c r="CEQ87" s="85"/>
      <c r="CER87" s="85"/>
      <c r="CES87" s="85"/>
      <c r="CET87" s="85"/>
      <c r="CEU87" s="85"/>
      <c r="CEV87" s="85"/>
      <c r="CEW87" s="85"/>
      <c r="CEX87" s="85"/>
      <c r="CEY87" s="85"/>
      <c r="CEZ87" s="85"/>
      <c r="CFA87" s="85"/>
      <c r="CFB87" s="85"/>
      <c r="CFC87" s="85"/>
      <c r="CFD87" s="85"/>
      <c r="CFE87" s="85"/>
      <c r="CFF87" s="85"/>
      <c r="CFG87" s="85"/>
      <c r="CFH87" s="85"/>
      <c r="CFI87" s="85"/>
      <c r="CFJ87" s="85"/>
      <c r="CFK87" s="85"/>
      <c r="CFL87" s="85"/>
      <c r="CFM87" s="85"/>
      <c r="CFN87" s="85"/>
      <c r="CFO87" s="85"/>
      <c r="CFP87" s="85"/>
      <c r="CFQ87" s="85"/>
      <c r="CFR87" s="85"/>
      <c r="CFS87" s="85"/>
      <c r="CFT87" s="85"/>
      <c r="CFU87" s="85"/>
      <c r="CFV87" s="85"/>
      <c r="CFW87" s="85"/>
      <c r="CFX87" s="85"/>
      <c r="CFY87" s="85"/>
      <c r="CFZ87" s="85"/>
      <c r="CGA87" s="85"/>
      <c r="CGB87" s="85"/>
      <c r="CGC87" s="85"/>
      <c r="CGD87" s="85"/>
      <c r="CGE87" s="85"/>
      <c r="CGF87" s="85"/>
      <c r="CGG87" s="85"/>
      <c r="CGH87" s="85"/>
      <c r="CGI87" s="85"/>
      <c r="CGJ87" s="85"/>
      <c r="CGK87" s="85"/>
      <c r="CGL87" s="85"/>
      <c r="CGM87" s="85"/>
      <c r="CGN87" s="85"/>
      <c r="CGO87" s="85"/>
      <c r="CGP87" s="85"/>
      <c r="CGQ87" s="85"/>
      <c r="CGR87" s="85"/>
      <c r="CGS87" s="85"/>
      <c r="CGT87" s="85"/>
      <c r="CGU87" s="85"/>
      <c r="CGV87" s="85"/>
      <c r="CGW87" s="85"/>
      <c r="CGX87" s="85"/>
      <c r="CGY87" s="85"/>
      <c r="CGZ87" s="85"/>
      <c r="CHA87" s="85"/>
      <c r="CHB87" s="85"/>
      <c r="CHC87" s="85"/>
      <c r="CHD87" s="85"/>
      <c r="CHE87" s="85"/>
      <c r="CHF87" s="85"/>
      <c r="CHG87" s="85"/>
      <c r="CHH87" s="85"/>
      <c r="CHI87" s="85"/>
      <c r="CHJ87" s="85"/>
      <c r="CHK87" s="85"/>
      <c r="CHL87" s="85"/>
      <c r="CHM87" s="85"/>
      <c r="CHN87" s="85"/>
      <c r="CHO87" s="85"/>
      <c r="CHP87" s="85"/>
      <c r="CHQ87" s="85"/>
      <c r="CHR87" s="85"/>
      <c r="CHS87" s="85"/>
      <c r="CHT87" s="85"/>
      <c r="CHU87" s="85"/>
      <c r="CHV87" s="85"/>
      <c r="CHW87" s="85"/>
      <c r="CHX87" s="85"/>
      <c r="CHY87" s="85"/>
      <c r="CHZ87" s="85"/>
      <c r="CIA87" s="85"/>
      <c r="CIB87" s="85"/>
      <c r="CIC87" s="85"/>
      <c r="CID87" s="85"/>
      <c r="CIE87" s="85"/>
      <c r="CIF87" s="85"/>
      <c r="CIG87" s="85"/>
      <c r="CIH87" s="85"/>
      <c r="CII87" s="85"/>
      <c r="CIJ87" s="85"/>
      <c r="CIK87" s="85"/>
      <c r="CIL87" s="85"/>
      <c r="CIM87" s="85"/>
      <c r="CIN87" s="85"/>
      <c r="CIO87" s="85"/>
      <c r="CIP87" s="85"/>
      <c r="CIQ87" s="85"/>
      <c r="CIR87" s="85"/>
      <c r="CIS87" s="85"/>
      <c r="CIT87" s="85"/>
      <c r="CIU87" s="85"/>
      <c r="CIV87" s="85"/>
      <c r="CIW87" s="85"/>
      <c r="CIX87" s="85"/>
      <c r="CIY87" s="85"/>
      <c r="CIZ87" s="85"/>
      <c r="CJA87" s="85"/>
      <c r="CJB87" s="85"/>
      <c r="CJC87" s="85"/>
      <c r="CJD87" s="85"/>
      <c r="CJE87" s="85"/>
      <c r="CJF87" s="85"/>
      <c r="CJG87" s="85"/>
      <c r="CJH87" s="85"/>
      <c r="CJI87" s="85"/>
      <c r="CJJ87" s="85"/>
      <c r="CJK87" s="85"/>
      <c r="CJL87" s="85"/>
      <c r="CJM87" s="85"/>
      <c r="CJN87" s="85"/>
      <c r="CJO87" s="85"/>
      <c r="CJP87" s="85"/>
      <c r="CJQ87" s="85"/>
      <c r="CJR87" s="85"/>
      <c r="CJS87" s="85"/>
      <c r="CJT87" s="85"/>
      <c r="CJU87" s="85"/>
      <c r="CJV87" s="85"/>
      <c r="CJW87" s="85"/>
      <c r="CJX87" s="85"/>
      <c r="CJY87" s="85"/>
      <c r="CJZ87" s="85"/>
      <c r="CKA87" s="85"/>
      <c r="CKB87" s="85"/>
      <c r="CKC87" s="85"/>
      <c r="CKD87" s="85"/>
      <c r="CKE87" s="85"/>
      <c r="CKF87" s="85"/>
      <c r="CKG87" s="85"/>
      <c r="CKH87" s="85"/>
      <c r="CKI87" s="85"/>
      <c r="CKJ87" s="85"/>
      <c r="CKK87" s="85"/>
      <c r="CKL87" s="85"/>
      <c r="CKM87" s="85"/>
      <c r="CKN87" s="85"/>
      <c r="CKO87" s="85"/>
      <c r="CKP87" s="85"/>
      <c r="CKQ87" s="85"/>
      <c r="CKR87" s="85"/>
      <c r="CKS87" s="85"/>
      <c r="CKT87" s="85"/>
      <c r="CKU87" s="85"/>
      <c r="CKV87" s="85"/>
      <c r="CKW87" s="85"/>
      <c r="CKX87" s="85"/>
      <c r="CKY87" s="85"/>
      <c r="CKZ87" s="85"/>
      <c r="CLA87" s="85"/>
      <c r="CLB87" s="85"/>
      <c r="CLC87" s="85"/>
      <c r="CLD87" s="85"/>
      <c r="CLE87" s="85"/>
      <c r="CLF87" s="85"/>
      <c r="CLG87" s="85"/>
      <c r="CLH87" s="85"/>
      <c r="CLI87" s="85"/>
      <c r="CLJ87" s="85"/>
      <c r="CLK87" s="85"/>
      <c r="CLL87" s="85"/>
      <c r="CLM87" s="85"/>
      <c r="CLN87" s="85"/>
      <c r="CLO87" s="85"/>
      <c r="CLP87" s="85"/>
      <c r="CLQ87" s="85"/>
      <c r="CLR87" s="85"/>
      <c r="CLS87" s="85"/>
      <c r="CLT87" s="85"/>
      <c r="CLU87" s="85"/>
      <c r="CLV87" s="85"/>
      <c r="CLW87" s="85"/>
      <c r="CLX87" s="85"/>
      <c r="CLY87" s="85"/>
      <c r="CLZ87" s="85"/>
      <c r="CMA87" s="85"/>
      <c r="CMB87" s="85"/>
      <c r="CMC87" s="85"/>
      <c r="CMD87" s="85"/>
      <c r="CME87" s="85"/>
      <c r="CMF87" s="85"/>
      <c r="CMG87" s="85"/>
      <c r="CMH87" s="85"/>
      <c r="CMI87" s="85"/>
      <c r="CMJ87" s="85"/>
      <c r="CMK87" s="85"/>
      <c r="CML87" s="85"/>
      <c r="CMM87" s="85"/>
      <c r="CMN87" s="85"/>
      <c r="CMO87" s="85"/>
      <c r="CMP87" s="85"/>
      <c r="CMQ87" s="85"/>
      <c r="CMR87" s="85"/>
      <c r="CMS87" s="85"/>
      <c r="CMT87" s="85"/>
      <c r="CMU87" s="85"/>
      <c r="CMV87" s="85"/>
      <c r="CMW87" s="85"/>
      <c r="CMX87" s="85"/>
      <c r="CMY87" s="85"/>
      <c r="CMZ87" s="85"/>
      <c r="CNA87" s="85"/>
      <c r="CNB87" s="85"/>
      <c r="CNC87" s="85"/>
      <c r="CND87" s="85"/>
      <c r="CNE87" s="85"/>
      <c r="CNF87" s="85"/>
      <c r="CNG87" s="85"/>
      <c r="CNH87" s="85"/>
      <c r="CNI87" s="85"/>
      <c r="CNJ87" s="85"/>
      <c r="CNK87" s="85"/>
      <c r="CNL87" s="85"/>
      <c r="CNM87" s="85"/>
      <c r="CNN87" s="85"/>
      <c r="CNO87" s="85"/>
      <c r="CNP87" s="85"/>
      <c r="CNQ87" s="85"/>
      <c r="CNR87" s="85"/>
      <c r="CNS87" s="85"/>
      <c r="CNT87" s="85"/>
      <c r="CNU87" s="85"/>
      <c r="CNV87" s="85"/>
      <c r="CNW87" s="85"/>
      <c r="CNX87" s="85"/>
      <c r="CNY87" s="85"/>
      <c r="CNZ87" s="85"/>
      <c r="COA87" s="85"/>
      <c r="COB87" s="85"/>
      <c r="COC87" s="85"/>
      <c r="COD87" s="85"/>
      <c r="COE87" s="85"/>
      <c r="COF87" s="85"/>
      <c r="COG87" s="85"/>
      <c r="COH87" s="85"/>
      <c r="COI87" s="85"/>
      <c r="COJ87" s="85"/>
      <c r="COK87" s="85"/>
      <c r="COL87" s="85"/>
      <c r="COM87" s="85"/>
      <c r="CON87" s="85"/>
      <c r="COO87" s="85"/>
      <c r="COP87" s="85"/>
      <c r="COQ87" s="85"/>
      <c r="COR87" s="85"/>
      <c r="COS87" s="85"/>
      <c r="COT87" s="85"/>
      <c r="COU87" s="85"/>
      <c r="COV87" s="85"/>
      <c r="COW87" s="85"/>
      <c r="COX87" s="85"/>
      <c r="COY87" s="85"/>
      <c r="COZ87" s="85"/>
      <c r="CPA87" s="85"/>
      <c r="CPB87" s="85"/>
      <c r="CPC87" s="85"/>
      <c r="CPD87" s="85"/>
      <c r="CPE87" s="85"/>
      <c r="CPF87" s="85"/>
      <c r="CPG87" s="85"/>
      <c r="CPH87" s="85"/>
      <c r="CPI87" s="85"/>
      <c r="CPJ87" s="85"/>
      <c r="CPK87" s="85"/>
      <c r="CPL87" s="85"/>
      <c r="CPM87" s="85"/>
      <c r="CPN87" s="85"/>
      <c r="CPO87" s="85"/>
      <c r="CPP87" s="85"/>
      <c r="CPQ87" s="85"/>
      <c r="CPR87" s="85"/>
      <c r="CPS87" s="85"/>
      <c r="CPT87" s="85"/>
      <c r="CPU87" s="85"/>
      <c r="CPV87" s="85"/>
      <c r="CPW87" s="85"/>
      <c r="CPX87" s="85"/>
      <c r="CPY87" s="85"/>
      <c r="CPZ87" s="85"/>
      <c r="CQA87" s="85"/>
      <c r="CQB87" s="85"/>
      <c r="CQC87" s="85"/>
      <c r="CQD87" s="85"/>
      <c r="CQE87" s="85"/>
      <c r="CQF87" s="85"/>
      <c r="CQG87" s="85"/>
      <c r="CQH87" s="85"/>
      <c r="CQI87" s="85"/>
      <c r="CQJ87" s="85"/>
      <c r="CQK87" s="85"/>
      <c r="CQL87" s="85"/>
      <c r="CQM87" s="85"/>
      <c r="CQN87" s="85"/>
      <c r="CQO87" s="85"/>
      <c r="CQP87" s="85"/>
      <c r="CQQ87" s="85"/>
      <c r="CQR87" s="85"/>
      <c r="CQS87" s="85"/>
      <c r="CQT87" s="85"/>
      <c r="CQU87" s="85"/>
      <c r="CQV87" s="85"/>
      <c r="CQW87" s="85"/>
      <c r="CQX87" s="85"/>
      <c r="CQY87" s="85"/>
      <c r="CQZ87" s="85"/>
      <c r="CRA87" s="85"/>
      <c r="CRB87" s="85"/>
      <c r="CRC87" s="85"/>
      <c r="CRD87" s="85"/>
      <c r="CRE87" s="85"/>
      <c r="CRF87" s="85"/>
      <c r="CRG87" s="85"/>
      <c r="CRH87" s="85"/>
      <c r="CRI87" s="85"/>
      <c r="CRJ87" s="85"/>
      <c r="CRK87" s="85"/>
      <c r="CRL87" s="85"/>
      <c r="CRM87" s="85"/>
      <c r="CRN87" s="85"/>
      <c r="CRO87" s="85"/>
      <c r="CRP87" s="85"/>
      <c r="CRQ87" s="85"/>
      <c r="CRR87" s="85"/>
      <c r="CRS87" s="85"/>
      <c r="CRT87" s="85"/>
      <c r="CRU87" s="85"/>
      <c r="CRV87" s="85"/>
      <c r="CRW87" s="85"/>
      <c r="CRX87" s="85"/>
      <c r="CRY87" s="85"/>
      <c r="CRZ87" s="85"/>
      <c r="CSA87" s="85"/>
      <c r="CSB87" s="85"/>
      <c r="CSC87" s="85"/>
      <c r="CSD87" s="85"/>
      <c r="CSE87" s="85"/>
      <c r="CSF87" s="85"/>
      <c r="CSG87" s="85"/>
      <c r="CSH87" s="85"/>
      <c r="CSI87" s="85"/>
      <c r="CSJ87" s="85"/>
      <c r="CSK87" s="85"/>
      <c r="CSL87" s="85"/>
      <c r="CSM87" s="85"/>
      <c r="CSN87" s="85"/>
      <c r="CSO87" s="85"/>
      <c r="CSP87" s="85"/>
      <c r="CSQ87" s="85"/>
      <c r="CSR87" s="85"/>
      <c r="CSS87" s="85"/>
      <c r="CST87" s="85"/>
      <c r="CSU87" s="85"/>
      <c r="CSV87" s="85"/>
      <c r="CSW87" s="85"/>
      <c r="CSX87" s="85"/>
      <c r="CSY87" s="85"/>
      <c r="CSZ87" s="85"/>
      <c r="CTA87" s="85"/>
      <c r="CTB87" s="85"/>
      <c r="CTC87" s="85"/>
      <c r="CTD87" s="85"/>
      <c r="CTE87" s="85"/>
      <c r="CTF87" s="85"/>
      <c r="CTG87" s="85"/>
      <c r="CTH87" s="85"/>
      <c r="CTI87" s="85"/>
      <c r="CTJ87" s="85"/>
      <c r="CTK87" s="85"/>
      <c r="CTL87" s="85"/>
      <c r="CTM87" s="85"/>
      <c r="CTN87" s="85"/>
      <c r="CTO87" s="85"/>
      <c r="CTP87" s="85"/>
      <c r="CTQ87" s="85"/>
      <c r="CTR87" s="85"/>
      <c r="CTS87" s="85"/>
      <c r="CTT87" s="85"/>
      <c r="CTU87" s="85"/>
      <c r="CTV87" s="85"/>
      <c r="CTW87" s="85"/>
      <c r="CTX87" s="85"/>
      <c r="CTY87" s="85"/>
      <c r="CTZ87" s="85"/>
      <c r="CUA87" s="85"/>
      <c r="CUB87" s="85"/>
      <c r="CUC87" s="85"/>
      <c r="CUD87" s="85"/>
      <c r="CUE87" s="85"/>
      <c r="CUF87" s="85"/>
      <c r="CUG87" s="85"/>
      <c r="CUH87" s="85"/>
      <c r="CUI87" s="85"/>
      <c r="CUJ87" s="85"/>
      <c r="CUK87" s="85"/>
      <c r="CUL87" s="85"/>
      <c r="CUM87" s="85"/>
      <c r="CUN87" s="85"/>
      <c r="CUO87" s="85"/>
      <c r="CUP87" s="85"/>
      <c r="CUQ87" s="85"/>
      <c r="CUR87" s="85"/>
      <c r="CUS87" s="85"/>
      <c r="CUT87" s="85"/>
      <c r="CUU87" s="85"/>
      <c r="CUV87" s="85"/>
      <c r="CUW87" s="85"/>
      <c r="CUX87" s="85"/>
      <c r="CUY87" s="85"/>
      <c r="CUZ87" s="85"/>
      <c r="CVA87" s="85"/>
      <c r="CVB87" s="85"/>
      <c r="CVC87" s="85"/>
      <c r="CVD87" s="85"/>
      <c r="CVE87" s="85"/>
      <c r="CVF87" s="85"/>
      <c r="CVG87" s="85"/>
      <c r="CVH87" s="85"/>
      <c r="CVI87" s="85"/>
      <c r="CVJ87" s="85"/>
      <c r="CVK87" s="85"/>
      <c r="CVL87" s="85"/>
      <c r="CVM87" s="85"/>
      <c r="CVN87" s="85"/>
      <c r="CVO87" s="85"/>
      <c r="CVP87" s="85"/>
      <c r="CVQ87" s="85"/>
      <c r="CVR87" s="85"/>
      <c r="CVS87" s="85"/>
      <c r="CVT87" s="85"/>
      <c r="CVU87" s="85"/>
      <c r="CVV87" s="85"/>
      <c r="CVW87" s="85"/>
      <c r="CVX87" s="85"/>
      <c r="CVY87" s="85"/>
      <c r="CVZ87" s="85"/>
      <c r="CWA87" s="85"/>
      <c r="CWB87" s="85"/>
      <c r="CWC87" s="85"/>
      <c r="CWD87" s="85"/>
      <c r="CWE87" s="85"/>
      <c r="CWF87" s="85"/>
      <c r="CWG87" s="85"/>
      <c r="CWH87" s="85"/>
      <c r="CWI87" s="85"/>
      <c r="CWJ87" s="85"/>
      <c r="CWK87" s="85"/>
      <c r="CWL87" s="85"/>
      <c r="CWM87" s="85"/>
      <c r="CWN87" s="85"/>
      <c r="CWO87" s="85"/>
      <c r="CWP87" s="85"/>
      <c r="CWQ87" s="85"/>
      <c r="CWR87" s="85"/>
      <c r="CWS87" s="85"/>
      <c r="CWT87" s="85"/>
      <c r="CWU87" s="85"/>
      <c r="CWV87" s="85"/>
      <c r="CWW87" s="85"/>
      <c r="CWX87" s="85"/>
      <c r="CWY87" s="85"/>
      <c r="CWZ87" s="85"/>
      <c r="CXA87" s="85"/>
      <c r="CXB87" s="85"/>
      <c r="CXC87" s="85"/>
      <c r="CXD87" s="85"/>
      <c r="CXE87" s="85"/>
      <c r="CXF87" s="85"/>
      <c r="CXG87" s="85"/>
      <c r="CXH87" s="85"/>
      <c r="CXI87" s="85"/>
      <c r="CXJ87" s="85"/>
      <c r="CXK87" s="85"/>
      <c r="CXL87" s="85"/>
      <c r="CXM87" s="85"/>
      <c r="CXN87" s="85"/>
      <c r="CXO87" s="85"/>
      <c r="CXP87" s="85"/>
      <c r="CXQ87" s="85"/>
      <c r="CXR87" s="85"/>
      <c r="CXS87" s="85"/>
      <c r="CXT87" s="85"/>
      <c r="CXU87" s="85"/>
      <c r="CXV87" s="85"/>
      <c r="CXW87" s="85"/>
      <c r="CXX87" s="85"/>
      <c r="CXY87" s="85"/>
      <c r="CXZ87" s="85"/>
      <c r="CYA87" s="85"/>
      <c r="CYB87" s="85"/>
      <c r="CYC87" s="85"/>
      <c r="CYD87" s="85"/>
      <c r="CYE87" s="85"/>
      <c r="CYF87" s="85"/>
      <c r="CYG87" s="85"/>
      <c r="CYH87" s="85"/>
      <c r="CYI87" s="85"/>
      <c r="CYJ87" s="85"/>
      <c r="CYK87" s="85"/>
      <c r="CYL87" s="85"/>
      <c r="CYM87" s="85"/>
      <c r="CYN87" s="85"/>
      <c r="CYO87" s="85"/>
      <c r="CYP87" s="85"/>
      <c r="CYQ87" s="85"/>
      <c r="CYR87" s="85"/>
      <c r="CYS87" s="85"/>
      <c r="CYT87" s="85"/>
      <c r="CYU87" s="85"/>
      <c r="CYV87" s="85"/>
      <c r="CYW87" s="85"/>
      <c r="CYX87" s="85"/>
      <c r="CYY87" s="85"/>
      <c r="CYZ87" s="85"/>
      <c r="CZA87" s="85"/>
      <c r="CZB87" s="85"/>
      <c r="CZC87" s="85"/>
      <c r="CZD87" s="85"/>
      <c r="CZE87" s="85"/>
      <c r="CZF87" s="85"/>
      <c r="CZG87" s="85"/>
      <c r="CZH87" s="85"/>
      <c r="CZI87" s="85"/>
      <c r="CZJ87" s="85"/>
      <c r="CZK87" s="85"/>
      <c r="CZL87" s="85"/>
      <c r="CZM87" s="85"/>
      <c r="CZN87" s="85"/>
      <c r="CZO87" s="85"/>
      <c r="CZP87" s="85"/>
      <c r="CZQ87" s="85"/>
      <c r="CZR87" s="85"/>
      <c r="CZS87" s="85"/>
      <c r="CZT87" s="85"/>
      <c r="CZU87" s="85"/>
      <c r="CZV87" s="85"/>
      <c r="CZW87" s="85"/>
      <c r="CZX87" s="85"/>
      <c r="CZY87" s="85"/>
      <c r="CZZ87" s="85"/>
      <c r="DAA87" s="85"/>
      <c r="DAB87" s="85"/>
      <c r="DAC87" s="85"/>
      <c r="DAD87" s="85"/>
      <c r="DAE87" s="85"/>
      <c r="DAF87" s="85"/>
      <c r="DAG87" s="85"/>
      <c r="DAH87" s="85"/>
      <c r="DAI87" s="85"/>
      <c r="DAJ87" s="85"/>
      <c r="DAK87" s="85"/>
      <c r="DAL87" s="85"/>
      <c r="DAM87" s="85"/>
      <c r="DAN87" s="85"/>
      <c r="DAO87" s="85"/>
      <c r="DAP87" s="85"/>
      <c r="DAQ87" s="85"/>
      <c r="DAR87" s="85"/>
      <c r="DAS87" s="85"/>
      <c r="DAT87" s="85"/>
      <c r="DAU87" s="85"/>
      <c r="DAV87" s="85"/>
      <c r="DAW87" s="85"/>
      <c r="DAX87" s="85"/>
      <c r="DAY87" s="85"/>
      <c r="DAZ87" s="85"/>
      <c r="DBA87" s="85"/>
      <c r="DBB87" s="85"/>
      <c r="DBC87" s="85"/>
      <c r="DBD87" s="85"/>
      <c r="DBE87" s="85"/>
      <c r="DBF87" s="85"/>
      <c r="DBG87" s="85"/>
      <c r="DBH87" s="85"/>
      <c r="DBI87" s="85"/>
      <c r="DBJ87" s="85"/>
      <c r="DBK87" s="85"/>
      <c r="DBL87" s="85"/>
      <c r="DBM87" s="85"/>
      <c r="DBN87" s="85"/>
      <c r="DBO87" s="85"/>
      <c r="DBP87" s="85"/>
      <c r="DBQ87" s="85"/>
      <c r="DBR87" s="85"/>
      <c r="DBS87" s="85"/>
      <c r="DBT87" s="85"/>
      <c r="DBU87" s="85"/>
      <c r="DBV87" s="85"/>
      <c r="DBW87" s="85"/>
      <c r="DBX87" s="85"/>
      <c r="DBY87" s="85"/>
      <c r="DBZ87" s="85"/>
      <c r="DCA87" s="85"/>
      <c r="DCB87" s="85"/>
      <c r="DCC87" s="85"/>
      <c r="DCD87" s="85"/>
      <c r="DCE87" s="85"/>
      <c r="DCF87" s="85"/>
      <c r="DCG87" s="85"/>
      <c r="DCH87" s="85"/>
      <c r="DCI87" s="85"/>
      <c r="DCJ87" s="85"/>
      <c r="DCK87" s="85"/>
      <c r="DCL87" s="85"/>
      <c r="DCM87" s="85"/>
      <c r="DCN87" s="85"/>
      <c r="DCO87" s="85"/>
      <c r="DCP87" s="85"/>
      <c r="DCQ87" s="85"/>
      <c r="DCR87" s="85"/>
      <c r="DCS87" s="85"/>
      <c r="DCT87" s="85"/>
      <c r="DCU87" s="85"/>
      <c r="DCV87" s="85"/>
      <c r="DCW87" s="85"/>
      <c r="DCX87" s="85"/>
      <c r="DCY87" s="85"/>
      <c r="DCZ87" s="85"/>
      <c r="DDA87" s="85"/>
      <c r="DDB87" s="85"/>
      <c r="DDC87" s="85"/>
      <c r="DDD87" s="85"/>
      <c r="DDE87" s="85"/>
      <c r="DDF87" s="85"/>
      <c r="DDG87" s="85"/>
      <c r="DDH87" s="85"/>
      <c r="DDI87" s="85"/>
      <c r="DDJ87" s="85"/>
      <c r="DDK87" s="85"/>
      <c r="DDL87" s="85"/>
      <c r="DDM87" s="85"/>
      <c r="DDN87" s="85"/>
      <c r="DDO87" s="85"/>
      <c r="DDP87" s="85"/>
      <c r="DDQ87" s="85"/>
      <c r="DDR87" s="85"/>
      <c r="DDS87" s="85"/>
      <c r="DDT87" s="85"/>
      <c r="DDU87" s="85"/>
      <c r="DDV87" s="85"/>
      <c r="DDW87" s="85"/>
      <c r="DDX87" s="85"/>
      <c r="DDY87" s="85"/>
      <c r="DDZ87" s="85"/>
      <c r="DEA87" s="85"/>
      <c r="DEB87" s="85"/>
      <c r="DEC87" s="85"/>
      <c r="DED87" s="85"/>
      <c r="DEE87" s="85"/>
      <c r="DEF87" s="85"/>
      <c r="DEG87" s="85"/>
      <c r="DEH87" s="85"/>
      <c r="DEI87" s="85"/>
      <c r="DEJ87" s="85"/>
      <c r="DEK87" s="85"/>
      <c r="DEL87" s="85"/>
      <c r="DEM87" s="85"/>
      <c r="DEN87" s="85"/>
      <c r="DEO87" s="85"/>
      <c r="DEP87" s="85"/>
      <c r="DEQ87" s="85"/>
      <c r="DER87" s="85"/>
      <c r="DES87" s="85"/>
      <c r="DET87" s="85"/>
      <c r="DEU87" s="85"/>
      <c r="DEV87" s="85"/>
      <c r="DEW87" s="85"/>
      <c r="DEX87" s="85"/>
      <c r="DEY87" s="85"/>
      <c r="DEZ87" s="85"/>
      <c r="DFA87" s="85"/>
      <c r="DFB87" s="85"/>
      <c r="DFC87" s="85"/>
      <c r="DFD87" s="85"/>
      <c r="DFE87" s="85"/>
      <c r="DFF87" s="85"/>
      <c r="DFG87" s="85"/>
      <c r="DFH87" s="85"/>
      <c r="DFI87" s="85"/>
      <c r="DFJ87" s="85"/>
      <c r="DFK87" s="85"/>
      <c r="DFL87" s="85"/>
      <c r="DFM87" s="85"/>
      <c r="DFN87" s="85"/>
      <c r="DFO87" s="85"/>
      <c r="DFP87" s="85"/>
      <c r="DFQ87" s="85"/>
      <c r="DFR87" s="85"/>
      <c r="DFS87" s="85"/>
      <c r="DFT87" s="85"/>
      <c r="DFU87" s="85"/>
      <c r="DFV87" s="85"/>
      <c r="DFW87" s="85"/>
      <c r="DFX87" s="85"/>
      <c r="DFY87" s="85"/>
      <c r="DFZ87" s="85"/>
      <c r="DGA87" s="85"/>
      <c r="DGB87" s="85"/>
      <c r="DGC87" s="85"/>
      <c r="DGD87" s="85"/>
      <c r="DGE87" s="85"/>
      <c r="DGF87" s="85"/>
      <c r="DGG87" s="85"/>
      <c r="DGH87" s="85"/>
      <c r="DGI87" s="85"/>
      <c r="DGJ87" s="85"/>
      <c r="DGK87" s="85"/>
      <c r="DGL87" s="85"/>
      <c r="DGM87" s="85"/>
      <c r="DGN87" s="85"/>
      <c r="DGO87" s="85"/>
      <c r="DGP87" s="85"/>
      <c r="DGQ87" s="85"/>
      <c r="DGR87" s="85"/>
      <c r="DGS87" s="85"/>
      <c r="DGT87" s="85"/>
      <c r="DGU87" s="85"/>
      <c r="DGV87" s="85"/>
      <c r="DGW87" s="85"/>
      <c r="DGX87" s="85"/>
      <c r="DGY87" s="85"/>
      <c r="DGZ87" s="85"/>
      <c r="DHA87" s="85"/>
      <c r="DHB87" s="85"/>
      <c r="DHC87" s="85"/>
      <c r="DHD87" s="85"/>
      <c r="DHE87" s="85"/>
      <c r="DHF87" s="85"/>
      <c r="DHG87" s="85"/>
      <c r="DHH87" s="85"/>
      <c r="DHI87" s="85"/>
      <c r="DHJ87" s="85"/>
      <c r="DHK87" s="85"/>
      <c r="DHL87" s="85"/>
      <c r="DHM87" s="85"/>
      <c r="DHN87" s="85"/>
      <c r="DHO87" s="85"/>
      <c r="DHP87" s="85"/>
      <c r="DHQ87" s="85"/>
      <c r="DHR87" s="85"/>
      <c r="DHS87" s="85"/>
      <c r="DHT87" s="85"/>
      <c r="DHU87" s="85"/>
      <c r="DHV87" s="85"/>
      <c r="DHW87" s="85"/>
      <c r="DHX87" s="85"/>
      <c r="DHY87" s="85"/>
      <c r="DHZ87" s="85"/>
      <c r="DIA87" s="85"/>
      <c r="DIB87" s="85"/>
      <c r="DIC87" s="85"/>
      <c r="DID87" s="85"/>
      <c r="DIE87" s="85"/>
      <c r="DIF87" s="85"/>
      <c r="DIG87" s="85"/>
      <c r="DIH87" s="85"/>
      <c r="DII87" s="85"/>
      <c r="DIJ87" s="85"/>
      <c r="DIK87" s="85"/>
      <c r="DIL87" s="85"/>
      <c r="DIM87" s="85"/>
      <c r="DIN87" s="85"/>
      <c r="DIO87" s="85"/>
      <c r="DIP87" s="85"/>
      <c r="DIQ87" s="85"/>
      <c r="DIR87" s="85"/>
      <c r="DIS87" s="85"/>
      <c r="DIT87" s="85"/>
      <c r="DIU87" s="85"/>
      <c r="DIV87" s="85"/>
      <c r="DIW87" s="85"/>
      <c r="DIX87" s="85"/>
      <c r="DIY87" s="85"/>
      <c r="DIZ87" s="85"/>
      <c r="DJA87" s="85"/>
      <c r="DJB87" s="85"/>
      <c r="DJC87" s="85"/>
      <c r="DJD87" s="85"/>
      <c r="DJE87" s="85"/>
      <c r="DJF87" s="85"/>
      <c r="DJG87" s="85"/>
      <c r="DJH87" s="85"/>
      <c r="DJI87" s="85"/>
      <c r="DJJ87" s="85"/>
      <c r="DJK87" s="85"/>
      <c r="DJL87" s="85"/>
      <c r="DJM87" s="85"/>
      <c r="DJN87" s="85"/>
      <c r="DJO87" s="85"/>
      <c r="DJP87" s="85"/>
      <c r="DJQ87" s="85"/>
      <c r="DJR87" s="85"/>
      <c r="DJS87" s="85"/>
      <c r="DJT87" s="85"/>
      <c r="DJU87" s="85"/>
      <c r="DJV87" s="85"/>
      <c r="DJW87" s="85"/>
      <c r="DJX87" s="85"/>
      <c r="DJY87" s="85"/>
      <c r="DJZ87" s="85"/>
      <c r="DKA87" s="85"/>
      <c r="DKB87" s="85"/>
      <c r="DKC87" s="85"/>
      <c r="DKD87" s="85"/>
      <c r="DKE87" s="85"/>
      <c r="DKF87" s="85"/>
      <c r="DKG87" s="85"/>
      <c r="DKH87" s="85"/>
      <c r="DKI87" s="85"/>
      <c r="DKJ87" s="85"/>
      <c r="DKK87" s="85"/>
      <c r="DKL87" s="85"/>
      <c r="DKM87" s="85"/>
      <c r="DKN87" s="85"/>
      <c r="DKO87" s="85"/>
      <c r="DKP87" s="85"/>
      <c r="DKQ87" s="85"/>
      <c r="DKR87" s="85"/>
      <c r="DKS87" s="85"/>
      <c r="DKT87" s="85"/>
      <c r="DKU87" s="85"/>
      <c r="DKV87" s="85"/>
      <c r="DKW87" s="85"/>
      <c r="DKX87" s="85"/>
      <c r="DKY87" s="85"/>
      <c r="DKZ87" s="85"/>
      <c r="DLA87" s="85"/>
      <c r="DLB87" s="85"/>
      <c r="DLC87" s="85"/>
      <c r="DLD87" s="85"/>
      <c r="DLE87" s="85"/>
      <c r="DLF87" s="85"/>
      <c r="DLG87" s="85"/>
      <c r="DLH87" s="85"/>
      <c r="DLI87" s="85"/>
      <c r="DLJ87" s="85"/>
      <c r="DLK87" s="85"/>
      <c r="DLL87" s="85"/>
      <c r="DLM87" s="85"/>
      <c r="DLN87" s="85"/>
      <c r="DLO87" s="85"/>
      <c r="DLP87" s="85"/>
      <c r="DLQ87" s="85"/>
      <c r="DLR87" s="85"/>
      <c r="DLS87" s="85"/>
      <c r="DLT87" s="85"/>
      <c r="DLU87" s="85"/>
      <c r="DLV87" s="85"/>
      <c r="DLW87" s="85"/>
      <c r="DLX87" s="85"/>
      <c r="DLY87" s="85"/>
      <c r="DLZ87" s="85"/>
      <c r="DMA87" s="85"/>
      <c r="DMB87" s="85"/>
      <c r="DMC87" s="85"/>
      <c r="DMD87" s="85"/>
      <c r="DME87" s="85"/>
      <c r="DMF87" s="85"/>
      <c r="DMG87" s="85"/>
      <c r="DMH87" s="85"/>
      <c r="DMI87" s="85"/>
      <c r="DMJ87" s="85"/>
      <c r="DMK87" s="85"/>
      <c r="DML87" s="85"/>
      <c r="DMM87" s="85"/>
      <c r="DMN87" s="85"/>
      <c r="DMO87" s="85"/>
      <c r="DMP87" s="85"/>
      <c r="DMQ87" s="85"/>
      <c r="DMR87" s="85"/>
      <c r="DMS87" s="85"/>
      <c r="DMT87" s="85"/>
      <c r="DMU87" s="85"/>
      <c r="DMV87" s="85"/>
      <c r="DMW87" s="85"/>
      <c r="DMX87" s="85"/>
      <c r="DMY87" s="85"/>
      <c r="DMZ87" s="85"/>
      <c r="DNA87" s="85"/>
      <c r="DNB87" s="85"/>
      <c r="DNC87" s="85"/>
      <c r="DND87" s="85"/>
      <c r="DNE87" s="85"/>
      <c r="DNF87" s="85"/>
      <c r="DNG87" s="85"/>
      <c r="DNH87" s="85"/>
      <c r="DNI87" s="85"/>
      <c r="DNJ87" s="85"/>
      <c r="DNK87" s="85"/>
      <c r="DNL87" s="85"/>
      <c r="DNM87" s="85"/>
      <c r="DNN87" s="85"/>
      <c r="DNO87" s="85"/>
      <c r="DNP87" s="85"/>
      <c r="DNQ87" s="85"/>
      <c r="DNR87" s="85"/>
      <c r="DNS87" s="85"/>
      <c r="DNT87" s="85"/>
      <c r="DNU87" s="85"/>
      <c r="DNV87" s="85"/>
      <c r="DNW87" s="85"/>
      <c r="DNX87" s="85"/>
      <c r="DNY87" s="85"/>
      <c r="DNZ87" s="85"/>
      <c r="DOA87" s="85"/>
      <c r="DOB87" s="85"/>
      <c r="DOC87" s="85"/>
      <c r="DOD87" s="85"/>
      <c r="DOE87" s="85"/>
      <c r="DOF87" s="85"/>
      <c r="DOG87" s="85"/>
      <c r="DOH87" s="85"/>
      <c r="DOI87" s="85"/>
      <c r="DOJ87" s="85"/>
      <c r="DOK87" s="85"/>
      <c r="DOL87" s="85"/>
      <c r="DOM87" s="85"/>
      <c r="DON87" s="85"/>
      <c r="DOO87" s="85"/>
      <c r="DOP87" s="85"/>
      <c r="DOQ87" s="85"/>
      <c r="DOR87" s="85"/>
      <c r="DOS87" s="85"/>
      <c r="DOT87" s="85"/>
      <c r="DOU87" s="85"/>
      <c r="DOV87" s="85"/>
      <c r="DOW87" s="85"/>
      <c r="DOX87" s="85"/>
      <c r="DOY87" s="85"/>
      <c r="DOZ87" s="85"/>
      <c r="DPA87" s="85"/>
      <c r="DPB87" s="85"/>
      <c r="DPC87" s="85"/>
      <c r="DPD87" s="85"/>
      <c r="DPE87" s="85"/>
      <c r="DPF87" s="85"/>
      <c r="DPG87" s="85"/>
      <c r="DPH87" s="85"/>
      <c r="DPI87" s="85"/>
      <c r="DPJ87" s="85"/>
      <c r="DPK87" s="85"/>
      <c r="DPL87" s="85"/>
      <c r="DPM87" s="85"/>
      <c r="DPN87" s="85"/>
      <c r="DPO87" s="85"/>
      <c r="DPP87" s="85"/>
      <c r="DPQ87" s="85"/>
      <c r="DPR87" s="85"/>
      <c r="DPS87" s="85"/>
      <c r="DPT87" s="85"/>
      <c r="DPU87" s="85"/>
      <c r="DPV87" s="85"/>
      <c r="DPW87" s="85"/>
      <c r="DPX87" s="85"/>
      <c r="DPY87" s="85"/>
      <c r="DPZ87" s="85"/>
      <c r="DQA87" s="85"/>
      <c r="DQB87" s="85"/>
      <c r="DQC87" s="85"/>
      <c r="DQD87" s="85"/>
      <c r="DQE87" s="85"/>
      <c r="DQF87" s="85"/>
      <c r="DQG87" s="85"/>
      <c r="DQH87" s="85"/>
      <c r="DQI87" s="85"/>
      <c r="DQJ87" s="85"/>
      <c r="DQK87" s="85"/>
      <c r="DQL87" s="85"/>
      <c r="DQM87" s="85"/>
      <c r="DQN87" s="85"/>
      <c r="DQO87" s="85"/>
      <c r="DQP87" s="85"/>
      <c r="DQQ87" s="85"/>
      <c r="DQR87" s="85"/>
      <c r="DQS87" s="85"/>
      <c r="DQT87" s="85"/>
      <c r="DQU87" s="85"/>
      <c r="DQV87" s="85"/>
      <c r="DQW87" s="85"/>
      <c r="DQX87" s="85"/>
      <c r="DQY87" s="85"/>
      <c r="DQZ87" s="85"/>
      <c r="DRA87" s="85"/>
      <c r="DRB87" s="85"/>
      <c r="DRC87" s="85"/>
      <c r="DRD87" s="85"/>
      <c r="DRE87" s="85"/>
      <c r="DRF87" s="85"/>
      <c r="DRG87" s="85"/>
      <c r="DRH87" s="85"/>
      <c r="DRI87" s="85"/>
      <c r="DRJ87" s="85"/>
      <c r="DRK87" s="85"/>
      <c r="DRL87" s="85"/>
      <c r="DRM87" s="85"/>
      <c r="DRN87" s="85"/>
      <c r="DRO87" s="85"/>
      <c r="DRP87" s="85"/>
      <c r="DRQ87" s="85"/>
      <c r="DRR87" s="85"/>
      <c r="DRS87" s="85"/>
      <c r="DRT87" s="85"/>
      <c r="DRU87" s="85"/>
      <c r="DRV87" s="85"/>
      <c r="DRW87" s="85"/>
      <c r="DRX87" s="85"/>
      <c r="DRY87" s="85"/>
      <c r="DRZ87" s="85"/>
      <c r="DSA87" s="85"/>
      <c r="DSB87" s="85"/>
      <c r="DSC87" s="85"/>
      <c r="DSD87" s="85"/>
      <c r="DSE87" s="85"/>
      <c r="DSF87" s="85"/>
      <c r="DSG87" s="85"/>
      <c r="DSH87" s="85"/>
      <c r="DSI87" s="85"/>
      <c r="DSJ87" s="85"/>
      <c r="DSK87" s="85"/>
      <c r="DSL87" s="85"/>
      <c r="DSM87" s="85"/>
      <c r="DSN87" s="85"/>
      <c r="DSO87" s="85"/>
      <c r="DSP87" s="85"/>
      <c r="DSQ87" s="85"/>
      <c r="DSR87" s="85"/>
      <c r="DSS87" s="85"/>
      <c r="DST87" s="85"/>
      <c r="DSU87" s="85"/>
      <c r="DSV87" s="85"/>
      <c r="DSW87" s="85"/>
      <c r="DSX87" s="85"/>
      <c r="DSY87" s="85"/>
      <c r="DSZ87" s="85"/>
      <c r="DTA87" s="85"/>
      <c r="DTB87" s="85"/>
      <c r="DTC87" s="85"/>
      <c r="DTD87" s="85"/>
      <c r="DTE87" s="85"/>
      <c r="DTF87" s="85"/>
      <c r="DTG87" s="85"/>
      <c r="DTH87" s="85"/>
      <c r="DTI87" s="85"/>
      <c r="DTJ87" s="85"/>
      <c r="DTK87" s="85"/>
      <c r="DTL87" s="85"/>
      <c r="DTM87" s="85"/>
      <c r="DTN87" s="85"/>
      <c r="DTO87" s="85"/>
      <c r="DTP87" s="85"/>
      <c r="DTQ87" s="85"/>
      <c r="DTR87" s="85"/>
      <c r="DTS87" s="85"/>
      <c r="DTT87" s="85"/>
      <c r="DTU87" s="85"/>
      <c r="DTV87" s="85"/>
      <c r="DTW87" s="85"/>
      <c r="DTX87" s="85"/>
      <c r="DTY87" s="85"/>
      <c r="DTZ87" s="85"/>
      <c r="DUA87" s="85"/>
      <c r="DUB87" s="85"/>
      <c r="DUC87" s="85"/>
      <c r="DUD87" s="85"/>
      <c r="DUE87" s="85"/>
      <c r="DUF87" s="85"/>
      <c r="DUG87" s="85"/>
      <c r="DUH87" s="85"/>
      <c r="DUI87" s="85"/>
      <c r="DUJ87" s="85"/>
      <c r="DUK87" s="85"/>
      <c r="DUL87" s="85"/>
      <c r="DUM87" s="85"/>
      <c r="DUN87" s="85"/>
      <c r="DUO87" s="85"/>
      <c r="DUP87" s="85"/>
      <c r="DUQ87" s="85"/>
      <c r="DUR87" s="85"/>
      <c r="DUS87" s="85"/>
      <c r="DUT87" s="85"/>
      <c r="DUU87" s="85"/>
      <c r="DUV87" s="85"/>
      <c r="DUW87" s="85"/>
      <c r="DUX87" s="85"/>
      <c r="DUY87" s="85"/>
      <c r="DUZ87" s="85"/>
      <c r="DVA87" s="85"/>
      <c r="DVB87" s="85"/>
      <c r="DVC87" s="85"/>
      <c r="DVD87" s="85"/>
      <c r="DVE87" s="85"/>
      <c r="DVF87" s="85"/>
      <c r="DVG87" s="85"/>
      <c r="DVH87" s="85"/>
      <c r="DVI87" s="85"/>
      <c r="DVJ87" s="85"/>
      <c r="DVK87" s="85"/>
      <c r="DVL87" s="85"/>
      <c r="DVM87" s="85"/>
      <c r="DVN87" s="85"/>
      <c r="DVO87" s="85"/>
      <c r="DVP87" s="85"/>
      <c r="DVQ87" s="85"/>
      <c r="DVR87" s="85"/>
      <c r="DVS87" s="85"/>
      <c r="DVT87" s="85"/>
      <c r="DVU87" s="85"/>
      <c r="DVV87" s="85"/>
      <c r="DVW87" s="85"/>
      <c r="DVX87" s="85"/>
      <c r="DVY87" s="85"/>
      <c r="DVZ87" s="85"/>
      <c r="DWA87" s="85"/>
      <c r="DWB87" s="85"/>
      <c r="DWC87" s="85"/>
      <c r="DWD87" s="85"/>
      <c r="DWE87" s="85"/>
      <c r="DWF87" s="85"/>
      <c r="DWG87" s="85"/>
      <c r="DWH87" s="85"/>
      <c r="DWI87" s="85"/>
      <c r="DWJ87" s="85"/>
      <c r="DWK87" s="85"/>
      <c r="DWL87" s="85"/>
      <c r="DWM87" s="85"/>
      <c r="DWN87" s="85"/>
      <c r="DWO87" s="85"/>
      <c r="DWP87" s="85"/>
      <c r="DWQ87" s="85"/>
      <c r="DWR87" s="85"/>
      <c r="DWS87" s="85"/>
      <c r="DWT87" s="85"/>
      <c r="DWU87" s="85"/>
      <c r="DWV87" s="85"/>
      <c r="DWW87" s="85"/>
      <c r="DWX87" s="85"/>
      <c r="DWY87" s="85"/>
      <c r="DWZ87" s="85"/>
      <c r="DXA87" s="85"/>
      <c r="DXB87" s="85"/>
      <c r="DXC87" s="85"/>
      <c r="DXD87" s="85"/>
      <c r="DXE87" s="85"/>
      <c r="DXF87" s="85"/>
      <c r="DXG87" s="85"/>
      <c r="DXH87" s="85"/>
      <c r="DXI87" s="85"/>
      <c r="DXJ87" s="85"/>
      <c r="DXK87" s="85"/>
      <c r="DXL87" s="85"/>
      <c r="DXM87" s="85"/>
      <c r="DXN87" s="85"/>
      <c r="DXO87" s="85"/>
      <c r="DXP87" s="85"/>
      <c r="DXQ87" s="85"/>
      <c r="DXR87" s="85"/>
      <c r="DXS87" s="85"/>
      <c r="DXT87" s="85"/>
      <c r="DXU87" s="85"/>
      <c r="DXV87" s="85"/>
      <c r="DXW87" s="85"/>
      <c r="DXX87" s="85"/>
      <c r="DXY87" s="85"/>
      <c r="DXZ87" s="85"/>
      <c r="DYA87" s="85"/>
      <c r="DYB87" s="85"/>
      <c r="DYC87" s="85"/>
      <c r="DYD87" s="85"/>
      <c r="DYE87" s="85"/>
      <c r="DYF87" s="85"/>
      <c r="DYG87" s="85"/>
      <c r="DYH87" s="85"/>
      <c r="DYI87" s="85"/>
      <c r="DYJ87" s="85"/>
      <c r="DYK87" s="85"/>
      <c r="DYL87" s="85"/>
      <c r="DYM87" s="85"/>
      <c r="DYN87" s="85"/>
      <c r="DYO87" s="85"/>
      <c r="DYP87" s="85"/>
      <c r="DYQ87" s="85"/>
      <c r="DYR87" s="85"/>
      <c r="DYS87" s="85"/>
      <c r="DYT87" s="85"/>
      <c r="DYU87" s="85"/>
      <c r="DYV87" s="85"/>
      <c r="DYW87" s="85"/>
      <c r="DYX87" s="85"/>
      <c r="DYY87" s="85"/>
      <c r="DYZ87" s="85"/>
      <c r="DZA87" s="85"/>
      <c r="DZB87" s="85"/>
      <c r="DZC87" s="85"/>
      <c r="DZD87" s="85"/>
      <c r="DZE87" s="85"/>
      <c r="DZF87" s="85"/>
      <c r="DZG87" s="85"/>
      <c r="DZH87" s="85"/>
      <c r="DZI87" s="85"/>
      <c r="DZJ87" s="85"/>
      <c r="DZK87" s="85"/>
      <c r="DZL87" s="85"/>
      <c r="DZM87" s="85"/>
      <c r="DZN87" s="85"/>
      <c r="DZO87" s="85"/>
      <c r="DZP87" s="85"/>
      <c r="DZQ87" s="85"/>
      <c r="DZR87" s="85"/>
      <c r="DZS87" s="85"/>
      <c r="DZT87" s="85"/>
      <c r="DZU87" s="85"/>
      <c r="DZV87" s="85"/>
      <c r="DZW87" s="85"/>
      <c r="DZX87" s="85"/>
      <c r="DZY87" s="85"/>
      <c r="DZZ87" s="85"/>
      <c r="EAA87" s="85"/>
      <c r="EAB87" s="85"/>
      <c r="EAC87" s="85"/>
      <c r="EAD87" s="85"/>
      <c r="EAE87" s="85"/>
      <c r="EAF87" s="85"/>
      <c r="EAG87" s="85"/>
      <c r="EAH87" s="85"/>
      <c r="EAI87" s="85"/>
      <c r="EAJ87" s="85"/>
      <c r="EAK87" s="85"/>
      <c r="EAL87" s="85"/>
      <c r="EAM87" s="85"/>
      <c r="EAN87" s="85"/>
      <c r="EAO87" s="85"/>
      <c r="EAP87" s="85"/>
      <c r="EAQ87" s="85"/>
      <c r="EAR87" s="85"/>
      <c r="EAS87" s="85"/>
      <c r="EAT87" s="85"/>
      <c r="EAU87" s="85"/>
      <c r="EAV87" s="85"/>
      <c r="EAW87" s="85"/>
      <c r="EAX87" s="85"/>
      <c r="EAY87" s="85"/>
      <c r="EAZ87" s="85"/>
      <c r="EBA87" s="85"/>
      <c r="EBB87" s="85"/>
      <c r="EBC87" s="85"/>
      <c r="EBD87" s="85"/>
      <c r="EBE87" s="85"/>
      <c r="EBF87" s="85"/>
      <c r="EBG87" s="85"/>
      <c r="EBH87" s="85"/>
      <c r="EBI87" s="85"/>
      <c r="EBJ87" s="85"/>
      <c r="EBK87" s="85"/>
      <c r="EBL87" s="85"/>
      <c r="EBM87" s="85"/>
      <c r="EBN87" s="85"/>
      <c r="EBO87" s="85"/>
      <c r="EBP87" s="85"/>
      <c r="EBQ87" s="85"/>
      <c r="EBR87" s="85"/>
      <c r="EBS87" s="85"/>
      <c r="EBT87" s="85"/>
      <c r="EBU87" s="85"/>
      <c r="EBV87" s="85"/>
      <c r="EBW87" s="85"/>
      <c r="EBX87" s="85"/>
      <c r="EBY87" s="85"/>
      <c r="EBZ87" s="85"/>
      <c r="ECA87" s="85"/>
      <c r="ECB87" s="85"/>
      <c r="ECC87" s="85"/>
      <c r="ECD87" s="85"/>
      <c r="ECE87" s="85"/>
      <c r="ECF87" s="85"/>
      <c r="ECG87" s="85"/>
      <c r="ECH87" s="85"/>
      <c r="ECI87" s="85"/>
      <c r="ECJ87" s="85"/>
      <c r="ECK87" s="85"/>
      <c r="ECL87" s="85"/>
      <c r="ECM87" s="85"/>
      <c r="ECN87" s="85"/>
      <c r="ECO87" s="85"/>
      <c r="ECP87" s="85"/>
      <c r="ECQ87" s="85"/>
      <c r="ECR87" s="85"/>
      <c r="ECS87" s="85"/>
      <c r="ECT87" s="85"/>
      <c r="ECU87" s="85"/>
      <c r="ECV87" s="85"/>
      <c r="ECW87" s="85"/>
      <c r="ECX87" s="85"/>
      <c r="ECY87" s="85"/>
      <c r="ECZ87" s="85"/>
      <c r="EDA87" s="85"/>
      <c r="EDB87" s="85"/>
      <c r="EDC87" s="85"/>
      <c r="EDD87" s="85"/>
      <c r="EDE87" s="85"/>
      <c r="EDF87" s="85"/>
      <c r="EDG87" s="85"/>
      <c r="EDH87" s="85"/>
      <c r="EDI87" s="85"/>
      <c r="EDJ87" s="85"/>
      <c r="EDK87" s="85"/>
      <c r="EDL87" s="85"/>
      <c r="EDM87" s="85"/>
      <c r="EDN87" s="85"/>
      <c r="EDO87" s="85"/>
      <c r="EDP87" s="85"/>
      <c r="EDQ87" s="85"/>
      <c r="EDR87" s="85"/>
      <c r="EDS87" s="85"/>
      <c r="EDT87" s="85"/>
      <c r="EDU87" s="85"/>
      <c r="EDV87" s="85"/>
      <c r="EDW87" s="85"/>
      <c r="EDX87" s="85"/>
      <c r="EDY87" s="85"/>
      <c r="EDZ87" s="85"/>
      <c r="EEA87" s="85"/>
      <c r="EEB87" s="85"/>
      <c r="EEC87" s="85"/>
      <c r="EED87" s="85"/>
      <c r="EEE87" s="85"/>
      <c r="EEF87" s="85"/>
      <c r="EEG87" s="85"/>
      <c r="EEH87" s="85"/>
      <c r="EEI87" s="85"/>
      <c r="EEJ87" s="85"/>
      <c r="EEK87" s="85"/>
      <c r="EEL87" s="85"/>
      <c r="EEM87" s="85"/>
      <c r="EEN87" s="85"/>
      <c r="EEO87" s="85"/>
      <c r="EEP87" s="85"/>
      <c r="EEQ87" s="85"/>
      <c r="EER87" s="85"/>
      <c r="EES87" s="85"/>
      <c r="EET87" s="85"/>
      <c r="EEU87" s="85"/>
      <c r="EEV87" s="85"/>
      <c r="EEW87" s="85"/>
      <c r="EEX87" s="85"/>
      <c r="EEY87" s="85"/>
      <c r="EEZ87" s="85"/>
      <c r="EFA87" s="85"/>
      <c r="EFB87" s="85"/>
      <c r="EFC87" s="85"/>
      <c r="EFD87" s="85"/>
      <c r="EFE87" s="85"/>
      <c r="EFF87" s="85"/>
      <c r="EFG87" s="85"/>
      <c r="EFH87" s="85"/>
      <c r="EFI87" s="85"/>
      <c r="EFJ87" s="85"/>
      <c r="EFK87" s="85"/>
      <c r="EFL87" s="85"/>
      <c r="EFM87" s="85"/>
      <c r="EFN87" s="85"/>
      <c r="EFO87" s="85"/>
      <c r="EFP87" s="85"/>
      <c r="EFQ87" s="85"/>
      <c r="EFR87" s="85"/>
      <c r="EFS87" s="85"/>
      <c r="EFT87" s="85"/>
      <c r="EFU87" s="85"/>
      <c r="EFV87" s="85"/>
      <c r="EFW87" s="85"/>
      <c r="EFX87" s="85"/>
      <c r="EFY87" s="85"/>
      <c r="EFZ87" s="85"/>
      <c r="EGA87" s="85"/>
      <c r="EGB87" s="85"/>
      <c r="EGC87" s="85"/>
      <c r="EGD87" s="85"/>
      <c r="EGE87" s="85"/>
      <c r="EGF87" s="85"/>
      <c r="EGG87" s="85"/>
      <c r="EGH87" s="85"/>
      <c r="EGI87" s="85"/>
      <c r="EGJ87" s="85"/>
      <c r="EGK87" s="85"/>
      <c r="EGL87" s="85"/>
      <c r="EGM87" s="85"/>
      <c r="EGN87" s="85"/>
      <c r="EGO87" s="85"/>
      <c r="EGP87" s="85"/>
      <c r="EGQ87" s="85"/>
      <c r="EGR87" s="85"/>
      <c r="EGS87" s="85"/>
      <c r="EGT87" s="85"/>
      <c r="EGU87" s="85"/>
      <c r="EGV87" s="85"/>
      <c r="EGW87" s="85"/>
      <c r="EGX87" s="85"/>
      <c r="EGY87" s="85"/>
      <c r="EGZ87" s="85"/>
      <c r="EHA87" s="85"/>
      <c r="EHB87" s="85"/>
      <c r="EHC87" s="85"/>
      <c r="EHD87" s="85"/>
      <c r="EHE87" s="85"/>
      <c r="EHF87" s="85"/>
      <c r="EHG87" s="85"/>
      <c r="EHH87" s="85"/>
      <c r="EHI87" s="85"/>
      <c r="EHJ87" s="85"/>
      <c r="EHK87" s="85"/>
      <c r="EHL87" s="85"/>
      <c r="EHM87" s="85"/>
      <c r="EHN87" s="85"/>
      <c r="EHO87" s="85"/>
      <c r="EHP87" s="85"/>
      <c r="EHQ87" s="85"/>
      <c r="EHR87" s="85"/>
      <c r="EHS87" s="85"/>
      <c r="EHT87" s="85"/>
      <c r="EHU87" s="85"/>
      <c r="EHV87" s="85"/>
      <c r="EHW87" s="85"/>
      <c r="EHX87" s="85"/>
      <c r="EHY87" s="85"/>
      <c r="EHZ87" s="85"/>
      <c r="EIA87" s="85"/>
      <c r="EIB87" s="85"/>
      <c r="EIC87" s="85"/>
      <c r="EID87" s="85"/>
      <c r="EIE87" s="85"/>
      <c r="EIF87" s="85"/>
      <c r="EIG87" s="85"/>
      <c r="EIH87" s="85"/>
      <c r="EII87" s="85"/>
      <c r="EIJ87" s="85"/>
      <c r="EIK87" s="85"/>
      <c r="EIL87" s="85"/>
      <c r="EIM87" s="85"/>
      <c r="EIN87" s="85"/>
      <c r="EIO87" s="85"/>
      <c r="EIP87" s="85"/>
      <c r="EIQ87" s="85"/>
      <c r="EIR87" s="85"/>
      <c r="EIS87" s="85"/>
      <c r="EIT87" s="85"/>
      <c r="EIU87" s="85"/>
      <c r="EIV87" s="85"/>
      <c r="EIW87" s="85"/>
      <c r="EIX87" s="85"/>
      <c r="EIY87" s="85"/>
      <c r="EIZ87" s="85"/>
      <c r="EJA87" s="85"/>
      <c r="EJB87" s="85"/>
      <c r="EJC87" s="85"/>
      <c r="EJD87" s="85"/>
      <c r="EJE87" s="85"/>
      <c r="EJF87" s="85"/>
      <c r="EJG87" s="85"/>
      <c r="EJH87" s="85"/>
      <c r="EJI87" s="85"/>
      <c r="EJJ87" s="85"/>
      <c r="EJK87" s="85"/>
      <c r="EJL87" s="85"/>
      <c r="EJM87" s="85"/>
      <c r="EJN87" s="85"/>
      <c r="EJO87" s="85"/>
      <c r="EJP87" s="85"/>
      <c r="EJQ87" s="85"/>
      <c r="EJR87" s="85"/>
      <c r="EJS87" s="85"/>
      <c r="EJT87" s="85"/>
      <c r="EJU87" s="85"/>
      <c r="EJV87" s="85"/>
      <c r="EJW87" s="85"/>
      <c r="EJX87" s="85"/>
      <c r="EJY87" s="85"/>
      <c r="EJZ87" s="85"/>
      <c r="EKA87" s="85"/>
      <c r="EKB87" s="85"/>
      <c r="EKC87" s="85"/>
      <c r="EKD87" s="85"/>
      <c r="EKE87" s="85"/>
      <c r="EKF87" s="85"/>
      <c r="EKG87" s="85"/>
      <c r="EKH87" s="85"/>
      <c r="EKI87" s="85"/>
      <c r="EKJ87" s="85"/>
      <c r="EKK87" s="85"/>
      <c r="EKL87" s="85"/>
      <c r="EKM87" s="85"/>
      <c r="EKN87" s="85"/>
      <c r="EKO87" s="85"/>
      <c r="EKP87" s="85"/>
      <c r="EKQ87" s="85"/>
      <c r="EKR87" s="85"/>
      <c r="EKS87" s="85"/>
      <c r="EKT87" s="85"/>
      <c r="EKU87" s="85"/>
      <c r="EKV87" s="85"/>
      <c r="EKW87" s="85"/>
      <c r="EKX87" s="85"/>
      <c r="EKY87" s="85"/>
      <c r="EKZ87" s="85"/>
      <c r="ELA87" s="85"/>
      <c r="ELB87" s="85"/>
      <c r="ELC87" s="85"/>
      <c r="ELD87" s="85"/>
      <c r="ELE87" s="85"/>
      <c r="ELF87" s="85"/>
      <c r="ELG87" s="85"/>
      <c r="ELH87" s="85"/>
      <c r="ELI87" s="85"/>
      <c r="ELJ87" s="85"/>
      <c r="ELK87" s="85"/>
      <c r="ELL87" s="85"/>
      <c r="ELM87" s="85"/>
      <c r="ELN87" s="85"/>
      <c r="ELO87" s="85"/>
      <c r="ELP87" s="85"/>
      <c r="ELQ87" s="85"/>
      <c r="ELR87" s="85"/>
      <c r="ELS87" s="85"/>
      <c r="ELT87" s="85"/>
      <c r="ELU87" s="85"/>
      <c r="ELV87" s="85"/>
      <c r="ELW87" s="85"/>
      <c r="ELX87" s="85"/>
      <c r="ELY87" s="85"/>
      <c r="ELZ87" s="85"/>
      <c r="EMA87" s="85"/>
      <c r="EMB87" s="85"/>
      <c r="EMC87" s="85"/>
      <c r="EMD87" s="85"/>
      <c r="EME87" s="85"/>
      <c r="EMF87" s="85"/>
      <c r="EMG87" s="85"/>
      <c r="EMH87" s="85"/>
      <c r="EMI87" s="85"/>
      <c r="EMJ87" s="85"/>
      <c r="EMK87" s="85"/>
      <c r="EML87" s="85"/>
      <c r="EMM87" s="85"/>
      <c r="EMN87" s="85"/>
      <c r="EMO87" s="85"/>
      <c r="EMP87" s="85"/>
      <c r="EMQ87" s="85"/>
      <c r="EMR87" s="85"/>
      <c r="EMS87" s="85"/>
      <c r="EMT87" s="85"/>
      <c r="EMU87" s="85"/>
      <c r="EMV87" s="85"/>
      <c r="EMW87" s="85"/>
      <c r="EMX87" s="85"/>
      <c r="EMY87" s="85"/>
      <c r="EMZ87" s="85"/>
      <c r="ENA87" s="85"/>
      <c r="ENB87" s="85"/>
      <c r="ENC87" s="85"/>
      <c r="END87" s="85"/>
      <c r="ENE87" s="85"/>
      <c r="ENF87" s="85"/>
      <c r="ENG87" s="85"/>
      <c r="ENH87" s="85"/>
      <c r="ENI87" s="85"/>
      <c r="ENJ87" s="85"/>
      <c r="ENK87" s="85"/>
      <c r="ENL87" s="85"/>
      <c r="ENM87" s="85"/>
      <c r="ENN87" s="85"/>
      <c r="ENO87" s="85"/>
      <c r="ENP87" s="85"/>
      <c r="ENQ87" s="85"/>
      <c r="ENR87" s="85"/>
      <c r="ENS87" s="85"/>
      <c r="ENT87" s="85"/>
      <c r="ENU87" s="85"/>
      <c r="ENV87" s="85"/>
      <c r="ENW87" s="85"/>
      <c r="ENX87" s="85"/>
      <c r="ENY87" s="85"/>
      <c r="ENZ87" s="85"/>
      <c r="EOA87" s="85"/>
      <c r="EOB87" s="85"/>
      <c r="EOC87" s="85"/>
      <c r="EOD87" s="85"/>
      <c r="EOE87" s="85"/>
      <c r="EOF87" s="85"/>
      <c r="EOG87" s="85"/>
      <c r="EOH87" s="85"/>
      <c r="EOI87" s="85"/>
      <c r="EOJ87" s="85"/>
      <c r="EOK87" s="85"/>
      <c r="EOL87" s="85"/>
      <c r="EOM87" s="85"/>
      <c r="EON87" s="85"/>
      <c r="EOO87" s="85"/>
      <c r="EOP87" s="85"/>
      <c r="EOQ87" s="85"/>
      <c r="EOR87" s="85"/>
      <c r="EOS87" s="85"/>
      <c r="EOT87" s="85"/>
      <c r="EOU87" s="85"/>
      <c r="EOV87" s="85"/>
      <c r="EOW87" s="85"/>
      <c r="EOX87" s="85"/>
      <c r="EOY87" s="85"/>
      <c r="EOZ87" s="85"/>
      <c r="EPA87" s="85"/>
      <c r="EPB87" s="85"/>
      <c r="EPC87" s="85"/>
      <c r="EPD87" s="85"/>
      <c r="EPE87" s="85"/>
      <c r="EPF87" s="85"/>
      <c r="EPG87" s="85"/>
      <c r="EPH87" s="85"/>
      <c r="EPI87" s="85"/>
      <c r="EPJ87" s="85"/>
      <c r="EPK87" s="85"/>
      <c r="EPL87" s="85"/>
      <c r="EPM87" s="85"/>
      <c r="EPN87" s="85"/>
      <c r="EPO87" s="85"/>
      <c r="EPP87" s="85"/>
      <c r="EPQ87" s="85"/>
      <c r="EPR87" s="85"/>
      <c r="EPS87" s="85"/>
      <c r="EPT87" s="85"/>
      <c r="EPU87" s="85"/>
      <c r="EPV87" s="85"/>
      <c r="EPW87" s="85"/>
      <c r="EPX87" s="85"/>
      <c r="EPY87" s="85"/>
      <c r="EPZ87" s="85"/>
      <c r="EQA87" s="85"/>
      <c r="EQB87" s="85"/>
      <c r="EQC87" s="85"/>
      <c r="EQD87" s="85"/>
      <c r="EQE87" s="85"/>
      <c r="EQF87" s="85"/>
      <c r="EQG87" s="85"/>
      <c r="EQH87" s="85"/>
      <c r="EQI87" s="85"/>
      <c r="EQJ87" s="85"/>
      <c r="EQK87" s="85"/>
      <c r="EQL87" s="85"/>
      <c r="EQM87" s="85"/>
      <c r="EQN87" s="85"/>
      <c r="EQO87" s="85"/>
      <c r="EQP87" s="85"/>
      <c r="EQQ87" s="85"/>
      <c r="EQR87" s="85"/>
      <c r="EQS87" s="85"/>
      <c r="EQT87" s="85"/>
      <c r="EQU87" s="85"/>
      <c r="EQV87" s="85"/>
      <c r="EQW87" s="85"/>
      <c r="EQX87" s="85"/>
      <c r="EQY87" s="85"/>
      <c r="EQZ87" s="85"/>
      <c r="ERA87" s="85"/>
      <c r="ERB87" s="85"/>
      <c r="ERC87" s="85"/>
      <c r="ERD87" s="85"/>
      <c r="ERE87" s="85"/>
      <c r="ERF87" s="85"/>
      <c r="ERG87" s="85"/>
      <c r="ERH87" s="85"/>
      <c r="ERI87" s="85"/>
      <c r="ERJ87" s="85"/>
      <c r="ERK87" s="85"/>
      <c r="ERL87" s="85"/>
      <c r="ERM87" s="85"/>
      <c r="ERN87" s="85"/>
      <c r="ERO87" s="85"/>
      <c r="ERP87" s="85"/>
      <c r="ERQ87" s="85"/>
      <c r="ERR87" s="85"/>
      <c r="ERS87" s="85"/>
      <c r="ERT87" s="85"/>
      <c r="ERU87" s="85"/>
      <c r="ERV87" s="85"/>
      <c r="ERW87" s="85"/>
      <c r="ERX87" s="85"/>
      <c r="ERY87" s="85"/>
      <c r="ERZ87" s="85"/>
      <c r="ESA87" s="85"/>
      <c r="ESB87" s="85"/>
      <c r="ESC87" s="85"/>
      <c r="ESD87" s="85"/>
      <c r="ESE87" s="85"/>
      <c r="ESF87" s="85"/>
      <c r="ESG87" s="85"/>
      <c r="ESH87" s="85"/>
      <c r="ESI87" s="85"/>
      <c r="ESJ87" s="85"/>
      <c r="ESK87" s="85"/>
      <c r="ESL87" s="85"/>
      <c r="ESM87" s="85"/>
      <c r="ESN87" s="85"/>
      <c r="ESO87" s="85"/>
      <c r="ESP87" s="85"/>
      <c r="ESQ87" s="85"/>
      <c r="ESR87" s="85"/>
      <c r="ESS87" s="85"/>
      <c r="EST87" s="85"/>
      <c r="ESU87" s="85"/>
      <c r="ESV87" s="85"/>
      <c r="ESW87" s="85"/>
      <c r="ESX87" s="85"/>
      <c r="ESY87" s="85"/>
      <c r="ESZ87" s="85"/>
      <c r="ETA87" s="85"/>
      <c r="ETB87" s="85"/>
      <c r="ETC87" s="85"/>
      <c r="ETD87" s="85"/>
      <c r="ETE87" s="85"/>
      <c r="ETF87" s="85"/>
      <c r="ETG87" s="85"/>
      <c r="ETH87" s="85"/>
      <c r="ETI87" s="85"/>
      <c r="ETJ87" s="85"/>
      <c r="ETK87" s="85"/>
      <c r="ETL87" s="85"/>
      <c r="ETM87" s="85"/>
      <c r="ETN87" s="85"/>
      <c r="ETO87" s="85"/>
      <c r="ETP87" s="85"/>
      <c r="ETQ87" s="85"/>
      <c r="ETR87" s="85"/>
      <c r="ETS87" s="85"/>
      <c r="ETT87" s="85"/>
      <c r="ETU87" s="85"/>
      <c r="ETV87" s="85"/>
      <c r="ETW87" s="85"/>
      <c r="ETX87" s="85"/>
      <c r="ETY87" s="85"/>
      <c r="ETZ87" s="85"/>
      <c r="EUA87" s="85"/>
      <c r="EUB87" s="85"/>
      <c r="EUC87" s="85"/>
      <c r="EUD87" s="85"/>
      <c r="EUE87" s="85"/>
      <c r="EUF87" s="85"/>
      <c r="EUG87" s="85"/>
      <c r="EUH87" s="85"/>
      <c r="EUI87" s="85"/>
      <c r="EUJ87" s="85"/>
      <c r="EUK87" s="85"/>
      <c r="EUL87" s="85"/>
      <c r="EUM87" s="85"/>
      <c r="EUN87" s="85"/>
      <c r="EUO87" s="85"/>
      <c r="EUP87" s="85"/>
      <c r="EUQ87" s="85"/>
      <c r="EUR87" s="85"/>
      <c r="EUS87" s="85"/>
      <c r="EUT87" s="85"/>
      <c r="EUU87" s="85"/>
      <c r="EUV87" s="85"/>
      <c r="EUW87" s="85"/>
      <c r="EUX87" s="85"/>
      <c r="EUY87" s="85"/>
      <c r="EUZ87" s="85"/>
      <c r="EVA87" s="85"/>
      <c r="EVB87" s="85"/>
      <c r="EVC87" s="85"/>
      <c r="EVD87" s="85"/>
      <c r="EVE87" s="85"/>
      <c r="EVF87" s="85"/>
      <c r="EVG87" s="85"/>
      <c r="EVH87" s="85"/>
      <c r="EVI87" s="85"/>
      <c r="EVJ87" s="85"/>
      <c r="EVK87" s="85"/>
      <c r="EVL87" s="85"/>
      <c r="EVM87" s="85"/>
      <c r="EVN87" s="85"/>
      <c r="EVO87" s="85"/>
      <c r="EVP87" s="85"/>
      <c r="EVQ87" s="85"/>
      <c r="EVR87" s="85"/>
      <c r="EVS87" s="85"/>
      <c r="EVT87" s="85"/>
      <c r="EVU87" s="85"/>
      <c r="EVV87" s="85"/>
      <c r="EVW87" s="85"/>
      <c r="EVX87" s="85"/>
      <c r="EVY87" s="85"/>
      <c r="EVZ87" s="85"/>
      <c r="EWA87" s="85"/>
      <c r="EWB87" s="85"/>
      <c r="EWC87" s="85"/>
      <c r="EWD87" s="85"/>
      <c r="EWE87" s="85"/>
      <c r="EWF87" s="85"/>
      <c r="EWG87" s="85"/>
      <c r="EWH87" s="85"/>
      <c r="EWI87" s="85"/>
      <c r="EWJ87" s="85"/>
      <c r="EWK87" s="85"/>
      <c r="EWL87" s="85"/>
      <c r="EWM87" s="85"/>
      <c r="EWN87" s="85"/>
      <c r="EWO87" s="85"/>
      <c r="EWP87" s="85"/>
      <c r="EWQ87" s="85"/>
      <c r="EWR87" s="85"/>
      <c r="EWS87" s="85"/>
      <c r="EWT87" s="85"/>
      <c r="EWU87" s="85"/>
      <c r="EWV87" s="85"/>
      <c r="EWW87" s="85"/>
      <c r="EWX87" s="85"/>
      <c r="EWY87" s="85"/>
      <c r="EWZ87" s="85"/>
      <c r="EXA87" s="85"/>
      <c r="EXB87" s="85"/>
      <c r="EXC87" s="85"/>
      <c r="EXD87" s="85"/>
      <c r="EXE87" s="85"/>
      <c r="EXF87" s="85"/>
      <c r="EXG87" s="85"/>
      <c r="EXH87" s="85"/>
      <c r="EXI87" s="85"/>
      <c r="EXJ87" s="85"/>
      <c r="EXK87" s="85"/>
      <c r="EXL87" s="85"/>
      <c r="EXM87" s="85"/>
      <c r="EXN87" s="85"/>
      <c r="EXO87" s="85"/>
      <c r="EXP87" s="85"/>
      <c r="EXQ87" s="85"/>
      <c r="EXR87" s="85"/>
      <c r="EXS87" s="85"/>
      <c r="EXT87" s="85"/>
      <c r="EXU87" s="85"/>
      <c r="EXV87" s="85"/>
      <c r="EXW87" s="85"/>
      <c r="EXX87" s="85"/>
      <c r="EXY87" s="85"/>
      <c r="EXZ87" s="85"/>
      <c r="EYA87" s="85"/>
      <c r="EYB87" s="85"/>
      <c r="EYC87" s="85"/>
      <c r="EYD87" s="85"/>
      <c r="EYE87" s="85"/>
      <c r="EYF87" s="85"/>
      <c r="EYG87" s="85"/>
      <c r="EYH87" s="85"/>
      <c r="EYI87" s="85"/>
      <c r="EYJ87" s="85"/>
      <c r="EYK87" s="85"/>
      <c r="EYL87" s="85"/>
      <c r="EYM87" s="85"/>
      <c r="EYN87" s="85"/>
      <c r="EYO87" s="85"/>
      <c r="EYP87" s="85"/>
      <c r="EYQ87" s="85"/>
      <c r="EYR87" s="85"/>
      <c r="EYS87" s="85"/>
      <c r="EYT87" s="85"/>
      <c r="EYU87" s="85"/>
      <c r="EYV87" s="85"/>
      <c r="EYW87" s="85"/>
      <c r="EYX87" s="85"/>
      <c r="EYY87" s="85"/>
      <c r="EYZ87" s="85"/>
      <c r="EZA87" s="85"/>
      <c r="EZB87" s="85"/>
      <c r="EZC87" s="85"/>
      <c r="EZD87" s="85"/>
      <c r="EZE87" s="85"/>
      <c r="EZF87" s="85"/>
      <c r="EZG87" s="85"/>
      <c r="EZH87" s="85"/>
      <c r="EZI87" s="85"/>
      <c r="EZJ87" s="85"/>
      <c r="EZK87" s="85"/>
      <c r="EZL87" s="85"/>
      <c r="EZM87" s="85"/>
      <c r="EZN87" s="85"/>
      <c r="EZO87" s="85"/>
      <c r="EZP87" s="85"/>
      <c r="EZQ87" s="85"/>
      <c r="EZR87" s="85"/>
      <c r="EZS87" s="85"/>
      <c r="EZT87" s="85"/>
      <c r="EZU87" s="85"/>
      <c r="EZV87" s="85"/>
      <c r="EZW87" s="85"/>
      <c r="EZX87" s="85"/>
      <c r="EZY87" s="85"/>
      <c r="EZZ87" s="85"/>
      <c r="FAA87" s="85"/>
      <c r="FAB87" s="85"/>
      <c r="FAC87" s="85"/>
      <c r="FAD87" s="85"/>
      <c r="FAE87" s="85"/>
      <c r="FAF87" s="85"/>
      <c r="FAG87" s="85"/>
      <c r="FAH87" s="85"/>
      <c r="FAI87" s="85"/>
      <c r="FAJ87" s="85"/>
      <c r="FAK87" s="85"/>
      <c r="FAL87" s="85"/>
      <c r="FAM87" s="85"/>
      <c r="FAN87" s="85"/>
      <c r="FAO87" s="85"/>
      <c r="FAP87" s="85"/>
      <c r="FAQ87" s="85"/>
      <c r="FAR87" s="85"/>
      <c r="FAS87" s="85"/>
      <c r="FAT87" s="85"/>
      <c r="FAU87" s="85"/>
      <c r="FAV87" s="85"/>
      <c r="FAW87" s="85"/>
      <c r="FAX87" s="85"/>
      <c r="FAY87" s="85"/>
      <c r="FAZ87" s="85"/>
      <c r="FBA87" s="85"/>
      <c r="FBB87" s="85"/>
      <c r="FBC87" s="85"/>
      <c r="FBD87" s="85"/>
      <c r="FBE87" s="85"/>
      <c r="FBF87" s="85"/>
      <c r="FBG87" s="85"/>
      <c r="FBH87" s="85"/>
      <c r="FBI87" s="85"/>
      <c r="FBJ87" s="85"/>
      <c r="FBK87" s="85"/>
      <c r="FBL87" s="85"/>
      <c r="FBM87" s="85"/>
      <c r="FBN87" s="85"/>
      <c r="FBO87" s="85"/>
      <c r="FBP87" s="85"/>
      <c r="FBQ87" s="85"/>
      <c r="FBR87" s="85"/>
      <c r="FBS87" s="85"/>
      <c r="FBT87" s="85"/>
      <c r="FBU87" s="85"/>
      <c r="FBV87" s="85"/>
      <c r="FBW87" s="85"/>
      <c r="FBX87" s="85"/>
      <c r="FBY87" s="85"/>
      <c r="FBZ87" s="85"/>
      <c r="FCA87" s="85"/>
      <c r="FCB87" s="85"/>
      <c r="FCC87" s="85"/>
      <c r="FCD87" s="85"/>
      <c r="FCE87" s="85"/>
      <c r="FCF87" s="85"/>
      <c r="FCG87" s="85"/>
      <c r="FCH87" s="85"/>
      <c r="FCI87" s="85"/>
      <c r="FCJ87" s="85"/>
      <c r="FCK87" s="85"/>
      <c r="FCL87" s="85"/>
      <c r="FCM87" s="85"/>
      <c r="FCN87" s="85"/>
      <c r="FCO87" s="85"/>
      <c r="FCP87" s="85"/>
      <c r="FCQ87" s="85"/>
      <c r="FCR87" s="85"/>
      <c r="FCS87" s="85"/>
      <c r="FCT87" s="85"/>
      <c r="FCU87" s="85"/>
      <c r="FCV87" s="85"/>
      <c r="FCW87" s="85"/>
      <c r="FCX87" s="85"/>
      <c r="FCY87" s="85"/>
      <c r="FCZ87" s="85"/>
      <c r="FDA87" s="85"/>
      <c r="FDB87" s="85"/>
      <c r="FDC87" s="85"/>
      <c r="FDD87" s="85"/>
      <c r="FDE87" s="85"/>
      <c r="FDF87" s="85"/>
      <c r="FDG87" s="85"/>
      <c r="FDH87" s="85"/>
      <c r="FDI87" s="85"/>
      <c r="FDJ87" s="85"/>
      <c r="FDK87" s="85"/>
      <c r="FDL87" s="85"/>
      <c r="FDM87" s="85"/>
      <c r="FDN87" s="85"/>
      <c r="FDO87" s="85"/>
      <c r="FDP87" s="85"/>
      <c r="FDQ87" s="85"/>
      <c r="FDR87" s="85"/>
      <c r="FDS87" s="85"/>
      <c r="FDT87" s="85"/>
      <c r="FDU87" s="85"/>
      <c r="FDV87" s="85"/>
      <c r="FDW87" s="85"/>
      <c r="FDX87" s="85"/>
      <c r="FDY87" s="85"/>
      <c r="FDZ87" s="85"/>
      <c r="FEA87" s="85"/>
      <c r="FEB87" s="85"/>
      <c r="FEC87" s="85"/>
      <c r="FED87" s="85"/>
      <c r="FEE87" s="85"/>
      <c r="FEF87" s="85"/>
      <c r="FEG87" s="85"/>
      <c r="FEH87" s="85"/>
      <c r="FEI87" s="85"/>
      <c r="FEJ87" s="85"/>
      <c r="FEK87" s="85"/>
      <c r="FEL87" s="85"/>
      <c r="FEM87" s="85"/>
      <c r="FEN87" s="85"/>
      <c r="FEO87" s="85"/>
      <c r="FEP87" s="85"/>
      <c r="FEQ87" s="85"/>
      <c r="FER87" s="85"/>
      <c r="FES87" s="85"/>
      <c r="FET87" s="85"/>
      <c r="FEU87" s="85"/>
      <c r="FEV87" s="85"/>
      <c r="FEW87" s="85"/>
      <c r="FEX87" s="85"/>
      <c r="FEY87" s="85"/>
      <c r="FEZ87" s="85"/>
      <c r="FFA87" s="85"/>
      <c r="FFB87" s="85"/>
      <c r="FFC87" s="85"/>
      <c r="FFD87" s="85"/>
      <c r="FFE87" s="85"/>
      <c r="FFF87" s="85"/>
      <c r="FFG87" s="85"/>
      <c r="FFH87" s="85"/>
      <c r="FFI87" s="85"/>
      <c r="FFJ87" s="85"/>
      <c r="FFK87" s="85"/>
      <c r="FFL87" s="85"/>
      <c r="FFM87" s="85"/>
      <c r="FFN87" s="85"/>
      <c r="FFO87" s="85"/>
      <c r="FFP87" s="85"/>
      <c r="FFQ87" s="85"/>
      <c r="FFR87" s="85"/>
      <c r="FFS87" s="85"/>
      <c r="FFT87" s="85"/>
      <c r="FFU87" s="85"/>
      <c r="FFV87" s="85"/>
      <c r="FFW87" s="85"/>
      <c r="FFX87" s="85"/>
      <c r="FFY87" s="85"/>
      <c r="FFZ87" s="85"/>
      <c r="FGA87" s="85"/>
      <c r="FGB87" s="85"/>
      <c r="FGC87" s="85"/>
      <c r="FGD87" s="85"/>
      <c r="FGE87" s="85"/>
      <c r="FGF87" s="85"/>
      <c r="FGG87" s="85"/>
      <c r="FGH87" s="85"/>
      <c r="FGI87" s="85"/>
      <c r="FGJ87" s="85"/>
      <c r="FGK87" s="85"/>
      <c r="FGL87" s="85"/>
      <c r="FGM87" s="85"/>
      <c r="FGN87" s="85"/>
      <c r="FGO87" s="85"/>
      <c r="FGP87" s="85"/>
      <c r="FGQ87" s="85"/>
      <c r="FGR87" s="85"/>
      <c r="FGS87" s="85"/>
      <c r="FGT87" s="85"/>
      <c r="FGU87" s="85"/>
      <c r="FGV87" s="85"/>
      <c r="FGW87" s="85"/>
      <c r="FGX87" s="85"/>
      <c r="FGY87" s="85"/>
      <c r="FGZ87" s="85"/>
      <c r="FHA87" s="85"/>
      <c r="FHB87" s="85"/>
      <c r="FHC87" s="85"/>
      <c r="FHD87" s="85"/>
      <c r="FHE87" s="85"/>
      <c r="FHF87" s="85"/>
      <c r="FHG87" s="85"/>
      <c r="FHH87" s="85"/>
      <c r="FHI87" s="85"/>
      <c r="FHJ87" s="85"/>
      <c r="FHK87" s="85"/>
      <c r="FHL87" s="85"/>
      <c r="FHM87" s="85"/>
      <c r="FHN87" s="85"/>
      <c r="FHO87" s="85"/>
      <c r="FHP87" s="85"/>
      <c r="FHQ87" s="85"/>
      <c r="FHR87" s="85"/>
      <c r="FHS87" s="85"/>
      <c r="FHT87" s="85"/>
      <c r="FHU87" s="85"/>
      <c r="FHV87" s="85"/>
      <c r="FHW87" s="85"/>
      <c r="FHX87" s="85"/>
      <c r="FHY87" s="85"/>
      <c r="FHZ87" s="85"/>
      <c r="FIA87" s="85"/>
      <c r="FIB87" s="85"/>
      <c r="FIC87" s="85"/>
      <c r="FID87" s="85"/>
      <c r="FIE87" s="85"/>
      <c r="FIF87" s="85"/>
      <c r="FIG87" s="85"/>
      <c r="FIH87" s="85"/>
      <c r="FII87" s="85"/>
      <c r="FIJ87" s="85"/>
      <c r="FIK87" s="85"/>
      <c r="FIL87" s="85"/>
      <c r="FIM87" s="85"/>
      <c r="FIN87" s="85"/>
      <c r="FIO87" s="85"/>
      <c r="FIP87" s="85"/>
      <c r="FIQ87" s="85"/>
      <c r="FIR87" s="85"/>
      <c r="FIS87" s="85"/>
      <c r="FIT87" s="85"/>
      <c r="FIU87" s="85"/>
      <c r="FIV87" s="85"/>
      <c r="FIW87" s="85"/>
      <c r="FIX87" s="85"/>
      <c r="FIY87" s="85"/>
      <c r="FIZ87" s="85"/>
      <c r="FJA87" s="85"/>
      <c r="FJB87" s="85"/>
      <c r="FJC87" s="85"/>
      <c r="FJD87" s="85"/>
      <c r="FJE87" s="85"/>
      <c r="FJF87" s="85"/>
      <c r="FJG87" s="85"/>
      <c r="FJH87" s="85"/>
      <c r="FJI87" s="85"/>
      <c r="FJJ87" s="85"/>
      <c r="FJK87" s="85"/>
      <c r="FJL87" s="85"/>
      <c r="FJM87" s="85"/>
      <c r="FJN87" s="85"/>
      <c r="FJO87" s="85"/>
      <c r="FJP87" s="85"/>
      <c r="FJQ87" s="85"/>
      <c r="FJR87" s="85"/>
      <c r="FJS87" s="85"/>
      <c r="FJT87" s="85"/>
      <c r="FJU87" s="85"/>
      <c r="FJV87" s="85"/>
      <c r="FJW87" s="85"/>
      <c r="FJX87" s="85"/>
      <c r="FJY87" s="85"/>
      <c r="FJZ87" s="85"/>
      <c r="FKA87" s="85"/>
      <c r="FKB87" s="85"/>
      <c r="FKC87" s="85"/>
      <c r="FKD87" s="85"/>
      <c r="FKE87" s="85"/>
      <c r="FKF87" s="85"/>
      <c r="FKG87" s="85"/>
      <c r="FKH87" s="85"/>
      <c r="FKI87" s="85"/>
      <c r="FKJ87" s="85"/>
      <c r="FKK87" s="85"/>
      <c r="FKL87" s="85"/>
      <c r="FKM87" s="85"/>
      <c r="FKN87" s="85"/>
      <c r="FKO87" s="85"/>
      <c r="FKP87" s="85"/>
      <c r="FKQ87" s="85"/>
      <c r="FKR87" s="85"/>
      <c r="FKS87" s="85"/>
      <c r="FKT87" s="85"/>
      <c r="FKU87" s="85"/>
      <c r="FKV87" s="85"/>
      <c r="FKW87" s="85"/>
      <c r="FKX87" s="85"/>
      <c r="FKY87" s="85"/>
      <c r="FKZ87" s="85"/>
      <c r="FLA87" s="85"/>
      <c r="FLB87" s="85"/>
      <c r="FLC87" s="85"/>
      <c r="FLD87" s="85"/>
      <c r="FLE87" s="85"/>
      <c r="FLF87" s="85"/>
      <c r="FLG87" s="85"/>
      <c r="FLH87" s="85"/>
      <c r="FLI87" s="85"/>
      <c r="FLJ87" s="85"/>
      <c r="FLK87" s="85"/>
      <c r="FLL87" s="85"/>
      <c r="FLM87" s="85"/>
      <c r="FLN87" s="85"/>
      <c r="FLO87" s="85"/>
      <c r="FLP87" s="85"/>
      <c r="FLQ87" s="85"/>
      <c r="FLR87" s="85"/>
      <c r="FLS87" s="85"/>
      <c r="FLT87" s="85"/>
      <c r="FLU87" s="85"/>
      <c r="FLV87" s="85"/>
      <c r="FLW87" s="85"/>
      <c r="FLX87" s="85"/>
      <c r="FLY87" s="85"/>
      <c r="FLZ87" s="85"/>
      <c r="FMA87" s="85"/>
      <c r="FMB87" s="85"/>
      <c r="FMC87" s="85"/>
      <c r="FMD87" s="85"/>
      <c r="FME87" s="85"/>
      <c r="FMF87" s="85"/>
      <c r="FMG87" s="85"/>
      <c r="FMH87" s="85"/>
      <c r="FMI87" s="85"/>
      <c r="FMJ87" s="85"/>
      <c r="FMK87" s="85"/>
      <c r="FML87" s="85"/>
      <c r="FMM87" s="85"/>
      <c r="FMN87" s="85"/>
      <c r="FMO87" s="85"/>
      <c r="FMP87" s="85"/>
      <c r="FMQ87" s="85"/>
      <c r="FMR87" s="85"/>
      <c r="FMS87" s="85"/>
      <c r="FMT87" s="85"/>
      <c r="FMU87" s="85"/>
      <c r="FMV87" s="85"/>
      <c r="FMW87" s="85"/>
      <c r="FMX87" s="85"/>
      <c r="FMY87" s="85"/>
      <c r="FMZ87" s="85"/>
      <c r="FNA87" s="85"/>
      <c r="FNB87" s="85"/>
      <c r="FNC87" s="85"/>
      <c r="FND87" s="85"/>
      <c r="FNE87" s="85"/>
      <c r="FNF87" s="85"/>
      <c r="FNG87" s="85"/>
      <c r="FNH87" s="85"/>
      <c r="FNI87" s="85"/>
      <c r="FNJ87" s="85"/>
      <c r="FNK87" s="85"/>
      <c r="FNL87" s="85"/>
      <c r="FNM87" s="85"/>
      <c r="FNN87" s="85"/>
      <c r="FNO87" s="85"/>
      <c r="FNP87" s="85"/>
      <c r="FNQ87" s="85"/>
      <c r="FNR87" s="85"/>
      <c r="FNS87" s="85"/>
      <c r="FNT87" s="85"/>
      <c r="FNU87" s="85"/>
      <c r="FNV87" s="85"/>
      <c r="FNW87" s="85"/>
      <c r="FNX87" s="85"/>
      <c r="FNY87" s="85"/>
      <c r="FNZ87" s="85"/>
      <c r="FOA87" s="85"/>
      <c r="FOB87" s="85"/>
      <c r="FOC87" s="85"/>
      <c r="FOD87" s="85"/>
      <c r="FOE87" s="85"/>
      <c r="FOF87" s="85"/>
      <c r="FOG87" s="85"/>
      <c r="FOH87" s="85"/>
      <c r="FOI87" s="85"/>
      <c r="FOJ87" s="85"/>
      <c r="FOK87" s="85"/>
      <c r="FOL87" s="85"/>
      <c r="FOM87" s="85"/>
      <c r="FON87" s="85"/>
      <c r="FOO87" s="85"/>
      <c r="FOP87" s="85"/>
      <c r="FOQ87" s="85"/>
      <c r="FOR87" s="85"/>
      <c r="FOS87" s="85"/>
      <c r="FOT87" s="85"/>
      <c r="FOU87" s="85"/>
      <c r="FOV87" s="85"/>
      <c r="FOW87" s="85"/>
      <c r="FOX87" s="85"/>
      <c r="FOY87" s="85"/>
      <c r="FOZ87" s="85"/>
      <c r="FPA87" s="85"/>
      <c r="FPB87" s="85"/>
      <c r="FPC87" s="85"/>
      <c r="FPD87" s="85"/>
      <c r="FPE87" s="85"/>
      <c r="FPF87" s="85"/>
      <c r="FPG87" s="85"/>
      <c r="FPH87" s="85"/>
      <c r="FPI87" s="85"/>
      <c r="FPJ87" s="85"/>
      <c r="FPK87" s="85"/>
      <c r="FPL87" s="85"/>
      <c r="FPM87" s="85"/>
      <c r="FPN87" s="85"/>
      <c r="FPO87" s="85"/>
      <c r="FPP87" s="85"/>
      <c r="FPQ87" s="85"/>
      <c r="FPR87" s="85"/>
      <c r="FPS87" s="85"/>
      <c r="FPT87" s="85"/>
      <c r="FPU87" s="85"/>
      <c r="FPV87" s="85"/>
      <c r="FPW87" s="85"/>
      <c r="FPX87" s="85"/>
      <c r="FPY87" s="85"/>
      <c r="FPZ87" s="85"/>
      <c r="FQA87" s="85"/>
      <c r="FQB87" s="85"/>
      <c r="FQC87" s="85"/>
      <c r="FQD87" s="85"/>
      <c r="FQE87" s="85"/>
      <c r="FQF87" s="85"/>
      <c r="FQG87" s="85"/>
      <c r="FQH87" s="85"/>
      <c r="FQI87" s="85"/>
      <c r="FQJ87" s="85"/>
      <c r="FQK87" s="85"/>
      <c r="FQL87" s="85"/>
      <c r="FQM87" s="85"/>
      <c r="FQN87" s="85"/>
      <c r="FQO87" s="85"/>
      <c r="FQP87" s="85"/>
      <c r="FQQ87" s="85"/>
      <c r="FQR87" s="85"/>
      <c r="FQS87" s="85"/>
      <c r="FQT87" s="85"/>
      <c r="FQU87" s="85"/>
      <c r="FQV87" s="85"/>
      <c r="FQW87" s="85"/>
      <c r="FQX87" s="85"/>
      <c r="FQY87" s="85"/>
      <c r="FQZ87" s="85"/>
      <c r="FRA87" s="85"/>
      <c r="FRB87" s="85"/>
      <c r="FRC87" s="85"/>
      <c r="FRD87" s="85"/>
      <c r="FRE87" s="85"/>
      <c r="FRF87" s="85"/>
      <c r="FRG87" s="85"/>
      <c r="FRH87" s="85"/>
      <c r="FRI87" s="85"/>
      <c r="FRJ87" s="85"/>
      <c r="FRK87" s="85"/>
      <c r="FRL87" s="85"/>
      <c r="FRM87" s="85"/>
      <c r="FRN87" s="85"/>
      <c r="FRO87" s="85"/>
      <c r="FRP87" s="85"/>
      <c r="FRQ87" s="85"/>
      <c r="FRR87" s="85"/>
      <c r="FRS87" s="85"/>
      <c r="FRT87" s="85"/>
      <c r="FRU87" s="85"/>
      <c r="FRV87" s="85"/>
      <c r="FRW87" s="85"/>
      <c r="FRX87" s="85"/>
      <c r="FRY87" s="85"/>
      <c r="FRZ87" s="85"/>
      <c r="FSA87" s="85"/>
      <c r="FSB87" s="85"/>
      <c r="FSC87" s="85"/>
      <c r="FSD87" s="85"/>
      <c r="FSE87" s="85"/>
      <c r="FSF87" s="85"/>
      <c r="FSG87" s="85"/>
      <c r="FSH87" s="85"/>
      <c r="FSI87" s="85"/>
      <c r="FSJ87" s="85"/>
      <c r="FSK87" s="85"/>
      <c r="FSL87" s="85"/>
      <c r="FSM87" s="85"/>
      <c r="FSN87" s="85"/>
      <c r="FSO87" s="85"/>
      <c r="FSP87" s="85"/>
      <c r="FSQ87" s="85"/>
      <c r="FSR87" s="85"/>
      <c r="FSS87" s="85"/>
      <c r="FST87" s="85"/>
      <c r="FSU87" s="85"/>
      <c r="FSV87" s="85"/>
      <c r="FSW87" s="85"/>
      <c r="FSX87" s="85"/>
      <c r="FSY87" s="85"/>
      <c r="FSZ87" s="85"/>
      <c r="FTA87" s="85"/>
      <c r="FTB87" s="85"/>
      <c r="FTC87" s="85"/>
      <c r="FTD87" s="85"/>
      <c r="FTE87" s="85"/>
      <c r="FTF87" s="85"/>
      <c r="FTG87" s="85"/>
      <c r="FTH87" s="85"/>
      <c r="FTI87" s="85"/>
      <c r="FTJ87" s="85"/>
      <c r="FTK87" s="85"/>
      <c r="FTL87" s="85"/>
      <c r="FTM87" s="85"/>
      <c r="FTN87" s="85"/>
      <c r="FTO87" s="85"/>
      <c r="FTP87" s="85"/>
      <c r="FTQ87" s="85"/>
      <c r="FTR87" s="85"/>
      <c r="FTS87" s="85"/>
      <c r="FTT87" s="85"/>
      <c r="FTU87" s="85"/>
      <c r="FTV87" s="85"/>
      <c r="FTW87" s="85"/>
      <c r="FTX87" s="85"/>
      <c r="FTY87" s="85"/>
      <c r="FTZ87" s="85"/>
      <c r="FUA87" s="85"/>
      <c r="FUB87" s="85"/>
      <c r="FUC87" s="85"/>
      <c r="FUD87" s="85"/>
      <c r="FUE87" s="85"/>
      <c r="FUF87" s="85"/>
      <c r="FUG87" s="85"/>
      <c r="FUH87" s="85"/>
      <c r="FUI87" s="85"/>
      <c r="FUJ87" s="85"/>
      <c r="FUK87" s="85"/>
      <c r="FUL87" s="85"/>
      <c r="FUM87" s="85"/>
      <c r="FUN87" s="85"/>
      <c r="FUO87" s="85"/>
      <c r="FUP87" s="85"/>
      <c r="FUQ87" s="85"/>
      <c r="FUR87" s="85"/>
      <c r="FUS87" s="85"/>
      <c r="FUT87" s="85"/>
      <c r="FUU87" s="85"/>
      <c r="FUV87" s="85"/>
      <c r="FUW87" s="85"/>
      <c r="FUX87" s="85"/>
      <c r="FUY87" s="85"/>
      <c r="FUZ87" s="85"/>
      <c r="FVA87" s="85"/>
      <c r="FVB87" s="85"/>
      <c r="FVC87" s="85"/>
      <c r="FVD87" s="85"/>
      <c r="FVE87" s="85"/>
      <c r="FVF87" s="85"/>
      <c r="FVG87" s="85"/>
      <c r="FVH87" s="85"/>
      <c r="FVI87" s="85"/>
      <c r="FVJ87" s="85"/>
      <c r="FVK87" s="85"/>
      <c r="FVL87" s="85"/>
      <c r="FVM87" s="85"/>
      <c r="FVN87" s="85"/>
      <c r="FVO87" s="85"/>
      <c r="FVP87" s="85"/>
      <c r="FVQ87" s="85"/>
      <c r="FVR87" s="85"/>
      <c r="FVS87" s="85"/>
      <c r="FVT87" s="85"/>
      <c r="FVU87" s="85"/>
      <c r="FVV87" s="85"/>
      <c r="FVW87" s="85"/>
      <c r="FVX87" s="85"/>
      <c r="FVY87" s="85"/>
      <c r="FVZ87" s="85"/>
      <c r="FWA87" s="85"/>
      <c r="FWB87" s="85"/>
      <c r="FWC87" s="85"/>
      <c r="FWD87" s="85"/>
      <c r="FWE87" s="85"/>
      <c r="FWF87" s="85"/>
      <c r="FWG87" s="85"/>
      <c r="FWH87" s="85"/>
      <c r="FWI87" s="85"/>
      <c r="FWJ87" s="85"/>
      <c r="FWK87" s="85"/>
      <c r="FWL87" s="85"/>
      <c r="FWM87" s="85"/>
      <c r="FWN87" s="85"/>
      <c r="FWO87" s="85"/>
      <c r="FWP87" s="85"/>
      <c r="FWQ87" s="85"/>
      <c r="FWR87" s="85"/>
      <c r="FWS87" s="85"/>
      <c r="FWT87" s="85"/>
      <c r="FWU87" s="85"/>
      <c r="FWV87" s="85"/>
      <c r="FWW87" s="85"/>
      <c r="FWX87" s="85"/>
      <c r="FWY87" s="85"/>
      <c r="FWZ87" s="85"/>
      <c r="FXA87" s="85"/>
      <c r="FXB87" s="85"/>
      <c r="FXC87" s="85"/>
      <c r="FXD87" s="85"/>
      <c r="FXE87" s="85"/>
      <c r="FXF87" s="85"/>
      <c r="FXG87" s="85"/>
      <c r="FXH87" s="85"/>
      <c r="FXI87" s="85"/>
      <c r="FXJ87" s="85"/>
      <c r="FXK87" s="85"/>
      <c r="FXL87" s="85"/>
      <c r="FXM87" s="85"/>
      <c r="FXN87" s="85"/>
      <c r="FXO87" s="85"/>
      <c r="FXP87" s="85"/>
      <c r="FXQ87" s="85"/>
      <c r="FXR87" s="85"/>
      <c r="FXS87" s="85"/>
      <c r="FXT87" s="85"/>
      <c r="FXU87" s="85"/>
      <c r="FXV87" s="85"/>
      <c r="FXW87" s="85"/>
      <c r="FXX87" s="85"/>
      <c r="FXY87" s="85"/>
      <c r="FXZ87" s="85"/>
      <c r="FYA87" s="85"/>
      <c r="FYB87" s="85"/>
      <c r="FYC87" s="85"/>
      <c r="FYD87" s="85"/>
      <c r="FYE87" s="85"/>
      <c r="FYF87" s="85"/>
      <c r="FYG87" s="85"/>
      <c r="FYH87" s="85"/>
      <c r="FYI87" s="85"/>
      <c r="FYJ87" s="85"/>
      <c r="FYK87" s="85"/>
      <c r="FYL87" s="85"/>
      <c r="FYM87" s="85"/>
      <c r="FYN87" s="85"/>
      <c r="FYO87" s="85"/>
      <c r="FYP87" s="85"/>
      <c r="FYQ87" s="85"/>
      <c r="FYR87" s="85"/>
      <c r="FYS87" s="85"/>
      <c r="FYT87" s="85"/>
      <c r="FYU87" s="85"/>
      <c r="FYV87" s="85"/>
      <c r="FYW87" s="85"/>
      <c r="FYX87" s="85"/>
      <c r="FYY87" s="85"/>
      <c r="FYZ87" s="85"/>
      <c r="FZA87" s="85"/>
      <c r="FZB87" s="85"/>
      <c r="FZC87" s="85"/>
      <c r="FZD87" s="85"/>
      <c r="FZE87" s="85"/>
      <c r="FZF87" s="85"/>
      <c r="FZG87" s="85"/>
      <c r="FZH87" s="85"/>
      <c r="FZI87" s="85"/>
      <c r="FZJ87" s="85"/>
      <c r="FZK87" s="85"/>
      <c r="FZL87" s="85"/>
      <c r="FZM87" s="85"/>
      <c r="FZN87" s="85"/>
      <c r="FZO87" s="85"/>
      <c r="FZP87" s="85"/>
      <c r="FZQ87" s="85"/>
      <c r="FZR87" s="85"/>
      <c r="FZS87" s="85"/>
      <c r="FZT87" s="85"/>
      <c r="FZU87" s="85"/>
      <c r="FZV87" s="85"/>
      <c r="FZW87" s="85"/>
      <c r="FZX87" s="85"/>
      <c r="FZY87" s="85"/>
      <c r="FZZ87" s="85"/>
      <c r="GAA87" s="85"/>
      <c r="GAB87" s="85"/>
      <c r="GAC87" s="85"/>
      <c r="GAD87" s="85"/>
      <c r="GAE87" s="85"/>
      <c r="GAF87" s="85"/>
      <c r="GAG87" s="85"/>
      <c r="GAH87" s="85"/>
      <c r="GAI87" s="85"/>
      <c r="GAJ87" s="85"/>
      <c r="GAK87" s="85"/>
      <c r="GAL87" s="85"/>
      <c r="GAM87" s="85"/>
      <c r="GAN87" s="85"/>
      <c r="GAO87" s="85"/>
      <c r="GAP87" s="85"/>
      <c r="GAQ87" s="85"/>
      <c r="GAR87" s="85"/>
      <c r="GAS87" s="85"/>
      <c r="GAT87" s="85"/>
      <c r="GAU87" s="85"/>
      <c r="GAV87" s="85"/>
      <c r="GAW87" s="85"/>
      <c r="GAX87" s="85"/>
      <c r="GAY87" s="85"/>
      <c r="GAZ87" s="85"/>
      <c r="GBA87" s="85"/>
      <c r="GBB87" s="85"/>
      <c r="GBC87" s="85"/>
      <c r="GBD87" s="85"/>
      <c r="GBE87" s="85"/>
      <c r="GBF87" s="85"/>
      <c r="GBG87" s="85"/>
      <c r="GBH87" s="85"/>
      <c r="GBI87" s="85"/>
      <c r="GBJ87" s="85"/>
      <c r="GBK87" s="85"/>
      <c r="GBL87" s="85"/>
      <c r="GBM87" s="85"/>
      <c r="GBN87" s="85"/>
      <c r="GBO87" s="85"/>
      <c r="GBP87" s="85"/>
      <c r="GBQ87" s="85"/>
      <c r="GBR87" s="85"/>
      <c r="GBS87" s="85"/>
      <c r="GBT87" s="85"/>
      <c r="GBU87" s="85"/>
      <c r="GBV87" s="85"/>
      <c r="GBW87" s="85"/>
      <c r="GBX87" s="85"/>
      <c r="GBY87" s="85"/>
      <c r="GBZ87" s="85"/>
      <c r="GCA87" s="85"/>
      <c r="GCB87" s="85"/>
      <c r="GCC87" s="85"/>
      <c r="GCD87" s="85"/>
      <c r="GCE87" s="85"/>
      <c r="GCF87" s="85"/>
      <c r="GCG87" s="85"/>
      <c r="GCH87" s="85"/>
      <c r="GCI87" s="85"/>
      <c r="GCJ87" s="85"/>
      <c r="GCK87" s="85"/>
      <c r="GCL87" s="85"/>
      <c r="GCM87" s="85"/>
      <c r="GCN87" s="85"/>
      <c r="GCO87" s="85"/>
      <c r="GCP87" s="85"/>
      <c r="GCQ87" s="85"/>
      <c r="GCR87" s="85"/>
      <c r="GCS87" s="85"/>
      <c r="GCT87" s="85"/>
      <c r="GCU87" s="85"/>
      <c r="GCV87" s="85"/>
      <c r="GCW87" s="85"/>
      <c r="GCX87" s="85"/>
      <c r="GCY87" s="85"/>
      <c r="GCZ87" s="85"/>
      <c r="GDA87" s="85"/>
      <c r="GDB87" s="85"/>
      <c r="GDC87" s="85"/>
      <c r="GDD87" s="85"/>
      <c r="GDE87" s="85"/>
      <c r="GDF87" s="85"/>
      <c r="GDG87" s="85"/>
      <c r="GDH87" s="85"/>
      <c r="GDI87" s="85"/>
      <c r="GDJ87" s="85"/>
      <c r="GDK87" s="85"/>
      <c r="GDL87" s="85"/>
      <c r="GDM87" s="85"/>
      <c r="GDN87" s="85"/>
      <c r="GDO87" s="85"/>
      <c r="GDP87" s="85"/>
      <c r="GDQ87" s="85"/>
      <c r="GDR87" s="85"/>
      <c r="GDS87" s="85"/>
      <c r="GDT87" s="85"/>
      <c r="GDU87" s="85"/>
      <c r="GDV87" s="85"/>
      <c r="GDW87" s="85"/>
      <c r="GDX87" s="85"/>
      <c r="GDY87" s="85"/>
      <c r="GDZ87" s="85"/>
      <c r="GEA87" s="85"/>
      <c r="GEB87" s="85"/>
      <c r="GEC87" s="85"/>
      <c r="GED87" s="85"/>
      <c r="GEE87" s="85"/>
      <c r="GEF87" s="85"/>
      <c r="GEG87" s="85"/>
      <c r="GEH87" s="85"/>
      <c r="GEI87" s="85"/>
      <c r="GEJ87" s="85"/>
      <c r="GEK87" s="85"/>
      <c r="GEL87" s="85"/>
      <c r="GEM87" s="85"/>
      <c r="GEN87" s="85"/>
      <c r="GEO87" s="85"/>
      <c r="GEP87" s="85"/>
      <c r="GEQ87" s="85"/>
      <c r="GER87" s="85"/>
      <c r="GES87" s="85"/>
      <c r="GET87" s="85"/>
      <c r="GEU87" s="85"/>
      <c r="GEV87" s="85"/>
      <c r="GEW87" s="85"/>
      <c r="GEX87" s="85"/>
      <c r="GEY87" s="85"/>
      <c r="GEZ87" s="85"/>
      <c r="GFA87" s="85"/>
      <c r="GFB87" s="85"/>
      <c r="GFC87" s="85"/>
      <c r="GFD87" s="85"/>
      <c r="GFE87" s="85"/>
      <c r="GFF87" s="85"/>
      <c r="GFG87" s="85"/>
      <c r="GFH87" s="85"/>
      <c r="GFI87" s="85"/>
      <c r="GFJ87" s="85"/>
      <c r="GFK87" s="85"/>
      <c r="GFL87" s="85"/>
      <c r="GFM87" s="85"/>
      <c r="GFN87" s="85"/>
      <c r="GFO87" s="85"/>
      <c r="GFP87" s="85"/>
      <c r="GFQ87" s="85"/>
      <c r="GFR87" s="85"/>
      <c r="GFS87" s="85"/>
      <c r="GFT87" s="85"/>
      <c r="GFU87" s="85"/>
      <c r="GFV87" s="85"/>
      <c r="GFW87" s="85"/>
      <c r="GFX87" s="85"/>
      <c r="GFY87" s="85"/>
      <c r="GFZ87" s="85"/>
      <c r="GGA87" s="85"/>
      <c r="GGB87" s="85"/>
      <c r="GGC87" s="85"/>
      <c r="GGD87" s="85"/>
      <c r="GGE87" s="85"/>
      <c r="GGF87" s="85"/>
      <c r="GGG87" s="85"/>
      <c r="GGH87" s="85"/>
      <c r="GGI87" s="85"/>
      <c r="GGJ87" s="85"/>
      <c r="GGK87" s="85"/>
      <c r="GGL87" s="85"/>
      <c r="GGM87" s="85"/>
      <c r="GGN87" s="85"/>
      <c r="GGO87" s="85"/>
      <c r="GGP87" s="85"/>
      <c r="GGQ87" s="85"/>
      <c r="GGR87" s="85"/>
      <c r="GGS87" s="85"/>
      <c r="GGT87" s="85"/>
      <c r="GGU87" s="85"/>
      <c r="GGV87" s="85"/>
      <c r="GGW87" s="85"/>
      <c r="GGX87" s="85"/>
      <c r="GGY87" s="85"/>
      <c r="GGZ87" s="85"/>
      <c r="GHA87" s="85"/>
      <c r="GHB87" s="85"/>
      <c r="GHC87" s="85"/>
      <c r="GHD87" s="85"/>
      <c r="GHE87" s="85"/>
      <c r="GHF87" s="85"/>
      <c r="GHG87" s="85"/>
      <c r="GHH87" s="85"/>
      <c r="GHI87" s="85"/>
      <c r="GHJ87" s="85"/>
      <c r="GHK87" s="85"/>
      <c r="GHL87" s="85"/>
      <c r="GHM87" s="85"/>
      <c r="GHN87" s="85"/>
      <c r="GHO87" s="85"/>
      <c r="GHP87" s="85"/>
      <c r="GHQ87" s="85"/>
      <c r="GHR87" s="85"/>
      <c r="GHS87" s="85"/>
      <c r="GHT87" s="85"/>
      <c r="GHU87" s="85"/>
      <c r="GHV87" s="85"/>
      <c r="GHW87" s="85"/>
      <c r="GHX87" s="85"/>
      <c r="GHY87" s="85"/>
      <c r="GHZ87" s="85"/>
      <c r="GIA87" s="85"/>
      <c r="GIB87" s="85"/>
      <c r="GIC87" s="85"/>
      <c r="GID87" s="85"/>
      <c r="GIE87" s="85"/>
      <c r="GIF87" s="85"/>
      <c r="GIG87" s="85"/>
      <c r="GIH87" s="85"/>
      <c r="GII87" s="85"/>
      <c r="GIJ87" s="85"/>
      <c r="GIK87" s="85"/>
      <c r="GIL87" s="85"/>
      <c r="GIM87" s="85"/>
      <c r="GIN87" s="85"/>
      <c r="GIO87" s="85"/>
      <c r="GIP87" s="85"/>
      <c r="GIQ87" s="85"/>
      <c r="GIR87" s="85"/>
      <c r="GIS87" s="85"/>
      <c r="GIT87" s="85"/>
      <c r="GIU87" s="85"/>
      <c r="GIV87" s="85"/>
      <c r="GIW87" s="85"/>
      <c r="GIX87" s="85"/>
      <c r="GIY87" s="85"/>
      <c r="GIZ87" s="85"/>
      <c r="GJA87" s="85"/>
      <c r="GJB87" s="85"/>
      <c r="GJC87" s="85"/>
      <c r="GJD87" s="85"/>
      <c r="GJE87" s="85"/>
      <c r="GJF87" s="85"/>
      <c r="GJG87" s="85"/>
      <c r="GJH87" s="85"/>
      <c r="GJI87" s="85"/>
      <c r="GJJ87" s="85"/>
      <c r="GJK87" s="85"/>
      <c r="GJL87" s="85"/>
      <c r="GJM87" s="85"/>
      <c r="GJN87" s="85"/>
      <c r="GJO87" s="85"/>
      <c r="GJP87" s="85"/>
      <c r="GJQ87" s="85"/>
      <c r="GJR87" s="85"/>
      <c r="GJS87" s="85"/>
      <c r="GJT87" s="85"/>
      <c r="GJU87" s="85"/>
      <c r="GJV87" s="85"/>
      <c r="GJW87" s="85"/>
      <c r="GJX87" s="85"/>
      <c r="GJY87" s="85"/>
      <c r="GJZ87" s="85"/>
      <c r="GKA87" s="85"/>
      <c r="GKB87" s="85"/>
      <c r="GKC87" s="85"/>
      <c r="GKD87" s="85"/>
      <c r="GKE87" s="85"/>
      <c r="GKF87" s="85"/>
      <c r="GKG87" s="85"/>
      <c r="GKH87" s="85"/>
      <c r="GKI87" s="85"/>
      <c r="GKJ87" s="85"/>
      <c r="GKK87" s="85"/>
      <c r="GKL87" s="85"/>
      <c r="GKM87" s="85"/>
      <c r="GKN87" s="85"/>
      <c r="GKO87" s="85"/>
      <c r="GKP87" s="85"/>
      <c r="GKQ87" s="85"/>
      <c r="GKR87" s="85"/>
      <c r="GKS87" s="85"/>
      <c r="GKT87" s="85"/>
      <c r="GKU87" s="85"/>
      <c r="GKV87" s="85"/>
      <c r="GKW87" s="85"/>
      <c r="GKX87" s="85"/>
      <c r="GKY87" s="85"/>
      <c r="GKZ87" s="85"/>
      <c r="GLA87" s="85"/>
      <c r="GLB87" s="85"/>
      <c r="GLC87" s="85"/>
      <c r="GLD87" s="85"/>
      <c r="GLE87" s="85"/>
      <c r="GLF87" s="85"/>
      <c r="GLG87" s="85"/>
      <c r="GLH87" s="85"/>
      <c r="GLI87" s="85"/>
      <c r="GLJ87" s="85"/>
      <c r="GLK87" s="85"/>
      <c r="GLL87" s="85"/>
      <c r="GLM87" s="85"/>
      <c r="GLN87" s="85"/>
      <c r="GLO87" s="85"/>
      <c r="GLP87" s="85"/>
      <c r="GLQ87" s="85"/>
      <c r="GLR87" s="85"/>
      <c r="GLS87" s="85"/>
      <c r="GLT87" s="85"/>
      <c r="GLU87" s="85"/>
      <c r="GLV87" s="85"/>
      <c r="GLW87" s="85"/>
      <c r="GLX87" s="85"/>
      <c r="GLY87" s="85"/>
      <c r="GLZ87" s="85"/>
      <c r="GMA87" s="85"/>
      <c r="GMB87" s="85"/>
      <c r="GMC87" s="85"/>
      <c r="GMD87" s="85"/>
      <c r="GME87" s="85"/>
      <c r="GMF87" s="85"/>
      <c r="GMG87" s="85"/>
      <c r="GMH87" s="85"/>
      <c r="GMI87" s="85"/>
      <c r="GMJ87" s="85"/>
      <c r="GMK87" s="85"/>
      <c r="GML87" s="85"/>
      <c r="GMM87" s="85"/>
      <c r="GMN87" s="85"/>
      <c r="GMO87" s="85"/>
      <c r="GMP87" s="85"/>
      <c r="GMQ87" s="85"/>
      <c r="GMR87" s="85"/>
      <c r="GMS87" s="85"/>
      <c r="GMT87" s="85"/>
      <c r="GMU87" s="85"/>
      <c r="GMV87" s="85"/>
      <c r="GMW87" s="85"/>
      <c r="GMX87" s="85"/>
      <c r="GMY87" s="85"/>
      <c r="GMZ87" s="85"/>
      <c r="GNA87" s="85"/>
      <c r="GNB87" s="85"/>
      <c r="GNC87" s="85"/>
      <c r="GND87" s="85"/>
      <c r="GNE87" s="85"/>
      <c r="GNF87" s="85"/>
      <c r="GNG87" s="85"/>
      <c r="GNH87" s="85"/>
      <c r="GNI87" s="85"/>
      <c r="GNJ87" s="85"/>
      <c r="GNK87" s="85"/>
      <c r="GNL87" s="85"/>
      <c r="GNM87" s="85"/>
      <c r="GNN87" s="85"/>
      <c r="GNO87" s="85"/>
      <c r="GNP87" s="85"/>
      <c r="GNQ87" s="85"/>
      <c r="GNR87" s="85"/>
      <c r="GNS87" s="85"/>
      <c r="GNT87" s="85"/>
      <c r="GNU87" s="85"/>
      <c r="GNV87" s="85"/>
      <c r="GNW87" s="85"/>
      <c r="GNX87" s="85"/>
      <c r="GNY87" s="85"/>
      <c r="GNZ87" s="85"/>
      <c r="GOA87" s="85"/>
      <c r="GOB87" s="85"/>
      <c r="GOC87" s="85"/>
      <c r="GOD87" s="85"/>
      <c r="GOE87" s="85"/>
      <c r="GOF87" s="85"/>
      <c r="GOG87" s="85"/>
      <c r="GOH87" s="85"/>
      <c r="GOI87" s="85"/>
      <c r="GOJ87" s="85"/>
      <c r="GOK87" s="85"/>
      <c r="GOL87" s="85"/>
      <c r="GOM87" s="85"/>
      <c r="GON87" s="85"/>
      <c r="GOO87" s="85"/>
      <c r="GOP87" s="85"/>
      <c r="GOQ87" s="85"/>
      <c r="GOR87" s="85"/>
      <c r="GOS87" s="85"/>
      <c r="GOT87" s="85"/>
      <c r="GOU87" s="85"/>
      <c r="GOV87" s="85"/>
      <c r="GOW87" s="85"/>
      <c r="GOX87" s="85"/>
      <c r="GOY87" s="85"/>
      <c r="GOZ87" s="85"/>
      <c r="GPA87" s="85"/>
      <c r="GPB87" s="85"/>
      <c r="GPC87" s="85"/>
      <c r="GPD87" s="85"/>
      <c r="GPE87" s="85"/>
      <c r="GPF87" s="85"/>
      <c r="GPG87" s="85"/>
      <c r="GPH87" s="85"/>
      <c r="GPI87" s="85"/>
      <c r="GPJ87" s="85"/>
      <c r="GPK87" s="85"/>
      <c r="GPL87" s="85"/>
      <c r="GPM87" s="85"/>
      <c r="GPN87" s="85"/>
      <c r="GPO87" s="85"/>
      <c r="GPP87" s="85"/>
      <c r="GPQ87" s="85"/>
      <c r="GPR87" s="85"/>
      <c r="GPS87" s="85"/>
      <c r="GPT87" s="85"/>
      <c r="GPU87" s="85"/>
      <c r="GPV87" s="85"/>
      <c r="GPW87" s="85"/>
      <c r="GPX87" s="85"/>
      <c r="GPY87" s="85"/>
      <c r="GPZ87" s="85"/>
      <c r="GQA87" s="85"/>
      <c r="GQB87" s="85"/>
      <c r="GQC87" s="85"/>
      <c r="GQD87" s="85"/>
      <c r="GQE87" s="85"/>
      <c r="GQF87" s="85"/>
      <c r="GQG87" s="85"/>
      <c r="GQH87" s="85"/>
      <c r="GQI87" s="85"/>
      <c r="GQJ87" s="85"/>
      <c r="GQK87" s="85"/>
      <c r="GQL87" s="85"/>
      <c r="GQM87" s="85"/>
      <c r="GQN87" s="85"/>
      <c r="GQO87" s="85"/>
      <c r="GQP87" s="85"/>
      <c r="GQQ87" s="85"/>
      <c r="GQR87" s="85"/>
      <c r="GQS87" s="85"/>
      <c r="GQT87" s="85"/>
      <c r="GQU87" s="85"/>
      <c r="GQV87" s="85"/>
      <c r="GQW87" s="85"/>
      <c r="GQX87" s="85"/>
      <c r="GQY87" s="85"/>
      <c r="GQZ87" s="85"/>
      <c r="GRA87" s="85"/>
      <c r="GRB87" s="85"/>
      <c r="GRC87" s="85"/>
      <c r="GRD87" s="85"/>
      <c r="GRE87" s="85"/>
      <c r="GRF87" s="85"/>
      <c r="GRG87" s="85"/>
      <c r="GRH87" s="85"/>
      <c r="GRI87" s="85"/>
      <c r="GRJ87" s="85"/>
      <c r="GRK87" s="85"/>
      <c r="GRL87" s="85"/>
      <c r="GRM87" s="85"/>
      <c r="GRN87" s="85"/>
      <c r="GRO87" s="85"/>
      <c r="GRP87" s="85"/>
      <c r="GRQ87" s="85"/>
      <c r="GRR87" s="85"/>
      <c r="GRS87" s="85"/>
      <c r="GRT87" s="85"/>
      <c r="GRU87" s="85"/>
      <c r="GRV87" s="85"/>
      <c r="GRW87" s="85"/>
      <c r="GRX87" s="85"/>
      <c r="GRY87" s="85"/>
      <c r="GRZ87" s="85"/>
      <c r="GSA87" s="85"/>
      <c r="GSB87" s="85"/>
      <c r="GSC87" s="85"/>
      <c r="GSD87" s="85"/>
      <c r="GSE87" s="85"/>
      <c r="GSF87" s="85"/>
      <c r="GSG87" s="85"/>
      <c r="GSH87" s="85"/>
      <c r="GSI87" s="85"/>
      <c r="GSJ87" s="85"/>
      <c r="GSK87" s="85"/>
      <c r="GSL87" s="85"/>
      <c r="GSM87" s="85"/>
      <c r="GSN87" s="85"/>
      <c r="GSO87" s="85"/>
      <c r="GSP87" s="85"/>
      <c r="GSQ87" s="85"/>
      <c r="GSR87" s="85"/>
      <c r="GSS87" s="85"/>
      <c r="GST87" s="85"/>
      <c r="GSU87" s="85"/>
      <c r="GSV87" s="85"/>
      <c r="GSW87" s="85"/>
      <c r="GSX87" s="85"/>
      <c r="GSY87" s="85"/>
      <c r="GSZ87" s="85"/>
      <c r="GTA87" s="85"/>
      <c r="GTB87" s="85"/>
      <c r="GTC87" s="85"/>
      <c r="GTD87" s="85"/>
      <c r="GTE87" s="85"/>
      <c r="GTF87" s="85"/>
      <c r="GTG87" s="85"/>
      <c r="GTH87" s="85"/>
      <c r="GTI87" s="85"/>
      <c r="GTJ87" s="85"/>
      <c r="GTK87" s="85"/>
      <c r="GTL87" s="85"/>
      <c r="GTM87" s="85"/>
      <c r="GTN87" s="85"/>
      <c r="GTO87" s="85"/>
      <c r="GTP87" s="85"/>
      <c r="GTQ87" s="85"/>
      <c r="GTR87" s="85"/>
      <c r="GTS87" s="85"/>
      <c r="GTT87" s="85"/>
      <c r="GTU87" s="85"/>
      <c r="GTV87" s="85"/>
      <c r="GTW87" s="85"/>
      <c r="GTX87" s="85"/>
      <c r="GTY87" s="85"/>
      <c r="GTZ87" s="85"/>
      <c r="GUA87" s="85"/>
      <c r="GUB87" s="85"/>
      <c r="GUC87" s="85"/>
      <c r="GUD87" s="85"/>
      <c r="GUE87" s="85"/>
      <c r="GUF87" s="85"/>
      <c r="GUG87" s="85"/>
      <c r="GUH87" s="85"/>
      <c r="GUI87" s="85"/>
      <c r="GUJ87" s="85"/>
      <c r="GUK87" s="85"/>
      <c r="GUL87" s="85"/>
      <c r="GUM87" s="85"/>
      <c r="GUN87" s="85"/>
      <c r="GUO87" s="85"/>
      <c r="GUP87" s="85"/>
      <c r="GUQ87" s="85"/>
      <c r="GUR87" s="85"/>
      <c r="GUS87" s="85"/>
      <c r="GUT87" s="85"/>
      <c r="GUU87" s="85"/>
      <c r="GUV87" s="85"/>
      <c r="GUW87" s="85"/>
      <c r="GUX87" s="85"/>
      <c r="GUY87" s="85"/>
      <c r="GUZ87" s="85"/>
      <c r="GVA87" s="85"/>
      <c r="GVB87" s="85"/>
      <c r="GVC87" s="85"/>
      <c r="GVD87" s="85"/>
      <c r="GVE87" s="85"/>
      <c r="GVF87" s="85"/>
      <c r="GVG87" s="85"/>
      <c r="GVH87" s="85"/>
      <c r="GVI87" s="85"/>
      <c r="GVJ87" s="85"/>
      <c r="GVK87" s="85"/>
      <c r="GVL87" s="85"/>
      <c r="GVM87" s="85"/>
      <c r="GVN87" s="85"/>
      <c r="GVO87" s="85"/>
      <c r="GVP87" s="85"/>
      <c r="GVQ87" s="85"/>
      <c r="GVR87" s="85"/>
      <c r="GVS87" s="85"/>
      <c r="GVT87" s="85"/>
      <c r="GVU87" s="85"/>
      <c r="GVV87" s="85"/>
      <c r="GVW87" s="85"/>
      <c r="GVX87" s="85"/>
      <c r="GVY87" s="85"/>
      <c r="GVZ87" s="85"/>
      <c r="GWA87" s="85"/>
      <c r="GWB87" s="85"/>
      <c r="GWC87" s="85"/>
      <c r="GWD87" s="85"/>
      <c r="GWE87" s="85"/>
      <c r="GWF87" s="85"/>
      <c r="GWG87" s="85"/>
      <c r="GWH87" s="85"/>
      <c r="GWI87" s="85"/>
      <c r="GWJ87" s="85"/>
      <c r="GWK87" s="85"/>
      <c r="GWL87" s="85"/>
      <c r="GWM87" s="85"/>
      <c r="GWN87" s="85"/>
      <c r="GWO87" s="85"/>
      <c r="GWP87" s="85"/>
      <c r="GWQ87" s="85"/>
      <c r="GWR87" s="85"/>
      <c r="GWS87" s="85"/>
      <c r="GWT87" s="85"/>
      <c r="GWU87" s="85"/>
      <c r="GWV87" s="85"/>
      <c r="GWW87" s="85"/>
      <c r="GWX87" s="85"/>
      <c r="GWY87" s="85"/>
      <c r="GWZ87" s="85"/>
      <c r="GXA87" s="85"/>
      <c r="GXB87" s="85"/>
      <c r="GXC87" s="85"/>
      <c r="GXD87" s="85"/>
      <c r="GXE87" s="85"/>
      <c r="GXF87" s="85"/>
      <c r="GXG87" s="85"/>
      <c r="GXH87" s="85"/>
      <c r="GXI87" s="85"/>
      <c r="GXJ87" s="85"/>
      <c r="GXK87" s="85"/>
      <c r="GXL87" s="85"/>
      <c r="GXM87" s="85"/>
      <c r="GXN87" s="85"/>
      <c r="GXO87" s="85"/>
      <c r="GXP87" s="85"/>
      <c r="GXQ87" s="85"/>
      <c r="GXR87" s="85"/>
      <c r="GXS87" s="85"/>
      <c r="GXT87" s="85"/>
      <c r="GXU87" s="85"/>
      <c r="GXV87" s="85"/>
      <c r="GXW87" s="85"/>
      <c r="GXX87" s="85"/>
      <c r="GXY87" s="85"/>
      <c r="GXZ87" s="85"/>
      <c r="GYA87" s="85"/>
      <c r="GYB87" s="85"/>
      <c r="GYC87" s="85"/>
      <c r="GYD87" s="85"/>
      <c r="GYE87" s="85"/>
      <c r="GYF87" s="85"/>
      <c r="GYG87" s="85"/>
      <c r="GYH87" s="85"/>
      <c r="GYI87" s="85"/>
      <c r="GYJ87" s="85"/>
      <c r="GYK87" s="85"/>
      <c r="GYL87" s="85"/>
      <c r="GYM87" s="85"/>
      <c r="GYN87" s="85"/>
      <c r="GYO87" s="85"/>
      <c r="GYP87" s="85"/>
      <c r="GYQ87" s="85"/>
      <c r="GYR87" s="85"/>
      <c r="GYS87" s="85"/>
      <c r="GYT87" s="85"/>
      <c r="GYU87" s="85"/>
      <c r="GYV87" s="85"/>
      <c r="GYW87" s="85"/>
      <c r="GYX87" s="85"/>
      <c r="GYY87" s="85"/>
      <c r="GYZ87" s="85"/>
      <c r="GZA87" s="85"/>
      <c r="GZB87" s="85"/>
      <c r="GZC87" s="85"/>
      <c r="GZD87" s="85"/>
      <c r="GZE87" s="85"/>
      <c r="GZF87" s="85"/>
      <c r="GZG87" s="85"/>
      <c r="GZH87" s="85"/>
      <c r="GZI87" s="85"/>
      <c r="GZJ87" s="85"/>
      <c r="GZK87" s="85"/>
      <c r="GZL87" s="85"/>
      <c r="GZM87" s="85"/>
      <c r="GZN87" s="85"/>
      <c r="GZO87" s="85"/>
      <c r="GZP87" s="85"/>
      <c r="GZQ87" s="85"/>
      <c r="GZR87" s="85"/>
      <c r="GZS87" s="85"/>
      <c r="GZT87" s="85"/>
      <c r="GZU87" s="85"/>
      <c r="GZV87" s="85"/>
      <c r="GZW87" s="85"/>
      <c r="GZX87" s="85"/>
      <c r="GZY87" s="85"/>
      <c r="GZZ87" s="85"/>
      <c r="HAA87" s="85"/>
      <c r="HAB87" s="85"/>
      <c r="HAC87" s="85"/>
      <c r="HAD87" s="85"/>
      <c r="HAE87" s="85"/>
      <c r="HAF87" s="85"/>
      <c r="HAG87" s="85"/>
      <c r="HAH87" s="85"/>
      <c r="HAI87" s="85"/>
      <c r="HAJ87" s="85"/>
      <c r="HAK87" s="85"/>
      <c r="HAL87" s="85"/>
      <c r="HAM87" s="85"/>
      <c r="HAN87" s="85"/>
      <c r="HAO87" s="85"/>
      <c r="HAP87" s="85"/>
      <c r="HAQ87" s="85"/>
      <c r="HAR87" s="85"/>
      <c r="HAS87" s="85"/>
      <c r="HAT87" s="85"/>
      <c r="HAU87" s="85"/>
      <c r="HAV87" s="85"/>
      <c r="HAW87" s="85"/>
      <c r="HAX87" s="85"/>
      <c r="HAY87" s="85"/>
      <c r="HAZ87" s="85"/>
      <c r="HBA87" s="85"/>
      <c r="HBB87" s="85"/>
      <c r="HBC87" s="85"/>
      <c r="HBD87" s="85"/>
      <c r="HBE87" s="85"/>
      <c r="HBF87" s="85"/>
      <c r="HBG87" s="85"/>
      <c r="HBH87" s="85"/>
      <c r="HBI87" s="85"/>
      <c r="HBJ87" s="85"/>
      <c r="HBK87" s="85"/>
      <c r="HBL87" s="85"/>
      <c r="HBM87" s="85"/>
      <c r="HBN87" s="85"/>
      <c r="HBO87" s="85"/>
      <c r="HBP87" s="85"/>
      <c r="HBQ87" s="85"/>
      <c r="HBR87" s="85"/>
      <c r="HBS87" s="85"/>
      <c r="HBT87" s="85"/>
      <c r="HBU87" s="85"/>
      <c r="HBV87" s="85"/>
      <c r="HBW87" s="85"/>
      <c r="HBX87" s="85"/>
      <c r="HBY87" s="85"/>
      <c r="HBZ87" s="85"/>
      <c r="HCA87" s="85"/>
      <c r="HCB87" s="85"/>
      <c r="HCC87" s="85"/>
      <c r="HCD87" s="85"/>
      <c r="HCE87" s="85"/>
      <c r="HCF87" s="85"/>
      <c r="HCG87" s="85"/>
      <c r="HCH87" s="85"/>
      <c r="HCI87" s="85"/>
      <c r="HCJ87" s="85"/>
      <c r="HCK87" s="85"/>
      <c r="HCL87" s="85"/>
      <c r="HCM87" s="85"/>
      <c r="HCN87" s="85"/>
      <c r="HCO87" s="85"/>
      <c r="HCP87" s="85"/>
      <c r="HCQ87" s="85"/>
      <c r="HCR87" s="85"/>
      <c r="HCS87" s="85"/>
      <c r="HCT87" s="85"/>
      <c r="HCU87" s="85"/>
      <c r="HCV87" s="85"/>
      <c r="HCW87" s="85"/>
      <c r="HCX87" s="85"/>
      <c r="HCY87" s="85"/>
      <c r="HCZ87" s="85"/>
      <c r="HDA87" s="85"/>
      <c r="HDB87" s="85"/>
      <c r="HDC87" s="85"/>
      <c r="HDD87" s="85"/>
      <c r="HDE87" s="85"/>
      <c r="HDF87" s="85"/>
      <c r="HDG87" s="85"/>
      <c r="HDH87" s="85"/>
      <c r="HDI87" s="85"/>
      <c r="HDJ87" s="85"/>
      <c r="HDK87" s="85"/>
      <c r="HDL87" s="85"/>
      <c r="HDM87" s="85"/>
      <c r="HDN87" s="85"/>
      <c r="HDO87" s="85"/>
      <c r="HDP87" s="85"/>
      <c r="HDQ87" s="85"/>
      <c r="HDR87" s="85"/>
      <c r="HDS87" s="85"/>
      <c r="HDT87" s="85"/>
      <c r="HDU87" s="85"/>
      <c r="HDV87" s="85"/>
      <c r="HDW87" s="85"/>
      <c r="HDX87" s="85"/>
      <c r="HDY87" s="85"/>
      <c r="HDZ87" s="85"/>
      <c r="HEA87" s="85"/>
      <c r="HEB87" s="85"/>
      <c r="HEC87" s="85"/>
      <c r="HED87" s="85"/>
      <c r="HEE87" s="85"/>
      <c r="HEF87" s="85"/>
      <c r="HEG87" s="85"/>
      <c r="HEH87" s="85"/>
      <c r="HEI87" s="85"/>
      <c r="HEJ87" s="85"/>
      <c r="HEK87" s="85"/>
      <c r="HEL87" s="85"/>
      <c r="HEM87" s="85"/>
      <c r="HEN87" s="85"/>
      <c r="HEO87" s="85"/>
      <c r="HEP87" s="85"/>
      <c r="HEQ87" s="85"/>
      <c r="HER87" s="85"/>
      <c r="HES87" s="85"/>
      <c r="HET87" s="85"/>
      <c r="HEU87" s="85"/>
      <c r="HEV87" s="85"/>
      <c r="HEW87" s="85"/>
      <c r="HEX87" s="85"/>
      <c r="HEY87" s="85"/>
      <c r="HEZ87" s="85"/>
      <c r="HFA87" s="85"/>
      <c r="HFB87" s="85"/>
      <c r="HFC87" s="85"/>
      <c r="HFD87" s="85"/>
      <c r="HFE87" s="85"/>
      <c r="HFF87" s="85"/>
      <c r="HFG87" s="85"/>
      <c r="HFH87" s="85"/>
      <c r="HFI87" s="85"/>
      <c r="HFJ87" s="85"/>
      <c r="HFK87" s="85"/>
      <c r="HFL87" s="85"/>
      <c r="HFM87" s="85"/>
      <c r="HFN87" s="85"/>
      <c r="HFO87" s="85"/>
      <c r="HFP87" s="85"/>
      <c r="HFQ87" s="85"/>
      <c r="HFR87" s="85"/>
      <c r="HFS87" s="85"/>
      <c r="HFT87" s="85"/>
      <c r="HFU87" s="85"/>
      <c r="HFV87" s="85"/>
      <c r="HFW87" s="85"/>
      <c r="HFX87" s="85"/>
      <c r="HFY87" s="85"/>
      <c r="HFZ87" s="85"/>
      <c r="HGA87" s="85"/>
      <c r="HGB87" s="85"/>
      <c r="HGC87" s="85"/>
      <c r="HGD87" s="85"/>
      <c r="HGE87" s="85"/>
      <c r="HGF87" s="85"/>
      <c r="HGG87" s="85"/>
      <c r="HGH87" s="85"/>
      <c r="HGI87" s="85"/>
      <c r="HGJ87" s="85"/>
      <c r="HGK87" s="85"/>
      <c r="HGL87" s="85"/>
      <c r="HGM87" s="85"/>
      <c r="HGN87" s="85"/>
      <c r="HGO87" s="85"/>
      <c r="HGP87" s="85"/>
      <c r="HGQ87" s="85"/>
      <c r="HGR87" s="85"/>
      <c r="HGS87" s="85"/>
      <c r="HGT87" s="85"/>
      <c r="HGU87" s="85"/>
      <c r="HGV87" s="85"/>
      <c r="HGW87" s="85"/>
      <c r="HGX87" s="85"/>
      <c r="HGY87" s="85"/>
      <c r="HGZ87" s="85"/>
      <c r="HHA87" s="85"/>
      <c r="HHB87" s="85"/>
      <c r="HHC87" s="85"/>
      <c r="HHD87" s="85"/>
      <c r="HHE87" s="85"/>
      <c r="HHF87" s="85"/>
      <c r="HHG87" s="85"/>
      <c r="HHH87" s="85"/>
      <c r="HHI87" s="85"/>
      <c r="HHJ87" s="85"/>
      <c r="HHK87" s="85"/>
      <c r="HHL87" s="85"/>
      <c r="HHM87" s="85"/>
      <c r="HHN87" s="85"/>
      <c r="HHO87" s="85"/>
      <c r="HHP87" s="85"/>
      <c r="HHQ87" s="85"/>
      <c r="HHR87" s="85"/>
      <c r="HHS87" s="85"/>
      <c r="HHT87" s="85"/>
      <c r="HHU87" s="85"/>
      <c r="HHV87" s="85"/>
      <c r="HHW87" s="85"/>
      <c r="HHX87" s="85"/>
      <c r="HHY87" s="85"/>
      <c r="HHZ87" s="85"/>
      <c r="HIA87" s="85"/>
      <c r="HIB87" s="85"/>
      <c r="HIC87" s="85"/>
      <c r="HID87" s="85"/>
      <c r="HIE87" s="85"/>
      <c r="HIF87" s="85"/>
      <c r="HIG87" s="85"/>
      <c r="HIH87" s="85"/>
      <c r="HII87" s="85"/>
      <c r="HIJ87" s="85"/>
      <c r="HIK87" s="85"/>
      <c r="HIL87" s="85"/>
      <c r="HIM87" s="85"/>
      <c r="HIN87" s="85"/>
      <c r="HIO87" s="85"/>
      <c r="HIP87" s="85"/>
      <c r="HIQ87" s="85"/>
      <c r="HIR87" s="85"/>
      <c r="HIS87" s="85"/>
      <c r="HIT87" s="85"/>
      <c r="HIU87" s="85"/>
      <c r="HIV87" s="85"/>
      <c r="HIW87" s="85"/>
      <c r="HIX87" s="85"/>
      <c r="HIY87" s="85"/>
      <c r="HIZ87" s="85"/>
      <c r="HJA87" s="85"/>
      <c r="HJB87" s="85"/>
      <c r="HJC87" s="85"/>
      <c r="HJD87" s="85"/>
      <c r="HJE87" s="85"/>
      <c r="HJF87" s="85"/>
      <c r="HJG87" s="85"/>
      <c r="HJH87" s="85"/>
      <c r="HJI87" s="85"/>
      <c r="HJJ87" s="85"/>
      <c r="HJK87" s="85"/>
      <c r="HJL87" s="85"/>
      <c r="HJM87" s="85"/>
      <c r="HJN87" s="85"/>
      <c r="HJO87" s="85"/>
      <c r="HJP87" s="85"/>
      <c r="HJQ87" s="85"/>
      <c r="HJR87" s="85"/>
      <c r="HJS87" s="85"/>
      <c r="HJT87" s="85"/>
      <c r="HJU87" s="85"/>
      <c r="HJV87" s="85"/>
      <c r="HJW87" s="85"/>
      <c r="HJX87" s="85"/>
      <c r="HJY87" s="85"/>
      <c r="HJZ87" s="85"/>
      <c r="HKA87" s="85"/>
      <c r="HKB87" s="85"/>
      <c r="HKC87" s="85"/>
      <c r="HKD87" s="85"/>
      <c r="HKE87" s="85"/>
      <c r="HKF87" s="85"/>
      <c r="HKG87" s="85"/>
      <c r="HKH87" s="85"/>
      <c r="HKI87" s="85"/>
      <c r="HKJ87" s="85"/>
      <c r="HKK87" s="85"/>
      <c r="HKL87" s="85"/>
      <c r="HKM87" s="85"/>
      <c r="HKN87" s="85"/>
      <c r="HKO87" s="85"/>
      <c r="HKP87" s="85"/>
      <c r="HKQ87" s="85"/>
      <c r="HKR87" s="85"/>
      <c r="HKS87" s="85"/>
      <c r="HKT87" s="85"/>
      <c r="HKU87" s="85"/>
      <c r="HKV87" s="85"/>
      <c r="HKW87" s="85"/>
      <c r="HKX87" s="85"/>
      <c r="HKY87" s="85"/>
      <c r="HKZ87" s="85"/>
      <c r="HLA87" s="85"/>
      <c r="HLB87" s="85"/>
      <c r="HLC87" s="85"/>
      <c r="HLD87" s="85"/>
      <c r="HLE87" s="85"/>
      <c r="HLF87" s="85"/>
      <c r="HLG87" s="85"/>
      <c r="HLH87" s="85"/>
      <c r="HLI87" s="85"/>
      <c r="HLJ87" s="85"/>
      <c r="HLK87" s="85"/>
      <c r="HLL87" s="85"/>
      <c r="HLM87" s="85"/>
      <c r="HLN87" s="85"/>
      <c r="HLO87" s="85"/>
      <c r="HLP87" s="85"/>
      <c r="HLQ87" s="85"/>
      <c r="HLR87" s="85"/>
      <c r="HLS87" s="85"/>
      <c r="HLT87" s="85"/>
      <c r="HLU87" s="85"/>
      <c r="HLV87" s="85"/>
      <c r="HLW87" s="85"/>
      <c r="HLX87" s="85"/>
      <c r="HLY87" s="85"/>
      <c r="HLZ87" s="85"/>
      <c r="HMA87" s="85"/>
      <c r="HMB87" s="85"/>
      <c r="HMC87" s="85"/>
      <c r="HMD87" s="85"/>
      <c r="HME87" s="85"/>
      <c r="HMF87" s="85"/>
      <c r="HMG87" s="85"/>
      <c r="HMH87" s="85"/>
      <c r="HMI87" s="85"/>
      <c r="HMJ87" s="85"/>
      <c r="HMK87" s="85"/>
      <c r="HML87" s="85"/>
      <c r="HMM87" s="85"/>
      <c r="HMN87" s="85"/>
      <c r="HMO87" s="85"/>
      <c r="HMP87" s="85"/>
      <c r="HMQ87" s="85"/>
      <c r="HMR87" s="85"/>
      <c r="HMS87" s="85"/>
      <c r="HMT87" s="85"/>
      <c r="HMU87" s="85"/>
      <c r="HMV87" s="85"/>
      <c r="HMW87" s="85"/>
      <c r="HMX87" s="85"/>
      <c r="HMY87" s="85"/>
      <c r="HMZ87" s="85"/>
      <c r="HNA87" s="85"/>
      <c r="HNB87" s="85"/>
      <c r="HNC87" s="85"/>
      <c r="HND87" s="85"/>
      <c r="HNE87" s="85"/>
      <c r="HNF87" s="85"/>
      <c r="HNG87" s="85"/>
      <c r="HNH87" s="85"/>
      <c r="HNI87" s="85"/>
      <c r="HNJ87" s="85"/>
      <c r="HNK87" s="85"/>
      <c r="HNL87" s="85"/>
      <c r="HNM87" s="85"/>
      <c r="HNN87" s="85"/>
      <c r="HNO87" s="85"/>
      <c r="HNP87" s="85"/>
      <c r="HNQ87" s="85"/>
      <c r="HNR87" s="85"/>
      <c r="HNS87" s="85"/>
      <c r="HNT87" s="85"/>
      <c r="HNU87" s="85"/>
      <c r="HNV87" s="85"/>
      <c r="HNW87" s="85"/>
      <c r="HNX87" s="85"/>
      <c r="HNY87" s="85"/>
      <c r="HNZ87" s="85"/>
      <c r="HOA87" s="85"/>
      <c r="HOB87" s="85"/>
      <c r="HOC87" s="85"/>
      <c r="HOD87" s="85"/>
      <c r="HOE87" s="85"/>
      <c r="HOF87" s="85"/>
      <c r="HOG87" s="85"/>
      <c r="HOH87" s="85"/>
      <c r="HOI87" s="85"/>
      <c r="HOJ87" s="85"/>
      <c r="HOK87" s="85"/>
      <c r="HOL87" s="85"/>
      <c r="HOM87" s="85"/>
      <c r="HON87" s="85"/>
      <c r="HOO87" s="85"/>
      <c r="HOP87" s="85"/>
      <c r="HOQ87" s="85"/>
      <c r="HOR87" s="85"/>
      <c r="HOS87" s="85"/>
      <c r="HOT87" s="85"/>
      <c r="HOU87" s="85"/>
      <c r="HOV87" s="85"/>
      <c r="HOW87" s="85"/>
      <c r="HOX87" s="85"/>
      <c r="HOY87" s="85"/>
      <c r="HOZ87" s="85"/>
      <c r="HPA87" s="85"/>
      <c r="HPB87" s="85"/>
      <c r="HPC87" s="85"/>
      <c r="HPD87" s="85"/>
      <c r="HPE87" s="85"/>
      <c r="HPF87" s="85"/>
      <c r="HPG87" s="85"/>
      <c r="HPH87" s="85"/>
      <c r="HPI87" s="85"/>
      <c r="HPJ87" s="85"/>
      <c r="HPK87" s="85"/>
      <c r="HPL87" s="85"/>
      <c r="HPM87" s="85"/>
      <c r="HPN87" s="85"/>
      <c r="HPO87" s="85"/>
      <c r="HPP87" s="85"/>
      <c r="HPQ87" s="85"/>
      <c r="HPR87" s="85"/>
      <c r="HPS87" s="85"/>
      <c r="HPT87" s="85"/>
      <c r="HPU87" s="85"/>
      <c r="HPV87" s="85"/>
      <c r="HPW87" s="85"/>
      <c r="HPX87" s="85"/>
      <c r="HPY87" s="85"/>
      <c r="HPZ87" s="85"/>
      <c r="HQA87" s="85"/>
      <c r="HQB87" s="85"/>
      <c r="HQC87" s="85"/>
      <c r="HQD87" s="85"/>
      <c r="HQE87" s="85"/>
      <c r="HQF87" s="85"/>
      <c r="HQG87" s="85"/>
      <c r="HQH87" s="85"/>
      <c r="HQI87" s="85"/>
      <c r="HQJ87" s="85"/>
      <c r="HQK87" s="85"/>
      <c r="HQL87" s="85"/>
      <c r="HQM87" s="85"/>
      <c r="HQN87" s="85"/>
      <c r="HQO87" s="85"/>
      <c r="HQP87" s="85"/>
      <c r="HQQ87" s="85"/>
      <c r="HQR87" s="85"/>
      <c r="HQS87" s="85"/>
      <c r="HQT87" s="85"/>
      <c r="HQU87" s="85"/>
      <c r="HQV87" s="85"/>
      <c r="HQW87" s="85"/>
      <c r="HQX87" s="85"/>
      <c r="HQY87" s="85"/>
      <c r="HQZ87" s="85"/>
      <c r="HRA87" s="85"/>
      <c r="HRB87" s="85"/>
      <c r="HRC87" s="85"/>
      <c r="HRD87" s="85"/>
      <c r="HRE87" s="85"/>
      <c r="HRF87" s="85"/>
      <c r="HRG87" s="85"/>
      <c r="HRH87" s="85"/>
      <c r="HRI87" s="85"/>
      <c r="HRJ87" s="85"/>
      <c r="HRK87" s="85"/>
      <c r="HRL87" s="85"/>
      <c r="HRM87" s="85"/>
      <c r="HRN87" s="85"/>
      <c r="HRO87" s="85"/>
      <c r="HRP87" s="85"/>
      <c r="HRQ87" s="85"/>
      <c r="HRR87" s="85"/>
      <c r="HRS87" s="85"/>
      <c r="HRT87" s="85"/>
      <c r="HRU87" s="85"/>
      <c r="HRV87" s="85"/>
      <c r="HRW87" s="85"/>
      <c r="HRX87" s="85"/>
      <c r="HRY87" s="85"/>
      <c r="HRZ87" s="85"/>
      <c r="HSA87" s="85"/>
      <c r="HSB87" s="85"/>
      <c r="HSC87" s="85"/>
      <c r="HSD87" s="85"/>
      <c r="HSE87" s="85"/>
      <c r="HSF87" s="85"/>
      <c r="HSG87" s="85"/>
      <c r="HSH87" s="85"/>
      <c r="HSI87" s="85"/>
      <c r="HSJ87" s="85"/>
      <c r="HSK87" s="85"/>
      <c r="HSL87" s="85"/>
      <c r="HSM87" s="85"/>
      <c r="HSN87" s="85"/>
      <c r="HSO87" s="85"/>
      <c r="HSP87" s="85"/>
      <c r="HSQ87" s="85"/>
      <c r="HSR87" s="85"/>
      <c r="HSS87" s="85"/>
      <c r="HST87" s="85"/>
      <c r="HSU87" s="85"/>
      <c r="HSV87" s="85"/>
      <c r="HSW87" s="85"/>
      <c r="HSX87" s="85"/>
      <c r="HSY87" s="85"/>
      <c r="HSZ87" s="85"/>
      <c r="HTA87" s="85"/>
      <c r="HTB87" s="85"/>
      <c r="HTC87" s="85"/>
      <c r="HTD87" s="85"/>
      <c r="HTE87" s="85"/>
      <c r="HTF87" s="85"/>
      <c r="HTG87" s="85"/>
      <c r="HTH87" s="85"/>
      <c r="HTI87" s="85"/>
      <c r="HTJ87" s="85"/>
      <c r="HTK87" s="85"/>
      <c r="HTL87" s="85"/>
      <c r="HTM87" s="85"/>
      <c r="HTN87" s="85"/>
      <c r="HTO87" s="85"/>
      <c r="HTP87" s="85"/>
      <c r="HTQ87" s="85"/>
      <c r="HTR87" s="85"/>
      <c r="HTS87" s="85"/>
      <c r="HTT87" s="85"/>
      <c r="HTU87" s="85"/>
      <c r="HTV87" s="85"/>
      <c r="HTW87" s="85"/>
      <c r="HTX87" s="85"/>
      <c r="HTY87" s="85"/>
      <c r="HTZ87" s="85"/>
      <c r="HUA87" s="85"/>
      <c r="HUB87" s="85"/>
      <c r="HUC87" s="85"/>
      <c r="HUD87" s="85"/>
      <c r="HUE87" s="85"/>
      <c r="HUF87" s="85"/>
      <c r="HUG87" s="85"/>
      <c r="HUH87" s="85"/>
      <c r="HUI87" s="85"/>
      <c r="HUJ87" s="85"/>
      <c r="HUK87" s="85"/>
      <c r="HUL87" s="85"/>
      <c r="HUM87" s="85"/>
      <c r="HUN87" s="85"/>
      <c r="HUO87" s="85"/>
      <c r="HUP87" s="85"/>
      <c r="HUQ87" s="85"/>
      <c r="HUR87" s="85"/>
      <c r="HUS87" s="85"/>
      <c r="HUT87" s="85"/>
      <c r="HUU87" s="85"/>
      <c r="HUV87" s="85"/>
      <c r="HUW87" s="85"/>
      <c r="HUX87" s="85"/>
      <c r="HUY87" s="85"/>
      <c r="HUZ87" s="85"/>
      <c r="HVA87" s="85"/>
      <c r="HVB87" s="85"/>
      <c r="HVC87" s="85"/>
      <c r="HVD87" s="85"/>
      <c r="HVE87" s="85"/>
      <c r="HVF87" s="85"/>
      <c r="HVG87" s="85"/>
      <c r="HVH87" s="85"/>
      <c r="HVI87" s="85"/>
      <c r="HVJ87" s="85"/>
      <c r="HVK87" s="85"/>
      <c r="HVL87" s="85"/>
      <c r="HVM87" s="85"/>
      <c r="HVN87" s="85"/>
      <c r="HVO87" s="85"/>
      <c r="HVP87" s="85"/>
      <c r="HVQ87" s="85"/>
      <c r="HVR87" s="85"/>
      <c r="HVS87" s="85"/>
      <c r="HVT87" s="85"/>
      <c r="HVU87" s="85"/>
      <c r="HVV87" s="85"/>
      <c r="HVW87" s="85"/>
      <c r="HVX87" s="85"/>
      <c r="HVY87" s="85"/>
      <c r="HVZ87" s="85"/>
      <c r="HWA87" s="85"/>
      <c r="HWB87" s="85"/>
      <c r="HWC87" s="85"/>
      <c r="HWD87" s="85"/>
      <c r="HWE87" s="85"/>
      <c r="HWF87" s="85"/>
      <c r="HWG87" s="85"/>
      <c r="HWH87" s="85"/>
      <c r="HWI87" s="85"/>
      <c r="HWJ87" s="85"/>
      <c r="HWK87" s="85"/>
      <c r="HWL87" s="85"/>
      <c r="HWM87" s="85"/>
      <c r="HWN87" s="85"/>
      <c r="HWO87" s="85"/>
      <c r="HWP87" s="85"/>
      <c r="HWQ87" s="85"/>
      <c r="HWR87" s="85"/>
      <c r="HWS87" s="85"/>
      <c r="HWT87" s="85"/>
      <c r="HWU87" s="85"/>
      <c r="HWV87" s="85"/>
      <c r="HWW87" s="85"/>
      <c r="HWX87" s="85"/>
      <c r="HWY87" s="85"/>
      <c r="HWZ87" s="85"/>
      <c r="HXA87" s="85"/>
      <c r="HXB87" s="85"/>
      <c r="HXC87" s="85"/>
      <c r="HXD87" s="85"/>
      <c r="HXE87" s="85"/>
      <c r="HXF87" s="85"/>
      <c r="HXG87" s="85"/>
      <c r="HXH87" s="85"/>
      <c r="HXI87" s="85"/>
      <c r="HXJ87" s="85"/>
      <c r="HXK87" s="85"/>
      <c r="HXL87" s="85"/>
      <c r="HXM87" s="85"/>
      <c r="HXN87" s="85"/>
      <c r="HXO87" s="85"/>
      <c r="HXP87" s="85"/>
      <c r="HXQ87" s="85"/>
      <c r="HXR87" s="85"/>
      <c r="HXS87" s="85"/>
      <c r="HXT87" s="85"/>
      <c r="HXU87" s="85"/>
      <c r="HXV87" s="85"/>
      <c r="HXW87" s="85"/>
      <c r="HXX87" s="85"/>
      <c r="HXY87" s="85"/>
      <c r="HXZ87" s="85"/>
      <c r="HYA87" s="85"/>
      <c r="HYB87" s="85"/>
      <c r="HYC87" s="85"/>
      <c r="HYD87" s="85"/>
      <c r="HYE87" s="85"/>
      <c r="HYF87" s="85"/>
      <c r="HYG87" s="85"/>
      <c r="HYH87" s="85"/>
      <c r="HYI87" s="85"/>
      <c r="HYJ87" s="85"/>
      <c r="HYK87" s="85"/>
      <c r="HYL87" s="85"/>
      <c r="HYM87" s="85"/>
      <c r="HYN87" s="85"/>
      <c r="HYO87" s="85"/>
      <c r="HYP87" s="85"/>
      <c r="HYQ87" s="85"/>
      <c r="HYR87" s="85"/>
      <c r="HYS87" s="85"/>
      <c r="HYT87" s="85"/>
      <c r="HYU87" s="85"/>
      <c r="HYV87" s="85"/>
      <c r="HYW87" s="85"/>
      <c r="HYX87" s="85"/>
      <c r="HYY87" s="85"/>
      <c r="HYZ87" s="85"/>
      <c r="HZA87" s="85"/>
      <c r="HZB87" s="85"/>
      <c r="HZC87" s="85"/>
      <c r="HZD87" s="85"/>
      <c r="HZE87" s="85"/>
      <c r="HZF87" s="85"/>
      <c r="HZG87" s="85"/>
      <c r="HZH87" s="85"/>
      <c r="HZI87" s="85"/>
      <c r="HZJ87" s="85"/>
      <c r="HZK87" s="85"/>
      <c r="HZL87" s="85"/>
      <c r="HZM87" s="85"/>
      <c r="HZN87" s="85"/>
      <c r="HZO87" s="85"/>
      <c r="HZP87" s="85"/>
      <c r="HZQ87" s="85"/>
      <c r="HZR87" s="85"/>
      <c r="HZS87" s="85"/>
      <c r="HZT87" s="85"/>
      <c r="HZU87" s="85"/>
      <c r="HZV87" s="85"/>
      <c r="HZW87" s="85"/>
      <c r="HZX87" s="85"/>
      <c r="HZY87" s="85"/>
      <c r="HZZ87" s="85"/>
      <c r="IAA87" s="85"/>
      <c r="IAB87" s="85"/>
      <c r="IAC87" s="85"/>
      <c r="IAD87" s="85"/>
      <c r="IAE87" s="85"/>
      <c r="IAF87" s="85"/>
      <c r="IAG87" s="85"/>
      <c r="IAH87" s="85"/>
      <c r="IAI87" s="85"/>
      <c r="IAJ87" s="85"/>
      <c r="IAK87" s="85"/>
      <c r="IAL87" s="85"/>
      <c r="IAM87" s="85"/>
      <c r="IAN87" s="85"/>
      <c r="IAO87" s="85"/>
      <c r="IAP87" s="85"/>
      <c r="IAQ87" s="85"/>
      <c r="IAR87" s="85"/>
      <c r="IAS87" s="85"/>
      <c r="IAT87" s="85"/>
      <c r="IAU87" s="85"/>
      <c r="IAV87" s="85"/>
      <c r="IAW87" s="85"/>
      <c r="IAX87" s="85"/>
      <c r="IAY87" s="85"/>
      <c r="IAZ87" s="85"/>
      <c r="IBA87" s="85"/>
      <c r="IBB87" s="85"/>
      <c r="IBC87" s="85"/>
      <c r="IBD87" s="85"/>
      <c r="IBE87" s="85"/>
      <c r="IBF87" s="85"/>
      <c r="IBG87" s="85"/>
      <c r="IBH87" s="85"/>
      <c r="IBI87" s="85"/>
      <c r="IBJ87" s="85"/>
      <c r="IBK87" s="85"/>
      <c r="IBL87" s="85"/>
      <c r="IBM87" s="85"/>
      <c r="IBN87" s="85"/>
      <c r="IBO87" s="85"/>
      <c r="IBP87" s="85"/>
      <c r="IBQ87" s="85"/>
      <c r="IBR87" s="85"/>
      <c r="IBS87" s="85"/>
      <c r="IBT87" s="85"/>
      <c r="IBU87" s="85"/>
      <c r="IBV87" s="85"/>
      <c r="IBW87" s="85"/>
      <c r="IBX87" s="85"/>
      <c r="IBY87" s="85"/>
      <c r="IBZ87" s="85"/>
      <c r="ICA87" s="85"/>
      <c r="ICB87" s="85"/>
      <c r="ICC87" s="85"/>
      <c r="ICD87" s="85"/>
      <c r="ICE87" s="85"/>
      <c r="ICF87" s="85"/>
      <c r="ICG87" s="85"/>
      <c r="ICH87" s="85"/>
      <c r="ICI87" s="85"/>
      <c r="ICJ87" s="85"/>
      <c r="ICK87" s="85"/>
      <c r="ICL87" s="85"/>
      <c r="ICM87" s="85"/>
      <c r="ICN87" s="85"/>
      <c r="ICO87" s="85"/>
      <c r="ICP87" s="85"/>
      <c r="ICQ87" s="85"/>
      <c r="ICR87" s="85"/>
      <c r="ICS87" s="85"/>
      <c r="ICT87" s="85"/>
      <c r="ICU87" s="85"/>
      <c r="ICV87" s="85"/>
      <c r="ICW87" s="85"/>
      <c r="ICX87" s="85"/>
      <c r="ICY87" s="85"/>
      <c r="ICZ87" s="85"/>
      <c r="IDA87" s="85"/>
      <c r="IDB87" s="85"/>
      <c r="IDC87" s="85"/>
      <c r="IDD87" s="85"/>
      <c r="IDE87" s="85"/>
      <c r="IDF87" s="85"/>
      <c r="IDG87" s="85"/>
      <c r="IDH87" s="85"/>
      <c r="IDI87" s="85"/>
      <c r="IDJ87" s="85"/>
      <c r="IDK87" s="85"/>
      <c r="IDL87" s="85"/>
      <c r="IDM87" s="85"/>
      <c r="IDN87" s="85"/>
      <c r="IDO87" s="85"/>
      <c r="IDP87" s="85"/>
      <c r="IDQ87" s="85"/>
      <c r="IDR87" s="85"/>
      <c r="IDS87" s="85"/>
      <c r="IDT87" s="85"/>
      <c r="IDU87" s="85"/>
      <c r="IDV87" s="85"/>
      <c r="IDW87" s="85"/>
      <c r="IDX87" s="85"/>
      <c r="IDY87" s="85"/>
      <c r="IDZ87" s="85"/>
      <c r="IEA87" s="85"/>
      <c r="IEB87" s="85"/>
      <c r="IEC87" s="85"/>
      <c r="IED87" s="85"/>
      <c r="IEE87" s="85"/>
      <c r="IEF87" s="85"/>
      <c r="IEG87" s="85"/>
      <c r="IEH87" s="85"/>
      <c r="IEI87" s="85"/>
      <c r="IEJ87" s="85"/>
      <c r="IEK87" s="85"/>
      <c r="IEL87" s="85"/>
      <c r="IEM87" s="85"/>
      <c r="IEN87" s="85"/>
      <c r="IEO87" s="85"/>
      <c r="IEP87" s="85"/>
      <c r="IEQ87" s="85"/>
      <c r="IER87" s="85"/>
      <c r="IES87" s="85"/>
      <c r="IET87" s="85"/>
      <c r="IEU87" s="85"/>
      <c r="IEV87" s="85"/>
      <c r="IEW87" s="85"/>
      <c r="IEX87" s="85"/>
      <c r="IEY87" s="85"/>
      <c r="IEZ87" s="85"/>
      <c r="IFA87" s="85"/>
      <c r="IFB87" s="85"/>
      <c r="IFC87" s="85"/>
      <c r="IFD87" s="85"/>
      <c r="IFE87" s="85"/>
      <c r="IFF87" s="85"/>
      <c r="IFG87" s="85"/>
      <c r="IFH87" s="85"/>
      <c r="IFI87" s="85"/>
      <c r="IFJ87" s="85"/>
      <c r="IFK87" s="85"/>
      <c r="IFL87" s="85"/>
      <c r="IFM87" s="85"/>
      <c r="IFN87" s="85"/>
      <c r="IFO87" s="85"/>
      <c r="IFP87" s="85"/>
      <c r="IFQ87" s="85"/>
      <c r="IFR87" s="85"/>
      <c r="IFS87" s="85"/>
      <c r="IFT87" s="85"/>
      <c r="IFU87" s="85"/>
      <c r="IFV87" s="85"/>
      <c r="IFW87" s="85"/>
      <c r="IFX87" s="85"/>
      <c r="IFY87" s="85"/>
      <c r="IFZ87" s="85"/>
      <c r="IGA87" s="85"/>
      <c r="IGB87" s="85"/>
      <c r="IGC87" s="85"/>
      <c r="IGD87" s="85"/>
      <c r="IGE87" s="85"/>
      <c r="IGF87" s="85"/>
      <c r="IGG87" s="85"/>
      <c r="IGH87" s="85"/>
      <c r="IGI87" s="85"/>
      <c r="IGJ87" s="85"/>
      <c r="IGK87" s="85"/>
      <c r="IGL87" s="85"/>
      <c r="IGM87" s="85"/>
      <c r="IGN87" s="85"/>
      <c r="IGO87" s="85"/>
      <c r="IGP87" s="85"/>
      <c r="IGQ87" s="85"/>
      <c r="IGR87" s="85"/>
      <c r="IGS87" s="85"/>
      <c r="IGT87" s="85"/>
      <c r="IGU87" s="85"/>
      <c r="IGV87" s="85"/>
      <c r="IGW87" s="85"/>
      <c r="IGX87" s="85"/>
      <c r="IGY87" s="85"/>
      <c r="IGZ87" s="85"/>
      <c r="IHA87" s="85"/>
      <c r="IHB87" s="85"/>
      <c r="IHC87" s="85"/>
      <c r="IHD87" s="85"/>
      <c r="IHE87" s="85"/>
      <c r="IHF87" s="85"/>
      <c r="IHG87" s="85"/>
      <c r="IHH87" s="85"/>
      <c r="IHI87" s="85"/>
      <c r="IHJ87" s="85"/>
      <c r="IHK87" s="85"/>
      <c r="IHL87" s="85"/>
      <c r="IHM87" s="85"/>
      <c r="IHN87" s="85"/>
      <c r="IHO87" s="85"/>
      <c r="IHP87" s="85"/>
      <c r="IHQ87" s="85"/>
      <c r="IHR87" s="85"/>
      <c r="IHS87" s="85"/>
      <c r="IHT87" s="85"/>
      <c r="IHU87" s="85"/>
      <c r="IHV87" s="85"/>
      <c r="IHW87" s="85"/>
      <c r="IHX87" s="85"/>
      <c r="IHY87" s="85"/>
      <c r="IHZ87" s="85"/>
      <c r="IIA87" s="85"/>
      <c r="IIB87" s="85"/>
      <c r="IIC87" s="85"/>
      <c r="IID87" s="85"/>
      <c r="IIE87" s="85"/>
      <c r="IIF87" s="85"/>
      <c r="IIG87" s="85"/>
      <c r="IIH87" s="85"/>
      <c r="III87" s="85"/>
      <c r="IIJ87" s="85"/>
      <c r="IIK87" s="85"/>
      <c r="IIL87" s="85"/>
      <c r="IIM87" s="85"/>
      <c r="IIN87" s="85"/>
      <c r="IIO87" s="85"/>
      <c r="IIP87" s="85"/>
      <c r="IIQ87" s="85"/>
      <c r="IIR87" s="85"/>
      <c r="IIS87" s="85"/>
      <c r="IIT87" s="85"/>
      <c r="IIU87" s="85"/>
      <c r="IIV87" s="85"/>
      <c r="IIW87" s="85"/>
      <c r="IIX87" s="85"/>
      <c r="IIY87" s="85"/>
      <c r="IIZ87" s="85"/>
      <c r="IJA87" s="85"/>
      <c r="IJB87" s="85"/>
      <c r="IJC87" s="85"/>
      <c r="IJD87" s="85"/>
      <c r="IJE87" s="85"/>
      <c r="IJF87" s="85"/>
      <c r="IJG87" s="85"/>
      <c r="IJH87" s="85"/>
      <c r="IJI87" s="85"/>
      <c r="IJJ87" s="85"/>
      <c r="IJK87" s="85"/>
      <c r="IJL87" s="85"/>
      <c r="IJM87" s="85"/>
      <c r="IJN87" s="85"/>
      <c r="IJO87" s="85"/>
      <c r="IJP87" s="85"/>
      <c r="IJQ87" s="85"/>
      <c r="IJR87" s="85"/>
      <c r="IJS87" s="85"/>
      <c r="IJT87" s="85"/>
      <c r="IJU87" s="85"/>
      <c r="IJV87" s="85"/>
      <c r="IJW87" s="85"/>
      <c r="IJX87" s="85"/>
      <c r="IJY87" s="85"/>
      <c r="IJZ87" s="85"/>
      <c r="IKA87" s="85"/>
      <c r="IKB87" s="85"/>
      <c r="IKC87" s="85"/>
      <c r="IKD87" s="85"/>
      <c r="IKE87" s="85"/>
      <c r="IKF87" s="85"/>
      <c r="IKG87" s="85"/>
      <c r="IKH87" s="85"/>
      <c r="IKI87" s="85"/>
      <c r="IKJ87" s="85"/>
      <c r="IKK87" s="85"/>
      <c r="IKL87" s="85"/>
      <c r="IKM87" s="85"/>
      <c r="IKN87" s="85"/>
      <c r="IKO87" s="85"/>
      <c r="IKP87" s="85"/>
      <c r="IKQ87" s="85"/>
      <c r="IKR87" s="85"/>
      <c r="IKS87" s="85"/>
      <c r="IKT87" s="85"/>
      <c r="IKU87" s="85"/>
      <c r="IKV87" s="85"/>
      <c r="IKW87" s="85"/>
      <c r="IKX87" s="85"/>
      <c r="IKY87" s="85"/>
      <c r="IKZ87" s="85"/>
      <c r="ILA87" s="85"/>
      <c r="ILB87" s="85"/>
      <c r="ILC87" s="85"/>
      <c r="ILD87" s="85"/>
      <c r="ILE87" s="85"/>
      <c r="ILF87" s="85"/>
      <c r="ILG87" s="85"/>
      <c r="ILH87" s="85"/>
      <c r="ILI87" s="85"/>
      <c r="ILJ87" s="85"/>
      <c r="ILK87" s="85"/>
      <c r="ILL87" s="85"/>
      <c r="ILM87" s="85"/>
      <c r="ILN87" s="85"/>
      <c r="ILO87" s="85"/>
      <c r="ILP87" s="85"/>
      <c r="ILQ87" s="85"/>
      <c r="ILR87" s="85"/>
      <c r="ILS87" s="85"/>
      <c r="ILT87" s="85"/>
      <c r="ILU87" s="85"/>
      <c r="ILV87" s="85"/>
      <c r="ILW87" s="85"/>
      <c r="ILX87" s="85"/>
      <c r="ILY87" s="85"/>
      <c r="ILZ87" s="85"/>
      <c r="IMA87" s="85"/>
      <c r="IMB87" s="85"/>
      <c r="IMC87" s="85"/>
      <c r="IMD87" s="85"/>
      <c r="IME87" s="85"/>
      <c r="IMF87" s="85"/>
      <c r="IMG87" s="85"/>
      <c r="IMH87" s="85"/>
      <c r="IMI87" s="85"/>
      <c r="IMJ87" s="85"/>
      <c r="IMK87" s="85"/>
      <c r="IML87" s="85"/>
      <c r="IMM87" s="85"/>
      <c r="IMN87" s="85"/>
      <c r="IMO87" s="85"/>
      <c r="IMP87" s="85"/>
      <c r="IMQ87" s="85"/>
      <c r="IMR87" s="85"/>
      <c r="IMS87" s="85"/>
      <c r="IMT87" s="85"/>
      <c r="IMU87" s="85"/>
      <c r="IMV87" s="85"/>
      <c r="IMW87" s="85"/>
      <c r="IMX87" s="85"/>
      <c r="IMY87" s="85"/>
      <c r="IMZ87" s="85"/>
      <c r="INA87" s="85"/>
      <c r="INB87" s="85"/>
      <c r="INC87" s="85"/>
      <c r="IND87" s="85"/>
      <c r="INE87" s="85"/>
      <c r="INF87" s="85"/>
      <c r="ING87" s="85"/>
      <c r="INH87" s="85"/>
      <c r="INI87" s="85"/>
      <c r="INJ87" s="85"/>
      <c r="INK87" s="85"/>
      <c r="INL87" s="85"/>
      <c r="INM87" s="85"/>
      <c r="INN87" s="85"/>
      <c r="INO87" s="85"/>
      <c r="INP87" s="85"/>
      <c r="INQ87" s="85"/>
      <c r="INR87" s="85"/>
      <c r="INS87" s="85"/>
      <c r="INT87" s="85"/>
      <c r="INU87" s="85"/>
      <c r="INV87" s="85"/>
      <c r="INW87" s="85"/>
      <c r="INX87" s="85"/>
      <c r="INY87" s="85"/>
      <c r="INZ87" s="85"/>
      <c r="IOA87" s="85"/>
      <c r="IOB87" s="85"/>
      <c r="IOC87" s="85"/>
      <c r="IOD87" s="85"/>
      <c r="IOE87" s="85"/>
      <c r="IOF87" s="85"/>
      <c r="IOG87" s="85"/>
      <c r="IOH87" s="85"/>
      <c r="IOI87" s="85"/>
      <c r="IOJ87" s="85"/>
      <c r="IOK87" s="85"/>
      <c r="IOL87" s="85"/>
      <c r="IOM87" s="85"/>
      <c r="ION87" s="85"/>
      <c r="IOO87" s="85"/>
      <c r="IOP87" s="85"/>
      <c r="IOQ87" s="85"/>
      <c r="IOR87" s="85"/>
      <c r="IOS87" s="85"/>
      <c r="IOT87" s="85"/>
      <c r="IOU87" s="85"/>
      <c r="IOV87" s="85"/>
      <c r="IOW87" s="85"/>
      <c r="IOX87" s="85"/>
      <c r="IOY87" s="85"/>
      <c r="IOZ87" s="85"/>
      <c r="IPA87" s="85"/>
      <c r="IPB87" s="85"/>
      <c r="IPC87" s="85"/>
      <c r="IPD87" s="85"/>
      <c r="IPE87" s="85"/>
      <c r="IPF87" s="85"/>
      <c r="IPG87" s="85"/>
      <c r="IPH87" s="85"/>
      <c r="IPI87" s="85"/>
      <c r="IPJ87" s="85"/>
      <c r="IPK87" s="85"/>
      <c r="IPL87" s="85"/>
      <c r="IPM87" s="85"/>
      <c r="IPN87" s="85"/>
      <c r="IPO87" s="85"/>
      <c r="IPP87" s="85"/>
      <c r="IPQ87" s="85"/>
      <c r="IPR87" s="85"/>
      <c r="IPS87" s="85"/>
      <c r="IPT87" s="85"/>
      <c r="IPU87" s="85"/>
      <c r="IPV87" s="85"/>
      <c r="IPW87" s="85"/>
      <c r="IPX87" s="85"/>
      <c r="IPY87" s="85"/>
      <c r="IPZ87" s="85"/>
      <c r="IQA87" s="85"/>
      <c r="IQB87" s="85"/>
      <c r="IQC87" s="85"/>
      <c r="IQD87" s="85"/>
      <c r="IQE87" s="85"/>
      <c r="IQF87" s="85"/>
      <c r="IQG87" s="85"/>
      <c r="IQH87" s="85"/>
      <c r="IQI87" s="85"/>
      <c r="IQJ87" s="85"/>
      <c r="IQK87" s="85"/>
      <c r="IQL87" s="85"/>
      <c r="IQM87" s="85"/>
      <c r="IQN87" s="85"/>
      <c r="IQO87" s="85"/>
      <c r="IQP87" s="85"/>
      <c r="IQQ87" s="85"/>
      <c r="IQR87" s="85"/>
      <c r="IQS87" s="85"/>
      <c r="IQT87" s="85"/>
      <c r="IQU87" s="85"/>
      <c r="IQV87" s="85"/>
      <c r="IQW87" s="85"/>
      <c r="IQX87" s="85"/>
      <c r="IQY87" s="85"/>
      <c r="IQZ87" s="85"/>
      <c r="IRA87" s="85"/>
      <c r="IRB87" s="85"/>
      <c r="IRC87" s="85"/>
      <c r="IRD87" s="85"/>
      <c r="IRE87" s="85"/>
      <c r="IRF87" s="85"/>
      <c r="IRG87" s="85"/>
      <c r="IRH87" s="85"/>
      <c r="IRI87" s="85"/>
      <c r="IRJ87" s="85"/>
      <c r="IRK87" s="85"/>
      <c r="IRL87" s="85"/>
      <c r="IRM87" s="85"/>
      <c r="IRN87" s="85"/>
      <c r="IRO87" s="85"/>
      <c r="IRP87" s="85"/>
      <c r="IRQ87" s="85"/>
      <c r="IRR87" s="85"/>
      <c r="IRS87" s="85"/>
      <c r="IRT87" s="85"/>
      <c r="IRU87" s="85"/>
      <c r="IRV87" s="85"/>
      <c r="IRW87" s="85"/>
      <c r="IRX87" s="85"/>
      <c r="IRY87" s="85"/>
      <c r="IRZ87" s="85"/>
      <c r="ISA87" s="85"/>
      <c r="ISB87" s="85"/>
      <c r="ISC87" s="85"/>
      <c r="ISD87" s="85"/>
      <c r="ISE87" s="85"/>
      <c r="ISF87" s="85"/>
      <c r="ISG87" s="85"/>
      <c r="ISH87" s="85"/>
      <c r="ISI87" s="85"/>
      <c r="ISJ87" s="85"/>
      <c r="ISK87" s="85"/>
      <c r="ISL87" s="85"/>
      <c r="ISM87" s="85"/>
      <c r="ISN87" s="85"/>
      <c r="ISO87" s="85"/>
      <c r="ISP87" s="85"/>
      <c r="ISQ87" s="85"/>
      <c r="ISR87" s="85"/>
      <c r="ISS87" s="85"/>
      <c r="IST87" s="85"/>
      <c r="ISU87" s="85"/>
      <c r="ISV87" s="85"/>
      <c r="ISW87" s="85"/>
      <c r="ISX87" s="85"/>
      <c r="ISY87" s="85"/>
      <c r="ISZ87" s="85"/>
      <c r="ITA87" s="85"/>
      <c r="ITB87" s="85"/>
      <c r="ITC87" s="85"/>
      <c r="ITD87" s="85"/>
      <c r="ITE87" s="85"/>
      <c r="ITF87" s="85"/>
      <c r="ITG87" s="85"/>
      <c r="ITH87" s="85"/>
      <c r="ITI87" s="85"/>
      <c r="ITJ87" s="85"/>
      <c r="ITK87" s="85"/>
      <c r="ITL87" s="85"/>
      <c r="ITM87" s="85"/>
      <c r="ITN87" s="85"/>
      <c r="ITO87" s="85"/>
      <c r="ITP87" s="85"/>
      <c r="ITQ87" s="85"/>
      <c r="ITR87" s="85"/>
      <c r="ITS87" s="85"/>
      <c r="ITT87" s="85"/>
      <c r="ITU87" s="85"/>
      <c r="ITV87" s="85"/>
      <c r="ITW87" s="85"/>
      <c r="ITX87" s="85"/>
      <c r="ITY87" s="85"/>
      <c r="ITZ87" s="85"/>
      <c r="IUA87" s="85"/>
      <c r="IUB87" s="85"/>
      <c r="IUC87" s="85"/>
      <c r="IUD87" s="85"/>
      <c r="IUE87" s="85"/>
      <c r="IUF87" s="85"/>
      <c r="IUG87" s="85"/>
      <c r="IUH87" s="85"/>
      <c r="IUI87" s="85"/>
      <c r="IUJ87" s="85"/>
      <c r="IUK87" s="85"/>
      <c r="IUL87" s="85"/>
      <c r="IUM87" s="85"/>
      <c r="IUN87" s="85"/>
      <c r="IUO87" s="85"/>
      <c r="IUP87" s="85"/>
      <c r="IUQ87" s="85"/>
      <c r="IUR87" s="85"/>
      <c r="IUS87" s="85"/>
      <c r="IUT87" s="85"/>
      <c r="IUU87" s="85"/>
      <c r="IUV87" s="85"/>
      <c r="IUW87" s="85"/>
      <c r="IUX87" s="85"/>
      <c r="IUY87" s="85"/>
      <c r="IUZ87" s="85"/>
      <c r="IVA87" s="85"/>
      <c r="IVB87" s="85"/>
      <c r="IVC87" s="85"/>
      <c r="IVD87" s="85"/>
      <c r="IVE87" s="85"/>
      <c r="IVF87" s="85"/>
      <c r="IVG87" s="85"/>
      <c r="IVH87" s="85"/>
      <c r="IVI87" s="85"/>
      <c r="IVJ87" s="85"/>
      <c r="IVK87" s="85"/>
      <c r="IVL87" s="85"/>
      <c r="IVM87" s="85"/>
      <c r="IVN87" s="85"/>
      <c r="IVO87" s="85"/>
      <c r="IVP87" s="85"/>
      <c r="IVQ87" s="85"/>
      <c r="IVR87" s="85"/>
      <c r="IVS87" s="85"/>
      <c r="IVT87" s="85"/>
      <c r="IVU87" s="85"/>
      <c r="IVV87" s="85"/>
      <c r="IVW87" s="85"/>
      <c r="IVX87" s="85"/>
      <c r="IVY87" s="85"/>
      <c r="IVZ87" s="85"/>
      <c r="IWA87" s="85"/>
      <c r="IWB87" s="85"/>
      <c r="IWC87" s="85"/>
      <c r="IWD87" s="85"/>
      <c r="IWE87" s="85"/>
      <c r="IWF87" s="85"/>
      <c r="IWG87" s="85"/>
      <c r="IWH87" s="85"/>
      <c r="IWI87" s="85"/>
      <c r="IWJ87" s="85"/>
      <c r="IWK87" s="85"/>
      <c r="IWL87" s="85"/>
      <c r="IWM87" s="85"/>
      <c r="IWN87" s="85"/>
      <c r="IWO87" s="85"/>
      <c r="IWP87" s="85"/>
      <c r="IWQ87" s="85"/>
      <c r="IWR87" s="85"/>
      <c r="IWS87" s="85"/>
      <c r="IWT87" s="85"/>
      <c r="IWU87" s="85"/>
      <c r="IWV87" s="85"/>
      <c r="IWW87" s="85"/>
      <c r="IWX87" s="85"/>
      <c r="IWY87" s="85"/>
      <c r="IWZ87" s="85"/>
      <c r="IXA87" s="85"/>
      <c r="IXB87" s="85"/>
      <c r="IXC87" s="85"/>
      <c r="IXD87" s="85"/>
      <c r="IXE87" s="85"/>
      <c r="IXF87" s="85"/>
      <c r="IXG87" s="85"/>
      <c r="IXH87" s="85"/>
      <c r="IXI87" s="85"/>
      <c r="IXJ87" s="85"/>
      <c r="IXK87" s="85"/>
      <c r="IXL87" s="85"/>
      <c r="IXM87" s="85"/>
      <c r="IXN87" s="85"/>
      <c r="IXO87" s="85"/>
      <c r="IXP87" s="85"/>
      <c r="IXQ87" s="85"/>
      <c r="IXR87" s="85"/>
      <c r="IXS87" s="85"/>
      <c r="IXT87" s="85"/>
      <c r="IXU87" s="85"/>
      <c r="IXV87" s="85"/>
      <c r="IXW87" s="85"/>
      <c r="IXX87" s="85"/>
      <c r="IXY87" s="85"/>
      <c r="IXZ87" s="85"/>
      <c r="IYA87" s="85"/>
      <c r="IYB87" s="85"/>
      <c r="IYC87" s="85"/>
      <c r="IYD87" s="85"/>
      <c r="IYE87" s="85"/>
      <c r="IYF87" s="85"/>
      <c r="IYG87" s="85"/>
      <c r="IYH87" s="85"/>
      <c r="IYI87" s="85"/>
      <c r="IYJ87" s="85"/>
      <c r="IYK87" s="85"/>
      <c r="IYL87" s="85"/>
      <c r="IYM87" s="85"/>
      <c r="IYN87" s="85"/>
      <c r="IYO87" s="85"/>
      <c r="IYP87" s="85"/>
      <c r="IYQ87" s="85"/>
      <c r="IYR87" s="85"/>
      <c r="IYS87" s="85"/>
      <c r="IYT87" s="85"/>
      <c r="IYU87" s="85"/>
      <c r="IYV87" s="85"/>
      <c r="IYW87" s="85"/>
      <c r="IYX87" s="85"/>
      <c r="IYY87" s="85"/>
      <c r="IYZ87" s="85"/>
      <c r="IZA87" s="85"/>
      <c r="IZB87" s="85"/>
      <c r="IZC87" s="85"/>
      <c r="IZD87" s="85"/>
      <c r="IZE87" s="85"/>
      <c r="IZF87" s="85"/>
      <c r="IZG87" s="85"/>
      <c r="IZH87" s="85"/>
      <c r="IZI87" s="85"/>
      <c r="IZJ87" s="85"/>
      <c r="IZK87" s="85"/>
      <c r="IZL87" s="85"/>
      <c r="IZM87" s="85"/>
      <c r="IZN87" s="85"/>
      <c r="IZO87" s="85"/>
      <c r="IZP87" s="85"/>
      <c r="IZQ87" s="85"/>
      <c r="IZR87" s="85"/>
      <c r="IZS87" s="85"/>
      <c r="IZT87" s="85"/>
      <c r="IZU87" s="85"/>
      <c r="IZV87" s="85"/>
      <c r="IZW87" s="85"/>
      <c r="IZX87" s="85"/>
      <c r="IZY87" s="85"/>
      <c r="IZZ87" s="85"/>
      <c r="JAA87" s="85"/>
      <c r="JAB87" s="85"/>
      <c r="JAC87" s="85"/>
      <c r="JAD87" s="85"/>
      <c r="JAE87" s="85"/>
      <c r="JAF87" s="85"/>
      <c r="JAG87" s="85"/>
      <c r="JAH87" s="85"/>
      <c r="JAI87" s="85"/>
      <c r="JAJ87" s="85"/>
      <c r="JAK87" s="85"/>
      <c r="JAL87" s="85"/>
      <c r="JAM87" s="85"/>
      <c r="JAN87" s="85"/>
      <c r="JAO87" s="85"/>
      <c r="JAP87" s="85"/>
      <c r="JAQ87" s="85"/>
      <c r="JAR87" s="85"/>
      <c r="JAS87" s="85"/>
      <c r="JAT87" s="85"/>
      <c r="JAU87" s="85"/>
      <c r="JAV87" s="85"/>
      <c r="JAW87" s="85"/>
      <c r="JAX87" s="85"/>
      <c r="JAY87" s="85"/>
      <c r="JAZ87" s="85"/>
      <c r="JBA87" s="85"/>
      <c r="JBB87" s="85"/>
      <c r="JBC87" s="85"/>
      <c r="JBD87" s="85"/>
      <c r="JBE87" s="85"/>
      <c r="JBF87" s="85"/>
      <c r="JBG87" s="85"/>
      <c r="JBH87" s="85"/>
      <c r="JBI87" s="85"/>
      <c r="JBJ87" s="85"/>
      <c r="JBK87" s="85"/>
      <c r="JBL87" s="85"/>
      <c r="JBM87" s="85"/>
      <c r="JBN87" s="85"/>
      <c r="JBO87" s="85"/>
      <c r="JBP87" s="85"/>
      <c r="JBQ87" s="85"/>
      <c r="JBR87" s="85"/>
      <c r="JBS87" s="85"/>
      <c r="JBT87" s="85"/>
      <c r="JBU87" s="85"/>
      <c r="JBV87" s="85"/>
      <c r="JBW87" s="85"/>
      <c r="JBX87" s="85"/>
      <c r="JBY87" s="85"/>
      <c r="JBZ87" s="85"/>
      <c r="JCA87" s="85"/>
      <c r="JCB87" s="85"/>
      <c r="JCC87" s="85"/>
      <c r="JCD87" s="85"/>
      <c r="JCE87" s="85"/>
      <c r="JCF87" s="85"/>
      <c r="JCG87" s="85"/>
      <c r="JCH87" s="85"/>
      <c r="JCI87" s="85"/>
      <c r="JCJ87" s="85"/>
      <c r="JCK87" s="85"/>
      <c r="JCL87" s="85"/>
      <c r="JCM87" s="85"/>
      <c r="JCN87" s="85"/>
      <c r="JCO87" s="85"/>
      <c r="JCP87" s="85"/>
      <c r="JCQ87" s="85"/>
      <c r="JCR87" s="85"/>
      <c r="JCS87" s="85"/>
      <c r="JCT87" s="85"/>
      <c r="JCU87" s="85"/>
      <c r="JCV87" s="85"/>
      <c r="JCW87" s="85"/>
      <c r="JCX87" s="85"/>
      <c r="JCY87" s="85"/>
      <c r="JCZ87" s="85"/>
      <c r="JDA87" s="85"/>
      <c r="JDB87" s="85"/>
      <c r="JDC87" s="85"/>
      <c r="JDD87" s="85"/>
      <c r="JDE87" s="85"/>
      <c r="JDF87" s="85"/>
      <c r="JDG87" s="85"/>
      <c r="JDH87" s="85"/>
      <c r="JDI87" s="85"/>
      <c r="JDJ87" s="85"/>
      <c r="JDK87" s="85"/>
      <c r="JDL87" s="85"/>
      <c r="JDM87" s="85"/>
      <c r="JDN87" s="85"/>
      <c r="JDO87" s="85"/>
      <c r="JDP87" s="85"/>
      <c r="JDQ87" s="85"/>
      <c r="JDR87" s="85"/>
      <c r="JDS87" s="85"/>
      <c r="JDT87" s="85"/>
      <c r="JDU87" s="85"/>
      <c r="JDV87" s="85"/>
      <c r="JDW87" s="85"/>
      <c r="JDX87" s="85"/>
      <c r="JDY87" s="85"/>
      <c r="JDZ87" s="85"/>
      <c r="JEA87" s="85"/>
      <c r="JEB87" s="85"/>
      <c r="JEC87" s="85"/>
      <c r="JED87" s="85"/>
      <c r="JEE87" s="85"/>
      <c r="JEF87" s="85"/>
      <c r="JEG87" s="85"/>
      <c r="JEH87" s="85"/>
      <c r="JEI87" s="85"/>
      <c r="JEJ87" s="85"/>
      <c r="JEK87" s="85"/>
      <c r="JEL87" s="85"/>
      <c r="JEM87" s="85"/>
      <c r="JEN87" s="85"/>
      <c r="JEO87" s="85"/>
      <c r="JEP87" s="85"/>
      <c r="JEQ87" s="85"/>
      <c r="JER87" s="85"/>
      <c r="JES87" s="85"/>
      <c r="JET87" s="85"/>
      <c r="JEU87" s="85"/>
      <c r="JEV87" s="85"/>
      <c r="JEW87" s="85"/>
      <c r="JEX87" s="85"/>
      <c r="JEY87" s="85"/>
      <c r="JEZ87" s="85"/>
      <c r="JFA87" s="85"/>
      <c r="JFB87" s="85"/>
      <c r="JFC87" s="85"/>
      <c r="JFD87" s="85"/>
      <c r="JFE87" s="85"/>
      <c r="JFF87" s="85"/>
      <c r="JFG87" s="85"/>
      <c r="JFH87" s="85"/>
      <c r="JFI87" s="85"/>
      <c r="JFJ87" s="85"/>
      <c r="JFK87" s="85"/>
      <c r="JFL87" s="85"/>
      <c r="JFM87" s="85"/>
      <c r="JFN87" s="85"/>
      <c r="JFO87" s="85"/>
      <c r="JFP87" s="85"/>
      <c r="JFQ87" s="85"/>
      <c r="JFR87" s="85"/>
      <c r="JFS87" s="85"/>
      <c r="JFT87" s="85"/>
      <c r="JFU87" s="85"/>
      <c r="JFV87" s="85"/>
      <c r="JFW87" s="85"/>
      <c r="JFX87" s="85"/>
      <c r="JFY87" s="85"/>
      <c r="JFZ87" s="85"/>
      <c r="JGA87" s="85"/>
      <c r="JGB87" s="85"/>
      <c r="JGC87" s="85"/>
      <c r="JGD87" s="85"/>
      <c r="JGE87" s="85"/>
      <c r="JGF87" s="85"/>
      <c r="JGG87" s="85"/>
      <c r="JGH87" s="85"/>
      <c r="JGI87" s="85"/>
      <c r="JGJ87" s="85"/>
      <c r="JGK87" s="85"/>
      <c r="JGL87" s="85"/>
      <c r="JGM87" s="85"/>
      <c r="JGN87" s="85"/>
      <c r="JGO87" s="85"/>
      <c r="JGP87" s="85"/>
      <c r="JGQ87" s="85"/>
      <c r="JGR87" s="85"/>
      <c r="JGS87" s="85"/>
      <c r="JGT87" s="85"/>
      <c r="JGU87" s="85"/>
      <c r="JGV87" s="85"/>
      <c r="JGW87" s="85"/>
      <c r="JGX87" s="85"/>
      <c r="JGY87" s="85"/>
      <c r="JGZ87" s="85"/>
      <c r="JHA87" s="85"/>
      <c r="JHB87" s="85"/>
      <c r="JHC87" s="85"/>
      <c r="JHD87" s="85"/>
      <c r="JHE87" s="85"/>
      <c r="JHF87" s="85"/>
      <c r="JHG87" s="85"/>
      <c r="JHH87" s="85"/>
      <c r="JHI87" s="85"/>
      <c r="JHJ87" s="85"/>
      <c r="JHK87" s="85"/>
      <c r="JHL87" s="85"/>
      <c r="JHM87" s="85"/>
      <c r="JHN87" s="85"/>
      <c r="JHO87" s="85"/>
      <c r="JHP87" s="85"/>
      <c r="JHQ87" s="85"/>
      <c r="JHR87" s="85"/>
      <c r="JHS87" s="85"/>
      <c r="JHT87" s="85"/>
      <c r="JHU87" s="85"/>
      <c r="JHV87" s="85"/>
      <c r="JHW87" s="85"/>
      <c r="JHX87" s="85"/>
      <c r="JHY87" s="85"/>
      <c r="JHZ87" s="85"/>
      <c r="JIA87" s="85"/>
      <c r="JIB87" s="85"/>
      <c r="JIC87" s="85"/>
      <c r="JID87" s="85"/>
      <c r="JIE87" s="85"/>
      <c r="JIF87" s="85"/>
      <c r="JIG87" s="85"/>
      <c r="JIH87" s="85"/>
      <c r="JII87" s="85"/>
      <c r="JIJ87" s="85"/>
      <c r="JIK87" s="85"/>
      <c r="JIL87" s="85"/>
      <c r="JIM87" s="85"/>
      <c r="JIN87" s="85"/>
      <c r="JIO87" s="85"/>
      <c r="JIP87" s="85"/>
      <c r="JIQ87" s="85"/>
      <c r="JIR87" s="85"/>
      <c r="JIS87" s="85"/>
      <c r="JIT87" s="85"/>
      <c r="JIU87" s="85"/>
      <c r="JIV87" s="85"/>
      <c r="JIW87" s="85"/>
      <c r="JIX87" s="85"/>
      <c r="JIY87" s="85"/>
      <c r="JIZ87" s="85"/>
      <c r="JJA87" s="85"/>
      <c r="JJB87" s="85"/>
      <c r="JJC87" s="85"/>
      <c r="JJD87" s="85"/>
      <c r="JJE87" s="85"/>
      <c r="JJF87" s="85"/>
      <c r="JJG87" s="85"/>
      <c r="JJH87" s="85"/>
      <c r="JJI87" s="85"/>
      <c r="JJJ87" s="85"/>
      <c r="JJK87" s="85"/>
      <c r="JJL87" s="85"/>
      <c r="JJM87" s="85"/>
      <c r="JJN87" s="85"/>
      <c r="JJO87" s="85"/>
      <c r="JJP87" s="85"/>
      <c r="JJQ87" s="85"/>
      <c r="JJR87" s="85"/>
      <c r="JJS87" s="85"/>
      <c r="JJT87" s="85"/>
      <c r="JJU87" s="85"/>
      <c r="JJV87" s="85"/>
      <c r="JJW87" s="85"/>
      <c r="JJX87" s="85"/>
      <c r="JJY87" s="85"/>
      <c r="JJZ87" s="85"/>
      <c r="JKA87" s="85"/>
      <c r="JKB87" s="85"/>
      <c r="JKC87" s="85"/>
      <c r="JKD87" s="85"/>
      <c r="JKE87" s="85"/>
      <c r="JKF87" s="85"/>
      <c r="JKG87" s="85"/>
      <c r="JKH87" s="85"/>
      <c r="JKI87" s="85"/>
      <c r="JKJ87" s="85"/>
      <c r="JKK87" s="85"/>
      <c r="JKL87" s="85"/>
      <c r="JKM87" s="85"/>
      <c r="JKN87" s="85"/>
      <c r="JKO87" s="85"/>
      <c r="JKP87" s="85"/>
      <c r="JKQ87" s="85"/>
      <c r="JKR87" s="85"/>
      <c r="JKS87" s="85"/>
      <c r="JKT87" s="85"/>
      <c r="JKU87" s="85"/>
      <c r="JKV87" s="85"/>
      <c r="JKW87" s="85"/>
      <c r="JKX87" s="85"/>
      <c r="JKY87" s="85"/>
      <c r="JKZ87" s="85"/>
      <c r="JLA87" s="85"/>
      <c r="JLB87" s="85"/>
      <c r="JLC87" s="85"/>
      <c r="JLD87" s="85"/>
      <c r="JLE87" s="85"/>
      <c r="JLF87" s="85"/>
      <c r="JLG87" s="85"/>
      <c r="JLH87" s="85"/>
      <c r="JLI87" s="85"/>
      <c r="JLJ87" s="85"/>
      <c r="JLK87" s="85"/>
      <c r="JLL87" s="85"/>
      <c r="JLM87" s="85"/>
      <c r="JLN87" s="85"/>
      <c r="JLO87" s="85"/>
      <c r="JLP87" s="85"/>
      <c r="JLQ87" s="85"/>
      <c r="JLR87" s="85"/>
      <c r="JLS87" s="85"/>
      <c r="JLT87" s="85"/>
      <c r="JLU87" s="85"/>
      <c r="JLV87" s="85"/>
      <c r="JLW87" s="85"/>
      <c r="JLX87" s="85"/>
      <c r="JLY87" s="85"/>
      <c r="JLZ87" s="85"/>
      <c r="JMA87" s="85"/>
      <c r="JMB87" s="85"/>
      <c r="JMC87" s="85"/>
      <c r="JMD87" s="85"/>
      <c r="JME87" s="85"/>
      <c r="JMF87" s="85"/>
      <c r="JMG87" s="85"/>
      <c r="JMH87" s="85"/>
      <c r="JMI87" s="85"/>
      <c r="JMJ87" s="85"/>
      <c r="JMK87" s="85"/>
      <c r="JML87" s="85"/>
      <c r="JMM87" s="85"/>
      <c r="JMN87" s="85"/>
      <c r="JMO87" s="85"/>
      <c r="JMP87" s="85"/>
      <c r="JMQ87" s="85"/>
      <c r="JMR87" s="85"/>
      <c r="JMS87" s="85"/>
      <c r="JMT87" s="85"/>
      <c r="JMU87" s="85"/>
      <c r="JMV87" s="85"/>
      <c r="JMW87" s="85"/>
      <c r="JMX87" s="85"/>
      <c r="JMY87" s="85"/>
      <c r="JMZ87" s="85"/>
      <c r="JNA87" s="85"/>
      <c r="JNB87" s="85"/>
      <c r="JNC87" s="85"/>
      <c r="JND87" s="85"/>
      <c r="JNE87" s="85"/>
      <c r="JNF87" s="85"/>
      <c r="JNG87" s="85"/>
      <c r="JNH87" s="85"/>
      <c r="JNI87" s="85"/>
      <c r="JNJ87" s="85"/>
      <c r="JNK87" s="85"/>
      <c r="JNL87" s="85"/>
      <c r="JNM87" s="85"/>
      <c r="JNN87" s="85"/>
      <c r="JNO87" s="85"/>
      <c r="JNP87" s="85"/>
      <c r="JNQ87" s="85"/>
      <c r="JNR87" s="85"/>
      <c r="JNS87" s="85"/>
      <c r="JNT87" s="85"/>
      <c r="JNU87" s="85"/>
      <c r="JNV87" s="85"/>
      <c r="JNW87" s="85"/>
      <c r="JNX87" s="85"/>
      <c r="JNY87" s="85"/>
      <c r="JNZ87" s="85"/>
      <c r="JOA87" s="85"/>
      <c r="JOB87" s="85"/>
      <c r="JOC87" s="85"/>
      <c r="JOD87" s="85"/>
      <c r="JOE87" s="85"/>
      <c r="JOF87" s="85"/>
      <c r="JOG87" s="85"/>
      <c r="JOH87" s="85"/>
      <c r="JOI87" s="85"/>
      <c r="JOJ87" s="85"/>
      <c r="JOK87" s="85"/>
      <c r="JOL87" s="85"/>
      <c r="JOM87" s="85"/>
      <c r="JON87" s="85"/>
      <c r="JOO87" s="85"/>
      <c r="JOP87" s="85"/>
      <c r="JOQ87" s="85"/>
      <c r="JOR87" s="85"/>
      <c r="JOS87" s="85"/>
      <c r="JOT87" s="85"/>
      <c r="JOU87" s="85"/>
      <c r="JOV87" s="85"/>
      <c r="JOW87" s="85"/>
      <c r="JOX87" s="85"/>
      <c r="JOY87" s="85"/>
      <c r="JOZ87" s="85"/>
      <c r="JPA87" s="85"/>
      <c r="JPB87" s="85"/>
      <c r="JPC87" s="85"/>
      <c r="JPD87" s="85"/>
      <c r="JPE87" s="85"/>
      <c r="JPF87" s="85"/>
      <c r="JPG87" s="85"/>
      <c r="JPH87" s="85"/>
      <c r="JPI87" s="85"/>
      <c r="JPJ87" s="85"/>
      <c r="JPK87" s="85"/>
      <c r="JPL87" s="85"/>
      <c r="JPM87" s="85"/>
      <c r="JPN87" s="85"/>
      <c r="JPO87" s="85"/>
      <c r="JPP87" s="85"/>
      <c r="JPQ87" s="85"/>
      <c r="JPR87" s="85"/>
      <c r="JPS87" s="85"/>
      <c r="JPT87" s="85"/>
      <c r="JPU87" s="85"/>
      <c r="JPV87" s="85"/>
      <c r="JPW87" s="85"/>
      <c r="JPX87" s="85"/>
      <c r="JPY87" s="85"/>
      <c r="JPZ87" s="85"/>
      <c r="JQA87" s="85"/>
      <c r="JQB87" s="85"/>
      <c r="JQC87" s="85"/>
      <c r="JQD87" s="85"/>
      <c r="JQE87" s="85"/>
      <c r="JQF87" s="85"/>
      <c r="JQG87" s="85"/>
      <c r="JQH87" s="85"/>
      <c r="JQI87" s="85"/>
      <c r="JQJ87" s="85"/>
      <c r="JQK87" s="85"/>
      <c r="JQL87" s="85"/>
      <c r="JQM87" s="85"/>
      <c r="JQN87" s="85"/>
      <c r="JQO87" s="85"/>
      <c r="JQP87" s="85"/>
      <c r="JQQ87" s="85"/>
      <c r="JQR87" s="85"/>
      <c r="JQS87" s="85"/>
      <c r="JQT87" s="85"/>
      <c r="JQU87" s="85"/>
      <c r="JQV87" s="85"/>
      <c r="JQW87" s="85"/>
      <c r="JQX87" s="85"/>
      <c r="JQY87" s="85"/>
      <c r="JQZ87" s="85"/>
      <c r="JRA87" s="85"/>
      <c r="JRB87" s="85"/>
      <c r="JRC87" s="85"/>
      <c r="JRD87" s="85"/>
      <c r="JRE87" s="85"/>
      <c r="JRF87" s="85"/>
      <c r="JRG87" s="85"/>
      <c r="JRH87" s="85"/>
      <c r="JRI87" s="85"/>
      <c r="JRJ87" s="85"/>
      <c r="JRK87" s="85"/>
      <c r="JRL87" s="85"/>
      <c r="JRM87" s="85"/>
      <c r="JRN87" s="85"/>
      <c r="JRO87" s="85"/>
      <c r="JRP87" s="85"/>
      <c r="JRQ87" s="85"/>
      <c r="JRR87" s="85"/>
      <c r="JRS87" s="85"/>
      <c r="JRT87" s="85"/>
      <c r="JRU87" s="85"/>
      <c r="JRV87" s="85"/>
      <c r="JRW87" s="85"/>
      <c r="JRX87" s="85"/>
      <c r="JRY87" s="85"/>
      <c r="JRZ87" s="85"/>
      <c r="JSA87" s="85"/>
      <c r="JSB87" s="85"/>
      <c r="JSC87" s="85"/>
      <c r="JSD87" s="85"/>
      <c r="JSE87" s="85"/>
      <c r="JSF87" s="85"/>
      <c r="JSG87" s="85"/>
      <c r="JSH87" s="85"/>
      <c r="JSI87" s="85"/>
      <c r="JSJ87" s="85"/>
      <c r="JSK87" s="85"/>
      <c r="JSL87" s="85"/>
      <c r="JSM87" s="85"/>
      <c r="JSN87" s="85"/>
      <c r="JSO87" s="85"/>
      <c r="JSP87" s="85"/>
      <c r="JSQ87" s="85"/>
      <c r="JSR87" s="85"/>
      <c r="JSS87" s="85"/>
      <c r="JST87" s="85"/>
      <c r="JSU87" s="85"/>
      <c r="JSV87" s="85"/>
      <c r="JSW87" s="85"/>
      <c r="JSX87" s="85"/>
      <c r="JSY87" s="85"/>
      <c r="JSZ87" s="85"/>
      <c r="JTA87" s="85"/>
      <c r="JTB87" s="85"/>
      <c r="JTC87" s="85"/>
      <c r="JTD87" s="85"/>
      <c r="JTE87" s="85"/>
      <c r="JTF87" s="85"/>
      <c r="JTG87" s="85"/>
      <c r="JTH87" s="85"/>
      <c r="JTI87" s="85"/>
      <c r="JTJ87" s="85"/>
      <c r="JTK87" s="85"/>
      <c r="JTL87" s="85"/>
      <c r="JTM87" s="85"/>
      <c r="JTN87" s="85"/>
      <c r="JTO87" s="85"/>
      <c r="JTP87" s="85"/>
      <c r="JTQ87" s="85"/>
      <c r="JTR87" s="85"/>
      <c r="JTS87" s="85"/>
      <c r="JTT87" s="85"/>
      <c r="JTU87" s="85"/>
      <c r="JTV87" s="85"/>
      <c r="JTW87" s="85"/>
      <c r="JTX87" s="85"/>
      <c r="JTY87" s="85"/>
      <c r="JTZ87" s="85"/>
      <c r="JUA87" s="85"/>
      <c r="JUB87" s="85"/>
      <c r="JUC87" s="85"/>
      <c r="JUD87" s="85"/>
      <c r="JUE87" s="85"/>
      <c r="JUF87" s="85"/>
      <c r="JUG87" s="85"/>
      <c r="JUH87" s="85"/>
      <c r="JUI87" s="85"/>
      <c r="JUJ87" s="85"/>
      <c r="JUK87" s="85"/>
      <c r="JUL87" s="85"/>
      <c r="JUM87" s="85"/>
      <c r="JUN87" s="85"/>
      <c r="JUO87" s="85"/>
      <c r="JUP87" s="85"/>
      <c r="JUQ87" s="85"/>
      <c r="JUR87" s="85"/>
      <c r="JUS87" s="85"/>
      <c r="JUT87" s="85"/>
      <c r="JUU87" s="85"/>
      <c r="JUV87" s="85"/>
      <c r="JUW87" s="85"/>
      <c r="JUX87" s="85"/>
      <c r="JUY87" s="85"/>
      <c r="JUZ87" s="85"/>
      <c r="JVA87" s="85"/>
      <c r="JVB87" s="85"/>
      <c r="JVC87" s="85"/>
      <c r="JVD87" s="85"/>
      <c r="JVE87" s="85"/>
      <c r="JVF87" s="85"/>
      <c r="JVG87" s="85"/>
      <c r="JVH87" s="85"/>
      <c r="JVI87" s="85"/>
      <c r="JVJ87" s="85"/>
      <c r="JVK87" s="85"/>
      <c r="JVL87" s="85"/>
      <c r="JVM87" s="85"/>
      <c r="JVN87" s="85"/>
      <c r="JVO87" s="85"/>
      <c r="JVP87" s="85"/>
      <c r="JVQ87" s="85"/>
      <c r="JVR87" s="85"/>
      <c r="JVS87" s="85"/>
      <c r="JVT87" s="85"/>
      <c r="JVU87" s="85"/>
      <c r="JVV87" s="85"/>
      <c r="JVW87" s="85"/>
      <c r="JVX87" s="85"/>
      <c r="JVY87" s="85"/>
      <c r="JVZ87" s="85"/>
      <c r="JWA87" s="85"/>
      <c r="JWB87" s="85"/>
      <c r="JWC87" s="85"/>
      <c r="JWD87" s="85"/>
      <c r="JWE87" s="85"/>
      <c r="JWF87" s="85"/>
      <c r="JWG87" s="85"/>
      <c r="JWH87" s="85"/>
      <c r="JWI87" s="85"/>
      <c r="JWJ87" s="85"/>
      <c r="JWK87" s="85"/>
      <c r="JWL87" s="85"/>
      <c r="JWM87" s="85"/>
      <c r="JWN87" s="85"/>
      <c r="JWO87" s="85"/>
      <c r="JWP87" s="85"/>
      <c r="JWQ87" s="85"/>
      <c r="JWR87" s="85"/>
      <c r="JWS87" s="85"/>
      <c r="JWT87" s="85"/>
      <c r="JWU87" s="85"/>
      <c r="JWV87" s="85"/>
      <c r="JWW87" s="85"/>
      <c r="JWX87" s="85"/>
      <c r="JWY87" s="85"/>
      <c r="JWZ87" s="85"/>
      <c r="JXA87" s="85"/>
      <c r="JXB87" s="85"/>
      <c r="JXC87" s="85"/>
      <c r="JXD87" s="85"/>
      <c r="JXE87" s="85"/>
      <c r="JXF87" s="85"/>
      <c r="JXG87" s="85"/>
      <c r="JXH87" s="85"/>
      <c r="JXI87" s="85"/>
      <c r="JXJ87" s="85"/>
      <c r="JXK87" s="85"/>
      <c r="JXL87" s="85"/>
      <c r="JXM87" s="85"/>
      <c r="JXN87" s="85"/>
      <c r="JXO87" s="85"/>
      <c r="JXP87" s="85"/>
      <c r="JXQ87" s="85"/>
      <c r="JXR87" s="85"/>
      <c r="JXS87" s="85"/>
      <c r="JXT87" s="85"/>
      <c r="JXU87" s="85"/>
      <c r="JXV87" s="85"/>
      <c r="JXW87" s="85"/>
      <c r="JXX87" s="85"/>
      <c r="JXY87" s="85"/>
      <c r="JXZ87" s="85"/>
      <c r="JYA87" s="85"/>
      <c r="JYB87" s="85"/>
      <c r="JYC87" s="85"/>
      <c r="JYD87" s="85"/>
      <c r="JYE87" s="85"/>
      <c r="JYF87" s="85"/>
      <c r="JYG87" s="85"/>
      <c r="JYH87" s="85"/>
      <c r="JYI87" s="85"/>
      <c r="JYJ87" s="85"/>
      <c r="JYK87" s="85"/>
      <c r="JYL87" s="85"/>
      <c r="JYM87" s="85"/>
      <c r="JYN87" s="85"/>
      <c r="JYO87" s="85"/>
      <c r="JYP87" s="85"/>
      <c r="JYQ87" s="85"/>
      <c r="JYR87" s="85"/>
      <c r="JYS87" s="85"/>
      <c r="JYT87" s="85"/>
      <c r="JYU87" s="85"/>
      <c r="JYV87" s="85"/>
      <c r="JYW87" s="85"/>
      <c r="JYX87" s="85"/>
      <c r="JYY87" s="85"/>
      <c r="JYZ87" s="85"/>
      <c r="JZA87" s="85"/>
      <c r="JZB87" s="85"/>
      <c r="JZC87" s="85"/>
      <c r="JZD87" s="85"/>
      <c r="JZE87" s="85"/>
      <c r="JZF87" s="85"/>
      <c r="JZG87" s="85"/>
      <c r="JZH87" s="85"/>
      <c r="JZI87" s="85"/>
      <c r="JZJ87" s="85"/>
      <c r="JZK87" s="85"/>
      <c r="JZL87" s="85"/>
      <c r="JZM87" s="85"/>
      <c r="JZN87" s="85"/>
      <c r="JZO87" s="85"/>
      <c r="JZP87" s="85"/>
      <c r="JZQ87" s="85"/>
      <c r="JZR87" s="85"/>
      <c r="JZS87" s="85"/>
      <c r="JZT87" s="85"/>
      <c r="JZU87" s="85"/>
      <c r="JZV87" s="85"/>
      <c r="JZW87" s="85"/>
      <c r="JZX87" s="85"/>
      <c r="JZY87" s="85"/>
      <c r="JZZ87" s="85"/>
      <c r="KAA87" s="85"/>
      <c r="KAB87" s="85"/>
      <c r="KAC87" s="85"/>
      <c r="KAD87" s="85"/>
      <c r="KAE87" s="85"/>
      <c r="KAF87" s="85"/>
      <c r="KAG87" s="85"/>
      <c r="KAH87" s="85"/>
      <c r="KAI87" s="85"/>
      <c r="KAJ87" s="85"/>
      <c r="KAK87" s="85"/>
      <c r="KAL87" s="85"/>
      <c r="KAM87" s="85"/>
      <c r="KAN87" s="85"/>
      <c r="KAO87" s="85"/>
      <c r="KAP87" s="85"/>
      <c r="KAQ87" s="85"/>
      <c r="KAR87" s="85"/>
      <c r="KAS87" s="85"/>
      <c r="KAT87" s="85"/>
      <c r="KAU87" s="85"/>
      <c r="KAV87" s="85"/>
      <c r="KAW87" s="85"/>
      <c r="KAX87" s="85"/>
      <c r="KAY87" s="85"/>
      <c r="KAZ87" s="85"/>
      <c r="KBA87" s="85"/>
      <c r="KBB87" s="85"/>
      <c r="KBC87" s="85"/>
      <c r="KBD87" s="85"/>
      <c r="KBE87" s="85"/>
      <c r="KBF87" s="85"/>
      <c r="KBG87" s="85"/>
      <c r="KBH87" s="85"/>
      <c r="KBI87" s="85"/>
      <c r="KBJ87" s="85"/>
      <c r="KBK87" s="85"/>
      <c r="KBL87" s="85"/>
      <c r="KBM87" s="85"/>
      <c r="KBN87" s="85"/>
      <c r="KBO87" s="85"/>
      <c r="KBP87" s="85"/>
      <c r="KBQ87" s="85"/>
      <c r="KBR87" s="85"/>
      <c r="KBS87" s="85"/>
      <c r="KBT87" s="85"/>
      <c r="KBU87" s="85"/>
      <c r="KBV87" s="85"/>
      <c r="KBW87" s="85"/>
      <c r="KBX87" s="85"/>
      <c r="KBY87" s="85"/>
      <c r="KBZ87" s="85"/>
      <c r="KCA87" s="85"/>
      <c r="KCB87" s="85"/>
      <c r="KCC87" s="85"/>
      <c r="KCD87" s="85"/>
      <c r="KCE87" s="85"/>
      <c r="KCF87" s="85"/>
      <c r="KCG87" s="85"/>
      <c r="KCH87" s="85"/>
      <c r="KCI87" s="85"/>
      <c r="KCJ87" s="85"/>
      <c r="KCK87" s="85"/>
      <c r="KCL87" s="85"/>
      <c r="KCM87" s="85"/>
      <c r="KCN87" s="85"/>
      <c r="KCO87" s="85"/>
      <c r="KCP87" s="85"/>
      <c r="KCQ87" s="85"/>
      <c r="KCR87" s="85"/>
      <c r="KCS87" s="85"/>
      <c r="KCT87" s="85"/>
      <c r="KCU87" s="85"/>
      <c r="KCV87" s="85"/>
      <c r="KCW87" s="85"/>
      <c r="KCX87" s="85"/>
      <c r="KCY87" s="85"/>
      <c r="KCZ87" s="85"/>
      <c r="KDA87" s="85"/>
      <c r="KDB87" s="85"/>
      <c r="KDC87" s="85"/>
      <c r="KDD87" s="85"/>
      <c r="KDE87" s="85"/>
      <c r="KDF87" s="85"/>
      <c r="KDG87" s="85"/>
      <c r="KDH87" s="85"/>
      <c r="KDI87" s="85"/>
      <c r="KDJ87" s="85"/>
      <c r="KDK87" s="85"/>
      <c r="KDL87" s="85"/>
      <c r="KDM87" s="85"/>
      <c r="KDN87" s="85"/>
      <c r="KDO87" s="85"/>
      <c r="KDP87" s="85"/>
      <c r="KDQ87" s="85"/>
      <c r="KDR87" s="85"/>
      <c r="KDS87" s="85"/>
      <c r="KDT87" s="85"/>
      <c r="KDU87" s="85"/>
      <c r="KDV87" s="85"/>
      <c r="KDW87" s="85"/>
      <c r="KDX87" s="85"/>
      <c r="KDY87" s="85"/>
      <c r="KDZ87" s="85"/>
      <c r="KEA87" s="85"/>
      <c r="KEB87" s="85"/>
      <c r="KEC87" s="85"/>
      <c r="KED87" s="85"/>
      <c r="KEE87" s="85"/>
      <c r="KEF87" s="85"/>
      <c r="KEG87" s="85"/>
      <c r="KEH87" s="85"/>
      <c r="KEI87" s="85"/>
      <c r="KEJ87" s="85"/>
      <c r="KEK87" s="85"/>
      <c r="KEL87" s="85"/>
      <c r="KEM87" s="85"/>
      <c r="KEN87" s="85"/>
      <c r="KEO87" s="85"/>
      <c r="KEP87" s="85"/>
      <c r="KEQ87" s="85"/>
      <c r="KER87" s="85"/>
      <c r="KES87" s="85"/>
      <c r="KET87" s="85"/>
      <c r="KEU87" s="85"/>
      <c r="KEV87" s="85"/>
      <c r="KEW87" s="85"/>
      <c r="KEX87" s="85"/>
      <c r="KEY87" s="85"/>
      <c r="KEZ87" s="85"/>
      <c r="KFA87" s="85"/>
      <c r="KFB87" s="85"/>
      <c r="KFC87" s="85"/>
      <c r="KFD87" s="85"/>
      <c r="KFE87" s="85"/>
      <c r="KFF87" s="85"/>
      <c r="KFG87" s="85"/>
      <c r="KFH87" s="85"/>
      <c r="KFI87" s="85"/>
      <c r="KFJ87" s="85"/>
      <c r="KFK87" s="85"/>
      <c r="KFL87" s="85"/>
      <c r="KFM87" s="85"/>
      <c r="KFN87" s="85"/>
      <c r="KFO87" s="85"/>
      <c r="KFP87" s="85"/>
      <c r="KFQ87" s="85"/>
      <c r="KFR87" s="85"/>
      <c r="KFS87" s="85"/>
      <c r="KFT87" s="85"/>
      <c r="KFU87" s="85"/>
      <c r="KFV87" s="85"/>
      <c r="KFW87" s="85"/>
      <c r="KFX87" s="85"/>
      <c r="KFY87" s="85"/>
      <c r="KFZ87" s="85"/>
      <c r="KGA87" s="85"/>
      <c r="KGB87" s="85"/>
      <c r="KGC87" s="85"/>
      <c r="KGD87" s="85"/>
      <c r="KGE87" s="85"/>
      <c r="KGF87" s="85"/>
      <c r="KGG87" s="85"/>
      <c r="KGH87" s="85"/>
      <c r="KGI87" s="85"/>
      <c r="KGJ87" s="85"/>
      <c r="KGK87" s="85"/>
      <c r="KGL87" s="85"/>
      <c r="KGM87" s="85"/>
      <c r="KGN87" s="85"/>
      <c r="KGO87" s="85"/>
      <c r="KGP87" s="85"/>
      <c r="KGQ87" s="85"/>
      <c r="KGR87" s="85"/>
      <c r="KGS87" s="85"/>
      <c r="KGT87" s="85"/>
      <c r="KGU87" s="85"/>
      <c r="KGV87" s="85"/>
      <c r="KGW87" s="85"/>
      <c r="KGX87" s="85"/>
      <c r="KGY87" s="85"/>
      <c r="KGZ87" s="85"/>
      <c r="KHA87" s="85"/>
      <c r="KHB87" s="85"/>
      <c r="KHC87" s="85"/>
      <c r="KHD87" s="85"/>
      <c r="KHE87" s="85"/>
      <c r="KHF87" s="85"/>
      <c r="KHG87" s="85"/>
      <c r="KHH87" s="85"/>
      <c r="KHI87" s="85"/>
      <c r="KHJ87" s="85"/>
      <c r="KHK87" s="85"/>
      <c r="KHL87" s="85"/>
      <c r="KHM87" s="85"/>
      <c r="KHN87" s="85"/>
      <c r="KHO87" s="85"/>
      <c r="KHP87" s="85"/>
      <c r="KHQ87" s="85"/>
      <c r="KHR87" s="85"/>
      <c r="KHS87" s="85"/>
      <c r="KHT87" s="85"/>
      <c r="KHU87" s="85"/>
      <c r="KHV87" s="85"/>
      <c r="KHW87" s="85"/>
      <c r="KHX87" s="85"/>
      <c r="KHY87" s="85"/>
      <c r="KHZ87" s="85"/>
      <c r="KIA87" s="85"/>
      <c r="KIB87" s="85"/>
      <c r="KIC87" s="85"/>
      <c r="KID87" s="85"/>
      <c r="KIE87" s="85"/>
      <c r="KIF87" s="85"/>
      <c r="KIG87" s="85"/>
      <c r="KIH87" s="85"/>
      <c r="KII87" s="85"/>
      <c r="KIJ87" s="85"/>
      <c r="KIK87" s="85"/>
      <c r="KIL87" s="85"/>
      <c r="KIM87" s="85"/>
      <c r="KIN87" s="85"/>
      <c r="KIO87" s="85"/>
      <c r="KIP87" s="85"/>
      <c r="KIQ87" s="85"/>
      <c r="KIR87" s="85"/>
      <c r="KIS87" s="85"/>
      <c r="KIT87" s="85"/>
      <c r="KIU87" s="85"/>
      <c r="KIV87" s="85"/>
      <c r="KIW87" s="85"/>
      <c r="KIX87" s="85"/>
      <c r="KIY87" s="85"/>
      <c r="KIZ87" s="85"/>
      <c r="KJA87" s="85"/>
      <c r="KJB87" s="85"/>
      <c r="KJC87" s="85"/>
      <c r="KJD87" s="85"/>
      <c r="KJE87" s="85"/>
      <c r="KJF87" s="85"/>
      <c r="KJG87" s="85"/>
      <c r="KJH87" s="85"/>
      <c r="KJI87" s="85"/>
      <c r="KJJ87" s="85"/>
      <c r="KJK87" s="85"/>
      <c r="KJL87" s="85"/>
      <c r="KJM87" s="85"/>
      <c r="KJN87" s="85"/>
      <c r="KJO87" s="85"/>
      <c r="KJP87" s="85"/>
      <c r="KJQ87" s="85"/>
      <c r="KJR87" s="85"/>
      <c r="KJS87" s="85"/>
      <c r="KJT87" s="85"/>
      <c r="KJU87" s="85"/>
      <c r="KJV87" s="85"/>
      <c r="KJW87" s="85"/>
      <c r="KJX87" s="85"/>
      <c r="KJY87" s="85"/>
      <c r="KJZ87" s="85"/>
      <c r="KKA87" s="85"/>
      <c r="KKB87" s="85"/>
      <c r="KKC87" s="85"/>
      <c r="KKD87" s="85"/>
      <c r="KKE87" s="85"/>
      <c r="KKF87" s="85"/>
      <c r="KKG87" s="85"/>
      <c r="KKH87" s="85"/>
      <c r="KKI87" s="85"/>
      <c r="KKJ87" s="85"/>
      <c r="KKK87" s="85"/>
      <c r="KKL87" s="85"/>
      <c r="KKM87" s="85"/>
      <c r="KKN87" s="85"/>
      <c r="KKO87" s="85"/>
      <c r="KKP87" s="85"/>
      <c r="KKQ87" s="85"/>
      <c r="KKR87" s="85"/>
      <c r="KKS87" s="85"/>
      <c r="KKT87" s="85"/>
      <c r="KKU87" s="85"/>
      <c r="KKV87" s="85"/>
      <c r="KKW87" s="85"/>
      <c r="KKX87" s="85"/>
      <c r="KKY87" s="85"/>
      <c r="KKZ87" s="85"/>
      <c r="KLA87" s="85"/>
      <c r="KLB87" s="85"/>
      <c r="KLC87" s="85"/>
      <c r="KLD87" s="85"/>
      <c r="KLE87" s="85"/>
      <c r="KLF87" s="85"/>
      <c r="KLG87" s="85"/>
      <c r="KLH87" s="85"/>
      <c r="KLI87" s="85"/>
      <c r="KLJ87" s="85"/>
      <c r="KLK87" s="85"/>
      <c r="KLL87" s="85"/>
      <c r="KLM87" s="85"/>
      <c r="KLN87" s="85"/>
      <c r="KLO87" s="85"/>
      <c r="KLP87" s="85"/>
      <c r="KLQ87" s="85"/>
      <c r="KLR87" s="85"/>
      <c r="KLS87" s="85"/>
      <c r="KLT87" s="85"/>
      <c r="KLU87" s="85"/>
      <c r="KLV87" s="85"/>
      <c r="KLW87" s="85"/>
      <c r="KLX87" s="85"/>
      <c r="KLY87" s="85"/>
      <c r="KLZ87" s="85"/>
      <c r="KMA87" s="85"/>
      <c r="KMB87" s="85"/>
      <c r="KMC87" s="85"/>
      <c r="KMD87" s="85"/>
      <c r="KME87" s="85"/>
      <c r="KMF87" s="85"/>
      <c r="KMG87" s="85"/>
      <c r="KMH87" s="85"/>
      <c r="KMI87" s="85"/>
      <c r="KMJ87" s="85"/>
      <c r="KMK87" s="85"/>
      <c r="KML87" s="85"/>
      <c r="KMM87" s="85"/>
      <c r="KMN87" s="85"/>
      <c r="KMO87" s="85"/>
      <c r="KMP87" s="85"/>
      <c r="KMQ87" s="85"/>
      <c r="KMR87" s="85"/>
      <c r="KMS87" s="85"/>
      <c r="KMT87" s="85"/>
      <c r="KMU87" s="85"/>
      <c r="KMV87" s="85"/>
      <c r="KMW87" s="85"/>
      <c r="KMX87" s="85"/>
      <c r="KMY87" s="85"/>
      <c r="KMZ87" s="85"/>
      <c r="KNA87" s="85"/>
      <c r="KNB87" s="85"/>
      <c r="KNC87" s="85"/>
      <c r="KND87" s="85"/>
      <c r="KNE87" s="85"/>
      <c r="KNF87" s="85"/>
      <c r="KNG87" s="85"/>
      <c r="KNH87" s="85"/>
      <c r="KNI87" s="85"/>
      <c r="KNJ87" s="85"/>
      <c r="KNK87" s="85"/>
      <c r="KNL87" s="85"/>
      <c r="KNM87" s="85"/>
      <c r="KNN87" s="85"/>
      <c r="KNO87" s="85"/>
      <c r="KNP87" s="85"/>
      <c r="KNQ87" s="85"/>
      <c r="KNR87" s="85"/>
      <c r="KNS87" s="85"/>
      <c r="KNT87" s="85"/>
      <c r="KNU87" s="85"/>
      <c r="KNV87" s="85"/>
      <c r="KNW87" s="85"/>
      <c r="KNX87" s="85"/>
      <c r="KNY87" s="85"/>
      <c r="KNZ87" s="85"/>
      <c r="KOA87" s="85"/>
      <c r="KOB87" s="85"/>
      <c r="KOC87" s="85"/>
      <c r="KOD87" s="85"/>
      <c r="KOE87" s="85"/>
      <c r="KOF87" s="85"/>
      <c r="KOG87" s="85"/>
      <c r="KOH87" s="85"/>
      <c r="KOI87" s="85"/>
      <c r="KOJ87" s="85"/>
      <c r="KOK87" s="85"/>
      <c r="KOL87" s="85"/>
      <c r="KOM87" s="85"/>
      <c r="KON87" s="85"/>
      <c r="KOO87" s="85"/>
      <c r="KOP87" s="85"/>
      <c r="KOQ87" s="85"/>
      <c r="KOR87" s="85"/>
      <c r="KOS87" s="85"/>
      <c r="KOT87" s="85"/>
      <c r="KOU87" s="85"/>
      <c r="KOV87" s="85"/>
      <c r="KOW87" s="85"/>
      <c r="KOX87" s="85"/>
      <c r="KOY87" s="85"/>
      <c r="KOZ87" s="85"/>
      <c r="KPA87" s="85"/>
      <c r="KPB87" s="85"/>
      <c r="KPC87" s="85"/>
      <c r="KPD87" s="85"/>
      <c r="KPE87" s="85"/>
      <c r="KPF87" s="85"/>
      <c r="KPG87" s="85"/>
      <c r="KPH87" s="85"/>
      <c r="KPI87" s="85"/>
      <c r="KPJ87" s="85"/>
      <c r="KPK87" s="85"/>
      <c r="KPL87" s="85"/>
      <c r="KPM87" s="85"/>
      <c r="KPN87" s="85"/>
      <c r="KPO87" s="85"/>
      <c r="KPP87" s="85"/>
      <c r="KPQ87" s="85"/>
      <c r="KPR87" s="85"/>
      <c r="KPS87" s="85"/>
      <c r="KPT87" s="85"/>
      <c r="KPU87" s="85"/>
      <c r="KPV87" s="85"/>
      <c r="KPW87" s="85"/>
      <c r="KPX87" s="85"/>
      <c r="KPY87" s="85"/>
      <c r="KPZ87" s="85"/>
      <c r="KQA87" s="85"/>
      <c r="KQB87" s="85"/>
      <c r="KQC87" s="85"/>
      <c r="KQD87" s="85"/>
      <c r="KQE87" s="85"/>
      <c r="KQF87" s="85"/>
      <c r="KQG87" s="85"/>
      <c r="KQH87" s="85"/>
      <c r="KQI87" s="85"/>
      <c r="KQJ87" s="85"/>
      <c r="KQK87" s="85"/>
      <c r="KQL87" s="85"/>
      <c r="KQM87" s="85"/>
      <c r="KQN87" s="85"/>
      <c r="KQO87" s="85"/>
      <c r="KQP87" s="85"/>
      <c r="KQQ87" s="85"/>
      <c r="KQR87" s="85"/>
      <c r="KQS87" s="85"/>
      <c r="KQT87" s="85"/>
      <c r="KQU87" s="85"/>
      <c r="KQV87" s="85"/>
      <c r="KQW87" s="85"/>
      <c r="KQX87" s="85"/>
      <c r="KQY87" s="85"/>
      <c r="KQZ87" s="85"/>
      <c r="KRA87" s="85"/>
      <c r="KRB87" s="85"/>
      <c r="KRC87" s="85"/>
      <c r="KRD87" s="85"/>
      <c r="KRE87" s="85"/>
      <c r="KRF87" s="85"/>
      <c r="KRG87" s="85"/>
      <c r="KRH87" s="85"/>
      <c r="KRI87" s="85"/>
      <c r="KRJ87" s="85"/>
      <c r="KRK87" s="85"/>
      <c r="KRL87" s="85"/>
      <c r="KRM87" s="85"/>
      <c r="KRN87" s="85"/>
      <c r="KRO87" s="85"/>
      <c r="KRP87" s="85"/>
      <c r="KRQ87" s="85"/>
      <c r="KRR87" s="85"/>
      <c r="KRS87" s="85"/>
      <c r="KRT87" s="85"/>
      <c r="KRU87" s="85"/>
      <c r="KRV87" s="85"/>
      <c r="KRW87" s="85"/>
      <c r="KRX87" s="85"/>
      <c r="KRY87" s="85"/>
      <c r="KRZ87" s="85"/>
      <c r="KSA87" s="85"/>
      <c r="KSB87" s="85"/>
      <c r="KSC87" s="85"/>
      <c r="KSD87" s="85"/>
      <c r="KSE87" s="85"/>
      <c r="KSF87" s="85"/>
      <c r="KSG87" s="85"/>
      <c r="KSH87" s="85"/>
      <c r="KSI87" s="85"/>
      <c r="KSJ87" s="85"/>
      <c r="KSK87" s="85"/>
      <c r="KSL87" s="85"/>
      <c r="KSM87" s="85"/>
      <c r="KSN87" s="85"/>
      <c r="KSO87" s="85"/>
      <c r="KSP87" s="85"/>
      <c r="KSQ87" s="85"/>
      <c r="KSR87" s="85"/>
      <c r="KSS87" s="85"/>
      <c r="KST87" s="85"/>
      <c r="KSU87" s="85"/>
      <c r="KSV87" s="85"/>
      <c r="KSW87" s="85"/>
      <c r="KSX87" s="85"/>
      <c r="KSY87" s="85"/>
      <c r="KSZ87" s="85"/>
      <c r="KTA87" s="85"/>
      <c r="KTB87" s="85"/>
      <c r="KTC87" s="85"/>
      <c r="KTD87" s="85"/>
      <c r="KTE87" s="85"/>
      <c r="KTF87" s="85"/>
      <c r="KTG87" s="85"/>
      <c r="KTH87" s="85"/>
      <c r="KTI87" s="85"/>
      <c r="KTJ87" s="85"/>
      <c r="KTK87" s="85"/>
      <c r="KTL87" s="85"/>
      <c r="KTM87" s="85"/>
      <c r="KTN87" s="85"/>
      <c r="KTO87" s="85"/>
      <c r="KTP87" s="85"/>
      <c r="KTQ87" s="85"/>
      <c r="KTR87" s="85"/>
      <c r="KTS87" s="85"/>
      <c r="KTT87" s="85"/>
      <c r="KTU87" s="85"/>
      <c r="KTV87" s="85"/>
      <c r="KTW87" s="85"/>
      <c r="KTX87" s="85"/>
      <c r="KTY87" s="85"/>
      <c r="KTZ87" s="85"/>
      <c r="KUA87" s="85"/>
      <c r="KUB87" s="85"/>
      <c r="KUC87" s="85"/>
      <c r="KUD87" s="85"/>
      <c r="KUE87" s="85"/>
      <c r="KUF87" s="85"/>
      <c r="KUG87" s="85"/>
      <c r="KUH87" s="85"/>
      <c r="KUI87" s="85"/>
      <c r="KUJ87" s="85"/>
      <c r="KUK87" s="85"/>
      <c r="KUL87" s="85"/>
      <c r="KUM87" s="85"/>
      <c r="KUN87" s="85"/>
      <c r="KUO87" s="85"/>
      <c r="KUP87" s="85"/>
      <c r="KUQ87" s="85"/>
      <c r="KUR87" s="85"/>
      <c r="KUS87" s="85"/>
      <c r="KUT87" s="85"/>
      <c r="KUU87" s="85"/>
      <c r="KUV87" s="85"/>
      <c r="KUW87" s="85"/>
      <c r="KUX87" s="85"/>
      <c r="KUY87" s="85"/>
      <c r="KUZ87" s="85"/>
      <c r="KVA87" s="85"/>
      <c r="KVB87" s="85"/>
      <c r="KVC87" s="85"/>
      <c r="KVD87" s="85"/>
      <c r="KVE87" s="85"/>
      <c r="KVF87" s="85"/>
      <c r="KVG87" s="85"/>
      <c r="KVH87" s="85"/>
      <c r="KVI87" s="85"/>
      <c r="KVJ87" s="85"/>
      <c r="KVK87" s="85"/>
      <c r="KVL87" s="85"/>
      <c r="KVM87" s="85"/>
      <c r="KVN87" s="85"/>
      <c r="KVO87" s="85"/>
      <c r="KVP87" s="85"/>
      <c r="KVQ87" s="85"/>
      <c r="KVR87" s="85"/>
      <c r="KVS87" s="85"/>
      <c r="KVT87" s="85"/>
      <c r="KVU87" s="85"/>
      <c r="KVV87" s="85"/>
      <c r="KVW87" s="85"/>
      <c r="KVX87" s="85"/>
      <c r="KVY87" s="85"/>
      <c r="KVZ87" s="85"/>
      <c r="KWA87" s="85"/>
      <c r="KWB87" s="85"/>
      <c r="KWC87" s="85"/>
      <c r="KWD87" s="85"/>
      <c r="KWE87" s="85"/>
      <c r="KWF87" s="85"/>
      <c r="KWG87" s="85"/>
      <c r="KWH87" s="85"/>
      <c r="KWI87" s="85"/>
      <c r="KWJ87" s="85"/>
      <c r="KWK87" s="85"/>
      <c r="KWL87" s="85"/>
      <c r="KWM87" s="85"/>
      <c r="KWN87" s="85"/>
      <c r="KWO87" s="85"/>
      <c r="KWP87" s="85"/>
      <c r="KWQ87" s="85"/>
      <c r="KWR87" s="85"/>
      <c r="KWS87" s="85"/>
      <c r="KWT87" s="85"/>
      <c r="KWU87" s="85"/>
      <c r="KWV87" s="85"/>
      <c r="KWW87" s="85"/>
      <c r="KWX87" s="85"/>
      <c r="KWY87" s="85"/>
      <c r="KWZ87" s="85"/>
      <c r="KXA87" s="85"/>
      <c r="KXB87" s="85"/>
      <c r="KXC87" s="85"/>
      <c r="KXD87" s="85"/>
      <c r="KXE87" s="85"/>
      <c r="KXF87" s="85"/>
      <c r="KXG87" s="85"/>
      <c r="KXH87" s="85"/>
      <c r="KXI87" s="85"/>
      <c r="KXJ87" s="85"/>
      <c r="KXK87" s="85"/>
      <c r="KXL87" s="85"/>
      <c r="KXM87" s="85"/>
      <c r="KXN87" s="85"/>
      <c r="KXO87" s="85"/>
      <c r="KXP87" s="85"/>
      <c r="KXQ87" s="85"/>
      <c r="KXR87" s="85"/>
      <c r="KXS87" s="85"/>
      <c r="KXT87" s="85"/>
      <c r="KXU87" s="85"/>
      <c r="KXV87" s="85"/>
      <c r="KXW87" s="85"/>
      <c r="KXX87" s="85"/>
      <c r="KXY87" s="85"/>
      <c r="KXZ87" s="85"/>
      <c r="KYA87" s="85"/>
      <c r="KYB87" s="85"/>
      <c r="KYC87" s="85"/>
      <c r="KYD87" s="85"/>
      <c r="KYE87" s="85"/>
      <c r="KYF87" s="85"/>
      <c r="KYG87" s="85"/>
      <c r="KYH87" s="85"/>
      <c r="KYI87" s="85"/>
      <c r="KYJ87" s="85"/>
      <c r="KYK87" s="85"/>
      <c r="KYL87" s="85"/>
      <c r="KYM87" s="85"/>
      <c r="KYN87" s="85"/>
      <c r="KYO87" s="85"/>
      <c r="KYP87" s="85"/>
      <c r="KYQ87" s="85"/>
      <c r="KYR87" s="85"/>
      <c r="KYS87" s="85"/>
      <c r="KYT87" s="85"/>
      <c r="KYU87" s="85"/>
      <c r="KYV87" s="85"/>
      <c r="KYW87" s="85"/>
      <c r="KYX87" s="85"/>
      <c r="KYY87" s="85"/>
      <c r="KYZ87" s="85"/>
      <c r="KZA87" s="85"/>
      <c r="KZB87" s="85"/>
      <c r="KZC87" s="85"/>
      <c r="KZD87" s="85"/>
      <c r="KZE87" s="85"/>
      <c r="KZF87" s="85"/>
      <c r="KZG87" s="85"/>
      <c r="KZH87" s="85"/>
      <c r="KZI87" s="85"/>
      <c r="KZJ87" s="85"/>
      <c r="KZK87" s="85"/>
      <c r="KZL87" s="85"/>
      <c r="KZM87" s="85"/>
      <c r="KZN87" s="85"/>
      <c r="KZO87" s="85"/>
      <c r="KZP87" s="85"/>
      <c r="KZQ87" s="85"/>
      <c r="KZR87" s="85"/>
      <c r="KZS87" s="85"/>
      <c r="KZT87" s="85"/>
      <c r="KZU87" s="85"/>
      <c r="KZV87" s="85"/>
      <c r="KZW87" s="85"/>
      <c r="KZX87" s="85"/>
      <c r="KZY87" s="85"/>
      <c r="KZZ87" s="85"/>
      <c r="LAA87" s="85"/>
      <c r="LAB87" s="85"/>
      <c r="LAC87" s="85"/>
      <c r="LAD87" s="85"/>
      <c r="LAE87" s="85"/>
      <c r="LAF87" s="85"/>
      <c r="LAG87" s="85"/>
      <c r="LAH87" s="85"/>
      <c r="LAI87" s="85"/>
      <c r="LAJ87" s="85"/>
      <c r="LAK87" s="85"/>
      <c r="LAL87" s="85"/>
      <c r="LAM87" s="85"/>
      <c r="LAN87" s="85"/>
      <c r="LAO87" s="85"/>
      <c r="LAP87" s="85"/>
      <c r="LAQ87" s="85"/>
      <c r="LAR87" s="85"/>
      <c r="LAS87" s="85"/>
      <c r="LAT87" s="85"/>
      <c r="LAU87" s="85"/>
      <c r="LAV87" s="85"/>
      <c r="LAW87" s="85"/>
      <c r="LAX87" s="85"/>
      <c r="LAY87" s="85"/>
      <c r="LAZ87" s="85"/>
      <c r="LBA87" s="85"/>
      <c r="LBB87" s="85"/>
      <c r="LBC87" s="85"/>
      <c r="LBD87" s="85"/>
      <c r="LBE87" s="85"/>
      <c r="LBF87" s="85"/>
      <c r="LBG87" s="85"/>
      <c r="LBH87" s="85"/>
      <c r="LBI87" s="85"/>
      <c r="LBJ87" s="85"/>
      <c r="LBK87" s="85"/>
      <c r="LBL87" s="85"/>
      <c r="LBM87" s="85"/>
      <c r="LBN87" s="85"/>
      <c r="LBO87" s="85"/>
      <c r="LBP87" s="85"/>
      <c r="LBQ87" s="85"/>
      <c r="LBR87" s="85"/>
      <c r="LBS87" s="85"/>
      <c r="LBT87" s="85"/>
      <c r="LBU87" s="85"/>
      <c r="LBV87" s="85"/>
      <c r="LBW87" s="85"/>
      <c r="LBX87" s="85"/>
      <c r="LBY87" s="85"/>
      <c r="LBZ87" s="85"/>
      <c r="LCA87" s="85"/>
      <c r="LCB87" s="85"/>
      <c r="LCC87" s="85"/>
      <c r="LCD87" s="85"/>
      <c r="LCE87" s="85"/>
      <c r="LCF87" s="85"/>
      <c r="LCG87" s="85"/>
      <c r="LCH87" s="85"/>
      <c r="LCI87" s="85"/>
      <c r="LCJ87" s="85"/>
      <c r="LCK87" s="85"/>
      <c r="LCL87" s="85"/>
      <c r="LCM87" s="85"/>
      <c r="LCN87" s="85"/>
      <c r="LCO87" s="85"/>
      <c r="LCP87" s="85"/>
      <c r="LCQ87" s="85"/>
      <c r="LCR87" s="85"/>
      <c r="LCS87" s="85"/>
      <c r="LCT87" s="85"/>
      <c r="LCU87" s="85"/>
      <c r="LCV87" s="85"/>
      <c r="LCW87" s="85"/>
      <c r="LCX87" s="85"/>
      <c r="LCY87" s="85"/>
      <c r="LCZ87" s="85"/>
      <c r="LDA87" s="85"/>
      <c r="LDB87" s="85"/>
      <c r="LDC87" s="85"/>
      <c r="LDD87" s="85"/>
      <c r="LDE87" s="85"/>
      <c r="LDF87" s="85"/>
      <c r="LDG87" s="85"/>
      <c r="LDH87" s="85"/>
      <c r="LDI87" s="85"/>
      <c r="LDJ87" s="85"/>
      <c r="LDK87" s="85"/>
      <c r="LDL87" s="85"/>
      <c r="LDM87" s="85"/>
      <c r="LDN87" s="85"/>
      <c r="LDO87" s="85"/>
      <c r="LDP87" s="85"/>
      <c r="LDQ87" s="85"/>
      <c r="LDR87" s="85"/>
      <c r="LDS87" s="85"/>
      <c r="LDT87" s="85"/>
      <c r="LDU87" s="85"/>
      <c r="LDV87" s="85"/>
      <c r="LDW87" s="85"/>
      <c r="LDX87" s="85"/>
      <c r="LDY87" s="85"/>
      <c r="LDZ87" s="85"/>
      <c r="LEA87" s="85"/>
      <c r="LEB87" s="85"/>
      <c r="LEC87" s="85"/>
      <c r="LED87" s="85"/>
      <c r="LEE87" s="85"/>
      <c r="LEF87" s="85"/>
      <c r="LEG87" s="85"/>
      <c r="LEH87" s="85"/>
      <c r="LEI87" s="85"/>
      <c r="LEJ87" s="85"/>
      <c r="LEK87" s="85"/>
      <c r="LEL87" s="85"/>
      <c r="LEM87" s="85"/>
      <c r="LEN87" s="85"/>
      <c r="LEO87" s="85"/>
      <c r="LEP87" s="85"/>
      <c r="LEQ87" s="85"/>
      <c r="LER87" s="85"/>
      <c r="LES87" s="85"/>
      <c r="LET87" s="85"/>
      <c r="LEU87" s="85"/>
      <c r="LEV87" s="85"/>
      <c r="LEW87" s="85"/>
      <c r="LEX87" s="85"/>
      <c r="LEY87" s="85"/>
      <c r="LEZ87" s="85"/>
      <c r="LFA87" s="85"/>
      <c r="LFB87" s="85"/>
      <c r="LFC87" s="85"/>
      <c r="LFD87" s="85"/>
      <c r="LFE87" s="85"/>
      <c r="LFF87" s="85"/>
      <c r="LFG87" s="85"/>
      <c r="LFH87" s="85"/>
      <c r="LFI87" s="85"/>
      <c r="LFJ87" s="85"/>
      <c r="LFK87" s="85"/>
      <c r="LFL87" s="85"/>
      <c r="LFM87" s="85"/>
      <c r="LFN87" s="85"/>
      <c r="LFO87" s="85"/>
      <c r="LFP87" s="85"/>
      <c r="LFQ87" s="85"/>
      <c r="LFR87" s="85"/>
      <c r="LFS87" s="85"/>
      <c r="LFT87" s="85"/>
      <c r="LFU87" s="85"/>
      <c r="LFV87" s="85"/>
      <c r="LFW87" s="85"/>
      <c r="LFX87" s="85"/>
      <c r="LFY87" s="85"/>
      <c r="LFZ87" s="85"/>
      <c r="LGA87" s="85"/>
      <c r="LGB87" s="85"/>
      <c r="LGC87" s="85"/>
      <c r="LGD87" s="85"/>
      <c r="LGE87" s="85"/>
      <c r="LGF87" s="85"/>
      <c r="LGG87" s="85"/>
      <c r="LGH87" s="85"/>
      <c r="LGI87" s="85"/>
      <c r="LGJ87" s="85"/>
      <c r="LGK87" s="85"/>
      <c r="LGL87" s="85"/>
      <c r="LGM87" s="85"/>
      <c r="LGN87" s="85"/>
      <c r="LGO87" s="85"/>
      <c r="LGP87" s="85"/>
      <c r="LGQ87" s="85"/>
      <c r="LGR87" s="85"/>
      <c r="LGS87" s="85"/>
      <c r="LGT87" s="85"/>
      <c r="LGU87" s="85"/>
      <c r="LGV87" s="85"/>
      <c r="LGW87" s="85"/>
      <c r="LGX87" s="85"/>
      <c r="LGY87" s="85"/>
      <c r="LGZ87" s="85"/>
      <c r="LHA87" s="85"/>
      <c r="LHB87" s="85"/>
      <c r="LHC87" s="85"/>
      <c r="LHD87" s="85"/>
      <c r="LHE87" s="85"/>
      <c r="LHF87" s="85"/>
      <c r="LHG87" s="85"/>
      <c r="LHH87" s="85"/>
      <c r="LHI87" s="85"/>
      <c r="LHJ87" s="85"/>
      <c r="LHK87" s="85"/>
      <c r="LHL87" s="85"/>
      <c r="LHM87" s="85"/>
      <c r="LHN87" s="85"/>
      <c r="LHO87" s="85"/>
      <c r="LHP87" s="85"/>
      <c r="LHQ87" s="85"/>
      <c r="LHR87" s="85"/>
      <c r="LHS87" s="85"/>
      <c r="LHT87" s="85"/>
      <c r="LHU87" s="85"/>
      <c r="LHV87" s="85"/>
      <c r="LHW87" s="85"/>
      <c r="LHX87" s="85"/>
      <c r="LHY87" s="85"/>
      <c r="LHZ87" s="85"/>
      <c r="LIA87" s="85"/>
      <c r="LIB87" s="85"/>
      <c r="LIC87" s="85"/>
      <c r="LID87" s="85"/>
      <c r="LIE87" s="85"/>
      <c r="LIF87" s="85"/>
      <c r="LIG87" s="85"/>
      <c r="LIH87" s="85"/>
      <c r="LII87" s="85"/>
      <c r="LIJ87" s="85"/>
      <c r="LIK87" s="85"/>
      <c r="LIL87" s="85"/>
      <c r="LIM87" s="85"/>
      <c r="LIN87" s="85"/>
      <c r="LIO87" s="85"/>
      <c r="LIP87" s="85"/>
      <c r="LIQ87" s="85"/>
      <c r="LIR87" s="85"/>
      <c r="LIS87" s="85"/>
      <c r="LIT87" s="85"/>
      <c r="LIU87" s="85"/>
      <c r="LIV87" s="85"/>
      <c r="LIW87" s="85"/>
      <c r="LIX87" s="85"/>
      <c r="LIY87" s="85"/>
      <c r="LIZ87" s="85"/>
      <c r="LJA87" s="85"/>
      <c r="LJB87" s="85"/>
      <c r="LJC87" s="85"/>
      <c r="LJD87" s="85"/>
      <c r="LJE87" s="85"/>
      <c r="LJF87" s="85"/>
      <c r="LJG87" s="85"/>
      <c r="LJH87" s="85"/>
      <c r="LJI87" s="85"/>
      <c r="LJJ87" s="85"/>
      <c r="LJK87" s="85"/>
      <c r="LJL87" s="85"/>
      <c r="LJM87" s="85"/>
      <c r="LJN87" s="85"/>
      <c r="LJO87" s="85"/>
      <c r="LJP87" s="85"/>
      <c r="LJQ87" s="85"/>
      <c r="LJR87" s="85"/>
      <c r="LJS87" s="85"/>
      <c r="LJT87" s="85"/>
      <c r="LJU87" s="85"/>
      <c r="LJV87" s="85"/>
      <c r="LJW87" s="85"/>
      <c r="LJX87" s="85"/>
      <c r="LJY87" s="85"/>
      <c r="LJZ87" s="85"/>
      <c r="LKA87" s="85"/>
      <c r="LKB87" s="85"/>
      <c r="LKC87" s="85"/>
      <c r="LKD87" s="85"/>
      <c r="LKE87" s="85"/>
      <c r="LKF87" s="85"/>
      <c r="LKG87" s="85"/>
      <c r="LKH87" s="85"/>
      <c r="LKI87" s="85"/>
      <c r="LKJ87" s="85"/>
      <c r="LKK87" s="85"/>
      <c r="LKL87" s="85"/>
      <c r="LKM87" s="85"/>
      <c r="LKN87" s="85"/>
      <c r="LKO87" s="85"/>
      <c r="LKP87" s="85"/>
      <c r="LKQ87" s="85"/>
      <c r="LKR87" s="85"/>
      <c r="LKS87" s="85"/>
      <c r="LKT87" s="85"/>
      <c r="LKU87" s="85"/>
      <c r="LKV87" s="85"/>
      <c r="LKW87" s="85"/>
      <c r="LKX87" s="85"/>
      <c r="LKY87" s="85"/>
      <c r="LKZ87" s="85"/>
      <c r="LLA87" s="85"/>
      <c r="LLB87" s="85"/>
      <c r="LLC87" s="85"/>
      <c r="LLD87" s="85"/>
      <c r="LLE87" s="85"/>
      <c r="LLF87" s="85"/>
      <c r="LLG87" s="85"/>
      <c r="LLH87" s="85"/>
      <c r="LLI87" s="85"/>
      <c r="LLJ87" s="85"/>
      <c r="LLK87" s="85"/>
      <c r="LLL87" s="85"/>
      <c r="LLM87" s="85"/>
      <c r="LLN87" s="85"/>
      <c r="LLO87" s="85"/>
      <c r="LLP87" s="85"/>
      <c r="LLQ87" s="85"/>
      <c r="LLR87" s="85"/>
      <c r="LLS87" s="85"/>
      <c r="LLT87" s="85"/>
      <c r="LLU87" s="85"/>
      <c r="LLV87" s="85"/>
      <c r="LLW87" s="85"/>
      <c r="LLX87" s="85"/>
      <c r="LLY87" s="85"/>
      <c r="LLZ87" s="85"/>
      <c r="LMA87" s="85"/>
      <c r="LMB87" s="85"/>
      <c r="LMC87" s="85"/>
      <c r="LMD87" s="85"/>
      <c r="LME87" s="85"/>
      <c r="LMF87" s="85"/>
      <c r="LMG87" s="85"/>
      <c r="LMH87" s="85"/>
      <c r="LMI87" s="85"/>
      <c r="LMJ87" s="85"/>
      <c r="LMK87" s="85"/>
      <c r="LML87" s="85"/>
      <c r="LMM87" s="85"/>
      <c r="LMN87" s="85"/>
      <c r="LMO87" s="85"/>
      <c r="LMP87" s="85"/>
      <c r="LMQ87" s="85"/>
      <c r="LMR87" s="85"/>
      <c r="LMS87" s="85"/>
      <c r="LMT87" s="85"/>
      <c r="LMU87" s="85"/>
      <c r="LMV87" s="85"/>
      <c r="LMW87" s="85"/>
      <c r="LMX87" s="85"/>
      <c r="LMY87" s="85"/>
      <c r="LMZ87" s="85"/>
      <c r="LNA87" s="85"/>
      <c r="LNB87" s="85"/>
      <c r="LNC87" s="85"/>
      <c r="LND87" s="85"/>
      <c r="LNE87" s="85"/>
      <c r="LNF87" s="85"/>
      <c r="LNG87" s="85"/>
      <c r="LNH87" s="85"/>
      <c r="LNI87" s="85"/>
      <c r="LNJ87" s="85"/>
      <c r="LNK87" s="85"/>
      <c r="LNL87" s="85"/>
      <c r="LNM87" s="85"/>
      <c r="LNN87" s="85"/>
      <c r="LNO87" s="85"/>
      <c r="LNP87" s="85"/>
      <c r="LNQ87" s="85"/>
      <c r="LNR87" s="85"/>
      <c r="LNS87" s="85"/>
      <c r="LNT87" s="85"/>
      <c r="LNU87" s="85"/>
      <c r="LNV87" s="85"/>
      <c r="LNW87" s="85"/>
      <c r="LNX87" s="85"/>
      <c r="LNY87" s="85"/>
      <c r="LNZ87" s="85"/>
      <c r="LOA87" s="85"/>
      <c r="LOB87" s="85"/>
      <c r="LOC87" s="85"/>
      <c r="LOD87" s="85"/>
      <c r="LOE87" s="85"/>
      <c r="LOF87" s="85"/>
      <c r="LOG87" s="85"/>
      <c r="LOH87" s="85"/>
      <c r="LOI87" s="85"/>
      <c r="LOJ87" s="85"/>
      <c r="LOK87" s="85"/>
      <c r="LOL87" s="85"/>
      <c r="LOM87" s="85"/>
      <c r="LON87" s="85"/>
      <c r="LOO87" s="85"/>
      <c r="LOP87" s="85"/>
      <c r="LOQ87" s="85"/>
      <c r="LOR87" s="85"/>
      <c r="LOS87" s="85"/>
      <c r="LOT87" s="85"/>
      <c r="LOU87" s="85"/>
      <c r="LOV87" s="85"/>
      <c r="LOW87" s="85"/>
      <c r="LOX87" s="85"/>
      <c r="LOY87" s="85"/>
      <c r="LOZ87" s="85"/>
      <c r="LPA87" s="85"/>
      <c r="LPB87" s="85"/>
      <c r="LPC87" s="85"/>
      <c r="LPD87" s="85"/>
      <c r="LPE87" s="85"/>
      <c r="LPF87" s="85"/>
      <c r="LPG87" s="85"/>
      <c r="LPH87" s="85"/>
      <c r="LPI87" s="85"/>
      <c r="LPJ87" s="85"/>
      <c r="LPK87" s="85"/>
      <c r="LPL87" s="85"/>
      <c r="LPM87" s="85"/>
      <c r="LPN87" s="85"/>
      <c r="LPO87" s="85"/>
      <c r="LPP87" s="85"/>
      <c r="LPQ87" s="85"/>
      <c r="LPR87" s="85"/>
      <c r="LPS87" s="85"/>
      <c r="LPT87" s="85"/>
      <c r="LPU87" s="85"/>
      <c r="LPV87" s="85"/>
      <c r="LPW87" s="85"/>
      <c r="LPX87" s="85"/>
      <c r="LPY87" s="85"/>
      <c r="LPZ87" s="85"/>
      <c r="LQA87" s="85"/>
      <c r="LQB87" s="85"/>
      <c r="LQC87" s="85"/>
      <c r="LQD87" s="85"/>
      <c r="LQE87" s="85"/>
      <c r="LQF87" s="85"/>
      <c r="LQG87" s="85"/>
      <c r="LQH87" s="85"/>
      <c r="LQI87" s="85"/>
      <c r="LQJ87" s="85"/>
      <c r="LQK87" s="85"/>
      <c r="LQL87" s="85"/>
      <c r="LQM87" s="85"/>
      <c r="LQN87" s="85"/>
      <c r="LQO87" s="85"/>
      <c r="LQP87" s="85"/>
      <c r="LQQ87" s="85"/>
      <c r="LQR87" s="85"/>
      <c r="LQS87" s="85"/>
      <c r="LQT87" s="85"/>
      <c r="LQU87" s="85"/>
      <c r="LQV87" s="85"/>
      <c r="LQW87" s="85"/>
      <c r="LQX87" s="85"/>
      <c r="LQY87" s="85"/>
      <c r="LQZ87" s="85"/>
      <c r="LRA87" s="85"/>
      <c r="LRB87" s="85"/>
      <c r="LRC87" s="85"/>
      <c r="LRD87" s="85"/>
      <c r="LRE87" s="85"/>
      <c r="LRF87" s="85"/>
      <c r="LRG87" s="85"/>
      <c r="LRH87" s="85"/>
      <c r="LRI87" s="85"/>
      <c r="LRJ87" s="85"/>
      <c r="LRK87" s="85"/>
      <c r="LRL87" s="85"/>
      <c r="LRM87" s="85"/>
      <c r="LRN87" s="85"/>
      <c r="LRO87" s="85"/>
      <c r="LRP87" s="85"/>
      <c r="LRQ87" s="85"/>
      <c r="LRR87" s="85"/>
      <c r="LRS87" s="85"/>
      <c r="LRT87" s="85"/>
      <c r="LRU87" s="85"/>
      <c r="LRV87" s="85"/>
      <c r="LRW87" s="85"/>
      <c r="LRX87" s="85"/>
      <c r="LRY87" s="85"/>
      <c r="LRZ87" s="85"/>
      <c r="LSA87" s="85"/>
      <c r="LSB87" s="85"/>
      <c r="LSC87" s="85"/>
      <c r="LSD87" s="85"/>
      <c r="LSE87" s="85"/>
      <c r="LSF87" s="85"/>
      <c r="LSG87" s="85"/>
      <c r="LSH87" s="85"/>
      <c r="LSI87" s="85"/>
      <c r="LSJ87" s="85"/>
      <c r="LSK87" s="85"/>
      <c r="LSL87" s="85"/>
      <c r="LSM87" s="85"/>
      <c r="LSN87" s="85"/>
      <c r="LSO87" s="85"/>
      <c r="LSP87" s="85"/>
      <c r="LSQ87" s="85"/>
      <c r="LSR87" s="85"/>
      <c r="LSS87" s="85"/>
      <c r="LST87" s="85"/>
      <c r="LSU87" s="85"/>
      <c r="LSV87" s="85"/>
      <c r="LSW87" s="85"/>
      <c r="LSX87" s="85"/>
      <c r="LSY87" s="85"/>
      <c r="LSZ87" s="85"/>
      <c r="LTA87" s="85"/>
      <c r="LTB87" s="85"/>
      <c r="LTC87" s="85"/>
      <c r="LTD87" s="85"/>
      <c r="LTE87" s="85"/>
      <c r="LTF87" s="85"/>
      <c r="LTG87" s="85"/>
      <c r="LTH87" s="85"/>
      <c r="LTI87" s="85"/>
      <c r="LTJ87" s="85"/>
      <c r="LTK87" s="85"/>
      <c r="LTL87" s="85"/>
      <c r="LTM87" s="85"/>
      <c r="LTN87" s="85"/>
      <c r="LTO87" s="85"/>
      <c r="LTP87" s="85"/>
      <c r="LTQ87" s="85"/>
      <c r="LTR87" s="85"/>
      <c r="LTS87" s="85"/>
      <c r="LTT87" s="85"/>
      <c r="LTU87" s="85"/>
      <c r="LTV87" s="85"/>
      <c r="LTW87" s="85"/>
      <c r="LTX87" s="85"/>
      <c r="LTY87" s="85"/>
      <c r="LTZ87" s="85"/>
      <c r="LUA87" s="85"/>
      <c r="LUB87" s="85"/>
      <c r="LUC87" s="85"/>
      <c r="LUD87" s="85"/>
      <c r="LUE87" s="85"/>
      <c r="LUF87" s="85"/>
      <c r="LUG87" s="85"/>
      <c r="LUH87" s="85"/>
      <c r="LUI87" s="85"/>
      <c r="LUJ87" s="85"/>
      <c r="LUK87" s="85"/>
      <c r="LUL87" s="85"/>
      <c r="LUM87" s="85"/>
      <c r="LUN87" s="85"/>
      <c r="LUO87" s="85"/>
      <c r="LUP87" s="85"/>
      <c r="LUQ87" s="85"/>
      <c r="LUR87" s="85"/>
      <c r="LUS87" s="85"/>
      <c r="LUT87" s="85"/>
      <c r="LUU87" s="85"/>
      <c r="LUV87" s="85"/>
      <c r="LUW87" s="85"/>
      <c r="LUX87" s="85"/>
      <c r="LUY87" s="85"/>
      <c r="LUZ87" s="85"/>
      <c r="LVA87" s="85"/>
      <c r="LVB87" s="85"/>
      <c r="LVC87" s="85"/>
      <c r="LVD87" s="85"/>
      <c r="LVE87" s="85"/>
      <c r="LVF87" s="85"/>
      <c r="LVG87" s="85"/>
      <c r="LVH87" s="85"/>
      <c r="LVI87" s="85"/>
      <c r="LVJ87" s="85"/>
      <c r="LVK87" s="85"/>
      <c r="LVL87" s="85"/>
      <c r="LVM87" s="85"/>
      <c r="LVN87" s="85"/>
      <c r="LVO87" s="85"/>
      <c r="LVP87" s="85"/>
      <c r="LVQ87" s="85"/>
      <c r="LVR87" s="85"/>
      <c r="LVS87" s="85"/>
      <c r="LVT87" s="85"/>
      <c r="LVU87" s="85"/>
      <c r="LVV87" s="85"/>
      <c r="LVW87" s="85"/>
      <c r="LVX87" s="85"/>
      <c r="LVY87" s="85"/>
      <c r="LVZ87" s="85"/>
      <c r="LWA87" s="85"/>
      <c r="LWB87" s="85"/>
      <c r="LWC87" s="85"/>
      <c r="LWD87" s="85"/>
      <c r="LWE87" s="85"/>
      <c r="LWF87" s="85"/>
      <c r="LWG87" s="85"/>
      <c r="LWH87" s="85"/>
      <c r="LWI87" s="85"/>
      <c r="LWJ87" s="85"/>
      <c r="LWK87" s="85"/>
      <c r="LWL87" s="85"/>
      <c r="LWM87" s="85"/>
      <c r="LWN87" s="85"/>
      <c r="LWO87" s="85"/>
      <c r="LWP87" s="85"/>
      <c r="LWQ87" s="85"/>
      <c r="LWR87" s="85"/>
      <c r="LWS87" s="85"/>
      <c r="LWT87" s="85"/>
      <c r="LWU87" s="85"/>
      <c r="LWV87" s="85"/>
      <c r="LWW87" s="85"/>
      <c r="LWX87" s="85"/>
      <c r="LWY87" s="85"/>
      <c r="LWZ87" s="85"/>
      <c r="LXA87" s="85"/>
      <c r="LXB87" s="85"/>
      <c r="LXC87" s="85"/>
      <c r="LXD87" s="85"/>
      <c r="LXE87" s="85"/>
      <c r="LXF87" s="85"/>
      <c r="LXG87" s="85"/>
      <c r="LXH87" s="85"/>
      <c r="LXI87" s="85"/>
      <c r="LXJ87" s="85"/>
      <c r="LXK87" s="85"/>
      <c r="LXL87" s="85"/>
      <c r="LXM87" s="85"/>
      <c r="LXN87" s="85"/>
      <c r="LXO87" s="85"/>
      <c r="LXP87" s="85"/>
      <c r="LXQ87" s="85"/>
      <c r="LXR87" s="85"/>
      <c r="LXS87" s="85"/>
      <c r="LXT87" s="85"/>
      <c r="LXU87" s="85"/>
      <c r="LXV87" s="85"/>
      <c r="LXW87" s="85"/>
      <c r="LXX87" s="85"/>
      <c r="LXY87" s="85"/>
      <c r="LXZ87" s="85"/>
      <c r="LYA87" s="85"/>
      <c r="LYB87" s="85"/>
      <c r="LYC87" s="85"/>
      <c r="LYD87" s="85"/>
      <c r="LYE87" s="85"/>
      <c r="LYF87" s="85"/>
      <c r="LYG87" s="85"/>
      <c r="LYH87" s="85"/>
      <c r="LYI87" s="85"/>
      <c r="LYJ87" s="85"/>
      <c r="LYK87" s="85"/>
      <c r="LYL87" s="85"/>
      <c r="LYM87" s="85"/>
      <c r="LYN87" s="85"/>
      <c r="LYO87" s="85"/>
      <c r="LYP87" s="85"/>
      <c r="LYQ87" s="85"/>
      <c r="LYR87" s="85"/>
      <c r="LYS87" s="85"/>
      <c r="LYT87" s="85"/>
      <c r="LYU87" s="85"/>
      <c r="LYV87" s="85"/>
      <c r="LYW87" s="85"/>
      <c r="LYX87" s="85"/>
      <c r="LYY87" s="85"/>
      <c r="LYZ87" s="85"/>
      <c r="LZA87" s="85"/>
      <c r="LZB87" s="85"/>
      <c r="LZC87" s="85"/>
      <c r="LZD87" s="85"/>
      <c r="LZE87" s="85"/>
      <c r="LZF87" s="85"/>
      <c r="LZG87" s="85"/>
      <c r="LZH87" s="85"/>
      <c r="LZI87" s="85"/>
      <c r="LZJ87" s="85"/>
      <c r="LZK87" s="85"/>
      <c r="LZL87" s="85"/>
      <c r="LZM87" s="85"/>
      <c r="LZN87" s="85"/>
      <c r="LZO87" s="85"/>
      <c r="LZP87" s="85"/>
      <c r="LZQ87" s="85"/>
      <c r="LZR87" s="85"/>
      <c r="LZS87" s="85"/>
      <c r="LZT87" s="85"/>
      <c r="LZU87" s="85"/>
      <c r="LZV87" s="85"/>
      <c r="LZW87" s="85"/>
      <c r="LZX87" s="85"/>
      <c r="LZY87" s="85"/>
      <c r="LZZ87" s="85"/>
      <c r="MAA87" s="85"/>
      <c r="MAB87" s="85"/>
      <c r="MAC87" s="85"/>
      <c r="MAD87" s="85"/>
      <c r="MAE87" s="85"/>
      <c r="MAF87" s="85"/>
      <c r="MAG87" s="85"/>
      <c r="MAH87" s="85"/>
      <c r="MAI87" s="85"/>
      <c r="MAJ87" s="85"/>
      <c r="MAK87" s="85"/>
      <c r="MAL87" s="85"/>
      <c r="MAM87" s="85"/>
      <c r="MAN87" s="85"/>
      <c r="MAO87" s="85"/>
      <c r="MAP87" s="85"/>
      <c r="MAQ87" s="85"/>
      <c r="MAR87" s="85"/>
      <c r="MAS87" s="85"/>
      <c r="MAT87" s="85"/>
      <c r="MAU87" s="85"/>
      <c r="MAV87" s="85"/>
      <c r="MAW87" s="85"/>
      <c r="MAX87" s="85"/>
      <c r="MAY87" s="85"/>
      <c r="MAZ87" s="85"/>
      <c r="MBA87" s="85"/>
      <c r="MBB87" s="85"/>
      <c r="MBC87" s="85"/>
      <c r="MBD87" s="85"/>
      <c r="MBE87" s="85"/>
      <c r="MBF87" s="85"/>
      <c r="MBG87" s="85"/>
      <c r="MBH87" s="85"/>
      <c r="MBI87" s="85"/>
      <c r="MBJ87" s="85"/>
      <c r="MBK87" s="85"/>
      <c r="MBL87" s="85"/>
      <c r="MBM87" s="85"/>
      <c r="MBN87" s="85"/>
      <c r="MBO87" s="85"/>
      <c r="MBP87" s="85"/>
      <c r="MBQ87" s="85"/>
      <c r="MBR87" s="85"/>
      <c r="MBS87" s="85"/>
      <c r="MBT87" s="85"/>
      <c r="MBU87" s="85"/>
      <c r="MBV87" s="85"/>
      <c r="MBW87" s="85"/>
      <c r="MBX87" s="85"/>
      <c r="MBY87" s="85"/>
      <c r="MBZ87" s="85"/>
      <c r="MCA87" s="85"/>
      <c r="MCB87" s="85"/>
      <c r="MCC87" s="85"/>
      <c r="MCD87" s="85"/>
      <c r="MCE87" s="85"/>
      <c r="MCF87" s="85"/>
      <c r="MCG87" s="85"/>
      <c r="MCH87" s="85"/>
      <c r="MCI87" s="85"/>
      <c r="MCJ87" s="85"/>
      <c r="MCK87" s="85"/>
      <c r="MCL87" s="85"/>
      <c r="MCM87" s="85"/>
      <c r="MCN87" s="85"/>
      <c r="MCO87" s="85"/>
      <c r="MCP87" s="85"/>
      <c r="MCQ87" s="85"/>
      <c r="MCR87" s="85"/>
      <c r="MCS87" s="85"/>
      <c r="MCT87" s="85"/>
      <c r="MCU87" s="85"/>
      <c r="MCV87" s="85"/>
      <c r="MCW87" s="85"/>
      <c r="MCX87" s="85"/>
      <c r="MCY87" s="85"/>
      <c r="MCZ87" s="85"/>
      <c r="MDA87" s="85"/>
      <c r="MDB87" s="85"/>
      <c r="MDC87" s="85"/>
      <c r="MDD87" s="85"/>
      <c r="MDE87" s="85"/>
      <c r="MDF87" s="85"/>
      <c r="MDG87" s="85"/>
      <c r="MDH87" s="85"/>
      <c r="MDI87" s="85"/>
      <c r="MDJ87" s="85"/>
      <c r="MDK87" s="85"/>
      <c r="MDL87" s="85"/>
      <c r="MDM87" s="85"/>
      <c r="MDN87" s="85"/>
      <c r="MDO87" s="85"/>
      <c r="MDP87" s="85"/>
      <c r="MDQ87" s="85"/>
      <c r="MDR87" s="85"/>
      <c r="MDS87" s="85"/>
      <c r="MDT87" s="85"/>
      <c r="MDU87" s="85"/>
      <c r="MDV87" s="85"/>
      <c r="MDW87" s="85"/>
      <c r="MDX87" s="85"/>
      <c r="MDY87" s="85"/>
      <c r="MDZ87" s="85"/>
      <c r="MEA87" s="85"/>
      <c r="MEB87" s="85"/>
      <c r="MEC87" s="85"/>
      <c r="MED87" s="85"/>
      <c r="MEE87" s="85"/>
      <c r="MEF87" s="85"/>
      <c r="MEG87" s="85"/>
      <c r="MEH87" s="85"/>
      <c r="MEI87" s="85"/>
      <c r="MEJ87" s="85"/>
      <c r="MEK87" s="85"/>
      <c r="MEL87" s="85"/>
      <c r="MEM87" s="85"/>
      <c r="MEN87" s="85"/>
      <c r="MEO87" s="85"/>
      <c r="MEP87" s="85"/>
      <c r="MEQ87" s="85"/>
      <c r="MER87" s="85"/>
      <c r="MES87" s="85"/>
      <c r="MET87" s="85"/>
      <c r="MEU87" s="85"/>
      <c r="MEV87" s="85"/>
      <c r="MEW87" s="85"/>
      <c r="MEX87" s="85"/>
      <c r="MEY87" s="85"/>
      <c r="MEZ87" s="85"/>
      <c r="MFA87" s="85"/>
      <c r="MFB87" s="85"/>
      <c r="MFC87" s="85"/>
      <c r="MFD87" s="85"/>
      <c r="MFE87" s="85"/>
      <c r="MFF87" s="85"/>
      <c r="MFG87" s="85"/>
      <c r="MFH87" s="85"/>
      <c r="MFI87" s="85"/>
      <c r="MFJ87" s="85"/>
      <c r="MFK87" s="85"/>
      <c r="MFL87" s="85"/>
      <c r="MFM87" s="85"/>
      <c r="MFN87" s="85"/>
      <c r="MFO87" s="85"/>
      <c r="MFP87" s="85"/>
      <c r="MFQ87" s="85"/>
      <c r="MFR87" s="85"/>
      <c r="MFS87" s="85"/>
      <c r="MFT87" s="85"/>
      <c r="MFU87" s="85"/>
      <c r="MFV87" s="85"/>
      <c r="MFW87" s="85"/>
      <c r="MFX87" s="85"/>
      <c r="MFY87" s="85"/>
      <c r="MFZ87" s="85"/>
      <c r="MGA87" s="85"/>
      <c r="MGB87" s="85"/>
      <c r="MGC87" s="85"/>
      <c r="MGD87" s="85"/>
      <c r="MGE87" s="85"/>
      <c r="MGF87" s="85"/>
      <c r="MGG87" s="85"/>
      <c r="MGH87" s="85"/>
      <c r="MGI87" s="85"/>
      <c r="MGJ87" s="85"/>
      <c r="MGK87" s="85"/>
      <c r="MGL87" s="85"/>
      <c r="MGM87" s="85"/>
      <c r="MGN87" s="85"/>
      <c r="MGO87" s="85"/>
      <c r="MGP87" s="85"/>
      <c r="MGQ87" s="85"/>
      <c r="MGR87" s="85"/>
      <c r="MGS87" s="85"/>
      <c r="MGT87" s="85"/>
      <c r="MGU87" s="85"/>
      <c r="MGV87" s="85"/>
      <c r="MGW87" s="85"/>
      <c r="MGX87" s="85"/>
      <c r="MGY87" s="85"/>
      <c r="MGZ87" s="85"/>
      <c r="MHA87" s="85"/>
      <c r="MHB87" s="85"/>
      <c r="MHC87" s="85"/>
      <c r="MHD87" s="85"/>
      <c r="MHE87" s="85"/>
      <c r="MHF87" s="85"/>
      <c r="MHG87" s="85"/>
      <c r="MHH87" s="85"/>
      <c r="MHI87" s="85"/>
      <c r="MHJ87" s="85"/>
      <c r="MHK87" s="85"/>
      <c r="MHL87" s="85"/>
      <c r="MHM87" s="85"/>
      <c r="MHN87" s="85"/>
      <c r="MHO87" s="85"/>
      <c r="MHP87" s="85"/>
      <c r="MHQ87" s="85"/>
      <c r="MHR87" s="85"/>
      <c r="MHS87" s="85"/>
      <c r="MHT87" s="85"/>
      <c r="MHU87" s="85"/>
      <c r="MHV87" s="85"/>
      <c r="MHW87" s="85"/>
      <c r="MHX87" s="85"/>
      <c r="MHY87" s="85"/>
      <c r="MHZ87" s="85"/>
      <c r="MIA87" s="85"/>
      <c r="MIB87" s="85"/>
      <c r="MIC87" s="85"/>
      <c r="MID87" s="85"/>
      <c r="MIE87" s="85"/>
      <c r="MIF87" s="85"/>
      <c r="MIG87" s="85"/>
      <c r="MIH87" s="85"/>
      <c r="MII87" s="85"/>
      <c r="MIJ87" s="85"/>
      <c r="MIK87" s="85"/>
      <c r="MIL87" s="85"/>
      <c r="MIM87" s="85"/>
      <c r="MIN87" s="85"/>
      <c r="MIO87" s="85"/>
      <c r="MIP87" s="85"/>
      <c r="MIQ87" s="85"/>
      <c r="MIR87" s="85"/>
      <c r="MIS87" s="85"/>
      <c r="MIT87" s="85"/>
      <c r="MIU87" s="85"/>
      <c r="MIV87" s="85"/>
      <c r="MIW87" s="85"/>
      <c r="MIX87" s="85"/>
      <c r="MIY87" s="85"/>
      <c r="MIZ87" s="85"/>
      <c r="MJA87" s="85"/>
      <c r="MJB87" s="85"/>
      <c r="MJC87" s="85"/>
      <c r="MJD87" s="85"/>
      <c r="MJE87" s="85"/>
      <c r="MJF87" s="85"/>
      <c r="MJG87" s="85"/>
      <c r="MJH87" s="85"/>
      <c r="MJI87" s="85"/>
      <c r="MJJ87" s="85"/>
      <c r="MJK87" s="85"/>
      <c r="MJL87" s="85"/>
      <c r="MJM87" s="85"/>
      <c r="MJN87" s="85"/>
      <c r="MJO87" s="85"/>
      <c r="MJP87" s="85"/>
      <c r="MJQ87" s="85"/>
      <c r="MJR87" s="85"/>
      <c r="MJS87" s="85"/>
      <c r="MJT87" s="85"/>
      <c r="MJU87" s="85"/>
      <c r="MJV87" s="85"/>
      <c r="MJW87" s="85"/>
      <c r="MJX87" s="85"/>
      <c r="MJY87" s="85"/>
      <c r="MJZ87" s="85"/>
      <c r="MKA87" s="85"/>
      <c r="MKB87" s="85"/>
      <c r="MKC87" s="85"/>
      <c r="MKD87" s="85"/>
      <c r="MKE87" s="85"/>
      <c r="MKF87" s="85"/>
      <c r="MKG87" s="85"/>
      <c r="MKH87" s="85"/>
      <c r="MKI87" s="85"/>
      <c r="MKJ87" s="85"/>
      <c r="MKK87" s="85"/>
      <c r="MKL87" s="85"/>
      <c r="MKM87" s="85"/>
      <c r="MKN87" s="85"/>
      <c r="MKO87" s="85"/>
      <c r="MKP87" s="85"/>
      <c r="MKQ87" s="85"/>
      <c r="MKR87" s="85"/>
      <c r="MKS87" s="85"/>
      <c r="MKT87" s="85"/>
      <c r="MKU87" s="85"/>
      <c r="MKV87" s="85"/>
      <c r="MKW87" s="85"/>
      <c r="MKX87" s="85"/>
      <c r="MKY87" s="85"/>
      <c r="MKZ87" s="85"/>
      <c r="MLA87" s="85"/>
      <c r="MLB87" s="85"/>
      <c r="MLC87" s="85"/>
      <c r="MLD87" s="85"/>
      <c r="MLE87" s="85"/>
      <c r="MLF87" s="85"/>
      <c r="MLG87" s="85"/>
      <c r="MLH87" s="85"/>
      <c r="MLI87" s="85"/>
      <c r="MLJ87" s="85"/>
      <c r="MLK87" s="85"/>
      <c r="MLL87" s="85"/>
      <c r="MLM87" s="85"/>
      <c r="MLN87" s="85"/>
      <c r="MLO87" s="85"/>
      <c r="MLP87" s="85"/>
      <c r="MLQ87" s="85"/>
      <c r="MLR87" s="85"/>
      <c r="MLS87" s="85"/>
      <c r="MLT87" s="85"/>
      <c r="MLU87" s="85"/>
      <c r="MLV87" s="85"/>
      <c r="MLW87" s="85"/>
      <c r="MLX87" s="85"/>
      <c r="MLY87" s="85"/>
      <c r="MLZ87" s="85"/>
      <c r="MMA87" s="85"/>
      <c r="MMB87" s="85"/>
      <c r="MMC87" s="85"/>
      <c r="MMD87" s="85"/>
      <c r="MME87" s="85"/>
      <c r="MMF87" s="85"/>
      <c r="MMG87" s="85"/>
      <c r="MMH87" s="85"/>
      <c r="MMI87" s="85"/>
      <c r="MMJ87" s="85"/>
      <c r="MMK87" s="85"/>
      <c r="MML87" s="85"/>
      <c r="MMM87" s="85"/>
      <c r="MMN87" s="85"/>
      <c r="MMO87" s="85"/>
      <c r="MMP87" s="85"/>
      <c r="MMQ87" s="85"/>
      <c r="MMR87" s="85"/>
      <c r="MMS87" s="85"/>
      <c r="MMT87" s="85"/>
      <c r="MMU87" s="85"/>
      <c r="MMV87" s="85"/>
      <c r="MMW87" s="85"/>
      <c r="MMX87" s="85"/>
      <c r="MMY87" s="85"/>
      <c r="MMZ87" s="85"/>
      <c r="MNA87" s="85"/>
      <c r="MNB87" s="85"/>
      <c r="MNC87" s="85"/>
      <c r="MND87" s="85"/>
      <c r="MNE87" s="85"/>
      <c r="MNF87" s="85"/>
      <c r="MNG87" s="85"/>
      <c r="MNH87" s="85"/>
      <c r="MNI87" s="85"/>
      <c r="MNJ87" s="85"/>
      <c r="MNK87" s="85"/>
      <c r="MNL87" s="85"/>
      <c r="MNM87" s="85"/>
      <c r="MNN87" s="85"/>
      <c r="MNO87" s="85"/>
      <c r="MNP87" s="85"/>
      <c r="MNQ87" s="85"/>
      <c r="MNR87" s="85"/>
      <c r="MNS87" s="85"/>
      <c r="MNT87" s="85"/>
      <c r="MNU87" s="85"/>
      <c r="MNV87" s="85"/>
      <c r="MNW87" s="85"/>
      <c r="MNX87" s="85"/>
      <c r="MNY87" s="85"/>
      <c r="MNZ87" s="85"/>
      <c r="MOA87" s="85"/>
      <c r="MOB87" s="85"/>
      <c r="MOC87" s="85"/>
      <c r="MOD87" s="85"/>
      <c r="MOE87" s="85"/>
      <c r="MOF87" s="85"/>
      <c r="MOG87" s="85"/>
      <c r="MOH87" s="85"/>
      <c r="MOI87" s="85"/>
      <c r="MOJ87" s="85"/>
      <c r="MOK87" s="85"/>
      <c r="MOL87" s="85"/>
      <c r="MOM87" s="85"/>
      <c r="MON87" s="85"/>
      <c r="MOO87" s="85"/>
      <c r="MOP87" s="85"/>
      <c r="MOQ87" s="85"/>
      <c r="MOR87" s="85"/>
      <c r="MOS87" s="85"/>
      <c r="MOT87" s="85"/>
      <c r="MOU87" s="85"/>
      <c r="MOV87" s="85"/>
      <c r="MOW87" s="85"/>
      <c r="MOX87" s="85"/>
      <c r="MOY87" s="85"/>
      <c r="MOZ87" s="85"/>
      <c r="MPA87" s="85"/>
      <c r="MPB87" s="85"/>
      <c r="MPC87" s="85"/>
      <c r="MPD87" s="85"/>
      <c r="MPE87" s="85"/>
      <c r="MPF87" s="85"/>
      <c r="MPG87" s="85"/>
      <c r="MPH87" s="85"/>
      <c r="MPI87" s="85"/>
      <c r="MPJ87" s="85"/>
      <c r="MPK87" s="85"/>
      <c r="MPL87" s="85"/>
      <c r="MPM87" s="85"/>
      <c r="MPN87" s="85"/>
      <c r="MPO87" s="85"/>
      <c r="MPP87" s="85"/>
      <c r="MPQ87" s="85"/>
      <c r="MPR87" s="85"/>
      <c r="MPS87" s="85"/>
      <c r="MPT87" s="85"/>
      <c r="MPU87" s="85"/>
      <c r="MPV87" s="85"/>
      <c r="MPW87" s="85"/>
      <c r="MPX87" s="85"/>
      <c r="MPY87" s="85"/>
      <c r="MPZ87" s="85"/>
      <c r="MQA87" s="85"/>
      <c r="MQB87" s="85"/>
      <c r="MQC87" s="85"/>
      <c r="MQD87" s="85"/>
      <c r="MQE87" s="85"/>
      <c r="MQF87" s="85"/>
      <c r="MQG87" s="85"/>
      <c r="MQH87" s="85"/>
      <c r="MQI87" s="85"/>
      <c r="MQJ87" s="85"/>
      <c r="MQK87" s="85"/>
      <c r="MQL87" s="85"/>
      <c r="MQM87" s="85"/>
      <c r="MQN87" s="85"/>
      <c r="MQO87" s="85"/>
      <c r="MQP87" s="85"/>
      <c r="MQQ87" s="85"/>
      <c r="MQR87" s="85"/>
      <c r="MQS87" s="85"/>
      <c r="MQT87" s="85"/>
      <c r="MQU87" s="85"/>
      <c r="MQV87" s="85"/>
      <c r="MQW87" s="85"/>
      <c r="MQX87" s="85"/>
      <c r="MQY87" s="85"/>
      <c r="MQZ87" s="85"/>
      <c r="MRA87" s="85"/>
      <c r="MRB87" s="85"/>
      <c r="MRC87" s="85"/>
      <c r="MRD87" s="85"/>
      <c r="MRE87" s="85"/>
      <c r="MRF87" s="85"/>
      <c r="MRG87" s="85"/>
      <c r="MRH87" s="85"/>
      <c r="MRI87" s="85"/>
      <c r="MRJ87" s="85"/>
      <c r="MRK87" s="85"/>
      <c r="MRL87" s="85"/>
      <c r="MRM87" s="85"/>
      <c r="MRN87" s="85"/>
      <c r="MRO87" s="85"/>
      <c r="MRP87" s="85"/>
      <c r="MRQ87" s="85"/>
      <c r="MRR87" s="85"/>
      <c r="MRS87" s="85"/>
      <c r="MRT87" s="85"/>
      <c r="MRU87" s="85"/>
      <c r="MRV87" s="85"/>
      <c r="MRW87" s="85"/>
      <c r="MRX87" s="85"/>
      <c r="MRY87" s="85"/>
      <c r="MRZ87" s="85"/>
      <c r="MSA87" s="85"/>
      <c r="MSB87" s="85"/>
      <c r="MSC87" s="85"/>
      <c r="MSD87" s="85"/>
      <c r="MSE87" s="85"/>
      <c r="MSF87" s="85"/>
      <c r="MSG87" s="85"/>
      <c r="MSH87" s="85"/>
      <c r="MSI87" s="85"/>
      <c r="MSJ87" s="85"/>
      <c r="MSK87" s="85"/>
      <c r="MSL87" s="85"/>
      <c r="MSM87" s="85"/>
      <c r="MSN87" s="85"/>
      <c r="MSO87" s="85"/>
      <c r="MSP87" s="85"/>
      <c r="MSQ87" s="85"/>
      <c r="MSR87" s="85"/>
      <c r="MSS87" s="85"/>
      <c r="MST87" s="85"/>
      <c r="MSU87" s="85"/>
      <c r="MSV87" s="85"/>
      <c r="MSW87" s="85"/>
      <c r="MSX87" s="85"/>
      <c r="MSY87" s="85"/>
      <c r="MSZ87" s="85"/>
      <c r="MTA87" s="85"/>
      <c r="MTB87" s="85"/>
      <c r="MTC87" s="85"/>
      <c r="MTD87" s="85"/>
      <c r="MTE87" s="85"/>
      <c r="MTF87" s="85"/>
      <c r="MTG87" s="85"/>
      <c r="MTH87" s="85"/>
      <c r="MTI87" s="85"/>
      <c r="MTJ87" s="85"/>
      <c r="MTK87" s="85"/>
      <c r="MTL87" s="85"/>
      <c r="MTM87" s="85"/>
      <c r="MTN87" s="85"/>
      <c r="MTO87" s="85"/>
      <c r="MTP87" s="85"/>
      <c r="MTQ87" s="85"/>
      <c r="MTR87" s="85"/>
      <c r="MTS87" s="85"/>
      <c r="MTT87" s="85"/>
      <c r="MTU87" s="85"/>
      <c r="MTV87" s="85"/>
      <c r="MTW87" s="85"/>
      <c r="MTX87" s="85"/>
      <c r="MTY87" s="85"/>
      <c r="MTZ87" s="85"/>
      <c r="MUA87" s="85"/>
      <c r="MUB87" s="85"/>
      <c r="MUC87" s="85"/>
      <c r="MUD87" s="85"/>
      <c r="MUE87" s="85"/>
      <c r="MUF87" s="85"/>
      <c r="MUG87" s="85"/>
      <c r="MUH87" s="85"/>
      <c r="MUI87" s="85"/>
      <c r="MUJ87" s="85"/>
      <c r="MUK87" s="85"/>
      <c r="MUL87" s="85"/>
      <c r="MUM87" s="85"/>
      <c r="MUN87" s="85"/>
      <c r="MUO87" s="85"/>
      <c r="MUP87" s="85"/>
      <c r="MUQ87" s="85"/>
      <c r="MUR87" s="85"/>
      <c r="MUS87" s="85"/>
      <c r="MUT87" s="85"/>
      <c r="MUU87" s="85"/>
      <c r="MUV87" s="85"/>
      <c r="MUW87" s="85"/>
      <c r="MUX87" s="85"/>
      <c r="MUY87" s="85"/>
      <c r="MUZ87" s="85"/>
      <c r="MVA87" s="85"/>
      <c r="MVB87" s="85"/>
      <c r="MVC87" s="85"/>
      <c r="MVD87" s="85"/>
      <c r="MVE87" s="85"/>
      <c r="MVF87" s="85"/>
      <c r="MVG87" s="85"/>
      <c r="MVH87" s="85"/>
      <c r="MVI87" s="85"/>
      <c r="MVJ87" s="85"/>
      <c r="MVK87" s="85"/>
      <c r="MVL87" s="85"/>
      <c r="MVM87" s="85"/>
      <c r="MVN87" s="85"/>
      <c r="MVO87" s="85"/>
      <c r="MVP87" s="85"/>
      <c r="MVQ87" s="85"/>
      <c r="MVR87" s="85"/>
      <c r="MVS87" s="85"/>
      <c r="MVT87" s="85"/>
      <c r="MVU87" s="85"/>
      <c r="MVV87" s="85"/>
      <c r="MVW87" s="85"/>
      <c r="MVX87" s="85"/>
      <c r="MVY87" s="85"/>
      <c r="MVZ87" s="85"/>
      <c r="MWA87" s="85"/>
      <c r="MWB87" s="85"/>
      <c r="MWC87" s="85"/>
      <c r="MWD87" s="85"/>
      <c r="MWE87" s="85"/>
      <c r="MWF87" s="85"/>
      <c r="MWG87" s="85"/>
      <c r="MWH87" s="85"/>
      <c r="MWI87" s="85"/>
      <c r="MWJ87" s="85"/>
      <c r="MWK87" s="85"/>
      <c r="MWL87" s="85"/>
      <c r="MWM87" s="85"/>
      <c r="MWN87" s="85"/>
      <c r="MWO87" s="85"/>
      <c r="MWP87" s="85"/>
      <c r="MWQ87" s="85"/>
      <c r="MWR87" s="85"/>
      <c r="MWS87" s="85"/>
      <c r="MWT87" s="85"/>
      <c r="MWU87" s="85"/>
      <c r="MWV87" s="85"/>
      <c r="MWW87" s="85"/>
      <c r="MWX87" s="85"/>
      <c r="MWY87" s="85"/>
      <c r="MWZ87" s="85"/>
      <c r="MXA87" s="85"/>
      <c r="MXB87" s="85"/>
      <c r="MXC87" s="85"/>
      <c r="MXD87" s="85"/>
      <c r="MXE87" s="85"/>
      <c r="MXF87" s="85"/>
      <c r="MXG87" s="85"/>
      <c r="MXH87" s="85"/>
      <c r="MXI87" s="85"/>
      <c r="MXJ87" s="85"/>
      <c r="MXK87" s="85"/>
      <c r="MXL87" s="85"/>
      <c r="MXM87" s="85"/>
      <c r="MXN87" s="85"/>
      <c r="MXO87" s="85"/>
      <c r="MXP87" s="85"/>
      <c r="MXQ87" s="85"/>
      <c r="MXR87" s="85"/>
      <c r="MXS87" s="85"/>
      <c r="MXT87" s="85"/>
      <c r="MXU87" s="85"/>
      <c r="MXV87" s="85"/>
      <c r="MXW87" s="85"/>
      <c r="MXX87" s="85"/>
      <c r="MXY87" s="85"/>
      <c r="MXZ87" s="85"/>
      <c r="MYA87" s="85"/>
      <c r="MYB87" s="85"/>
      <c r="MYC87" s="85"/>
      <c r="MYD87" s="85"/>
      <c r="MYE87" s="85"/>
      <c r="MYF87" s="85"/>
      <c r="MYG87" s="85"/>
      <c r="MYH87" s="85"/>
      <c r="MYI87" s="85"/>
      <c r="MYJ87" s="85"/>
      <c r="MYK87" s="85"/>
      <c r="MYL87" s="85"/>
      <c r="MYM87" s="85"/>
      <c r="MYN87" s="85"/>
      <c r="MYO87" s="85"/>
      <c r="MYP87" s="85"/>
      <c r="MYQ87" s="85"/>
      <c r="MYR87" s="85"/>
      <c r="MYS87" s="85"/>
      <c r="MYT87" s="85"/>
      <c r="MYU87" s="85"/>
      <c r="MYV87" s="85"/>
      <c r="MYW87" s="85"/>
      <c r="MYX87" s="85"/>
      <c r="MYY87" s="85"/>
      <c r="MYZ87" s="85"/>
      <c r="MZA87" s="85"/>
      <c r="MZB87" s="85"/>
      <c r="MZC87" s="85"/>
      <c r="MZD87" s="85"/>
      <c r="MZE87" s="85"/>
      <c r="MZF87" s="85"/>
      <c r="MZG87" s="85"/>
      <c r="MZH87" s="85"/>
      <c r="MZI87" s="85"/>
      <c r="MZJ87" s="85"/>
      <c r="MZK87" s="85"/>
      <c r="MZL87" s="85"/>
      <c r="MZM87" s="85"/>
      <c r="MZN87" s="85"/>
      <c r="MZO87" s="85"/>
      <c r="MZP87" s="85"/>
      <c r="MZQ87" s="85"/>
      <c r="MZR87" s="85"/>
      <c r="MZS87" s="85"/>
      <c r="MZT87" s="85"/>
      <c r="MZU87" s="85"/>
      <c r="MZV87" s="85"/>
      <c r="MZW87" s="85"/>
      <c r="MZX87" s="85"/>
      <c r="MZY87" s="85"/>
      <c r="MZZ87" s="85"/>
      <c r="NAA87" s="85"/>
      <c r="NAB87" s="85"/>
      <c r="NAC87" s="85"/>
      <c r="NAD87" s="85"/>
      <c r="NAE87" s="85"/>
      <c r="NAF87" s="85"/>
      <c r="NAG87" s="85"/>
      <c r="NAH87" s="85"/>
      <c r="NAI87" s="85"/>
      <c r="NAJ87" s="85"/>
      <c r="NAK87" s="85"/>
      <c r="NAL87" s="85"/>
      <c r="NAM87" s="85"/>
      <c r="NAN87" s="85"/>
      <c r="NAO87" s="85"/>
      <c r="NAP87" s="85"/>
      <c r="NAQ87" s="85"/>
      <c r="NAR87" s="85"/>
      <c r="NAS87" s="85"/>
      <c r="NAT87" s="85"/>
      <c r="NAU87" s="85"/>
      <c r="NAV87" s="85"/>
      <c r="NAW87" s="85"/>
      <c r="NAX87" s="85"/>
      <c r="NAY87" s="85"/>
      <c r="NAZ87" s="85"/>
      <c r="NBA87" s="85"/>
      <c r="NBB87" s="85"/>
      <c r="NBC87" s="85"/>
      <c r="NBD87" s="85"/>
      <c r="NBE87" s="85"/>
      <c r="NBF87" s="85"/>
      <c r="NBG87" s="85"/>
      <c r="NBH87" s="85"/>
      <c r="NBI87" s="85"/>
      <c r="NBJ87" s="85"/>
      <c r="NBK87" s="85"/>
      <c r="NBL87" s="85"/>
      <c r="NBM87" s="85"/>
      <c r="NBN87" s="85"/>
      <c r="NBO87" s="85"/>
      <c r="NBP87" s="85"/>
      <c r="NBQ87" s="85"/>
      <c r="NBR87" s="85"/>
      <c r="NBS87" s="85"/>
      <c r="NBT87" s="85"/>
      <c r="NBU87" s="85"/>
      <c r="NBV87" s="85"/>
      <c r="NBW87" s="85"/>
      <c r="NBX87" s="85"/>
      <c r="NBY87" s="85"/>
      <c r="NBZ87" s="85"/>
      <c r="NCA87" s="85"/>
      <c r="NCB87" s="85"/>
      <c r="NCC87" s="85"/>
      <c r="NCD87" s="85"/>
      <c r="NCE87" s="85"/>
      <c r="NCF87" s="85"/>
      <c r="NCG87" s="85"/>
      <c r="NCH87" s="85"/>
      <c r="NCI87" s="85"/>
      <c r="NCJ87" s="85"/>
      <c r="NCK87" s="85"/>
      <c r="NCL87" s="85"/>
      <c r="NCM87" s="85"/>
      <c r="NCN87" s="85"/>
      <c r="NCO87" s="85"/>
      <c r="NCP87" s="85"/>
      <c r="NCQ87" s="85"/>
      <c r="NCR87" s="85"/>
      <c r="NCS87" s="85"/>
      <c r="NCT87" s="85"/>
      <c r="NCU87" s="85"/>
      <c r="NCV87" s="85"/>
      <c r="NCW87" s="85"/>
      <c r="NCX87" s="85"/>
      <c r="NCY87" s="85"/>
      <c r="NCZ87" s="85"/>
      <c r="NDA87" s="85"/>
      <c r="NDB87" s="85"/>
      <c r="NDC87" s="85"/>
      <c r="NDD87" s="85"/>
      <c r="NDE87" s="85"/>
      <c r="NDF87" s="85"/>
      <c r="NDG87" s="85"/>
      <c r="NDH87" s="85"/>
      <c r="NDI87" s="85"/>
      <c r="NDJ87" s="85"/>
      <c r="NDK87" s="85"/>
      <c r="NDL87" s="85"/>
      <c r="NDM87" s="85"/>
      <c r="NDN87" s="85"/>
      <c r="NDO87" s="85"/>
      <c r="NDP87" s="85"/>
      <c r="NDQ87" s="85"/>
      <c r="NDR87" s="85"/>
      <c r="NDS87" s="85"/>
      <c r="NDT87" s="85"/>
      <c r="NDU87" s="85"/>
      <c r="NDV87" s="85"/>
      <c r="NDW87" s="85"/>
      <c r="NDX87" s="85"/>
      <c r="NDY87" s="85"/>
      <c r="NDZ87" s="85"/>
      <c r="NEA87" s="85"/>
      <c r="NEB87" s="85"/>
      <c r="NEC87" s="85"/>
      <c r="NED87" s="85"/>
      <c r="NEE87" s="85"/>
      <c r="NEF87" s="85"/>
      <c r="NEG87" s="85"/>
      <c r="NEH87" s="85"/>
      <c r="NEI87" s="85"/>
      <c r="NEJ87" s="85"/>
      <c r="NEK87" s="85"/>
      <c r="NEL87" s="85"/>
      <c r="NEM87" s="85"/>
      <c r="NEN87" s="85"/>
      <c r="NEO87" s="85"/>
      <c r="NEP87" s="85"/>
      <c r="NEQ87" s="85"/>
      <c r="NER87" s="85"/>
      <c r="NES87" s="85"/>
      <c r="NET87" s="85"/>
      <c r="NEU87" s="85"/>
      <c r="NEV87" s="85"/>
      <c r="NEW87" s="85"/>
      <c r="NEX87" s="85"/>
      <c r="NEY87" s="85"/>
      <c r="NEZ87" s="85"/>
      <c r="NFA87" s="85"/>
      <c r="NFB87" s="85"/>
      <c r="NFC87" s="85"/>
      <c r="NFD87" s="85"/>
      <c r="NFE87" s="85"/>
      <c r="NFF87" s="85"/>
      <c r="NFG87" s="85"/>
      <c r="NFH87" s="85"/>
      <c r="NFI87" s="85"/>
      <c r="NFJ87" s="85"/>
      <c r="NFK87" s="85"/>
      <c r="NFL87" s="85"/>
      <c r="NFM87" s="85"/>
      <c r="NFN87" s="85"/>
      <c r="NFO87" s="85"/>
      <c r="NFP87" s="85"/>
      <c r="NFQ87" s="85"/>
      <c r="NFR87" s="85"/>
      <c r="NFS87" s="85"/>
      <c r="NFT87" s="85"/>
      <c r="NFU87" s="85"/>
      <c r="NFV87" s="85"/>
      <c r="NFW87" s="85"/>
      <c r="NFX87" s="85"/>
      <c r="NFY87" s="85"/>
      <c r="NFZ87" s="85"/>
      <c r="NGA87" s="85"/>
      <c r="NGB87" s="85"/>
      <c r="NGC87" s="85"/>
      <c r="NGD87" s="85"/>
      <c r="NGE87" s="85"/>
      <c r="NGF87" s="85"/>
      <c r="NGG87" s="85"/>
      <c r="NGH87" s="85"/>
      <c r="NGI87" s="85"/>
      <c r="NGJ87" s="85"/>
      <c r="NGK87" s="85"/>
      <c r="NGL87" s="85"/>
      <c r="NGM87" s="85"/>
      <c r="NGN87" s="85"/>
      <c r="NGO87" s="85"/>
      <c r="NGP87" s="85"/>
      <c r="NGQ87" s="85"/>
      <c r="NGR87" s="85"/>
      <c r="NGS87" s="85"/>
      <c r="NGT87" s="85"/>
      <c r="NGU87" s="85"/>
      <c r="NGV87" s="85"/>
      <c r="NGW87" s="85"/>
      <c r="NGX87" s="85"/>
      <c r="NGY87" s="85"/>
      <c r="NGZ87" s="85"/>
      <c r="NHA87" s="85"/>
      <c r="NHB87" s="85"/>
      <c r="NHC87" s="85"/>
      <c r="NHD87" s="85"/>
      <c r="NHE87" s="85"/>
      <c r="NHF87" s="85"/>
      <c r="NHG87" s="85"/>
      <c r="NHH87" s="85"/>
      <c r="NHI87" s="85"/>
      <c r="NHJ87" s="85"/>
      <c r="NHK87" s="85"/>
      <c r="NHL87" s="85"/>
      <c r="NHM87" s="85"/>
      <c r="NHN87" s="85"/>
      <c r="NHO87" s="85"/>
      <c r="NHP87" s="85"/>
      <c r="NHQ87" s="85"/>
      <c r="NHR87" s="85"/>
      <c r="NHS87" s="85"/>
      <c r="NHT87" s="85"/>
      <c r="NHU87" s="85"/>
      <c r="NHV87" s="85"/>
      <c r="NHW87" s="85"/>
      <c r="NHX87" s="85"/>
      <c r="NHY87" s="85"/>
      <c r="NHZ87" s="85"/>
      <c r="NIA87" s="85"/>
      <c r="NIB87" s="85"/>
      <c r="NIC87" s="85"/>
      <c r="NID87" s="85"/>
      <c r="NIE87" s="85"/>
      <c r="NIF87" s="85"/>
      <c r="NIG87" s="85"/>
      <c r="NIH87" s="85"/>
      <c r="NII87" s="85"/>
      <c r="NIJ87" s="85"/>
      <c r="NIK87" s="85"/>
      <c r="NIL87" s="85"/>
      <c r="NIM87" s="85"/>
      <c r="NIN87" s="85"/>
      <c r="NIO87" s="85"/>
      <c r="NIP87" s="85"/>
      <c r="NIQ87" s="85"/>
      <c r="NIR87" s="85"/>
      <c r="NIS87" s="85"/>
      <c r="NIT87" s="85"/>
      <c r="NIU87" s="85"/>
      <c r="NIV87" s="85"/>
      <c r="NIW87" s="85"/>
      <c r="NIX87" s="85"/>
      <c r="NIY87" s="85"/>
      <c r="NIZ87" s="85"/>
      <c r="NJA87" s="85"/>
      <c r="NJB87" s="85"/>
      <c r="NJC87" s="85"/>
      <c r="NJD87" s="85"/>
      <c r="NJE87" s="85"/>
      <c r="NJF87" s="85"/>
      <c r="NJG87" s="85"/>
      <c r="NJH87" s="85"/>
      <c r="NJI87" s="85"/>
      <c r="NJJ87" s="85"/>
      <c r="NJK87" s="85"/>
      <c r="NJL87" s="85"/>
      <c r="NJM87" s="85"/>
      <c r="NJN87" s="85"/>
      <c r="NJO87" s="85"/>
      <c r="NJP87" s="85"/>
      <c r="NJQ87" s="85"/>
      <c r="NJR87" s="85"/>
      <c r="NJS87" s="85"/>
      <c r="NJT87" s="85"/>
      <c r="NJU87" s="85"/>
      <c r="NJV87" s="85"/>
      <c r="NJW87" s="85"/>
      <c r="NJX87" s="85"/>
      <c r="NJY87" s="85"/>
      <c r="NJZ87" s="85"/>
      <c r="NKA87" s="85"/>
      <c r="NKB87" s="85"/>
      <c r="NKC87" s="85"/>
      <c r="NKD87" s="85"/>
      <c r="NKE87" s="85"/>
      <c r="NKF87" s="85"/>
      <c r="NKG87" s="85"/>
      <c r="NKH87" s="85"/>
      <c r="NKI87" s="85"/>
      <c r="NKJ87" s="85"/>
      <c r="NKK87" s="85"/>
      <c r="NKL87" s="85"/>
      <c r="NKM87" s="85"/>
      <c r="NKN87" s="85"/>
      <c r="NKO87" s="85"/>
      <c r="NKP87" s="85"/>
      <c r="NKQ87" s="85"/>
      <c r="NKR87" s="85"/>
      <c r="NKS87" s="85"/>
      <c r="NKT87" s="85"/>
      <c r="NKU87" s="85"/>
      <c r="NKV87" s="85"/>
      <c r="NKW87" s="85"/>
      <c r="NKX87" s="85"/>
      <c r="NKY87" s="85"/>
      <c r="NKZ87" s="85"/>
      <c r="NLA87" s="85"/>
      <c r="NLB87" s="85"/>
      <c r="NLC87" s="85"/>
      <c r="NLD87" s="85"/>
      <c r="NLE87" s="85"/>
      <c r="NLF87" s="85"/>
      <c r="NLG87" s="85"/>
      <c r="NLH87" s="85"/>
      <c r="NLI87" s="85"/>
      <c r="NLJ87" s="85"/>
      <c r="NLK87" s="85"/>
      <c r="NLL87" s="85"/>
      <c r="NLM87" s="85"/>
      <c r="NLN87" s="85"/>
      <c r="NLO87" s="85"/>
      <c r="NLP87" s="85"/>
      <c r="NLQ87" s="85"/>
      <c r="NLR87" s="85"/>
      <c r="NLS87" s="85"/>
      <c r="NLT87" s="85"/>
      <c r="NLU87" s="85"/>
      <c r="NLV87" s="85"/>
      <c r="NLW87" s="85"/>
      <c r="NLX87" s="85"/>
      <c r="NLY87" s="85"/>
      <c r="NLZ87" s="85"/>
      <c r="NMA87" s="85"/>
      <c r="NMB87" s="85"/>
      <c r="NMC87" s="85"/>
      <c r="NMD87" s="85"/>
      <c r="NME87" s="85"/>
      <c r="NMF87" s="85"/>
      <c r="NMG87" s="85"/>
      <c r="NMH87" s="85"/>
      <c r="NMI87" s="85"/>
      <c r="NMJ87" s="85"/>
      <c r="NMK87" s="85"/>
      <c r="NML87" s="85"/>
      <c r="NMM87" s="85"/>
      <c r="NMN87" s="85"/>
      <c r="NMO87" s="85"/>
      <c r="NMP87" s="85"/>
      <c r="NMQ87" s="85"/>
      <c r="NMR87" s="85"/>
      <c r="NMS87" s="85"/>
      <c r="NMT87" s="85"/>
      <c r="NMU87" s="85"/>
      <c r="NMV87" s="85"/>
      <c r="NMW87" s="85"/>
      <c r="NMX87" s="85"/>
      <c r="NMY87" s="85"/>
      <c r="NMZ87" s="85"/>
      <c r="NNA87" s="85"/>
      <c r="NNB87" s="85"/>
      <c r="NNC87" s="85"/>
      <c r="NND87" s="85"/>
      <c r="NNE87" s="85"/>
      <c r="NNF87" s="85"/>
      <c r="NNG87" s="85"/>
      <c r="NNH87" s="85"/>
      <c r="NNI87" s="85"/>
      <c r="NNJ87" s="85"/>
      <c r="NNK87" s="85"/>
      <c r="NNL87" s="85"/>
      <c r="NNM87" s="85"/>
      <c r="NNN87" s="85"/>
      <c r="NNO87" s="85"/>
      <c r="NNP87" s="85"/>
      <c r="NNQ87" s="85"/>
      <c r="NNR87" s="85"/>
      <c r="NNS87" s="85"/>
      <c r="NNT87" s="85"/>
      <c r="NNU87" s="85"/>
      <c r="NNV87" s="85"/>
      <c r="NNW87" s="85"/>
      <c r="NNX87" s="85"/>
      <c r="NNY87" s="85"/>
      <c r="NNZ87" s="85"/>
      <c r="NOA87" s="85"/>
      <c r="NOB87" s="85"/>
      <c r="NOC87" s="85"/>
      <c r="NOD87" s="85"/>
      <c r="NOE87" s="85"/>
      <c r="NOF87" s="85"/>
      <c r="NOG87" s="85"/>
      <c r="NOH87" s="85"/>
      <c r="NOI87" s="85"/>
      <c r="NOJ87" s="85"/>
      <c r="NOK87" s="85"/>
      <c r="NOL87" s="85"/>
      <c r="NOM87" s="85"/>
      <c r="NON87" s="85"/>
      <c r="NOO87" s="85"/>
      <c r="NOP87" s="85"/>
      <c r="NOQ87" s="85"/>
      <c r="NOR87" s="85"/>
      <c r="NOS87" s="85"/>
      <c r="NOT87" s="85"/>
      <c r="NOU87" s="85"/>
      <c r="NOV87" s="85"/>
      <c r="NOW87" s="85"/>
      <c r="NOX87" s="85"/>
      <c r="NOY87" s="85"/>
      <c r="NOZ87" s="85"/>
      <c r="NPA87" s="85"/>
      <c r="NPB87" s="85"/>
      <c r="NPC87" s="85"/>
      <c r="NPD87" s="85"/>
      <c r="NPE87" s="85"/>
      <c r="NPF87" s="85"/>
      <c r="NPG87" s="85"/>
      <c r="NPH87" s="85"/>
      <c r="NPI87" s="85"/>
      <c r="NPJ87" s="85"/>
      <c r="NPK87" s="85"/>
      <c r="NPL87" s="85"/>
      <c r="NPM87" s="85"/>
      <c r="NPN87" s="85"/>
      <c r="NPO87" s="85"/>
      <c r="NPP87" s="85"/>
      <c r="NPQ87" s="85"/>
      <c r="NPR87" s="85"/>
      <c r="NPS87" s="85"/>
      <c r="NPT87" s="85"/>
      <c r="NPU87" s="85"/>
      <c r="NPV87" s="85"/>
      <c r="NPW87" s="85"/>
      <c r="NPX87" s="85"/>
      <c r="NPY87" s="85"/>
      <c r="NPZ87" s="85"/>
      <c r="NQA87" s="85"/>
      <c r="NQB87" s="85"/>
      <c r="NQC87" s="85"/>
      <c r="NQD87" s="85"/>
      <c r="NQE87" s="85"/>
      <c r="NQF87" s="85"/>
      <c r="NQG87" s="85"/>
      <c r="NQH87" s="85"/>
      <c r="NQI87" s="85"/>
      <c r="NQJ87" s="85"/>
      <c r="NQK87" s="85"/>
      <c r="NQL87" s="85"/>
      <c r="NQM87" s="85"/>
      <c r="NQN87" s="85"/>
      <c r="NQO87" s="85"/>
      <c r="NQP87" s="85"/>
      <c r="NQQ87" s="85"/>
      <c r="NQR87" s="85"/>
      <c r="NQS87" s="85"/>
      <c r="NQT87" s="85"/>
      <c r="NQU87" s="85"/>
      <c r="NQV87" s="85"/>
      <c r="NQW87" s="85"/>
      <c r="NQX87" s="85"/>
      <c r="NQY87" s="85"/>
      <c r="NQZ87" s="85"/>
      <c r="NRA87" s="85"/>
      <c r="NRB87" s="85"/>
      <c r="NRC87" s="85"/>
      <c r="NRD87" s="85"/>
      <c r="NRE87" s="85"/>
      <c r="NRF87" s="85"/>
      <c r="NRG87" s="85"/>
      <c r="NRH87" s="85"/>
      <c r="NRI87" s="85"/>
      <c r="NRJ87" s="85"/>
      <c r="NRK87" s="85"/>
      <c r="NRL87" s="85"/>
      <c r="NRM87" s="85"/>
      <c r="NRN87" s="85"/>
      <c r="NRO87" s="85"/>
      <c r="NRP87" s="85"/>
      <c r="NRQ87" s="85"/>
      <c r="NRR87" s="85"/>
      <c r="NRS87" s="85"/>
      <c r="NRT87" s="85"/>
      <c r="NRU87" s="85"/>
      <c r="NRV87" s="85"/>
      <c r="NRW87" s="85"/>
      <c r="NRX87" s="85"/>
      <c r="NRY87" s="85"/>
      <c r="NRZ87" s="85"/>
      <c r="NSA87" s="85"/>
      <c r="NSB87" s="85"/>
      <c r="NSC87" s="85"/>
      <c r="NSD87" s="85"/>
      <c r="NSE87" s="85"/>
      <c r="NSF87" s="85"/>
      <c r="NSG87" s="85"/>
      <c r="NSH87" s="85"/>
      <c r="NSI87" s="85"/>
      <c r="NSJ87" s="85"/>
      <c r="NSK87" s="85"/>
      <c r="NSL87" s="85"/>
      <c r="NSM87" s="85"/>
      <c r="NSN87" s="85"/>
      <c r="NSO87" s="85"/>
      <c r="NSP87" s="85"/>
      <c r="NSQ87" s="85"/>
      <c r="NSR87" s="85"/>
      <c r="NSS87" s="85"/>
      <c r="NST87" s="85"/>
      <c r="NSU87" s="85"/>
      <c r="NSV87" s="85"/>
      <c r="NSW87" s="85"/>
      <c r="NSX87" s="85"/>
      <c r="NSY87" s="85"/>
      <c r="NSZ87" s="85"/>
      <c r="NTA87" s="85"/>
      <c r="NTB87" s="85"/>
      <c r="NTC87" s="85"/>
      <c r="NTD87" s="85"/>
      <c r="NTE87" s="85"/>
      <c r="NTF87" s="85"/>
      <c r="NTG87" s="85"/>
      <c r="NTH87" s="85"/>
      <c r="NTI87" s="85"/>
      <c r="NTJ87" s="85"/>
      <c r="NTK87" s="85"/>
      <c r="NTL87" s="85"/>
      <c r="NTM87" s="85"/>
      <c r="NTN87" s="85"/>
      <c r="NTO87" s="85"/>
      <c r="NTP87" s="85"/>
      <c r="NTQ87" s="85"/>
      <c r="NTR87" s="85"/>
      <c r="NTS87" s="85"/>
      <c r="NTT87" s="85"/>
      <c r="NTU87" s="85"/>
      <c r="NTV87" s="85"/>
      <c r="NTW87" s="85"/>
      <c r="NTX87" s="85"/>
      <c r="NTY87" s="85"/>
      <c r="NTZ87" s="85"/>
      <c r="NUA87" s="85"/>
      <c r="NUB87" s="85"/>
      <c r="NUC87" s="85"/>
      <c r="NUD87" s="85"/>
      <c r="NUE87" s="85"/>
      <c r="NUF87" s="85"/>
      <c r="NUG87" s="85"/>
      <c r="NUH87" s="85"/>
      <c r="NUI87" s="85"/>
      <c r="NUJ87" s="85"/>
      <c r="NUK87" s="85"/>
      <c r="NUL87" s="85"/>
      <c r="NUM87" s="85"/>
      <c r="NUN87" s="85"/>
      <c r="NUO87" s="85"/>
      <c r="NUP87" s="85"/>
      <c r="NUQ87" s="85"/>
      <c r="NUR87" s="85"/>
      <c r="NUS87" s="85"/>
      <c r="NUT87" s="85"/>
      <c r="NUU87" s="85"/>
      <c r="NUV87" s="85"/>
      <c r="NUW87" s="85"/>
      <c r="NUX87" s="85"/>
      <c r="NUY87" s="85"/>
      <c r="NUZ87" s="85"/>
      <c r="NVA87" s="85"/>
      <c r="NVB87" s="85"/>
      <c r="NVC87" s="85"/>
      <c r="NVD87" s="85"/>
      <c r="NVE87" s="85"/>
      <c r="NVF87" s="85"/>
      <c r="NVG87" s="85"/>
      <c r="NVH87" s="85"/>
      <c r="NVI87" s="85"/>
      <c r="NVJ87" s="85"/>
      <c r="NVK87" s="85"/>
      <c r="NVL87" s="85"/>
      <c r="NVM87" s="85"/>
      <c r="NVN87" s="85"/>
      <c r="NVO87" s="85"/>
      <c r="NVP87" s="85"/>
      <c r="NVQ87" s="85"/>
      <c r="NVR87" s="85"/>
      <c r="NVS87" s="85"/>
      <c r="NVT87" s="85"/>
      <c r="NVU87" s="85"/>
      <c r="NVV87" s="85"/>
      <c r="NVW87" s="85"/>
      <c r="NVX87" s="85"/>
      <c r="NVY87" s="85"/>
      <c r="NVZ87" s="85"/>
      <c r="NWA87" s="85"/>
      <c r="NWB87" s="85"/>
      <c r="NWC87" s="85"/>
      <c r="NWD87" s="85"/>
      <c r="NWE87" s="85"/>
      <c r="NWF87" s="85"/>
      <c r="NWG87" s="85"/>
      <c r="NWH87" s="85"/>
      <c r="NWI87" s="85"/>
      <c r="NWJ87" s="85"/>
      <c r="NWK87" s="85"/>
      <c r="NWL87" s="85"/>
      <c r="NWM87" s="85"/>
      <c r="NWN87" s="85"/>
      <c r="NWO87" s="85"/>
      <c r="NWP87" s="85"/>
      <c r="NWQ87" s="85"/>
      <c r="NWR87" s="85"/>
      <c r="NWS87" s="85"/>
      <c r="NWT87" s="85"/>
      <c r="NWU87" s="85"/>
      <c r="NWV87" s="85"/>
      <c r="NWW87" s="85"/>
      <c r="NWX87" s="85"/>
      <c r="NWY87" s="85"/>
      <c r="NWZ87" s="85"/>
      <c r="NXA87" s="85"/>
      <c r="NXB87" s="85"/>
      <c r="NXC87" s="85"/>
      <c r="NXD87" s="85"/>
      <c r="NXE87" s="85"/>
      <c r="NXF87" s="85"/>
      <c r="NXG87" s="85"/>
      <c r="NXH87" s="85"/>
      <c r="NXI87" s="85"/>
      <c r="NXJ87" s="85"/>
      <c r="NXK87" s="85"/>
      <c r="NXL87" s="85"/>
      <c r="NXM87" s="85"/>
      <c r="NXN87" s="85"/>
      <c r="NXO87" s="85"/>
      <c r="NXP87" s="85"/>
      <c r="NXQ87" s="85"/>
      <c r="NXR87" s="85"/>
      <c r="NXS87" s="85"/>
      <c r="NXT87" s="85"/>
      <c r="NXU87" s="85"/>
      <c r="NXV87" s="85"/>
      <c r="NXW87" s="85"/>
      <c r="NXX87" s="85"/>
      <c r="NXY87" s="85"/>
      <c r="NXZ87" s="85"/>
      <c r="NYA87" s="85"/>
      <c r="NYB87" s="85"/>
      <c r="NYC87" s="85"/>
      <c r="NYD87" s="85"/>
      <c r="NYE87" s="85"/>
      <c r="NYF87" s="85"/>
      <c r="NYG87" s="85"/>
      <c r="NYH87" s="85"/>
      <c r="NYI87" s="85"/>
      <c r="NYJ87" s="85"/>
      <c r="NYK87" s="85"/>
      <c r="NYL87" s="85"/>
      <c r="NYM87" s="85"/>
      <c r="NYN87" s="85"/>
      <c r="NYO87" s="85"/>
      <c r="NYP87" s="85"/>
      <c r="NYQ87" s="85"/>
      <c r="NYR87" s="85"/>
      <c r="NYS87" s="85"/>
      <c r="NYT87" s="85"/>
      <c r="NYU87" s="85"/>
      <c r="NYV87" s="85"/>
      <c r="NYW87" s="85"/>
      <c r="NYX87" s="85"/>
      <c r="NYY87" s="85"/>
      <c r="NYZ87" s="85"/>
      <c r="NZA87" s="85"/>
      <c r="NZB87" s="85"/>
      <c r="NZC87" s="85"/>
      <c r="NZD87" s="85"/>
      <c r="NZE87" s="85"/>
      <c r="NZF87" s="85"/>
      <c r="NZG87" s="85"/>
      <c r="NZH87" s="85"/>
      <c r="NZI87" s="85"/>
      <c r="NZJ87" s="85"/>
      <c r="NZK87" s="85"/>
      <c r="NZL87" s="85"/>
      <c r="NZM87" s="85"/>
      <c r="NZN87" s="85"/>
      <c r="NZO87" s="85"/>
      <c r="NZP87" s="85"/>
      <c r="NZQ87" s="85"/>
      <c r="NZR87" s="85"/>
      <c r="NZS87" s="85"/>
      <c r="NZT87" s="85"/>
      <c r="NZU87" s="85"/>
      <c r="NZV87" s="85"/>
      <c r="NZW87" s="85"/>
      <c r="NZX87" s="85"/>
      <c r="NZY87" s="85"/>
      <c r="NZZ87" s="85"/>
      <c r="OAA87" s="85"/>
      <c r="OAB87" s="85"/>
      <c r="OAC87" s="85"/>
      <c r="OAD87" s="85"/>
      <c r="OAE87" s="85"/>
      <c r="OAF87" s="85"/>
      <c r="OAG87" s="85"/>
      <c r="OAH87" s="85"/>
      <c r="OAI87" s="85"/>
      <c r="OAJ87" s="85"/>
      <c r="OAK87" s="85"/>
      <c r="OAL87" s="85"/>
      <c r="OAM87" s="85"/>
      <c r="OAN87" s="85"/>
      <c r="OAO87" s="85"/>
      <c r="OAP87" s="85"/>
      <c r="OAQ87" s="85"/>
      <c r="OAR87" s="85"/>
      <c r="OAS87" s="85"/>
      <c r="OAT87" s="85"/>
      <c r="OAU87" s="85"/>
      <c r="OAV87" s="85"/>
      <c r="OAW87" s="85"/>
      <c r="OAX87" s="85"/>
      <c r="OAY87" s="85"/>
      <c r="OAZ87" s="85"/>
      <c r="OBA87" s="85"/>
      <c r="OBB87" s="85"/>
      <c r="OBC87" s="85"/>
      <c r="OBD87" s="85"/>
      <c r="OBE87" s="85"/>
      <c r="OBF87" s="85"/>
      <c r="OBG87" s="85"/>
      <c r="OBH87" s="85"/>
      <c r="OBI87" s="85"/>
      <c r="OBJ87" s="85"/>
      <c r="OBK87" s="85"/>
      <c r="OBL87" s="85"/>
      <c r="OBM87" s="85"/>
      <c r="OBN87" s="85"/>
      <c r="OBO87" s="85"/>
      <c r="OBP87" s="85"/>
      <c r="OBQ87" s="85"/>
      <c r="OBR87" s="85"/>
      <c r="OBS87" s="85"/>
      <c r="OBT87" s="85"/>
      <c r="OBU87" s="85"/>
      <c r="OBV87" s="85"/>
      <c r="OBW87" s="85"/>
      <c r="OBX87" s="85"/>
      <c r="OBY87" s="85"/>
      <c r="OBZ87" s="85"/>
      <c r="OCA87" s="85"/>
      <c r="OCB87" s="85"/>
      <c r="OCC87" s="85"/>
      <c r="OCD87" s="85"/>
      <c r="OCE87" s="85"/>
      <c r="OCF87" s="85"/>
      <c r="OCG87" s="85"/>
      <c r="OCH87" s="85"/>
      <c r="OCI87" s="85"/>
      <c r="OCJ87" s="85"/>
      <c r="OCK87" s="85"/>
      <c r="OCL87" s="85"/>
      <c r="OCM87" s="85"/>
      <c r="OCN87" s="85"/>
      <c r="OCO87" s="85"/>
      <c r="OCP87" s="85"/>
      <c r="OCQ87" s="85"/>
      <c r="OCR87" s="85"/>
      <c r="OCS87" s="85"/>
      <c r="OCT87" s="85"/>
      <c r="OCU87" s="85"/>
      <c r="OCV87" s="85"/>
      <c r="OCW87" s="85"/>
      <c r="OCX87" s="85"/>
      <c r="OCY87" s="85"/>
      <c r="OCZ87" s="85"/>
      <c r="ODA87" s="85"/>
      <c r="ODB87" s="85"/>
      <c r="ODC87" s="85"/>
      <c r="ODD87" s="85"/>
      <c r="ODE87" s="85"/>
      <c r="ODF87" s="85"/>
      <c r="ODG87" s="85"/>
      <c r="ODH87" s="85"/>
      <c r="ODI87" s="85"/>
      <c r="ODJ87" s="85"/>
      <c r="ODK87" s="85"/>
      <c r="ODL87" s="85"/>
      <c r="ODM87" s="85"/>
      <c r="ODN87" s="85"/>
      <c r="ODO87" s="85"/>
      <c r="ODP87" s="85"/>
      <c r="ODQ87" s="85"/>
      <c r="ODR87" s="85"/>
      <c r="ODS87" s="85"/>
      <c r="ODT87" s="85"/>
      <c r="ODU87" s="85"/>
      <c r="ODV87" s="85"/>
      <c r="ODW87" s="85"/>
      <c r="ODX87" s="85"/>
      <c r="ODY87" s="85"/>
      <c r="ODZ87" s="85"/>
      <c r="OEA87" s="85"/>
      <c r="OEB87" s="85"/>
      <c r="OEC87" s="85"/>
      <c r="OED87" s="85"/>
      <c r="OEE87" s="85"/>
      <c r="OEF87" s="85"/>
      <c r="OEG87" s="85"/>
      <c r="OEH87" s="85"/>
      <c r="OEI87" s="85"/>
      <c r="OEJ87" s="85"/>
      <c r="OEK87" s="85"/>
      <c r="OEL87" s="85"/>
      <c r="OEM87" s="85"/>
      <c r="OEN87" s="85"/>
      <c r="OEO87" s="85"/>
      <c r="OEP87" s="85"/>
      <c r="OEQ87" s="85"/>
      <c r="OER87" s="85"/>
      <c r="OES87" s="85"/>
      <c r="OET87" s="85"/>
      <c r="OEU87" s="85"/>
      <c r="OEV87" s="85"/>
      <c r="OEW87" s="85"/>
      <c r="OEX87" s="85"/>
      <c r="OEY87" s="85"/>
      <c r="OEZ87" s="85"/>
      <c r="OFA87" s="85"/>
      <c r="OFB87" s="85"/>
      <c r="OFC87" s="85"/>
      <c r="OFD87" s="85"/>
      <c r="OFE87" s="85"/>
      <c r="OFF87" s="85"/>
      <c r="OFG87" s="85"/>
      <c r="OFH87" s="85"/>
      <c r="OFI87" s="85"/>
      <c r="OFJ87" s="85"/>
      <c r="OFK87" s="85"/>
      <c r="OFL87" s="85"/>
      <c r="OFM87" s="85"/>
      <c r="OFN87" s="85"/>
      <c r="OFO87" s="85"/>
      <c r="OFP87" s="85"/>
      <c r="OFQ87" s="85"/>
      <c r="OFR87" s="85"/>
      <c r="OFS87" s="85"/>
      <c r="OFT87" s="85"/>
      <c r="OFU87" s="85"/>
      <c r="OFV87" s="85"/>
      <c r="OFW87" s="85"/>
      <c r="OFX87" s="85"/>
      <c r="OFY87" s="85"/>
      <c r="OFZ87" s="85"/>
      <c r="OGA87" s="85"/>
      <c r="OGB87" s="85"/>
      <c r="OGC87" s="85"/>
      <c r="OGD87" s="85"/>
      <c r="OGE87" s="85"/>
      <c r="OGF87" s="85"/>
      <c r="OGG87" s="85"/>
      <c r="OGH87" s="85"/>
      <c r="OGI87" s="85"/>
      <c r="OGJ87" s="85"/>
      <c r="OGK87" s="85"/>
      <c r="OGL87" s="85"/>
      <c r="OGM87" s="85"/>
      <c r="OGN87" s="85"/>
      <c r="OGO87" s="85"/>
      <c r="OGP87" s="85"/>
      <c r="OGQ87" s="85"/>
      <c r="OGR87" s="85"/>
      <c r="OGS87" s="85"/>
      <c r="OGT87" s="85"/>
      <c r="OGU87" s="85"/>
      <c r="OGV87" s="85"/>
      <c r="OGW87" s="85"/>
      <c r="OGX87" s="85"/>
      <c r="OGY87" s="85"/>
      <c r="OGZ87" s="85"/>
      <c r="OHA87" s="85"/>
      <c r="OHB87" s="85"/>
      <c r="OHC87" s="85"/>
      <c r="OHD87" s="85"/>
      <c r="OHE87" s="85"/>
      <c r="OHF87" s="85"/>
      <c r="OHG87" s="85"/>
      <c r="OHH87" s="85"/>
      <c r="OHI87" s="85"/>
      <c r="OHJ87" s="85"/>
      <c r="OHK87" s="85"/>
      <c r="OHL87" s="85"/>
      <c r="OHM87" s="85"/>
      <c r="OHN87" s="85"/>
      <c r="OHO87" s="85"/>
      <c r="OHP87" s="85"/>
      <c r="OHQ87" s="85"/>
      <c r="OHR87" s="85"/>
      <c r="OHS87" s="85"/>
      <c r="OHT87" s="85"/>
      <c r="OHU87" s="85"/>
      <c r="OHV87" s="85"/>
      <c r="OHW87" s="85"/>
      <c r="OHX87" s="85"/>
      <c r="OHY87" s="85"/>
      <c r="OHZ87" s="85"/>
      <c r="OIA87" s="85"/>
      <c r="OIB87" s="85"/>
      <c r="OIC87" s="85"/>
      <c r="OID87" s="85"/>
      <c r="OIE87" s="85"/>
      <c r="OIF87" s="85"/>
      <c r="OIG87" s="85"/>
      <c r="OIH87" s="85"/>
      <c r="OII87" s="85"/>
      <c r="OIJ87" s="85"/>
      <c r="OIK87" s="85"/>
      <c r="OIL87" s="85"/>
      <c r="OIM87" s="85"/>
      <c r="OIN87" s="85"/>
      <c r="OIO87" s="85"/>
      <c r="OIP87" s="85"/>
      <c r="OIQ87" s="85"/>
      <c r="OIR87" s="85"/>
      <c r="OIS87" s="85"/>
      <c r="OIT87" s="85"/>
      <c r="OIU87" s="85"/>
      <c r="OIV87" s="85"/>
      <c r="OIW87" s="85"/>
      <c r="OIX87" s="85"/>
      <c r="OIY87" s="85"/>
      <c r="OIZ87" s="85"/>
      <c r="OJA87" s="85"/>
      <c r="OJB87" s="85"/>
      <c r="OJC87" s="85"/>
      <c r="OJD87" s="85"/>
      <c r="OJE87" s="85"/>
      <c r="OJF87" s="85"/>
      <c r="OJG87" s="85"/>
      <c r="OJH87" s="85"/>
      <c r="OJI87" s="85"/>
      <c r="OJJ87" s="85"/>
      <c r="OJK87" s="85"/>
      <c r="OJL87" s="85"/>
      <c r="OJM87" s="85"/>
      <c r="OJN87" s="85"/>
      <c r="OJO87" s="85"/>
      <c r="OJP87" s="85"/>
      <c r="OJQ87" s="85"/>
      <c r="OJR87" s="85"/>
      <c r="OJS87" s="85"/>
      <c r="OJT87" s="85"/>
      <c r="OJU87" s="85"/>
      <c r="OJV87" s="85"/>
      <c r="OJW87" s="85"/>
      <c r="OJX87" s="85"/>
      <c r="OJY87" s="85"/>
      <c r="OJZ87" s="85"/>
      <c r="OKA87" s="85"/>
      <c r="OKB87" s="85"/>
      <c r="OKC87" s="85"/>
      <c r="OKD87" s="85"/>
      <c r="OKE87" s="85"/>
      <c r="OKF87" s="85"/>
      <c r="OKG87" s="85"/>
      <c r="OKH87" s="85"/>
      <c r="OKI87" s="85"/>
      <c r="OKJ87" s="85"/>
      <c r="OKK87" s="85"/>
      <c r="OKL87" s="85"/>
      <c r="OKM87" s="85"/>
      <c r="OKN87" s="85"/>
      <c r="OKO87" s="85"/>
      <c r="OKP87" s="85"/>
      <c r="OKQ87" s="85"/>
      <c r="OKR87" s="85"/>
      <c r="OKS87" s="85"/>
      <c r="OKT87" s="85"/>
      <c r="OKU87" s="85"/>
      <c r="OKV87" s="85"/>
      <c r="OKW87" s="85"/>
      <c r="OKX87" s="85"/>
      <c r="OKY87" s="85"/>
      <c r="OKZ87" s="85"/>
      <c r="OLA87" s="85"/>
      <c r="OLB87" s="85"/>
      <c r="OLC87" s="85"/>
      <c r="OLD87" s="85"/>
      <c r="OLE87" s="85"/>
      <c r="OLF87" s="85"/>
      <c r="OLG87" s="85"/>
      <c r="OLH87" s="85"/>
      <c r="OLI87" s="85"/>
      <c r="OLJ87" s="85"/>
      <c r="OLK87" s="85"/>
      <c r="OLL87" s="85"/>
      <c r="OLM87" s="85"/>
      <c r="OLN87" s="85"/>
      <c r="OLO87" s="85"/>
      <c r="OLP87" s="85"/>
      <c r="OLQ87" s="85"/>
      <c r="OLR87" s="85"/>
      <c r="OLS87" s="85"/>
      <c r="OLT87" s="85"/>
      <c r="OLU87" s="85"/>
      <c r="OLV87" s="85"/>
      <c r="OLW87" s="85"/>
      <c r="OLX87" s="85"/>
      <c r="OLY87" s="85"/>
      <c r="OLZ87" s="85"/>
      <c r="OMA87" s="85"/>
      <c r="OMB87" s="85"/>
      <c r="OMC87" s="85"/>
      <c r="OMD87" s="85"/>
      <c r="OME87" s="85"/>
      <c r="OMF87" s="85"/>
      <c r="OMG87" s="85"/>
      <c r="OMH87" s="85"/>
      <c r="OMI87" s="85"/>
      <c r="OMJ87" s="85"/>
      <c r="OMK87" s="85"/>
      <c r="OML87" s="85"/>
      <c r="OMM87" s="85"/>
      <c r="OMN87" s="85"/>
      <c r="OMO87" s="85"/>
      <c r="OMP87" s="85"/>
      <c r="OMQ87" s="85"/>
      <c r="OMR87" s="85"/>
      <c r="OMS87" s="85"/>
      <c r="OMT87" s="85"/>
      <c r="OMU87" s="85"/>
      <c r="OMV87" s="85"/>
      <c r="OMW87" s="85"/>
      <c r="OMX87" s="85"/>
      <c r="OMY87" s="85"/>
      <c r="OMZ87" s="85"/>
      <c r="ONA87" s="85"/>
      <c r="ONB87" s="85"/>
      <c r="ONC87" s="85"/>
      <c r="OND87" s="85"/>
      <c r="ONE87" s="85"/>
      <c r="ONF87" s="85"/>
      <c r="ONG87" s="85"/>
      <c r="ONH87" s="85"/>
      <c r="ONI87" s="85"/>
      <c r="ONJ87" s="85"/>
      <c r="ONK87" s="85"/>
      <c r="ONL87" s="85"/>
      <c r="ONM87" s="85"/>
      <c r="ONN87" s="85"/>
      <c r="ONO87" s="85"/>
      <c r="ONP87" s="85"/>
      <c r="ONQ87" s="85"/>
      <c r="ONR87" s="85"/>
      <c r="ONS87" s="85"/>
      <c r="ONT87" s="85"/>
      <c r="ONU87" s="85"/>
      <c r="ONV87" s="85"/>
      <c r="ONW87" s="85"/>
      <c r="ONX87" s="85"/>
      <c r="ONY87" s="85"/>
      <c r="ONZ87" s="85"/>
      <c r="OOA87" s="85"/>
      <c r="OOB87" s="85"/>
      <c r="OOC87" s="85"/>
      <c r="OOD87" s="85"/>
      <c r="OOE87" s="85"/>
      <c r="OOF87" s="85"/>
      <c r="OOG87" s="85"/>
      <c r="OOH87" s="85"/>
      <c r="OOI87" s="85"/>
      <c r="OOJ87" s="85"/>
      <c r="OOK87" s="85"/>
      <c r="OOL87" s="85"/>
      <c r="OOM87" s="85"/>
      <c r="OON87" s="85"/>
      <c r="OOO87" s="85"/>
      <c r="OOP87" s="85"/>
      <c r="OOQ87" s="85"/>
      <c r="OOR87" s="85"/>
      <c r="OOS87" s="85"/>
      <c r="OOT87" s="85"/>
      <c r="OOU87" s="85"/>
      <c r="OOV87" s="85"/>
      <c r="OOW87" s="85"/>
      <c r="OOX87" s="85"/>
      <c r="OOY87" s="85"/>
      <c r="OOZ87" s="85"/>
      <c r="OPA87" s="85"/>
      <c r="OPB87" s="85"/>
      <c r="OPC87" s="85"/>
      <c r="OPD87" s="85"/>
      <c r="OPE87" s="85"/>
      <c r="OPF87" s="85"/>
      <c r="OPG87" s="85"/>
      <c r="OPH87" s="85"/>
      <c r="OPI87" s="85"/>
      <c r="OPJ87" s="85"/>
      <c r="OPK87" s="85"/>
      <c r="OPL87" s="85"/>
      <c r="OPM87" s="85"/>
      <c r="OPN87" s="85"/>
      <c r="OPO87" s="85"/>
      <c r="OPP87" s="85"/>
      <c r="OPQ87" s="85"/>
      <c r="OPR87" s="85"/>
      <c r="OPS87" s="85"/>
      <c r="OPT87" s="85"/>
      <c r="OPU87" s="85"/>
      <c r="OPV87" s="85"/>
      <c r="OPW87" s="85"/>
      <c r="OPX87" s="85"/>
      <c r="OPY87" s="85"/>
      <c r="OPZ87" s="85"/>
      <c r="OQA87" s="85"/>
      <c r="OQB87" s="85"/>
      <c r="OQC87" s="85"/>
      <c r="OQD87" s="85"/>
      <c r="OQE87" s="85"/>
      <c r="OQF87" s="85"/>
      <c r="OQG87" s="85"/>
      <c r="OQH87" s="85"/>
      <c r="OQI87" s="85"/>
      <c r="OQJ87" s="85"/>
      <c r="OQK87" s="85"/>
      <c r="OQL87" s="85"/>
      <c r="OQM87" s="85"/>
      <c r="OQN87" s="85"/>
      <c r="OQO87" s="85"/>
      <c r="OQP87" s="85"/>
      <c r="OQQ87" s="85"/>
      <c r="OQR87" s="85"/>
      <c r="OQS87" s="85"/>
      <c r="OQT87" s="85"/>
      <c r="OQU87" s="85"/>
      <c r="OQV87" s="85"/>
      <c r="OQW87" s="85"/>
      <c r="OQX87" s="85"/>
      <c r="OQY87" s="85"/>
      <c r="OQZ87" s="85"/>
      <c r="ORA87" s="85"/>
      <c r="ORB87" s="85"/>
      <c r="ORC87" s="85"/>
      <c r="ORD87" s="85"/>
      <c r="ORE87" s="85"/>
      <c r="ORF87" s="85"/>
      <c r="ORG87" s="85"/>
      <c r="ORH87" s="85"/>
      <c r="ORI87" s="85"/>
      <c r="ORJ87" s="85"/>
      <c r="ORK87" s="85"/>
      <c r="ORL87" s="85"/>
      <c r="ORM87" s="85"/>
      <c r="ORN87" s="85"/>
      <c r="ORO87" s="85"/>
      <c r="ORP87" s="85"/>
      <c r="ORQ87" s="85"/>
      <c r="ORR87" s="85"/>
      <c r="ORS87" s="85"/>
      <c r="ORT87" s="85"/>
      <c r="ORU87" s="85"/>
      <c r="ORV87" s="85"/>
      <c r="ORW87" s="85"/>
      <c r="ORX87" s="85"/>
      <c r="ORY87" s="85"/>
      <c r="ORZ87" s="85"/>
      <c r="OSA87" s="85"/>
      <c r="OSB87" s="85"/>
      <c r="OSC87" s="85"/>
      <c r="OSD87" s="85"/>
      <c r="OSE87" s="85"/>
      <c r="OSF87" s="85"/>
      <c r="OSG87" s="85"/>
      <c r="OSH87" s="85"/>
      <c r="OSI87" s="85"/>
      <c r="OSJ87" s="85"/>
      <c r="OSK87" s="85"/>
      <c r="OSL87" s="85"/>
      <c r="OSM87" s="85"/>
      <c r="OSN87" s="85"/>
      <c r="OSO87" s="85"/>
      <c r="OSP87" s="85"/>
      <c r="OSQ87" s="85"/>
      <c r="OSR87" s="85"/>
      <c r="OSS87" s="85"/>
      <c r="OST87" s="85"/>
      <c r="OSU87" s="85"/>
      <c r="OSV87" s="85"/>
      <c r="OSW87" s="85"/>
      <c r="OSX87" s="85"/>
      <c r="OSY87" s="85"/>
      <c r="OSZ87" s="85"/>
      <c r="OTA87" s="85"/>
      <c r="OTB87" s="85"/>
      <c r="OTC87" s="85"/>
      <c r="OTD87" s="85"/>
      <c r="OTE87" s="85"/>
      <c r="OTF87" s="85"/>
      <c r="OTG87" s="85"/>
      <c r="OTH87" s="85"/>
      <c r="OTI87" s="85"/>
      <c r="OTJ87" s="85"/>
      <c r="OTK87" s="85"/>
      <c r="OTL87" s="85"/>
      <c r="OTM87" s="85"/>
      <c r="OTN87" s="85"/>
      <c r="OTO87" s="85"/>
      <c r="OTP87" s="85"/>
      <c r="OTQ87" s="85"/>
      <c r="OTR87" s="85"/>
      <c r="OTS87" s="85"/>
      <c r="OTT87" s="85"/>
      <c r="OTU87" s="85"/>
      <c r="OTV87" s="85"/>
      <c r="OTW87" s="85"/>
      <c r="OTX87" s="85"/>
      <c r="OTY87" s="85"/>
      <c r="OTZ87" s="85"/>
      <c r="OUA87" s="85"/>
      <c r="OUB87" s="85"/>
      <c r="OUC87" s="85"/>
      <c r="OUD87" s="85"/>
      <c r="OUE87" s="85"/>
      <c r="OUF87" s="85"/>
      <c r="OUG87" s="85"/>
      <c r="OUH87" s="85"/>
      <c r="OUI87" s="85"/>
      <c r="OUJ87" s="85"/>
      <c r="OUK87" s="85"/>
      <c r="OUL87" s="85"/>
      <c r="OUM87" s="85"/>
      <c r="OUN87" s="85"/>
      <c r="OUO87" s="85"/>
      <c r="OUP87" s="85"/>
      <c r="OUQ87" s="85"/>
      <c r="OUR87" s="85"/>
      <c r="OUS87" s="85"/>
      <c r="OUT87" s="85"/>
      <c r="OUU87" s="85"/>
      <c r="OUV87" s="85"/>
      <c r="OUW87" s="85"/>
      <c r="OUX87" s="85"/>
      <c r="OUY87" s="85"/>
      <c r="OUZ87" s="85"/>
      <c r="OVA87" s="85"/>
      <c r="OVB87" s="85"/>
      <c r="OVC87" s="85"/>
      <c r="OVD87" s="85"/>
      <c r="OVE87" s="85"/>
      <c r="OVF87" s="85"/>
      <c r="OVG87" s="85"/>
      <c r="OVH87" s="85"/>
      <c r="OVI87" s="85"/>
      <c r="OVJ87" s="85"/>
      <c r="OVK87" s="85"/>
      <c r="OVL87" s="85"/>
      <c r="OVM87" s="85"/>
      <c r="OVN87" s="85"/>
      <c r="OVO87" s="85"/>
      <c r="OVP87" s="85"/>
      <c r="OVQ87" s="85"/>
      <c r="OVR87" s="85"/>
      <c r="OVS87" s="85"/>
      <c r="OVT87" s="85"/>
      <c r="OVU87" s="85"/>
      <c r="OVV87" s="85"/>
      <c r="OVW87" s="85"/>
      <c r="OVX87" s="85"/>
      <c r="OVY87" s="85"/>
      <c r="OVZ87" s="85"/>
      <c r="OWA87" s="85"/>
      <c r="OWB87" s="85"/>
      <c r="OWC87" s="85"/>
      <c r="OWD87" s="85"/>
      <c r="OWE87" s="85"/>
      <c r="OWF87" s="85"/>
      <c r="OWG87" s="85"/>
      <c r="OWH87" s="85"/>
      <c r="OWI87" s="85"/>
      <c r="OWJ87" s="85"/>
      <c r="OWK87" s="85"/>
      <c r="OWL87" s="85"/>
      <c r="OWM87" s="85"/>
      <c r="OWN87" s="85"/>
      <c r="OWO87" s="85"/>
      <c r="OWP87" s="85"/>
      <c r="OWQ87" s="85"/>
      <c r="OWR87" s="85"/>
      <c r="OWS87" s="85"/>
      <c r="OWT87" s="85"/>
      <c r="OWU87" s="85"/>
      <c r="OWV87" s="85"/>
      <c r="OWW87" s="85"/>
      <c r="OWX87" s="85"/>
      <c r="OWY87" s="85"/>
      <c r="OWZ87" s="85"/>
      <c r="OXA87" s="85"/>
      <c r="OXB87" s="85"/>
      <c r="OXC87" s="85"/>
      <c r="OXD87" s="85"/>
      <c r="OXE87" s="85"/>
      <c r="OXF87" s="85"/>
      <c r="OXG87" s="85"/>
      <c r="OXH87" s="85"/>
      <c r="OXI87" s="85"/>
      <c r="OXJ87" s="85"/>
      <c r="OXK87" s="85"/>
      <c r="OXL87" s="85"/>
      <c r="OXM87" s="85"/>
      <c r="OXN87" s="85"/>
      <c r="OXO87" s="85"/>
      <c r="OXP87" s="85"/>
      <c r="OXQ87" s="85"/>
      <c r="OXR87" s="85"/>
      <c r="OXS87" s="85"/>
      <c r="OXT87" s="85"/>
      <c r="OXU87" s="85"/>
      <c r="OXV87" s="85"/>
      <c r="OXW87" s="85"/>
      <c r="OXX87" s="85"/>
      <c r="OXY87" s="85"/>
      <c r="OXZ87" s="85"/>
      <c r="OYA87" s="85"/>
      <c r="OYB87" s="85"/>
      <c r="OYC87" s="85"/>
      <c r="OYD87" s="85"/>
      <c r="OYE87" s="85"/>
      <c r="OYF87" s="85"/>
      <c r="OYG87" s="85"/>
      <c r="OYH87" s="85"/>
      <c r="OYI87" s="85"/>
      <c r="OYJ87" s="85"/>
      <c r="OYK87" s="85"/>
      <c r="OYL87" s="85"/>
      <c r="OYM87" s="85"/>
      <c r="OYN87" s="85"/>
      <c r="OYO87" s="85"/>
      <c r="OYP87" s="85"/>
      <c r="OYQ87" s="85"/>
      <c r="OYR87" s="85"/>
      <c r="OYS87" s="85"/>
      <c r="OYT87" s="85"/>
      <c r="OYU87" s="85"/>
      <c r="OYV87" s="85"/>
      <c r="OYW87" s="85"/>
      <c r="OYX87" s="85"/>
      <c r="OYY87" s="85"/>
      <c r="OYZ87" s="85"/>
      <c r="OZA87" s="85"/>
      <c r="OZB87" s="85"/>
      <c r="OZC87" s="85"/>
      <c r="OZD87" s="85"/>
      <c r="OZE87" s="85"/>
      <c r="OZF87" s="85"/>
      <c r="OZG87" s="85"/>
      <c r="OZH87" s="85"/>
      <c r="OZI87" s="85"/>
      <c r="OZJ87" s="85"/>
      <c r="OZK87" s="85"/>
      <c r="OZL87" s="85"/>
      <c r="OZM87" s="85"/>
      <c r="OZN87" s="85"/>
      <c r="OZO87" s="85"/>
      <c r="OZP87" s="85"/>
      <c r="OZQ87" s="85"/>
      <c r="OZR87" s="85"/>
      <c r="OZS87" s="85"/>
      <c r="OZT87" s="85"/>
      <c r="OZU87" s="85"/>
      <c r="OZV87" s="85"/>
      <c r="OZW87" s="85"/>
      <c r="OZX87" s="85"/>
      <c r="OZY87" s="85"/>
      <c r="OZZ87" s="85"/>
      <c r="PAA87" s="85"/>
      <c r="PAB87" s="85"/>
      <c r="PAC87" s="85"/>
      <c r="PAD87" s="85"/>
      <c r="PAE87" s="85"/>
      <c r="PAF87" s="85"/>
      <c r="PAG87" s="85"/>
      <c r="PAH87" s="85"/>
      <c r="PAI87" s="85"/>
      <c r="PAJ87" s="85"/>
      <c r="PAK87" s="85"/>
      <c r="PAL87" s="85"/>
      <c r="PAM87" s="85"/>
      <c r="PAN87" s="85"/>
      <c r="PAO87" s="85"/>
      <c r="PAP87" s="85"/>
      <c r="PAQ87" s="85"/>
      <c r="PAR87" s="85"/>
      <c r="PAS87" s="85"/>
      <c r="PAT87" s="85"/>
      <c r="PAU87" s="85"/>
      <c r="PAV87" s="85"/>
      <c r="PAW87" s="85"/>
      <c r="PAX87" s="85"/>
      <c r="PAY87" s="85"/>
      <c r="PAZ87" s="85"/>
      <c r="PBA87" s="85"/>
      <c r="PBB87" s="85"/>
      <c r="PBC87" s="85"/>
      <c r="PBD87" s="85"/>
      <c r="PBE87" s="85"/>
      <c r="PBF87" s="85"/>
      <c r="PBG87" s="85"/>
      <c r="PBH87" s="85"/>
      <c r="PBI87" s="85"/>
      <c r="PBJ87" s="85"/>
      <c r="PBK87" s="85"/>
      <c r="PBL87" s="85"/>
      <c r="PBM87" s="85"/>
      <c r="PBN87" s="85"/>
      <c r="PBO87" s="85"/>
      <c r="PBP87" s="85"/>
      <c r="PBQ87" s="85"/>
      <c r="PBR87" s="85"/>
      <c r="PBS87" s="85"/>
      <c r="PBT87" s="85"/>
      <c r="PBU87" s="85"/>
      <c r="PBV87" s="85"/>
      <c r="PBW87" s="85"/>
      <c r="PBX87" s="85"/>
      <c r="PBY87" s="85"/>
      <c r="PBZ87" s="85"/>
      <c r="PCA87" s="85"/>
      <c r="PCB87" s="85"/>
      <c r="PCC87" s="85"/>
      <c r="PCD87" s="85"/>
      <c r="PCE87" s="85"/>
      <c r="PCF87" s="85"/>
      <c r="PCG87" s="85"/>
      <c r="PCH87" s="85"/>
      <c r="PCI87" s="85"/>
      <c r="PCJ87" s="85"/>
      <c r="PCK87" s="85"/>
      <c r="PCL87" s="85"/>
      <c r="PCM87" s="85"/>
      <c r="PCN87" s="85"/>
      <c r="PCO87" s="85"/>
      <c r="PCP87" s="85"/>
      <c r="PCQ87" s="85"/>
      <c r="PCR87" s="85"/>
      <c r="PCS87" s="85"/>
      <c r="PCT87" s="85"/>
      <c r="PCU87" s="85"/>
      <c r="PCV87" s="85"/>
      <c r="PCW87" s="85"/>
      <c r="PCX87" s="85"/>
      <c r="PCY87" s="85"/>
      <c r="PCZ87" s="85"/>
      <c r="PDA87" s="85"/>
      <c r="PDB87" s="85"/>
      <c r="PDC87" s="85"/>
      <c r="PDD87" s="85"/>
      <c r="PDE87" s="85"/>
      <c r="PDF87" s="85"/>
      <c r="PDG87" s="85"/>
      <c r="PDH87" s="85"/>
      <c r="PDI87" s="85"/>
      <c r="PDJ87" s="85"/>
      <c r="PDK87" s="85"/>
      <c r="PDL87" s="85"/>
      <c r="PDM87" s="85"/>
      <c r="PDN87" s="85"/>
      <c r="PDO87" s="85"/>
      <c r="PDP87" s="85"/>
      <c r="PDQ87" s="85"/>
      <c r="PDR87" s="85"/>
      <c r="PDS87" s="85"/>
      <c r="PDT87" s="85"/>
      <c r="PDU87" s="85"/>
      <c r="PDV87" s="85"/>
      <c r="PDW87" s="85"/>
      <c r="PDX87" s="85"/>
      <c r="PDY87" s="85"/>
      <c r="PDZ87" s="85"/>
      <c r="PEA87" s="85"/>
      <c r="PEB87" s="85"/>
      <c r="PEC87" s="85"/>
      <c r="PED87" s="85"/>
      <c r="PEE87" s="85"/>
      <c r="PEF87" s="85"/>
      <c r="PEG87" s="85"/>
      <c r="PEH87" s="85"/>
      <c r="PEI87" s="85"/>
      <c r="PEJ87" s="85"/>
      <c r="PEK87" s="85"/>
      <c r="PEL87" s="85"/>
      <c r="PEM87" s="85"/>
      <c r="PEN87" s="85"/>
      <c r="PEO87" s="85"/>
      <c r="PEP87" s="85"/>
      <c r="PEQ87" s="85"/>
      <c r="PER87" s="85"/>
      <c r="PES87" s="85"/>
      <c r="PET87" s="85"/>
      <c r="PEU87" s="85"/>
      <c r="PEV87" s="85"/>
      <c r="PEW87" s="85"/>
      <c r="PEX87" s="85"/>
      <c r="PEY87" s="85"/>
      <c r="PEZ87" s="85"/>
      <c r="PFA87" s="85"/>
      <c r="PFB87" s="85"/>
      <c r="PFC87" s="85"/>
      <c r="PFD87" s="85"/>
      <c r="PFE87" s="85"/>
      <c r="PFF87" s="85"/>
      <c r="PFG87" s="85"/>
      <c r="PFH87" s="85"/>
      <c r="PFI87" s="85"/>
      <c r="PFJ87" s="85"/>
      <c r="PFK87" s="85"/>
      <c r="PFL87" s="85"/>
      <c r="PFM87" s="85"/>
      <c r="PFN87" s="85"/>
      <c r="PFO87" s="85"/>
      <c r="PFP87" s="85"/>
      <c r="PFQ87" s="85"/>
      <c r="PFR87" s="85"/>
      <c r="PFS87" s="85"/>
      <c r="PFT87" s="85"/>
      <c r="PFU87" s="85"/>
      <c r="PFV87" s="85"/>
      <c r="PFW87" s="85"/>
      <c r="PFX87" s="85"/>
      <c r="PFY87" s="85"/>
      <c r="PFZ87" s="85"/>
      <c r="PGA87" s="85"/>
      <c r="PGB87" s="85"/>
      <c r="PGC87" s="85"/>
      <c r="PGD87" s="85"/>
      <c r="PGE87" s="85"/>
      <c r="PGF87" s="85"/>
      <c r="PGG87" s="85"/>
      <c r="PGH87" s="85"/>
      <c r="PGI87" s="85"/>
      <c r="PGJ87" s="85"/>
      <c r="PGK87" s="85"/>
      <c r="PGL87" s="85"/>
      <c r="PGM87" s="85"/>
      <c r="PGN87" s="85"/>
      <c r="PGO87" s="85"/>
      <c r="PGP87" s="85"/>
      <c r="PGQ87" s="85"/>
      <c r="PGR87" s="85"/>
      <c r="PGS87" s="85"/>
      <c r="PGT87" s="85"/>
      <c r="PGU87" s="85"/>
      <c r="PGV87" s="85"/>
      <c r="PGW87" s="85"/>
      <c r="PGX87" s="85"/>
      <c r="PGY87" s="85"/>
      <c r="PGZ87" s="85"/>
      <c r="PHA87" s="85"/>
      <c r="PHB87" s="85"/>
      <c r="PHC87" s="85"/>
      <c r="PHD87" s="85"/>
      <c r="PHE87" s="85"/>
      <c r="PHF87" s="85"/>
      <c r="PHG87" s="85"/>
      <c r="PHH87" s="85"/>
      <c r="PHI87" s="85"/>
      <c r="PHJ87" s="85"/>
      <c r="PHK87" s="85"/>
      <c r="PHL87" s="85"/>
      <c r="PHM87" s="85"/>
      <c r="PHN87" s="85"/>
      <c r="PHO87" s="85"/>
      <c r="PHP87" s="85"/>
      <c r="PHQ87" s="85"/>
      <c r="PHR87" s="85"/>
      <c r="PHS87" s="85"/>
      <c r="PHT87" s="85"/>
      <c r="PHU87" s="85"/>
      <c r="PHV87" s="85"/>
      <c r="PHW87" s="85"/>
      <c r="PHX87" s="85"/>
      <c r="PHY87" s="85"/>
      <c r="PHZ87" s="85"/>
      <c r="PIA87" s="85"/>
      <c r="PIB87" s="85"/>
      <c r="PIC87" s="85"/>
      <c r="PID87" s="85"/>
      <c r="PIE87" s="85"/>
      <c r="PIF87" s="85"/>
      <c r="PIG87" s="85"/>
      <c r="PIH87" s="85"/>
      <c r="PII87" s="85"/>
      <c r="PIJ87" s="85"/>
      <c r="PIK87" s="85"/>
      <c r="PIL87" s="85"/>
      <c r="PIM87" s="85"/>
      <c r="PIN87" s="85"/>
      <c r="PIO87" s="85"/>
      <c r="PIP87" s="85"/>
      <c r="PIQ87" s="85"/>
      <c r="PIR87" s="85"/>
      <c r="PIS87" s="85"/>
      <c r="PIT87" s="85"/>
      <c r="PIU87" s="85"/>
      <c r="PIV87" s="85"/>
      <c r="PIW87" s="85"/>
      <c r="PIX87" s="85"/>
      <c r="PIY87" s="85"/>
      <c r="PIZ87" s="85"/>
      <c r="PJA87" s="85"/>
      <c r="PJB87" s="85"/>
      <c r="PJC87" s="85"/>
      <c r="PJD87" s="85"/>
      <c r="PJE87" s="85"/>
      <c r="PJF87" s="85"/>
      <c r="PJG87" s="85"/>
      <c r="PJH87" s="85"/>
      <c r="PJI87" s="85"/>
      <c r="PJJ87" s="85"/>
      <c r="PJK87" s="85"/>
      <c r="PJL87" s="85"/>
      <c r="PJM87" s="85"/>
      <c r="PJN87" s="85"/>
      <c r="PJO87" s="85"/>
      <c r="PJP87" s="85"/>
      <c r="PJQ87" s="85"/>
      <c r="PJR87" s="85"/>
      <c r="PJS87" s="85"/>
      <c r="PJT87" s="85"/>
      <c r="PJU87" s="85"/>
      <c r="PJV87" s="85"/>
      <c r="PJW87" s="85"/>
      <c r="PJX87" s="85"/>
      <c r="PJY87" s="85"/>
      <c r="PJZ87" s="85"/>
      <c r="PKA87" s="85"/>
      <c r="PKB87" s="85"/>
      <c r="PKC87" s="85"/>
      <c r="PKD87" s="85"/>
      <c r="PKE87" s="85"/>
      <c r="PKF87" s="85"/>
      <c r="PKG87" s="85"/>
      <c r="PKH87" s="85"/>
      <c r="PKI87" s="85"/>
      <c r="PKJ87" s="85"/>
      <c r="PKK87" s="85"/>
      <c r="PKL87" s="85"/>
      <c r="PKM87" s="85"/>
      <c r="PKN87" s="85"/>
      <c r="PKO87" s="85"/>
      <c r="PKP87" s="85"/>
      <c r="PKQ87" s="85"/>
      <c r="PKR87" s="85"/>
      <c r="PKS87" s="85"/>
      <c r="PKT87" s="85"/>
      <c r="PKU87" s="85"/>
      <c r="PKV87" s="85"/>
      <c r="PKW87" s="85"/>
      <c r="PKX87" s="85"/>
      <c r="PKY87" s="85"/>
      <c r="PKZ87" s="85"/>
      <c r="PLA87" s="85"/>
      <c r="PLB87" s="85"/>
      <c r="PLC87" s="85"/>
      <c r="PLD87" s="85"/>
      <c r="PLE87" s="85"/>
      <c r="PLF87" s="85"/>
      <c r="PLG87" s="85"/>
      <c r="PLH87" s="85"/>
      <c r="PLI87" s="85"/>
      <c r="PLJ87" s="85"/>
      <c r="PLK87" s="85"/>
      <c r="PLL87" s="85"/>
      <c r="PLM87" s="85"/>
      <c r="PLN87" s="85"/>
      <c r="PLO87" s="85"/>
      <c r="PLP87" s="85"/>
      <c r="PLQ87" s="85"/>
      <c r="PLR87" s="85"/>
      <c r="PLS87" s="85"/>
      <c r="PLT87" s="85"/>
      <c r="PLU87" s="85"/>
      <c r="PLV87" s="85"/>
      <c r="PLW87" s="85"/>
      <c r="PLX87" s="85"/>
      <c r="PLY87" s="85"/>
      <c r="PLZ87" s="85"/>
      <c r="PMA87" s="85"/>
      <c r="PMB87" s="85"/>
      <c r="PMC87" s="85"/>
      <c r="PMD87" s="85"/>
      <c r="PME87" s="85"/>
      <c r="PMF87" s="85"/>
      <c r="PMG87" s="85"/>
      <c r="PMH87" s="85"/>
      <c r="PMI87" s="85"/>
      <c r="PMJ87" s="85"/>
      <c r="PMK87" s="85"/>
      <c r="PML87" s="85"/>
      <c r="PMM87" s="85"/>
      <c r="PMN87" s="85"/>
      <c r="PMO87" s="85"/>
      <c r="PMP87" s="85"/>
      <c r="PMQ87" s="85"/>
      <c r="PMR87" s="85"/>
      <c r="PMS87" s="85"/>
      <c r="PMT87" s="85"/>
      <c r="PMU87" s="85"/>
      <c r="PMV87" s="85"/>
      <c r="PMW87" s="85"/>
      <c r="PMX87" s="85"/>
      <c r="PMY87" s="85"/>
      <c r="PMZ87" s="85"/>
      <c r="PNA87" s="85"/>
      <c r="PNB87" s="85"/>
      <c r="PNC87" s="85"/>
      <c r="PND87" s="85"/>
      <c r="PNE87" s="85"/>
      <c r="PNF87" s="85"/>
      <c r="PNG87" s="85"/>
      <c r="PNH87" s="85"/>
      <c r="PNI87" s="85"/>
      <c r="PNJ87" s="85"/>
      <c r="PNK87" s="85"/>
      <c r="PNL87" s="85"/>
      <c r="PNM87" s="85"/>
      <c r="PNN87" s="85"/>
      <c r="PNO87" s="85"/>
      <c r="PNP87" s="85"/>
      <c r="PNQ87" s="85"/>
      <c r="PNR87" s="85"/>
      <c r="PNS87" s="85"/>
      <c r="PNT87" s="85"/>
      <c r="PNU87" s="85"/>
      <c r="PNV87" s="85"/>
      <c r="PNW87" s="85"/>
      <c r="PNX87" s="85"/>
      <c r="PNY87" s="85"/>
      <c r="PNZ87" s="85"/>
      <c r="POA87" s="85"/>
      <c r="POB87" s="85"/>
      <c r="POC87" s="85"/>
      <c r="POD87" s="85"/>
      <c r="POE87" s="85"/>
      <c r="POF87" s="85"/>
      <c r="POG87" s="85"/>
      <c r="POH87" s="85"/>
      <c r="POI87" s="85"/>
      <c r="POJ87" s="85"/>
      <c r="POK87" s="85"/>
      <c r="POL87" s="85"/>
      <c r="POM87" s="85"/>
      <c r="PON87" s="85"/>
      <c r="POO87" s="85"/>
      <c r="POP87" s="85"/>
      <c r="POQ87" s="85"/>
      <c r="POR87" s="85"/>
      <c r="POS87" s="85"/>
      <c r="POT87" s="85"/>
      <c r="POU87" s="85"/>
      <c r="POV87" s="85"/>
      <c r="POW87" s="85"/>
      <c r="POX87" s="85"/>
      <c r="POY87" s="85"/>
      <c r="POZ87" s="85"/>
      <c r="PPA87" s="85"/>
      <c r="PPB87" s="85"/>
      <c r="PPC87" s="85"/>
      <c r="PPD87" s="85"/>
      <c r="PPE87" s="85"/>
      <c r="PPF87" s="85"/>
      <c r="PPG87" s="85"/>
      <c r="PPH87" s="85"/>
      <c r="PPI87" s="85"/>
      <c r="PPJ87" s="85"/>
      <c r="PPK87" s="85"/>
      <c r="PPL87" s="85"/>
      <c r="PPM87" s="85"/>
      <c r="PPN87" s="85"/>
      <c r="PPO87" s="85"/>
      <c r="PPP87" s="85"/>
      <c r="PPQ87" s="85"/>
      <c r="PPR87" s="85"/>
      <c r="PPS87" s="85"/>
      <c r="PPT87" s="85"/>
      <c r="PPU87" s="85"/>
      <c r="PPV87" s="85"/>
      <c r="PPW87" s="85"/>
      <c r="PPX87" s="85"/>
      <c r="PPY87" s="85"/>
      <c r="PPZ87" s="85"/>
      <c r="PQA87" s="85"/>
      <c r="PQB87" s="85"/>
      <c r="PQC87" s="85"/>
      <c r="PQD87" s="85"/>
      <c r="PQE87" s="85"/>
      <c r="PQF87" s="85"/>
      <c r="PQG87" s="85"/>
      <c r="PQH87" s="85"/>
      <c r="PQI87" s="85"/>
      <c r="PQJ87" s="85"/>
      <c r="PQK87" s="85"/>
      <c r="PQL87" s="85"/>
      <c r="PQM87" s="85"/>
      <c r="PQN87" s="85"/>
      <c r="PQO87" s="85"/>
      <c r="PQP87" s="85"/>
      <c r="PQQ87" s="85"/>
      <c r="PQR87" s="85"/>
      <c r="PQS87" s="85"/>
      <c r="PQT87" s="85"/>
      <c r="PQU87" s="85"/>
      <c r="PQV87" s="85"/>
      <c r="PQW87" s="85"/>
      <c r="PQX87" s="85"/>
      <c r="PQY87" s="85"/>
      <c r="PQZ87" s="85"/>
      <c r="PRA87" s="85"/>
      <c r="PRB87" s="85"/>
      <c r="PRC87" s="85"/>
      <c r="PRD87" s="85"/>
      <c r="PRE87" s="85"/>
      <c r="PRF87" s="85"/>
      <c r="PRG87" s="85"/>
      <c r="PRH87" s="85"/>
      <c r="PRI87" s="85"/>
      <c r="PRJ87" s="85"/>
      <c r="PRK87" s="85"/>
      <c r="PRL87" s="85"/>
      <c r="PRM87" s="85"/>
      <c r="PRN87" s="85"/>
      <c r="PRO87" s="85"/>
      <c r="PRP87" s="85"/>
      <c r="PRQ87" s="85"/>
      <c r="PRR87" s="85"/>
      <c r="PRS87" s="85"/>
      <c r="PRT87" s="85"/>
      <c r="PRU87" s="85"/>
      <c r="PRV87" s="85"/>
      <c r="PRW87" s="85"/>
      <c r="PRX87" s="85"/>
      <c r="PRY87" s="85"/>
      <c r="PRZ87" s="85"/>
      <c r="PSA87" s="85"/>
      <c r="PSB87" s="85"/>
      <c r="PSC87" s="85"/>
      <c r="PSD87" s="85"/>
      <c r="PSE87" s="85"/>
      <c r="PSF87" s="85"/>
      <c r="PSG87" s="85"/>
      <c r="PSH87" s="85"/>
      <c r="PSI87" s="85"/>
      <c r="PSJ87" s="85"/>
      <c r="PSK87" s="85"/>
      <c r="PSL87" s="85"/>
      <c r="PSM87" s="85"/>
      <c r="PSN87" s="85"/>
      <c r="PSO87" s="85"/>
      <c r="PSP87" s="85"/>
      <c r="PSQ87" s="85"/>
      <c r="PSR87" s="85"/>
      <c r="PSS87" s="85"/>
      <c r="PST87" s="85"/>
      <c r="PSU87" s="85"/>
      <c r="PSV87" s="85"/>
      <c r="PSW87" s="85"/>
      <c r="PSX87" s="85"/>
      <c r="PSY87" s="85"/>
      <c r="PSZ87" s="85"/>
      <c r="PTA87" s="85"/>
      <c r="PTB87" s="85"/>
      <c r="PTC87" s="85"/>
      <c r="PTD87" s="85"/>
      <c r="PTE87" s="85"/>
      <c r="PTF87" s="85"/>
      <c r="PTG87" s="85"/>
      <c r="PTH87" s="85"/>
      <c r="PTI87" s="85"/>
      <c r="PTJ87" s="85"/>
      <c r="PTK87" s="85"/>
      <c r="PTL87" s="85"/>
      <c r="PTM87" s="85"/>
      <c r="PTN87" s="85"/>
      <c r="PTO87" s="85"/>
      <c r="PTP87" s="85"/>
      <c r="PTQ87" s="85"/>
      <c r="PTR87" s="85"/>
      <c r="PTS87" s="85"/>
      <c r="PTT87" s="85"/>
      <c r="PTU87" s="85"/>
      <c r="PTV87" s="85"/>
      <c r="PTW87" s="85"/>
      <c r="PTX87" s="85"/>
      <c r="PTY87" s="85"/>
      <c r="PTZ87" s="85"/>
      <c r="PUA87" s="85"/>
      <c r="PUB87" s="85"/>
      <c r="PUC87" s="85"/>
      <c r="PUD87" s="85"/>
      <c r="PUE87" s="85"/>
      <c r="PUF87" s="85"/>
      <c r="PUG87" s="85"/>
      <c r="PUH87" s="85"/>
      <c r="PUI87" s="85"/>
      <c r="PUJ87" s="85"/>
      <c r="PUK87" s="85"/>
      <c r="PUL87" s="85"/>
      <c r="PUM87" s="85"/>
      <c r="PUN87" s="85"/>
      <c r="PUO87" s="85"/>
      <c r="PUP87" s="85"/>
      <c r="PUQ87" s="85"/>
      <c r="PUR87" s="85"/>
      <c r="PUS87" s="85"/>
      <c r="PUT87" s="85"/>
      <c r="PUU87" s="85"/>
      <c r="PUV87" s="85"/>
      <c r="PUW87" s="85"/>
      <c r="PUX87" s="85"/>
      <c r="PUY87" s="85"/>
      <c r="PUZ87" s="85"/>
      <c r="PVA87" s="85"/>
      <c r="PVB87" s="85"/>
      <c r="PVC87" s="85"/>
      <c r="PVD87" s="85"/>
      <c r="PVE87" s="85"/>
      <c r="PVF87" s="85"/>
      <c r="PVG87" s="85"/>
      <c r="PVH87" s="85"/>
      <c r="PVI87" s="85"/>
      <c r="PVJ87" s="85"/>
      <c r="PVK87" s="85"/>
      <c r="PVL87" s="85"/>
      <c r="PVM87" s="85"/>
      <c r="PVN87" s="85"/>
      <c r="PVO87" s="85"/>
      <c r="PVP87" s="85"/>
      <c r="PVQ87" s="85"/>
      <c r="PVR87" s="85"/>
      <c r="PVS87" s="85"/>
      <c r="PVT87" s="85"/>
      <c r="PVU87" s="85"/>
      <c r="PVV87" s="85"/>
      <c r="PVW87" s="85"/>
      <c r="PVX87" s="85"/>
      <c r="PVY87" s="85"/>
      <c r="PVZ87" s="85"/>
      <c r="PWA87" s="85"/>
      <c r="PWB87" s="85"/>
      <c r="PWC87" s="85"/>
      <c r="PWD87" s="85"/>
      <c r="PWE87" s="85"/>
      <c r="PWF87" s="85"/>
      <c r="PWG87" s="85"/>
      <c r="PWH87" s="85"/>
      <c r="PWI87" s="85"/>
      <c r="PWJ87" s="85"/>
      <c r="PWK87" s="85"/>
      <c r="PWL87" s="85"/>
      <c r="PWM87" s="85"/>
      <c r="PWN87" s="85"/>
      <c r="PWO87" s="85"/>
      <c r="PWP87" s="85"/>
      <c r="PWQ87" s="85"/>
      <c r="PWR87" s="85"/>
      <c r="PWS87" s="85"/>
      <c r="PWT87" s="85"/>
      <c r="PWU87" s="85"/>
      <c r="PWV87" s="85"/>
      <c r="PWW87" s="85"/>
      <c r="PWX87" s="85"/>
      <c r="PWY87" s="85"/>
      <c r="PWZ87" s="85"/>
      <c r="PXA87" s="85"/>
      <c r="PXB87" s="85"/>
      <c r="PXC87" s="85"/>
      <c r="PXD87" s="85"/>
      <c r="PXE87" s="85"/>
      <c r="PXF87" s="85"/>
      <c r="PXG87" s="85"/>
      <c r="PXH87" s="85"/>
      <c r="PXI87" s="85"/>
      <c r="PXJ87" s="85"/>
      <c r="PXK87" s="85"/>
      <c r="PXL87" s="85"/>
      <c r="PXM87" s="85"/>
      <c r="PXN87" s="85"/>
      <c r="PXO87" s="85"/>
      <c r="PXP87" s="85"/>
      <c r="PXQ87" s="85"/>
      <c r="PXR87" s="85"/>
      <c r="PXS87" s="85"/>
      <c r="PXT87" s="85"/>
      <c r="PXU87" s="85"/>
      <c r="PXV87" s="85"/>
      <c r="PXW87" s="85"/>
      <c r="PXX87" s="85"/>
      <c r="PXY87" s="85"/>
      <c r="PXZ87" s="85"/>
      <c r="PYA87" s="85"/>
      <c r="PYB87" s="85"/>
      <c r="PYC87" s="85"/>
      <c r="PYD87" s="85"/>
      <c r="PYE87" s="85"/>
      <c r="PYF87" s="85"/>
      <c r="PYG87" s="85"/>
      <c r="PYH87" s="85"/>
      <c r="PYI87" s="85"/>
      <c r="PYJ87" s="85"/>
      <c r="PYK87" s="85"/>
      <c r="PYL87" s="85"/>
      <c r="PYM87" s="85"/>
      <c r="PYN87" s="85"/>
      <c r="PYO87" s="85"/>
      <c r="PYP87" s="85"/>
      <c r="PYQ87" s="85"/>
      <c r="PYR87" s="85"/>
      <c r="PYS87" s="85"/>
      <c r="PYT87" s="85"/>
      <c r="PYU87" s="85"/>
      <c r="PYV87" s="85"/>
      <c r="PYW87" s="85"/>
      <c r="PYX87" s="85"/>
      <c r="PYY87" s="85"/>
      <c r="PYZ87" s="85"/>
      <c r="PZA87" s="85"/>
      <c r="PZB87" s="85"/>
      <c r="PZC87" s="85"/>
      <c r="PZD87" s="85"/>
      <c r="PZE87" s="85"/>
      <c r="PZF87" s="85"/>
      <c r="PZG87" s="85"/>
      <c r="PZH87" s="85"/>
      <c r="PZI87" s="85"/>
      <c r="PZJ87" s="85"/>
      <c r="PZK87" s="85"/>
      <c r="PZL87" s="85"/>
      <c r="PZM87" s="85"/>
      <c r="PZN87" s="85"/>
      <c r="PZO87" s="85"/>
      <c r="PZP87" s="85"/>
      <c r="PZQ87" s="85"/>
      <c r="PZR87" s="85"/>
      <c r="PZS87" s="85"/>
      <c r="PZT87" s="85"/>
      <c r="PZU87" s="85"/>
      <c r="PZV87" s="85"/>
      <c r="PZW87" s="85"/>
      <c r="PZX87" s="85"/>
      <c r="PZY87" s="85"/>
      <c r="PZZ87" s="85"/>
      <c r="QAA87" s="85"/>
      <c r="QAB87" s="85"/>
      <c r="QAC87" s="85"/>
      <c r="QAD87" s="85"/>
      <c r="QAE87" s="85"/>
      <c r="QAF87" s="85"/>
      <c r="QAG87" s="85"/>
      <c r="QAH87" s="85"/>
      <c r="QAI87" s="85"/>
      <c r="QAJ87" s="85"/>
      <c r="QAK87" s="85"/>
      <c r="QAL87" s="85"/>
      <c r="QAM87" s="85"/>
      <c r="QAN87" s="85"/>
      <c r="QAO87" s="85"/>
      <c r="QAP87" s="85"/>
      <c r="QAQ87" s="85"/>
      <c r="QAR87" s="85"/>
      <c r="QAS87" s="85"/>
      <c r="QAT87" s="85"/>
      <c r="QAU87" s="85"/>
      <c r="QAV87" s="85"/>
      <c r="QAW87" s="85"/>
      <c r="QAX87" s="85"/>
      <c r="QAY87" s="85"/>
      <c r="QAZ87" s="85"/>
      <c r="QBA87" s="85"/>
      <c r="QBB87" s="85"/>
      <c r="QBC87" s="85"/>
      <c r="QBD87" s="85"/>
      <c r="QBE87" s="85"/>
      <c r="QBF87" s="85"/>
      <c r="QBG87" s="85"/>
      <c r="QBH87" s="85"/>
      <c r="QBI87" s="85"/>
      <c r="QBJ87" s="85"/>
      <c r="QBK87" s="85"/>
      <c r="QBL87" s="85"/>
      <c r="QBM87" s="85"/>
      <c r="QBN87" s="85"/>
      <c r="QBO87" s="85"/>
      <c r="QBP87" s="85"/>
      <c r="QBQ87" s="85"/>
      <c r="QBR87" s="85"/>
      <c r="QBS87" s="85"/>
      <c r="QBT87" s="85"/>
      <c r="QBU87" s="85"/>
      <c r="QBV87" s="85"/>
      <c r="QBW87" s="85"/>
      <c r="QBX87" s="85"/>
      <c r="QBY87" s="85"/>
      <c r="QBZ87" s="85"/>
      <c r="QCA87" s="85"/>
      <c r="QCB87" s="85"/>
      <c r="QCC87" s="85"/>
      <c r="QCD87" s="85"/>
      <c r="QCE87" s="85"/>
      <c r="QCF87" s="85"/>
      <c r="QCG87" s="85"/>
      <c r="QCH87" s="85"/>
      <c r="QCI87" s="85"/>
      <c r="QCJ87" s="85"/>
      <c r="QCK87" s="85"/>
      <c r="QCL87" s="85"/>
      <c r="QCM87" s="85"/>
      <c r="QCN87" s="85"/>
      <c r="QCO87" s="85"/>
      <c r="QCP87" s="85"/>
      <c r="QCQ87" s="85"/>
      <c r="QCR87" s="85"/>
      <c r="QCS87" s="85"/>
      <c r="QCT87" s="85"/>
      <c r="QCU87" s="85"/>
      <c r="QCV87" s="85"/>
      <c r="QCW87" s="85"/>
      <c r="QCX87" s="85"/>
      <c r="QCY87" s="85"/>
      <c r="QCZ87" s="85"/>
      <c r="QDA87" s="85"/>
      <c r="QDB87" s="85"/>
      <c r="QDC87" s="85"/>
      <c r="QDD87" s="85"/>
      <c r="QDE87" s="85"/>
      <c r="QDF87" s="85"/>
      <c r="QDG87" s="85"/>
      <c r="QDH87" s="85"/>
      <c r="QDI87" s="85"/>
      <c r="QDJ87" s="85"/>
      <c r="QDK87" s="85"/>
      <c r="QDL87" s="85"/>
      <c r="QDM87" s="85"/>
      <c r="QDN87" s="85"/>
      <c r="QDO87" s="85"/>
      <c r="QDP87" s="85"/>
      <c r="QDQ87" s="85"/>
      <c r="QDR87" s="85"/>
      <c r="QDS87" s="85"/>
      <c r="QDT87" s="85"/>
      <c r="QDU87" s="85"/>
      <c r="QDV87" s="85"/>
      <c r="QDW87" s="85"/>
      <c r="QDX87" s="85"/>
      <c r="QDY87" s="85"/>
      <c r="QDZ87" s="85"/>
      <c r="QEA87" s="85"/>
      <c r="QEB87" s="85"/>
      <c r="QEC87" s="85"/>
      <c r="QED87" s="85"/>
      <c r="QEE87" s="85"/>
      <c r="QEF87" s="85"/>
      <c r="QEG87" s="85"/>
      <c r="QEH87" s="85"/>
      <c r="QEI87" s="85"/>
      <c r="QEJ87" s="85"/>
      <c r="QEK87" s="85"/>
      <c r="QEL87" s="85"/>
      <c r="QEM87" s="85"/>
      <c r="QEN87" s="85"/>
      <c r="QEO87" s="85"/>
      <c r="QEP87" s="85"/>
      <c r="QEQ87" s="85"/>
      <c r="QER87" s="85"/>
      <c r="QES87" s="85"/>
      <c r="QET87" s="85"/>
      <c r="QEU87" s="85"/>
      <c r="QEV87" s="85"/>
      <c r="QEW87" s="85"/>
      <c r="QEX87" s="85"/>
      <c r="QEY87" s="85"/>
      <c r="QEZ87" s="85"/>
      <c r="QFA87" s="85"/>
      <c r="QFB87" s="85"/>
      <c r="QFC87" s="85"/>
      <c r="QFD87" s="85"/>
      <c r="QFE87" s="85"/>
      <c r="QFF87" s="85"/>
      <c r="QFG87" s="85"/>
      <c r="QFH87" s="85"/>
      <c r="QFI87" s="85"/>
      <c r="QFJ87" s="85"/>
      <c r="QFK87" s="85"/>
      <c r="QFL87" s="85"/>
      <c r="QFM87" s="85"/>
      <c r="QFN87" s="85"/>
      <c r="QFO87" s="85"/>
      <c r="QFP87" s="85"/>
      <c r="QFQ87" s="85"/>
      <c r="QFR87" s="85"/>
      <c r="QFS87" s="85"/>
      <c r="QFT87" s="85"/>
      <c r="QFU87" s="85"/>
      <c r="QFV87" s="85"/>
      <c r="QFW87" s="85"/>
      <c r="QFX87" s="85"/>
      <c r="QFY87" s="85"/>
      <c r="QFZ87" s="85"/>
      <c r="QGA87" s="85"/>
      <c r="QGB87" s="85"/>
      <c r="QGC87" s="85"/>
      <c r="QGD87" s="85"/>
      <c r="QGE87" s="85"/>
      <c r="QGF87" s="85"/>
      <c r="QGG87" s="85"/>
      <c r="QGH87" s="85"/>
      <c r="QGI87" s="85"/>
      <c r="QGJ87" s="85"/>
      <c r="QGK87" s="85"/>
      <c r="QGL87" s="85"/>
      <c r="QGM87" s="85"/>
      <c r="QGN87" s="85"/>
      <c r="QGO87" s="85"/>
      <c r="QGP87" s="85"/>
      <c r="QGQ87" s="85"/>
      <c r="QGR87" s="85"/>
      <c r="QGS87" s="85"/>
      <c r="QGT87" s="85"/>
      <c r="QGU87" s="85"/>
      <c r="QGV87" s="85"/>
      <c r="QGW87" s="85"/>
      <c r="QGX87" s="85"/>
      <c r="QGY87" s="85"/>
      <c r="QGZ87" s="85"/>
      <c r="QHA87" s="85"/>
      <c r="QHB87" s="85"/>
      <c r="QHC87" s="85"/>
      <c r="QHD87" s="85"/>
      <c r="QHE87" s="85"/>
      <c r="QHF87" s="85"/>
      <c r="QHG87" s="85"/>
      <c r="QHH87" s="85"/>
      <c r="QHI87" s="85"/>
      <c r="QHJ87" s="85"/>
      <c r="QHK87" s="85"/>
      <c r="QHL87" s="85"/>
      <c r="QHM87" s="85"/>
      <c r="QHN87" s="85"/>
      <c r="QHO87" s="85"/>
      <c r="QHP87" s="85"/>
      <c r="QHQ87" s="85"/>
      <c r="QHR87" s="85"/>
      <c r="QHS87" s="85"/>
      <c r="QHT87" s="85"/>
      <c r="QHU87" s="85"/>
      <c r="QHV87" s="85"/>
      <c r="QHW87" s="85"/>
      <c r="QHX87" s="85"/>
      <c r="QHY87" s="85"/>
      <c r="QHZ87" s="85"/>
      <c r="QIA87" s="85"/>
      <c r="QIB87" s="85"/>
      <c r="QIC87" s="85"/>
      <c r="QID87" s="85"/>
      <c r="QIE87" s="85"/>
      <c r="QIF87" s="85"/>
      <c r="QIG87" s="85"/>
      <c r="QIH87" s="85"/>
      <c r="QII87" s="85"/>
      <c r="QIJ87" s="85"/>
      <c r="QIK87" s="85"/>
      <c r="QIL87" s="85"/>
      <c r="QIM87" s="85"/>
      <c r="QIN87" s="85"/>
      <c r="QIO87" s="85"/>
      <c r="QIP87" s="85"/>
      <c r="QIQ87" s="85"/>
      <c r="QIR87" s="85"/>
      <c r="QIS87" s="85"/>
      <c r="QIT87" s="85"/>
      <c r="QIU87" s="85"/>
      <c r="QIV87" s="85"/>
      <c r="QIW87" s="85"/>
      <c r="QIX87" s="85"/>
      <c r="QIY87" s="85"/>
      <c r="QIZ87" s="85"/>
      <c r="QJA87" s="85"/>
      <c r="QJB87" s="85"/>
      <c r="QJC87" s="85"/>
      <c r="QJD87" s="85"/>
      <c r="QJE87" s="85"/>
      <c r="QJF87" s="85"/>
      <c r="QJG87" s="85"/>
      <c r="QJH87" s="85"/>
      <c r="QJI87" s="85"/>
      <c r="QJJ87" s="85"/>
      <c r="QJK87" s="85"/>
      <c r="QJL87" s="85"/>
      <c r="QJM87" s="85"/>
      <c r="QJN87" s="85"/>
      <c r="QJO87" s="85"/>
      <c r="QJP87" s="85"/>
      <c r="QJQ87" s="85"/>
      <c r="QJR87" s="85"/>
      <c r="QJS87" s="85"/>
      <c r="QJT87" s="85"/>
      <c r="QJU87" s="85"/>
      <c r="QJV87" s="85"/>
      <c r="QJW87" s="85"/>
      <c r="QJX87" s="85"/>
      <c r="QJY87" s="85"/>
      <c r="QJZ87" s="85"/>
      <c r="QKA87" s="85"/>
      <c r="QKB87" s="85"/>
      <c r="QKC87" s="85"/>
      <c r="QKD87" s="85"/>
      <c r="QKE87" s="85"/>
      <c r="QKF87" s="85"/>
      <c r="QKG87" s="85"/>
      <c r="QKH87" s="85"/>
      <c r="QKI87" s="85"/>
      <c r="QKJ87" s="85"/>
      <c r="QKK87" s="85"/>
      <c r="QKL87" s="85"/>
      <c r="QKM87" s="85"/>
      <c r="QKN87" s="85"/>
      <c r="QKO87" s="85"/>
      <c r="QKP87" s="85"/>
      <c r="QKQ87" s="85"/>
      <c r="QKR87" s="85"/>
      <c r="QKS87" s="85"/>
      <c r="QKT87" s="85"/>
      <c r="QKU87" s="85"/>
      <c r="QKV87" s="85"/>
      <c r="QKW87" s="85"/>
      <c r="QKX87" s="85"/>
      <c r="QKY87" s="85"/>
      <c r="QKZ87" s="85"/>
      <c r="QLA87" s="85"/>
      <c r="QLB87" s="85"/>
      <c r="QLC87" s="85"/>
      <c r="QLD87" s="85"/>
      <c r="QLE87" s="85"/>
      <c r="QLF87" s="85"/>
      <c r="QLG87" s="85"/>
      <c r="QLH87" s="85"/>
      <c r="QLI87" s="85"/>
      <c r="QLJ87" s="85"/>
      <c r="QLK87" s="85"/>
      <c r="QLL87" s="85"/>
      <c r="QLM87" s="85"/>
      <c r="QLN87" s="85"/>
      <c r="QLO87" s="85"/>
      <c r="QLP87" s="85"/>
      <c r="QLQ87" s="85"/>
      <c r="QLR87" s="85"/>
      <c r="QLS87" s="85"/>
      <c r="QLT87" s="85"/>
      <c r="QLU87" s="85"/>
      <c r="QLV87" s="85"/>
      <c r="QLW87" s="85"/>
      <c r="QLX87" s="85"/>
      <c r="QLY87" s="85"/>
      <c r="QLZ87" s="85"/>
      <c r="QMA87" s="85"/>
      <c r="QMB87" s="85"/>
      <c r="QMC87" s="85"/>
      <c r="QMD87" s="85"/>
      <c r="QME87" s="85"/>
      <c r="QMF87" s="85"/>
      <c r="QMG87" s="85"/>
      <c r="QMH87" s="85"/>
      <c r="QMI87" s="85"/>
      <c r="QMJ87" s="85"/>
      <c r="QMK87" s="85"/>
      <c r="QML87" s="85"/>
      <c r="QMM87" s="85"/>
      <c r="QMN87" s="85"/>
      <c r="QMO87" s="85"/>
      <c r="QMP87" s="85"/>
      <c r="QMQ87" s="85"/>
      <c r="QMR87" s="85"/>
      <c r="QMS87" s="85"/>
      <c r="QMT87" s="85"/>
      <c r="QMU87" s="85"/>
      <c r="QMV87" s="85"/>
      <c r="QMW87" s="85"/>
      <c r="QMX87" s="85"/>
      <c r="QMY87" s="85"/>
      <c r="QMZ87" s="85"/>
      <c r="QNA87" s="85"/>
      <c r="QNB87" s="85"/>
      <c r="QNC87" s="85"/>
      <c r="QND87" s="85"/>
      <c r="QNE87" s="85"/>
      <c r="QNF87" s="85"/>
      <c r="QNG87" s="85"/>
      <c r="QNH87" s="85"/>
      <c r="QNI87" s="85"/>
      <c r="QNJ87" s="85"/>
      <c r="QNK87" s="85"/>
      <c r="QNL87" s="85"/>
      <c r="QNM87" s="85"/>
      <c r="QNN87" s="85"/>
      <c r="QNO87" s="85"/>
      <c r="QNP87" s="85"/>
      <c r="QNQ87" s="85"/>
      <c r="QNR87" s="85"/>
      <c r="QNS87" s="85"/>
      <c r="QNT87" s="85"/>
      <c r="QNU87" s="85"/>
      <c r="QNV87" s="85"/>
      <c r="QNW87" s="85"/>
      <c r="QNX87" s="85"/>
      <c r="QNY87" s="85"/>
      <c r="QNZ87" s="85"/>
      <c r="QOA87" s="85"/>
      <c r="QOB87" s="85"/>
      <c r="QOC87" s="85"/>
      <c r="QOD87" s="85"/>
      <c r="QOE87" s="85"/>
      <c r="QOF87" s="85"/>
      <c r="QOG87" s="85"/>
      <c r="QOH87" s="85"/>
      <c r="QOI87" s="85"/>
      <c r="QOJ87" s="85"/>
      <c r="QOK87" s="85"/>
      <c r="QOL87" s="85"/>
      <c r="QOM87" s="85"/>
      <c r="QON87" s="85"/>
      <c r="QOO87" s="85"/>
      <c r="QOP87" s="85"/>
      <c r="QOQ87" s="85"/>
      <c r="QOR87" s="85"/>
      <c r="QOS87" s="85"/>
      <c r="QOT87" s="85"/>
      <c r="QOU87" s="85"/>
      <c r="QOV87" s="85"/>
      <c r="QOW87" s="85"/>
      <c r="QOX87" s="85"/>
      <c r="QOY87" s="85"/>
      <c r="QOZ87" s="85"/>
      <c r="QPA87" s="85"/>
      <c r="QPB87" s="85"/>
      <c r="QPC87" s="85"/>
      <c r="QPD87" s="85"/>
      <c r="QPE87" s="85"/>
      <c r="QPF87" s="85"/>
      <c r="QPG87" s="85"/>
      <c r="QPH87" s="85"/>
      <c r="QPI87" s="85"/>
      <c r="QPJ87" s="85"/>
      <c r="QPK87" s="85"/>
      <c r="QPL87" s="85"/>
      <c r="QPM87" s="85"/>
      <c r="QPN87" s="85"/>
      <c r="QPO87" s="85"/>
      <c r="QPP87" s="85"/>
      <c r="QPQ87" s="85"/>
      <c r="QPR87" s="85"/>
      <c r="QPS87" s="85"/>
      <c r="QPT87" s="85"/>
      <c r="QPU87" s="85"/>
      <c r="QPV87" s="85"/>
      <c r="QPW87" s="85"/>
      <c r="QPX87" s="85"/>
      <c r="QPY87" s="85"/>
      <c r="QPZ87" s="85"/>
      <c r="QQA87" s="85"/>
      <c r="QQB87" s="85"/>
      <c r="QQC87" s="85"/>
      <c r="QQD87" s="85"/>
      <c r="QQE87" s="85"/>
      <c r="QQF87" s="85"/>
      <c r="QQG87" s="85"/>
      <c r="QQH87" s="85"/>
      <c r="QQI87" s="85"/>
      <c r="QQJ87" s="85"/>
      <c r="QQK87" s="85"/>
      <c r="QQL87" s="85"/>
      <c r="QQM87" s="85"/>
      <c r="QQN87" s="85"/>
      <c r="QQO87" s="85"/>
      <c r="QQP87" s="85"/>
      <c r="QQQ87" s="85"/>
      <c r="QQR87" s="85"/>
      <c r="QQS87" s="85"/>
      <c r="QQT87" s="85"/>
      <c r="QQU87" s="85"/>
      <c r="QQV87" s="85"/>
      <c r="QQW87" s="85"/>
      <c r="QQX87" s="85"/>
      <c r="QQY87" s="85"/>
      <c r="QQZ87" s="85"/>
      <c r="QRA87" s="85"/>
      <c r="QRB87" s="85"/>
      <c r="QRC87" s="85"/>
      <c r="QRD87" s="85"/>
      <c r="QRE87" s="85"/>
      <c r="QRF87" s="85"/>
      <c r="QRG87" s="85"/>
      <c r="QRH87" s="85"/>
      <c r="QRI87" s="85"/>
      <c r="QRJ87" s="85"/>
      <c r="QRK87" s="85"/>
      <c r="QRL87" s="85"/>
      <c r="QRM87" s="85"/>
      <c r="QRN87" s="85"/>
      <c r="QRO87" s="85"/>
      <c r="QRP87" s="85"/>
      <c r="QRQ87" s="85"/>
      <c r="QRR87" s="85"/>
      <c r="QRS87" s="85"/>
      <c r="QRT87" s="85"/>
      <c r="QRU87" s="85"/>
      <c r="QRV87" s="85"/>
      <c r="QRW87" s="85"/>
      <c r="QRX87" s="85"/>
      <c r="QRY87" s="85"/>
      <c r="QRZ87" s="85"/>
      <c r="QSA87" s="85"/>
      <c r="QSB87" s="85"/>
      <c r="QSC87" s="85"/>
      <c r="QSD87" s="85"/>
      <c r="QSE87" s="85"/>
      <c r="QSF87" s="85"/>
      <c r="QSG87" s="85"/>
      <c r="QSH87" s="85"/>
      <c r="QSI87" s="85"/>
      <c r="QSJ87" s="85"/>
      <c r="QSK87" s="85"/>
      <c r="QSL87" s="85"/>
      <c r="QSM87" s="85"/>
      <c r="QSN87" s="85"/>
      <c r="QSO87" s="85"/>
      <c r="QSP87" s="85"/>
      <c r="QSQ87" s="85"/>
      <c r="QSR87" s="85"/>
      <c r="QSS87" s="85"/>
      <c r="QST87" s="85"/>
      <c r="QSU87" s="85"/>
      <c r="QSV87" s="85"/>
      <c r="QSW87" s="85"/>
      <c r="QSX87" s="85"/>
      <c r="QSY87" s="85"/>
      <c r="QSZ87" s="85"/>
      <c r="QTA87" s="85"/>
      <c r="QTB87" s="85"/>
      <c r="QTC87" s="85"/>
      <c r="QTD87" s="85"/>
      <c r="QTE87" s="85"/>
      <c r="QTF87" s="85"/>
      <c r="QTG87" s="85"/>
      <c r="QTH87" s="85"/>
      <c r="QTI87" s="85"/>
      <c r="QTJ87" s="85"/>
      <c r="QTK87" s="85"/>
      <c r="QTL87" s="85"/>
      <c r="QTM87" s="85"/>
      <c r="QTN87" s="85"/>
      <c r="QTO87" s="85"/>
      <c r="QTP87" s="85"/>
      <c r="QTQ87" s="85"/>
      <c r="QTR87" s="85"/>
      <c r="QTS87" s="85"/>
      <c r="QTT87" s="85"/>
      <c r="QTU87" s="85"/>
      <c r="QTV87" s="85"/>
      <c r="QTW87" s="85"/>
      <c r="QTX87" s="85"/>
      <c r="QTY87" s="85"/>
      <c r="QTZ87" s="85"/>
      <c r="QUA87" s="85"/>
      <c r="QUB87" s="85"/>
      <c r="QUC87" s="85"/>
      <c r="QUD87" s="85"/>
      <c r="QUE87" s="85"/>
      <c r="QUF87" s="85"/>
      <c r="QUG87" s="85"/>
      <c r="QUH87" s="85"/>
      <c r="QUI87" s="85"/>
      <c r="QUJ87" s="85"/>
      <c r="QUK87" s="85"/>
      <c r="QUL87" s="85"/>
      <c r="QUM87" s="85"/>
      <c r="QUN87" s="85"/>
      <c r="QUO87" s="85"/>
      <c r="QUP87" s="85"/>
      <c r="QUQ87" s="85"/>
      <c r="QUR87" s="85"/>
      <c r="QUS87" s="85"/>
      <c r="QUT87" s="85"/>
      <c r="QUU87" s="85"/>
      <c r="QUV87" s="85"/>
      <c r="QUW87" s="85"/>
      <c r="QUX87" s="85"/>
      <c r="QUY87" s="85"/>
      <c r="QUZ87" s="85"/>
      <c r="QVA87" s="85"/>
      <c r="QVB87" s="85"/>
      <c r="QVC87" s="85"/>
      <c r="QVD87" s="85"/>
      <c r="QVE87" s="85"/>
      <c r="QVF87" s="85"/>
      <c r="QVG87" s="85"/>
      <c r="QVH87" s="85"/>
      <c r="QVI87" s="85"/>
      <c r="QVJ87" s="85"/>
      <c r="QVK87" s="85"/>
      <c r="QVL87" s="85"/>
      <c r="QVM87" s="85"/>
      <c r="QVN87" s="85"/>
      <c r="QVO87" s="85"/>
      <c r="QVP87" s="85"/>
      <c r="QVQ87" s="85"/>
      <c r="QVR87" s="85"/>
      <c r="QVS87" s="85"/>
      <c r="QVT87" s="85"/>
      <c r="QVU87" s="85"/>
      <c r="QVV87" s="85"/>
      <c r="QVW87" s="85"/>
      <c r="QVX87" s="85"/>
      <c r="QVY87" s="85"/>
      <c r="QVZ87" s="85"/>
      <c r="QWA87" s="85"/>
      <c r="QWB87" s="85"/>
      <c r="QWC87" s="85"/>
      <c r="QWD87" s="85"/>
      <c r="QWE87" s="85"/>
      <c r="QWF87" s="85"/>
      <c r="QWG87" s="85"/>
      <c r="QWH87" s="85"/>
      <c r="QWI87" s="85"/>
      <c r="QWJ87" s="85"/>
      <c r="QWK87" s="85"/>
      <c r="QWL87" s="85"/>
      <c r="QWM87" s="85"/>
      <c r="QWN87" s="85"/>
      <c r="QWO87" s="85"/>
      <c r="QWP87" s="85"/>
      <c r="QWQ87" s="85"/>
      <c r="QWR87" s="85"/>
      <c r="QWS87" s="85"/>
      <c r="QWT87" s="85"/>
      <c r="QWU87" s="85"/>
      <c r="QWV87" s="85"/>
      <c r="QWW87" s="85"/>
      <c r="QWX87" s="85"/>
      <c r="QWY87" s="85"/>
      <c r="QWZ87" s="85"/>
      <c r="QXA87" s="85"/>
      <c r="QXB87" s="85"/>
      <c r="QXC87" s="85"/>
      <c r="QXD87" s="85"/>
      <c r="QXE87" s="85"/>
      <c r="QXF87" s="85"/>
      <c r="QXG87" s="85"/>
      <c r="QXH87" s="85"/>
      <c r="QXI87" s="85"/>
      <c r="QXJ87" s="85"/>
      <c r="QXK87" s="85"/>
      <c r="QXL87" s="85"/>
      <c r="QXM87" s="85"/>
      <c r="QXN87" s="85"/>
      <c r="QXO87" s="85"/>
      <c r="QXP87" s="85"/>
      <c r="QXQ87" s="85"/>
      <c r="QXR87" s="85"/>
      <c r="QXS87" s="85"/>
      <c r="QXT87" s="85"/>
      <c r="QXU87" s="85"/>
      <c r="QXV87" s="85"/>
      <c r="QXW87" s="85"/>
      <c r="QXX87" s="85"/>
      <c r="QXY87" s="85"/>
      <c r="QXZ87" s="85"/>
      <c r="QYA87" s="85"/>
      <c r="QYB87" s="85"/>
      <c r="QYC87" s="85"/>
      <c r="QYD87" s="85"/>
      <c r="QYE87" s="85"/>
      <c r="QYF87" s="85"/>
      <c r="QYG87" s="85"/>
      <c r="QYH87" s="85"/>
      <c r="QYI87" s="85"/>
      <c r="QYJ87" s="85"/>
      <c r="QYK87" s="85"/>
      <c r="QYL87" s="85"/>
      <c r="QYM87" s="85"/>
      <c r="QYN87" s="85"/>
      <c r="QYO87" s="85"/>
      <c r="QYP87" s="85"/>
      <c r="QYQ87" s="85"/>
      <c r="QYR87" s="85"/>
      <c r="QYS87" s="85"/>
      <c r="QYT87" s="85"/>
      <c r="QYU87" s="85"/>
      <c r="QYV87" s="85"/>
      <c r="QYW87" s="85"/>
      <c r="QYX87" s="85"/>
      <c r="QYY87" s="85"/>
      <c r="QYZ87" s="85"/>
      <c r="QZA87" s="85"/>
      <c r="QZB87" s="85"/>
      <c r="QZC87" s="85"/>
      <c r="QZD87" s="85"/>
      <c r="QZE87" s="85"/>
      <c r="QZF87" s="85"/>
      <c r="QZG87" s="85"/>
      <c r="QZH87" s="85"/>
      <c r="QZI87" s="85"/>
      <c r="QZJ87" s="85"/>
      <c r="QZK87" s="85"/>
      <c r="QZL87" s="85"/>
      <c r="QZM87" s="85"/>
      <c r="QZN87" s="85"/>
      <c r="QZO87" s="85"/>
      <c r="QZP87" s="85"/>
      <c r="QZQ87" s="85"/>
      <c r="QZR87" s="85"/>
      <c r="QZS87" s="85"/>
      <c r="QZT87" s="85"/>
      <c r="QZU87" s="85"/>
      <c r="QZV87" s="85"/>
      <c r="QZW87" s="85"/>
      <c r="QZX87" s="85"/>
      <c r="QZY87" s="85"/>
      <c r="QZZ87" s="85"/>
      <c r="RAA87" s="85"/>
      <c r="RAB87" s="85"/>
      <c r="RAC87" s="85"/>
      <c r="RAD87" s="85"/>
      <c r="RAE87" s="85"/>
      <c r="RAF87" s="85"/>
      <c r="RAG87" s="85"/>
      <c r="RAH87" s="85"/>
      <c r="RAI87" s="85"/>
      <c r="RAJ87" s="85"/>
      <c r="RAK87" s="85"/>
      <c r="RAL87" s="85"/>
      <c r="RAM87" s="85"/>
      <c r="RAN87" s="85"/>
      <c r="RAO87" s="85"/>
      <c r="RAP87" s="85"/>
      <c r="RAQ87" s="85"/>
      <c r="RAR87" s="85"/>
      <c r="RAS87" s="85"/>
      <c r="RAT87" s="85"/>
      <c r="RAU87" s="85"/>
      <c r="RAV87" s="85"/>
      <c r="RAW87" s="85"/>
      <c r="RAX87" s="85"/>
      <c r="RAY87" s="85"/>
      <c r="RAZ87" s="85"/>
      <c r="RBA87" s="85"/>
      <c r="RBB87" s="85"/>
      <c r="RBC87" s="85"/>
      <c r="RBD87" s="85"/>
      <c r="RBE87" s="85"/>
      <c r="RBF87" s="85"/>
      <c r="RBG87" s="85"/>
      <c r="RBH87" s="85"/>
      <c r="RBI87" s="85"/>
      <c r="RBJ87" s="85"/>
      <c r="RBK87" s="85"/>
      <c r="RBL87" s="85"/>
      <c r="RBM87" s="85"/>
      <c r="RBN87" s="85"/>
      <c r="RBO87" s="85"/>
      <c r="RBP87" s="85"/>
      <c r="RBQ87" s="85"/>
      <c r="RBR87" s="85"/>
      <c r="RBS87" s="85"/>
      <c r="RBT87" s="85"/>
      <c r="RBU87" s="85"/>
      <c r="RBV87" s="85"/>
      <c r="RBW87" s="85"/>
      <c r="RBX87" s="85"/>
      <c r="RBY87" s="85"/>
      <c r="RBZ87" s="85"/>
      <c r="RCA87" s="85"/>
      <c r="RCB87" s="85"/>
      <c r="RCC87" s="85"/>
      <c r="RCD87" s="85"/>
      <c r="RCE87" s="85"/>
      <c r="RCF87" s="85"/>
      <c r="RCG87" s="85"/>
      <c r="RCH87" s="85"/>
      <c r="RCI87" s="85"/>
      <c r="RCJ87" s="85"/>
      <c r="RCK87" s="85"/>
      <c r="RCL87" s="85"/>
      <c r="RCM87" s="85"/>
      <c r="RCN87" s="85"/>
      <c r="RCO87" s="85"/>
      <c r="RCP87" s="85"/>
      <c r="RCQ87" s="85"/>
      <c r="RCR87" s="85"/>
      <c r="RCS87" s="85"/>
      <c r="RCT87" s="85"/>
      <c r="RCU87" s="85"/>
      <c r="RCV87" s="85"/>
      <c r="RCW87" s="85"/>
      <c r="RCX87" s="85"/>
      <c r="RCY87" s="85"/>
      <c r="RCZ87" s="85"/>
      <c r="RDA87" s="85"/>
      <c r="RDB87" s="85"/>
      <c r="RDC87" s="85"/>
      <c r="RDD87" s="85"/>
      <c r="RDE87" s="85"/>
      <c r="RDF87" s="85"/>
      <c r="RDG87" s="85"/>
      <c r="RDH87" s="85"/>
      <c r="RDI87" s="85"/>
      <c r="RDJ87" s="85"/>
      <c r="RDK87" s="85"/>
      <c r="RDL87" s="85"/>
      <c r="RDM87" s="85"/>
      <c r="RDN87" s="85"/>
      <c r="RDO87" s="85"/>
      <c r="RDP87" s="85"/>
      <c r="RDQ87" s="85"/>
      <c r="RDR87" s="85"/>
      <c r="RDS87" s="85"/>
      <c r="RDT87" s="85"/>
      <c r="RDU87" s="85"/>
      <c r="RDV87" s="85"/>
      <c r="RDW87" s="85"/>
      <c r="RDX87" s="85"/>
      <c r="RDY87" s="85"/>
      <c r="RDZ87" s="85"/>
      <c r="REA87" s="85"/>
      <c r="REB87" s="85"/>
      <c r="REC87" s="85"/>
      <c r="RED87" s="85"/>
      <c r="REE87" s="85"/>
      <c r="REF87" s="85"/>
      <c r="REG87" s="85"/>
      <c r="REH87" s="85"/>
      <c r="REI87" s="85"/>
      <c r="REJ87" s="85"/>
      <c r="REK87" s="85"/>
      <c r="REL87" s="85"/>
      <c r="REM87" s="85"/>
      <c r="REN87" s="85"/>
      <c r="REO87" s="85"/>
      <c r="REP87" s="85"/>
      <c r="REQ87" s="85"/>
      <c r="RER87" s="85"/>
      <c r="RES87" s="85"/>
      <c r="RET87" s="85"/>
      <c r="REU87" s="85"/>
      <c r="REV87" s="85"/>
      <c r="REW87" s="85"/>
      <c r="REX87" s="85"/>
      <c r="REY87" s="85"/>
      <c r="REZ87" s="85"/>
      <c r="RFA87" s="85"/>
      <c r="RFB87" s="85"/>
      <c r="RFC87" s="85"/>
      <c r="RFD87" s="85"/>
      <c r="RFE87" s="85"/>
      <c r="RFF87" s="85"/>
      <c r="RFG87" s="85"/>
      <c r="RFH87" s="85"/>
      <c r="RFI87" s="85"/>
      <c r="RFJ87" s="85"/>
      <c r="RFK87" s="85"/>
      <c r="RFL87" s="85"/>
      <c r="RFM87" s="85"/>
      <c r="RFN87" s="85"/>
      <c r="RFO87" s="85"/>
      <c r="RFP87" s="85"/>
      <c r="RFQ87" s="85"/>
      <c r="RFR87" s="85"/>
      <c r="RFS87" s="85"/>
      <c r="RFT87" s="85"/>
      <c r="RFU87" s="85"/>
      <c r="RFV87" s="85"/>
      <c r="RFW87" s="85"/>
      <c r="RFX87" s="85"/>
      <c r="RFY87" s="85"/>
      <c r="RFZ87" s="85"/>
      <c r="RGA87" s="85"/>
      <c r="RGB87" s="85"/>
      <c r="RGC87" s="85"/>
      <c r="RGD87" s="85"/>
      <c r="RGE87" s="85"/>
      <c r="RGF87" s="85"/>
      <c r="RGG87" s="85"/>
      <c r="RGH87" s="85"/>
      <c r="RGI87" s="85"/>
      <c r="RGJ87" s="85"/>
      <c r="RGK87" s="85"/>
      <c r="RGL87" s="85"/>
      <c r="RGM87" s="85"/>
      <c r="RGN87" s="85"/>
      <c r="RGO87" s="85"/>
      <c r="RGP87" s="85"/>
      <c r="RGQ87" s="85"/>
      <c r="RGR87" s="85"/>
      <c r="RGS87" s="85"/>
      <c r="RGT87" s="85"/>
      <c r="RGU87" s="85"/>
      <c r="RGV87" s="85"/>
      <c r="RGW87" s="85"/>
      <c r="RGX87" s="85"/>
      <c r="RGY87" s="85"/>
      <c r="RGZ87" s="85"/>
      <c r="RHA87" s="85"/>
      <c r="RHB87" s="85"/>
      <c r="RHC87" s="85"/>
      <c r="RHD87" s="85"/>
      <c r="RHE87" s="85"/>
      <c r="RHF87" s="85"/>
      <c r="RHG87" s="85"/>
      <c r="RHH87" s="85"/>
      <c r="RHI87" s="85"/>
      <c r="RHJ87" s="85"/>
      <c r="RHK87" s="85"/>
      <c r="RHL87" s="85"/>
      <c r="RHM87" s="85"/>
      <c r="RHN87" s="85"/>
      <c r="RHO87" s="85"/>
      <c r="RHP87" s="85"/>
      <c r="RHQ87" s="85"/>
      <c r="RHR87" s="85"/>
      <c r="RHS87" s="85"/>
      <c r="RHT87" s="85"/>
      <c r="RHU87" s="85"/>
      <c r="RHV87" s="85"/>
      <c r="RHW87" s="85"/>
      <c r="RHX87" s="85"/>
      <c r="RHY87" s="85"/>
      <c r="RHZ87" s="85"/>
      <c r="RIA87" s="85"/>
      <c r="RIB87" s="85"/>
      <c r="RIC87" s="85"/>
      <c r="RID87" s="85"/>
      <c r="RIE87" s="85"/>
      <c r="RIF87" s="85"/>
      <c r="RIG87" s="85"/>
      <c r="RIH87" s="85"/>
      <c r="RII87" s="85"/>
      <c r="RIJ87" s="85"/>
      <c r="RIK87" s="85"/>
      <c r="RIL87" s="85"/>
      <c r="RIM87" s="85"/>
      <c r="RIN87" s="85"/>
      <c r="RIO87" s="85"/>
      <c r="RIP87" s="85"/>
      <c r="RIQ87" s="85"/>
      <c r="RIR87" s="85"/>
      <c r="RIS87" s="85"/>
      <c r="RIT87" s="85"/>
      <c r="RIU87" s="85"/>
      <c r="RIV87" s="85"/>
      <c r="RIW87" s="85"/>
      <c r="RIX87" s="85"/>
      <c r="RIY87" s="85"/>
      <c r="RIZ87" s="85"/>
      <c r="RJA87" s="85"/>
      <c r="RJB87" s="85"/>
      <c r="RJC87" s="85"/>
      <c r="RJD87" s="85"/>
      <c r="RJE87" s="85"/>
      <c r="RJF87" s="85"/>
      <c r="RJG87" s="85"/>
      <c r="RJH87" s="85"/>
      <c r="RJI87" s="85"/>
      <c r="RJJ87" s="85"/>
      <c r="RJK87" s="85"/>
      <c r="RJL87" s="85"/>
      <c r="RJM87" s="85"/>
      <c r="RJN87" s="85"/>
      <c r="RJO87" s="85"/>
      <c r="RJP87" s="85"/>
      <c r="RJQ87" s="85"/>
      <c r="RJR87" s="85"/>
      <c r="RJS87" s="85"/>
      <c r="RJT87" s="85"/>
      <c r="RJU87" s="85"/>
      <c r="RJV87" s="85"/>
      <c r="RJW87" s="85"/>
      <c r="RJX87" s="85"/>
      <c r="RJY87" s="85"/>
      <c r="RJZ87" s="85"/>
      <c r="RKA87" s="85"/>
      <c r="RKB87" s="85"/>
      <c r="RKC87" s="85"/>
      <c r="RKD87" s="85"/>
      <c r="RKE87" s="85"/>
      <c r="RKF87" s="85"/>
      <c r="RKG87" s="85"/>
      <c r="RKH87" s="85"/>
      <c r="RKI87" s="85"/>
      <c r="RKJ87" s="85"/>
      <c r="RKK87" s="85"/>
      <c r="RKL87" s="85"/>
      <c r="RKM87" s="85"/>
      <c r="RKN87" s="85"/>
      <c r="RKO87" s="85"/>
      <c r="RKP87" s="85"/>
      <c r="RKQ87" s="85"/>
      <c r="RKR87" s="85"/>
      <c r="RKS87" s="85"/>
      <c r="RKT87" s="85"/>
      <c r="RKU87" s="85"/>
      <c r="RKV87" s="85"/>
      <c r="RKW87" s="85"/>
      <c r="RKX87" s="85"/>
      <c r="RKY87" s="85"/>
      <c r="RKZ87" s="85"/>
      <c r="RLA87" s="85"/>
      <c r="RLB87" s="85"/>
      <c r="RLC87" s="85"/>
      <c r="RLD87" s="85"/>
      <c r="RLE87" s="85"/>
      <c r="RLF87" s="85"/>
      <c r="RLG87" s="85"/>
      <c r="RLH87" s="85"/>
      <c r="RLI87" s="85"/>
      <c r="RLJ87" s="85"/>
      <c r="RLK87" s="85"/>
      <c r="RLL87" s="85"/>
      <c r="RLM87" s="85"/>
      <c r="RLN87" s="85"/>
      <c r="RLO87" s="85"/>
      <c r="RLP87" s="85"/>
      <c r="RLQ87" s="85"/>
      <c r="RLR87" s="85"/>
      <c r="RLS87" s="85"/>
      <c r="RLT87" s="85"/>
      <c r="RLU87" s="85"/>
      <c r="RLV87" s="85"/>
      <c r="RLW87" s="85"/>
      <c r="RLX87" s="85"/>
      <c r="RLY87" s="85"/>
      <c r="RLZ87" s="85"/>
      <c r="RMA87" s="85"/>
      <c r="RMB87" s="85"/>
      <c r="RMC87" s="85"/>
      <c r="RMD87" s="85"/>
      <c r="RME87" s="85"/>
      <c r="RMF87" s="85"/>
      <c r="RMG87" s="85"/>
      <c r="RMH87" s="85"/>
      <c r="RMI87" s="85"/>
      <c r="RMJ87" s="85"/>
      <c r="RMK87" s="85"/>
      <c r="RML87" s="85"/>
      <c r="RMM87" s="85"/>
      <c r="RMN87" s="85"/>
      <c r="RMO87" s="85"/>
      <c r="RMP87" s="85"/>
      <c r="RMQ87" s="85"/>
      <c r="RMR87" s="85"/>
      <c r="RMS87" s="85"/>
      <c r="RMT87" s="85"/>
      <c r="RMU87" s="85"/>
      <c r="RMV87" s="85"/>
      <c r="RMW87" s="85"/>
      <c r="RMX87" s="85"/>
      <c r="RMY87" s="85"/>
      <c r="RMZ87" s="85"/>
      <c r="RNA87" s="85"/>
      <c r="RNB87" s="85"/>
      <c r="RNC87" s="85"/>
      <c r="RND87" s="85"/>
      <c r="RNE87" s="85"/>
      <c r="RNF87" s="85"/>
      <c r="RNG87" s="85"/>
      <c r="RNH87" s="85"/>
      <c r="RNI87" s="85"/>
      <c r="RNJ87" s="85"/>
      <c r="RNK87" s="85"/>
      <c r="RNL87" s="85"/>
      <c r="RNM87" s="85"/>
      <c r="RNN87" s="85"/>
      <c r="RNO87" s="85"/>
      <c r="RNP87" s="85"/>
      <c r="RNQ87" s="85"/>
      <c r="RNR87" s="85"/>
      <c r="RNS87" s="85"/>
      <c r="RNT87" s="85"/>
      <c r="RNU87" s="85"/>
      <c r="RNV87" s="85"/>
      <c r="RNW87" s="85"/>
      <c r="RNX87" s="85"/>
      <c r="RNY87" s="85"/>
      <c r="RNZ87" s="85"/>
      <c r="ROA87" s="85"/>
      <c r="ROB87" s="85"/>
      <c r="ROC87" s="85"/>
      <c r="ROD87" s="85"/>
      <c r="ROE87" s="85"/>
      <c r="ROF87" s="85"/>
      <c r="ROG87" s="85"/>
      <c r="ROH87" s="85"/>
      <c r="ROI87" s="85"/>
      <c r="ROJ87" s="85"/>
      <c r="ROK87" s="85"/>
      <c r="ROL87" s="85"/>
      <c r="ROM87" s="85"/>
      <c r="RON87" s="85"/>
      <c r="ROO87" s="85"/>
      <c r="ROP87" s="85"/>
      <c r="ROQ87" s="85"/>
      <c r="ROR87" s="85"/>
      <c r="ROS87" s="85"/>
      <c r="ROT87" s="85"/>
      <c r="ROU87" s="85"/>
      <c r="ROV87" s="85"/>
      <c r="ROW87" s="85"/>
      <c r="ROX87" s="85"/>
      <c r="ROY87" s="85"/>
      <c r="ROZ87" s="85"/>
      <c r="RPA87" s="85"/>
      <c r="RPB87" s="85"/>
      <c r="RPC87" s="85"/>
      <c r="RPD87" s="85"/>
      <c r="RPE87" s="85"/>
      <c r="RPF87" s="85"/>
      <c r="RPG87" s="85"/>
      <c r="RPH87" s="85"/>
      <c r="RPI87" s="85"/>
      <c r="RPJ87" s="85"/>
      <c r="RPK87" s="85"/>
      <c r="RPL87" s="85"/>
      <c r="RPM87" s="85"/>
      <c r="RPN87" s="85"/>
      <c r="RPO87" s="85"/>
      <c r="RPP87" s="85"/>
      <c r="RPQ87" s="85"/>
      <c r="RPR87" s="85"/>
      <c r="RPS87" s="85"/>
      <c r="RPT87" s="85"/>
      <c r="RPU87" s="85"/>
      <c r="RPV87" s="85"/>
      <c r="RPW87" s="85"/>
      <c r="RPX87" s="85"/>
      <c r="RPY87" s="85"/>
      <c r="RPZ87" s="85"/>
      <c r="RQA87" s="85"/>
      <c r="RQB87" s="85"/>
      <c r="RQC87" s="85"/>
      <c r="RQD87" s="85"/>
      <c r="RQE87" s="85"/>
      <c r="RQF87" s="85"/>
      <c r="RQG87" s="85"/>
      <c r="RQH87" s="85"/>
      <c r="RQI87" s="85"/>
      <c r="RQJ87" s="85"/>
      <c r="RQK87" s="85"/>
      <c r="RQL87" s="85"/>
      <c r="RQM87" s="85"/>
      <c r="RQN87" s="85"/>
      <c r="RQO87" s="85"/>
      <c r="RQP87" s="85"/>
      <c r="RQQ87" s="85"/>
      <c r="RQR87" s="85"/>
      <c r="RQS87" s="85"/>
      <c r="RQT87" s="85"/>
      <c r="RQU87" s="85"/>
      <c r="RQV87" s="85"/>
      <c r="RQW87" s="85"/>
      <c r="RQX87" s="85"/>
      <c r="RQY87" s="85"/>
      <c r="RQZ87" s="85"/>
      <c r="RRA87" s="85"/>
      <c r="RRB87" s="85"/>
      <c r="RRC87" s="85"/>
      <c r="RRD87" s="85"/>
      <c r="RRE87" s="85"/>
      <c r="RRF87" s="85"/>
      <c r="RRG87" s="85"/>
      <c r="RRH87" s="85"/>
      <c r="RRI87" s="85"/>
      <c r="RRJ87" s="85"/>
      <c r="RRK87" s="85"/>
      <c r="RRL87" s="85"/>
      <c r="RRM87" s="85"/>
      <c r="RRN87" s="85"/>
      <c r="RRO87" s="85"/>
      <c r="RRP87" s="85"/>
      <c r="RRQ87" s="85"/>
      <c r="RRR87" s="85"/>
      <c r="RRS87" s="85"/>
      <c r="RRT87" s="85"/>
      <c r="RRU87" s="85"/>
      <c r="RRV87" s="85"/>
      <c r="RRW87" s="85"/>
      <c r="RRX87" s="85"/>
      <c r="RRY87" s="85"/>
      <c r="RRZ87" s="85"/>
      <c r="RSA87" s="85"/>
      <c r="RSB87" s="85"/>
      <c r="RSC87" s="85"/>
      <c r="RSD87" s="85"/>
      <c r="RSE87" s="85"/>
      <c r="RSF87" s="85"/>
      <c r="RSG87" s="85"/>
      <c r="RSH87" s="85"/>
      <c r="RSI87" s="85"/>
      <c r="RSJ87" s="85"/>
      <c r="RSK87" s="85"/>
      <c r="RSL87" s="85"/>
      <c r="RSM87" s="85"/>
      <c r="RSN87" s="85"/>
      <c r="RSO87" s="85"/>
      <c r="RSP87" s="85"/>
      <c r="RSQ87" s="85"/>
      <c r="RSR87" s="85"/>
      <c r="RSS87" s="85"/>
      <c r="RST87" s="85"/>
      <c r="RSU87" s="85"/>
      <c r="RSV87" s="85"/>
      <c r="RSW87" s="85"/>
      <c r="RSX87" s="85"/>
      <c r="RSY87" s="85"/>
      <c r="RSZ87" s="85"/>
      <c r="RTA87" s="85"/>
      <c r="RTB87" s="85"/>
      <c r="RTC87" s="85"/>
      <c r="RTD87" s="85"/>
      <c r="RTE87" s="85"/>
      <c r="RTF87" s="85"/>
      <c r="RTG87" s="85"/>
      <c r="RTH87" s="85"/>
      <c r="RTI87" s="85"/>
      <c r="RTJ87" s="85"/>
      <c r="RTK87" s="85"/>
      <c r="RTL87" s="85"/>
      <c r="RTM87" s="85"/>
      <c r="RTN87" s="85"/>
      <c r="RTO87" s="85"/>
      <c r="RTP87" s="85"/>
      <c r="RTQ87" s="85"/>
      <c r="RTR87" s="85"/>
      <c r="RTS87" s="85"/>
      <c r="RTT87" s="85"/>
      <c r="RTU87" s="85"/>
      <c r="RTV87" s="85"/>
      <c r="RTW87" s="85"/>
      <c r="RTX87" s="85"/>
      <c r="RTY87" s="85"/>
      <c r="RTZ87" s="85"/>
      <c r="RUA87" s="85"/>
      <c r="RUB87" s="85"/>
      <c r="RUC87" s="85"/>
      <c r="RUD87" s="85"/>
      <c r="RUE87" s="85"/>
      <c r="RUF87" s="85"/>
      <c r="RUG87" s="85"/>
      <c r="RUH87" s="85"/>
      <c r="RUI87" s="85"/>
      <c r="RUJ87" s="85"/>
      <c r="RUK87" s="85"/>
      <c r="RUL87" s="85"/>
      <c r="RUM87" s="85"/>
      <c r="RUN87" s="85"/>
      <c r="RUO87" s="85"/>
      <c r="RUP87" s="85"/>
      <c r="RUQ87" s="85"/>
      <c r="RUR87" s="85"/>
      <c r="RUS87" s="85"/>
      <c r="RUT87" s="85"/>
      <c r="RUU87" s="85"/>
      <c r="RUV87" s="85"/>
      <c r="RUW87" s="85"/>
      <c r="RUX87" s="85"/>
      <c r="RUY87" s="85"/>
      <c r="RUZ87" s="85"/>
      <c r="RVA87" s="85"/>
      <c r="RVB87" s="85"/>
      <c r="RVC87" s="85"/>
      <c r="RVD87" s="85"/>
      <c r="RVE87" s="85"/>
      <c r="RVF87" s="85"/>
      <c r="RVG87" s="85"/>
      <c r="RVH87" s="85"/>
      <c r="RVI87" s="85"/>
      <c r="RVJ87" s="85"/>
      <c r="RVK87" s="85"/>
      <c r="RVL87" s="85"/>
      <c r="RVM87" s="85"/>
      <c r="RVN87" s="85"/>
      <c r="RVO87" s="85"/>
      <c r="RVP87" s="85"/>
      <c r="RVQ87" s="85"/>
      <c r="RVR87" s="85"/>
      <c r="RVS87" s="85"/>
      <c r="RVT87" s="85"/>
      <c r="RVU87" s="85"/>
      <c r="RVV87" s="85"/>
      <c r="RVW87" s="85"/>
      <c r="RVX87" s="85"/>
      <c r="RVY87" s="85"/>
      <c r="RVZ87" s="85"/>
      <c r="RWA87" s="85"/>
      <c r="RWB87" s="85"/>
      <c r="RWC87" s="85"/>
      <c r="RWD87" s="85"/>
      <c r="RWE87" s="85"/>
      <c r="RWF87" s="85"/>
      <c r="RWG87" s="85"/>
      <c r="RWH87" s="85"/>
      <c r="RWI87" s="85"/>
      <c r="RWJ87" s="85"/>
      <c r="RWK87" s="85"/>
      <c r="RWL87" s="85"/>
      <c r="RWM87" s="85"/>
      <c r="RWN87" s="85"/>
      <c r="RWO87" s="85"/>
      <c r="RWP87" s="85"/>
      <c r="RWQ87" s="85"/>
      <c r="RWR87" s="85"/>
      <c r="RWS87" s="85"/>
      <c r="RWT87" s="85"/>
      <c r="RWU87" s="85"/>
      <c r="RWV87" s="85"/>
      <c r="RWW87" s="85"/>
      <c r="RWX87" s="85"/>
      <c r="RWY87" s="85"/>
      <c r="RWZ87" s="85"/>
      <c r="RXA87" s="85"/>
      <c r="RXB87" s="85"/>
      <c r="RXC87" s="85"/>
      <c r="RXD87" s="85"/>
      <c r="RXE87" s="85"/>
      <c r="RXF87" s="85"/>
      <c r="RXG87" s="85"/>
      <c r="RXH87" s="85"/>
      <c r="RXI87" s="85"/>
      <c r="RXJ87" s="85"/>
      <c r="RXK87" s="85"/>
      <c r="RXL87" s="85"/>
      <c r="RXM87" s="85"/>
      <c r="RXN87" s="85"/>
      <c r="RXO87" s="85"/>
      <c r="RXP87" s="85"/>
      <c r="RXQ87" s="85"/>
      <c r="RXR87" s="85"/>
      <c r="RXS87" s="85"/>
      <c r="RXT87" s="85"/>
      <c r="RXU87" s="85"/>
      <c r="RXV87" s="85"/>
      <c r="RXW87" s="85"/>
      <c r="RXX87" s="85"/>
      <c r="RXY87" s="85"/>
      <c r="RXZ87" s="85"/>
      <c r="RYA87" s="85"/>
      <c r="RYB87" s="85"/>
      <c r="RYC87" s="85"/>
      <c r="RYD87" s="85"/>
      <c r="RYE87" s="85"/>
      <c r="RYF87" s="85"/>
      <c r="RYG87" s="85"/>
      <c r="RYH87" s="85"/>
      <c r="RYI87" s="85"/>
      <c r="RYJ87" s="85"/>
      <c r="RYK87" s="85"/>
      <c r="RYL87" s="85"/>
      <c r="RYM87" s="85"/>
      <c r="RYN87" s="85"/>
      <c r="RYO87" s="85"/>
      <c r="RYP87" s="85"/>
      <c r="RYQ87" s="85"/>
      <c r="RYR87" s="85"/>
      <c r="RYS87" s="85"/>
      <c r="RYT87" s="85"/>
      <c r="RYU87" s="85"/>
      <c r="RYV87" s="85"/>
      <c r="RYW87" s="85"/>
      <c r="RYX87" s="85"/>
      <c r="RYY87" s="85"/>
      <c r="RYZ87" s="85"/>
      <c r="RZA87" s="85"/>
      <c r="RZB87" s="85"/>
      <c r="RZC87" s="85"/>
      <c r="RZD87" s="85"/>
      <c r="RZE87" s="85"/>
      <c r="RZF87" s="85"/>
      <c r="RZG87" s="85"/>
      <c r="RZH87" s="85"/>
      <c r="RZI87" s="85"/>
      <c r="RZJ87" s="85"/>
      <c r="RZK87" s="85"/>
      <c r="RZL87" s="85"/>
      <c r="RZM87" s="85"/>
      <c r="RZN87" s="85"/>
      <c r="RZO87" s="85"/>
      <c r="RZP87" s="85"/>
      <c r="RZQ87" s="85"/>
      <c r="RZR87" s="85"/>
      <c r="RZS87" s="85"/>
      <c r="RZT87" s="85"/>
      <c r="RZU87" s="85"/>
      <c r="RZV87" s="85"/>
      <c r="RZW87" s="85"/>
      <c r="RZX87" s="85"/>
      <c r="RZY87" s="85"/>
      <c r="RZZ87" s="85"/>
      <c r="SAA87" s="85"/>
      <c r="SAB87" s="85"/>
      <c r="SAC87" s="85"/>
      <c r="SAD87" s="85"/>
      <c r="SAE87" s="85"/>
      <c r="SAF87" s="85"/>
      <c r="SAG87" s="85"/>
      <c r="SAH87" s="85"/>
      <c r="SAI87" s="85"/>
      <c r="SAJ87" s="85"/>
      <c r="SAK87" s="85"/>
      <c r="SAL87" s="85"/>
      <c r="SAM87" s="85"/>
      <c r="SAN87" s="85"/>
      <c r="SAO87" s="85"/>
      <c r="SAP87" s="85"/>
      <c r="SAQ87" s="85"/>
      <c r="SAR87" s="85"/>
      <c r="SAS87" s="85"/>
      <c r="SAT87" s="85"/>
      <c r="SAU87" s="85"/>
      <c r="SAV87" s="85"/>
      <c r="SAW87" s="85"/>
      <c r="SAX87" s="85"/>
      <c r="SAY87" s="85"/>
      <c r="SAZ87" s="85"/>
      <c r="SBA87" s="85"/>
      <c r="SBB87" s="85"/>
      <c r="SBC87" s="85"/>
      <c r="SBD87" s="85"/>
      <c r="SBE87" s="85"/>
      <c r="SBF87" s="85"/>
      <c r="SBG87" s="85"/>
      <c r="SBH87" s="85"/>
      <c r="SBI87" s="85"/>
      <c r="SBJ87" s="85"/>
      <c r="SBK87" s="85"/>
      <c r="SBL87" s="85"/>
      <c r="SBM87" s="85"/>
      <c r="SBN87" s="85"/>
      <c r="SBO87" s="85"/>
      <c r="SBP87" s="85"/>
      <c r="SBQ87" s="85"/>
      <c r="SBR87" s="85"/>
      <c r="SBS87" s="85"/>
      <c r="SBT87" s="85"/>
      <c r="SBU87" s="85"/>
      <c r="SBV87" s="85"/>
      <c r="SBW87" s="85"/>
      <c r="SBX87" s="85"/>
      <c r="SBY87" s="85"/>
      <c r="SBZ87" s="85"/>
      <c r="SCA87" s="85"/>
      <c r="SCB87" s="85"/>
      <c r="SCC87" s="85"/>
      <c r="SCD87" s="85"/>
      <c r="SCE87" s="85"/>
      <c r="SCF87" s="85"/>
      <c r="SCG87" s="85"/>
      <c r="SCH87" s="85"/>
      <c r="SCI87" s="85"/>
      <c r="SCJ87" s="85"/>
      <c r="SCK87" s="85"/>
      <c r="SCL87" s="85"/>
      <c r="SCM87" s="85"/>
      <c r="SCN87" s="85"/>
      <c r="SCO87" s="85"/>
      <c r="SCP87" s="85"/>
      <c r="SCQ87" s="85"/>
      <c r="SCR87" s="85"/>
      <c r="SCS87" s="85"/>
      <c r="SCT87" s="85"/>
      <c r="SCU87" s="85"/>
      <c r="SCV87" s="85"/>
      <c r="SCW87" s="85"/>
      <c r="SCX87" s="85"/>
      <c r="SCY87" s="85"/>
      <c r="SCZ87" s="85"/>
      <c r="SDA87" s="85"/>
      <c r="SDB87" s="85"/>
      <c r="SDC87" s="85"/>
      <c r="SDD87" s="85"/>
      <c r="SDE87" s="85"/>
      <c r="SDF87" s="85"/>
      <c r="SDG87" s="85"/>
      <c r="SDH87" s="85"/>
      <c r="SDI87" s="85"/>
      <c r="SDJ87" s="85"/>
      <c r="SDK87" s="85"/>
      <c r="SDL87" s="85"/>
      <c r="SDM87" s="85"/>
      <c r="SDN87" s="85"/>
      <c r="SDO87" s="85"/>
      <c r="SDP87" s="85"/>
      <c r="SDQ87" s="85"/>
      <c r="SDR87" s="85"/>
      <c r="SDS87" s="85"/>
      <c r="SDT87" s="85"/>
      <c r="SDU87" s="85"/>
      <c r="SDV87" s="85"/>
      <c r="SDW87" s="85"/>
      <c r="SDX87" s="85"/>
      <c r="SDY87" s="85"/>
      <c r="SDZ87" s="85"/>
      <c r="SEA87" s="85"/>
      <c r="SEB87" s="85"/>
      <c r="SEC87" s="85"/>
      <c r="SED87" s="85"/>
      <c r="SEE87" s="85"/>
      <c r="SEF87" s="85"/>
      <c r="SEG87" s="85"/>
      <c r="SEH87" s="85"/>
      <c r="SEI87" s="85"/>
      <c r="SEJ87" s="85"/>
      <c r="SEK87" s="85"/>
      <c r="SEL87" s="85"/>
      <c r="SEM87" s="85"/>
      <c r="SEN87" s="85"/>
      <c r="SEO87" s="85"/>
      <c r="SEP87" s="85"/>
      <c r="SEQ87" s="85"/>
      <c r="SER87" s="85"/>
      <c r="SES87" s="85"/>
      <c r="SET87" s="85"/>
      <c r="SEU87" s="85"/>
      <c r="SEV87" s="85"/>
      <c r="SEW87" s="85"/>
      <c r="SEX87" s="85"/>
      <c r="SEY87" s="85"/>
      <c r="SEZ87" s="85"/>
      <c r="SFA87" s="85"/>
      <c r="SFB87" s="85"/>
      <c r="SFC87" s="85"/>
      <c r="SFD87" s="85"/>
      <c r="SFE87" s="85"/>
      <c r="SFF87" s="85"/>
      <c r="SFG87" s="85"/>
      <c r="SFH87" s="85"/>
      <c r="SFI87" s="85"/>
      <c r="SFJ87" s="85"/>
      <c r="SFK87" s="85"/>
      <c r="SFL87" s="85"/>
      <c r="SFM87" s="85"/>
      <c r="SFN87" s="85"/>
      <c r="SFO87" s="85"/>
      <c r="SFP87" s="85"/>
      <c r="SFQ87" s="85"/>
      <c r="SFR87" s="85"/>
      <c r="SFS87" s="85"/>
      <c r="SFT87" s="85"/>
      <c r="SFU87" s="85"/>
      <c r="SFV87" s="85"/>
      <c r="SFW87" s="85"/>
      <c r="SFX87" s="85"/>
      <c r="SFY87" s="85"/>
      <c r="SFZ87" s="85"/>
      <c r="SGA87" s="85"/>
      <c r="SGB87" s="85"/>
      <c r="SGC87" s="85"/>
      <c r="SGD87" s="85"/>
      <c r="SGE87" s="85"/>
      <c r="SGF87" s="85"/>
      <c r="SGG87" s="85"/>
      <c r="SGH87" s="85"/>
      <c r="SGI87" s="85"/>
      <c r="SGJ87" s="85"/>
      <c r="SGK87" s="85"/>
      <c r="SGL87" s="85"/>
      <c r="SGM87" s="85"/>
      <c r="SGN87" s="85"/>
      <c r="SGO87" s="85"/>
      <c r="SGP87" s="85"/>
      <c r="SGQ87" s="85"/>
      <c r="SGR87" s="85"/>
      <c r="SGS87" s="85"/>
      <c r="SGT87" s="85"/>
      <c r="SGU87" s="85"/>
      <c r="SGV87" s="85"/>
      <c r="SGW87" s="85"/>
      <c r="SGX87" s="85"/>
      <c r="SGY87" s="85"/>
      <c r="SGZ87" s="85"/>
      <c r="SHA87" s="85"/>
      <c r="SHB87" s="85"/>
      <c r="SHC87" s="85"/>
      <c r="SHD87" s="85"/>
      <c r="SHE87" s="85"/>
      <c r="SHF87" s="85"/>
      <c r="SHG87" s="85"/>
      <c r="SHH87" s="85"/>
      <c r="SHI87" s="85"/>
      <c r="SHJ87" s="85"/>
      <c r="SHK87" s="85"/>
      <c r="SHL87" s="85"/>
      <c r="SHM87" s="85"/>
      <c r="SHN87" s="85"/>
      <c r="SHO87" s="85"/>
      <c r="SHP87" s="85"/>
      <c r="SHQ87" s="85"/>
      <c r="SHR87" s="85"/>
      <c r="SHS87" s="85"/>
      <c r="SHT87" s="85"/>
      <c r="SHU87" s="85"/>
      <c r="SHV87" s="85"/>
      <c r="SHW87" s="85"/>
      <c r="SHX87" s="85"/>
      <c r="SHY87" s="85"/>
      <c r="SHZ87" s="85"/>
      <c r="SIA87" s="85"/>
      <c r="SIB87" s="85"/>
      <c r="SIC87" s="85"/>
      <c r="SID87" s="85"/>
      <c r="SIE87" s="85"/>
      <c r="SIF87" s="85"/>
      <c r="SIG87" s="85"/>
      <c r="SIH87" s="85"/>
      <c r="SII87" s="85"/>
      <c r="SIJ87" s="85"/>
      <c r="SIK87" s="85"/>
      <c r="SIL87" s="85"/>
      <c r="SIM87" s="85"/>
      <c r="SIN87" s="85"/>
      <c r="SIO87" s="85"/>
      <c r="SIP87" s="85"/>
      <c r="SIQ87" s="85"/>
      <c r="SIR87" s="85"/>
      <c r="SIS87" s="85"/>
      <c r="SIT87" s="85"/>
      <c r="SIU87" s="85"/>
      <c r="SIV87" s="85"/>
      <c r="SIW87" s="85"/>
      <c r="SIX87" s="85"/>
      <c r="SIY87" s="85"/>
      <c r="SIZ87" s="85"/>
      <c r="SJA87" s="85"/>
      <c r="SJB87" s="85"/>
      <c r="SJC87" s="85"/>
      <c r="SJD87" s="85"/>
      <c r="SJE87" s="85"/>
      <c r="SJF87" s="85"/>
      <c r="SJG87" s="85"/>
      <c r="SJH87" s="85"/>
      <c r="SJI87" s="85"/>
      <c r="SJJ87" s="85"/>
      <c r="SJK87" s="85"/>
      <c r="SJL87" s="85"/>
      <c r="SJM87" s="85"/>
      <c r="SJN87" s="85"/>
      <c r="SJO87" s="85"/>
      <c r="SJP87" s="85"/>
      <c r="SJQ87" s="85"/>
      <c r="SJR87" s="85"/>
      <c r="SJS87" s="85"/>
      <c r="SJT87" s="85"/>
      <c r="SJU87" s="85"/>
      <c r="SJV87" s="85"/>
      <c r="SJW87" s="85"/>
      <c r="SJX87" s="85"/>
      <c r="SJY87" s="85"/>
      <c r="SJZ87" s="85"/>
      <c r="SKA87" s="85"/>
      <c r="SKB87" s="85"/>
      <c r="SKC87" s="85"/>
      <c r="SKD87" s="85"/>
      <c r="SKE87" s="85"/>
      <c r="SKF87" s="85"/>
      <c r="SKG87" s="85"/>
      <c r="SKH87" s="85"/>
      <c r="SKI87" s="85"/>
      <c r="SKJ87" s="85"/>
      <c r="SKK87" s="85"/>
      <c r="SKL87" s="85"/>
      <c r="SKM87" s="85"/>
      <c r="SKN87" s="85"/>
      <c r="SKO87" s="85"/>
      <c r="SKP87" s="85"/>
      <c r="SKQ87" s="85"/>
      <c r="SKR87" s="85"/>
      <c r="SKS87" s="85"/>
      <c r="SKT87" s="85"/>
      <c r="SKU87" s="85"/>
      <c r="SKV87" s="85"/>
      <c r="SKW87" s="85"/>
      <c r="SKX87" s="85"/>
      <c r="SKY87" s="85"/>
      <c r="SKZ87" s="85"/>
      <c r="SLA87" s="85"/>
      <c r="SLB87" s="85"/>
      <c r="SLC87" s="85"/>
      <c r="SLD87" s="85"/>
      <c r="SLE87" s="85"/>
      <c r="SLF87" s="85"/>
      <c r="SLG87" s="85"/>
      <c r="SLH87" s="85"/>
      <c r="SLI87" s="85"/>
      <c r="SLJ87" s="85"/>
      <c r="SLK87" s="85"/>
      <c r="SLL87" s="85"/>
      <c r="SLM87" s="85"/>
      <c r="SLN87" s="85"/>
      <c r="SLO87" s="85"/>
      <c r="SLP87" s="85"/>
      <c r="SLQ87" s="85"/>
      <c r="SLR87" s="85"/>
      <c r="SLS87" s="85"/>
      <c r="SLT87" s="85"/>
      <c r="SLU87" s="85"/>
      <c r="SLV87" s="85"/>
      <c r="SLW87" s="85"/>
      <c r="SLX87" s="85"/>
      <c r="SLY87" s="85"/>
      <c r="SLZ87" s="85"/>
      <c r="SMA87" s="85"/>
      <c r="SMB87" s="85"/>
      <c r="SMC87" s="85"/>
      <c r="SMD87" s="85"/>
      <c r="SME87" s="85"/>
      <c r="SMF87" s="85"/>
      <c r="SMG87" s="85"/>
      <c r="SMH87" s="85"/>
      <c r="SMI87" s="85"/>
      <c r="SMJ87" s="85"/>
      <c r="SMK87" s="85"/>
      <c r="SML87" s="85"/>
      <c r="SMM87" s="85"/>
      <c r="SMN87" s="85"/>
      <c r="SMO87" s="85"/>
      <c r="SMP87" s="85"/>
      <c r="SMQ87" s="85"/>
      <c r="SMR87" s="85"/>
      <c r="SMS87" s="85"/>
      <c r="SMT87" s="85"/>
      <c r="SMU87" s="85"/>
      <c r="SMV87" s="85"/>
      <c r="SMW87" s="85"/>
      <c r="SMX87" s="85"/>
      <c r="SMY87" s="85"/>
      <c r="SMZ87" s="85"/>
      <c r="SNA87" s="85"/>
      <c r="SNB87" s="85"/>
      <c r="SNC87" s="85"/>
      <c r="SND87" s="85"/>
      <c r="SNE87" s="85"/>
      <c r="SNF87" s="85"/>
      <c r="SNG87" s="85"/>
      <c r="SNH87" s="85"/>
      <c r="SNI87" s="85"/>
      <c r="SNJ87" s="85"/>
      <c r="SNK87" s="85"/>
      <c r="SNL87" s="85"/>
      <c r="SNM87" s="85"/>
      <c r="SNN87" s="85"/>
      <c r="SNO87" s="85"/>
      <c r="SNP87" s="85"/>
      <c r="SNQ87" s="85"/>
      <c r="SNR87" s="85"/>
      <c r="SNS87" s="85"/>
      <c r="SNT87" s="85"/>
      <c r="SNU87" s="85"/>
      <c r="SNV87" s="85"/>
      <c r="SNW87" s="85"/>
      <c r="SNX87" s="85"/>
      <c r="SNY87" s="85"/>
      <c r="SNZ87" s="85"/>
      <c r="SOA87" s="85"/>
      <c r="SOB87" s="85"/>
      <c r="SOC87" s="85"/>
      <c r="SOD87" s="85"/>
      <c r="SOE87" s="85"/>
      <c r="SOF87" s="85"/>
      <c r="SOG87" s="85"/>
      <c r="SOH87" s="85"/>
      <c r="SOI87" s="85"/>
      <c r="SOJ87" s="85"/>
      <c r="SOK87" s="85"/>
      <c r="SOL87" s="85"/>
      <c r="SOM87" s="85"/>
      <c r="SON87" s="85"/>
      <c r="SOO87" s="85"/>
      <c r="SOP87" s="85"/>
      <c r="SOQ87" s="85"/>
      <c r="SOR87" s="85"/>
      <c r="SOS87" s="85"/>
      <c r="SOT87" s="85"/>
      <c r="SOU87" s="85"/>
      <c r="SOV87" s="85"/>
      <c r="SOW87" s="85"/>
      <c r="SOX87" s="85"/>
      <c r="SOY87" s="85"/>
      <c r="SOZ87" s="85"/>
      <c r="SPA87" s="85"/>
      <c r="SPB87" s="85"/>
      <c r="SPC87" s="85"/>
      <c r="SPD87" s="85"/>
      <c r="SPE87" s="85"/>
      <c r="SPF87" s="85"/>
      <c r="SPG87" s="85"/>
      <c r="SPH87" s="85"/>
      <c r="SPI87" s="85"/>
      <c r="SPJ87" s="85"/>
      <c r="SPK87" s="85"/>
      <c r="SPL87" s="85"/>
      <c r="SPM87" s="85"/>
      <c r="SPN87" s="85"/>
      <c r="SPO87" s="85"/>
      <c r="SPP87" s="85"/>
      <c r="SPQ87" s="85"/>
      <c r="SPR87" s="85"/>
      <c r="SPS87" s="85"/>
      <c r="SPT87" s="85"/>
      <c r="SPU87" s="85"/>
      <c r="SPV87" s="85"/>
      <c r="SPW87" s="85"/>
      <c r="SPX87" s="85"/>
      <c r="SPY87" s="85"/>
      <c r="SPZ87" s="85"/>
      <c r="SQA87" s="85"/>
      <c r="SQB87" s="85"/>
      <c r="SQC87" s="85"/>
      <c r="SQD87" s="85"/>
      <c r="SQE87" s="85"/>
      <c r="SQF87" s="85"/>
      <c r="SQG87" s="85"/>
      <c r="SQH87" s="85"/>
      <c r="SQI87" s="85"/>
      <c r="SQJ87" s="85"/>
      <c r="SQK87" s="85"/>
      <c r="SQL87" s="85"/>
      <c r="SQM87" s="85"/>
      <c r="SQN87" s="85"/>
      <c r="SQO87" s="85"/>
      <c r="SQP87" s="85"/>
      <c r="SQQ87" s="85"/>
      <c r="SQR87" s="85"/>
      <c r="SQS87" s="85"/>
      <c r="SQT87" s="85"/>
      <c r="SQU87" s="85"/>
      <c r="SQV87" s="85"/>
      <c r="SQW87" s="85"/>
      <c r="SQX87" s="85"/>
      <c r="SQY87" s="85"/>
      <c r="SQZ87" s="85"/>
      <c r="SRA87" s="85"/>
      <c r="SRB87" s="85"/>
      <c r="SRC87" s="85"/>
      <c r="SRD87" s="85"/>
      <c r="SRE87" s="85"/>
      <c r="SRF87" s="85"/>
      <c r="SRG87" s="85"/>
      <c r="SRH87" s="85"/>
      <c r="SRI87" s="85"/>
      <c r="SRJ87" s="85"/>
      <c r="SRK87" s="85"/>
      <c r="SRL87" s="85"/>
      <c r="SRM87" s="85"/>
      <c r="SRN87" s="85"/>
      <c r="SRO87" s="85"/>
      <c r="SRP87" s="85"/>
      <c r="SRQ87" s="85"/>
      <c r="SRR87" s="85"/>
      <c r="SRS87" s="85"/>
      <c r="SRT87" s="85"/>
      <c r="SRU87" s="85"/>
      <c r="SRV87" s="85"/>
      <c r="SRW87" s="85"/>
      <c r="SRX87" s="85"/>
      <c r="SRY87" s="85"/>
      <c r="SRZ87" s="85"/>
      <c r="SSA87" s="85"/>
      <c r="SSB87" s="85"/>
      <c r="SSC87" s="85"/>
      <c r="SSD87" s="85"/>
      <c r="SSE87" s="85"/>
      <c r="SSF87" s="85"/>
      <c r="SSG87" s="85"/>
      <c r="SSH87" s="85"/>
      <c r="SSI87" s="85"/>
      <c r="SSJ87" s="85"/>
      <c r="SSK87" s="85"/>
      <c r="SSL87" s="85"/>
      <c r="SSM87" s="85"/>
      <c r="SSN87" s="85"/>
      <c r="SSO87" s="85"/>
      <c r="SSP87" s="85"/>
      <c r="SSQ87" s="85"/>
      <c r="SSR87" s="85"/>
      <c r="SSS87" s="85"/>
      <c r="SST87" s="85"/>
      <c r="SSU87" s="85"/>
      <c r="SSV87" s="85"/>
      <c r="SSW87" s="85"/>
      <c r="SSX87" s="85"/>
      <c r="SSY87" s="85"/>
      <c r="SSZ87" s="85"/>
      <c r="STA87" s="85"/>
      <c r="STB87" s="85"/>
      <c r="STC87" s="85"/>
      <c r="STD87" s="85"/>
      <c r="STE87" s="85"/>
      <c r="STF87" s="85"/>
      <c r="STG87" s="85"/>
      <c r="STH87" s="85"/>
      <c r="STI87" s="85"/>
      <c r="STJ87" s="85"/>
      <c r="STK87" s="85"/>
      <c r="STL87" s="85"/>
      <c r="STM87" s="85"/>
      <c r="STN87" s="85"/>
      <c r="STO87" s="85"/>
      <c r="STP87" s="85"/>
      <c r="STQ87" s="85"/>
      <c r="STR87" s="85"/>
      <c r="STS87" s="85"/>
      <c r="STT87" s="85"/>
      <c r="STU87" s="85"/>
      <c r="STV87" s="85"/>
      <c r="STW87" s="85"/>
      <c r="STX87" s="85"/>
      <c r="STY87" s="85"/>
      <c r="STZ87" s="85"/>
      <c r="SUA87" s="85"/>
      <c r="SUB87" s="85"/>
      <c r="SUC87" s="85"/>
      <c r="SUD87" s="85"/>
      <c r="SUE87" s="85"/>
      <c r="SUF87" s="85"/>
      <c r="SUG87" s="85"/>
      <c r="SUH87" s="85"/>
      <c r="SUI87" s="85"/>
      <c r="SUJ87" s="85"/>
      <c r="SUK87" s="85"/>
      <c r="SUL87" s="85"/>
      <c r="SUM87" s="85"/>
      <c r="SUN87" s="85"/>
      <c r="SUO87" s="85"/>
      <c r="SUP87" s="85"/>
      <c r="SUQ87" s="85"/>
      <c r="SUR87" s="85"/>
      <c r="SUS87" s="85"/>
      <c r="SUT87" s="85"/>
      <c r="SUU87" s="85"/>
      <c r="SUV87" s="85"/>
      <c r="SUW87" s="85"/>
      <c r="SUX87" s="85"/>
      <c r="SUY87" s="85"/>
      <c r="SUZ87" s="85"/>
      <c r="SVA87" s="85"/>
      <c r="SVB87" s="85"/>
      <c r="SVC87" s="85"/>
      <c r="SVD87" s="85"/>
      <c r="SVE87" s="85"/>
      <c r="SVF87" s="85"/>
      <c r="SVG87" s="85"/>
      <c r="SVH87" s="85"/>
      <c r="SVI87" s="85"/>
      <c r="SVJ87" s="85"/>
      <c r="SVK87" s="85"/>
      <c r="SVL87" s="85"/>
      <c r="SVM87" s="85"/>
      <c r="SVN87" s="85"/>
      <c r="SVO87" s="85"/>
      <c r="SVP87" s="85"/>
      <c r="SVQ87" s="85"/>
      <c r="SVR87" s="85"/>
      <c r="SVS87" s="85"/>
      <c r="SVT87" s="85"/>
      <c r="SVU87" s="85"/>
      <c r="SVV87" s="85"/>
      <c r="SVW87" s="85"/>
      <c r="SVX87" s="85"/>
      <c r="SVY87" s="85"/>
      <c r="SVZ87" s="85"/>
      <c r="SWA87" s="85"/>
      <c r="SWB87" s="85"/>
      <c r="SWC87" s="85"/>
      <c r="SWD87" s="85"/>
      <c r="SWE87" s="85"/>
      <c r="SWF87" s="85"/>
      <c r="SWG87" s="85"/>
      <c r="SWH87" s="85"/>
      <c r="SWI87" s="85"/>
      <c r="SWJ87" s="85"/>
      <c r="SWK87" s="85"/>
      <c r="SWL87" s="85"/>
      <c r="SWM87" s="85"/>
      <c r="SWN87" s="85"/>
      <c r="SWO87" s="85"/>
      <c r="SWP87" s="85"/>
      <c r="SWQ87" s="85"/>
      <c r="SWR87" s="85"/>
      <c r="SWS87" s="85"/>
      <c r="SWT87" s="85"/>
      <c r="SWU87" s="85"/>
      <c r="SWV87" s="85"/>
      <c r="SWW87" s="85"/>
      <c r="SWX87" s="85"/>
      <c r="SWY87" s="85"/>
      <c r="SWZ87" s="85"/>
      <c r="SXA87" s="85"/>
      <c r="SXB87" s="85"/>
      <c r="SXC87" s="85"/>
      <c r="SXD87" s="85"/>
      <c r="SXE87" s="85"/>
      <c r="SXF87" s="85"/>
      <c r="SXG87" s="85"/>
      <c r="SXH87" s="85"/>
      <c r="SXI87" s="85"/>
      <c r="SXJ87" s="85"/>
      <c r="SXK87" s="85"/>
      <c r="SXL87" s="85"/>
      <c r="SXM87" s="85"/>
      <c r="SXN87" s="85"/>
      <c r="SXO87" s="85"/>
      <c r="SXP87" s="85"/>
      <c r="SXQ87" s="85"/>
      <c r="SXR87" s="85"/>
      <c r="SXS87" s="85"/>
      <c r="SXT87" s="85"/>
      <c r="SXU87" s="85"/>
      <c r="SXV87" s="85"/>
      <c r="SXW87" s="85"/>
      <c r="SXX87" s="85"/>
      <c r="SXY87" s="85"/>
      <c r="SXZ87" s="85"/>
      <c r="SYA87" s="85"/>
      <c r="SYB87" s="85"/>
      <c r="SYC87" s="85"/>
      <c r="SYD87" s="85"/>
      <c r="SYE87" s="85"/>
      <c r="SYF87" s="85"/>
      <c r="SYG87" s="85"/>
      <c r="SYH87" s="85"/>
      <c r="SYI87" s="85"/>
      <c r="SYJ87" s="85"/>
      <c r="SYK87" s="85"/>
      <c r="SYL87" s="85"/>
      <c r="SYM87" s="85"/>
      <c r="SYN87" s="85"/>
      <c r="SYO87" s="85"/>
      <c r="SYP87" s="85"/>
      <c r="SYQ87" s="85"/>
      <c r="SYR87" s="85"/>
      <c r="SYS87" s="85"/>
      <c r="SYT87" s="85"/>
      <c r="SYU87" s="85"/>
      <c r="SYV87" s="85"/>
      <c r="SYW87" s="85"/>
      <c r="SYX87" s="85"/>
      <c r="SYY87" s="85"/>
      <c r="SYZ87" s="85"/>
      <c r="SZA87" s="85"/>
      <c r="SZB87" s="85"/>
      <c r="SZC87" s="85"/>
      <c r="SZD87" s="85"/>
      <c r="SZE87" s="85"/>
      <c r="SZF87" s="85"/>
      <c r="SZG87" s="85"/>
      <c r="SZH87" s="85"/>
      <c r="SZI87" s="85"/>
      <c r="SZJ87" s="85"/>
      <c r="SZK87" s="85"/>
      <c r="SZL87" s="85"/>
      <c r="SZM87" s="85"/>
      <c r="SZN87" s="85"/>
      <c r="SZO87" s="85"/>
      <c r="SZP87" s="85"/>
      <c r="SZQ87" s="85"/>
      <c r="SZR87" s="85"/>
      <c r="SZS87" s="85"/>
      <c r="SZT87" s="85"/>
      <c r="SZU87" s="85"/>
      <c r="SZV87" s="85"/>
      <c r="SZW87" s="85"/>
      <c r="SZX87" s="85"/>
      <c r="SZY87" s="85"/>
      <c r="SZZ87" s="85"/>
      <c r="TAA87" s="85"/>
      <c r="TAB87" s="85"/>
      <c r="TAC87" s="85"/>
      <c r="TAD87" s="85"/>
      <c r="TAE87" s="85"/>
      <c r="TAF87" s="85"/>
      <c r="TAG87" s="85"/>
      <c r="TAH87" s="85"/>
      <c r="TAI87" s="85"/>
      <c r="TAJ87" s="85"/>
      <c r="TAK87" s="85"/>
      <c r="TAL87" s="85"/>
      <c r="TAM87" s="85"/>
      <c r="TAN87" s="85"/>
      <c r="TAO87" s="85"/>
      <c r="TAP87" s="85"/>
      <c r="TAQ87" s="85"/>
      <c r="TAR87" s="85"/>
      <c r="TAS87" s="85"/>
      <c r="TAT87" s="85"/>
      <c r="TAU87" s="85"/>
      <c r="TAV87" s="85"/>
      <c r="TAW87" s="85"/>
      <c r="TAX87" s="85"/>
      <c r="TAY87" s="85"/>
      <c r="TAZ87" s="85"/>
      <c r="TBA87" s="85"/>
      <c r="TBB87" s="85"/>
      <c r="TBC87" s="85"/>
      <c r="TBD87" s="85"/>
      <c r="TBE87" s="85"/>
      <c r="TBF87" s="85"/>
      <c r="TBG87" s="85"/>
      <c r="TBH87" s="85"/>
      <c r="TBI87" s="85"/>
      <c r="TBJ87" s="85"/>
      <c r="TBK87" s="85"/>
      <c r="TBL87" s="85"/>
      <c r="TBM87" s="85"/>
      <c r="TBN87" s="85"/>
      <c r="TBO87" s="85"/>
      <c r="TBP87" s="85"/>
      <c r="TBQ87" s="85"/>
      <c r="TBR87" s="85"/>
      <c r="TBS87" s="85"/>
      <c r="TBT87" s="85"/>
      <c r="TBU87" s="85"/>
      <c r="TBV87" s="85"/>
      <c r="TBW87" s="85"/>
      <c r="TBX87" s="85"/>
      <c r="TBY87" s="85"/>
      <c r="TBZ87" s="85"/>
      <c r="TCA87" s="85"/>
      <c r="TCB87" s="85"/>
      <c r="TCC87" s="85"/>
      <c r="TCD87" s="85"/>
      <c r="TCE87" s="85"/>
      <c r="TCF87" s="85"/>
      <c r="TCG87" s="85"/>
      <c r="TCH87" s="85"/>
      <c r="TCI87" s="85"/>
      <c r="TCJ87" s="85"/>
      <c r="TCK87" s="85"/>
      <c r="TCL87" s="85"/>
      <c r="TCM87" s="85"/>
      <c r="TCN87" s="85"/>
      <c r="TCO87" s="85"/>
      <c r="TCP87" s="85"/>
      <c r="TCQ87" s="85"/>
      <c r="TCR87" s="85"/>
      <c r="TCS87" s="85"/>
      <c r="TCT87" s="85"/>
      <c r="TCU87" s="85"/>
      <c r="TCV87" s="85"/>
      <c r="TCW87" s="85"/>
      <c r="TCX87" s="85"/>
      <c r="TCY87" s="85"/>
      <c r="TCZ87" s="85"/>
      <c r="TDA87" s="85"/>
      <c r="TDB87" s="85"/>
      <c r="TDC87" s="85"/>
      <c r="TDD87" s="85"/>
      <c r="TDE87" s="85"/>
      <c r="TDF87" s="85"/>
      <c r="TDG87" s="85"/>
      <c r="TDH87" s="85"/>
      <c r="TDI87" s="85"/>
      <c r="TDJ87" s="85"/>
      <c r="TDK87" s="85"/>
      <c r="TDL87" s="85"/>
      <c r="TDM87" s="85"/>
      <c r="TDN87" s="85"/>
      <c r="TDO87" s="85"/>
      <c r="TDP87" s="85"/>
      <c r="TDQ87" s="85"/>
      <c r="TDR87" s="85"/>
      <c r="TDS87" s="85"/>
      <c r="TDT87" s="85"/>
      <c r="TDU87" s="85"/>
      <c r="TDV87" s="85"/>
      <c r="TDW87" s="85"/>
      <c r="TDX87" s="85"/>
      <c r="TDY87" s="85"/>
      <c r="TDZ87" s="85"/>
      <c r="TEA87" s="85"/>
      <c r="TEB87" s="85"/>
      <c r="TEC87" s="85"/>
      <c r="TED87" s="85"/>
      <c r="TEE87" s="85"/>
      <c r="TEF87" s="85"/>
      <c r="TEG87" s="85"/>
      <c r="TEH87" s="85"/>
      <c r="TEI87" s="85"/>
      <c r="TEJ87" s="85"/>
      <c r="TEK87" s="85"/>
      <c r="TEL87" s="85"/>
      <c r="TEM87" s="85"/>
      <c r="TEN87" s="85"/>
      <c r="TEO87" s="85"/>
      <c r="TEP87" s="85"/>
      <c r="TEQ87" s="85"/>
      <c r="TER87" s="85"/>
      <c r="TES87" s="85"/>
      <c r="TET87" s="85"/>
      <c r="TEU87" s="85"/>
      <c r="TEV87" s="85"/>
      <c r="TEW87" s="85"/>
      <c r="TEX87" s="85"/>
      <c r="TEY87" s="85"/>
      <c r="TEZ87" s="85"/>
      <c r="TFA87" s="85"/>
      <c r="TFB87" s="85"/>
      <c r="TFC87" s="85"/>
      <c r="TFD87" s="85"/>
      <c r="TFE87" s="85"/>
      <c r="TFF87" s="85"/>
      <c r="TFG87" s="85"/>
      <c r="TFH87" s="85"/>
      <c r="TFI87" s="85"/>
      <c r="TFJ87" s="85"/>
      <c r="TFK87" s="85"/>
      <c r="TFL87" s="85"/>
      <c r="TFM87" s="85"/>
      <c r="TFN87" s="85"/>
      <c r="TFO87" s="85"/>
      <c r="TFP87" s="85"/>
      <c r="TFQ87" s="85"/>
      <c r="TFR87" s="85"/>
      <c r="TFS87" s="85"/>
      <c r="TFT87" s="85"/>
      <c r="TFU87" s="85"/>
      <c r="TFV87" s="85"/>
      <c r="TFW87" s="85"/>
      <c r="TFX87" s="85"/>
      <c r="TFY87" s="85"/>
      <c r="TFZ87" s="85"/>
      <c r="TGA87" s="85"/>
      <c r="TGB87" s="85"/>
      <c r="TGC87" s="85"/>
      <c r="TGD87" s="85"/>
      <c r="TGE87" s="85"/>
      <c r="TGF87" s="85"/>
      <c r="TGG87" s="85"/>
      <c r="TGH87" s="85"/>
      <c r="TGI87" s="85"/>
      <c r="TGJ87" s="85"/>
      <c r="TGK87" s="85"/>
      <c r="TGL87" s="85"/>
      <c r="TGM87" s="85"/>
      <c r="TGN87" s="85"/>
      <c r="TGO87" s="85"/>
      <c r="TGP87" s="85"/>
      <c r="TGQ87" s="85"/>
      <c r="TGR87" s="85"/>
      <c r="TGS87" s="85"/>
      <c r="TGT87" s="85"/>
      <c r="TGU87" s="85"/>
      <c r="TGV87" s="85"/>
      <c r="TGW87" s="85"/>
      <c r="TGX87" s="85"/>
      <c r="TGY87" s="85"/>
      <c r="TGZ87" s="85"/>
      <c r="THA87" s="85"/>
      <c r="THB87" s="85"/>
      <c r="THC87" s="85"/>
      <c r="THD87" s="85"/>
      <c r="THE87" s="85"/>
      <c r="THF87" s="85"/>
      <c r="THG87" s="85"/>
      <c r="THH87" s="85"/>
      <c r="THI87" s="85"/>
      <c r="THJ87" s="85"/>
      <c r="THK87" s="85"/>
      <c r="THL87" s="85"/>
      <c r="THM87" s="85"/>
      <c r="THN87" s="85"/>
      <c r="THO87" s="85"/>
      <c r="THP87" s="85"/>
      <c r="THQ87" s="85"/>
      <c r="THR87" s="85"/>
      <c r="THS87" s="85"/>
      <c r="THT87" s="85"/>
      <c r="THU87" s="85"/>
      <c r="THV87" s="85"/>
      <c r="THW87" s="85"/>
      <c r="THX87" s="85"/>
      <c r="THY87" s="85"/>
      <c r="THZ87" s="85"/>
      <c r="TIA87" s="85"/>
      <c r="TIB87" s="85"/>
      <c r="TIC87" s="85"/>
      <c r="TID87" s="85"/>
      <c r="TIE87" s="85"/>
      <c r="TIF87" s="85"/>
      <c r="TIG87" s="85"/>
      <c r="TIH87" s="85"/>
      <c r="TII87" s="85"/>
      <c r="TIJ87" s="85"/>
      <c r="TIK87" s="85"/>
      <c r="TIL87" s="85"/>
      <c r="TIM87" s="85"/>
      <c r="TIN87" s="85"/>
      <c r="TIO87" s="85"/>
      <c r="TIP87" s="85"/>
      <c r="TIQ87" s="85"/>
      <c r="TIR87" s="85"/>
      <c r="TIS87" s="85"/>
      <c r="TIT87" s="85"/>
      <c r="TIU87" s="85"/>
      <c r="TIV87" s="85"/>
      <c r="TIW87" s="85"/>
      <c r="TIX87" s="85"/>
      <c r="TIY87" s="85"/>
      <c r="TIZ87" s="85"/>
      <c r="TJA87" s="85"/>
      <c r="TJB87" s="85"/>
      <c r="TJC87" s="85"/>
      <c r="TJD87" s="85"/>
      <c r="TJE87" s="85"/>
      <c r="TJF87" s="85"/>
      <c r="TJG87" s="85"/>
      <c r="TJH87" s="85"/>
      <c r="TJI87" s="85"/>
      <c r="TJJ87" s="85"/>
      <c r="TJK87" s="85"/>
      <c r="TJL87" s="85"/>
      <c r="TJM87" s="85"/>
      <c r="TJN87" s="85"/>
      <c r="TJO87" s="85"/>
      <c r="TJP87" s="85"/>
      <c r="TJQ87" s="85"/>
      <c r="TJR87" s="85"/>
      <c r="TJS87" s="85"/>
      <c r="TJT87" s="85"/>
      <c r="TJU87" s="85"/>
      <c r="TJV87" s="85"/>
      <c r="TJW87" s="85"/>
      <c r="TJX87" s="85"/>
      <c r="TJY87" s="85"/>
      <c r="TJZ87" s="85"/>
      <c r="TKA87" s="85"/>
      <c r="TKB87" s="85"/>
      <c r="TKC87" s="85"/>
      <c r="TKD87" s="85"/>
      <c r="TKE87" s="85"/>
      <c r="TKF87" s="85"/>
      <c r="TKG87" s="85"/>
      <c r="TKH87" s="85"/>
      <c r="TKI87" s="85"/>
      <c r="TKJ87" s="85"/>
      <c r="TKK87" s="85"/>
      <c r="TKL87" s="85"/>
      <c r="TKM87" s="85"/>
      <c r="TKN87" s="85"/>
      <c r="TKO87" s="85"/>
      <c r="TKP87" s="85"/>
      <c r="TKQ87" s="85"/>
      <c r="TKR87" s="85"/>
      <c r="TKS87" s="85"/>
      <c r="TKT87" s="85"/>
      <c r="TKU87" s="85"/>
      <c r="TKV87" s="85"/>
      <c r="TKW87" s="85"/>
      <c r="TKX87" s="85"/>
      <c r="TKY87" s="85"/>
      <c r="TKZ87" s="85"/>
      <c r="TLA87" s="85"/>
      <c r="TLB87" s="85"/>
      <c r="TLC87" s="85"/>
      <c r="TLD87" s="85"/>
      <c r="TLE87" s="85"/>
      <c r="TLF87" s="85"/>
      <c r="TLG87" s="85"/>
      <c r="TLH87" s="85"/>
      <c r="TLI87" s="85"/>
      <c r="TLJ87" s="85"/>
      <c r="TLK87" s="85"/>
      <c r="TLL87" s="85"/>
      <c r="TLM87" s="85"/>
      <c r="TLN87" s="85"/>
      <c r="TLO87" s="85"/>
      <c r="TLP87" s="85"/>
      <c r="TLQ87" s="85"/>
      <c r="TLR87" s="85"/>
      <c r="TLS87" s="85"/>
      <c r="TLT87" s="85"/>
      <c r="TLU87" s="85"/>
      <c r="TLV87" s="85"/>
      <c r="TLW87" s="85"/>
      <c r="TLX87" s="85"/>
      <c r="TLY87" s="85"/>
      <c r="TLZ87" s="85"/>
      <c r="TMA87" s="85"/>
      <c r="TMB87" s="85"/>
      <c r="TMC87" s="85"/>
      <c r="TMD87" s="85"/>
      <c r="TME87" s="85"/>
      <c r="TMF87" s="85"/>
      <c r="TMG87" s="85"/>
      <c r="TMH87" s="85"/>
      <c r="TMI87" s="85"/>
      <c r="TMJ87" s="85"/>
      <c r="TMK87" s="85"/>
      <c r="TML87" s="85"/>
      <c r="TMM87" s="85"/>
      <c r="TMN87" s="85"/>
      <c r="TMO87" s="85"/>
      <c r="TMP87" s="85"/>
      <c r="TMQ87" s="85"/>
      <c r="TMR87" s="85"/>
      <c r="TMS87" s="85"/>
      <c r="TMT87" s="85"/>
      <c r="TMU87" s="85"/>
      <c r="TMV87" s="85"/>
      <c r="TMW87" s="85"/>
      <c r="TMX87" s="85"/>
      <c r="TMY87" s="85"/>
      <c r="TMZ87" s="85"/>
      <c r="TNA87" s="85"/>
      <c r="TNB87" s="85"/>
      <c r="TNC87" s="85"/>
      <c r="TND87" s="85"/>
      <c r="TNE87" s="85"/>
      <c r="TNF87" s="85"/>
      <c r="TNG87" s="85"/>
      <c r="TNH87" s="85"/>
      <c r="TNI87" s="85"/>
      <c r="TNJ87" s="85"/>
      <c r="TNK87" s="85"/>
      <c r="TNL87" s="85"/>
      <c r="TNM87" s="85"/>
      <c r="TNN87" s="85"/>
      <c r="TNO87" s="85"/>
      <c r="TNP87" s="85"/>
      <c r="TNQ87" s="85"/>
      <c r="TNR87" s="85"/>
      <c r="TNS87" s="85"/>
      <c r="TNT87" s="85"/>
      <c r="TNU87" s="85"/>
      <c r="TNV87" s="85"/>
      <c r="TNW87" s="85"/>
      <c r="TNX87" s="85"/>
      <c r="TNY87" s="85"/>
      <c r="TNZ87" s="85"/>
      <c r="TOA87" s="85"/>
      <c r="TOB87" s="85"/>
      <c r="TOC87" s="85"/>
      <c r="TOD87" s="85"/>
      <c r="TOE87" s="85"/>
      <c r="TOF87" s="85"/>
      <c r="TOG87" s="85"/>
      <c r="TOH87" s="85"/>
      <c r="TOI87" s="85"/>
      <c r="TOJ87" s="85"/>
      <c r="TOK87" s="85"/>
      <c r="TOL87" s="85"/>
      <c r="TOM87" s="85"/>
      <c r="TON87" s="85"/>
      <c r="TOO87" s="85"/>
      <c r="TOP87" s="85"/>
      <c r="TOQ87" s="85"/>
      <c r="TOR87" s="85"/>
      <c r="TOS87" s="85"/>
      <c r="TOT87" s="85"/>
      <c r="TOU87" s="85"/>
      <c r="TOV87" s="85"/>
      <c r="TOW87" s="85"/>
      <c r="TOX87" s="85"/>
      <c r="TOY87" s="85"/>
      <c r="TOZ87" s="85"/>
      <c r="TPA87" s="85"/>
      <c r="TPB87" s="85"/>
      <c r="TPC87" s="85"/>
      <c r="TPD87" s="85"/>
      <c r="TPE87" s="85"/>
      <c r="TPF87" s="85"/>
      <c r="TPG87" s="85"/>
      <c r="TPH87" s="85"/>
      <c r="TPI87" s="85"/>
      <c r="TPJ87" s="85"/>
      <c r="TPK87" s="85"/>
      <c r="TPL87" s="85"/>
      <c r="TPM87" s="85"/>
      <c r="TPN87" s="85"/>
      <c r="TPO87" s="85"/>
      <c r="TPP87" s="85"/>
      <c r="TPQ87" s="85"/>
      <c r="TPR87" s="85"/>
      <c r="TPS87" s="85"/>
      <c r="TPT87" s="85"/>
      <c r="TPU87" s="85"/>
      <c r="TPV87" s="85"/>
      <c r="TPW87" s="85"/>
      <c r="TPX87" s="85"/>
      <c r="TPY87" s="85"/>
      <c r="TPZ87" s="85"/>
      <c r="TQA87" s="85"/>
      <c r="TQB87" s="85"/>
      <c r="TQC87" s="85"/>
      <c r="TQD87" s="85"/>
      <c r="TQE87" s="85"/>
      <c r="TQF87" s="85"/>
      <c r="TQG87" s="85"/>
      <c r="TQH87" s="85"/>
      <c r="TQI87" s="85"/>
      <c r="TQJ87" s="85"/>
      <c r="TQK87" s="85"/>
      <c r="TQL87" s="85"/>
      <c r="TQM87" s="85"/>
      <c r="TQN87" s="85"/>
      <c r="TQO87" s="85"/>
      <c r="TQP87" s="85"/>
      <c r="TQQ87" s="85"/>
      <c r="TQR87" s="85"/>
      <c r="TQS87" s="85"/>
      <c r="TQT87" s="85"/>
      <c r="TQU87" s="85"/>
      <c r="TQV87" s="85"/>
      <c r="TQW87" s="85"/>
      <c r="TQX87" s="85"/>
      <c r="TQY87" s="85"/>
      <c r="TQZ87" s="85"/>
      <c r="TRA87" s="85"/>
      <c r="TRB87" s="85"/>
      <c r="TRC87" s="85"/>
      <c r="TRD87" s="85"/>
      <c r="TRE87" s="85"/>
      <c r="TRF87" s="85"/>
      <c r="TRG87" s="85"/>
      <c r="TRH87" s="85"/>
      <c r="TRI87" s="85"/>
      <c r="TRJ87" s="85"/>
      <c r="TRK87" s="85"/>
      <c r="TRL87" s="85"/>
      <c r="TRM87" s="85"/>
      <c r="TRN87" s="85"/>
      <c r="TRO87" s="85"/>
      <c r="TRP87" s="85"/>
      <c r="TRQ87" s="85"/>
      <c r="TRR87" s="85"/>
      <c r="TRS87" s="85"/>
      <c r="TRT87" s="85"/>
      <c r="TRU87" s="85"/>
      <c r="TRV87" s="85"/>
      <c r="TRW87" s="85"/>
      <c r="TRX87" s="85"/>
      <c r="TRY87" s="85"/>
      <c r="TRZ87" s="85"/>
      <c r="TSA87" s="85"/>
      <c r="TSB87" s="85"/>
      <c r="TSC87" s="85"/>
      <c r="TSD87" s="85"/>
      <c r="TSE87" s="85"/>
      <c r="TSF87" s="85"/>
      <c r="TSG87" s="85"/>
      <c r="TSH87" s="85"/>
      <c r="TSI87" s="85"/>
      <c r="TSJ87" s="85"/>
      <c r="TSK87" s="85"/>
      <c r="TSL87" s="85"/>
      <c r="TSM87" s="85"/>
      <c r="TSN87" s="85"/>
      <c r="TSO87" s="85"/>
      <c r="TSP87" s="85"/>
      <c r="TSQ87" s="85"/>
      <c r="TSR87" s="85"/>
      <c r="TSS87" s="85"/>
      <c r="TST87" s="85"/>
      <c r="TSU87" s="85"/>
      <c r="TSV87" s="85"/>
      <c r="TSW87" s="85"/>
      <c r="TSX87" s="85"/>
      <c r="TSY87" s="85"/>
      <c r="TSZ87" s="85"/>
      <c r="TTA87" s="85"/>
      <c r="TTB87" s="85"/>
      <c r="TTC87" s="85"/>
      <c r="TTD87" s="85"/>
      <c r="TTE87" s="85"/>
      <c r="TTF87" s="85"/>
      <c r="TTG87" s="85"/>
      <c r="TTH87" s="85"/>
      <c r="TTI87" s="85"/>
      <c r="TTJ87" s="85"/>
      <c r="TTK87" s="85"/>
      <c r="TTL87" s="85"/>
      <c r="TTM87" s="85"/>
      <c r="TTN87" s="85"/>
      <c r="TTO87" s="85"/>
      <c r="TTP87" s="85"/>
      <c r="TTQ87" s="85"/>
      <c r="TTR87" s="85"/>
      <c r="TTS87" s="85"/>
      <c r="TTT87" s="85"/>
      <c r="TTU87" s="85"/>
      <c r="TTV87" s="85"/>
      <c r="TTW87" s="85"/>
      <c r="TTX87" s="85"/>
      <c r="TTY87" s="85"/>
      <c r="TTZ87" s="85"/>
      <c r="TUA87" s="85"/>
      <c r="TUB87" s="85"/>
      <c r="TUC87" s="85"/>
      <c r="TUD87" s="85"/>
      <c r="TUE87" s="85"/>
      <c r="TUF87" s="85"/>
      <c r="TUG87" s="85"/>
      <c r="TUH87" s="85"/>
      <c r="TUI87" s="85"/>
      <c r="TUJ87" s="85"/>
      <c r="TUK87" s="85"/>
      <c r="TUL87" s="85"/>
      <c r="TUM87" s="85"/>
      <c r="TUN87" s="85"/>
      <c r="TUO87" s="85"/>
      <c r="TUP87" s="85"/>
      <c r="TUQ87" s="85"/>
      <c r="TUR87" s="85"/>
      <c r="TUS87" s="85"/>
      <c r="TUT87" s="85"/>
      <c r="TUU87" s="85"/>
      <c r="TUV87" s="85"/>
      <c r="TUW87" s="85"/>
      <c r="TUX87" s="85"/>
      <c r="TUY87" s="85"/>
      <c r="TUZ87" s="85"/>
      <c r="TVA87" s="85"/>
      <c r="TVB87" s="85"/>
      <c r="TVC87" s="85"/>
      <c r="TVD87" s="85"/>
      <c r="TVE87" s="85"/>
      <c r="TVF87" s="85"/>
      <c r="TVG87" s="85"/>
      <c r="TVH87" s="85"/>
      <c r="TVI87" s="85"/>
      <c r="TVJ87" s="85"/>
      <c r="TVK87" s="85"/>
      <c r="TVL87" s="85"/>
      <c r="TVM87" s="85"/>
      <c r="TVN87" s="85"/>
      <c r="TVO87" s="85"/>
      <c r="TVP87" s="85"/>
      <c r="TVQ87" s="85"/>
      <c r="TVR87" s="85"/>
      <c r="TVS87" s="85"/>
      <c r="TVT87" s="85"/>
      <c r="TVU87" s="85"/>
      <c r="TVV87" s="85"/>
      <c r="TVW87" s="85"/>
      <c r="TVX87" s="85"/>
      <c r="TVY87" s="85"/>
      <c r="TVZ87" s="85"/>
      <c r="TWA87" s="85"/>
      <c r="TWB87" s="85"/>
      <c r="TWC87" s="85"/>
      <c r="TWD87" s="85"/>
      <c r="TWE87" s="85"/>
      <c r="TWF87" s="85"/>
      <c r="TWG87" s="85"/>
      <c r="TWH87" s="85"/>
      <c r="TWI87" s="85"/>
      <c r="TWJ87" s="85"/>
      <c r="TWK87" s="85"/>
      <c r="TWL87" s="85"/>
      <c r="TWM87" s="85"/>
      <c r="TWN87" s="85"/>
      <c r="TWO87" s="85"/>
      <c r="TWP87" s="85"/>
      <c r="TWQ87" s="85"/>
      <c r="TWR87" s="85"/>
      <c r="TWS87" s="85"/>
      <c r="TWT87" s="85"/>
      <c r="TWU87" s="85"/>
      <c r="TWV87" s="85"/>
      <c r="TWW87" s="85"/>
      <c r="TWX87" s="85"/>
      <c r="TWY87" s="85"/>
      <c r="TWZ87" s="85"/>
      <c r="TXA87" s="85"/>
      <c r="TXB87" s="85"/>
      <c r="TXC87" s="85"/>
      <c r="TXD87" s="85"/>
      <c r="TXE87" s="85"/>
      <c r="TXF87" s="85"/>
      <c r="TXG87" s="85"/>
      <c r="TXH87" s="85"/>
      <c r="TXI87" s="85"/>
      <c r="TXJ87" s="85"/>
      <c r="TXK87" s="85"/>
      <c r="TXL87" s="85"/>
      <c r="TXM87" s="85"/>
      <c r="TXN87" s="85"/>
      <c r="TXO87" s="85"/>
      <c r="TXP87" s="85"/>
      <c r="TXQ87" s="85"/>
      <c r="TXR87" s="85"/>
      <c r="TXS87" s="85"/>
      <c r="TXT87" s="85"/>
      <c r="TXU87" s="85"/>
      <c r="TXV87" s="85"/>
      <c r="TXW87" s="85"/>
      <c r="TXX87" s="85"/>
      <c r="TXY87" s="85"/>
      <c r="TXZ87" s="85"/>
      <c r="TYA87" s="85"/>
      <c r="TYB87" s="85"/>
      <c r="TYC87" s="85"/>
      <c r="TYD87" s="85"/>
      <c r="TYE87" s="85"/>
      <c r="TYF87" s="85"/>
      <c r="TYG87" s="85"/>
      <c r="TYH87" s="85"/>
      <c r="TYI87" s="85"/>
      <c r="TYJ87" s="85"/>
      <c r="TYK87" s="85"/>
      <c r="TYL87" s="85"/>
      <c r="TYM87" s="85"/>
      <c r="TYN87" s="85"/>
      <c r="TYO87" s="85"/>
      <c r="TYP87" s="85"/>
      <c r="TYQ87" s="85"/>
      <c r="TYR87" s="85"/>
      <c r="TYS87" s="85"/>
      <c r="TYT87" s="85"/>
      <c r="TYU87" s="85"/>
      <c r="TYV87" s="85"/>
      <c r="TYW87" s="85"/>
      <c r="TYX87" s="85"/>
      <c r="TYY87" s="85"/>
      <c r="TYZ87" s="85"/>
      <c r="TZA87" s="85"/>
      <c r="TZB87" s="85"/>
      <c r="TZC87" s="85"/>
      <c r="TZD87" s="85"/>
      <c r="TZE87" s="85"/>
      <c r="TZF87" s="85"/>
      <c r="TZG87" s="85"/>
      <c r="TZH87" s="85"/>
      <c r="TZI87" s="85"/>
      <c r="TZJ87" s="85"/>
      <c r="TZK87" s="85"/>
      <c r="TZL87" s="85"/>
      <c r="TZM87" s="85"/>
      <c r="TZN87" s="85"/>
      <c r="TZO87" s="85"/>
      <c r="TZP87" s="85"/>
      <c r="TZQ87" s="85"/>
      <c r="TZR87" s="85"/>
      <c r="TZS87" s="85"/>
      <c r="TZT87" s="85"/>
      <c r="TZU87" s="85"/>
      <c r="TZV87" s="85"/>
      <c r="TZW87" s="85"/>
      <c r="TZX87" s="85"/>
      <c r="TZY87" s="85"/>
      <c r="TZZ87" s="85"/>
      <c r="UAA87" s="85"/>
      <c r="UAB87" s="85"/>
      <c r="UAC87" s="85"/>
      <c r="UAD87" s="85"/>
      <c r="UAE87" s="85"/>
      <c r="UAF87" s="85"/>
      <c r="UAG87" s="85"/>
      <c r="UAH87" s="85"/>
      <c r="UAI87" s="85"/>
      <c r="UAJ87" s="85"/>
      <c r="UAK87" s="85"/>
      <c r="UAL87" s="85"/>
      <c r="UAM87" s="85"/>
      <c r="UAN87" s="85"/>
      <c r="UAO87" s="85"/>
      <c r="UAP87" s="85"/>
      <c r="UAQ87" s="85"/>
      <c r="UAR87" s="85"/>
      <c r="UAS87" s="85"/>
      <c r="UAT87" s="85"/>
      <c r="UAU87" s="85"/>
      <c r="UAV87" s="85"/>
      <c r="UAW87" s="85"/>
      <c r="UAX87" s="85"/>
      <c r="UAY87" s="85"/>
      <c r="UAZ87" s="85"/>
      <c r="UBA87" s="85"/>
      <c r="UBB87" s="85"/>
      <c r="UBC87" s="85"/>
      <c r="UBD87" s="85"/>
      <c r="UBE87" s="85"/>
      <c r="UBF87" s="85"/>
      <c r="UBG87" s="85"/>
      <c r="UBH87" s="85"/>
      <c r="UBI87" s="85"/>
      <c r="UBJ87" s="85"/>
      <c r="UBK87" s="85"/>
      <c r="UBL87" s="85"/>
      <c r="UBM87" s="85"/>
      <c r="UBN87" s="85"/>
      <c r="UBO87" s="85"/>
      <c r="UBP87" s="85"/>
      <c r="UBQ87" s="85"/>
      <c r="UBR87" s="85"/>
      <c r="UBS87" s="85"/>
      <c r="UBT87" s="85"/>
      <c r="UBU87" s="85"/>
      <c r="UBV87" s="85"/>
      <c r="UBW87" s="85"/>
      <c r="UBX87" s="85"/>
      <c r="UBY87" s="85"/>
      <c r="UBZ87" s="85"/>
      <c r="UCA87" s="85"/>
      <c r="UCB87" s="85"/>
      <c r="UCC87" s="85"/>
      <c r="UCD87" s="85"/>
      <c r="UCE87" s="85"/>
      <c r="UCF87" s="85"/>
      <c r="UCG87" s="85"/>
      <c r="UCH87" s="85"/>
      <c r="UCI87" s="85"/>
      <c r="UCJ87" s="85"/>
      <c r="UCK87" s="85"/>
      <c r="UCL87" s="85"/>
      <c r="UCM87" s="85"/>
      <c r="UCN87" s="85"/>
      <c r="UCO87" s="85"/>
      <c r="UCP87" s="85"/>
      <c r="UCQ87" s="85"/>
      <c r="UCR87" s="85"/>
      <c r="UCS87" s="85"/>
      <c r="UCT87" s="85"/>
      <c r="UCU87" s="85"/>
      <c r="UCV87" s="85"/>
      <c r="UCW87" s="85"/>
      <c r="UCX87" s="85"/>
      <c r="UCY87" s="85"/>
      <c r="UCZ87" s="85"/>
      <c r="UDA87" s="85"/>
      <c r="UDB87" s="85"/>
      <c r="UDC87" s="85"/>
      <c r="UDD87" s="85"/>
      <c r="UDE87" s="85"/>
      <c r="UDF87" s="85"/>
      <c r="UDG87" s="85"/>
      <c r="UDH87" s="85"/>
      <c r="UDI87" s="85"/>
      <c r="UDJ87" s="85"/>
      <c r="UDK87" s="85"/>
      <c r="UDL87" s="85"/>
      <c r="UDM87" s="85"/>
      <c r="UDN87" s="85"/>
      <c r="UDO87" s="85"/>
      <c r="UDP87" s="85"/>
      <c r="UDQ87" s="85"/>
      <c r="UDR87" s="85"/>
      <c r="UDS87" s="85"/>
      <c r="UDT87" s="85"/>
      <c r="UDU87" s="85"/>
      <c r="UDV87" s="85"/>
      <c r="UDW87" s="85"/>
      <c r="UDX87" s="85"/>
      <c r="UDY87" s="85"/>
      <c r="UDZ87" s="85"/>
      <c r="UEA87" s="85"/>
      <c r="UEB87" s="85"/>
      <c r="UEC87" s="85"/>
      <c r="UED87" s="85"/>
      <c r="UEE87" s="85"/>
      <c r="UEF87" s="85"/>
      <c r="UEG87" s="85"/>
      <c r="UEH87" s="85"/>
      <c r="UEI87" s="85"/>
      <c r="UEJ87" s="85"/>
      <c r="UEK87" s="85"/>
      <c r="UEL87" s="85"/>
      <c r="UEM87" s="85"/>
      <c r="UEN87" s="85"/>
      <c r="UEO87" s="85"/>
      <c r="UEP87" s="85"/>
      <c r="UEQ87" s="85"/>
      <c r="UER87" s="85"/>
      <c r="UES87" s="85"/>
      <c r="UET87" s="85"/>
      <c r="UEU87" s="85"/>
      <c r="UEV87" s="85"/>
      <c r="UEW87" s="85"/>
      <c r="UEX87" s="85"/>
      <c r="UEY87" s="85"/>
      <c r="UEZ87" s="85"/>
      <c r="UFA87" s="85"/>
      <c r="UFB87" s="85"/>
      <c r="UFC87" s="85"/>
      <c r="UFD87" s="85"/>
      <c r="UFE87" s="85"/>
      <c r="UFF87" s="85"/>
      <c r="UFG87" s="85"/>
      <c r="UFH87" s="85"/>
      <c r="UFI87" s="85"/>
      <c r="UFJ87" s="85"/>
      <c r="UFK87" s="85"/>
      <c r="UFL87" s="85"/>
      <c r="UFM87" s="85"/>
      <c r="UFN87" s="85"/>
      <c r="UFO87" s="85"/>
      <c r="UFP87" s="85"/>
      <c r="UFQ87" s="85"/>
      <c r="UFR87" s="85"/>
      <c r="UFS87" s="85"/>
      <c r="UFT87" s="85"/>
      <c r="UFU87" s="85"/>
      <c r="UFV87" s="85"/>
      <c r="UFW87" s="85"/>
      <c r="UFX87" s="85"/>
      <c r="UFY87" s="85"/>
      <c r="UFZ87" s="85"/>
      <c r="UGA87" s="85"/>
      <c r="UGB87" s="85"/>
      <c r="UGC87" s="85"/>
      <c r="UGD87" s="85"/>
      <c r="UGE87" s="85"/>
      <c r="UGF87" s="85"/>
      <c r="UGG87" s="85"/>
      <c r="UGH87" s="85"/>
      <c r="UGI87" s="85"/>
      <c r="UGJ87" s="85"/>
      <c r="UGK87" s="85"/>
      <c r="UGL87" s="85"/>
      <c r="UGM87" s="85"/>
      <c r="UGN87" s="85"/>
      <c r="UGO87" s="85"/>
      <c r="UGP87" s="85"/>
      <c r="UGQ87" s="85"/>
      <c r="UGR87" s="85"/>
      <c r="UGS87" s="85"/>
      <c r="UGT87" s="85"/>
      <c r="UGU87" s="85"/>
      <c r="UGV87" s="85"/>
      <c r="UGW87" s="85"/>
      <c r="UGX87" s="85"/>
      <c r="UGY87" s="85"/>
      <c r="UGZ87" s="85"/>
      <c r="UHA87" s="85"/>
      <c r="UHB87" s="85"/>
      <c r="UHC87" s="85"/>
      <c r="UHD87" s="85"/>
      <c r="UHE87" s="85"/>
      <c r="UHF87" s="85"/>
      <c r="UHG87" s="85"/>
      <c r="UHH87" s="85"/>
      <c r="UHI87" s="85"/>
      <c r="UHJ87" s="85"/>
      <c r="UHK87" s="85"/>
      <c r="UHL87" s="85"/>
      <c r="UHM87" s="85"/>
      <c r="UHN87" s="85"/>
      <c r="UHO87" s="85"/>
      <c r="UHP87" s="85"/>
      <c r="UHQ87" s="85"/>
      <c r="UHR87" s="85"/>
      <c r="UHS87" s="85"/>
      <c r="UHT87" s="85"/>
      <c r="UHU87" s="85"/>
      <c r="UHV87" s="85"/>
      <c r="UHW87" s="85"/>
      <c r="UHX87" s="85"/>
      <c r="UHY87" s="85"/>
      <c r="UHZ87" s="85"/>
      <c r="UIA87" s="85"/>
      <c r="UIB87" s="85"/>
      <c r="UIC87" s="85"/>
      <c r="UID87" s="85"/>
      <c r="UIE87" s="85"/>
      <c r="UIF87" s="85"/>
      <c r="UIG87" s="85"/>
      <c r="UIH87" s="85"/>
      <c r="UII87" s="85"/>
      <c r="UIJ87" s="85"/>
      <c r="UIK87" s="85"/>
      <c r="UIL87" s="85"/>
      <c r="UIM87" s="85"/>
      <c r="UIN87" s="85"/>
      <c r="UIO87" s="85"/>
      <c r="UIP87" s="85"/>
      <c r="UIQ87" s="85"/>
      <c r="UIR87" s="85"/>
      <c r="UIS87" s="85"/>
      <c r="UIT87" s="85"/>
      <c r="UIU87" s="85"/>
      <c r="UIV87" s="85"/>
      <c r="UIW87" s="85"/>
      <c r="UIX87" s="85"/>
      <c r="UIY87" s="85"/>
      <c r="UIZ87" s="85"/>
      <c r="UJA87" s="85"/>
      <c r="UJB87" s="85"/>
      <c r="UJC87" s="85"/>
      <c r="UJD87" s="85"/>
      <c r="UJE87" s="85"/>
      <c r="UJF87" s="85"/>
      <c r="UJG87" s="85"/>
      <c r="UJH87" s="85"/>
      <c r="UJI87" s="85"/>
      <c r="UJJ87" s="85"/>
      <c r="UJK87" s="85"/>
      <c r="UJL87" s="85"/>
      <c r="UJM87" s="85"/>
      <c r="UJN87" s="85"/>
      <c r="UJO87" s="85"/>
      <c r="UJP87" s="85"/>
      <c r="UJQ87" s="85"/>
      <c r="UJR87" s="85"/>
      <c r="UJS87" s="85"/>
      <c r="UJT87" s="85"/>
      <c r="UJU87" s="85"/>
      <c r="UJV87" s="85"/>
      <c r="UJW87" s="85"/>
      <c r="UJX87" s="85"/>
      <c r="UJY87" s="85"/>
      <c r="UJZ87" s="85"/>
      <c r="UKA87" s="85"/>
      <c r="UKB87" s="85"/>
      <c r="UKC87" s="85"/>
      <c r="UKD87" s="85"/>
      <c r="UKE87" s="85"/>
      <c r="UKF87" s="85"/>
      <c r="UKG87" s="85"/>
      <c r="UKH87" s="85"/>
      <c r="UKI87" s="85"/>
      <c r="UKJ87" s="85"/>
      <c r="UKK87" s="85"/>
      <c r="UKL87" s="85"/>
      <c r="UKM87" s="85"/>
      <c r="UKN87" s="85"/>
      <c r="UKO87" s="85"/>
      <c r="UKP87" s="85"/>
      <c r="UKQ87" s="85"/>
      <c r="UKR87" s="85"/>
      <c r="UKS87" s="85"/>
      <c r="UKT87" s="85"/>
      <c r="UKU87" s="85"/>
      <c r="UKV87" s="85"/>
      <c r="UKW87" s="85"/>
      <c r="UKX87" s="85"/>
      <c r="UKY87" s="85"/>
      <c r="UKZ87" s="85"/>
      <c r="ULA87" s="85"/>
      <c r="ULB87" s="85"/>
      <c r="ULC87" s="85"/>
      <c r="ULD87" s="85"/>
      <c r="ULE87" s="85"/>
      <c r="ULF87" s="85"/>
      <c r="ULG87" s="85"/>
      <c r="ULH87" s="85"/>
      <c r="ULI87" s="85"/>
      <c r="ULJ87" s="85"/>
      <c r="ULK87" s="85"/>
      <c r="ULL87" s="85"/>
      <c r="ULM87" s="85"/>
      <c r="ULN87" s="85"/>
      <c r="ULO87" s="85"/>
      <c r="ULP87" s="85"/>
      <c r="ULQ87" s="85"/>
      <c r="ULR87" s="85"/>
      <c r="ULS87" s="85"/>
      <c r="ULT87" s="85"/>
      <c r="ULU87" s="85"/>
      <c r="ULV87" s="85"/>
      <c r="ULW87" s="85"/>
      <c r="ULX87" s="85"/>
      <c r="ULY87" s="85"/>
      <c r="ULZ87" s="85"/>
      <c r="UMA87" s="85"/>
      <c r="UMB87" s="85"/>
      <c r="UMC87" s="85"/>
      <c r="UMD87" s="85"/>
      <c r="UME87" s="85"/>
      <c r="UMF87" s="85"/>
      <c r="UMG87" s="85"/>
      <c r="UMH87" s="85"/>
      <c r="UMI87" s="85"/>
      <c r="UMJ87" s="85"/>
      <c r="UMK87" s="85"/>
      <c r="UML87" s="85"/>
      <c r="UMM87" s="85"/>
      <c r="UMN87" s="85"/>
      <c r="UMO87" s="85"/>
      <c r="UMP87" s="85"/>
      <c r="UMQ87" s="85"/>
      <c r="UMR87" s="85"/>
      <c r="UMS87" s="85"/>
      <c r="UMT87" s="85"/>
      <c r="UMU87" s="85"/>
      <c r="UMV87" s="85"/>
      <c r="UMW87" s="85"/>
      <c r="UMX87" s="85"/>
      <c r="UMY87" s="85"/>
      <c r="UMZ87" s="85"/>
      <c r="UNA87" s="85"/>
      <c r="UNB87" s="85"/>
      <c r="UNC87" s="85"/>
      <c r="UND87" s="85"/>
      <c r="UNE87" s="85"/>
      <c r="UNF87" s="85"/>
      <c r="UNG87" s="85"/>
      <c r="UNH87" s="85"/>
      <c r="UNI87" s="85"/>
      <c r="UNJ87" s="85"/>
      <c r="UNK87" s="85"/>
      <c r="UNL87" s="85"/>
      <c r="UNM87" s="85"/>
      <c r="UNN87" s="85"/>
      <c r="UNO87" s="85"/>
      <c r="UNP87" s="85"/>
      <c r="UNQ87" s="85"/>
      <c r="UNR87" s="85"/>
      <c r="UNS87" s="85"/>
      <c r="UNT87" s="85"/>
      <c r="UNU87" s="85"/>
      <c r="UNV87" s="85"/>
      <c r="UNW87" s="85"/>
      <c r="UNX87" s="85"/>
      <c r="UNY87" s="85"/>
      <c r="UNZ87" s="85"/>
      <c r="UOA87" s="85"/>
      <c r="UOB87" s="85"/>
      <c r="UOC87" s="85"/>
      <c r="UOD87" s="85"/>
      <c r="UOE87" s="85"/>
      <c r="UOF87" s="85"/>
      <c r="UOG87" s="85"/>
      <c r="UOH87" s="85"/>
      <c r="UOI87" s="85"/>
      <c r="UOJ87" s="85"/>
      <c r="UOK87" s="85"/>
      <c r="UOL87" s="85"/>
      <c r="UOM87" s="85"/>
      <c r="UON87" s="85"/>
      <c r="UOO87" s="85"/>
      <c r="UOP87" s="85"/>
      <c r="UOQ87" s="85"/>
      <c r="UOR87" s="85"/>
      <c r="UOS87" s="85"/>
      <c r="UOT87" s="85"/>
      <c r="UOU87" s="85"/>
      <c r="UOV87" s="85"/>
      <c r="UOW87" s="85"/>
      <c r="UOX87" s="85"/>
      <c r="UOY87" s="85"/>
      <c r="UOZ87" s="85"/>
      <c r="UPA87" s="85"/>
      <c r="UPB87" s="85"/>
      <c r="UPC87" s="85"/>
      <c r="UPD87" s="85"/>
      <c r="UPE87" s="85"/>
      <c r="UPF87" s="85"/>
      <c r="UPG87" s="85"/>
      <c r="UPH87" s="85"/>
      <c r="UPI87" s="85"/>
      <c r="UPJ87" s="85"/>
      <c r="UPK87" s="85"/>
      <c r="UPL87" s="85"/>
      <c r="UPM87" s="85"/>
      <c r="UPN87" s="85"/>
      <c r="UPO87" s="85"/>
      <c r="UPP87" s="85"/>
      <c r="UPQ87" s="85"/>
      <c r="UPR87" s="85"/>
      <c r="UPS87" s="85"/>
      <c r="UPT87" s="85"/>
      <c r="UPU87" s="85"/>
      <c r="UPV87" s="85"/>
      <c r="UPW87" s="85"/>
      <c r="UPX87" s="85"/>
      <c r="UPY87" s="85"/>
      <c r="UPZ87" s="85"/>
      <c r="UQA87" s="85"/>
      <c r="UQB87" s="85"/>
      <c r="UQC87" s="85"/>
      <c r="UQD87" s="85"/>
      <c r="UQE87" s="85"/>
      <c r="UQF87" s="85"/>
      <c r="UQG87" s="85"/>
      <c r="UQH87" s="85"/>
      <c r="UQI87" s="85"/>
      <c r="UQJ87" s="85"/>
      <c r="UQK87" s="85"/>
      <c r="UQL87" s="85"/>
      <c r="UQM87" s="85"/>
      <c r="UQN87" s="85"/>
      <c r="UQO87" s="85"/>
      <c r="UQP87" s="85"/>
      <c r="UQQ87" s="85"/>
      <c r="UQR87" s="85"/>
      <c r="UQS87" s="85"/>
      <c r="UQT87" s="85"/>
      <c r="UQU87" s="85"/>
      <c r="UQV87" s="85"/>
      <c r="UQW87" s="85"/>
      <c r="UQX87" s="85"/>
      <c r="UQY87" s="85"/>
      <c r="UQZ87" s="85"/>
      <c r="URA87" s="85"/>
      <c r="URB87" s="85"/>
      <c r="URC87" s="85"/>
      <c r="URD87" s="85"/>
      <c r="URE87" s="85"/>
      <c r="URF87" s="85"/>
      <c r="URG87" s="85"/>
      <c r="URH87" s="85"/>
      <c r="URI87" s="85"/>
      <c r="URJ87" s="85"/>
      <c r="URK87" s="85"/>
      <c r="URL87" s="85"/>
      <c r="URM87" s="85"/>
      <c r="URN87" s="85"/>
      <c r="URO87" s="85"/>
      <c r="URP87" s="85"/>
      <c r="URQ87" s="85"/>
      <c r="URR87" s="85"/>
      <c r="URS87" s="85"/>
      <c r="URT87" s="85"/>
      <c r="URU87" s="85"/>
      <c r="URV87" s="85"/>
      <c r="URW87" s="85"/>
      <c r="URX87" s="85"/>
      <c r="URY87" s="85"/>
      <c r="URZ87" s="85"/>
      <c r="USA87" s="85"/>
      <c r="USB87" s="85"/>
      <c r="USC87" s="85"/>
      <c r="USD87" s="85"/>
      <c r="USE87" s="85"/>
      <c r="USF87" s="85"/>
      <c r="USG87" s="85"/>
      <c r="USH87" s="85"/>
      <c r="USI87" s="85"/>
      <c r="USJ87" s="85"/>
      <c r="USK87" s="85"/>
      <c r="USL87" s="85"/>
      <c r="USM87" s="85"/>
      <c r="USN87" s="85"/>
      <c r="USO87" s="85"/>
      <c r="USP87" s="85"/>
      <c r="USQ87" s="85"/>
      <c r="USR87" s="85"/>
      <c r="USS87" s="85"/>
      <c r="UST87" s="85"/>
      <c r="USU87" s="85"/>
      <c r="USV87" s="85"/>
      <c r="USW87" s="85"/>
      <c r="USX87" s="85"/>
      <c r="USY87" s="85"/>
      <c r="USZ87" s="85"/>
      <c r="UTA87" s="85"/>
      <c r="UTB87" s="85"/>
      <c r="UTC87" s="85"/>
      <c r="UTD87" s="85"/>
      <c r="UTE87" s="85"/>
      <c r="UTF87" s="85"/>
      <c r="UTG87" s="85"/>
      <c r="UTH87" s="85"/>
      <c r="UTI87" s="85"/>
      <c r="UTJ87" s="85"/>
      <c r="UTK87" s="85"/>
      <c r="UTL87" s="85"/>
      <c r="UTM87" s="85"/>
      <c r="UTN87" s="85"/>
      <c r="UTO87" s="85"/>
      <c r="UTP87" s="85"/>
      <c r="UTQ87" s="85"/>
      <c r="UTR87" s="85"/>
      <c r="UTS87" s="85"/>
      <c r="UTT87" s="85"/>
      <c r="UTU87" s="85"/>
      <c r="UTV87" s="85"/>
      <c r="UTW87" s="85"/>
      <c r="UTX87" s="85"/>
      <c r="UTY87" s="85"/>
      <c r="UTZ87" s="85"/>
      <c r="UUA87" s="85"/>
      <c r="UUB87" s="85"/>
      <c r="UUC87" s="85"/>
      <c r="UUD87" s="85"/>
      <c r="UUE87" s="85"/>
      <c r="UUF87" s="85"/>
      <c r="UUG87" s="85"/>
      <c r="UUH87" s="85"/>
      <c r="UUI87" s="85"/>
      <c r="UUJ87" s="85"/>
      <c r="UUK87" s="85"/>
      <c r="UUL87" s="85"/>
      <c r="UUM87" s="85"/>
      <c r="UUN87" s="85"/>
      <c r="UUO87" s="85"/>
      <c r="UUP87" s="85"/>
      <c r="UUQ87" s="85"/>
      <c r="UUR87" s="85"/>
      <c r="UUS87" s="85"/>
      <c r="UUT87" s="85"/>
      <c r="UUU87" s="85"/>
      <c r="UUV87" s="85"/>
      <c r="UUW87" s="85"/>
      <c r="UUX87" s="85"/>
      <c r="UUY87" s="85"/>
      <c r="UUZ87" s="85"/>
      <c r="UVA87" s="85"/>
      <c r="UVB87" s="85"/>
      <c r="UVC87" s="85"/>
      <c r="UVD87" s="85"/>
      <c r="UVE87" s="85"/>
      <c r="UVF87" s="85"/>
      <c r="UVG87" s="85"/>
      <c r="UVH87" s="85"/>
      <c r="UVI87" s="85"/>
      <c r="UVJ87" s="85"/>
      <c r="UVK87" s="85"/>
      <c r="UVL87" s="85"/>
      <c r="UVM87" s="85"/>
      <c r="UVN87" s="85"/>
      <c r="UVO87" s="85"/>
      <c r="UVP87" s="85"/>
      <c r="UVQ87" s="85"/>
      <c r="UVR87" s="85"/>
      <c r="UVS87" s="85"/>
      <c r="UVT87" s="85"/>
      <c r="UVU87" s="85"/>
      <c r="UVV87" s="85"/>
      <c r="UVW87" s="85"/>
      <c r="UVX87" s="85"/>
      <c r="UVY87" s="85"/>
      <c r="UVZ87" s="85"/>
      <c r="UWA87" s="85"/>
      <c r="UWB87" s="85"/>
      <c r="UWC87" s="85"/>
      <c r="UWD87" s="85"/>
      <c r="UWE87" s="85"/>
      <c r="UWF87" s="85"/>
      <c r="UWG87" s="85"/>
      <c r="UWH87" s="85"/>
      <c r="UWI87" s="85"/>
      <c r="UWJ87" s="85"/>
      <c r="UWK87" s="85"/>
      <c r="UWL87" s="85"/>
      <c r="UWM87" s="85"/>
      <c r="UWN87" s="85"/>
      <c r="UWO87" s="85"/>
      <c r="UWP87" s="85"/>
      <c r="UWQ87" s="85"/>
      <c r="UWR87" s="85"/>
      <c r="UWS87" s="85"/>
      <c r="UWT87" s="85"/>
      <c r="UWU87" s="85"/>
      <c r="UWV87" s="85"/>
      <c r="UWW87" s="85"/>
      <c r="UWX87" s="85"/>
      <c r="UWY87" s="85"/>
      <c r="UWZ87" s="85"/>
      <c r="UXA87" s="85"/>
      <c r="UXB87" s="85"/>
      <c r="UXC87" s="85"/>
      <c r="UXD87" s="85"/>
      <c r="UXE87" s="85"/>
      <c r="UXF87" s="85"/>
      <c r="UXG87" s="85"/>
      <c r="UXH87" s="85"/>
      <c r="UXI87" s="85"/>
      <c r="UXJ87" s="85"/>
      <c r="UXK87" s="85"/>
      <c r="UXL87" s="85"/>
      <c r="UXM87" s="85"/>
      <c r="UXN87" s="85"/>
      <c r="UXO87" s="85"/>
      <c r="UXP87" s="85"/>
      <c r="UXQ87" s="85"/>
      <c r="UXR87" s="85"/>
      <c r="UXS87" s="85"/>
      <c r="UXT87" s="85"/>
      <c r="UXU87" s="85"/>
      <c r="UXV87" s="85"/>
      <c r="UXW87" s="85"/>
      <c r="UXX87" s="85"/>
      <c r="UXY87" s="85"/>
      <c r="UXZ87" s="85"/>
      <c r="UYA87" s="85"/>
      <c r="UYB87" s="85"/>
      <c r="UYC87" s="85"/>
      <c r="UYD87" s="85"/>
      <c r="UYE87" s="85"/>
      <c r="UYF87" s="85"/>
      <c r="UYG87" s="85"/>
      <c r="UYH87" s="85"/>
      <c r="UYI87" s="85"/>
      <c r="UYJ87" s="85"/>
      <c r="UYK87" s="85"/>
      <c r="UYL87" s="85"/>
      <c r="UYM87" s="85"/>
      <c r="UYN87" s="85"/>
      <c r="UYO87" s="85"/>
      <c r="UYP87" s="85"/>
      <c r="UYQ87" s="85"/>
      <c r="UYR87" s="85"/>
      <c r="UYS87" s="85"/>
      <c r="UYT87" s="85"/>
      <c r="UYU87" s="85"/>
      <c r="UYV87" s="85"/>
      <c r="UYW87" s="85"/>
      <c r="UYX87" s="85"/>
      <c r="UYY87" s="85"/>
      <c r="UYZ87" s="85"/>
      <c r="UZA87" s="85"/>
      <c r="UZB87" s="85"/>
      <c r="UZC87" s="85"/>
      <c r="UZD87" s="85"/>
      <c r="UZE87" s="85"/>
      <c r="UZF87" s="85"/>
      <c r="UZG87" s="85"/>
      <c r="UZH87" s="85"/>
      <c r="UZI87" s="85"/>
      <c r="UZJ87" s="85"/>
      <c r="UZK87" s="85"/>
      <c r="UZL87" s="85"/>
      <c r="UZM87" s="85"/>
      <c r="UZN87" s="85"/>
      <c r="UZO87" s="85"/>
      <c r="UZP87" s="85"/>
      <c r="UZQ87" s="85"/>
      <c r="UZR87" s="85"/>
      <c r="UZS87" s="85"/>
      <c r="UZT87" s="85"/>
      <c r="UZU87" s="85"/>
      <c r="UZV87" s="85"/>
      <c r="UZW87" s="85"/>
      <c r="UZX87" s="85"/>
      <c r="UZY87" s="85"/>
      <c r="UZZ87" s="85"/>
      <c r="VAA87" s="85"/>
      <c r="VAB87" s="85"/>
      <c r="VAC87" s="85"/>
      <c r="VAD87" s="85"/>
      <c r="VAE87" s="85"/>
      <c r="VAF87" s="85"/>
      <c r="VAG87" s="85"/>
      <c r="VAH87" s="85"/>
      <c r="VAI87" s="85"/>
      <c r="VAJ87" s="85"/>
      <c r="VAK87" s="85"/>
      <c r="VAL87" s="85"/>
      <c r="VAM87" s="85"/>
      <c r="VAN87" s="85"/>
      <c r="VAO87" s="85"/>
      <c r="VAP87" s="85"/>
      <c r="VAQ87" s="85"/>
      <c r="VAR87" s="85"/>
      <c r="VAS87" s="85"/>
      <c r="VAT87" s="85"/>
      <c r="VAU87" s="85"/>
      <c r="VAV87" s="85"/>
      <c r="VAW87" s="85"/>
      <c r="VAX87" s="85"/>
      <c r="VAY87" s="85"/>
      <c r="VAZ87" s="85"/>
      <c r="VBA87" s="85"/>
      <c r="VBB87" s="85"/>
      <c r="VBC87" s="85"/>
      <c r="VBD87" s="85"/>
      <c r="VBE87" s="85"/>
      <c r="VBF87" s="85"/>
      <c r="VBG87" s="85"/>
      <c r="VBH87" s="85"/>
      <c r="VBI87" s="85"/>
      <c r="VBJ87" s="85"/>
      <c r="VBK87" s="85"/>
      <c r="VBL87" s="85"/>
      <c r="VBM87" s="85"/>
      <c r="VBN87" s="85"/>
      <c r="VBO87" s="85"/>
      <c r="VBP87" s="85"/>
      <c r="VBQ87" s="85"/>
      <c r="VBR87" s="85"/>
      <c r="VBS87" s="85"/>
      <c r="VBT87" s="85"/>
      <c r="VBU87" s="85"/>
      <c r="VBV87" s="85"/>
      <c r="VBW87" s="85"/>
      <c r="VBX87" s="85"/>
      <c r="VBY87" s="85"/>
      <c r="VBZ87" s="85"/>
      <c r="VCA87" s="85"/>
      <c r="VCB87" s="85"/>
      <c r="VCC87" s="85"/>
      <c r="VCD87" s="85"/>
      <c r="VCE87" s="85"/>
      <c r="VCF87" s="85"/>
      <c r="VCG87" s="85"/>
      <c r="VCH87" s="85"/>
      <c r="VCI87" s="85"/>
      <c r="VCJ87" s="85"/>
      <c r="VCK87" s="85"/>
      <c r="VCL87" s="85"/>
      <c r="VCM87" s="85"/>
      <c r="VCN87" s="85"/>
      <c r="VCO87" s="85"/>
      <c r="VCP87" s="85"/>
      <c r="VCQ87" s="85"/>
      <c r="VCR87" s="85"/>
      <c r="VCS87" s="85"/>
      <c r="VCT87" s="85"/>
      <c r="VCU87" s="85"/>
      <c r="VCV87" s="85"/>
      <c r="VCW87" s="85"/>
      <c r="VCX87" s="85"/>
      <c r="VCY87" s="85"/>
      <c r="VCZ87" s="85"/>
      <c r="VDA87" s="85"/>
      <c r="VDB87" s="85"/>
      <c r="VDC87" s="85"/>
      <c r="VDD87" s="85"/>
      <c r="VDE87" s="85"/>
      <c r="VDF87" s="85"/>
      <c r="VDG87" s="85"/>
      <c r="VDH87" s="85"/>
      <c r="VDI87" s="85"/>
      <c r="VDJ87" s="85"/>
      <c r="VDK87" s="85"/>
      <c r="VDL87" s="85"/>
      <c r="VDM87" s="85"/>
      <c r="VDN87" s="85"/>
      <c r="VDO87" s="85"/>
      <c r="VDP87" s="85"/>
      <c r="VDQ87" s="85"/>
      <c r="VDR87" s="85"/>
      <c r="VDS87" s="85"/>
      <c r="VDT87" s="85"/>
      <c r="VDU87" s="85"/>
      <c r="VDV87" s="85"/>
      <c r="VDW87" s="85"/>
      <c r="VDX87" s="85"/>
      <c r="VDY87" s="85"/>
      <c r="VDZ87" s="85"/>
      <c r="VEA87" s="85"/>
      <c r="VEB87" s="85"/>
      <c r="VEC87" s="85"/>
      <c r="VED87" s="85"/>
      <c r="VEE87" s="85"/>
      <c r="VEF87" s="85"/>
      <c r="VEG87" s="85"/>
      <c r="VEH87" s="85"/>
      <c r="VEI87" s="85"/>
      <c r="VEJ87" s="85"/>
      <c r="VEK87" s="85"/>
      <c r="VEL87" s="85"/>
      <c r="VEM87" s="85"/>
      <c r="VEN87" s="85"/>
      <c r="VEO87" s="85"/>
      <c r="VEP87" s="85"/>
      <c r="VEQ87" s="85"/>
      <c r="VER87" s="85"/>
      <c r="VES87" s="85"/>
      <c r="VET87" s="85"/>
      <c r="VEU87" s="85"/>
      <c r="VEV87" s="85"/>
      <c r="VEW87" s="85"/>
      <c r="VEX87" s="85"/>
      <c r="VEY87" s="85"/>
      <c r="VEZ87" s="85"/>
      <c r="VFA87" s="85"/>
      <c r="VFB87" s="85"/>
      <c r="VFC87" s="85"/>
      <c r="VFD87" s="85"/>
      <c r="VFE87" s="85"/>
      <c r="VFF87" s="85"/>
      <c r="VFG87" s="85"/>
      <c r="VFH87" s="85"/>
      <c r="VFI87" s="85"/>
      <c r="VFJ87" s="85"/>
      <c r="VFK87" s="85"/>
      <c r="VFL87" s="85"/>
      <c r="VFM87" s="85"/>
      <c r="VFN87" s="85"/>
      <c r="VFO87" s="85"/>
      <c r="VFP87" s="85"/>
      <c r="VFQ87" s="85"/>
      <c r="VFR87" s="85"/>
      <c r="VFS87" s="85"/>
      <c r="VFT87" s="85"/>
      <c r="VFU87" s="85"/>
      <c r="VFV87" s="85"/>
      <c r="VFW87" s="85"/>
      <c r="VFX87" s="85"/>
      <c r="VFY87" s="85"/>
      <c r="VFZ87" s="85"/>
      <c r="VGA87" s="85"/>
      <c r="VGB87" s="85"/>
      <c r="VGC87" s="85"/>
      <c r="VGD87" s="85"/>
      <c r="VGE87" s="85"/>
      <c r="VGF87" s="85"/>
      <c r="VGG87" s="85"/>
      <c r="VGH87" s="85"/>
      <c r="VGI87" s="85"/>
      <c r="VGJ87" s="85"/>
      <c r="VGK87" s="85"/>
      <c r="VGL87" s="85"/>
      <c r="VGM87" s="85"/>
      <c r="VGN87" s="85"/>
      <c r="VGO87" s="85"/>
      <c r="VGP87" s="85"/>
      <c r="VGQ87" s="85"/>
      <c r="VGR87" s="85"/>
      <c r="VGS87" s="85"/>
      <c r="VGT87" s="85"/>
      <c r="VGU87" s="85"/>
      <c r="VGV87" s="85"/>
      <c r="VGW87" s="85"/>
      <c r="VGX87" s="85"/>
      <c r="VGY87" s="85"/>
      <c r="VGZ87" s="85"/>
      <c r="VHA87" s="85"/>
      <c r="VHB87" s="85"/>
      <c r="VHC87" s="85"/>
      <c r="VHD87" s="85"/>
      <c r="VHE87" s="85"/>
      <c r="VHF87" s="85"/>
      <c r="VHG87" s="85"/>
      <c r="VHH87" s="85"/>
      <c r="VHI87" s="85"/>
      <c r="VHJ87" s="85"/>
      <c r="VHK87" s="85"/>
      <c r="VHL87" s="85"/>
      <c r="VHM87" s="85"/>
      <c r="VHN87" s="85"/>
      <c r="VHO87" s="85"/>
      <c r="VHP87" s="85"/>
      <c r="VHQ87" s="85"/>
      <c r="VHR87" s="85"/>
      <c r="VHS87" s="85"/>
      <c r="VHT87" s="85"/>
      <c r="VHU87" s="85"/>
      <c r="VHV87" s="85"/>
      <c r="VHW87" s="85"/>
      <c r="VHX87" s="85"/>
      <c r="VHY87" s="85"/>
      <c r="VHZ87" s="85"/>
      <c r="VIA87" s="85"/>
      <c r="VIB87" s="85"/>
      <c r="VIC87" s="85"/>
      <c r="VID87" s="85"/>
      <c r="VIE87" s="85"/>
      <c r="VIF87" s="85"/>
      <c r="VIG87" s="85"/>
      <c r="VIH87" s="85"/>
      <c r="VII87" s="85"/>
      <c r="VIJ87" s="85"/>
      <c r="VIK87" s="85"/>
      <c r="VIL87" s="85"/>
      <c r="VIM87" s="85"/>
      <c r="VIN87" s="85"/>
      <c r="VIO87" s="85"/>
      <c r="VIP87" s="85"/>
      <c r="VIQ87" s="85"/>
      <c r="VIR87" s="85"/>
      <c r="VIS87" s="85"/>
      <c r="VIT87" s="85"/>
      <c r="VIU87" s="85"/>
      <c r="VIV87" s="85"/>
      <c r="VIW87" s="85"/>
      <c r="VIX87" s="85"/>
      <c r="VIY87" s="85"/>
      <c r="VIZ87" s="85"/>
      <c r="VJA87" s="85"/>
      <c r="VJB87" s="85"/>
      <c r="VJC87" s="85"/>
      <c r="VJD87" s="85"/>
      <c r="VJE87" s="85"/>
      <c r="VJF87" s="85"/>
      <c r="VJG87" s="85"/>
      <c r="VJH87" s="85"/>
      <c r="VJI87" s="85"/>
      <c r="VJJ87" s="85"/>
      <c r="VJK87" s="85"/>
      <c r="VJL87" s="85"/>
      <c r="VJM87" s="85"/>
      <c r="VJN87" s="85"/>
      <c r="VJO87" s="85"/>
      <c r="VJP87" s="85"/>
      <c r="VJQ87" s="85"/>
      <c r="VJR87" s="85"/>
      <c r="VJS87" s="85"/>
      <c r="VJT87" s="85"/>
      <c r="VJU87" s="85"/>
      <c r="VJV87" s="85"/>
      <c r="VJW87" s="85"/>
      <c r="VJX87" s="85"/>
      <c r="VJY87" s="85"/>
      <c r="VJZ87" s="85"/>
      <c r="VKA87" s="85"/>
      <c r="VKB87" s="85"/>
      <c r="VKC87" s="85"/>
      <c r="VKD87" s="85"/>
      <c r="VKE87" s="85"/>
      <c r="VKF87" s="85"/>
      <c r="VKG87" s="85"/>
      <c r="VKH87" s="85"/>
      <c r="VKI87" s="85"/>
      <c r="VKJ87" s="85"/>
      <c r="VKK87" s="85"/>
      <c r="VKL87" s="85"/>
      <c r="VKM87" s="85"/>
      <c r="VKN87" s="85"/>
      <c r="VKO87" s="85"/>
      <c r="VKP87" s="85"/>
      <c r="VKQ87" s="85"/>
      <c r="VKR87" s="85"/>
      <c r="VKS87" s="85"/>
      <c r="VKT87" s="85"/>
      <c r="VKU87" s="85"/>
      <c r="VKV87" s="85"/>
      <c r="VKW87" s="85"/>
      <c r="VKX87" s="85"/>
      <c r="VKY87" s="85"/>
      <c r="VKZ87" s="85"/>
      <c r="VLA87" s="85"/>
      <c r="VLB87" s="85"/>
      <c r="VLC87" s="85"/>
      <c r="VLD87" s="85"/>
      <c r="VLE87" s="85"/>
      <c r="VLF87" s="85"/>
      <c r="VLG87" s="85"/>
      <c r="VLH87" s="85"/>
      <c r="VLI87" s="85"/>
      <c r="VLJ87" s="85"/>
      <c r="VLK87" s="85"/>
      <c r="VLL87" s="85"/>
      <c r="VLM87" s="85"/>
      <c r="VLN87" s="85"/>
      <c r="VLO87" s="85"/>
      <c r="VLP87" s="85"/>
      <c r="VLQ87" s="85"/>
      <c r="VLR87" s="85"/>
      <c r="VLS87" s="85"/>
      <c r="VLT87" s="85"/>
      <c r="VLU87" s="85"/>
      <c r="VLV87" s="85"/>
      <c r="VLW87" s="85"/>
      <c r="VLX87" s="85"/>
      <c r="VLY87" s="85"/>
      <c r="VLZ87" s="85"/>
      <c r="VMA87" s="85"/>
      <c r="VMB87" s="85"/>
      <c r="VMC87" s="85"/>
      <c r="VMD87" s="85"/>
      <c r="VME87" s="85"/>
      <c r="VMF87" s="85"/>
      <c r="VMG87" s="85"/>
      <c r="VMH87" s="85"/>
      <c r="VMI87" s="85"/>
      <c r="VMJ87" s="85"/>
      <c r="VMK87" s="85"/>
      <c r="VML87" s="85"/>
      <c r="VMM87" s="85"/>
      <c r="VMN87" s="85"/>
      <c r="VMO87" s="85"/>
      <c r="VMP87" s="85"/>
      <c r="VMQ87" s="85"/>
      <c r="VMR87" s="85"/>
      <c r="VMS87" s="85"/>
      <c r="VMT87" s="85"/>
      <c r="VMU87" s="85"/>
      <c r="VMV87" s="85"/>
      <c r="VMW87" s="85"/>
      <c r="VMX87" s="85"/>
      <c r="VMY87" s="85"/>
      <c r="VMZ87" s="85"/>
      <c r="VNA87" s="85"/>
      <c r="VNB87" s="85"/>
      <c r="VNC87" s="85"/>
      <c r="VND87" s="85"/>
      <c r="VNE87" s="85"/>
      <c r="VNF87" s="85"/>
      <c r="VNG87" s="85"/>
      <c r="VNH87" s="85"/>
      <c r="VNI87" s="85"/>
      <c r="VNJ87" s="85"/>
      <c r="VNK87" s="85"/>
      <c r="VNL87" s="85"/>
      <c r="VNM87" s="85"/>
      <c r="VNN87" s="85"/>
      <c r="VNO87" s="85"/>
      <c r="VNP87" s="85"/>
      <c r="VNQ87" s="85"/>
      <c r="VNR87" s="85"/>
      <c r="VNS87" s="85"/>
      <c r="VNT87" s="85"/>
      <c r="VNU87" s="85"/>
      <c r="VNV87" s="85"/>
      <c r="VNW87" s="85"/>
      <c r="VNX87" s="85"/>
      <c r="VNY87" s="85"/>
      <c r="VNZ87" s="85"/>
      <c r="VOA87" s="85"/>
      <c r="VOB87" s="85"/>
      <c r="VOC87" s="85"/>
      <c r="VOD87" s="85"/>
      <c r="VOE87" s="85"/>
      <c r="VOF87" s="85"/>
      <c r="VOG87" s="85"/>
      <c r="VOH87" s="85"/>
      <c r="VOI87" s="85"/>
      <c r="VOJ87" s="85"/>
      <c r="VOK87" s="85"/>
      <c r="VOL87" s="85"/>
      <c r="VOM87" s="85"/>
      <c r="VON87" s="85"/>
      <c r="VOO87" s="85"/>
      <c r="VOP87" s="85"/>
      <c r="VOQ87" s="85"/>
      <c r="VOR87" s="85"/>
      <c r="VOS87" s="85"/>
      <c r="VOT87" s="85"/>
      <c r="VOU87" s="85"/>
      <c r="VOV87" s="85"/>
      <c r="VOW87" s="85"/>
      <c r="VOX87" s="85"/>
      <c r="VOY87" s="85"/>
      <c r="VOZ87" s="85"/>
      <c r="VPA87" s="85"/>
      <c r="VPB87" s="85"/>
      <c r="VPC87" s="85"/>
      <c r="VPD87" s="85"/>
      <c r="VPE87" s="85"/>
      <c r="VPF87" s="85"/>
      <c r="VPG87" s="85"/>
      <c r="VPH87" s="85"/>
      <c r="VPI87" s="85"/>
      <c r="VPJ87" s="85"/>
      <c r="VPK87" s="85"/>
      <c r="VPL87" s="85"/>
      <c r="VPM87" s="85"/>
      <c r="VPN87" s="85"/>
      <c r="VPO87" s="85"/>
      <c r="VPP87" s="85"/>
      <c r="VPQ87" s="85"/>
      <c r="VPR87" s="85"/>
      <c r="VPS87" s="85"/>
      <c r="VPT87" s="85"/>
      <c r="VPU87" s="85"/>
      <c r="VPV87" s="85"/>
      <c r="VPW87" s="85"/>
      <c r="VPX87" s="85"/>
      <c r="VPY87" s="85"/>
      <c r="VPZ87" s="85"/>
      <c r="VQA87" s="85"/>
      <c r="VQB87" s="85"/>
      <c r="VQC87" s="85"/>
      <c r="VQD87" s="85"/>
      <c r="VQE87" s="85"/>
      <c r="VQF87" s="85"/>
      <c r="VQG87" s="85"/>
      <c r="VQH87" s="85"/>
      <c r="VQI87" s="85"/>
      <c r="VQJ87" s="85"/>
      <c r="VQK87" s="85"/>
      <c r="VQL87" s="85"/>
      <c r="VQM87" s="85"/>
      <c r="VQN87" s="85"/>
      <c r="VQO87" s="85"/>
      <c r="VQP87" s="85"/>
      <c r="VQQ87" s="85"/>
      <c r="VQR87" s="85"/>
      <c r="VQS87" s="85"/>
      <c r="VQT87" s="85"/>
      <c r="VQU87" s="85"/>
      <c r="VQV87" s="85"/>
      <c r="VQW87" s="85"/>
      <c r="VQX87" s="85"/>
      <c r="VQY87" s="85"/>
      <c r="VQZ87" s="85"/>
      <c r="VRA87" s="85"/>
      <c r="VRB87" s="85"/>
      <c r="VRC87" s="85"/>
      <c r="VRD87" s="85"/>
      <c r="VRE87" s="85"/>
      <c r="VRF87" s="85"/>
      <c r="VRG87" s="85"/>
      <c r="VRH87" s="85"/>
      <c r="VRI87" s="85"/>
      <c r="VRJ87" s="85"/>
      <c r="VRK87" s="85"/>
      <c r="VRL87" s="85"/>
      <c r="VRM87" s="85"/>
      <c r="VRN87" s="85"/>
      <c r="VRO87" s="85"/>
      <c r="VRP87" s="85"/>
      <c r="VRQ87" s="85"/>
      <c r="VRR87" s="85"/>
      <c r="VRS87" s="85"/>
      <c r="VRT87" s="85"/>
      <c r="VRU87" s="85"/>
      <c r="VRV87" s="85"/>
      <c r="VRW87" s="85"/>
      <c r="VRX87" s="85"/>
      <c r="VRY87" s="85"/>
      <c r="VRZ87" s="85"/>
      <c r="VSA87" s="85"/>
      <c r="VSB87" s="85"/>
      <c r="VSC87" s="85"/>
      <c r="VSD87" s="85"/>
      <c r="VSE87" s="85"/>
      <c r="VSF87" s="85"/>
      <c r="VSG87" s="85"/>
      <c r="VSH87" s="85"/>
      <c r="VSI87" s="85"/>
      <c r="VSJ87" s="85"/>
      <c r="VSK87" s="85"/>
      <c r="VSL87" s="85"/>
      <c r="VSM87" s="85"/>
      <c r="VSN87" s="85"/>
      <c r="VSO87" s="85"/>
      <c r="VSP87" s="85"/>
      <c r="VSQ87" s="85"/>
      <c r="VSR87" s="85"/>
      <c r="VSS87" s="85"/>
      <c r="VST87" s="85"/>
      <c r="VSU87" s="85"/>
      <c r="VSV87" s="85"/>
      <c r="VSW87" s="85"/>
      <c r="VSX87" s="85"/>
      <c r="VSY87" s="85"/>
      <c r="VSZ87" s="85"/>
      <c r="VTA87" s="85"/>
      <c r="VTB87" s="85"/>
      <c r="VTC87" s="85"/>
      <c r="VTD87" s="85"/>
      <c r="VTE87" s="85"/>
      <c r="VTF87" s="85"/>
      <c r="VTG87" s="85"/>
      <c r="VTH87" s="85"/>
      <c r="VTI87" s="85"/>
      <c r="VTJ87" s="85"/>
      <c r="VTK87" s="85"/>
      <c r="VTL87" s="85"/>
      <c r="VTM87" s="85"/>
      <c r="VTN87" s="85"/>
      <c r="VTO87" s="85"/>
      <c r="VTP87" s="85"/>
      <c r="VTQ87" s="85"/>
      <c r="VTR87" s="85"/>
      <c r="VTS87" s="85"/>
      <c r="VTT87" s="85"/>
      <c r="VTU87" s="85"/>
      <c r="VTV87" s="85"/>
      <c r="VTW87" s="85"/>
      <c r="VTX87" s="85"/>
      <c r="VTY87" s="85"/>
      <c r="VTZ87" s="85"/>
      <c r="VUA87" s="85"/>
      <c r="VUB87" s="85"/>
      <c r="VUC87" s="85"/>
      <c r="VUD87" s="85"/>
      <c r="VUE87" s="85"/>
      <c r="VUF87" s="85"/>
      <c r="VUG87" s="85"/>
      <c r="VUH87" s="85"/>
      <c r="VUI87" s="85"/>
      <c r="VUJ87" s="85"/>
      <c r="VUK87" s="85"/>
      <c r="VUL87" s="85"/>
      <c r="VUM87" s="85"/>
      <c r="VUN87" s="85"/>
      <c r="VUO87" s="85"/>
      <c r="VUP87" s="85"/>
      <c r="VUQ87" s="85"/>
      <c r="VUR87" s="85"/>
      <c r="VUS87" s="85"/>
      <c r="VUT87" s="85"/>
      <c r="VUU87" s="85"/>
      <c r="VUV87" s="85"/>
      <c r="VUW87" s="85"/>
      <c r="VUX87" s="85"/>
      <c r="VUY87" s="85"/>
      <c r="VUZ87" s="85"/>
      <c r="VVA87" s="85"/>
      <c r="VVB87" s="85"/>
      <c r="VVC87" s="85"/>
      <c r="VVD87" s="85"/>
      <c r="VVE87" s="85"/>
      <c r="VVF87" s="85"/>
      <c r="VVG87" s="85"/>
      <c r="VVH87" s="85"/>
      <c r="VVI87" s="85"/>
      <c r="VVJ87" s="85"/>
      <c r="VVK87" s="85"/>
      <c r="VVL87" s="85"/>
      <c r="VVM87" s="85"/>
      <c r="VVN87" s="85"/>
      <c r="VVO87" s="85"/>
      <c r="VVP87" s="85"/>
      <c r="VVQ87" s="85"/>
      <c r="VVR87" s="85"/>
      <c r="VVS87" s="85"/>
      <c r="VVT87" s="85"/>
      <c r="VVU87" s="85"/>
      <c r="VVV87" s="85"/>
      <c r="VVW87" s="85"/>
      <c r="VVX87" s="85"/>
      <c r="VVY87" s="85"/>
      <c r="VVZ87" s="85"/>
      <c r="VWA87" s="85"/>
      <c r="VWB87" s="85"/>
      <c r="VWC87" s="85"/>
      <c r="VWD87" s="85"/>
      <c r="VWE87" s="85"/>
      <c r="VWF87" s="85"/>
      <c r="VWG87" s="85"/>
      <c r="VWH87" s="85"/>
      <c r="VWI87" s="85"/>
      <c r="VWJ87" s="85"/>
      <c r="VWK87" s="85"/>
      <c r="VWL87" s="85"/>
      <c r="VWM87" s="85"/>
      <c r="VWN87" s="85"/>
      <c r="VWO87" s="85"/>
      <c r="VWP87" s="85"/>
      <c r="VWQ87" s="85"/>
      <c r="VWR87" s="85"/>
      <c r="VWS87" s="85"/>
      <c r="VWT87" s="85"/>
      <c r="VWU87" s="85"/>
      <c r="VWV87" s="85"/>
      <c r="VWW87" s="85"/>
      <c r="VWX87" s="85"/>
      <c r="VWY87" s="85"/>
      <c r="VWZ87" s="85"/>
      <c r="VXA87" s="85"/>
      <c r="VXB87" s="85"/>
      <c r="VXC87" s="85"/>
      <c r="VXD87" s="85"/>
      <c r="VXE87" s="85"/>
      <c r="VXF87" s="85"/>
      <c r="VXG87" s="85"/>
      <c r="VXH87" s="85"/>
      <c r="VXI87" s="85"/>
      <c r="VXJ87" s="85"/>
      <c r="VXK87" s="85"/>
      <c r="VXL87" s="85"/>
      <c r="VXM87" s="85"/>
      <c r="VXN87" s="85"/>
      <c r="VXO87" s="85"/>
      <c r="VXP87" s="85"/>
      <c r="VXQ87" s="85"/>
      <c r="VXR87" s="85"/>
      <c r="VXS87" s="85"/>
      <c r="VXT87" s="85"/>
      <c r="VXU87" s="85"/>
      <c r="VXV87" s="85"/>
      <c r="VXW87" s="85"/>
      <c r="VXX87" s="85"/>
      <c r="VXY87" s="85"/>
      <c r="VXZ87" s="85"/>
      <c r="VYA87" s="85"/>
      <c r="VYB87" s="85"/>
      <c r="VYC87" s="85"/>
      <c r="VYD87" s="85"/>
      <c r="VYE87" s="85"/>
      <c r="VYF87" s="85"/>
      <c r="VYG87" s="85"/>
      <c r="VYH87" s="85"/>
      <c r="VYI87" s="85"/>
      <c r="VYJ87" s="85"/>
      <c r="VYK87" s="85"/>
      <c r="VYL87" s="85"/>
      <c r="VYM87" s="85"/>
      <c r="VYN87" s="85"/>
      <c r="VYO87" s="85"/>
      <c r="VYP87" s="85"/>
      <c r="VYQ87" s="85"/>
      <c r="VYR87" s="85"/>
      <c r="VYS87" s="85"/>
      <c r="VYT87" s="85"/>
      <c r="VYU87" s="85"/>
      <c r="VYV87" s="85"/>
      <c r="VYW87" s="85"/>
      <c r="VYX87" s="85"/>
      <c r="VYY87" s="85"/>
      <c r="VYZ87" s="85"/>
      <c r="VZA87" s="85"/>
      <c r="VZB87" s="85"/>
      <c r="VZC87" s="85"/>
      <c r="VZD87" s="85"/>
      <c r="VZE87" s="85"/>
      <c r="VZF87" s="85"/>
      <c r="VZG87" s="85"/>
      <c r="VZH87" s="85"/>
      <c r="VZI87" s="85"/>
      <c r="VZJ87" s="85"/>
      <c r="VZK87" s="85"/>
      <c r="VZL87" s="85"/>
      <c r="VZM87" s="85"/>
      <c r="VZN87" s="85"/>
      <c r="VZO87" s="85"/>
      <c r="VZP87" s="85"/>
      <c r="VZQ87" s="85"/>
      <c r="VZR87" s="85"/>
      <c r="VZS87" s="85"/>
      <c r="VZT87" s="85"/>
      <c r="VZU87" s="85"/>
      <c r="VZV87" s="85"/>
      <c r="VZW87" s="85"/>
      <c r="VZX87" s="85"/>
      <c r="VZY87" s="85"/>
      <c r="VZZ87" s="85"/>
      <c r="WAA87" s="85"/>
      <c r="WAB87" s="85"/>
      <c r="WAC87" s="85"/>
      <c r="WAD87" s="85"/>
      <c r="WAE87" s="85"/>
      <c r="WAF87" s="85"/>
      <c r="WAG87" s="85"/>
      <c r="WAH87" s="85"/>
      <c r="WAI87" s="85"/>
      <c r="WAJ87" s="85"/>
      <c r="WAK87" s="85"/>
      <c r="WAL87" s="85"/>
      <c r="WAM87" s="85"/>
      <c r="WAN87" s="85"/>
      <c r="WAO87" s="85"/>
      <c r="WAP87" s="85"/>
      <c r="WAQ87" s="85"/>
      <c r="WAR87" s="85"/>
      <c r="WAS87" s="85"/>
      <c r="WAT87" s="85"/>
      <c r="WAU87" s="85"/>
      <c r="WAV87" s="85"/>
      <c r="WAW87" s="85"/>
      <c r="WAX87" s="85"/>
      <c r="WAY87" s="85"/>
      <c r="WAZ87" s="85"/>
      <c r="WBA87" s="85"/>
      <c r="WBB87" s="85"/>
      <c r="WBC87" s="85"/>
      <c r="WBD87" s="85"/>
      <c r="WBE87" s="85"/>
      <c r="WBF87" s="85"/>
      <c r="WBG87" s="85"/>
      <c r="WBH87" s="85"/>
      <c r="WBI87" s="85"/>
      <c r="WBJ87" s="85"/>
      <c r="WBK87" s="85"/>
      <c r="WBL87" s="85"/>
      <c r="WBM87" s="85"/>
      <c r="WBN87" s="85"/>
      <c r="WBO87" s="85"/>
      <c r="WBP87" s="85"/>
      <c r="WBQ87" s="85"/>
      <c r="WBR87" s="85"/>
      <c r="WBS87" s="85"/>
      <c r="WBT87" s="85"/>
      <c r="WBU87" s="85"/>
      <c r="WBV87" s="85"/>
      <c r="WBW87" s="85"/>
      <c r="WBX87" s="85"/>
      <c r="WBY87" s="85"/>
      <c r="WBZ87" s="85"/>
      <c r="WCA87" s="85"/>
      <c r="WCB87" s="85"/>
      <c r="WCC87" s="85"/>
      <c r="WCD87" s="85"/>
      <c r="WCE87" s="85"/>
      <c r="WCF87" s="85"/>
      <c r="WCG87" s="85"/>
      <c r="WCH87" s="85"/>
      <c r="WCI87" s="85"/>
      <c r="WCJ87" s="85"/>
      <c r="WCK87" s="85"/>
      <c r="WCL87" s="85"/>
      <c r="WCM87" s="85"/>
      <c r="WCN87" s="85"/>
      <c r="WCO87" s="85"/>
      <c r="WCP87" s="85"/>
      <c r="WCQ87" s="85"/>
      <c r="WCR87" s="85"/>
      <c r="WCS87" s="85"/>
      <c r="WCT87" s="85"/>
      <c r="WCU87" s="85"/>
      <c r="WCV87" s="85"/>
      <c r="WCW87" s="85"/>
      <c r="WCX87" s="85"/>
      <c r="WCY87" s="85"/>
      <c r="WCZ87" s="85"/>
      <c r="WDA87" s="85"/>
      <c r="WDB87" s="85"/>
      <c r="WDC87" s="85"/>
      <c r="WDD87" s="85"/>
      <c r="WDE87" s="85"/>
      <c r="WDF87" s="85"/>
      <c r="WDG87" s="85"/>
      <c r="WDH87" s="85"/>
      <c r="WDI87" s="85"/>
      <c r="WDJ87" s="85"/>
      <c r="WDK87" s="85"/>
      <c r="WDL87" s="85"/>
      <c r="WDM87" s="85"/>
      <c r="WDN87" s="85"/>
      <c r="WDO87" s="85"/>
      <c r="WDP87" s="85"/>
      <c r="WDQ87" s="85"/>
      <c r="WDR87" s="85"/>
      <c r="WDS87" s="85"/>
      <c r="WDT87" s="85"/>
      <c r="WDU87" s="85"/>
      <c r="WDV87" s="85"/>
      <c r="WDW87" s="85"/>
      <c r="WDX87" s="85"/>
      <c r="WDY87" s="85"/>
      <c r="WDZ87" s="85"/>
      <c r="WEA87" s="85"/>
      <c r="WEB87" s="85"/>
      <c r="WEC87" s="85"/>
      <c r="WED87" s="85"/>
      <c r="WEE87" s="85"/>
      <c r="WEF87" s="85"/>
      <c r="WEG87" s="85"/>
      <c r="WEH87" s="85"/>
      <c r="WEI87" s="85"/>
      <c r="WEJ87" s="85"/>
      <c r="WEK87" s="85"/>
      <c r="WEL87" s="85"/>
      <c r="WEM87" s="85"/>
      <c r="WEN87" s="85"/>
      <c r="WEO87" s="85"/>
      <c r="WEP87" s="85"/>
      <c r="WEQ87" s="85"/>
      <c r="WER87" s="85"/>
      <c r="WES87" s="85"/>
      <c r="WET87" s="85"/>
      <c r="WEU87" s="85"/>
      <c r="WEV87" s="85"/>
      <c r="WEW87" s="85"/>
      <c r="WEX87" s="85"/>
      <c r="WEY87" s="85"/>
      <c r="WEZ87" s="85"/>
      <c r="WFA87" s="85"/>
      <c r="WFB87" s="85"/>
      <c r="WFC87" s="85"/>
      <c r="WFD87" s="85"/>
      <c r="WFE87" s="85"/>
      <c r="WFF87" s="85"/>
      <c r="WFG87" s="85"/>
      <c r="WFH87" s="85"/>
      <c r="WFI87" s="85"/>
      <c r="WFJ87" s="85"/>
      <c r="WFK87" s="85"/>
      <c r="WFL87" s="85"/>
      <c r="WFM87" s="85"/>
      <c r="WFN87" s="85"/>
      <c r="WFO87" s="85"/>
      <c r="WFP87" s="85"/>
      <c r="WFQ87" s="85"/>
      <c r="WFR87" s="85"/>
      <c r="WFS87" s="85"/>
      <c r="WFT87" s="85"/>
      <c r="WFU87" s="85"/>
      <c r="WFV87" s="85"/>
      <c r="WFW87" s="85"/>
      <c r="WFX87" s="85"/>
      <c r="WFY87" s="85"/>
      <c r="WFZ87" s="85"/>
      <c r="WGA87" s="85"/>
      <c r="WGB87" s="85"/>
      <c r="WGC87" s="85"/>
      <c r="WGD87" s="85"/>
      <c r="WGE87" s="85"/>
      <c r="WGF87" s="85"/>
      <c r="WGG87" s="85"/>
      <c r="WGH87" s="85"/>
      <c r="WGI87" s="85"/>
      <c r="WGJ87" s="85"/>
      <c r="WGK87" s="85"/>
      <c r="WGL87" s="85"/>
      <c r="WGM87" s="85"/>
      <c r="WGN87" s="85"/>
      <c r="WGO87" s="85"/>
      <c r="WGP87" s="85"/>
      <c r="WGQ87" s="85"/>
      <c r="WGR87" s="85"/>
      <c r="WGS87" s="85"/>
      <c r="WGT87" s="85"/>
      <c r="WGU87" s="85"/>
      <c r="WGV87" s="85"/>
      <c r="WGW87" s="85"/>
      <c r="WGX87" s="85"/>
      <c r="WGY87" s="85"/>
      <c r="WGZ87" s="85"/>
      <c r="WHA87" s="85"/>
      <c r="WHB87" s="85"/>
      <c r="WHC87" s="85"/>
      <c r="WHD87" s="85"/>
      <c r="WHE87" s="85"/>
      <c r="WHF87" s="85"/>
      <c r="WHG87" s="85"/>
      <c r="WHH87" s="85"/>
      <c r="WHI87" s="85"/>
      <c r="WHJ87" s="85"/>
      <c r="WHK87" s="85"/>
      <c r="WHL87" s="85"/>
      <c r="WHM87" s="85"/>
      <c r="WHN87" s="85"/>
      <c r="WHO87" s="85"/>
      <c r="WHP87" s="85"/>
      <c r="WHQ87" s="85"/>
      <c r="WHR87" s="85"/>
      <c r="WHS87" s="85"/>
      <c r="WHT87" s="85"/>
      <c r="WHU87" s="85"/>
      <c r="WHV87" s="85"/>
      <c r="WHW87" s="85"/>
      <c r="WHX87" s="85"/>
      <c r="WHY87" s="85"/>
      <c r="WHZ87" s="85"/>
      <c r="WIA87" s="85"/>
      <c r="WIB87" s="85"/>
      <c r="WIC87" s="85"/>
      <c r="WID87" s="85"/>
      <c r="WIE87" s="85"/>
      <c r="WIF87" s="85"/>
      <c r="WIG87" s="85"/>
      <c r="WIH87" s="85"/>
      <c r="WII87" s="85"/>
      <c r="WIJ87" s="85"/>
      <c r="WIK87" s="85"/>
      <c r="WIL87" s="85"/>
      <c r="WIM87" s="85"/>
      <c r="WIN87" s="85"/>
      <c r="WIO87" s="85"/>
      <c r="WIP87" s="85"/>
      <c r="WIQ87" s="85"/>
      <c r="WIR87" s="85"/>
      <c r="WIS87" s="85"/>
      <c r="WIT87" s="85"/>
      <c r="WIU87" s="85"/>
      <c r="WIV87" s="85"/>
      <c r="WIW87" s="85"/>
      <c r="WIX87" s="85"/>
      <c r="WIY87" s="85"/>
      <c r="WIZ87" s="85"/>
      <c r="WJA87" s="85"/>
      <c r="WJB87" s="85"/>
      <c r="WJC87" s="85"/>
      <c r="WJD87" s="85"/>
      <c r="WJE87" s="85"/>
      <c r="WJF87" s="85"/>
      <c r="WJG87" s="85"/>
      <c r="WJH87" s="85"/>
      <c r="WJI87" s="85"/>
      <c r="WJJ87" s="85"/>
      <c r="WJK87" s="85"/>
      <c r="WJL87" s="85"/>
      <c r="WJM87" s="85"/>
      <c r="WJN87" s="85"/>
      <c r="WJO87" s="85"/>
      <c r="WJP87" s="85"/>
      <c r="WJQ87" s="85"/>
      <c r="WJR87" s="85"/>
      <c r="WJS87" s="85"/>
      <c r="WJT87" s="85"/>
      <c r="WJU87" s="85"/>
      <c r="WJV87" s="85"/>
      <c r="WJW87" s="85"/>
      <c r="WJX87" s="85"/>
      <c r="WJY87" s="85"/>
      <c r="WJZ87" s="85"/>
      <c r="WKA87" s="85"/>
      <c r="WKB87" s="85"/>
      <c r="WKC87" s="85"/>
      <c r="WKD87" s="85"/>
      <c r="WKE87" s="85"/>
      <c r="WKF87" s="85"/>
      <c r="WKG87" s="85"/>
      <c r="WKH87" s="85"/>
      <c r="WKI87" s="85"/>
      <c r="WKJ87" s="85"/>
      <c r="WKK87" s="85"/>
      <c r="WKL87" s="85"/>
      <c r="WKM87" s="85"/>
      <c r="WKN87" s="85"/>
      <c r="WKO87" s="85"/>
      <c r="WKP87" s="85"/>
      <c r="WKQ87" s="85"/>
      <c r="WKR87" s="85"/>
      <c r="WKS87" s="85"/>
      <c r="WKT87" s="85"/>
      <c r="WKU87" s="85"/>
      <c r="WKV87" s="85"/>
      <c r="WKW87" s="85"/>
      <c r="WKX87" s="85"/>
      <c r="WKY87" s="85"/>
      <c r="WKZ87" s="85"/>
      <c r="WLA87" s="85"/>
      <c r="WLB87" s="85"/>
      <c r="WLC87" s="85"/>
      <c r="WLD87" s="85"/>
      <c r="WLE87" s="85"/>
      <c r="WLF87" s="85"/>
      <c r="WLG87" s="85"/>
      <c r="WLH87" s="85"/>
      <c r="WLI87" s="85"/>
      <c r="WLJ87" s="85"/>
      <c r="WLK87" s="85"/>
      <c r="WLL87" s="85"/>
      <c r="WLM87" s="85"/>
      <c r="WLN87" s="85"/>
      <c r="WLO87" s="85"/>
      <c r="WLP87" s="85"/>
      <c r="WLQ87" s="85"/>
      <c r="WLR87" s="85"/>
      <c r="WLS87" s="85"/>
      <c r="WLT87" s="85"/>
      <c r="WLU87" s="85"/>
      <c r="WLV87" s="85"/>
      <c r="WLW87" s="85"/>
      <c r="WLX87" s="85"/>
      <c r="WLY87" s="85"/>
      <c r="WLZ87" s="85"/>
      <c r="WMA87" s="85"/>
      <c r="WMB87" s="85"/>
      <c r="WMC87" s="85"/>
      <c r="WMD87" s="85"/>
      <c r="WME87" s="85"/>
      <c r="WMF87" s="85"/>
      <c r="WMG87" s="85"/>
      <c r="WMH87" s="85"/>
      <c r="WMI87" s="85"/>
      <c r="WMJ87" s="85"/>
      <c r="WMK87" s="85"/>
      <c r="WML87" s="85"/>
      <c r="WMM87" s="85"/>
      <c r="WMN87" s="85"/>
      <c r="WMO87" s="85"/>
      <c r="WMP87" s="85"/>
      <c r="WMQ87" s="85"/>
      <c r="WMR87" s="85"/>
      <c r="WMS87" s="85"/>
      <c r="WMT87" s="85"/>
      <c r="WMU87" s="85"/>
      <c r="WMV87" s="85"/>
      <c r="WMW87" s="85"/>
      <c r="WMX87" s="85"/>
      <c r="WMY87" s="85"/>
      <c r="WMZ87" s="85"/>
      <c r="WNA87" s="85"/>
      <c r="WNB87" s="85"/>
      <c r="WNC87" s="85"/>
      <c r="WND87" s="85"/>
      <c r="WNE87" s="85"/>
      <c r="WNF87" s="85"/>
      <c r="WNG87" s="85"/>
      <c r="WNH87" s="85"/>
      <c r="WNI87" s="85"/>
      <c r="WNJ87" s="85"/>
      <c r="WNK87" s="85"/>
      <c r="WNL87" s="85"/>
      <c r="WNM87" s="85"/>
      <c r="WNN87" s="85"/>
      <c r="WNO87" s="85"/>
      <c r="WNP87" s="85"/>
      <c r="WNQ87" s="85"/>
      <c r="WNR87" s="85"/>
      <c r="WNS87" s="85"/>
      <c r="WNT87" s="85"/>
      <c r="WNU87" s="85"/>
      <c r="WNV87" s="85"/>
      <c r="WNW87" s="85"/>
      <c r="WNX87" s="85"/>
      <c r="WNY87" s="85"/>
      <c r="WNZ87" s="85"/>
      <c r="WOA87" s="85"/>
      <c r="WOB87" s="85"/>
      <c r="WOC87" s="85"/>
      <c r="WOD87" s="85"/>
      <c r="WOE87" s="85"/>
      <c r="WOF87" s="85"/>
      <c r="WOG87" s="85"/>
      <c r="WOH87" s="85"/>
      <c r="WOI87" s="85"/>
      <c r="WOJ87" s="85"/>
      <c r="WOK87" s="85"/>
      <c r="WOL87" s="85"/>
      <c r="WOM87" s="85"/>
      <c r="WON87" s="85"/>
      <c r="WOO87" s="85"/>
      <c r="WOP87" s="85"/>
      <c r="WOQ87" s="85"/>
      <c r="WOR87" s="85"/>
      <c r="WOS87" s="85"/>
      <c r="WOT87" s="85"/>
      <c r="WOU87" s="85"/>
      <c r="WOV87" s="85"/>
      <c r="WOW87" s="85"/>
      <c r="WOX87" s="85"/>
      <c r="WOY87" s="85"/>
      <c r="WOZ87" s="85"/>
      <c r="WPA87" s="85"/>
      <c r="WPB87" s="85"/>
      <c r="WPC87" s="85"/>
      <c r="WPD87" s="85"/>
      <c r="WPE87" s="85"/>
      <c r="WPF87" s="85"/>
      <c r="WPG87" s="85"/>
      <c r="WPH87" s="85"/>
      <c r="WPI87" s="85"/>
      <c r="WPJ87" s="85"/>
      <c r="WPK87" s="85"/>
      <c r="WPL87" s="85"/>
      <c r="WPM87" s="85"/>
      <c r="WPN87" s="85"/>
      <c r="WPO87" s="85"/>
      <c r="WPP87" s="85"/>
      <c r="WPQ87" s="85"/>
      <c r="WPR87" s="85"/>
      <c r="WPS87" s="85"/>
      <c r="WPT87" s="85"/>
      <c r="WPU87" s="85"/>
      <c r="WPV87" s="85"/>
      <c r="WPW87" s="85"/>
      <c r="WPX87" s="85"/>
      <c r="WPY87" s="85"/>
      <c r="WPZ87" s="85"/>
      <c r="WQA87" s="85"/>
      <c r="WQB87" s="85"/>
      <c r="WQC87" s="85"/>
      <c r="WQD87" s="85"/>
      <c r="WQE87" s="85"/>
      <c r="WQF87" s="85"/>
      <c r="WQG87" s="85"/>
      <c r="WQH87" s="85"/>
      <c r="WQI87" s="85"/>
      <c r="WQJ87" s="85"/>
      <c r="WQK87" s="85"/>
      <c r="WQL87" s="85"/>
      <c r="WQM87" s="85"/>
      <c r="WQN87" s="85"/>
      <c r="WQO87" s="85"/>
      <c r="WQP87" s="85"/>
      <c r="WQQ87" s="85"/>
      <c r="WQR87" s="85"/>
      <c r="WQS87" s="85"/>
      <c r="WQT87" s="85"/>
      <c r="WQU87" s="85"/>
      <c r="WQV87" s="85"/>
      <c r="WQW87" s="85"/>
      <c r="WQX87" s="85"/>
      <c r="WQY87" s="85"/>
      <c r="WQZ87" s="85"/>
      <c r="WRA87" s="85"/>
      <c r="WRB87" s="85"/>
      <c r="WRC87" s="85"/>
      <c r="WRD87" s="85"/>
      <c r="WRE87" s="85"/>
      <c r="WRF87" s="85"/>
      <c r="WRG87" s="85"/>
      <c r="WRH87" s="85"/>
      <c r="WRI87" s="85"/>
      <c r="WRJ87" s="85"/>
      <c r="WRK87" s="85"/>
      <c r="WRL87" s="85"/>
      <c r="WRM87" s="85"/>
      <c r="WRN87" s="85"/>
      <c r="WRO87" s="85"/>
      <c r="WRP87" s="85"/>
      <c r="WRQ87" s="85"/>
      <c r="WRR87" s="85"/>
      <c r="WRS87" s="85"/>
      <c r="WRT87" s="85"/>
      <c r="WRU87" s="85"/>
      <c r="WRV87" s="85"/>
      <c r="WRW87" s="85"/>
      <c r="WRX87" s="85"/>
      <c r="WRY87" s="85"/>
      <c r="WRZ87" s="85"/>
      <c r="WSA87" s="85"/>
      <c r="WSB87" s="85"/>
      <c r="WSC87" s="85"/>
      <c r="WSD87" s="85"/>
      <c r="WSE87" s="85"/>
      <c r="WSF87" s="85"/>
      <c r="WSG87" s="85"/>
      <c r="WSH87" s="85"/>
      <c r="WSI87" s="85"/>
      <c r="WSJ87" s="85"/>
      <c r="WSK87" s="85"/>
      <c r="WSL87" s="85"/>
      <c r="WSM87" s="85"/>
      <c r="WSN87" s="85"/>
      <c r="WSO87" s="85"/>
      <c r="WSP87" s="85"/>
      <c r="WSQ87" s="85"/>
      <c r="WSR87" s="85"/>
      <c r="WSS87" s="85"/>
      <c r="WST87" s="85"/>
      <c r="WSU87" s="85"/>
      <c r="WSV87" s="85"/>
      <c r="WSW87" s="85"/>
      <c r="WSX87" s="85"/>
      <c r="WSY87" s="85"/>
      <c r="WSZ87" s="85"/>
      <c r="WTA87" s="85"/>
      <c r="WTB87" s="85"/>
      <c r="WTC87" s="85"/>
      <c r="WTD87" s="85"/>
      <c r="WTE87" s="85"/>
      <c r="WTF87" s="85"/>
      <c r="WTG87" s="85"/>
      <c r="WTH87" s="85"/>
      <c r="WTI87" s="85"/>
      <c r="WTJ87" s="85"/>
      <c r="WTK87" s="85"/>
      <c r="WTL87" s="85"/>
      <c r="WTM87" s="85"/>
      <c r="WTN87" s="85"/>
      <c r="WTO87" s="85"/>
      <c r="WTP87" s="85"/>
      <c r="WTQ87" s="85"/>
      <c r="WTR87" s="85"/>
      <c r="WTS87" s="85"/>
      <c r="WTT87" s="85"/>
      <c r="WTU87" s="85"/>
      <c r="WTV87" s="85"/>
      <c r="WTW87" s="85"/>
      <c r="WTX87" s="85"/>
      <c r="WTY87" s="85"/>
      <c r="WTZ87" s="85"/>
      <c r="WUA87" s="85"/>
      <c r="WUB87" s="85"/>
      <c r="WUC87" s="85"/>
      <c r="WUD87" s="85"/>
      <c r="WUE87" s="85"/>
      <c r="WUF87" s="85"/>
      <c r="WUG87" s="85"/>
      <c r="WUH87" s="85"/>
      <c r="WUI87" s="85"/>
      <c r="WUJ87" s="85"/>
      <c r="WUK87" s="85"/>
      <c r="WUL87" s="85"/>
      <c r="WUM87" s="85"/>
      <c r="WUN87" s="85"/>
      <c r="WUO87" s="85"/>
      <c r="WUP87" s="85"/>
      <c r="WUQ87" s="85"/>
      <c r="WUR87" s="85"/>
      <c r="WUS87" s="85"/>
      <c r="WUT87" s="85"/>
      <c r="WUU87" s="85"/>
      <c r="WUV87" s="85"/>
      <c r="WUW87" s="85"/>
      <c r="WUX87" s="85"/>
      <c r="WUY87" s="85"/>
      <c r="WUZ87" s="85"/>
      <c r="WVA87" s="85"/>
      <c r="WVB87" s="85"/>
      <c r="WVC87" s="85"/>
      <c r="WVD87" s="85"/>
      <c r="WVE87" s="85"/>
      <c r="WVF87" s="85"/>
      <c r="WVG87" s="85"/>
      <c r="WVH87" s="85"/>
      <c r="WVI87" s="85"/>
      <c r="WVJ87" s="85"/>
      <c r="WVK87" s="85"/>
      <c r="WVL87" s="85"/>
      <c r="WVM87" s="85"/>
      <c r="WVN87" s="85"/>
      <c r="WVO87" s="85"/>
      <c r="WVP87" s="85"/>
      <c r="WVQ87" s="85"/>
      <c r="WVR87" s="85"/>
      <c r="WVS87" s="85"/>
      <c r="WVT87" s="85"/>
      <c r="WVU87" s="85"/>
      <c r="WVV87" s="85"/>
      <c r="WVW87" s="85"/>
      <c r="WVX87" s="85"/>
      <c r="WVY87" s="85"/>
      <c r="WVZ87" s="85"/>
      <c r="WWA87" s="85"/>
      <c r="WWB87" s="85"/>
      <c r="WWC87" s="85"/>
      <c r="WWD87" s="85"/>
      <c r="WWE87" s="85"/>
      <c r="WWF87" s="85"/>
      <c r="WWG87" s="85"/>
      <c r="WWH87" s="85"/>
      <c r="WWI87" s="85"/>
      <c r="WWJ87" s="85"/>
      <c r="WWK87" s="85"/>
      <c r="WWL87" s="85"/>
      <c r="WWM87" s="85"/>
      <c r="WWN87" s="85"/>
      <c r="WWO87" s="85"/>
      <c r="WWP87" s="85"/>
      <c r="WWQ87" s="85"/>
      <c r="WWR87" s="85"/>
      <c r="WWS87" s="85"/>
      <c r="WWT87" s="85"/>
      <c r="WWU87" s="85"/>
      <c r="WWV87" s="85"/>
      <c r="WWW87" s="85"/>
      <c r="WWX87" s="85"/>
      <c r="WWY87" s="85"/>
      <c r="WWZ87" s="85"/>
      <c r="WXA87" s="85"/>
      <c r="WXB87" s="85"/>
      <c r="WXC87" s="85"/>
      <c r="WXD87" s="85"/>
      <c r="WXE87" s="85"/>
      <c r="WXF87" s="85"/>
      <c r="WXG87" s="85"/>
      <c r="WXH87" s="85"/>
      <c r="WXI87" s="85"/>
      <c r="WXJ87" s="85"/>
      <c r="WXK87" s="85"/>
      <c r="WXL87" s="85"/>
      <c r="WXM87" s="85"/>
      <c r="WXN87" s="85"/>
      <c r="WXO87" s="85"/>
      <c r="WXP87" s="85"/>
      <c r="WXQ87" s="85"/>
      <c r="WXR87" s="85"/>
      <c r="WXS87" s="85"/>
      <c r="WXT87" s="85"/>
      <c r="WXU87" s="85"/>
      <c r="WXV87" s="85"/>
      <c r="WXW87" s="85"/>
      <c r="WXX87" s="85"/>
      <c r="WXY87" s="85"/>
      <c r="WXZ87" s="85"/>
      <c r="WYA87" s="85"/>
      <c r="WYB87" s="85"/>
      <c r="WYC87" s="85"/>
      <c r="WYD87" s="85"/>
      <c r="WYE87" s="85"/>
      <c r="WYF87" s="85"/>
      <c r="WYG87" s="85"/>
      <c r="WYH87" s="85"/>
      <c r="WYI87" s="85"/>
      <c r="WYJ87" s="85"/>
      <c r="WYK87" s="85"/>
      <c r="WYL87" s="85"/>
      <c r="WYM87" s="85"/>
      <c r="WYN87" s="85"/>
      <c r="WYO87" s="85"/>
      <c r="WYP87" s="85"/>
      <c r="WYQ87" s="85"/>
      <c r="WYR87" s="85"/>
      <c r="WYS87" s="85"/>
      <c r="WYT87" s="85"/>
      <c r="WYU87" s="85"/>
      <c r="WYV87" s="85"/>
      <c r="WYW87" s="85"/>
      <c r="WYX87" s="85"/>
      <c r="WYY87" s="85"/>
      <c r="WYZ87" s="85"/>
      <c r="WZA87" s="85"/>
      <c r="WZB87" s="85"/>
      <c r="WZC87" s="85"/>
      <c r="WZD87" s="85"/>
      <c r="WZE87" s="85"/>
      <c r="WZF87" s="85"/>
      <c r="WZG87" s="85"/>
      <c r="WZH87" s="85"/>
      <c r="WZI87" s="85"/>
      <c r="WZJ87" s="85"/>
      <c r="WZK87" s="85"/>
      <c r="WZL87" s="85"/>
      <c r="WZM87" s="85"/>
      <c r="WZN87" s="85"/>
      <c r="WZO87" s="85"/>
      <c r="WZP87" s="85"/>
      <c r="WZQ87" s="85"/>
      <c r="WZR87" s="85"/>
      <c r="WZS87" s="85"/>
      <c r="WZT87" s="85"/>
      <c r="WZU87" s="85"/>
      <c r="WZV87" s="85"/>
      <c r="WZW87" s="85"/>
      <c r="WZX87" s="85"/>
      <c r="WZY87" s="85"/>
      <c r="WZZ87" s="85"/>
      <c r="XAA87" s="85"/>
      <c r="XAB87" s="85"/>
      <c r="XAC87" s="85"/>
      <c r="XAD87" s="85"/>
      <c r="XAE87" s="85"/>
      <c r="XAF87" s="85"/>
      <c r="XAG87" s="85"/>
      <c r="XAH87" s="85"/>
      <c r="XAI87" s="85"/>
      <c r="XAJ87" s="85"/>
      <c r="XAK87" s="85"/>
      <c r="XAL87" s="85"/>
      <c r="XAM87" s="85"/>
      <c r="XAN87" s="85"/>
      <c r="XAO87" s="85"/>
      <c r="XAP87" s="85"/>
      <c r="XAQ87" s="85"/>
      <c r="XAR87" s="85"/>
      <c r="XAS87" s="85"/>
      <c r="XAT87" s="85"/>
      <c r="XAU87" s="85"/>
      <c r="XAV87" s="85"/>
      <c r="XAW87" s="85"/>
      <c r="XAX87" s="85"/>
      <c r="XAY87" s="85"/>
      <c r="XAZ87" s="85"/>
      <c r="XBA87" s="85"/>
      <c r="XBB87" s="85"/>
      <c r="XBC87" s="85"/>
      <c r="XBD87" s="85"/>
      <c r="XBE87" s="85"/>
      <c r="XBF87" s="85"/>
      <c r="XBG87" s="85"/>
      <c r="XBH87" s="85"/>
      <c r="XBI87" s="85"/>
      <c r="XBJ87" s="85"/>
      <c r="XBK87" s="85"/>
      <c r="XBL87" s="85"/>
      <c r="XBM87" s="85"/>
      <c r="XBN87" s="85"/>
      <c r="XBO87" s="85"/>
      <c r="XBP87" s="85"/>
      <c r="XBQ87" s="85"/>
      <c r="XBR87" s="85"/>
      <c r="XBS87" s="85"/>
      <c r="XBT87" s="85"/>
      <c r="XBU87" s="85"/>
      <c r="XBV87" s="85"/>
      <c r="XBW87" s="85"/>
      <c r="XBX87" s="85"/>
      <c r="XBY87" s="85"/>
      <c r="XBZ87" s="85"/>
      <c r="XCA87" s="85"/>
      <c r="XCB87" s="85"/>
      <c r="XCC87" s="85"/>
      <c r="XCD87" s="85"/>
      <c r="XCE87" s="85"/>
      <c r="XCF87" s="85"/>
      <c r="XCG87" s="85"/>
      <c r="XCH87" s="85"/>
      <c r="XCI87" s="85"/>
      <c r="XCJ87" s="85"/>
      <c r="XCK87" s="85"/>
      <c r="XCL87" s="85"/>
      <c r="XCM87" s="85"/>
      <c r="XCN87" s="85"/>
      <c r="XCO87" s="85"/>
      <c r="XCP87" s="85"/>
      <c r="XCQ87" s="85"/>
      <c r="XCR87" s="85"/>
      <c r="XCS87" s="85"/>
      <c r="XCT87" s="85"/>
      <c r="XCU87" s="85"/>
      <c r="XCV87" s="85"/>
      <c r="XCW87" s="85"/>
      <c r="XCX87" s="85"/>
      <c r="XCY87" s="85"/>
      <c r="XCZ87" s="85"/>
      <c r="XDA87" s="85"/>
      <c r="XDB87" s="85"/>
      <c r="XDC87" s="85"/>
      <c r="XDD87" s="85"/>
      <c r="XDE87" s="85"/>
      <c r="XDF87" s="85"/>
      <c r="XDG87" s="85"/>
      <c r="XDH87" s="85"/>
      <c r="XDI87" s="85"/>
      <c r="XDJ87" s="85"/>
      <c r="XDK87" s="85"/>
      <c r="XDL87" s="85"/>
      <c r="XDM87" s="85"/>
      <c r="XDN87" s="85"/>
      <c r="XDO87" s="85"/>
      <c r="XDP87" s="85"/>
      <c r="XDQ87" s="85"/>
      <c r="XDR87" s="85"/>
      <c r="XDS87" s="85"/>
      <c r="XDT87" s="85"/>
      <c r="XDU87" s="85"/>
      <c r="XDV87" s="85"/>
      <c r="XDW87" s="85"/>
      <c r="XDX87" s="85"/>
      <c r="XDY87" s="85"/>
      <c r="XDZ87" s="85"/>
      <c r="XEA87" s="85"/>
      <c r="XEB87" s="85"/>
      <c r="XEC87" s="85"/>
      <c r="XED87" s="85"/>
      <c r="XEE87" s="85"/>
      <c r="XEF87" s="85"/>
      <c r="XEG87" s="85"/>
      <c r="XEH87" s="85"/>
      <c r="XEI87" s="85"/>
      <c r="XEJ87" s="85"/>
      <c r="XEK87" s="85"/>
      <c r="XEL87" s="85"/>
      <c r="XEM87" s="85"/>
      <c r="XEN87" s="85"/>
      <c r="XEO87" s="85"/>
      <c r="XEP87" s="85"/>
      <c r="XEQ87" s="85"/>
      <c r="XER87" s="85"/>
      <c r="XES87" s="85"/>
      <c r="XET87" s="85"/>
      <c r="XEU87" s="85"/>
      <c r="XEV87" s="85"/>
      <c r="XEW87" s="85"/>
      <c r="XEX87" s="85"/>
      <c r="XEY87" s="85"/>
      <c r="XEZ87" s="85"/>
      <c r="XFA87" s="85"/>
      <c r="XFB87" s="85"/>
      <c r="XFC87" s="85"/>
      <c r="XFD87" s="85"/>
    </row>
    <row r="88" spans="1:16384" s="133" customFormat="1" x14ac:dyDescent="0.2">
      <c r="A88" s="85"/>
      <c r="B88" s="87" t="s">
        <v>322</v>
      </c>
      <c r="C88" s="85"/>
      <c r="D88" s="85"/>
      <c r="E88" s="85"/>
      <c r="F88" s="85"/>
      <c r="G88" s="85"/>
      <c r="H88" s="85"/>
      <c r="I88" s="85"/>
      <c r="J88" s="85"/>
      <c r="K88" s="85"/>
      <c r="L88" s="85"/>
      <c r="M88" s="85"/>
      <c r="N88" s="85"/>
      <c r="O88" s="85"/>
      <c r="P88" s="85"/>
      <c r="Q88" s="85"/>
      <c r="R88" s="85"/>
      <c r="S88" s="85"/>
      <c r="T88" s="85"/>
      <c r="U88" s="85"/>
      <c r="V88" s="85"/>
      <c r="W88" s="85"/>
      <c r="X88" s="85"/>
      <c r="Y88" s="85"/>
      <c r="Z88" s="85"/>
      <c r="AA88" s="85"/>
      <c r="AB88" s="85"/>
      <c r="AC88" s="85"/>
      <c r="AD88" s="85"/>
      <c r="AE88" s="85"/>
      <c r="AF88" s="85"/>
      <c r="AG88" s="85"/>
      <c r="AH88" s="85"/>
      <c r="AI88" s="85"/>
      <c r="AJ88" s="85"/>
      <c r="AK88" s="85"/>
      <c r="AL88" s="85"/>
      <c r="AM88" s="85"/>
      <c r="AN88" s="85"/>
      <c r="AO88" s="85"/>
      <c r="AP88" s="85"/>
      <c r="AQ88" s="85"/>
      <c r="AR88" s="85"/>
      <c r="AS88" s="85"/>
      <c r="AT88" s="85"/>
      <c r="AU88" s="85"/>
      <c r="AV88" s="85"/>
      <c r="AW88" s="85"/>
      <c r="AX88" s="85"/>
      <c r="AY88" s="85"/>
      <c r="AZ88" s="85"/>
      <c r="BA88" s="85"/>
      <c r="BB88" s="85"/>
      <c r="BC88" s="85"/>
      <c r="BD88" s="85"/>
      <c r="BE88" s="85"/>
      <c r="BF88" s="85"/>
      <c r="BG88" s="85"/>
      <c r="BH88" s="85"/>
      <c r="BI88" s="85"/>
      <c r="BJ88" s="85"/>
      <c r="BK88" s="85"/>
      <c r="BL88" s="85"/>
      <c r="BM88" s="85"/>
      <c r="BN88" s="85"/>
      <c r="BO88" s="85"/>
      <c r="BP88" s="85"/>
      <c r="BQ88" s="85"/>
      <c r="BR88" s="85"/>
      <c r="BS88" s="85"/>
      <c r="BT88" s="85"/>
      <c r="BU88" s="85"/>
      <c r="BV88" s="85"/>
      <c r="BW88" s="85"/>
      <c r="BX88" s="85"/>
      <c r="BY88" s="85"/>
      <c r="BZ88" s="85"/>
      <c r="CA88" s="85"/>
      <c r="CB88" s="85"/>
      <c r="CC88" s="85"/>
      <c r="CD88" s="85"/>
      <c r="CE88" s="85"/>
      <c r="CF88" s="85"/>
      <c r="CG88" s="85"/>
      <c r="CH88" s="85"/>
      <c r="CI88" s="85"/>
      <c r="CJ88" s="85"/>
      <c r="CK88" s="85"/>
      <c r="CL88" s="85"/>
      <c r="CM88" s="85"/>
      <c r="CN88" s="85"/>
      <c r="CO88" s="85"/>
      <c r="CP88" s="85"/>
      <c r="CQ88" s="85"/>
      <c r="CR88" s="85"/>
      <c r="CS88" s="85"/>
      <c r="CT88" s="85"/>
      <c r="CU88" s="85"/>
      <c r="CV88" s="85"/>
      <c r="CW88" s="85"/>
      <c r="CX88" s="85"/>
      <c r="CY88" s="85"/>
      <c r="CZ88" s="85"/>
      <c r="DA88" s="85"/>
      <c r="DB88" s="85"/>
      <c r="DC88" s="85"/>
      <c r="DD88" s="85"/>
      <c r="DE88" s="85"/>
      <c r="DF88" s="85"/>
      <c r="DG88" s="85"/>
      <c r="DH88" s="85"/>
      <c r="DI88" s="85"/>
      <c r="DJ88" s="85"/>
      <c r="DK88" s="85"/>
      <c r="DL88" s="85"/>
      <c r="DM88" s="85"/>
      <c r="DN88" s="85"/>
      <c r="DO88" s="85"/>
      <c r="DP88" s="85"/>
      <c r="DQ88" s="85"/>
      <c r="DR88" s="85"/>
      <c r="DS88" s="85"/>
      <c r="DT88" s="85"/>
      <c r="DU88" s="85"/>
      <c r="DV88" s="85"/>
      <c r="DW88" s="85"/>
      <c r="DX88" s="85"/>
      <c r="DY88" s="85"/>
      <c r="DZ88" s="85"/>
      <c r="EA88" s="85"/>
      <c r="EB88" s="85"/>
      <c r="EC88" s="85"/>
      <c r="ED88" s="85"/>
      <c r="EE88" s="85"/>
      <c r="EF88" s="85"/>
      <c r="EG88" s="85"/>
      <c r="EH88" s="85"/>
      <c r="EI88" s="85"/>
      <c r="EJ88" s="85"/>
      <c r="EK88" s="85"/>
      <c r="EL88" s="85"/>
      <c r="EM88" s="85"/>
      <c r="EN88" s="85"/>
      <c r="EO88" s="85"/>
      <c r="EP88" s="85"/>
      <c r="EQ88" s="85"/>
      <c r="ER88" s="85"/>
      <c r="ES88" s="85"/>
      <c r="ET88" s="85"/>
      <c r="EU88" s="85"/>
      <c r="EV88" s="85"/>
      <c r="EW88" s="85"/>
      <c r="EX88" s="85"/>
      <c r="EY88" s="85"/>
      <c r="EZ88" s="85"/>
      <c r="FA88" s="85"/>
      <c r="FB88" s="85"/>
      <c r="FC88" s="85"/>
      <c r="FD88" s="85"/>
      <c r="FE88" s="85"/>
      <c r="FF88" s="85"/>
      <c r="FG88" s="85"/>
      <c r="FH88" s="85"/>
      <c r="FI88" s="85"/>
      <c r="FJ88" s="85"/>
      <c r="FK88" s="85"/>
      <c r="FL88" s="85"/>
      <c r="FM88" s="85"/>
      <c r="FN88" s="85"/>
      <c r="FO88" s="85"/>
      <c r="FP88" s="85"/>
      <c r="FQ88" s="85"/>
      <c r="FR88" s="85"/>
      <c r="FS88" s="85"/>
      <c r="FT88" s="85"/>
      <c r="FU88" s="85"/>
      <c r="FV88" s="85"/>
      <c r="FW88" s="85"/>
      <c r="FX88" s="85"/>
      <c r="FY88" s="85"/>
      <c r="FZ88" s="85"/>
      <c r="GA88" s="85"/>
      <c r="GB88" s="85"/>
      <c r="GC88" s="85"/>
      <c r="GD88" s="85"/>
      <c r="GE88" s="85"/>
      <c r="GF88" s="85"/>
      <c r="GG88" s="85"/>
      <c r="GH88" s="85"/>
      <c r="GI88" s="85"/>
      <c r="GJ88" s="85"/>
      <c r="GK88" s="85"/>
      <c r="GL88" s="85"/>
      <c r="GM88" s="85"/>
      <c r="GN88" s="85"/>
      <c r="GO88" s="85"/>
      <c r="GP88" s="85"/>
      <c r="GQ88" s="85"/>
      <c r="GR88" s="85"/>
      <c r="GS88" s="85"/>
      <c r="GT88" s="85"/>
      <c r="GU88" s="85"/>
      <c r="GV88" s="85"/>
      <c r="GW88" s="85"/>
      <c r="GX88" s="85"/>
      <c r="GY88" s="85"/>
      <c r="GZ88" s="85"/>
      <c r="HA88" s="85"/>
      <c r="HB88" s="85"/>
      <c r="HC88" s="85"/>
      <c r="HD88" s="85"/>
      <c r="HE88" s="85"/>
      <c r="HF88" s="85"/>
      <c r="HG88" s="85"/>
      <c r="HH88" s="85"/>
      <c r="HI88" s="85"/>
      <c r="HJ88" s="85"/>
      <c r="HK88" s="85"/>
      <c r="HL88" s="85"/>
      <c r="HM88" s="85"/>
      <c r="HN88" s="85"/>
      <c r="HO88" s="85"/>
      <c r="HP88" s="85"/>
      <c r="HQ88" s="85"/>
      <c r="HR88" s="85"/>
      <c r="HS88" s="85"/>
      <c r="HT88" s="85"/>
      <c r="HU88" s="85"/>
      <c r="HV88" s="85"/>
      <c r="HW88" s="85"/>
      <c r="HX88" s="85"/>
      <c r="HY88" s="85"/>
      <c r="HZ88" s="85"/>
      <c r="IA88" s="85"/>
      <c r="IB88" s="85"/>
      <c r="IC88" s="85"/>
      <c r="ID88" s="85"/>
      <c r="IE88" s="85"/>
      <c r="IF88" s="85"/>
      <c r="IG88" s="85"/>
      <c r="IH88" s="85"/>
      <c r="II88" s="85"/>
      <c r="IJ88" s="85"/>
      <c r="IK88" s="85"/>
      <c r="IL88" s="85"/>
      <c r="IM88" s="85"/>
      <c r="IN88" s="85"/>
      <c r="IO88" s="85"/>
      <c r="IP88" s="85"/>
      <c r="IQ88" s="85"/>
      <c r="IR88" s="85"/>
      <c r="IS88" s="85"/>
      <c r="IT88" s="85"/>
      <c r="IU88" s="85"/>
      <c r="IV88" s="85"/>
      <c r="IW88" s="85"/>
      <c r="IX88" s="85"/>
      <c r="IY88" s="85"/>
      <c r="IZ88" s="85"/>
      <c r="JA88" s="85"/>
      <c r="JB88" s="85"/>
      <c r="JC88" s="85"/>
      <c r="JD88" s="85"/>
      <c r="JE88" s="85"/>
      <c r="JF88" s="85"/>
      <c r="JG88" s="85"/>
      <c r="JH88" s="85"/>
      <c r="JI88" s="85"/>
      <c r="JJ88" s="85"/>
      <c r="JK88" s="85"/>
      <c r="JL88" s="85"/>
      <c r="JM88" s="85"/>
      <c r="JN88" s="85"/>
      <c r="JO88" s="85"/>
      <c r="JP88" s="85"/>
      <c r="JQ88" s="85"/>
      <c r="JR88" s="85"/>
      <c r="JS88" s="85"/>
      <c r="JT88" s="85"/>
      <c r="JU88" s="85"/>
      <c r="JV88" s="85"/>
      <c r="JW88" s="85"/>
      <c r="JX88" s="85"/>
      <c r="JY88" s="85"/>
      <c r="JZ88" s="85"/>
      <c r="KA88" s="85"/>
      <c r="KB88" s="85"/>
      <c r="KC88" s="85"/>
      <c r="KD88" s="85"/>
      <c r="KE88" s="85"/>
      <c r="KF88" s="85"/>
      <c r="KG88" s="85"/>
      <c r="KH88" s="85"/>
      <c r="KI88" s="85"/>
      <c r="KJ88" s="85"/>
      <c r="KK88" s="85"/>
      <c r="KL88" s="85"/>
      <c r="KM88" s="85"/>
      <c r="KN88" s="85"/>
      <c r="KO88" s="85"/>
      <c r="KP88" s="85"/>
      <c r="KQ88" s="85"/>
      <c r="KR88" s="85"/>
      <c r="KS88" s="85"/>
      <c r="KT88" s="85"/>
      <c r="KU88" s="85"/>
      <c r="KV88" s="85"/>
      <c r="KW88" s="85"/>
      <c r="KX88" s="85"/>
      <c r="KY88" s="85"/>
      <c r="KZ88" s="85"/>
      <c r="LA88" s="85"/>
      <c r="LB88" s="85"/>
      <c r="LC88" s="85"/>
      <c r="LD88" s="85"/>
      <c r="LE88" s="85"/>
      <c r="LF88" s="85"/>
      <c r="LG88" s="85"/>
      <c r="LH88" s="85"/>
      <c r="LI88" s="85"/>
      <c r="LJ88" s="85"/>
      <c r="LK88" s="85"/>
      <c r="LL88" s="85"/>
      <c r="LM88" s="85"/>
      <c r="LN88" s="85"/>
      <c r="LO88" s="85"/>
      <c r="LP88" s="85"/>
      <c r="LQ88" s="85"/>
      <c r="LR88" s="85"/>
      <c r="LS88" s="85"/>
      <c r="LT88" s="85"/>
      <c r="LU88" s="85"/>
      <c r="LV88" s="85"/>
      <c r="LW88" s="85"/>
      <c r="LX88" s="85"/>
      <c r="LY88" s="85"/>
      <c r="LZ88" s="85"/>
      <c r="MA88" s="85"/>
      <c r="MB88" s="85"/>
      <c r="MC88" s="85"/>
      <c r="MD88" s="85"/>
      <c r="ME88" s="85"/>
      <c r="MF88" s="85"/>
      <c r="MG88" s="85"/>
      <c r="MH88" s="85"/>
      <c r="MI88" s="85"/>
      <c r="MJ88" s="85"/>
      <c r="MK88" s="85"/>
      <c r="ML88" s="85"/>
      <c r="MM88" s="85"/>
      <c r="MN88" s="85"/>
      <c r="MO88" s="85"/>
      <c r="MP88" s="85"/>
      <c r="MQ88" s="85"/>
      <c r="MR88" s="85"/>
      <c r="MS88" s="85"/>
      <c r="MT88" s="85"/>
      <c r="MU88" s="85"/>
      <c r="MV88" s="85"/>
      <c r="MW88" s="85"/>
      <c r="MX88" s="85"/>
      <c r="MY88" s="85"/>
      <c r="MZ88" s="85"/>
      <c r="NA88" s="85"/>
      <c r="NB88" s="85"/>
      <c r="NC88" s="85"/>
      <c r="ND88" s="85"/>
      <c r="NE88" s="85"/>
      <c r="NF88" s="85"/>
      <c r="NG88" s="85"/>
      <c r="NH88" s="85"/>
      <c r="NI88" s="85"/>
      <c r="NJ88" s="85"/>
      <c r="NK88" s="85"/>
      <c r="NL88" s="85"/>
      <c r="NM88" s="85"/>
      <c r="NN88" s="85"/>
      <c r="NO88" s="85"/>
      <c r="NP88" s="85"/>
      <c r="NQ88" s="85"/>
      <c r="NR88" s="85"/>
      <c r="NS88" s="85"/>
      <c r="NT88" s="85"/>
      <c r="NU88" s="85"/>
      <c r="NV88" s="85"/>
      <c r="NW88" s="85"/>
      <c r="NX88" s="85"/>
      <c r="NY88" s="85"/>
      <c r="NZ88" s="85"/>
      <c r="OA88" s="85"/>
      <c r="OB88" s="85"/>
      <c r="OC88" s="85"/>
      <c r="OD88" s="85"/>
      <c r="OE88" s="85"/>
      <c r="OF88" s="85"/>
      <c r="OG88" s="85"/>
      <c r="OH88" s="85"/>
      <c r="OI88" s="85"/>
      <c r="OJ88" s="85"/>
      <c r="OK88" s="85"/>
      <c r="OL88" s="85"/>
      <c r="OM88" s="85"/>
      <c r="ON88" s="85"/>
      <c r="OO88" s="85"/>
      <c r="OP88" s="85"/>
      <c r="OQ88" s="85"/>
      <c r="OR88" s="85"/>
      <c r="OS88" s="85"/>
      <c r="OT88" s="85"/>
      <c r="OU88" s="85"/>
      <c r="OV88" s="85"/>
      <c r="OW88" s="85"/>
      <c r="OX88" s="85"/>
      <c r="OY88" s="85"/>
      <c r="OZ88" s="85"/>
      <c r="PA88" s="85"/>
      <c r="PB88" s="85"/>
      <c r="PC88" s="85"/>
      <c r="PD88" s="85"/>
      <c r="PE88" s="85"/>
      <c r="PF88" s="85"/>
      <c r="PG88" s="85"/>
      <c r="PH88" s="85"/>
      <c r="PI88" s="85"/>
      <c r="PJ88" s="85"/>
      <c r="PK88" s="85"/>
      <c r="PL88" s="85"/>
      <c r="PM88" s="85"/>
      <c r="PN88" s="85"/>
      <c r="PO88" s="85"/>
      <c r="PP88" s="85"/>
      <c r="PQ88" s="85"/>
      <c r="PR88" s="85"/>
      <c r="PS88" s="85"/>
      <c r="PT88" s="85"/>
      <c r="PU88" s="85"/>
      <c r="PV88" s="85"/>
      <c r="PW88" s="85"/>
      <c r="PX88" s="85"/>
      <c r="PY88" s="85"/>
      <c r="PZ88" s="85"/>
      <c r="QA88" s="85"/>
      <c r="QB88" s="85"/>
      <c r="QC88" s="85"/>
      <c r="QD88" s="85"/>
      <c r="QE88" s="85"/>
      <c r="QF88" s="85"/>
      <c r="QG88" s="85"/>
      <c r="QH88" s="85"/>
      <c r="QI88" s="85"/>
      <c r="QJ88" s="85"/>
      <c r="QK88" s="85"/>
      <c r="QL88" s="85"/>
      <c r="QM88" s="85"/>
      <c r="QN88" s="85"/>
      <c r="QO88" s="85"/>
      <c r="QP88" s="85"/>
      <c r="QQ88" s="85"/>
      <c r="QR88" s="85"/>
      <c r="QS88" s="85"/>
      <c r="QT88" s="85"/>
      <c r="QU88" s="85"/>
      <c r="QV88" s="85"/>
      <c r="QW88" s="85"/>
      <c r="QX88" s="85"/>
      <c r="QY88" s="85"/>
      <c r="QZ88" s="85"/>
      <c r="RA88" s="85"/>
      <c r="RB88" s="85"/>
      <c r="RC88" s="85"/>
      <c r="RD88" s="85"/>
      <c r="RE88" s="85"/>
      <c r="RF88" s="85"/>
      <c r="RG88" s="85"/>
      <c r="RH88" s="85"/>
      <c r="RI88" s="85"/>
      <c r="RJ88" s="85"/>
      <c r="RK88" s="85"/>
      <c r="RL88" s="85"/>
      <c r="RM88" s="85"/>
      <c r="RN88" s="85"/>
      <c r="RO88" s="85"/>
      <c r="RP88" s="85"/>
      <c r="RQ88" s="85"/>
      <c r="RR88" s="85"/>
      <c r="RS88" s="85"/>
      <c r="RT88" s="85"/>
      <c r="RU88" s="85"/>
      <c r="RV88" s="85"/>
      <c r="RW88" s="85"/>
      <c r="RX88" s="85"/>
      <c r="RY88" s="85"/>
      <c r="RZ88" s="85"/>
      <c r="SA88" s="85"/>
      <c r="SB88" s="85"/>
      <c r="SC88" s="85"/>
      <c r="SD88" s="85"/>
      <c r="SE88" s="85"/>
      <c r="SF88" s="85"/>
      <c r="SG88" s="85"/>
      <c r="SH88" s="85"/>
      <c r="SI88" s="85"/>
      <c r="SJ88" s="85"/>
      <c r="SK88" s="85"/>
      <c r="SL88" s="85"/>
      <c r="SM88" s="85"/>
      <c r="SN88" s="85"/>
      <c r="SO88" s="85"/>
      <c r="SP88" s="85"/>
      <c r="SQ88" s="85"/>
      <c r="SR88" s="85"/>
      <c r="SS88" s="85"/>
      <c r="ST88" s="85"/>
      <c r="SU88" s="85"/>
      <c r="SV88" s="85"/>
      <c r="SW88" s="85"/>
      <c r="SX88" s="85"/>
      <c r="SY88" s="85"/>
      <c r="SZ88" s="85"/>
      <c r="TA88" s="85"/>
      <c r="TB88" s="85"/>
      <c r="TC88" s="85"/>
      <c r="TD88" s="85"/>
      <c r="TE88" s="85"/>
      <c r="TF88" s="85"/>
      <c r="TG88" s="85"/>
      <c r="TH88" s="85"/>
      <c r="TI88" s="85"/>
      <c r="TJ88" s="85"/>
      <c r="TK88" s="85"/>
      <c r="TL88" s="85"/>
      <c r="TM88" s="85"/>
      <c r="TN88" s="85"/>
      <c r="TO88" s="85"/>
      <c r="TP88" s="85"/>
      <c r="TQ88" s="85"/>
      <c r="TR88" s="85"/>
      <c r="TS88" s="85"/>
      <c r="TT88" s="85"/>
      <c r="TU88" s="85"/>
      <c r="TV88" s="85"/>
      <c r="TW88" s="85"/>
      <c r="TX88" s="85"/>
      <c r="TY88" s="85"/>
      <c r="TZ88" s="85"/>
      <c r="UA88" s="85"/>
      <c r="UB88" s="85"/>
      <c r="UC88" s="85"/>
      <c r="UD88" s="85"/>
      <c r="UE88" s="85"/>
      <c r="UF88" s="85"/>
      <c r="UG88" s="85"/>
      <c r="UH88" s="85"/>
      <c r="UI88" s="85"/>
      <c r="UJ88" s="85"/>
      <c r="UK88" s="85"/>
      <c r="UL88" s="85"/>
      <c r="UM88" s="85"/>
      <c r="UN88" s="85"/>
      <c r="UO88" s="85"/>
      <c r="UP88" s="85"/>
      <c r="UQ88" s="85"/>
      <c r="UR88" s="85"/>
      <c r="US88" s="85"/>
      <c r="UT88" s="85"/>
      <c r="UU88" s="85"/>
      <c r="UV88" s="85"/>
      <c r="UW88" s="85"/>
      <c r="UX88" s="85"/>
      <c r="UY88" s="85"/>
      <c r="UZ88" s="85"/>
      <c r="VA88" s="85"/>
      <c r="VB88" s="85"/>
      <c r="VC88" s="85"/>
      <c r="VD88" s="85"/>
      <c r="VE88" s="85"/>
      <c r="VF88" s="85"/>
      <c r="VG88" s="85"/>
      <c r="VH88" s="85"/>
      <c r="VI88" s="85"/>
      <c r="VJ88" s="85"/>
      <c r="VK88" s="85"/>
      <c r="VL88" s="85"/>
      <c r="VM88" s="85"/>
      <c r="VN88" s="85"/>
      <c r="VO88" s="85"/>
      <c r="VP88" s="85"/>
      <c r="VQ88" s="85"/>
      <c r="VR88" s="85"/>
      <c r="VS88" s="85"/>
      <c r="VT88" s="85"/>
      <c r="VU88" s="85"/>
      <c r="VV88" s="85"/>
      <c r="VW88" s="85"/>
      <c r="VX88" s="85"/>
      <c r="VY88" s="85"/>
      <c r="VZ88" s="85"/>
      <c r="WA88" s="85"/>
      <c r="WB88" s="85"/>
      <c r="WC88" s="85"/>
      <c r="WD88" s="85"/>
      <c r="WE88" s="85"/>
      <c r="WF88" s="85"/>
      <c r="WG88" s="85"/>
      <c r="WH88" s="85"/>
      <c r="WI88" s="85"/>
      <c r="WJ88" s="85"/>
      <c r="WK88" s="85"/>
      <c r="WL88" s="85"/>
      <c r="WM88" s="85"/>
      <c r="WN88" s="85"/>
      <c r="WO88" s="85"/>
      <c r="WP88" s="85"/>
      <c r="WQ88" s="85"/>
      <c r="WR88" s="85"/>
      <c r="WS88" s="85"/>
      <c r="WT88" s="85"/>
      <c r="WU88" s="85"/>
      <c r="WV88" s="85"/>
      <c r="WW88" s="85"/>
      <c r="WX88" s="85"/>
      <c r="WY88" s="85"/>
      <c r="WZ88" s="85"/>
      <c r="XA88" s="85"/>
      <c r="XB88" s="85"/>
      <c r="XC88" s="85"/>
      <c r="XD88" s="85"/>
      <c r="XE88" s="85"/>
      <c r="XF88" s="85"/>
      <c r="XG88" s="85"/>
      <c r="XH88" s="85"/>
      <c r="XI88" s="85"/>
      <c r="XJ88" s="85"/>
      <c r="XK88" s="85"/>
      <c r="XL88" s="85"/>
      <c r="XM88" s="85"/>
      <c r="XN88" s="85"/>
      <c r="XO88" s="85"/>
      <c r="XP88" s="85"/>
      <c r="XQ88" s="85"/>
      <c r="XR88" s="85"/>
      <c r="XS88" s="85"/>
      <c r="XT88" s="85"/>
      <c r="XU88" s="85"/>
      <c r="XV88" s="85"/>
      <c r="XW88" s="85"/>
      <c r="XX88" s="85"/>
      <c r="XY88" s="85"/>
      <c r="XZ88" s="85"/>
      <c r="YA88" s="85"/>
      <c r="YB88" s="85"/>
      <c r="YC88" s="85"/>
      <c r="YD88" s="85"/>
      <c r="YE88" s="85"/>
      <c r="YF88" s="85"/>
      <c r="YG88" s="85"/>
      <c r="YH88" s="85"/>
      <c r="YI88" s="85"/>
      <c r="YJ88" s="85"/>
      <c r="YK88" s="85"/>
      <c r="YL88" s="85"/>
      <c r="YM88" s="85"/>
      <c r="YN88" s="85"/>
      <c r="YO88" s="85"/>
      <c r="YP88" s="85"/>
      <c r="YQ88" s="85"/>
      <c r="YR88" s="85"/>
      <c r="YS88" s="85"/>
      <c r="YT88" s="85"/>
      <c r="YU88" s="85"/>
      <c r="YV88" s="85"/>
      <c r="YW88" s="85"/>
      <c r="YX88" s="85"/>
      <c r="YY88" s="85"/>
      <c r="YZ88" s="85"/>
      <c r="ZA88" s="85"/>
      <c r="ZB88" s="85"/>
      <c r="ZC88" s="85"/>
      <c r="ZD88" s="85"/>
      <c r="ZE88" s="85"/>
      <c r="ZF88" s="85"/>
      <c r="ZG88" s="85"/>
      <c r="ZH88" s="85"/>
      <c r="ZI88" s="85"/>
      <c r="ZJ88" s="85"/>
      <c r="ZK88" s="85"/>
      <c r="ZL88" s="85"/>
      <c r="ZM88" s="85"/>
      <c r="ZN88" s="85"/>
      <c r="ZO88" s="85"/>
      <c r="ZP88" s="85"/>
      <c r="ZQ88" s="85"/>
      <c r="ZR88" s="85"/>
      <c r="ZS88" s="85"/>
      <c r="ZT88" s="85"/>
      <c r="ZU88" s="85"/>
      <c r="ZV88" s="85"/>
      <c r="ZW88" s="85"/>
      <c r="ZX88" s="85"/>
      <c r="ZY88" s="85"/>
      <c r="ZZ88" s="85"/>
      <c r="AAA88" s="85"/>
      <c r="AAB88" s="85"/>
      <c r="AAC88" s="85"/>
      <c r="AAD88" s="85"/>
      <c r="AAE88" s="85"/>
      <c r="AAF88" s="85"/>
      <c r="AAG88" s="85"/>
      <c r="AAH88" s="85"/>
      <c r="AAI88" s="85"/>
      <c r="AAJ88" s="85"/>
      <c r="AAK88" s="85"/>
      <c r="AAL88" s="85"/>
      <c r="AAM88" s="85"/>
      <c r="AAN88" s="85"/>
      <c r="AAO88" s="85"/>
      <c r="AAP88" s="85"/>
      <c r="AAQ88" s="85"/>
      <c r="AAR88" s="85"/>
      <c r="AAS88" s="85"/>
      <c r="AAT88" s="85"/>
      <c r="AAU88" s="85"/>
      <c r="AAV88" s="85"/>
      <c r="AAW88" s="85"/>
      <c r="AAX88" s="85"/>
      <c r="AAY88" s="85"/>
      <c r="AAZ88" s="85"/>
      <c r="ABA88" s="85"/>
      <c r="ABB88" s="85"/>
      <c r="ABC88" s="85"/>
      <c r="ABD88" s="85"/>
      <c r="ABE88" s="85"/>
      <c r="ABF88" s="85"/>
      <c r="ABG88" s="85"/>
      <c r="ABH88" s="85"/>
      <c r="ABI88" s="85"/>
      <c r="ABJ88" s="85"/>
      <c r="ABK88" s="85"/>
      <c r="ABL88" s="85"/>
      <c r="ABM88" s="85"/>
      <c r="ABN88" s="85"/>
      <c r="ABO88" s="85"/>
      <c r="ABP88" s="85"/>
      <c r="ABQ88" s="85"/>
      <c r="ABR88" s="85"/>
      <c r="ABS88" s="85"/>
      <c r="ABT88" s="85"/>
      <c r="ABU88" s="85"/>
      <c r="ABV88" s="85"/>
      <c r="ABW88" s="85"/>
      <c r="ABX88" s="85"/>
      <c r="ABY88" s="85"/>
      <c r="ABZ88" s="85"/>
      <c r="ACA88" s="85"/>
      <c r="ACB88" s="85"/>
      <c r="ACC88" s="85"/>
      <c r="ACD88" s="85"/>
      <c r="ACE88" s="85"/>
      <c r="ACF88" s="85"/>
      <c r="ACG88" s="85"/>
      <c r="ACH88" s="85"/>
      <c r="ACI88" s="85"/>
      <c r="ACJ88" s="85"/>
      <c r="ACK88" s="85"/>
      <c r="ACL88" s="85"/>
      <c r="ACM88" s="85"/>
      <c r="ACN88" s="85"/>
      <c r="ACO88" s="85"/>
      <c r="ACP88" s="85"/>
      <c r="ACQ88" s="85"/>
      <c r="ACR88" s="85"/>
      <c r="ACS88" s="85"/>
      <c r="ACT88" s="85"/>
      <c r="ACU88" s="85"/>
      <c r="ACV88" s="85"/>
      <c r="ACW88" s="85"/>
      <c r="ACX88" s="85"/>
      <c r="ACY88" s="85"/>
      <c r="ACZ88" s="85"/>
      <c r="ADA88" s="85"/>
      <c r="ADB88" s="85"/>
      <c r="ADC88" s="85"/>
      <c r="ADD88" s="85"/>
      <c r="ADE88" s="85"/>
      <c r="ADF88" s="85"/>
      <c r="ADG88" s="85"/>
      <c r="ADH88" s="85"/>
      <c r="ADI88" s="85"/>
      <c r="ADJ88" s="85"/>
      <c r="ADK88" s="85"/>
      <c r="ADL88" s="85"/>
      <c r="ADM88" s="85"/>
      <c r="ADN88" s="85"/>
      <c r="ADO88" s="85"/>
      <c r="ADP88" s="85"/>
      <c r="ADQ88" s="85"/>
      <c r="ADR88" s="85"/>
      <c r="ADS88" s="85"/>
      <c r="ADT88" s="85"/>
      <c r="ADU88" s="85"/>
      <c r="ADV88" s="85"/>
      <c r="ADW88" s="85"/>
      <c r="ADX88" s="85"/>
      <c r="ADY88" s="85"/>
      <c r="ADZ88" s="85"/>
      <c r="AEA88" s="85"/>
      <c r="AEB88" s="85"/>
      <c r="AEC88" s="85"/>
      <c r="AED88" s="85"/>
      <c r="AEE88" s="85"/>
      <c r="AEF88" s="85"/>
      <c r="AEG88" s="85"/>
      <c r="AEH88" s="85"/>
      <c r="AEI88" s="85"/>
      <c r="AEJ88" s="85"/>
      <c r="AEK88" s="85"/>
      <c r="AEL88" s="85"/>
      <c r="AEM88" s="85"/>
      <c r="AEN88" s="85"/>
      <c r="AEO88" s="85"/>
      <c r="AEP88" s="85"/>
      <c r="AEQ88" s="85"/>
      <c r="AER88" s="85"/>
      <c r="AES88" s="85"/>
      <c r="AET88" s="85"/>
      <c r="AEU88" s="85"/>
      <c r="AEV88" s="85"/>
      <c r="AEW88" s="85"/>
      <c r="AEX88" s="85"/>
      <c r="AEY88" s="85"/>
      <c r="AEZ88" s="85"/>
      <c r="AFA88" s="85"/>
      <c r="AFB88" s="85"/>
      <c r="AFC88" s="85"/>
      <c r="AFD88" s="85"/>
      <c r="AFE88" s="85"/>
      <c r="AFF88" s="85"/>
      <c r="AFG88" s="85"/>
      <c r="AFH88" s="85"/>
      <c r="AFI88" s="85"/>
      <c r="AFJ88" s="85"/>
      <c r="AFK88" s="85"/>
      <c r="AFL88" s="85"/>
      <c r="AFM88" s="85"/>
      <c r="AFN88" s="85"/>
      <c r="AFO88" s="85"/>
      <c r="AFP88" s="85"/>
      <c r="AFQ88" s="85"/>
      <c r="AFR88" s="85"/>
      <c r="AFS88" s="85"/>
      <c r="AFT88" s="85"/>
      <c r="AFU88" s="85"/>
      <c r="AFV88" s="85"/>
      <c r="AFW88" s="85"/>
      <c r="AFX88" s="85"/>
      <c r="AFY88" s="85"/>
      <c r="AFZ88" s="85"/>
      <c r="AGA88" s="85"/>
      <c r="AGB88" s="85"/>
      <c r="AGC88" s="85"/>
      <c r="AGD88" s="85"/>
      <c r="AGE88" s="85"/>
      <c r="AGF88" s="85"/>
      <c r="AGG88" s="85"/>
      <c r="AGH88" s="85"/>
      <c r="AGI88" s="85"/>
      <c r="AGJ88" s="85"/>
      <c r="AGK88" s="85"/>
      <c r="AGL88" s="85"/>
      <c r="AGM88" s="85"/>
      <c r="AGN88" s="85"/>
      <c r="AGO88" s="85"/>
      <c r="AGP88" s="85"/>
      <c r="AGQ88" s="85"/>
      <c r="AGR88" s="85"/>
      <c r="AGS88" s="85"/>
      <c r="AGT88" s="85"/>
      <c r="AGU88" s="85"/>
      <c r="AGV88" s="85"/>
      <c r="AGW88" s="85"/>
      <c r="AGX88" s="85"/>
      <c r="AGY88" s="85"/>
      <c r="AGZ88" s="85"/>
      <c r="AHA88" s="85"/>
      <c r="AHB88" s="85"/>
      <c r="AHC88" s="85"/>
      <c r="AHD88" s="85"/>
      <c r="AHE88" s="85"/>
      <c r="AHF88" s="85"/>
      <c r="AHG88" s="85"/>
      <c r="AHH88" s="85"/>
      <c r="AHI88" s="85"/>
      <c r="AHJ88" s="85"/>
      <c r="AHK88" s="85"/>
      <c r="AHL88" s="85"/>
      <c r="AHM88" s="85"/>
      <c r="AHN88" s="85"/>
      <c r="AHO88" s="85"/>
      <c r="AHP88" s="85"/>
      <c r="AHQ88" s="85"/>
      <c r="AHR88" s="85"/>
      <c r="AHS88" s="85"/>
      <c r="AHT88" s="85"/>
      <c r="AHU88" s="85"/>
      <c r="AHV88" s="85"/>
      <c r="AHW88" s="85"/>
      <c r="AHX88" s="85"/>
      <c r="AHY88" s="85"/>
      <c r="AHZ88" s="85"/>
      <c r="AIA88" s="85"/>
      <c r="AIB88" s="85"/>
      <c r="AIC88" s="85"/>
      <c r="AID88" s="85"/>
      <c r="AIE88" s="85"/>
      <c r="AIF88" s="85"/>
      <c r="AIG88" s="85"/>
      <c r="AIH88" s="85"/>
      <c r="AII88" s="85"/>
      <c r="AIJ88" s="85"/>
      <c r="AIK88" s="85"/>
      <c r="AIL88" s="85"/>
      <c r="AIM88" s="85"/>
      <c r="AIN88" s="85"/>
      <c r="AIO88" s="85"/>
      <c r="AIP88" s="85"/>
      <c r="AIQ88" s="85"/>
      <c r="AIR88" s="85"/>
      <c r="AIS88" s="85"/>
      <c r="AIT88" s="85"/>
      <c r="AIU88" s="85"/>
      <c r="AIV88" s="85"/>
      <c r="AIW88" s="85"/>
      <c r="AIX88" s="85"/>
      <c r="AIY88" s="85"/>
      <c r="AIZ88" s="85"/>
      <c r="AJA88" s="85"/>
      <c r="AJB88" s="85"/>
      <c r="AJC88" s="85"/>
      <c r="AJD88" s="85"/>
      <c r="AJE88" s="85"/>
      <c r="AJF88" s="85"/>
      <c r="AJG88" s="85"/>
      <c r="AJH88" s="85"/>
      <c r="AJI88" s="85"/>
      <c r="AJJ88" s="85"/>
      <c r="AJK88" s="85"/>
      <c r="AJL88" s="85"/>
      <c r="AJM88" s="85"/>
      <c r="AJN88" s="85"/>
      <c r="AJO88" s="85"/>
      <c r="AJP88" s="85"/>
      <c r="AJQ88" s="85"/>
      <c r="AJR88" s="85"/>
      <c r="AJS88" s="85"/>
      <c r="AJT88" s="85"/>
      <c r="AJU88" s="85"/>
      <c r="AJV88" s="85"/>
      <c r="AJW88" s="85"/>
      <c r="AJX88" s="85"/>
      <c r="AJY88" s="85"/>
      <c r="AJZ88" s="85"/>
      <c r="AKA88" s="85"/>
      <c r="AKB88" s="85"/>
      <c r="AKC88" s="85"/>
      <c r="AKD88" s="85"/>
      <c r="AKE88" s="85"/>
      <c r="AKF88" s="85"/>
      <c r="AKG88" s="85"/>
      <c r="AKH88" s="85"/>
      <c r="AKI88" s="85"/>
      <c r="AKJ88" s="85"/>
      <c r="AKK88" s="85"/>
      <c r="AKL88" s="85"/>
      <c r="AKM88" s="85"/>
      <c r="AKN88" s="85"/>
      <c r="AKO88" s="85"/>
      <c r="AKP88" s="85"/>
      <c r="AKQ88" s="85"/>
      <c r="AKR88" s="85"/>
      <c r="AKS88" s="85"/>
      <c r="AKT88" s="85"/>
      <c r="AKU88" s="85"/>
      <c r="AKV88" s="85"/>
      <c r="AKW88" s="85"/>
      <c r="AKX88" s="85"/>
      <c r="AKY88" s="85"/>
      <c r="AKZ88" s="85"/>
      <c r="ALA88" s="85"/>
      <c r="ALB88" s="85"/>
      <c r="ALC88" s="85"/>
      <c r="ALD88" s="85"/>
      <c r="ALE88" s="85"/>
      <c r="ALF88" s="85"/>
      <c r="ALG88" s="85"/>
      <c r="ALH88" s="85"/>
      <c r="ALI88" s="85"/>
      <c r="ALJ88" s="85"/>
      <c r="ALK88" s="85"/>
      <c r="ALL88" s="85"/>
      <c r="ALM88" s="85"/>
      <c r="ALN88" s="85"/>
      <c r="ALO88" s="85"/>
      <c r="ALP88" s="85"/>
      <c r="ALQ88" s="85"/>
      <c r="ALR88" s="85"/>
      <c r="ALS88" s="85"/>
      <c r="ALT88" s="85"/>
      <c r="ALU88" s="85"/>
      <c r="ALV88" s="85"/>
      <c r="ALW88" s="85"/>
      <c r="ALX88" s="85"/>
      <c r="ALY88" s="85"/>
      <c r="ALZ88" s="85"/>
      <c r="AMA88" s="85"/>
      <c r="AMB88" s="85"/>
      <c r="AMC88" s="85"/>
      <c r="AMD88" s="85"/>
      <c r="AME88" s="85"/>
      <c r="AMF88" s="85"/>
      <c r="AMG88" s="85"/>
      <c r="AMH88" s="85"/>
      <c r="AMI88" s="85"/>
      <c r="AMJ88" s="85"/>
      <c r="AMK88" s="85"/>
      <c r="AML88" s="85"/>
      <c r="AMM88" s="85"/>
      <c r="AMN88" s="85"/>
      <c r="AMO88" s="85"/>
      <c r="AMP88" s="85"/>
      <c r="AMQ88" s="85"/>
      <c r="AMR88" s="85"/>
      <c r="AMS88" s="85"/>
      <c r="AMT88" s="85"/>
      <c r="AMU88" s="85"/>
      <c r="AMV88" s="85"/>
      <c r="AMW88" s="85"/>
      <c r="AMX88" s="85"/>
      <c r="AMY88" s="85"/>
      <c r="AMZ88" s="85"/>
      <c r="ANA88" s="85"/>
      <c r="ANB88" s="85"/>
      <c r="ANC88" s="85"/>
      <c r="AND88" s="85"/>
      <c r="ANE88" s="85"/>
      <c r="ANF88" s="85"/>
      <c r="ANG88" s="85"/>
      <c r="ANH88" s="85"/>
      <c r="ANI88" s="85"/>
      <c r="ANJ88" s="85"/>
      <c r="ANK88" s="85"/>
      <c r="ANL88" s="85"/>
      <c r="ANM88" s="85"/>
      <c r="ANN88" s="85"/>
      <c r="ANO88" s="85"/>
      <c r="ANP88" s="85"/>
      <c r="ANQ88" s="85"/>
      <c r="ANR88" s="85"/>
      <c r="ANS88" s="85"/>
      <c r="ANT88" s="85"/>
      <c r="ANU88" s="85"/>
      <c r="ANV88" s="85"/>
      <c r="ANW88" s="85"/>
      <c r="ANX88" s="85"/>
      <c r="ANY88" s="85"/>
      <c r="ANZ88" s="85"/>
      <c r="AOA88" s="85"/>
      <c r="AOB88" s="85"/>
      <c r="AOC88" s="85"/>
      <c r="AOD88" s="85"/>
      <c r="AOE88" s="85"/>
      <c r="AOF88" s="85"/>
      <c r="AOG88" s="85"/>
      <c r="AOH88" s="85"/>
      <c r="AOI88" s="85"/>
      <c r="AOJ88" s="85"/>
      <c r="AOK88" s="85"/>
      <c r="AOL88" s="85"/>
      <c r="AOM88" s="85"/>
      <c r="AON88" s="85"/>
      <c r="AOO88" s="85"/>
      <c r="AOP88" s="85"/>
      <c r="AOQ88" s="85"/>
      <c r="AOR88" s="85"/>
      <c r="AOS88" s="85"/>
      <c r="AOT88" s="85"/>
      <c r="AOU88" s="85"/>
      <c r="AOV88" s="85"/>
      <c r="AOW88" s="85"/>
      <c r="AOX88" s="85"/>
      <c r="AOY88" s="85"/>
      <c r="AOZ88" s="85"/>
      <c r="APA88" s="85"/>
      <c r="APB88" s="85"/>
      <c r="APC88" s="85"/>
      <c r="APD88" s="85"/>
      <c r="APE88" s="85"/>
      <c r="APF88" s="85"/>
      <c r="APG88" s="85"/>
      <c r="APH88" s="85"/>
      <c r="API88" s="85"/>
      <c r="APJ88" s="85"/>
      <c r="APK88" s="85"/>
      <c r="APL88" s="85"/>
      <c r="APM88" s="85"/>
      <c r="APN88" s="85"/>
      <c r="APO88" s="85"/>
      <c r="APP88" s="85"/>
      <c r="APQ88" s="85"/>
      <c r="APR88" s="85"/>
      <c r="APS88" s="85"/>
      <c r="APT88" s="85"/>
      <c r="APU88" s="85"/>
      <c r="APV88" s="85"/>
      <c r="APW88" s="85"/>
      <c r="APX88" s="85"/>
      <c r="APY88" s="85"/>
      <c r="APZ88" s="85"/>
      <c r="AQA88" s="85"/>
      <c r="AQB88" s="85"/>
      <c r="AQC88" s="85"/>
      <c r="AQD88" s="85"/>
      <c r="AQE88" s="85"/>
      <c r="AQF88" s="85"/>
      <c r="AQG88" s="85"/>
      <c r="AQH88" s="85"/>
      <c r="AQI88" s="85"/>
      <c r="AQJ88" s="85"/>
      <c r="AQK88" s="85"/>
      <c r="AQL88" s="85"/>
      <c r="AQM88" s="85"/>
      <c r="AQN88" s="85"/>
      <c r="AQO88" s="85"/>
      <c r="AQP88" s="85"/>
      <c r="AQQ88" s="85"/>
      <c r="AQR88" s="85"/>
      <c r="AQS88" s="85"/>
      <c r="AQT88" s="85"/>
      <c r="AQU88" s="85"/>
      <c r="AQV88" s="85"/>
      <c r="AQW88" s="85"/>
      <c r="AQX88" s="85"/>
      <c r="AQY88" s="85"/>
      <c r="AQZ88" s="85"/>
      <c r="ARA88" s="85"/>
      <c r="ARB88" s="85"/>
      <c r="ARC88" s="85"/>
      <c r="ARD88" s="85"/>
      <c r="ARE88" s="85"/>
      <c r="ARF88" s="85"/>
      <c r="ARG88" s="85"/>
      <c r="ARH88" s="85"/>
      <c r="ARI88" s="85"/>
      <c r="ARJ88" s="85"/>
      <c r="ARK88" s="85"/>
      <c r="ARL88" s="85"/>
      <c r="ARM88" s="85"/>
      <c r="ARN88" s="85"/>
      <c r="ARO88" s="85"/>
      <c r="ARP88" s="85"/>
      <c r="ARQ88" s="85"/>
      <c r="ARR88" s="85"/>
      <c r="ARS88" s="85"/>
      <c r="ART88" s="85"/>
      <c r="ARU88" s="85"/>
      <c r="ARV88" s="85"/>
      <c r="ARW88" s="85"/>
      <c r="ARX88" s="85"/>
      <c r="ARY88" s="85"/>
      <c r="ARZ88" s="85"/>
      <c r="ASA88" s="85"/>
      <c r="ASB88" s="85"/>
      <c r="ASC88" s="85"/>
      <c r="ASD88" s="85"/>
      <c r="ASE88" s="85"/>
      <c r="ASF88" s="85"/>
      <c r="ASG88" s="85"/>
      <c r="ASH88" s="85"/>
      <c r="ASI88" s="85"/>
      <c r="ASJ88" s="85"/>
      <c r="ASK88" s="85"/>
      <c r="ASL88" s="85"/>
      <c r="ASM88" s="85"/>
      <c r="ASN88" s="85"/>
      <c r="ASO88" s="85"/>
      <c r="ASP88" s="85"/>
      <c r="ASQ88" s="85"/>
      <c r="ASR88" s="85"/>
      <c r="ASS88" s="85"/>
      <c r="AST88" s="85"/>
      <c r="ASU88" s="85"/>
      <c r="ASV88" s="85"/>
      <c r="ASW88" s="85"/>
      <c r="ASX88" s="85"/>
      <c r="ASY88" s="85"/>
      <c r="ASZ88" s="85"/>
      <c r="ATA88" s="85"/>
      <c r="ATB88" s="85"/>
      <c r="ATC88" s="85"/>
      <c r="ATD88" s="85"/>
      <c r="ATE88" s="85"/>
      <c r="ATF88" s="85"/>
      <c r="ATG88" s="85"/>
      <c r="ATH88" s="85"/>
      <c r="ATI88" s="85"/>
      <c r="ATJ88" s="85"/>
      <c r="ATK88" s="85"/>
      <c r="ATL88" s="85"/>
      <c r="ATM88" s="85"/>
      <c r="ATN88" s="85"/>
      <c r="ATO88" s="85"/>
      <c r="ATP88" s="85"/>
      <c r="ATQ88" s="85"/>
      <c r="ATR88" s="85"/>
      <c r="ATS88" s="85"/>
      <c r="ATT88" s="85"/>
      <c r="ATU88" s="85"/>
      <c r="ATV88" s="85"/>
      <c r="ATW88" s="85"/>
      <c r="ATX88" s="85"/>
      <c r="ATY88" s="85"/>
      <c r="ATZ88" s="85"/>
      <c r="AUA88" s="85"/>
      <c r="AUB88" s="85"/>
      <c r="AUC88" s="85"/>
      <c r="AUD88" s="85"/>
      <c r="AUE88" s="85"/>
      <c r="AUF88" s="85"/>
      <c r="AUG88" s="85"/>
      <c r="AUH88" s="85"/>
      <c r="AUI88" s="85"/>
      <c r="AUJ88" s="85"/>
      <c r="AUK88" s="85"/>
      <c r="AUL88" s="85"/>
      <c r="AUM88" s="85"/>
      <c r="AUN88" s="85"/>
      <c r="AUO88" s="85"/>
      <c r="AUP88" s="85"/>
      <c r="AUQ88" s="85"/>
      <c r="AUR88" s="85"/>
      <c r="AUS88" s="85"/>
      <c r="AUT88" s="85"/>
      <c r="AUU88" s="85"/>
      <c r="AUV88" s="85"/>
      <c r="AUW88" s="85"/>
      <c r="AUX88" s="85"/>
      <c r="AUY88" s="85"/>
      <c r="AUZ88" s="85"/>
      <c r="AVA88" s="85"/>
      <c r="AVB88" s="85"/>
      <c r="AVC88" s="85"/>
      <c r="AVD88" s="85"/>
      <c r="AVE88" s="85"/>
      <c r="AVF88" s="85"/>
      <c r="AVG88" s="85"/>
      <c r="AVH88" s="85"/>
      <c r="AVI88" s="85"/>
      <c r="AVJ88" s="85"/>
      <c r="AVK88" s="85"/>
      <c r="AVL88" s="85"/>
      <c r="AVM88" s="85"/>
      <c r="AVN88" s="85"/>
      <c r="AVO88" s="85"/>
      <c r="AVP88" s="85"/>
      <c r="AVQ88" s="85"/>
      <c r="AVR88" s="85"/>
      <c r="AVS88" s="85"/>
      <c r="AVT88" s="85"/>
      <c r="AVU88" s="85"/>
      <c r="AVV88" s="85"/>
      <c r="AVW88" s="85"/>
      <c r="AVX88" s="85"/>
      <c r="AVY88" s="85"/>
      <c r="AVZ88" s="85"/>
      <c r="AWA88" s="85"/>
      <c r="AWB88" s="85"/>
      <c r="AWC88" s="85"/>
      <c r="AWD88" s="85"/>
      <c r="AWE88" s="85"/>
      <c r="AWF88" s="85"/>
      <c r="AWG88" s="85"/>
      <c r="AWH88" s="85"/>
      <c r="AWI88" s="85"/>
      <c r="AWJ88" s="85"/>
      <c r="AWK88" s="85"/>
      <c r="AWL88" s="85"/>
      <c r="AWM88" s="85"/>
      <c r="AWN88" s="85"/>
      <c r="AWO88" s="85"/>
      <c r="AWP88" s="85"/>
      <c r="AWQ88" s="85"/>
      <c r="AWR88" s="85"/>
      <c r="AWS88" s="85"/>
      <c r="AWT88" s="85"/>
      <c r="AWU88" s="85"/>
      <c r="AWV88" s="85"/>
      <c r="AWW88" s="85"/>
      <c r="AWX88" s="85"/>
      <c r="AWY88" s="85"/>
      <c r="AWZ88" s="85"/>
      <c r="AXA88" s="85"/>
      <c r="AXB88" s="85"/>
      <c r="AXC88" s="85"/>
      <c r="AXD88" s="85"/>
      <c r="AXE88" s="85"/>
      <c r="AXF88" s="85"/>
      <c r="AXG88" s="85"/>
      <c r="AXH88" s="85"/>
      <c r="AXI88" s="85"/>
      <c r="AXJ88" s="85"/>
      <c r="AXK88" s="85"/>
      <c r="AXL88" s="85"/>
      <c r="AXM88" s="85"/>
      <c r="AXN88" s="85"/>
      <c r="AXO88" s="85"/>
      <c r="AXP88" s="85"/>
      <c r="AXQ88" s="85"/>
      <c r="AXR88" s="85"/>
      <c r="AXS88" s="85"/>
      <c r="AXT88" s="85"/>
      <c r="AXU88" s="85"/>
      <c r="AXV88" s="85"/>
      <c r="AXW88" s="85"/>
      <c r="AXX88" s="85"/>
      <c r="AXY88" s="85"/>
      <c r="AXZ88" s="85"/>
      <c r="AYA88" s="85"/>
      <c r="AYB88" s="85"/>
      <c r="AYC88" s="85"/>
      <c r="AYD88" s="85"/>
      <c r="AYE88" s="85"/>
      <c r="AYF88" s="85"/>
      <c r="AYG88" s="85"/>
      <c r="AYH88" s="85"/>
      <c r="AYI88" s="85"/>
      <c r="AYJ88" s="85"/>
      <c r="AYK88" s="85"/>
      <c r="AYL88" s="85"/>
      <c r="AYM88" s="85"/>
      <c r="AYN88" s="85"/>
      <c r="AYO88" s="85"/>
      <c r="AYP88" s="85"/>
      <c r="AYQ88" s="85"/>
      <c r="AYR88" s="85"/>
      <c r="AYS88" s="85"/>
      <c r="AYT88" s="85"/>
      <c r="AYU88" s="85"/>
      <c r="AYV88" s="85"/>
      <c r="AYW88" s="85"/>
      <c r="AYX88" s="85"/>
      <c r="AYY88" s="85"/>
      <c r="AYZ88" s="85"/>
      <c r="AZA88" s="85"/>
      <c r="AZB88" s="85"/>
      <c r="AZC88" s="85"/>
      <c r="AZD88" s="85"/>
      <c r="AZE88" s="85"/>
      <c r="AZF88" s="85"/>
      <c r="AZG88" s="85"/>
      <c r="AZH88" s="85"/>
      <c r="AZI88" s="85"/>
      <c r="AZJ88" s="85"/>
      <c r="AZK88" s="85"/>
      <c r="AZL88" s="85"/>
      <c r="AZM88" s="85"/>
      <c r="AZN88" s="85"/>
      <c r="AZO88" s="85"/>
      <c r="AZP88" s="85"/>
      <c r="AZQ88" s="85"/>
      <c r="AZR88" s="85"/>
      <c r="AZS88" s="85"/>
      <c r="AZT88" s="85"/>
      <c r="AZU88" s="85"/>
      <c r="AZV88" s="85"/>
      <c r="AZW88" s="85"/>
      <c r="AZX88" s="85"/>
      <c r="AZY88" s="85"/>
      <c r="AZZ88" s="85"/>
      <c r="BAA88" s="85"/>
      <c r="BAB88" s="85"/>
      <c r="BAC88" s="85"/>
      <c r="BAD88" s="85"/>
      <c r="BAE88" s="85"/>
      <c r="BAF88" s="85"/>
      <c r="BAG88" s="85"/>
      <c r="BAH88" s="85"/>
      <c r="BAI88" s="85"/>
      <c r="BAJ88" s="85"/>
      <c r="BAK88" s="85"/>
      <c r="BAL88" s="85"/>
      <c r="BAM88" s="85"/>
      <c r="BAN88" s="85"/>
      <c r="BAO88" s="85"/>
      <c r="BAP88" s="85"/>
      <c r="BAQ88" s="85"/>
      <c r="BAR88" s="85"/>
      <c r="BAS88" s="85"/>
      <c r="BAT88" s="85"/>
      <c r="BAU88" s="85"/>
      <c r="BAV88" s="85"/>
      <c r="BAW88" s="85"/>
      <c r="BAX88" s="85"/>
      <c r="BAY88" s="85"/>
      <c r="BAZ88" s="85"/>
      <c r="BBA88" s="85"/>
      <c r="BBB88" s="85"/>
      <c r="BBC88" s="85"/>
      <c r="BBD88" s="85"/>
      <c r="BBE88" s="85"/>
      <c r="BBF88" s="85"/>
      <c r="BBG88" s="85"/>
      <c r="BBH88" s="85"/>
      <c r="BBI88" s="85"/>
      <c r="BBJ88" s="85"/>
      <c r="BBK88" s="85"/>
      <c r="BBL88" s="85"/>
      <c r="BBM88" s="85"/>
      <c r="BBN88" s="85"/>
      <c r="BBO88" s="85"/>
      <c r="BBP88" s="85"/>
      <c r="BBQ88" s="85"/>
      <c r="BBR88" s="85"/>
      <c r="BBS88" s="85"/>
      <c r="BBT88" s="85"/>
      <c r="BBU88" s="85"/>
      <c r="BBV88" s="85"/>
      <c r="BBW88" s="85"/>
      <c r="BBX88" s="85"/>
      <c r="BBY88" s="85"/>
      <c r="BBZ88" s="85"/>
      <c r="BCA88" s="85"/>
      <c r="BCB88" s="85"/>
      <c r="BCC88" s="85"/>
      <c r="BCD88" s="85"/>
      <c r="BCE88" s="85"/>
      <c r="BCF88" s="85"/>
      <c r="BCG88" s="85"/>
      <c r="BCH88" s="85"/>
      <c r="BCI88" s="85"/>
      <c r="BCJ88" s="85"/>
      <c r="BCK88" s="85"/>
      <c r="BCL88" s="85"/>
      <c r="BCM88" s="85"/>
      <c r="BCN88" s="85"/>
      <c r="BCO88" s="85"/>
      <c r="BCP88" s="85"/>
      <c r="BCQ88" s="85"/>
      <c r="BCR88" s="85"/>
      <c r="BCS88" s="85"/>
      <c r="BCT88" s="85"/>
      <c r="BCU88" s="85"/>
      <c r="BCV88" s="85"/>
      <c r="BCW88" s="85"/>
      <c r="BCX88" s="85"/>
      <c r="BCY88" s="85"/>
      <c r="BCZ88" s="85"/>
      <c r="BDA88" s="85"/>
      <c r="BDB88" s="85"/>
      <c r="BDC88" s="85"/>
      <c r="BDD88" s="85"/>
      <c r="BDE88" s="85"/>
      <c r="BDF88" s="85"/>
      <c r="BDG88" s="85"/>
      <c r="BDH88" s="85"/>
      <c r="BDI88" s="85"/>
      <c r="BDJ88" s="85"/>
      <c r="BDK88" s="85"/>
      <c r="BDL88" s="85"/>
      <c r="BDM88" s="85"/>
      <c r="BDN88" s="85"/>
      <c r="BDO88" s="85"/>
      <c r="BDP88" s="85"/>
      <c r="BDQ88" s="85"/>
      <c r="BDR88" s="85"/>
      <c r="BDS88" s="85"/>
      <c r="BDT88" s="85"/>
      <c r="BDU88" s="85"/>
      <c r="BDV88" s="85"/>
      <c r="BDW88" s="85"/>
      <c r="BDX88" s="85"/>
      <c r="BDY88" s="85"/>
      <c r="BDZ88" s="85"/>
      <c r="BEA88" s="85"/>
      <c r="BEB88" s="85"/>
      <c r="BEC88" s="85"/>
      <c r="BED88" s="85"/>
      <c r="BEE88" s="85"/>
      <c r="BEF88" s="85"/>
      <c r="BEG88" s="85"/>
      <c r="BEH88" s="85"/>
      <c r="BEI88" s="85"/>
      <c r="BEJ88" s="85"/>
      <c r="BEK88" s="85"/>
      <c r="BEL88" s="85"/>
      <c r="BEM88" s="85"/>
      <c r="BEN88" s="85"/>
      <c r="BEO88" s="85"/>
      <c r="BEP88" s="85"/>
      <c r="BEQ88" s="85"/>
      <c r="BER88" s="85"/>
      <c r="BES88" s="85"/>
      <c r="BET88" s="85"/>
      <c r="BEU88" s="85"/>
      <c r="BEV88" s="85"/>
      <c r="BEW88" s="85"/>
      <c r="BEX88" s="85"/>
      <c r="BEY88" s="85"/>
      <c r="BEZ88" s="85"/>
      <c r="BFA88" s="85"/>
      <c r="BFB88" s="85"/>
      <c r="BFC88" s="85"/>
      <c r="BFD88" s="85"/>
      <c r="BFE88" s="85"/>
      <c r="BFF88" s="85"/>
      <c r="BFG88" s="85"/>
      <c r="BFH88" s="85"/>
      <c r="BFI88" s="85"/>
      <c r="BFJ88" s="85"/>
      <c r="BFK88" s="85"/>
      <c r="BFL88" s="85"/>
      <c r="BFM88" s="85"/>
      <c r="BFN88" s="85"/>
      <c r="BFO88" s="85"/>
      <c r="BFP88" s="85"/>
      <c r="BFQ88" s="85"/>
      <c r="BFR88" s="85"/>
      <c r="BFS88" s="85"/>
      <c r="BFT88" s="85"/>
      <c r="BFU88" s="85"/>
      <c r="BFV88" s="85"/>
      <c r="BFW88" s="85"/>
      <c r="BFX88" s="85"/>
      <c r="BFY88" s="85"/>
      <c r="BFZ88" s="85"/>
      <c r="BGA88" s="85"/>
      <c r="BGB88" s="85"/>
      <c r="BGC88" s="85"/>
      <c r="BGD88" s="85"/>
      <c r="BGE88" s="85"/>
      <c r="BGF88" s="85"/>
      <c r="BGG88" s="85"/>
      <c r="BGH88" s="85"/>
      <c r="BGI88" s="85"/>
      <c r="BGJ88" s="85"/>
      <c r="BGK88" s="85"/>
      <c r="BGL88" s="85"/>
      <c r="BGM88" s="85"/>
      <c r="BGN88" s="85"/>
      <c r="BGO88" s="85"/>
      <c r="BGP88" s="85"/>
      <c r="BGQ88" s="85"/>
      <c r="BGR88" s="85"/>
      <c r="BGS88" s="85"/>
      <c r="BGT88" s="85"/>
      <c r="BGU88" s="85"/>
      <c r="BGV88" s="85"/>
      <c r="BGW88" s="85"/>
      <c r="BGX88" s="85"/>
      <c r="BGY88" s="85"/>
      <c r="BGZ88" s="85"/>
      <c r="BHA88" s="85"/>
      <c r="BHB88" s="85"/>
      <c r="BHC88" s="85"/>
      <c r="BHD88" s="85"/>
      <c r="BHE88" s="85"/>
      <c r="BHF88" s="85"/>
      <c r="BHG88" s="85"/>
      <c r="BHH88" s="85"/>
      <c r="BHI88" s="85"/>
      <c r="BHJ88" s="85"/>
      <c r="BHK88" s="85"/>
      <c r="BHL88" s="85"/>
      <c r="BHM88" s="85"/>
      <c r="BHN88" s="85"/>
      <c r="BHO88" s="85"/>
      <c r="BHP88" s="85"/>
      <c r="BHQ88" s="85"/>
      <c r="BHR88" s="85"/>
      <c r="BHS88" s="85"/>
      <c r="BHT88" s="85"/>
      <c r="BHU88" s="85"/>
      <c r="BHV88" s="85"/>
      <c r="BHW88" s="85"/>
      <c r="BHX88" s="85"/>
      <c r="BHY88" s="85"/>
      <c r="BHZ88" s="85"/>
      <c r="BIA88" s="85"/>
      <c r="BIB88" s="85"/>
      <c r="BIC88" s="85"/>
      <c r="BID88" s="85"/>
      <c r="BIE88" s="85"/>
      <c r="BIF88" s="85"/>
      <c r="BIG88" s="85"/>
      <c r="BIH88" s="85"/>
      <c r="BII88" s="85"/>
      <c r="BIJ88" s="85"/>
      <c r="BIK88" s="85"/>
      <c r="BIL88" s="85"/>
      <c r="BIM88" s="85"/>
      <c r="BIN88" s="85"/>
      <c r="BIO88" s="85"/>
      <c r="BIP88" s="85"/>
      <c r="BIQ88" s="85"/>
      <c r="BIR88" s="85"/>
      <c r="BIS88" s="85"/>
      <c r="BIT88" s="85"/>
      <c r="BIU88" s="85"/>
      <c r="BIV88" s="85"/>
      <c r="BIW88" s="85"/>
      <c r="BIX88" s="85"/>
      <c r="BIY88" s="85"/>
      <c r="BIZ88" s="85"/>
      <c r="BJA88" s="85"/>
      <c r="BJB88" s="85"/>
      <c r="BJC88" s="85"/>
      <c r="BJD88" s="85"/>
      <c r="BJE88" s="85"/>
      <c r="BJF88" s="85"/>
      <c r="BJG88" s="85"/>
      <c r="BJH88" s="85"/>
      <c r="BJI88" s="85"/>
      <c r="BJJ88" s="85"/>
      <c r="BJK88" s="85"/>
      <c r="BJL88" s="85"/>
      <c r="BJM88" s="85"/>
      <c r="BJN88" s="85"/>
      <c r="BJO88" s="85"/>
      <c r="BJP88" s="85"/>
      <c r="BJQ88" s="85"/>
      <c r="BJR88" s="85"/>
      <c r="BJS88" s="85"/>
      <c r="BJT88" s="85"/>
      <c r="BJU88" s="85"/>
      <c r="BJV88" s="85"/>
      <c r="BJW88" s="85"/>
      <c r="BJX88" s="85"/>
      <c r="BJY88" s="85"/>
      <c r="BJZ88" s="85"/>
      <c r="BKA88" s="85"/>
      <c r="BKB88" s="85"/>
      <c r="BKC88" s="85"/>
      <c r="BKD88" s="85"/>
      <c r="BKE88" s="85"/>
      <c r="BKF88" s="85"/>
      <c r="BKG88" s="85"/>
      <c r="BKH88" s="85"/>
      <c r="BKI88" s="85"/>
      <c r="BKJ88" s="85"/>
      <c r="BKK88" s="85"/>
      <c r="BKL88" s="85"/>
      <c r="BKM88" s="85"/>
      <c r="BKN88" s="85"/>
      <c r="BKO88" s="85"/>
      <c r="BKP88" s="85"/>
      <c r="BKQ88" s="85"/>
      <c r="BKR88" s="85"/>
      <c r="BKS88" s="85"/>
      <c r="BKT88" s="85"/>
      <c r="BKU88" s="85"/>
      <c r="BKV88" s="85"/>
      <c r="BKW88" s="85"/>
      <c r="BKX88" s="85"/>
      <c r="BKY88" s="85"/>
      <c r="BKZ88" s="85"/>
      <c r="BLA88" s="85"/>
      <c r="BLB88" s="85"/>
      <c r="BLC88" s="85"/>
      <c r="BLD88" s="85"/>
      <c r="BLE88" s="85"/>
      <c r="BLF88" s="85"/>
      <c r="BLG88" s="85"/>
      <c r="BLH88" s="85"/>
      <c r="BLI88" s="85"/>
      <c r="BLJ88" s="85"/>
      <c r="BLK88" s="85"/>
      <c r="BLL88" s="85"/>
      <c r="BLM88" s="85"/>
      <c r="BLN88" s="85"/>
      <c r="BLO88" s="85"/>
      <c r="BLP88" s="85"/>
      <c r="BLQ88" s="85"/>
      <c r="BLR88" s="85"/>
      <c r="BLS88" s="85"/>
      <c r="BLT88" s="85"/>
      <c r="BLU88" s="85"/>
      <c r="BLV88" s="85"/>
      <c r="BLW88" s="85"/>
      <c r="BLX88" s="85"/>
      <c r="BLY88" s="85"/>
      <c r="BLZ88" s="85"/>
      <c r="BMA88" s="85"/>
      <c r="BMB88" s="85"/>
      <c r="BMC88" s="85"/>
      <c r="BMD88" s="85"/>
      <c r="BME88" s="85"/>
      <c r="BMF88" s="85"/>
      <c r="BMG88" s="85"/>
      <c r="BMH88" s="85"/>
      <c r="BMI88" s="85"/>
      <c r="BMJ88" s="85"/>
      <c r="BMK88" s="85"/>
      <c r="BML88" s="85"/>
      <c r="BMM88" s="85"/>
      <c r="BMN88" s="85"/>
      <c r="BMO88" s="85"/>
      <c r="BMP88" s="85"/>
      <c r="BMQ88" s="85"/>
      <c r="BMR88" s="85"/>
      <c r="BMS88" s="85"/>
      <c r="BMT88" s="85"/>
      <c r="BMU88" s="85"/>
      <c r="BMV88" s="85"/>
      <c r="BMW88" s="85"/>
      <c r="BMX88" s="85"/>
      <c r="BMY88" s="85"/>
      <c r="BMZ88" s="85"/>
      <c r="BNA88" s="85"/>
      <c r="BNB88" s="85"/>
      <c r="BNC88" s="85"/>
      <c r="BND88" s="85"/>
      <c r="BNE88" s="85"/>
      <c r="BNF88" s="85"/>
      <c r="BNG88" s="85"/>
      <c r="BNH88" s="85"/>
      <c r="BNI88" s="85"/>
      <c r="BNJ88" s="85"/>
      <c r="BNK88" s="85"/>
      <c r="BNL88" s="85"/>
      <c r="BNM88" s="85"/>
      <c r="BNN88" s="85"/>
      <c r="BNO88" s="85"/>
      <c r="BNP88" s="85"/>
      <c r="BNQ88" s="85"/>
      <c r="BNR88" s="85"/>
      <c r="BNS88" s="85"/>
      <c r="BNT88" s="85"/>
      <c r="BNU88" s="85"/>
      <c r="BNV88" s="85"/>
      <c r="BNW88" s="85"/>
      <c r="BNX88" s="85"/>
      <c r="BNY88" s="85"/>
      <c r="BNZ88" s="85"/>
      <c r="BOA88" s="85"/>
      <c r="BOB88" s="85"/>
      <c r="BOC88" s="85"/>
      <c r="BOD88" s="85"/>
      <c r="BOE88" s="85"/>
      <c r="BOF88" s="85"/>
      <c r="BOG88" s="85"/>
      <c r="BOH88" s="85"/>
      <c r="BOI88" s="85"/>
      <c r="BOJ88" s="85"/>
      <c r="BOK88" s="85"/>
      <c r="BOL88" s="85"/>
      <c r="BOM88" s="85"/>
      <c r="BON88" s="85"/>
      <c r="BOO88" s="85"/>
      <c r="BOP88" s="85"/>
      <c r="BOQ88" s="85"/>
      <c r="BOR88" s="85"/>
      <c r="BOS88" s="85"/>
      <c r="BOT88" s="85"/>
      <c r="BOU88" s="85"/>
      <c r="BOV88" s="85"/>
      <c r="BOW88" s="85"/>
      <c r="BOX88" s="85"/>
      <c r="BOY88" s="85"/>
      <c r="BOZ88" s="85"/>
      <c r="BPA88" s="85"/>
      <c r="BPB88" s="85"/>
      <c r="BPC88" s="85"/>
      <c r="BPD88" s="85"/>
      <c r="BPE88" s="85"/>
      <c r="BPF88" s="85"/>
      <c r="BPG88" s="85"/>
      <c r="BPH88" s="85"/>
      <c r="BPI88" s="85"/>
      <c r="BPJ88" s="85"/>
      <c r="BPK88" s="85"/>
      <c r="BPL88" s="85"/>
      <c r="BPM88" s="85"/>
      <c r="BPN88" s="85"/>
      <c r="BPO88" s="85"/>
      <c r="BPP88" s="85"/>
      <c r="BPQ88" s="85"/>
      <c r="BPR88" s="85"/>
      <c r="BPS88" s="85"/>
      <c r="BPT88" s="85"/>
      <c r="BPU88" s="85"/>
      <c r="BPV88" s="85"/>
      <c r="BPW88" s="85"/>
      <c r="BPX88" s="85"/>
      <c r="BPY88" s="85"/>
      <c r="BPZ88" s="85"/>
      <c r="BQA88" s="85"/>
      <c r="BQB88" s="85"/>
      <c r="BQC88" s="85"/>
      <c r="BQD88" s="85"/>
      <c r="BQE88" s="85"/>
      <c r="BQF88" s="85"/>
      <c r="BQG88" s="85"/>
      <c r="BQH88" s="85"/>
      <c r="BQI88" s="85"/>
      <c r="BQJ88" s="85"/>
      <c r="BQK88" s="85"/>
      <c r="BQL88" s="85"/>
      <c r="BQM88" s="85"/>
      <c r="BQN88" s="85"/>
      <c r="BQO88" s="85"/>
      <c r="BQP88" s="85"/>
      <c r="BQQ88" s="85"/>
      <c r="BQR88" s="85"/>
      <c r="BQS88" s="85"/>
      <c r="BQT88" s="85"/>
      <c r="BQU88" s="85"/>
      <c r="BQV88" s="85"/>
      <c r="BQW88" s="85"/>
      <c r="BQX88" s="85"/>
      <c r="BQY88" s="85"/>
      <c r="BQZ88" s="85"/>
      <c r="BRA88" s="85"/>
      <c r="BRB88" s="85"/>
      <c r="BRC88" s="85"/>
      <c r="BRD88" s="85"/>
      <c r="BRE88" s="85"/>
      <c r="BRF88" s="85"/>
      <c r="BRG88" s="85"/>
      <c r="BRH88" s="85"/>
      <c r="BRI88" s="85"/>
      <c r="BRJ88" s="85"/>
      <c r="BRK88" s="85"/>
      <c r="BRL88" s="85"/>
      <c r="BRM88" s="85"/>
      <c r="BRN88" s="85"/>
      <c r="BRO88" s="85"/>
      <c r="BRP88" s="85"/>
      <c r="BRQ88" s="85"/>
      <c r="BRR88" s="85"/>
      <c r="BRS88" s="85"/>
      <c r="BRT88" s="85"/>
      <c r="BRU88" s="85"/>
      <c r="BRV88" s="85"/>
      <c r="BRW88" s="85"/>
      <c r="BRX88" s="85"/>
      <c r="BRY88" s="85"/>
      <c r="BRZ88" s="85"/>
      <c r="BSA88" s="85"/>
      <c r="BSB88" s="85"/>
      <c r="BSC88" s="85"/>
      <c r="BSD88" s="85"/>
      <c r="BSE88" s="85"/>
      <c r="BSF88" s="85"/>
      <c r="BSG88" s="85"/>
      <c r="BSH88" s="85"/>
      <c r="BSI88" s="85"/>
      <c r="BSJ88" s="85"/>
      <c r="BSK88" s="85"/>
      <c r="BSL88" s="85"/>
      <c r="BSM88" s="85"/>
      <c r="BSN88" s="85"/>
      <c r="BSO88" s="85"/>
      <c r="BSP88" s="85"/>
      <c r="BSQ88" s="85"/>
      <c r="BSR88" s="85"/>
      <c r="BSS88" s="85"/>
      <c r="BST88" s="85"/>
      <c r="BSU88" s="85"/>
      <c r="BSV88" s="85"/>
      <c r="BSW88" s="85"/>
      <c r="BSX88" s="85"/>
      <c r="BSY88" s="85"/>
      <c r="BSZ88" s="85"/>
      <c r="BTA88" s="85"/>
      <c r="BTB88" s="85"/>
      <c r="BTC88" s="85"/>
      <c r="BTD88" s="85"/>
      <c r="BTE88" s="85"/>
      <c r="BTF88" s="85"/>
      <c r="BTG88" s="85"/>
      <c r="BTH88" s="85"/>
      <c r="BTI88" s="85"/>
      <c r="BTJ88" s="85"/>
      <c r="BTK88" s="85"/>
      <c r="BTL88" s="85"/>
      <c r="BTM88" s="85"/>
      <c r="BTN88" s="85"/>
      <c r="BTO88" s="85"/>
      <c r="BTP88" s="85"/>
      <c r="BTQ88" s="85"/>
      <c r="BTR88" s="85"/>
      <c r="BTS88" s="85"/>
      <c r="BTT88" s="85"/>
      <c r="BTU88" s="85"/>
      <c r="BTV88" s="85"/>
      <c r="BTW88" s="85"/>
      <c r="BTX88" s="85"/>
      <c r="BTY88" s="85"/>
      <c r="BTZ88" s="85"/>
      <c r="BUA88" s="85"/>
      <c r="BUB88" s="85"/>
      <c r="BUC88" s="85"/>
      <c r="BUD88" s="85"/>
      <c r="BUE88" s="85"/>
      <c r="BUF88" s="85"/>
      <c r="BUG88" s="85"/>
      <c r="BUH88" s="85"/>
      <c r="BUI88" s="85"/>
      <c r="BUJ88" s="85"/>
      <c r="BUK88" s="85"/>
      <c r="BUL88" s="85"/>
      <c r="BUM88" s="85"/>
      <c r="BUN88" s="85"/>
      <c r="BUO88" s="85"/>
      <c r="BUP88" s="85"/>
      <c r="BUQ88" s="85"/>
      <c r="BUR88" s="85"/>
      <c r="BUS88" s="85"/>
      <c r="BUT88" s="85"/>
      <c r="BUU88" s="85"/>
      <c r="BUV88" s="85"/>
      <c r="BUW88" s="85"/>
      <c r="BUX88" s="85"/>
      <c r="BUY88" s="85"/>
      <c r="BUZ88" s="85"/>
      <c r="BVA88" s="85"/>
      <c r="BVB88" s="85"/>
      <c r="BVC88" s="85"/>
      <c r="BVD88" s="85"/>
      <c r="BVE88" s="85"/>
      <c r="BVF88" s="85"/>
      <c r="BVG88" s="85"/>
      <c r="BVH88" s="85"/>
      <c r="BVI88" s="85"/>
      <c r="BVJ88" s="85"/>
      <c r="BVK88" s="85"/>
      <c r="BVL88" s="85"/>
      <c r="BVM88" s="85"/>
      <c r="BVN88" s="85"/>
      <c r="BVO88" s="85"/>
      <c r="BVP88" s="85"/>
      <c r="BVQ88" s="85"/>
      <c r="BVR88" s="85"/>
      <c r="BVS88" s="85"/>
      <c r="BVT88" s="85"/>
      <c r="BVU88" s="85"/>
      <c r="BVV88" s="85"/>
      <c r="BVW88" s="85"/>
      <c r="BVX88" s="85"/>
      <c r="BVY88" s="85"/>
      <c r="BVZ88" s="85"/>
      <c r="BWA88" s="85"/>
      <c r="BWB88" s="85"/>
      <c r="BWC88" s="85"/>
      <c r="BWD88" s="85"/>
      <c r="BWE88" s="85"/>
      <c r="BWF88" s="85"/>
      <c r="BWG88" s="85"/>
      <c r="BWH88" s="85"/>
      <c r="BWI88" s="85"/>
      <c r="BWJ88" s="85"/>
      <c r="BWK88" s="85"/>
      <c r="BWL88" s="85"/>
      <c r="BWM88" s="85"/>
      <c r="BWN88" s="85"/>
      <c r="BWO88" s="85"/>
      <c r="BWP88" s="85"/>
      <c r="BWQ88" s="85"/>
      <c r="BWR88" s="85"/>
      <c r="BWS88" s="85"/>
      <c r="BWT88" s="85"/>
      <c r="BWU88" s="85"/>
      <c r="BWV88" s="85"/>
      <c r="BWW88" s="85"/>
      <c r="BWX88" s="85"/>
      <c r="BWY88" s="85"/>
      <c r="BWZ88" s="85"/>
      <c r="BXA88" s="85"/>
      <c r="BXB88" s="85"/>
      <c r="BXC88" s="85"/>
      <c r="BXD88" s="85"/>
      <c r="BXE88" s="85"/>
      <c r="BXF88" s="85"/>
      <c r="BXG88" s="85"/>
      <c r="BXH88" s="85"/>
      <c r="BXI88" s="85"/>
      <c r="BXJ88" s="85"/>
      <c r="BXK88" s="85"/>
      <c r="BXL88" s="85"/>
      <c r="BXM88" s="85"/>
      <c r="BXN88" s="85"/>
      <c r="BXO88" s="85"/>
      <c r="BXP88" s="85"/>
      <c r="BXQ88" s="85"/>
      <c r="BXR88" s="85"/>
      <c r="BXS88" s="85"/>
      <c r="BXT88" s="85"/>
      <c r="BXU88" s="85"/>
      <c r="BXV88" s="85"/>
      <c r="BXW88" s="85"/>
      <c r="BXX88" s="85"/>
      <c r="BXY88" s="85"/>
      <c r="BXZ88" s="85"/>
      <c r="BYA88" s="85"/>
      <c r="BYB88" s="85"/>
      <c r="BYC88" s="85"/>
      <c r="BYD88" s="85"/>
      <c r="BYE88" s="85"/>
      <c r="BYF88" s="85"/>
      <c r="BYG88" s="85"/>
      <c r="BYH88" s="85"/>
      <c r="BYI88" s="85"/>
      <c r="BYJ88" s="85"/>
      <c r="BYK88" s="85"/>
      <c r="BYL88" s="85"/>
      <c r="BYM88" s="85"/>
      <c r="BYN88" s="85"/>
      <c r="BYO88" s="85"/>
      <c r="BYP88" s="85"/>
      <c r="BYQ88" s="85"/>
      <c r="BYR88" s="85"/>
      <c r="BYS88" s="85"/>
      <c r="BYT88" s="85"/>
      <c r="BYU88" s="85"/>
      <c r="BYV88" s="85"/>
      <c r="BYW88" s="85"/>
      <c r="BYX88" s="85"/>
      <c r="BYY88" s="85"/>
      <c r="BYZ88" s="85"/>
      <c r="BZA88" s="85"/>
      <c r="BZB88" s="85"/>
      <c r="BZC88" s="85"/>
      <c r="BZD88" s="85"/>
      <c r="BZE88" s="85"/>
      <c r="BZF88" s="85"/>
      <c r="BZG88" s="85"/>
      <c r="BZH88" s="85"/>
      <c r="BZI88" s="85"/>
      <c r="BZJ88" s="85"/>
      <c r="BZK88" s="85"/>
      <c r="BZL88" s="85"/>
      <c r="BZM88" s="85"/>
      <c r="BZN88" s="85"/>
      <c r="BZO88" s="85"/>
      <c r="BZP88" s="85"/>
      <c r="BZQ88" s="85"/>
      <c r="BZR88" s="85"/>
      <c r="BZS88" s="85"/>
      <c r="BZT88" s="85"/>
      <c r="BZU88" s="85"/>
      <c r="BZV88" s="85"/>
      <c r="BZW88" s="85"/>
      <c r="BZX88" s="85"/>
      <c r="BZY88" s="85"/>
      <c r="BZZ88" s="85"/>
      <c r="CAA88" s="85"/>
      <c r="CAB88" s="85"/>
      <c r="CAC88" s="85"/>
      <c r="CAD88" s="85"/>
      <c r="CAE88" s="85"/>
      <c r="CAF88" s="85"/>
      <c r="CAG88" s="85"/>
      <c r="CAH88" s="85"/>
      <c r="CAI88" s="85"/>
      <c r="CAJ88" s="85"/>
      <c r="CAK88" s="85"/>
      <c r="CAL88" s="85"/>
      <c r="CAM88" s="85"/>
      <c r="CAN88" s="85"/>
      <c r="CAO88" s="85"/>
      <c r="CAP88" s="85"/>
      <c r="CAQ88" s="85"/>
      <c r="CAR88" s="85"/>
      <c r="CAS88" s="85"/>
      <c r="CAT88" s="85"/>
      <c r="CAU88" s="85"/>
      <c r="CAV88" s="85"/>
      <c r="CAW88" s="85"/>
      <c r="CAX88" s="85"/>
      <c r="CAY88" s="85"/>
      <c r="CAZ88" s="85"/>
      <c r="CBA88" s="85"/>
      <c r="CBB88" s="85"/>
      <c r="CBC88" s="85"/>
      <c r="CBD88" s="85"/>
      <c r="CBE88" s="85"/>
      <c r="CBF88" s="85"/>
      <c r="CBG88" s="85"/>
      <c r="CBH88" s="85"/>
      <c r="CBI88" s="85"/>
      <c r="CBJ88" s="85"/>
      <c r="CBK88" s="85"/>
      <c r="CBL88" s="85"/>
      <c r="CBM88" s="85"/>
      <c r="CBN88" s="85"/>
      <c r="CBO88" s="85"/>
      <c r="CBP88" s="85"/>
      <c r="CBQ88" s="85"/>
      <c r="CBR88" s="85"/>
      <c r="CBS88" s="85"/>
      <c r="CBT88" s="85"/>
      <c r="CBU88" s="85"/>
      <c r="CBV88" s="85"/>
      <c r="CBW88" s="85"/>
      <c r="CBX88" s="85"/>
      <c r="CBY88" s="85"/>
      <c r="CBZ88" s="85"/>
      <c r="CCA88" s="85"/>
      <c r="CCB88" s="85"/>
      <c r="CCC88" s="85"/>
      <c r="CCD88" s="85"/>
      <c r="CCE88" s="85"/>
      <c r="CCF88" s="85"/>
      <c r="CCG88" s="85"/>
      <c r="CCH88" s="85"/>
      <c r="CCI88" s="85"/>
      <c r="CCJ88" s="85"/>
      <c r="CCK88" s="85"/>
      <c r="CCL88" s="85"/>
      <c r="CCM88" s="85"/>
      <c r="CCN88" s="85"/>
      <c r="CCO88" s="85"/>
      <c r="CCP88" s="85"/>
      <c r="CCQ88" s="85"/>
      <c r="CCR88" s="85"/>
      <c r="CCS88" s="85"/>
      <c r="CCT88" s="85"/>
      <c r="CCU88" s="85"/>
      <c r="CCV88" s="85"/>
      <c r="CCW88" s="85"/>
      <c r="CCX88" s="85"/>
      <c r="CCY88" s="85"/>
      <c r="CCZ88" s="85"/>
      <c r="CDA88" s="85"/>
      <c r="CDB88" s="85"/>
      <c r="CDC88" s="85"/>
      <c r="CDD88" s="85"/>
      <c r="CDE88" s="85"/>
      <c r="CDF88" s="85"/>
      <c r="CDG88" s="85"/>
      <c r="CDH88" s="85"/>
      <c r="CDI88" s="85"/>
      <c r="CDJ88" s="85"/>
      <c r="CDK88" s="85"/>
      <c r="CDL88" s="85"/>
      <c r="CDM88" s="85"/>
      <c r="CDN88" s="85"/>
      <c r="CDO88" s="85"/>
      <c r="CDP88" s="85"/>
      <c r="CDQ88" s="85"/>
      <c r="CDR88" s="85"/>
      <c r="CDS88" s="85"/>
      <c r="CDT88" s="85"/>
      <c r="CDU88" s="85"/>
      <c r="CDV88" s="85"/>
      <c r="CDW88" s="85"/>
      <c r="CDX88" s="85"/>
      <c r="CDY88" s="85"/>
      <c r="CDZ88" s="85"/>
      <c r="CEA88" s="85"/>
      <c r="CEB88" s="85"/>
      <c r="CEC88" s="85"/>
      <c r="CED88" s="85"/>
      <c r="CEE88" s="85"/>
      <c r="CEF88" s="85"/>
      <c r="CEG88" s="85"/>
      <c r="CEH88" s="85"/>
      <c r="CEI88" s="85"/>
      <c r="CEJ88" s="85"/>
      <c r="CEK88" s="85"/>
      <c r="CEL88" s="85"/>
      <c r="CEM88" s="85"/>
      <c r="CEN88" s="85"/>
      <c r="CEO88" s="85"/>
      <c r="CEP88" s="85"/>
      <c r="CEQ88" s="85"/>
      <c r="CER88" s="85"/>
      <c r="CES88" s="85"/>
      <c r="CET88" s="85"/>
      <c r="CEU88" s="85"/>
      <c r="CEV88" s="85"/>
      <c r="CEW88" s="85"/>
      <c r="CEX88" s="85"/>
      <c r="CEY88" s="85"/>
      <c r="CEZ88" s="85"/>
      <c r="CFA88" s="85"/>
      <c r="CFB88" s="85"/>
      <c r="CFC88" s="85"/>
      <c r="CFD88" s="85"/>
      <c r="CFE88" s="85"/>
      <c r="CFF88" s="85"/>
      <c r="CFG88" s="85"/>
      <c r="CFH88" s="85"/>
      <c r="CFI88" s="85"/>
      <c r="CFJ88" s="85"/>
      <c r="CFK88" s="85"/>
      <c r="CFL88" s="85"/>
      <c r="CFM88" s="85"/>
      <c r="CFN88" s="85"/>
      <c r="CFO88" s="85"/>
      <c r="CFP88" s="85"/>
      <c r="CFQ88" s="85"/>
      <c r="CFR88" s="85"/>
      <c r="CFS88" s="85"/>
      <c r="CFT88" s="85"/>
      <c r="CFU88" s="85"/>
      <c r="CFV88" s="85"/>
      <c r="CFW88" s="85"/>
      <c r="CFX88" s="85"/>
      <c r="CFY88" s="85"/>
      <c r="CFZ88" s="85"/>
      <c r="CGA88" s="85"/>
      <c r="CGB88" s="85"/>
      <c r="CGC88" s="85"/>
      <c r="CGD88" s="85"/>
      <c r="CGE88" s="85"/>
      <c r="CGF88" s="85"/>
      <c r="CGG88" s="85"/>
      <c r="CGH88" s="85"/>
      <c r="CGI88" s="85"/>
      <c r="CGJ88" s="85"/>
      <c r="CGK88" s="85"/>
      <c r="CGL88" s="85"/>
      <c r="CGM88" s="85"/>
      <c r="CGN88" s="85"/>
      <c r="CGO88" s="85"/>
      <c r="CGP88" s="85"/>
      <c r="CGQ88" s="85"/>
      <c r="CGR88" s="85"/>
      <c r="CGS88" s="85"/>
      <c r="CGT88" s="85"/>
      <c r="CGU88" s="85"/>
      <c r="CGV88" s="85"/>
      <c r="CGW88" s="85"/>
      <c r="CGX88" s="85"/>
      <c r="CGY88" s="85"/>
      <c r="CGZ88" s="85"/>
      <c r="CHA88" s="85"/>
      <c r="CHB88" s="85"/>
      <c r="CHC88" s="85"/>
      <c r="CHD88" s="85"/>
      <c r="CHE88" s="85"/>
      <c r="CHF88" s="85"/>
      <c r="CHG88" s="85"/>
      <c r="CHH88" s="85"/>
      <c r="CHI88" s="85"/>
      <c r="CHJ88" s="85"/>
      <c r="CHK88" s="85"/>
      <c r="CHL88" s="85"/>
      <c r="CHM88" s="85"/>
      <c r="CHN88" s="85"/>
      <c r="CHO88" s="85"/>
      <c r="CHP88" s="85"/>
      <c r="CHQ88" s="85"/>
      <c r="CHR88" s="85"/>
      <c r="CHS88" s="85"/>
      <c r="CHT88" s="85"/>
      <c r="CHU88" s="85"/>
      <c r="CHV88" s="85"/>
      <c r="CHW88" s="85"/>
      <c r="CHX88" s="85"/>
      <c r="CHY88" s="85"/>
      <c r="CHZ88" s="85"/>
      <c r="CIA88" s="85"/>
      <c r="CIB88" s="85"/>
      <c r="CIC88" s="85"/>
      <c r="CID88" s="85"/>
      <c r="CIE88" s="85"/>
      <c r="CIF88" s="85"/>
      <c r="CIG88" s="85"/>
      <c r="CIH88" s="85"/>
      <c r="CII88" s="85"/>
      <c r="CIJ88" s="85"/>
      <c r="CIK88" s="85"/>
      <c r="CIL88" s="85"/>
      <c r="CIM88" s="85"/>
      <c r="CIN88" s="85"/>
      <c r="CIO88" s="85"/>
      <c r="CIP88" s="85"/>
      <c r="CIQ88" s="85"/>
      <c r="CIR88" s="85"/>
      <c r="CIS88" s="85"/>
      <c r="CIT88" s="85"/>
      <c r="CIU88" s="85"/>
      <c r="CIV88" s="85"/>
      <c r="CIW88" s="85"/>
      <c r="CIX88" s="85"/>
      <c r="CIY88" s="85"/>
      <c r="CIZ88" s="85"/>
      <c r="CJA88" s="85"/>
      <c r="CJB88" s="85"/>
      <c r="CJC88" s="85"/>
      <c r="CJD88" s="85"/>
      <c r="CJE88" s="85"/>
      <c r="CJF88" s="85"/>
      <c r="CJG88" s="85"/>
      <c r="CJH88" s="85"/>
      <c r="CJI88" s="85"/>
      <c r="CJJ88" s="85"/>
      <c r="CJK88" s="85"/>
      <c r="CJL88" s="85"/>
      <c r="CJM88" s="85"/>
      <c r="CJN88" s="85"/>
      <c r="CJO88" s="85"/>
      <c r="CJP88" s="85"/>
      <c r="CJQ88" s="85"/>
      <c r="CJR88" s="85"/>
      <c r="CJS88" s="85"/>
      <c r="CJT88" s="85"/>
      <c r="CJU88" s="85"/>
      <c r="CJV88" s="85"/>
      <c r="CJW88" s="85"/>
      <c r="CJX88" s="85"/>
      <c r="CJY88" s="85"/>
      <c r="CJZ88" s="85"/>
      <c r="CKA88" s="85"/>
      <c r="CKB88" s="85"/>
      <c r="CKC88" s="85"/>
      <c r="CKD88" s="85"/>
      <c r="CKE88" s="85"/>
      <c r="CKF88" s="85"/>
      <c r="CKG88" s="85"/>
      <c r="CKH88" s="85"/>
      <c r="CKI88" s="85"/>
      <c r="CKJ88" s="85"/>
      <c r="CKK88" s="85"/>
      <c r="CKL88" s="85"/>
      <c r="CKM88" s="85"/>
      <c r="CKN88" s="85"/>
      <c r="CKO88" s="85"/>
      <c r="CKP88" s="85"/>
      <c r="CKQ88" s="85"/>
      <c r="CKR88" s="85"/>
      <c r="CKS88" s="85"/>
      <c r="CKT88" s="85"/>
      <c r="CKU88" s="85"/>
      <c r="CKV88" s="85"/>
      <c r="CKW88" s="85"/>
      <c r="CKX88" s="85"/>
      <c r="CKY88" s="85"/>
      <c r="CKZ88" s="85"/>
      <c r="CLA88" s="85"/>
      <c r="CLB88" s="85"/>
      <c r="CLC88" s="85"/>
      <c r="CLD88" s="85"/>
      <c r="CLE88" s="85"/>
      <c r="CLF88" s="85"/>
      <c r="CLG88" s="85"/>
      <c r="CLH88" s="85"/>
      <c r="CLI88" s="85"/>
      <c r="CLJ88" s="85"/>
      <c r="CLK88" s="85"/>
      <c r="CLL88" s="85"/>
      <c r="CLM88" s="85"/>
      <c r="CLN88" s="85"/>
      <c r="CLO88" s="85"/>
      <c r="CLP88" s="85"/>
      <c r="CLQ88" s="85"/>
      <c r="CLR88" s="85"/>
      <c r="CLS88" s="85"/>
      <c r="CLT88" s="85"/>
      <c r="CLU88" s="85"/>
      <c r="CLV88" s="85"/>
      <c r="CLW88" s="85"/>
      <c r="CLX88" s="85"/>
      <c r="CLY88" s="85"/>
      <c r="CLZ88" s="85"/>
      <c r="CMA88" s="85"/>
      <c r="CMB88" s="85"/>
      <c r="CMC88" s="85"/>
      <c r="CMD88" s="85"/>
      <c r="CME88" s="85"/>
      <c r="CMF88" s="85"/>
      <c r="CMG88" s="85"/>
      <c r="CMH88" s="85"/>
      <c r="CMI88" s="85"/>
      <c r="CMJ88" s="85"/>
      <c r="CMK88" s="85"/>
      <c r="CML88" s="85"/>
      <c r="CMM88" s="85"/>
      <c r="CMN88" s="85"/>
      <c r="CMO88" s="85"/>
      <c r="CMP88" s="85"/>
      <c r="CMQ88" s="85"/>
      <c r="CMR88" s="85"/>
      <c r="CMS88" s="85"/>
      <c r="CMT88" s="85"/>
      <c r="CMU88" s="85"/>
      <c r="CMV88" s="85"/>
      <c r="CMW88" s="85"/>
      <c r="CMX88" s="85"/>
      <c r="CMY88" s="85"/>
      <c r="CMZ88" s="85"/>
      <c r="CNA88" s="85"/>
      <c r="CNB88" s="85"/>
      <c r="CNC88" s="85"/>
      <c r="CND88" s="85"/>
      <c r="CNE88" s="85"/>
      <c r="CNF88" s="85"/>
      <c r="CNG88" s="85"/>
      <c r="CNH88" s="85"/>
      <c r="CNI88" s="85"/>
      <c r="CNJ88" s="85"/>
      <c r="CNK88" s="85"/>
      <c r="CNL88" s="85"/>
      <c r="CNM88" s="85"/>
      <c r="CNN88" s="85"/>
      <c r="CNO88" s="85"/>
      <c r="CNP88" s="85"/>
      <c r="CNQ88" s="85"/>
      <c r="CNR88" s="85"/>
      <c r="CNS88" s="85"/>
      <c r="CNT88" s="85"/>
      <c r="CNU88" s="85"/>
      <c r="CNV88" s="85"/>
      <c r="CNW88" s="85"/>
      <c r="CNX88" s="85"/>
      <c r="CNY88" s="85"/>
      <c r="CNZ88" s="85"/>
      <c r="COA88" s="85"/>
      <c r="COB88" s="85"/>
      <c r="COC88" s="85"/>
      <c r="COD88" s="85"/>
      <c r="COE88" s="85"/>
      <c r="COF88" s="85"/>
      <c r="COG88" s="85"/>
      <c r="COH88" s="85"/>
      <c r="COI88" s="85"/>
      <c r="COJ88" s="85"/>
      <c r="COK88" s="85"/>
      <c r="COL88" s="85"/>
      <c r="COM88" s="85"/>
      <c r="CON88" s="85"/>
      <c r="COO88" s="85"/>
      <c r="COP88" s="85"/>
      <c r="COQ88" s="85"/>
      <c r="COR88" s="85"/>
      <c r="COS88" s="85"/>
      <c r="COT88" s="85"/>
      <c r="COU88" s="85"/>
      <c r="COV88" s="85"/>
      <c r="COW88" s="85"/>
      <c r="COX88" s="85"/>
      <c r="COY88" s="85"/>
      <c r="COZ88" s="85"/>
      <c r="CPA88" s="85"/>
      <c r="CPB88" s="85"/>
      <c r="CPC88" s="85"/>
      <c r="CPD88" s="85"/>
      <c r="CPE88" s="85"/>
      <c r="CPF88" s="85"/>
      <c r="CPG88" s="85"/>
      <c r="CPH88" s="85"/>
      <c r="CPI88" s="85"/>
      <c r="CPJ88" s="85"/>
      <c r="CPK88" s="85"/>
      <c r="CPL88" s="85"/>
      <c r="CPM88" s="85"/>
      <c r="CPN88" s="85"/>
      <c r="CPO88" s="85"/>
      <c r="CPP88" s="85"/>
      <c r="CPQ88" s="85"/>
      <c r="CPR88" s="85"/>
      <c r="CPS88" s="85"/>
      <c r="CPT88" s="85"/>
      <c r="CPU88" s="85"/>
      <c r="CPV88" s="85"/>
      <c r="CPW88" s="85"/>
      <c r="CPX88" s="85"/>
      <c r="CPY88" s="85"/>
      <c r="CPZ88" s="85"/>
      <c r="CQA88" s="85"/>
      <c r="CQB88" s="85"/>
      <c r="CQC88" s="85"/>
      <c r="CQD88" s="85"/>
      <c r="CQE88" s="85"/>
      <c r="CQF88" s="85"/>
      <c r="CQG88" s="85"/>
      <c r="CQH88" s="85"/>
      <c r="CQI88" s="85"/>
      <c r="CQJ88" s="85"/>
      <c r="CQK88" s="85"/>
      <c r="CQL88" s="85"/>
      <c r="CQM88" s="85"/>
      <c r="CQN88" s="85"/>
      <c r="CQO88" s="85"/>
      <c r="CQP88" s="85"/>
      <c r="CQQ88" s="85"/>
      <c r="CQR88" s="85"/>
      <c r="CQS88" s="85"/>
      <c r="CQT88" s="85"/>
      <c r="CQU88" s="85"/>
      <c r="CQV88" s="85"/>
      <c r="CQW88" s="85"/>
      <c r="CQX88" s="85"/>
      <c r="CQY88" s="85"/>
      <c r="CQZ88" s="85"/>
      <c r="CRA88" s="85"/>
      <c r="CRB88" s="85"/>
      <c r="CRC88" s="85"/>
      <c r="CRD88" s="85"/>
      <c r="CRE88" s="85"/>
      <c r="CRF88" s="85"/>
      <c r="CRG88" s="85"/>
      <c r="CRH88" s="85"/>
      <c r="CRI88" s="85"/>
      <c r="CRJ88" s="85"/>
      <c r="CRK88" s="85"/>
      <c r="CRL88" s="85"/>
      <c r="CRM88" s="85"/>
      <c r="CRN88" s="85"/>
      <c r="CRO88" s="85"/>
      <c r="CRP88" s="85"/>
      <c r="CRQ88" s="85"/>
      <c r="CRR88" s="85"/>
      <c r="CRS88" s="85"/>
      <c r="CRT88" s="85"/>
      <c r="CRU88" s="85"/>
      <c r="CRV88" s="85"/>
      <c r="CRW88" s="85"/>
      <c r="CRX88" s="85"/>
      <c r="CRY88" s="85"/>
      <c r="CRZ88" s="85"/>
      <c r="CSA88" s="85"/>
      <c r="CSB88" s="85"/>
      <c r="CSC88" s="85"/>
      <c r="CSD88" s="85"/>
      <c r="CSE88" s="85"/>
      <c r="CSF88" s="85"/>
      <c r="CSG88" s="85"/>
      <c r="CSH88" s="85"/>
      <c r="CSI88" s="85"/>
      <c r="CSJ88" s="85"/>
      <c r="CSK88" s="85"/>
      <c r="CSL88" s="85"/>
      <c r="CSM88" s="85"/>
      <c r="CSN88" s="85"/>
      <c r="CSO88" s="85"/>
      <c r="CSP88" s="85"/>
      <c r="CSQ88" s="85"/>
      <c r="CSR88" s="85"/>
      <c r="CSS88" s="85"/>
      <c r="CST88" s="85"/>
      <c r="CSU88" s="85"/>
      <c r="CSV88" s="85"/>
      <c r="CSW88" s="85"/>
      <c r="CSX88" s="85"/>
      <c r="CSY88" s="85"/>
      <c r="CSZ88" s="85"/>
      <c r="CTA88" s="85"/>
      <c r="CTB88" s="85"/>
      <c r="CTC88" s="85"/>
      <c r="CTD88" s="85"/>
      <c r="CTE88" s="85"/>
      <c r="CTF88" s="85"/>
      <c r="CTG88" s="85"/>
      <c r="CTH88" s="85"/>
      <c r="CTI88" s="85"/>
      <c r="CTJ88" s="85"/>
      <c r="CTK88" s="85"/>
      <c r="CTL88" s="85"/>
      <c r="CTM88" s="85"/>
      <c r="CTN88" s="85"/>
      <c r="CTO88" s="85"/>
      <c r="CTP88" s="85"/>
      <c r="CTQ88" s="85"/>
      <c r="CTR88" s="85"/>
      <c r="CTS88" s="85"/>
      <c r="CTT88" s="85"/>
      <c r="CTU88" s="85"/>
      <c r="CTV88" s="85"/>
      <c r="CTW88" s="85"/>
      <c r="CTX88" s="85"/>
      <c r="CTY88" s="85"/>
      <c r="CTZ88" s="85"/>
      <c r="CUA88" s="85"/>
      <c r="CUB88" s="85"/>
      <c r="CUC88" s="85"/>
      <c r="CUD88" s="85"/>
      <c r="CUE88" s="85"/>
      <c r="CUF88" s="85"/>
      <c r="CUG88" s="85"/>
      <c r="CUH88" s="85"/>
      <c r="CUI88" s="85"/>
      <c r="CUJ88" s="85"/>
      <c r="CUK88" s="85"/>
      <c r="CUL88" s="85"/>
      <c r="CUM88" s="85"/>
      <c r="CUN88" s="85"/>
      <c r="CUO88" s="85"/>
      <c r="CUP88" s="85"/>
      <c r="CUQ88" s="85"/>
      <c r="CUR88" s="85"/>
      <c r="CUS88" s="85"/>
      <c r="CUT88" s="85"/>
      <c r="CUU88" s="85"/>
      <c r="CUV88" s="85"/>
      <c r="CUW88" s="85"/>
      <c r="CUX88" s="85"/>
      <c r="CUY88" s="85"/>
      <c r="CUZ88" s="85"/>
      <c r="CVA88" s="85"/>
      <c r="CVB88" s="85"/>
      <c r="CVC88" s="85"/>
      <c r="CVD88" s="85"/>
      <c r="CVE88" s="85"/>
      <c r="CVF88" s="85"/>
      <c r="CVG88" s="85"/>
      <c r="CVH88" s="85"/>
      <c r="CVI88" s="85"/>
      <c r="CVJ88" s="85"/>
      <c r="CVK88" s="85"/>
      <c r="CVL88" s="85"/>
      <c r="CVM88" s="85"/>
      <c r="CVN88" s="85"/>
      <c r="CVO88" s="85"/>
      <c r="CVP88" s="85"/>
      <c r="CVQ88" s="85"/>
      <c r="CVR88" s="85"/>
      <c r="CVS88" s="85"/>
      <c r="CVT88" s="85"/>
      <c r="CVU88" s="85"/>
      <c r="CVV88" s="85"/>
      <c r="CVW88" s="85"/>
      <c r="CVX88" s="85"/>
      <c r="CVY88" s="85"/>
      <c r="CVZ88" s="85"/>
      <c r="CWA88" s="85"/>
      <c r="CWB88" s="85"/>
      <c r="CWC88" s="85"/>
      <c r="CWD88" s="85"/>
      <c r="CWE88" s="85"/>
      <c r="CWF88" s="85"/>
      <c r="CWG88" s="85"/>
      <c r="CWH88" s="85"/>
      <c r="CWI88" s="85"/>
      <c r="CWJ88" s="85"/>
      <c r="CWK88" s="85"/>
      <c r="CWL88" s="85"/>
      <c r="CWM88" s="85"/>
      <c r="CWN88" s="85"/>
      <c r="CWO88" s="85"/>
      <c r="CWP88" s="85"/>
      <c r="CWQ88" s="85"/>
      <c r="CWR88" s="85"/>
      <c r="CWS88" s="85"/>
      <c r="CWT88" s="85"/>
      <c r="CWU88" s="85"/>
      <c r="CWV88" s="85"/>
      <c r="CWW88" s="85"/>
      <c r="CWX88" s="85"/>
      <c r="CWY88" s="85"/>
      <c r="CWZ88" s="85"/>
      <c r="CXA88" s="85"/>
      <c r="CXB88" s="85"/>
      <c r="CXC88" s="85"/>
      <c r="CXD88" s="85"/>
      <c r="CXE88" s="85"/>
      <c r="CXF88" s="85"/>
      <c r="CXG88" s="85"/>
      <c r="CXH88" s="85"/>
      <c r="CXI88" s="85"/>
      <c r="CXJ88" s="85"/>
      <c r="CXK88" s="85"/>
      <c r="CXL88" s="85"/>
      <c r="CXM88" s="85"/>
      <c r="CXN88" s="85"/>
      <c r="CXO88" s="85"/>
      <c r="CXP88" s="85"/>
      <c r="CXQ88" s="85"/>
      <c r="CXR88" s="85"/>
      <c r="CXS88" s="85"/>
      <c r="CXT88" s="85"/>
      <c r="CXU88" s="85"/>
      <c r="CXV88" s="85"/>
      <c r="CXW88" s="85"/>
      <c r="CXX88" s="85"/>
      <c r="CXY88" s="85"/>
      <c r="CXZ88" s="85"/>
      <c r="CYA88" s="85"/>
      <c r="CYB88" s="85"/>
      <c r="CYC88" s="85"/>
      <c r="CYD88" s="85"/>
      <c r="CYE88" s="85"/>
      <c r="CYF88" s="85"/>
      <c r="CYG88" s="85"/>
      <c r="CYH88" s="85"/>
      <c r="CYI88" s="85"/>
      <c r="CYJ88" s="85"/>
      <c r="CYK88" s="85"/>
      <c r="CYL88" s="85"/>
      <c r="CYM88" s="85"/>
      <c r="CYN88" s="85"/>
      <c r="CYO88" s="85"/>
      <c r="CYP88" s="85"/>
      <c r="CYQ88" s="85"/>
      <c r="CYR88" s="85"/>
      <c r="CYS88" s="85"/>
      <c r="CYT88" s="85"/>
      <c r="CYU88" s="85"/>
      <c r="CYV88" s="85"/>
      <c r="CYW88" s="85"/>
      <c r="CYX88" s="85"/>
      <c r="CYY88" s="85"/>
      <c r="CYZ88" s="85"/>
      <c r="CZA88" s="85"/>
      <c r="CZB88" s="85"/>
      <c r="CZC88" s="85"/>
      <c r="CZD88" s="85"/>
      <c r="CZE88" s="85"/>
      <c r="CZF88" s="85"/>
      <c r="CZG88" s="85"/>
      <c r="CZH88" s="85"/>
      <c r="CZI88" s="85"/>
      <c r="CZJ88" s="85"/>
      <c r="CZK88" s="85"/>
      <c r="CZL88" s="85"/>
      <c r="CZM88" s="85"/>
      <c r="CZN88" s="85"/>
      <c r="CZO88" s="85"/>
      <c r="CZP88" s="85"/>
      <c r="CZQ88" s="85"/>
      <c r="CZR88" s="85"/>
      <c r="CZS88" s="85"/>
      <c r="CZT88" s="85"/>
      <c r="CZU88" s="85"/>
      <c r="CZV88" s="85"/>
      <c r="CZW88" s="85"/>
      <c r="CZX88" s="85"/>
      <c r="CZY88" s="85"/>
      <c r="CZZ88" s="85"/>
      <c r="DAA88" s="85"/>
      <c r="DAB88" s="85"/>
      <c r="DAC88" s="85"/>
      <c r="DAD88" s="85"/>
      <c r="DAE88" s="85"/>
      <c r="DAF88" s="85"/>
      <c r="DAG88" s="85"/>
      <c r="DAH88" s="85"/>
      <c r="DAI88" s="85"/>
      <c r="DAJ88" s="85"/>
      <c r="DAK88" s="85"/>
      <c r="DAL88" s="85"/>
      <c r="DAM88" s="85"/>
      <c r="DAN88" s="85"/>
      <c r="DAO88" s="85"/>
      <c r="DAP88" s="85"/>
      <c r="DAQ88" s="85"/>
      <c r="DAR88" s="85"/>
      <c r="DAS88" s="85"/>
      <c r="DAT88" s="85"/>
      <c r="DAU88" s="85"/>
      <c r="DAV88" s="85"/>
      <c r="DAW88" s="85"/>
      <c r="DAX88" s="85"/>
      <c r="DAY88" s="85"/>
      <c r="DAZ88" s="85"/>
      <c r="DBA88" s="85"/>
      <c r="DBB88" s="85"/>
      <c r="DBC88" s="85"/>
      <c r="DBD88" s="85"/>
      <c r="DBE88" s="85"/>
      <c r="DBF88" s="85"/>
      <c r="DBG88" s="85"/>
      <c r="DBH88" s="85"/>
      <c r="DBI88" s="85"/>
      <c r="DBJ88" s="85"/>
      <c r="DBK88" s="85"/>
      <c r="DBL88" s="85"/>
      <c r="DBM88" s="85"/>
      <c r="DBN88" s="85"/>
      <c r="DBO88" s="85"/>
      <c r="DBP88" s="85"/>
      <c r="DBQ88" s="85"/>
      <c r="DBR88" s="85"/>
      <c r="DBS88" s="85"/>
      <c r="DBT88" s="85"/>
      <c r="DBU88" s="85"/>
      <c r="DBV88" s="85"/>
      <c r="DBW88" s="85"/>
      <c r="DBX88" s="85"/>
      <c r="DBY88" s="85"/>
      <c r="DBZ88" s="85"/>
      <c r="DCA88" s="85"/>
      <c r="DCB88" s="85"/>
      <c r="DCC88" s="85"/>
      <c r="DCD88" s="85"/>
      <c r="DCE88" s="85"/>
      <c r="DCF88" s="85"/>
      <c r="DCG88" s="85"/>
      <c r="DCH88" s="85"/>
      <c r="DCI88" s="85"/>
      <c r="DCJ88" s="85"/>
      <c r="DCK88" s="85"/>
      <c r="DCL88" s="85"/>
      <c r="DCM88" s="85"/>
      <c r="DCN88" s="85"/>
      <c r="DCO88" s="85"/>
      <c r="DCP88" s="85"/>
      <c r="DCQ88" s="85"/>
      <c r="DCR88" s="85"/>
      <c r="DCS88" s="85"/>
      <c r="DCT88" s="85"/>
      <c r="DCU88" s="85"/>
      <c r="DCV88" s="85"/>
      <c r="DCW88" s="85"/>
      <c r="DCX88" s="85"/>
      <c r="DCY88" s="85"/>
      <c r="DCZ88" s="85"/>
      <c r="DDA88" s="85"/>
      <c r="DDB88" s="85"/>
      <c r="DDC88" s="85"/>
      <c r="DDD88" s="85"/>
      <c r="DDE88" s="85"/>
      <c r="DDF88" s="85"/>
      <c r="DDG88" s="85"/>
      <c r="DDH88" s="85"/>
      <c r="DDI88" s="85"/>
      <c r="DDJ88" s="85"/>
      <c r="DDK88" s="85"/>
      <c r="DDL88" s="85"/>
      <c r="DDM88" s="85"/>
      <c r="DDN88" s="85"/>
      <c r="DDO88" s="85"/>
      <c r="DDP88" s="85"/>
      <c r="DDQ88" s="85"/>
      <c r="DDR88" s="85"/>
      <c r="DDS88" s="85"/>
      <c r="DDT88" s="85"/>
      <c r="DDU88" s="85"/>
      <c r="DDV88" s="85"/>
      <c r="DDW88" s="85"/>
      <c r="DDX88" s="85"/>
      <c r="DDY88" s="85"/>
      <c r="DDZ88" s="85"/>
      <c r="DEA88" s="85"/>
      <c r="DEB88" s="85"/>
      <c r="DEC88" s="85"/>
      <c r="DED88" s="85"/>
      <c r="DEE88" s="85"/>
      <c r="DEF88" s="85"/>
      <c r="DEG88" s="85"/>
      <c r="DEH88" s="85"/>
      <c r="DEI88" s="85"/>
      <c r="DEJ88" s="85"/>
      <c r="DEK88" s="85"/>
      <c r="DEL88" s="85"/>
      <c r="DEM88" s="85"/>
      <c r="DEN88" s="85"/>
      <c r="DEO88" s="85"/>
      <c r="DEP88" s="85"/>
      <c r="DEQ88" s="85"/>
      <c r="DER88" s="85"/>
      <c r="DES88" s="85"/>
      <c r="DET88" s="85"/>
      <c r="DEU88" s="85"/>
      <c r="DEV88" s="85"/>
      <c r="DEW88" s="85"/>
      <c r="DEX88" s="85"/>
      <c r="DEY88" s="85"/>
      <c r="DEZ88" s="85"/>
      <c r="DFA88" s="85"/>
      <c r="DFB88" s="85"/>
      <c r="DFC88" s="85"/>
      <c r="DFD88" s="85"/>
      <c r="DFE88" s="85"/>
      <c r="DFF88" s="85"/>
      <c r="DFG88" s="85"/>
      <c r="DFH88" s="85"/>
      <c r="DFI88" s="85"/>
      <c r="DFJ88" s="85"/>
      <c r="DFK88" s="85"/>
      <c r="DFL88" s="85"/>
      <c r="DFM88" s="85"/>
      <c r="DFN88" s="85"/>
      <c r="DFO88" s="85"/>
      <c r="DFP88" s="85"/>
      <c r="DFQ88" s="85"/>
      <c r="DFR88" s="85"/>
      <c r="DFS88" s="85"/>
      <c r="DFT88" s="85"/>
      <c r="DFU88" s="85"/>
      <c r="DFV88" s="85"/>
      <c r="DFW88" s="85"/>
      <c r="DFX88" s="85"/>
      <c r="DFY88" s="85"/>
      <c r="DFZ88" s="85"/>
      <c r="DGA88" s="85"/>
      <c r="DGB88" s="85"/>
      <c r="DGC88" s="85"/>
      <c r="DGD88" s="85"/>
      <c r="DGE88" s="85"/>
      <c r="DGF88" s="85"/>
      <c r="DGG88" s="85"/>
      <c r="DGH88" s="85"/>
      <c r="DGI88" s="85"/>
      <c r="DGJ88" s="85"/>
      <c r="DGK88" s="85"/>
      <c r="DGL88" s="85"/>
      <c r="DGM88" s="85"/>
      <c r="DGN88" s="85"/>
      <c r="DGO88" s="85"/>
      <c r="DGP88" s="85"/>
      <c r="DGQ88" s="85"/>
      <c r="DGR88" s="85"/>
      <c r="DGS88" s="85"/>
      <c r="DGT88" s="85"/>
      <c r="DGU88" s="85"/>
      <c r="DGV88" s="85"/>
      <c r="DGW88" s="85"/>
      <c r="DGX88" s="85"/>
      <c r="DGY88" s="85"/>
      <c r="DGZ88" s="85"/>
      <c r="DHA88" s="85"/>
      <c r="DHB88" s="85"/>
      <c r="DHC88" s="85"/>
      <c r="DHD88" s="85"/>
      <c r="DHE88" s="85"/>
      <c r="DHF88" s="85"/>
      <c r="DHG88" s="85"/>
      <c r="DHH88" s="85"/>
      <c r="DHI88" s="85"/>
      <c r="DHJ88" s="85"/>
      <c r="DHK88" s="85"/>
      <c r="DHL88" s="85"/>
      <c r="DHM88" s="85"/>
      <c r="DHN88" s="85"/>
      <c r="DHO88" s="85"/>
      <c r="DHP88" s="85"/>
      <c r="DHQ88" s="85"/>
      <c r="DHR88" s="85"/>
      <c r="DHS88" s="85"/>
      <c r="DHT88" s="85"/>
      <c r="DHU88" s="85"/>
      <c r="DHV88" s="85"/>
      <c r="DHW88" s="85"/>
      <c r="DHX88" s="85"/>
      <c r="DHY88" s="85"/>
      <c r="DHZ88" s="85"/>
      <c r="DIA88" s="85"/>
      <c r="DIB88" s="85"/>
      <c r="DIC88" s="85"/>
      <c r="DID88" s="85"/>
      <c r="DIE88" s="85"/>
      <c r="DIF88" s="85"/>
      <c r="DIG88" s="85"/>
      <c r="DIH88" s="85"/>
      <c r="DII88" s="85"/>
      <c r="DIJ88" s="85"/>
      <c r="DIK88" s="85"/>
      <c r="DIL88" s="85"/>
      <c r="DIM88" s="85"/>
      <c r="DIN88" s="85"/>
      <c r="DIO88" s="85"/>
      <c r="DIP88" s="85"/>
      <c r="DIQ88" s="85"/>
      <c r="DIR88" s="85"/>
      <c r="DIS88" s="85"/>
      <c r="DIT88" s="85"/>
      <c r="DIU88" s="85"/>
      <c r="DIV88" s="85"/>
      <c r="DIW88" s="85"/>
      <c r="DIX88" s="85"/>
      <c r="DIY88" s="85"/>
      <c r="DIZ88" s="85"/>
      <c r="DJA88" s="85"/>
      <c r="DJB88" s="85"/>
      <c r="DJC88" s="85"/>
      <c r="DJD88" s="85"/>
      <c r="DJE88" s="85"/>
      <c r="DJF88" s="85"/>
      <c r="DJG88" s="85"/>
      <c r="DJH88" s="85"/>
      <c r="DJI88" s="85"/>
      <c r="DJJ88" s="85"/>
      <c r="DJK88" s="85"/>
      <c r="DJL88" s="85"/>
      <c r="DJM88" s="85"/>
      <c r="DJN88" s="85"/>
      <c r="DJO88" s="85"/>
      <c r="DJP88" s="85"/>
      <c r="DJQ88" s="85"/>
      <c r="DJR88" s="85"/>
      <c r="DJS88" s="85"/>
      <c r="DJT88" s="85"/>
      <c r="DJU88" s="85"/>
      <c r="DJV88" s="85"/>
      <c r="DJW88" s="85"/>
      <c r="DJX88" s="85"/>
      <c r="DJY88" s="85"/>
      <c r="DJZ88" s="85"/>
      <c r="DKA88" s="85"/>
      <c r="DKB88" s="85"/>
      <c r="DKC88" s="85"/>
      <c r="DKD88" s="85"/>
      <c r="DKE88" s="85"/>
      <c r="DKF88" s="85"/>
      <c r="DKG88" s="85"/>
      <c r="DKH88" s="85"/>
      <c r="DKI88" s="85"/>
      <c r="DKJ88" s="85"/>
      <c r="DKK88" s="85"/>
      <c r="DKL88" s="85"/>
      <c r="DKM88" s="85"/>
      <c r="DKN88" s="85"/>
      <c r="DKO88" s="85"/>
      <c r="DKP88" s="85"/>
      <c r="DKQ88" s="85"/>
      <c r="DKR88" s="85"/>
      <c r="DKS88" s="85"/>
      <c r="DKT88" s="85"/>
      <c r="DKU88" s="85"/>
      <c r="DKV88" s="85"/>
      <c r="DKW88" s="85"/>
      <c r="DKX88" s="85"/>
      <c r="DKY88" s="85"/>
      <c r="DKZ88" s="85"/>
      <c r="DLA88" s="85"/>
      <c r="DLB88" s="85"/>
      <c r="DLC88" s="85"/>
      <c r="DLD88" s="85"/>
      <c r="DLE88" s="85"/>
      <c r="DLF88" s="85"/>
      <c r="DLG88" s="85"/>
      <c r="DLH88" s="85"/>
      <c r="DLI88" s="85"/>
      <c r="DLJ88" s="85"/>
      <c r="DLK88" s="85"/>
      <c r="DLL88" s="85"/>
      <c r="DLM88" s="85"/>
      <c r="DLN88" s="85"/>
      <c r="DLO88" s="85"/>
      <c r="DLP88" s="85"/>
      <c r="DLQ88" s="85"/>
      <c r="DLR88" s="85"/>
      <c r="DLS88" s="85"/>
      <c r="DLT88" s="85"/>
      <c r="DLU88" s="85"/>
      <c r="DLV88" s="85"/>
      <c r="DLW88" s="85"/>
      <c r="DLX88" s="85"/>
      <c r="DLY88" s="85"/>
      <c r="DLZ88" s="85"/>
      <c r="DMA88" s="85"/>
      <c r="DMB88" s="85"/>
      <c r="DMC88" s="85"/>
      <c r="DMD88" s="85"/>
      <c r="DME88" s="85"/>
      <c r="DMF88" s="85"/>
      <c r="DMG88" s="85"/>
      <c r="DMH88" s="85"/>
      <c r="DMI88" s="85"/>
      <c r="DMJ88" s="85"/>
      <c r="DMK88" s="85"/>
      <c r="DML88" s="85"/>
      <c r="DMM88" s="85"/>
      <c r="DMN88" s="85"/>
      <c r="DMO88" s="85"/>
      <c r="DMP88" s="85"/>
      <c r="DMQ88" s="85"/>
      <c r="DMR88" s="85"/>
      <c r="DMS88" s="85"/>
      <c r="DMT88" s="85"/>
      <c r="DMU88" s="85"/>
      <c r="DMV88" s="85"/>
      <c r="DMW88" s="85"/>
      <c r="DMX88" s="85"/>
      <c r="DMY88" s="85"/>
      <c r="DMZ88" s="85"/>
      <c r="DNA88" s="85"/>
      <c r="DNB88" s="85"/>
      <c r="DNC88" s="85"/>
      <c r="DND88" s="85"/>
      <c r="DNE88" s="85"/>
      <c r="DNF88" s="85"/>
      <c r="DNG88" s="85"/>
      <c r="DNH88" s="85"/>
      <c r="DNI88" s="85"/>
      <c r="DNJ88" s="85"/>
      <c r="DNK88" s="85"/>
      <c r="DNL88" s="85"/>
      <c r="DNM88" s="85"/>
      <c r="DNN88" s="85"/>
      <c r="DNO88" s="85"/>
      <c r="DNP88" s="85"/>
      <c r="DNQ88" s="85"/>
      <c r="DNR88" s="85"/>
      <c r="DNS88" s="85"/>
      <c r="DNT88" s="85"/>
      <c r="DNU88" s="85"/>
      <c r="DNV88" s="85"/>
      <c r="DNW88" s="85"/>
      <c r="DNX88" s="85"/>
      <c r="DNY88" s="85"/>
      <c r="DNZ88" s="85"/>
      <c r="DOA88" s="85"/>
      <c r="DOB88" s="85"/>
      <c r="DOC88" s="85"/>
      <c r="DOD88" s="85"/>
      <c r="DOE88" s="85"/>
      <c r="DOF88" s="85"/>
      <c r="DOG88" s="85"/>
      <c r="DOH88" s="85"/>
      <c r="DOI88" s="85"/>
      <c r="DOJ88" s="85"/>
      <c r="DOK88" s="85"/>
      <c r="DOL88" s="85"/>
      <c r="DOM88" s="85"/>
      <c r="DON88" s="85"/>
      <c r="DOO88" s="85"/>
      <c r="DOP88" s="85"/>
      <c r="DOQ88" s="85"/>
      <c r="DOR88" s="85"/>
      <c r="DOS88" s="85"/>
      <c r="DOT88" s="85"/>
      <c r="DOU88" s="85"/>
      <c r="DOV88" s="85"/>
      <c r="DOW88" s="85"/>
      <c r="DOX88" s="85"/>
      <c r="DOY88" s="85"/>
      <c r="DOZ88" s="85"/>
      <c r="DPA88" s="85"/>
      <c r="DPB88" s="85"/>
      <c r="DPC88" s="85"/>
      <c r="DPD88" s="85"/>
      <c r="DPE88" s="85"/>
      <c r="DPF88" s="85"/>
      <c r="DPG88" s="85"/>
      <c r="DPH88" s="85"/>
      <c r="DPI88" s="85"/>
      <c r="DPJ88" s="85"/>
      <c r="DPK88" s="85"/>
      <c r="DPL88" s="85"/>
      <c r="DPM88" s="85"/>
      <c r="DPN88" s="85"/>
      <c r="DPO88" s="85"/>
      <c r="DPP88" s="85"/>
      <c r="DPQ88" s="85"/>
      <c r="DPR88" s="85"/>
      <c r="DPS88" s="85"/>
      <c r="DPT88" s="85"/>
      <c r="DPU88" s="85"/>
      <c r="DPV88" s="85"/>
      <c r="DPW88" s="85"/>
      <c r="DPX88" s="85"/>
      <c r="DPY88" s="85"/>
      <c r="DPZ88" s="85"/>
      <c r="DQA88" s="85"/>
      <c r="DQB88" s="85"/>
      <c r="DQC88" s="85"/>
      <c r="DQD88" s="85"/>
      <c r="DQE88" s="85"/>
      <c r="DQF88" s="85"/>
      <c r="DQG88" s="85"/>
      <c r="DQH88" s="85"/>
      <c r="DQI88" s="85"/>
      <c r="DQJ88" s="85"/>
      <c r="DQK88" s="85"/>
      <c r="DQL88" s="85"/>
      <c r="DQM88" s="85"/>
      <c r="DQN88" s="85"/>
      <c r="DQO88" s="85"/>
      <c r="DQP88" s="85"/>
      <c r="DQQ88" s="85"/>
      <c r="DQR88" s="85"/>
      <c r="DQS88" s="85"/>
      <c r="DQT88" s="85"/>
      <c r="DQU88" s="85"/>
      <c r="DQV88" s="85"/>
      <c r="DQW88" s="85"/>
      <c r="DQX88" s="85"/>
      <c r="DQY88" s="85"/>
      <c r="DQZ88" s="85"/>
      <c r="DRA88" s="85"/>
      <c r="DRB88" s="85"/>
      <c r="DRC88" s="85"/>
      <c r="DRD88" s="85"/>
      <c r="DRE88" s="85"/>
      <c r="DRF88" s="85"/>
      <c r="DRG88" s="85"/>
      <c r="DRH88" s="85"/>
      <c r="DRI88" s="85"/>
      <c r="DRJ88" s="85"/>
      <c r="DRK88" s="85"/>
      <c r="DRL88" s="85"/>
      <c r="DRM88" s="85"/>
      <c r="DRN88" s="85"/>
      <c r="DRO88" s="85"/>
      <c r="DRP88" s="85"/>
      <c r="DRQ88" s="85"/>
      <c r="DRR88" s="85"/>
      <c r="DRS88" s="85"/>
      <c r="DRT88" s="85"/>
      <c r="DRU88" s="85"/>
      <c r="DRV88" s="85"/>
      <c r="DRW88" s="85"/>
      <c r="DRX88" s="85"/>
      <c r="DRY88" s="85"/>
      <c r="DRZ88" s="85"/>
      <c r="DSA88" s="85"/>
      <c r="DSB88" s="85"/>
      <c r="DSC88" s="85"/>
      <c r="DSD88" s="85"/>
      <c r="DSE88" s="85"/>
      <c r="DSF88" s="85"/>
      <c r="DSG88" s="85"/>
      <c r="DSH88" s="85"/>
      <c r="DSI88" s="85"/>
      <c r="DSJ88" s="85"/>
      <c r="DSK88" s="85"/>
      <c r="DSL88" s="85"/>
      <c r="DSM88" s="85"/>
      <c r="DSN88" s="85"/>
      <c r="DSO88" s="85"/>
      <c r="DSP88" s="85"/>
      <c r="DSQ88" s="85"/>
      <c r="DSR88" s="85"/>
      <c r="DSS88" s="85"/>
      <c r="DST88" s="85"/>
      <c r="DSU88" s="85"/>
      <c r="DSV88" s="85"/>
      <c r="DSW88" s="85"/>
      <c r="DSX88" s="85"/>
      <c r="DSY88" s="85"/>
      <c r="DSZ88" s="85"/>
      <c r="DTA88" s="85"/>
      <c r="DTB88" s="85"/>
      <c r="DTC88" s="85"/>
      <c r="DTD88" s="85"/>
      <c r="DTE88" s="85"/>
      <c r="DTF88" s="85"/>
      <c r="DTG88" s="85"/>
      <c r="DTH88" s="85"/>
      <c r="DTI88" s="85"/>
      <c r="DTJ88" s="85"/>
      <c r="DTK88" s="85"/>
      <c r="DTL88" s="85"/>
      <c r="DTM88" s="85"/>
      <c r="DTN88" s="85"/>
      <c r="DTO88" s="85"/>
      <c r="DTP88" s="85"/>
      <c r="DTQ88" s="85"/>
      <c r="DTR88" s="85"/>
      <c r="DTS88" s="85"/>
      <c r="DTT88" s="85"/>
      <c r="DTU88" s="85"/>
      <c r="DTV88" s="85"/>
      <c r="DTW88" s="85"/>
      <c r="DTX88" s="85"/>
      <c r="DTY88" s="85"/>
      <c r="DTZ88" s="85"/>
      <c r="DUA88" s="85"/>
      <c r="DUB88" s="85"/>
      <c r="DUC88" s="85"/>
      <c r="DUD88" s="85"/>
      <c r="DUE88" s="85"/>
      <c r="DUF88" s="85"/>
      <c r="DUG88" s="85"/>
      <c r="DUH88" s="85"/>
      <c r="DUI88" s="85"/>
      <c r="DUJ88" s="85"/>
      <c r="DUK88" s="85"/>
      <c r="DUL88" s="85"/>
      <c r="DUM88" s="85"/>
      <c r="DUN88" s="85"/>
      <c r="DUO88" s="85"/>
      <c r="DUP88" s="85"/>
      <c r="DUQ88" s="85"/>
      <c r="DUR88" s="85"/>
      <c r="DUS88" s="85"/>
      <c r="DUT88" s="85"/>
      <c r="DUU88" s="85"/>
      <c r="DUV88" s="85"/>
      <c r="DUW88" s="85"/>
      <c r="DUX88" s="85"/>
      <c r="DUY88" s="85"/>
      <c r="DUZ88" s="85"/>
      <c r="DVA88" s="85"/>
      <c r="DVB88" s="85"/>
      <c r="DVC88" s="85"/>
      <c r="DVD88" s="85"/>
      <c r="DVE88" s="85"/>
      <c r="DVF88" s="85"/>
      <c r="DVG88" s="85"/>
      <c r="DVH88" s="85"/>
      <c r="DVI88" s="85"/>
      <c r="DVJ88" s="85"/>
      <c r="DVK88" s="85"/>
      <c r="DVL88" s="85"/>
      <c r="DVM88" s="85"/>
      <c r="DVN88" s="85"/>
      <c r="DVO88" s="85"/>
      <c r="DVP88" s="85"/>
      <c r="DVQ88" s="85"/>
      <c r="DVR88" s="85"/>
      <c r="DVS88" s="85"/>
      <c r="DVT88" s="85"/>
      <c r="DVU88" s="85"/>
      <c r="DVV88" s="85"/>
      <c r="DVW88" s="85"/>
      <c r="DVX88" s="85"/>
      <c r="DVY88" s="85"/>
      <c r="DVZ88" s="85"/>
      <c r="DWA88" s="85"/>
      <c r="DWB88" s="85"/>
      <c r="DWC88" s="85"/>
      <c r="DWD88" s="85"/>
      <c r="DWE88" s="85"/>
      <c r="DWF88" s="85"/>
      <c r="DWG88" s="85"/>
      <c r="DWH88" s="85"/>
      <c r="DWI88" s="85"/>
      <c r="DWJ88" s="85"/>
      <c r="DWK88" s="85"/>
      <c r="DWL88" s="85"/>
      <c r="DWM88" s="85"/>
      <c r="DWN88" s="85"/>
      <c r="DWO88" s="85"/>
      <c r="DWP88" s="85"/>
      <c r="DWQ88" s="85"/>
      <c r="DWR88" s="85"/>
      <c r="DWS88" s="85"/>
      <c r="DWT88" s="85"/>
      <c r="DWU88" s="85"/>
      <c r="DWV88" s="85"/>
      <c r="DWW88" s="85"/>
      <c r="DWX88" s="85"/>
      <c r="DWY88" s="85"/>
      <c r="DWZ88" s="85"/>
      <c r="DXA88" s="85"/>
      <c r="DXB88" s="85"/>
      <c r="DXC88" s="85"/>
      <c r="DXD88" s="85"/>
      <c r="DXE88" s="85"/>
      <c r="DXF88" s="85"/>
      <c r="DXG88" s="85"/>
      <c r="DXH88" s="85"/>
      <c r="DXI88" s="85"/>
      <c r="DXJ88" s="85"/>
      <c r="DXK88" s="85"/>
      <c r="DXL88" s="85"/>
      <c r="DXM88" s="85"/>
      <c r="DXN88" s="85"/>
      <c r="DXO88" s="85"/>
      <c r="DXP88" s="85"/>
      <c r="DXQ88" s="85"/>
      <c r="DXR88" s="85"/>
      <c r="DXS88" s="85"/>
      <c r="DXT88" s="85"/>
      <c r="DXU88" s="85"/>
      <c r="DXV88" s="85"/>
      <c r="DXW88" s="85"/>
      <c r="DXX88" s="85"/>
      <c r="DXY88" s="85"/>
      <c r="DXZ88" s="85"/>
      <c r="DYA88" s="85"/>
      <c r="DYB88" s="85"/>
      <c r="DYC88" s="85"/>
      <c r="DYD88" s="85"/>
      <c r="DYE88" s="85"/>
      <c r="DYF88" s="85"/>
      <c r="DYG88" s="85"/>
      <c r="DYH88" s="85"/>
      <c r="DYI88" s="85"/>
      <c r="DYJ88" s="85"/>
      <c r="DYK88" s="85"/>
      <c r="DYL88" s="85"/>
      <c r="DYM88" s="85"/>
      <c r="DYN88" s="85"/>
      <c r="DYO88" s="85"/>
      <c r="DYP88" s="85"/>
      <c r="DYQ88" s="85"/>
      <c r="DYR88" s="85"/>
      <c r="DYS88" s="85"/>
      <c r="DYT88" s="85"/>
      <c r="DYU88" s="85"/>
      <c r="DYV88" s="85"/>
      <c r="DYW88" s="85"/>
      <c r="DYX88" s="85"/>
      <c r="DYY88" s="85"/>
      <c r="DYZ88" s="85"/>
      <c r="DZA88" s="85"/>
      <c r="DZB88" s="85"/>
      <c r="DZC88" s="85"/>
      <c r="DZD88" s="85"/>
      <c r="DZE88" s="85"/>
      <c r="DZF88" s="85"/>
      <c r="DZG88" s="85"/>
      <c r="DZH88" s="85"/>
      <c r="DZI88" s="85"/>
      <c r="DZJ88" s="85"/>
      <c r="DZK88" s="85"/>
      <c r="DZL88" s="85"/>
      <c r="DZM88" s="85"/>
      <c r="DZN88" s="85"/>
      <c r="DZO88" s="85"/>
      <c r="DZP88" s="85"/>
      <c r="DZQ88" s="85"/>
      <c r="DZR88" s="85"/>
      <c r="DZS88" s="85"/>
      <c r="DZT88" s="85"/>
      <c r="DZU88" s="85"/>
      <c r="DZV88" s="85"/>
      <c r="DZW88" s="85"/>
      <c r="DZX88" s="85"/>
      <c r="DZY88" s="85"/>
      <c r="DZZ88" s="85"/>
      <c r="EAA88" s="85"/>
      <c r="EAB88" s="85"/>
      <c r="EAC88" s="85"/>
      <c r="EAD88" s="85"/>
      <c r="EAE88" s="85"/>
      <c r="EAF88" s="85"/>
      <c r="EAG88" s="85"/>
      <c r="EAH88" s="85"/>
      <c r="EAI88" s="85"/>
      <c r="EAJ88" s="85"/>
      <c r="EAK88" s="85"/>
      <c r="EAL88" s="85"/>
      <c r="EAM88" s="85"/>
      <c r="EAN88" s="85"/>
      <c r="EAO88" s="85"/>
      <c r="EAP88" s="85"/>
      <c r="EAQ88" s="85"/>
      <c r="EAR88" s="85"/>
      <c r="EAS88" s="85"/>
      <c r="EAT88" s="85"/>
      <c r="EAU88" s="85"/>
      <c r="EAV88" s="85"/>
      <c r="EAW88" s="85"/>
      <c r="EAX88" s="85"/>
      <c r="EAY88" s="85"/>
      <c r="EAZ88" s="85"/>
      <c r="EBA88" s="85"/>
      <c r="EBB88" s="85"/>
      <c r="EBC88" s="85"/>
      <c r="EBD88" s="85"/>
      <c r="EBE88" s="85"/>
      <c r="EBF88" s="85"/>
      <c r="EBG88" s="85"/>
      <c r="EBH88" s="85"/>
      <c r="EBI88" s="85"/>
      <c r="EBJ88" s="85"/>
      <c r="EBK88" s="85"/>
      <c r="EBL88" s="85"/>
      <c r="EBM88" s="85"/>
      <c r="EBN88" s="85"/>
      <c r="EBO88" s="85"/>
      <c r="EBP88" s="85"/>
      <c r="EBQ88" s="85"/>
      <c r="EBR88" s="85"/>
      <c r="EBS88" s="85"/>
      <c r="EBT88" s="85"/>
      <c r="EBU88" s="85"/>
      <c r="EBV88" s="85"/>
      <c r="EBW88" s="85"/>
      <c r="EBX88" s="85"/>
      <c r="EBY88" s="85"/>
      <c r="EBZ88" s="85"/>
      <c r="ECA88" s="85"/>
      <c r="ECB88" s="85"/>
      <c r="ECC88" s="85"/>
      <c r="ECD88" s="85"/>
      <c r="ECE88" s="85"/>
      <c r="ECF88" s="85"/>
      <c r="ECG88" s="85"/>
      <c r="ECH88" s="85"/>
      <c r="ECI88" s="85"/>
      <c r="ECJ88" s="85"/>
      <c r="ECK88" s="85"/>
      <c r="ECL88" s="85"/>
      <c r="ECM88" s="85"/>
      <c r="ECN88" s="85"/>
      <c r="ECO88" s="85"/>
      <c r="ECP88" s="85"/>
      <c r="ECQ88" s="85"/>
      <c r="ECR88" s="85"/>
      <c r="ECS88" s="85"/>
      <c r="ECT88" s="85"/>
      <c r="ECU88" s="85"/>
      <c r="ECV88" s="85"/>
      <c r="ECW88" s="85"/>
      <c r="ECX88" s="85"/>
      <c r="ECY88" s="85"/>
      <c r="ECZ88" s="85"/>
      <c r="EDA88" s="85"/>
      <c r="EDB88" s="85"/>
      <c r="EDC88" s="85"/>
      <c r="EDD88" s="85"/>
      <c r="EDE88" s="85"/>
      <c r="EDF88" s="85"/>
      <c r="EDG88" s="85"/>
      <c r="EDH88" s="85"/>
      <c r="EDI88" s="85"/>
      <c r="EDJ88" s="85"/>
      <c r="EDK88" s="85"/>
      <c r="EDL88" s="85"/>
      <c r="EDM88" s="85"/>
      <c r="EDN88" s="85"/>
      <c r="EDO88" s="85"/>
      <c r="EDP88" s="85"/>
      <c r="EDQ88" s="85"/>
      <c r="EDR88" s="85"/>
      <c r="EDS88" s="85"/>
      <c r="EDT88" s="85"/>
      <c r="EDU88" s="85"/>
      <c r="EDV88" s="85"/>
      <c r="EDW88" s="85"/>
      <c r="EDX88" s="85"/>
      <c r="EDY88" s="85"/>
      <c r="EDZ88" s="85"/>
      <c r="EEA88" s="85"/>
      <c r="EEB88" s="85"/>
      <c r="EEC88" s="85"/>
      <c r="EED88" s="85"/>
      <c r="EEE88" s="85"/>
      <c r="EEF88" s="85"/>
      <c r="EEG88" s="85"/>
      <c r="EEH88" s="85"/>
      <c r="EEI88" s="85"/>
      <c r="EEJ88" s="85"/>
      <c r="EEK88" s="85"/>
      <c r="EEL88" s="85"/>
      <c r="EEM88" s="85"/>
      <c r="EEN88" s="85"/>
      <c r="EEO88" s="85"/>
      <c r="EEP88" s="85"/>
      <c r="EEQ88" s="85"/>
      <c r="EER88" s="85"/>
      <c r="EES88" s="85"/>
      <c r="EET88" s="85"/>
      <c r="EEU88" s="85"/>
      <c r="EEV88" s="85"/>
      <c r="EEW88" s="85"/>
      <c r="EEX88" s="85"/>
      <c r="EEY88" s="85"/>
      <c r="EEZ88" s="85"/>
      <c r="EFA88" s="85"/>
      <c r="EFB88" s="85"/>
      <c r="EFC88" s="85"/>
      <c r="EFD88" s="85"/>
      <c r="EFE88" s="85"/>
      <c r="EFF88" s="85"/>
      <c r="EFG88" s="85"/>
      <c r="EFH88" s="85"/>
      <c r="EFI88" s="85"/>
      <c r="EFJ88" s="85"/>
      <c r="EFK88" s="85"/>
      <c r="EFL88" s="85"/>
      <c r="EFM88" s="85"/>
      <c r="EFN88" s="85"/>
      <c r="EFO88" s="85"/>
      <c r="EFP88" s="85"/>
      <c r="EFQ88" s="85"/>
      <c r="EFR88" s="85"/>
      <c r="EFS88" s="85"/>
      <c r="EFT88" s="85"/>
      <c r="EFU88" s="85"/>
      <c r="EFV88" s="85"/>
      <c r="EFW88" s="85"/>
      <c r="EFX88" s="85"/>
      <c r="EFY88" s="85"/>
      <c r="EFZ88" s="85"/>
      <c r="EGA88" s="85"/>
      <c r="EGB88" s="85"/>
      <c r="EGC88" s="85"/>
      <c r="EGD88" s="85"/>
      <c r="EGE88" s="85"/>
      <c r="EGF88" s="85"/>
      <c r="EGG88" s="85"/>
      <c r="EGH88" s="85"/>
      <c r="EGI88" s="85"/>
      <c r="EGJ88" s="85"/>
      <c r="EGK88" s="85"/>
      <c r="EGL88" s="85"/>
      <c r="EGM88" s="85"/>
      <c r="EGN88" s="85"/>
      <c r="EGO88" s="85"/>
      <c r="EGP88" s="85"/>
      <c r="EGQ88" s="85"/>
      <c r="EGR88" s="85"/>
      <c r="EGS88" s="85"/>
      <c r="EGT88" s="85"/>
      <c r="EGU88" s="85"/>
      <c r="EGV88" s="85"/>
      <c r="EGW88" s="85"/>
      <c r="EGX88" s="85"/>
      <c r="EGY88" s="85"/>
      <c r="EGZ88" s="85"/>
      <c r="EHA88" s="85"/>
      <c r="EHB88" s="85"/>
      <c r="EHC88" s="85"/>
      <c r="EHD88" s="85"/>
      <c r="EHE88" s="85"/>
      <c r="EHF88" s="85"/>
      <c r="EHG88" s="85"/>
      <c r="EHH88" s="85"/>
      <c r="EHI88" s="85"/>
      <c r="EHJ88" s="85"/>
      <c r="EHK88" s="85"/>
      <c r="EHL88" s="85"/>
      <c r="EHM88" s="85"/>
      <c r="EHN88" s="85"/>
      <c r="EHO88" s="85"/>
      <c r="EHP88" s="85"/>
      <c r="EHQ88" s="85"/>
      <c r="EHR88" s="85"/>
      <c r="EHS88" s="85"/>
      <c r="EHT88" s="85"/>
      <c r="EHU88" s="85"/>
      <c r="EHV88" s="85"/>
      <c r="EHW88" s="85"/>
      <c r="EHX88" s="85"/>
      <c r="EHY88" s="85"/>
      <c r="EHZ88" s="85"/>
      <c r="EIA88" s="85"/>
      <c r="EIB88" s="85"/>
      <c r="EIC88" s="85"/>
      <c r="EID88" s="85"/>
      <c r="EIE88" s="85"/>
      <c r="EIF88" s="85"/>
      <c r="EIG88" s="85"/>
      <c r="EIH88" s="85"/>
      <c r="EII88" s="85"/>
      <c r="EIJ88" s="85"/>
      <c r="EIK88" s="85"/>
      <c r="EIL88" s="85"/>
      <c r="EIM88" s="85"/>
      <c r="EIN88" s="85"/>
      <c r="EIO88" s="85"/>
      <c r="EIP88" s="85"/>
      <c r="EIQ88" s="85"/>
      <c r="EIR88" s="85"/>
      <c r="EIS88" s="85"/>
      <c r="EIT88" s="85"/>
      <c r="EIU88" s="85"/>
      <c r="EIV88" s="85"/>
      <c r="EIW88" s="85"/>
      <c r="EIX88" s="85"/>
      <c r="EIY88" s="85"/>
      <c r="EIZ88" s="85"/>
      <c r="EJA88" s="85"/>
      <c r="EJB88" s="85"/>
      <c r="EJC88" s="85"/>
      <c r="EJD88" s="85"/>
      <c r="EJE88" s="85"/>
      <c r="EJF88" s="85"/>
      <c r="EJG88" s="85"/>
      <c r="EJH88" s="85"/>
      <c r="EJI88" s="85"/>
      <c r="EJJ88" s="85"/>
      <c r="EJK88" s="85"/>
      <c r="EJL88" s="85"/>
      <c r="EJM88" s="85"/>
      <c r="EJN88" s="85"/>
      <c r="EJO88" s="85"/>
      <c r="EJP88" s="85"/>
      <c r="EJQ88" s="85"/>
      <c r="EJR88" s="85"/>
      <c r="EJS88" s="85"/>
      <c r="EJT88" s="85"/>
      <c r="EJU88" s="85"/>
      <c r="EJV88" s="85"/>
      <c r="EJW88" s="85"/>
      <c r="EJX88" s="85"/>
      <c r="EJY88" s="85"/>
      <c r="EJZ88" s="85"/>
      <c r="EKA88" s="85"/>
      <c r="EKB88" s="85"/>
      <c r="EKC88" s="85"/>
      <c r="EKD88" s="85"/>
      <c r="EKE88" s="85"/>
      <c r="EKF88" s="85"/>
      <c r="EKG88" s="85"/>
      <c r="EKH88" s="85"/>
      <c r="EKI88" s="85"/>
      <c r="EKJ88" s="85"/>
      <c r="EKK88" s="85"/>
      <c r="EKL88" s="85"/>
      <c r="EKM88" s="85"/>
      <c r="EKN88" s="85"/>
      <c r="EKO88" s="85"/>
      <c r="EKP88" s="85"/>
      <c r="EKQ88" s="85"/>
      <c r="EKR88" s="85"/>
      <c r="EKS88" s="85"/>
      <c r="EKT88" s="85"/>
      <c r="EKU88" s="85"/>
      <c r="EKV88" s="85"/>
      <c r="EKW88" s="85"/>
      <c r="EKX88" s="85"/>
      <c r="EKY88" s="85"/>
      <c r="EKZ88" s="85"/>
      <c r="ELA88" s="85"/>
      <c r="ELB88" s="85"/>
      <c r="ELC88" s="85"/>
      <c r="ELD88" s="85"/>
      <c r="ELE88" s="85"/>
      <c r="ELF88" s="85"/>
      <c r="ELG88" s="85"/>
      <c r="ELH88" s="85"/>
      <c r="ELI88" s="85"/>
      <c r="ELJ88" s="85"/>
      <c r="ELK88" s="85"/>
      <c r="ELL88" s="85"/>
      <c r="ELM88" s="85"/>
      <c r="ELN88" s="85"/>
      <c r="ELO88" s="85"/>
      <c r="ELP88" s="85"/>
      <c r="ELQ88" s="85"/>
      <c r="ELR88" s="85"/>
      <c r="ELS88" s="85"/>
      <c r="ELT88" s="85"/>
      <c r="ELU88" s="85"/>
      <c r="ELV88" s="85"/>
      <c r="ELW88" s="85"/>
      <c r="ELX88" s="85"/>
      <c r="ELY88" s="85"/>
      <c r="ELZ88" s="85"/>
      <c r="EMA88" s="85"/>
      <c r="EMB88" s="85"/>
      <c r="EMC88" s="85"/>
      <c r="EMD88" s="85"/>
      <c r="EME88" s="85"/>
      <c r="EMF88" s="85"/>
      <c r="EMG88" s="85"/>
      <c r="EMH88" s="85"/>
      <c r="EMI88" s="85"/>
      <c r="EMJ88" s="85"/>
      <c r="EMK88" s="85"/>
      <c r="EML88" s="85"/>
      <c r="EMM88" s="85"/>
      <c r="EMN88" s="85"/>
      <c r="EMO88" s="85"/>
      <c r="EMP88" s="85"/>
      <c r="EMQ88" s="85"/>
      <c r="EMR88" s="85"/>
      <c r="EMS88" s="85"/>
      <c r="EMT88" s="85"/>
      <c r="EMU88" s="85"/>
      <c r="EMV88" s="85"/>
      <c r="EMW88" s="85"/>
      <c r="EMX88" s="85"/>
      <c r="EMY88" s="85"/>
      <c r="EMZ88" s="85"/>
      <c r="ENA88" s="85"/>
      <c r="ENB88" s="85"/>
      <c r="ENC88" s="85"/>
      <c r="END88" s="85"/>
      <c r="ENE88" s="85"/>
      <c r="ENF88" s="85"/>
      <c r="ENG88" s="85"/>
      <c r="ENH88" s="85"/>
      <c r="ENI88" s="85"/>
      <c r="ENJ88" s="85"/>
      <c r="ENK88" s="85"/>
      <c r="ENL88" s="85"/>
      <c r="ENM88" s="85"/>
      <c r="ENN88" s="85"/>
      <c r="ENO88" s="85"/>
      <c r="ENP88" s="85"/>
      <c r="ENQ88" s="85"/>
      <c r="ENR88" s="85"/>
      <c r="ENS88" s="85"/>
      <c r="ENT88" s="85"/>
      <c r="ENU88" s="85"/>
      <c r="ENV88" s="85"/>
      <c r="ENW88" s="85"/>
      <c r="ENX88" s="85"/>
      <c r="ENY88" s="85"/>
      <c r="ENZ88" s="85"/>
      <c r="EOA88" s="85"/>
      <c r="EOB88" s="85"/>
      <c r="EOC88" s="85"/>
      <c r="EOD88" s="85"/>
      <c r="EOE88" s="85"/>
      <c r="EOF88" s="85"/>
      <c r="EOG88" s="85"/>
      <c r="EOH88" s="85"/>
      <c r="EOI88" s="85"/>
      <c r="EOJ88" s="85"/>
      <c r="EOK88" s="85"/>
      <c r="EOL88" s="85"/>
      <c r="EOM88" s="85"/>
      <c r="EON88" s="85"/>
      <c r="EOO88" s="85"/>
      <c r="EOP88" s="85"/>
      <c r="EOQ88" s="85"/>
      <c r="EOR88" s="85"/>
      <c r="EOS88" s="85"/>
      <c r="EOT88" s="85"/>
      <c r="EOU88" s="85"/>
      <c r="EOV88" s="85"/>
      <c r="EOW88" s="85"/>
      <c r="EOX88" s="85"/>
      <c r="EOY88" s="85"/>
      <c r="EOZ88" s="85"/>
      <c r="EPA88" s="85"/>
      <c r="EPB88" s="85"/>
      <c r="EPC88" s="85"/>
      <c r="EPD88" s="85"/>
      <c r="EPE88" s="85"/>
      <c r="EPF88" s="85"/>
      <c r="EPG88" s="85"/>
      <c r="EPH88" s="85"/>
      <c r="EPI88" s="85"/>
      <c r="EPJ88" s="85"/>
      <c r="EPK88" s="85"/>
      <c r="EPL88" s="85"/>
      <c r="EPM88" s="85"/>
      <c r="EPN88" s="85"/>
      <c r="EPO88" s="85"/>
      <c r="EPP88" s="85"/>
      <c r="EPQ88" s="85"/>
      <c r="EPR88" s="85"/>
      <c r="EPS88" s="85"/>
      <c r="EPT88" s="85"/>
      <c r="EPU88" s="85"/>
      <c r="EPV88" s="85"/>
      <c r="EPW88" s="85"/>
      <c r="EPX88" s="85"/>
      <c r="EPY88" s="85"/>
      <c r="EPZ88" s="85"/>
      <c r="EQA88" s="85"/>
      <c r="EQB88" s="85"/>
      <c r="EQC88" s="85"/>
      <c r="EQD88" s="85"/>
      <c r="EQE88" s="85"/>
      <c r="EQF88" s="85"/>
      <c r="EQG88" s="85"/>
      <c r="EQH88" s="85"/>
      <c r="EQI88" s="85"/>
      <c r="EQJ88" s="85"/>
      <c r="EQK88" s="85"/>
      <c r="EQL88" s="85"/>
      <c r="EQM88" s="85"/>
      <c r="EQN88" s="85"/>
      <c r="EQO88" s="85"/>
      <c r="EQP88" s="85"/>
      <c r="EQQ88" s="85"/>
      <c r="EQR88" s="85"/>
      <c r="EQS88" s="85"/>
      <c r="EQT88" s="85"/>
      <c r="EQU88" s="85"/>
      <c r="EQV88" s="85"/>
      <c r="EQW88" s="85"/>
      <c r="EQX88" s="85"/>
      <c r="EQY88" s="85"/>
      <c r="EQZ88" s="85"/>
      <c r="ERA88" s="85"/>
      <c r="ERB88" s="85"/>
      <c r="ERC88" s="85"/>
      <c r="ERD88" s="85"/>
      <c r="ERE88" s="85"/>
      <c r="ERF88" s="85"/>
      <c r="ERG88" s="85"/>
      <c r="ERH88" s="85"/>
      <c r="ERI88" s="85"/>
      <c r="ERJ88" s="85"/>
      <c r="ERK88" s="85"/>
      <c r="ERL88" s="85"/>
      <c r="ERM88" s="85"/>
      <c r="ERN88" s="85"/>
      <c r="ERO88" s="85"/>
      <c r="ERP88" s="85"/>
      <c r="ERQ88" s="85"/>
      <c r="ERR88" s="85"/>
      <c r="ERS88" s="85"/>
      <c r="ERT88" s="85"/>
      <c r="ERU88" s="85"/>
      <c r="ERV88" s="85"/>
      <c r="ERW88" s="85"/>
      <c r="ERX88" s="85"/>
      <c r="ERY88" s="85"/>
      <c r="ERZ88" s="85"/>
      <c r="ESA88" s="85"/>
      <c r="ESB88" s="85"/>
      <c r="ESC88" s="85"/>
      <c r="ESD88" s="85"/>
      <c r="ESE88" s="85"/>
      <c r="ESF88" s="85"/>
      <c r="ESG88" s="85"/>
      <c r="ESH88" s="85"/>
      <c r="ESI88" s="85"/>
      <c r="ESJ88" s="85"/>
      <c r="ESK88" s="85"/>
      <c r="ESL88" s="85"/>
      <c r="ESM88" s="85"/>
      <c r="ESN88" s="85"/>
      <c r="ESO88" s="85"/>
      <c r="ESP88" s="85"/>
      <c r="ESQ88" s="85"/>
      <c r="ESR88" s="85"/>
      <c r="ESS88" s="85"/>
      <c r="EST88" s="85"/>
      <c r="ESU88" s="85"/>
      <c r="ESV88" s="85"/>
      <c r="ESW88" s="85"/>
      <c r="ESX88" s="85"/>
      <c r="ESY88" s="85"/>
      <c r="ESZ88" s="85"/>
      <c r="ETA88" s="85"/>
      <c r="ETB88" s="85"/>
      <c r="ETC88" s="85"/>
      <c r="ETD88" s="85"/>
      <c r="ETE88" s="85"/>
      <c r="ETF88" s="85"/>
      <c r="ETG88" s="85"/>
      <c r="ETH88" s="85"/>
      <c r="ETI88" s="85"/>
      <c r="ETJ88" s="85"/>
      <c r="ETK88" s="85"/>
      <c r="ETL88" s="85"/>
      <c r="ETM88" s="85"/>
      <c r="ETN88" s="85"/>
      <c r="ETO88" s="85"/>
      <c r="ETP88" s="85"/>
      <c r="ETQ88" s="85"/>
      <c r="ETR88" s="85"/>
      <c r="ETS88" s="85"/>
      <c r="ETT88" s="85"/>
      <c r="ETU88" s="85"/>
      <c r="ETV88" s="85"/>
      <c r="ETW88" s="85"/>
      <c r="ETX88" s="85"/>
      <c r="ETY88" s="85"/>
      <c r="ETZ88" s="85"/>
      <c r="EUA88" s="85"/>
      <c r="EUB88" s="85"/>
      <c r="EUC88" s="85"/>
      <c r="EUD88" s="85"/>
      <c r="EUE88" s="85"/>
      <c r="EUF88" s="85"/>
      <c r="EUG88" s="85"/>
      <c r="EUH88" s="85"/>
      <c r="EUI88" s="85"/>
      <c r="EUJ88" s="85"/>
      <c r="EUK88" s="85"/>
      <c r="EUL88" s="85"/>
      <c r="EUM88" s="85"/>
      <c r="EUN88" s="85"/>
      <c r="EUO88" s="85"/>
      <c r="EUP88" s="85"/>
      <c r="EUQ88" s="85"/>
      <c r="EUR88" s="85"/>
      <c r="EUS88" s="85"/>
      <c r="EUT88" s="85"/>
      <c r="EUU88" s="85"/>
      <c r="EUV88" s="85"/>
      <c r="EUW88" s="85"/>
      <c r="EUX88" s="85"/>
      <c r="EUY88" s="85"/>
      <c r="EUZ88" s="85"/>
      <c r="EVA88" s="85"/>
      <c r="EVB88" s="85"/>
      <c r="EVC88" s="85"/>
      <c r="EVD88" s="85"/>
      <c r="EVE88" s="85"/>
      <c r="EVF88" s="85"/>
      <c r="EVG88" s="85"/>
      <c r="EVH88" s="85"/>
      <c r="EVI88" s="85"/>
      <c r="EVJ88" s="85"/>
      <c r="EVK88" s="85"/>
      <c r="EVL88" s="85"/>
      <c r="EVM88" s="85"/>
      <c r="EVN88" s="85"/>
      <c r="EVO88" s="85"/>
      <c r="EVP88" s="85"/>
      <c r="EVQ88" s="85"/>
      <c r="EVR88" s="85"/>
      <c r="EVS88" s="85"/>
      <c r="EVT88" s="85"/>
      <c r="EVU88" s="85"/>
      <c r="EVV88" s="85"/>
      <c r="EVW88" s="85"/>
      <c r="EVX88" s="85"/>
      <c r="EVY88" s="85"/>
      <c r="EVZ88" s="85"/>
      <c r="EWA88" s="85"/>
      <c r="EWB88" s="85"/>
      <c r="EWC88" s="85"/>
      <c r="EWD88" s="85"/>
      <c r="EWE88" s="85"/>
      <c r="EWF88" s="85"/>
      <c r="EWG88" s="85"/>
      <c r="EWH88" s="85"/>
      <c r="EWI88" s="85"/>
      <c r="EWJ88" s="85"/>
      <c r="EWK88" s="85"/>
      <c r="EWL88" s="85"/>
      <c r="EWM88" s="85"/>
      <c r="EWN88" s="85"/>
      <c r="EWO88" s="85"/>
      <c r="EWP88" s="85"/>
      <c r="EWQ88" s="85"/>
      <c r="EWR88" s="85"/>
      <c r="EWS88" s="85"/>
      <c r="EWT88" s="85"/>
      <c r="EWU88" s="85"/>
      <c r="EWV88" s="85"/>
      <c r="EWW88" s="85"/>
      <c r="EWX88" s="85"/>
      <c r="EWY88" s="85"/>
      <c r="EWZ88" s="85"/>
      <c r="EXA88" s="85"/>
      <c r="EXB88" s="85"/>
      <c r="EXC88" s="85"/>
      <c r="EXD88" s="85"/>
      <c r="EXE88" s="85"/>
      <c r="EXF88" s="85"/>
      <c r="EXG88" s="85"/>
      <c r="EXH88" s="85"/>
      <c r="EXI88" s="85"/>
      <c r="EXJ88" s="85"/>
      <c r="EXK88" s="85"/>
      <c r="EXL88" s="85"/>
      <c r="EXM88" s="85"/>
      <c r="EXN88" s="85"/>
      <c r="EXO88" s="85"/>
      <c r="EXP88" s="85"/>
      <c r="EXQ88" s="85"/>
      <c r="EXR88" s="85"/>
      <c r="EXS88" s="85"/>
      <c r="EXT88" s="85"/>
      <c r="EXU88" s="85"/>
      <c r="EXV88" s="85"/>
      <c r="EXW88" s="85"/>
      <c r="EXX88" s="85"/>
      <c r="EXY88" s="85"/>
      <c r="EXZ88" s="85"/>
      <c r="EYA88" s="85"/>
      <c r="EYB88" s="85"/>
      <c r="EYC88" s="85"/>
      <c r="EYD88" s="85"/>
      <c r="EYE88" s="85"/>
      <c r="EYF88" s="85"/>
      <c r="EYG88" s="85"/>
      <c r="EYH88" s="85"/>
      <c r="EYI88" s="85"/>
      <c r="EYJ88" s="85"/>
      <c r="EYK88" s="85"/>
      <c r="EYL88" s="85"/>
      <c r="EYM88" s="85"/>
      <c r="EYN88" s="85"/>
      <c r="EYO88" s="85"/>
      <c r="EYP88" s="85"/>
      <c r="EYQ88" s="85"/>
      <c r="EYR88" s="85"/>
      <c r="EYS88" s="85"/>
      <c r="EYT88" s="85"/>
      <c r="EYU88" s="85"/>
      <c r="EYV88" s="85"/>
      <c r="EYW88" s="85"/>
      <c r="EYX88" s="85"/>
      <c r="EYY88" s="85"/>
      <c r="EYZ88" s="85"/>
      <c r="EZA88" s="85"/>
      <c r="EZB88" s="85"/>
      <c r="EZC88" s="85"/>
      <c r="EZD88" s="85"/>
      <c r="EZE88" s="85"/>
      <c r="EZF88" s="85"/>
      <c r="EZG88" s="85"/>
      <c r="EZH88" s="85"/>
      <c r="EZI88" s="85"/>
      <c r="EZJ88" s="85"/>
      <c r="EZK88" s="85"/>
      <c r="EZL88" s="85"/>
      <c r="EZM88" s="85"/>
      <c r="EZN88" s="85"/>
      <c r="EZO88" s="85"/>
      <c r="EZP88" s="85"/>
      <c r="EZQ88" s="85"/>
      <c r="EZR88" s="85"/>
      <c r="EZS88" s="85"/>
      <c r="EZT88" s="85"/>
      <c r="EZU88" s="85"/>
      <c r="EZV88" s="85"/>
      <c r="EZW88" s="85"/>
      <c r="EZX88" s="85"/>
      <c r="EZY88" s="85"/>
      <c r="EZZ88" s="85"/>
      <c r="FAA88" s="85"/>
      <c r="FAB88" s="85"/>
      <c r="FAC88" s="85"/>
      <c r="FAD88" s="85"/>
      <c r="FAE88" s="85"/>
      <c r="FAF88" s="85"/>
      <c r="FAG88" s="85"/>
      <c r="FAH88" s="85"/>
      <c r="FAI88" s="85"/>
      <c r="FAJ88" s="85"/>
      <c r="FAK88" s="85"/>
      <c r="FAL88" s="85"/>
      <c r="FAM88" s="85"/>
      <c r="FAN88" s="85"/>
      <c r="FAO88" s="85"/>
      <c r="FAP88" s="85"/>
      <c r="FAQ88" s="85"/>
      <c r="FAR88" s="85"/>
      <c r="FAS88" s="85"/>
      <c r="FAT88" s="85"/>
      <c r="FAU88" s="85"/>
      <c r="FAV88" s="85"/>
      <c r="FAW88" s="85"/>
      <c r="FAX88" s="85"/>
      <c r="FAY88" s="85"/>
      <c r="FAZ88" s="85"/>
      <c r="FBA88" s="85"/>
      <c r="FBB88" s="85"/>
      <c r="FBC88" s="85"/>
      <c r="FBD88" s="85"/>
      <c r="FBE88" s="85"/>
      <c r="FBF88" s="85"/>
      <c r="FBG88" s="85"/>
      <c r="FBH88" s="85"/>
      <c r="FBI88" s="85"/>
      <c r="FBJ88" s="85"/>
      <c r="FBK88" s="85"/>
      <c r="FBL88" s="85"/>
      <c r="FBM88" s="85"/>
      <c r="FBN88" s="85"/>
      <c r="FBO88" s="85"/>
      <c r="FBP88" s="85"/>
      <c r="FBQ88" s="85"/>
      <c r="FBR88" s="85"/>
      <c r="FBS88" s="85"/>
      <c r="FBT88" s="85"/>
      <c r="FBU88" s="85"/>
      <c r="FBV88" s="85"/>
      <c r="FBW88" s="85"/>
      <c r="FBX88" s="85"/>
      <c r="FBY88" s="85"/>
      <c r="FBZ88" s="85"/>
      <c r="FCA88" s="85"/>
      <c r="FCB88" s="85"/>
      <c r="FCC88" s="85"/>
      <c r="FCD88" s="85"/>
      <c r="FCE88" s="85"/>
      <c r="FCF88" s="85"/>
      <c r="FCG88" s="85"/>
      <c r="FCH88" s="85"/>
      <c r="FCI88" s="85"/>
      <c r="FCJ88" s="85"/>
      <c r="FCK88" s="85"/>
      <c r="FCL88" s="85"/>
      <c r="FCM88" s="85"/>
      <c r="FCN88" s="85"/>
      <c r="FCO88" s="85"/>
      <c r="FCP88" s="85"/>
      <c r="FCQ88" s="85"/>
      <c r="FCR88" s="85"/>
      <c r="FCS88" s="85"/>
      <c r="FCT88" s="85"/>
      <c r="FCU88" s="85"/>
      <c r="FCV88" s="85"/>
      <c r="FCW88" s="85"/>
      <c r="FCX88" s="85"/>
      <c r="FCY88" s="85"/>
      <c r="FCZ88" s="85"/>
      <c r="FDA88" s="85"/>
      <c r="FDB88" s="85"/>
      <c r="FDC88" s="85"/>
      <c r="FDD88" s="85"/>
      <c r="FDE88" s="85"/>
      <c r="FDF88" s="85"/>
      <c r="FDG88" s="85"/>
      <c r="FDH88" s="85"/>
      <c r="FDI88" s="85"/>
      <c r="FDJ88" s="85"/>
      <c r="FDK88" s="85"/>
      <c r="FDL88" s="85"/>
      <c r="FDM88" s="85"/>
      <c r="FDN88" s="85"/>
      <c r="FDO88" s="85"/>
      <c r="FDP88" s="85"/>
      <c r="FDQ88" s="85"/>
      <c r="FDR88" s="85"/>
      <c r="FDS88" s="85"/>
      <c r="FDT88" s="85"/>
      <c r="FDU88" s="85"/>
      <c r="FDV88" s="85"/>
      <c r="FDW88" s="85"/>
      <c r="FDX88" s="85"/>
      <c r="FDY88" s="85"/>
      <c r="FDZ88" s="85"/>
      <c r="FEA88" s="85"/>
      <c r="FEB88" s="85"/>
      <c r="FEC88" s="85"/>
      <c r="FED88" s="85"/>
      <c r="FEE88" s="85"/>
      <c r="FEF88" s="85"/>
      <c r="FEG88" s="85"/>
      <c r="FEH88" s="85"/>
      <c r="FEI88" s="85"/>
      <c r="FEJ88" s="85"/>
      <c r="FEK88" s="85"/>
      <c r="FEL88" s="85"/>
      <c r="FEM88" s="85"/>
      <c r="FEN88" s="85"/>
      <c r="FEO88" s="85"/>
      <c r="FEP88" s="85"/>
      <c r="FEQ88" s="85"/>
      <c r="FER88" s="85"/>
      <c r="FES88" s="85"/>
      <c r="FET88" s="85"/>
      <c r="FEU88" s="85"/>
      <c r="FEV88" s="85"/>
      <c r="FEW88" s="85"/>
      <c r="FEX88" s="85"/>
      <c r="FEY88" s="85"/>
      <c r="FEZ88" s="85"/>
      <c r="FFA88" s="85"/>
      <c r="FFB88" s="85"/>
      <c r="FFC88" s="85"/>
      <c r="FFD88" s="85"/>
      <c r="FFE88" s="85"/>
      <c r="FFF88" s="85"/>
      <c r="FFG88" s="85"/>
      <c r="FFH88" s="85"/>
      <c r="FFI88" s="85"/>
      <c r="FFJ88" s="85"/>
      <c r="FFK88" s="85"/>
      <c r="FFL88" s="85"/>
      <c r="FFM88" s="85"/>
      <c r="FFN88" s="85"/>
      <c r="FFO88" s="85"/>
      <c r="FFP88" s="85"/>
      <c r="FFQ88" s="85"/>
      <c r="FFR88" s="85"/>
      <c r="FFS88" s="85"/>
      <c r="FFT88" s="85"/>
      <c r="FFU88" s="85"/>
      <c r="FFV88" s="85"/>
      <c r="FFW88" s="85"/>
      <c r="FFX88" s="85"/>
      <c r="FFY88" s="85"/>
      <c r="FFZ88" s="85"/>
      <c r="FGA88" s="85"/>
      <c r="FGB88" s="85"/>
      <c r="FGC88" s="85"/>
      <c r="FGD88" s="85"/>
      <c r="FGE88" s="85"/>
      <c r="FGF88" s="85"/>
      <c r="FGG88" s="85"/>
      <c r="FGH88" s="85"/>
      <c r="FGI88" s="85"/>
      <c r="FGJ88" s="85"/>
      <c r="FGK88" s="85"/>
      <c r="FGL88" s="85"/>
      <c r="FGM88" s="85"/>
      <c r="FGN88" s="85"/>
      <c r="FGO88" s="85"/>
      <c r="FGP88" s="85"/>
      <c r="FGQ88" s="85"/>
      <c r="FGR88" s="85"/>
      <c r="FGS88" s="85"/>
      <c r="FGT88" s="85"/>
      <c r="FGU88" s="85"/>
      <c r="FGV88" s="85"/>
      <c r="FGW88" s="85"/>
      <c r="FGX88" s="85"/>
      <c r="FGY88" s="85"/>
      <c r="FGZ88" s="85"/>
      <c r="FHA88" s="85"/>
      <c r="FHB88" s="85"/>
      <c r="FHC88" s="85"/>
      <c r="FHD88" s="85"/>
      <c r="FHE88" s="85"/>
      <c r="FHF88" s="85"/>
      <c r="FHG88" s="85"/>
      <c r="FHH88" s="85"/>
      <c r="FHI88" s="85"/>
      <c r="FHJ88" s="85"/>
      <c r="FHK88" s="85"/>
      <c r="FHL88" s="85"/>
      <c r="FHM88" s="85"/>
      <c r="FHN88" s="85"/>
      <c r="FHO88" s="85"/>
      <c r="FHP88" s="85"/>
      <c r="FHQ88" s="85"/>
      <c r="FHR88" s="85"/>
      <c r="FHS88" s="85"/>
      <c r="FHT88" s="85"/>
      <c r="FHU88" s="85"/>
      <c r="FHV88" s="85"/>
      <c r="FHW88" s="85"/>
      <c r="FHX88" s="85"/>
      <c r="FHY88" s="85"/>
      <c r="FHZ88" s="85"/>
      <c r="FIA88" s="85"/>
      <c r="FIB88" s="85"/>
      <c r="FIC88" s="85"/>
      <c r="FID88" s="85"/>
      <c r="FIE88" s="85"/>
      <c r="FIF88" s="85"/>
      <c r="FIG88" s="85"/>
      <c r="FIH88" s="85"/>
      <c r="FII88" s="85"/>
      <c r="FIJ88" s="85"/>
      <c r="FIK88" s="85"/>
      <c r="FIL88" s="85"/>
      <c r="FIM88" s="85"/>
      <c r="FIN88" s="85"/>
      <c r="FIO88" s="85"/>
      <c r="FIP88" s="85"/>
      <c r="FIQ88" s="85"/>
      <c r="FIR88" s="85"/>
      <c r="FIS88" s="85"/>
      <c r="FIT88" s="85"/>
      <c r="FIU88" s="85"/>
      <c r="FIV88" s="85"/>
      <c r="FIW88" s="85"/>
      <c r="FIX88" s="85"/>
      <c r="FIY88" s="85"/>
      <c r="FIZ88" s="85"/>
      <c r="FJA88" s="85"/>
      <c r="FJB88" s="85"/>
      <c r="FJC88" s="85"/>
      <c r="FJD88" s="85"/>
      <c r="FJE88" s="85"/>
      <c r="FJF88" s="85"/>
      <c r="FJG88" s="85"/>
      <c r="FJH88" s="85"/>
      <c r="FJI88" s="85"/>
      <c r="FJJ88" s="85"/>
      <c r="FJK88" s="85"/>
      <c r="FJL88" s="85"/>
      <c r="FJM88" s="85"/>
      <c r="FJN88" s="85"/>
      <c r="FJO88" s="85"/>
      <c r="FJP88" s="85"/>
      <c r="FJQ88" s="85"/>
      <c r="FJR88" s="85"/>
      <c r="FJS88" s="85"/>
      <c r="FJT88" s="85"/>
      <c r="FJU88" s="85"/>
      <c r="FJV88" s="85"/>
      <c r="FJW88" s="85"/>
      <c r="FJX88" s="85"/>
      <c r="FJY88" s="85"/>
      <c r="FJZ88" s="85"/>
      <c r="FKA88" s="85"/>
      <c r="FKB88" s="85"/>
      <c r="FKC88" s="85"/>
      <c r="FKD88" s="85"/>
      <c r="FKE88" s="85"/>
      <c r="FKF88" s="85"/>
      <c r="FKG88" s="85"/>
      <c r="FKH88" s="85"/>
      <c r="FKI88" s="85"/>
      <c r="FKJ88" s="85"/>
      <c r="FKK88" s="85"/>
      <c r="FKL88" s="85"/>
      <c r="FKM88" s="85"/>
      <c r="FKN88" s="85"/>
      <c r="FKO88" s="85"/>
      <c r="FKP88" s="85"/>
      <c r="FKQ88" s="85"/>
      <c r="FKR88" s="85"/>
      <c r="FKS88" s="85"/>
      <c r="FKT88" s="85"/>
      <c r="FKU88" s="85"/>
      <c r="FKV88" s="85"/>
      <c r="FKW88" s="85"/>
      <c r="FKX88" s="85"/>
      <c r="FKY88" s="85"/>
      <c r="FKZ88" s="85"/>
      <c r="FLA88" s="85"/>
      <c r="FLB88" s="85"/>
      <c r="FLC88" s="85"/>
      <c r="FLD88" s="85"/>
      <c r="FLE88" s="85"/>
      <c r="FLF88" s="85"/>
      <c r="FLG88" s="85"/>
      <c r="FLH88" s="85"/>
      <c r="FLI88" s="85"/>
      <c r="FLJ88" s="85"/>
      <c r="FLK88" s="85"/>
      <c r="FLL88" s="85"/>
      <c r="FLM88" s="85"/>
      <c r="FLN88" s="85"/>
      <c r="FLO88" s="85"/>
      <c r="FLP88" s="85"/>
      <c r="FLQ88" s="85"/>
      <c r="FLR88" s="85"/>
      <c r="FLS88" s="85"/>
      <c r="FLT88" s="85"/>
      <c r="FLU88" s="85"/>
      <c r="FLV88" s="85"/>
      <c r="FLW88" s="85"/>
      <c r="FLX88" s="85"/>
      <c r="FLY88" s="85"/>
      <c r="FLZ88" s="85"/>
      <c r="FMA88" s="85"/>
      <c r="FMB88" s="85"/>
      <c r="FMC88" s="85"/>
      <c r="FMD88" s="85"/>
      <c r="FME88" s="85"/>
      <c r="FMF88" s="85"/>
      <c r="FMG88" s="85"/>
      <c r="FMH88" s="85"/>
      <c r="FMI88" s="85"/>
      <c r="FMJ88" s="85"/>
      <c r="FMK88" s="85"/>
      <c r="FML88" s="85"/>
      <c r="FMM88" s="85"/>
      <c r="FMN88" s="85"/>
      <c r="FMO88" s="85"/>
      <c r="FMP88" s="85"/>
      <c r="FMQ88" s="85"/>
      <c r="FMR88" s="85"/>
      <c r="FMS88" s="85"/>
      <c r="FMT88" s="85"/>
      <c r="FMU88" s="85"/>
      <c r="FMV88" s="85"/>
      <c r="FMW88" s="85"/>
      <c r="FMX88" s="85"/>
      <c r="FMY88" s="85"/>
      <c r="FMZ88" s="85"/>
      <c r="FNA88" s="85"/>
      <c r="FNB88" s="85"/>
      <c r="FNC88" s="85"/>
      <c r="FND88" s="85"/>
      <c r="FNE88" s="85"/>
      <c r="FNF88" s="85"/>
      <c r="FNG88" s="85"/>
      <c r="FNH88" s="85"/>
      <c r="FNI88" s="85"/>
      <c r="FNJ88" s="85"/>
      <c r="FNK88" s="85"/>
      <c r="FNL88" s="85"/>
      <c r="FNM88" s="85"/>
      <c r="FNN88" s="85"/>
      <c r="FNO88" s="85"/>
      <c r="FNP88" s="85"/>
      <c r="FNQ88" s="85"/>
      <c r="FNR88" s="85"/>
      <c r="FNS88" s="85"/>
      <c r="FNT88" s="85"/>
      <c r="FNU88" s="85"/>
      <c r="FNV88" s="85"/>
      <c r="FNW88" s="85"/>
      <c r="FNX88" s="85"/>
      <c r="FNY88" s="85"/>
      <c r="FNZ88" s="85"/>
      <c r="FOA88" s="85"/>
      <c r="FOB88" s="85"/>
      <c r="FOC88" s="85"/>
      <c r="FOD88" s="85"/>
      <c r="FOE88" s="85"/>
      <c r="FOF88" s="85"/>
      <c r="FOG88" s="85"/>
      <c r="FOH88" s="85"/>
      <c r="FOI88" s="85"/>
      <c r="FOJ88" s="85"/>
      <c r="FOK88" s="85"/>
      <c r="FOL88" s="85"/>
      <c r="FOM88" s="85"/>
      <c r="FON88" s="85"/>
      <c r="FOO88" s="85"/>
      <c r="FOP88" s="85"/>
      <c r="FOQ88" s="85"/>
      <c r="FOR88" s="85"/>
      <c r="FOS88" s="85"/>
      <c r="FOT88" s="85"/>
      <c r="FOU88" s="85"/>
      <c r="FOV88" s="85"/>
      <c r="FOW88" s="85"/>
      <c r="FOX88" s="85"/>
      <c r="FOY88" s="85"/>
      <c r="FOZ88" s="85"/>
      <c r="FPA88" s="85"/>
      <c r="FPB88" s="85"/>
      <c r="FPC88" s="85"/>
      <c r="FPD88" s="85"/>
      <c r="FPE88" s="85"/>
      <c r="FPF88" s="85"/>
      <c r="FPG88" s="85"/>
      <c r="FPH88" s="85"/>
      <c r="FPI88" s="85"/>
      <c r="FPJ88" s="85"/>
      <c r="FPK88" s="85"/>
      <c r="FPL88" s="85"/>
      <c r="FPM88" s="85"/>
      <c r="FPN88" s="85"/>
      <c r="FPO88" s="85"/>
      <c r="FPP88" s="85"/>
      <c r="FPQ88" s="85"/>
      <c r="FPR88" s="85"/>
      <c r="FPS88" s="85"/>
      <c r="FPT88" s="85"/>
      <c r="FPU88" s="85"/>
      <c r="FPV88" s="85"/>
      <c r="FPW88" s="85"/>
      <c r="FPX88" s="85"/>
      <c r="FPY88" s="85"/>
      <c r="FPZ88" s="85"/>
      <c r="FQA88" s="85"/>
      <c r="FQB88" s="85"/>
      <c r="FQC88" s="85"/>
      <c r="FQD88" s="85"/>
      <c r="FQE88" s="85"/>
      <c r="FQF88" s="85"/>
      <c r="FQG88" s="85"/>
      <c r="FQH88" s="85"/>
      <c r="FQI88" s="85"/>
      <c r="FQJ88" s="85"/>
      <c r="FQK88" s="85"/>
      <c r="FQL88" s="85"/>
      <c r="FQM88" s="85"/>
      <c r="FQN88" s="85"/>
      <c r="FQO88" s="85"/>
      <c r="FQP88" s="85"/>
      <c r="FQQ88" s="85"/>
      <c r="FQR88" s="85"/>
      <c r="FQS88" s="85"/>
      <c r="FQT88" s="85"/>
      <c r="FQU88" s="85"/>
      <c r="FQV88" s="85"/>
      <c r="FQW88" s="85"/>
      <c r="FQX88" s="85"/>
      <c r="FQY88" s="85"/>
      <c r="FQZ88" s="85"/>
      <c r="FRA88" s="85"/>
      <c r="FRB88" s="85"/>
      <c r="FRC88" s="85"/>
      <c r="FRD88" s="85"/>
      <c r="FRE88" s="85"/>
      <c r="FRF88" s="85"/>
      <c r="FRG88" s="85"/>
      <c r="FRH88" s="85"/>
      <c r="FRI88" s="85"/>
      <c r="FRJ88" s="85"/>
      <c r="FRK88" s="85"/>
      <c r="FRL88" s="85"/>
      <c r="FRM88" s="85"/>
      <c r="FRN88" s="85"/>
      <c r="FRO88" s="85"/>
      <c r="FRP88" s="85"/>
      <c r="FRQ88" s="85"/>
      <c r="FRR88" s="85"/>
      <c r="FRS88" s="85"/>
      <c r="FRT88" s="85"/>
      <c r="FRU88" s="85"/>
      <c r="FRV88" s="85"/>
      <c r="FRW88" s="85"/>
      <c r="FRX88" s="85"/>
      <c r="FRY88" s="85"/>
      <c r="FRZ88" s="85"/>
      <c r="FSA88" s="85"/>
      <c r="FSB88" s="85"/>
      <c r="FSC88" s="85"/>
      <c r="FSD88" s="85"/>
      <c r="FSE88" s="85"/>
      <c r="FSF88" s="85"/>
      <c r="FSG88" s="85"/>
      <c r="FSH88" s="85"/>
      <c r="FSI88" s="85"/>
      <c r="FSJ88" s="85"/>
      <c r="FSK88" s="85"/>
      <c r="FSL88" s="85"/>
      <c r="FSM88" s="85"/>
      <c r="FSN88" s="85"/>
      <c r="FSO88" s="85"/>
      <c r="FSP88" s="85"/>
      <c r="FSQ88" s="85"/>
      <c r="FSR88" s="85"/>
      <c r="FSS88" s="85"/>
      <c r="FST88" s="85"/>
      <c r="FSU88" s="85"/>
      <c r="FSV88" s="85"/>
      <c r="FSW88" s="85"/>
      <c r="FSX88" s="85"/>
      <c r="FSY88" s="85"/>
      <c r="FSZ88" s="85"/>
      <c r="FTA88" s="85"/>
      <c r="FTB88" s="85"/>
      <c r="FTC88" s="85"/>
      <c r="FTD88" s="85"/>
      <c r="FTE88" s="85"/>
      <c r="FTF88" s="85"/>
      <c r="FTG88" s="85"/>
      <c r="FTH88" s="85"/>
      <c r="FTI88" s="85"/>
      <c r="FTJ88" s="85"/>
      <c r="FTK88" s="85"/>
      <c r="FTL88" s="85"/>
      <c r="FTM88" s="85"/>
      <c r="FTN88" s="85"/>
      <c r="FTO88" s="85"/>
      <c r="FTP88" s="85"/>
      <c r="FTQ88" s="85"/>
      <c r="FTR88" s="85"/>
      <c r="FTS88" s="85"/>
      <c r="FTT88" s="85"/>
      <c r="FTU88" s="85"/>
      <c r="FTV88" s="85"/>
      <c r="FTW88" s="85"/>
      <c r="FTX88" s="85"/>
      <c r="FTY88" s="85"/>
      <c r="FTZ88" s="85"/>
      <c r="FUA88" s="85"/>
      <c r="FUB88" s="85"/>
      <c r="FUC88" s="85"/>
      <c r="FUD88" s="85"/>
      <c r="FUE88" s="85"/>
      <c r="FUF88" s="85"/>
      <c r="FUG88" s="85"/>
      <c r="FUH88" s="85"/>
      <c r="FUI88" s="85"/>
      <c r="FUJ88" s="85"/>
      <c r="FUK88" s="85"/>
      <c r="FUL88" s="85"/>
      <c r="FUM88" s="85"/>
      <c r="FUN88" s="85"/>
      <c r="FUO88" s="85"/>
      <c r="FUP88" s="85"/>
      <c r="FUQ88" s="85"/>
      <c r="FUR88" s="85"/>
      <c r="FUS88" s="85"/>
      <c r="FUT88" s="85"/>
      <c r="FUU88" s="85"/>
      <c r="FUV88" s="85"/>
      <c r="FUW88" s="85"/>
      <c r="FUX88" s="85"/>
      <c r="FUY88" s="85"/>
      <c r="FUZ88" s="85"/>
      <c r="FVA88" s="85"/>
      <c r="FVB88" s="85"/>
      <c r="FVC88" s="85"/>
      <c r="FVD88" s="85"/>
      <c r="FVE88" s="85"/>
      <c r="FVF88" s="85"/>
      <c r="FVG88" s="85"/>
      <c r="FVH88" s="85"/>
      <c r="FVI88" s="85"/>
      <c r="FVJ88" s="85"/>
      <c r="FVK88" s="85"/>
      <c r="FVL88" s="85"/>
      <c r="FVM88" s="85"/>
      <c r="FVN88" s="85"/>
      <c r="FVO88" s="85"/>
      <c r="FVP88" s="85"/>
      <c r="FVQ88" s="85"/>
      <c r="FVR88" s="85"/>
      <c r="FVS88" s="85"/>
      <c r="FVT88" s="85"/>
      <c r="FVU88" s="85"/>
      <c r="FVV88" s="85"/>
      <c r="FVW88" s="85"/>
      <c r="FVX88" s="85"/>
      <c r="FVY88" s="85"/>
      <c r="FVZ88" s="85"/>
      <c r="FWA88" s="85"/>
      <c r="FWB88" s="85"/>
      <c r="FWC88" s="85"/>
      <c r="FWD88" s="85"/>
      <c r="FWE88" s="85"/>
      <c r="FWF88" s="85"/>
      <c r="FWG88" s="85"/>
      <c r="FWH88" s="85"/>
      <c r="FWI88" s="85"/>
      <c r="FWJ88" s="85"/>
      <c r="FWK88" s="85"/>
      <c r="FWL88" s="85"/>
      <c r="FWM88" s="85"/>
      <c r="FWN88" s="85"/>
      <c r="FWO88" s="85"/>
      <c r="FWP88" s="85"/>
      <c r="FWQ88" s="85"/>
      <c r="FWR88" s="85"/>
      <c r="FWS88" s="85"/>
      <c r="FWT88" s="85"/>
      <c r="FWU88" s="85"/>
      <c r="FWV88" s="85"/>
      <c r="FWW88" s="85"/>
      <c r="FWX88" s="85"/>
      <c r="FWY88" s="85"/>
      <c r="FWZ88" s="85"/>
      <c r="FXA88" s="85"/>
      <c r="FXB88" s="85"/>
      <c r="FXC88" s="85"/>
      <c r="FXD88" s="85"/>
      <c r="FXE88" s="85"/>
      <c r="FXF88" s="85"/>
      <c r="FXG88" s="85"/>
      <c r="FXH88" s="85"/>
      <c r="FXI88" s="85"/>
      <c r="FXJ88" s="85"/>
      <c r="FXK88" s="85"/>
      <c r="FXL88" s="85"/>
      <c r="FXM88" s="85"/>
      <c r="FXN88" s="85"/>
      <c r="FXO88" s="85"/>
      <c r="FXP88" s="85"/>
      <c r="FXQ88" s="85"/>
      <c r="FXR88" s="85"/>
      <c r="FXS88" s="85"/>
      <c r="FXT88" s="85"/>
      <c r="FXU88" s="85"/>
      <c r="FXV88" s="85"/>
      <c r="FXW88" s="85"/>
      <c r="FXX88" s="85"/>
      <c r="FXY88" s="85"/>
      <c r="FXZ88" s="85"/>
      <c r="FYA88" s="85"/>
      <c r="FYB88" s="85"/>
      <c r="FYC88" s="85"/>
      <c r="FYD88" s="85"/>
      <c r="FYE88" s="85"/>
      <c r="FYF88" s="85"/>
      <c r="FYG88" s="85"/>
      <c r="FYH88" s="85"/>
      <c r="FYI88" s="85"/>
      <c r="FYJ88" s="85"/>
      <c r="FYK88" s="85"/>
      <c r="FYL88" s="85"/>
      <c r="FYM88" s="85"/>
      <c r="FYN88" s="85"/>
      <c r="FYO88" s="85"/>
      <c r="FYP88" s="85"/>
      <c r="FYQ88" s="85"/>
      <c r="FYR88" s="85"/>
      <c r="FYS88" s="85"/>
      <c r="FYT88" s="85"/>
      <c r="FYU88" s="85"/>
      <c r="FYV88" s="85"/>
      <c r="FYW88" s="85"/>
      <c r="FYX88" s="85"/>
      <c r="FYY88" s="85"/>
      <c r="FYZ88" s="85"/>
      <c r="FZA88" s="85"/>
      <c r="FZB88" s="85"/>
      <c r="FZC88" s="85"/>
      <c r="FZD88" s="85"/>
      <c r="FZE88" s="85"/>
      <c r="FZF88" s="85"/>
      <c r="FZG88" s="85"/>
      <c r="FZH88" s="85"/>
      <c r="FZI88" s="85"/>
      <c r="FZJ88" s="85"/>
      <c r="FZK88" s="85"/>
      <c r="FZL88" s="85"/>
      <c r="FZM88" s="85"/>
      <c r="FZN88" s="85"/>
      <c r="FZO88" s="85"/>
      <c r="FZP88" s="85"/>
      <c r="FZQ88" s="85"/>
      <c r="FZR88" s="85"/>
      <c r="FZS88" s="85"/>
      <c r="FZT88" s="85"/>
      <c r="FZU88" s="85"/>
      <c r="FZV88" s="85"/>
      <c r="FZW88" s="85"/>
      <c r="FZX88" s="85"/>
      <c r="FZY88" s="85"/>
      <c r="FZZ88" s="85"/>
      <c r="GAA88" s="85"/>
      <c r="GAB88" s="85"/>
      <c r="GAC88" s="85"/>
      <c r="GAD88" s="85"/>
      <c r="GAE88" s="85"/>
      <c r="GAF88" s="85"/>
      <c r="GAG88" s="85"/>
      <c r="GAH88" s="85"/>
      <c r="GAI88" s="85"/>
      <c r="GAJ88" s="85"/>
      <c r="GAK88" s="85"/>
      <c r="GAL88" s="85"/>
      <c r="GAM88" s="85"/>
      <c r="GAN88" s="85"/>
      <c r="GAO88" s="85"/>
      <c r="GAP88" s="85"/>
      <c r="GAQ88" s="85"/>
      <c r="GAR88" s="85"/>
      <c r="GAS88" s="85"/>
      <c r="GAT88" s="85"/>
      <c r="GAU88" s="85"/>
      <c r="GAV88" s="85"/>
      <c r="GAW88" s="85"/>
      <c r="GAX88" s="85"/>
      <c r="GAY88" s="85"/>
      <c r="GAZ88" s="85"/>
      <c r="GBA88" s="85"/>
      <c r="GBB88" s="85"/>
      <c r="GBC88" s="85"/>
      <c r="GBD88" s="85"/>
      <c r="GBE88" s="85"/>
      <c r="GBF88" s="85"/>
      <c r="GBG88" s="85"/>
      <c r="GBH88" s="85"/>
      <c r="GBI88" s="85"/>
      <c r="GBJ88" s="85"/>
      <c r="GBK88" s="85"/>
      <c r="GBL88" s="85"/>
      <c r="GBM88" s="85"/>
      <c r="GBN88" s="85"/>
      <c r="GBO88" s="85"/>
      <c r="GBP88" s="85"/>
      <c r="GBQ88" s="85"/>
      <c r="GBR88" s="85"/>
      <c r="GBS88" s="85"/>
      <c r="GBT88" s="85"/>
      <c r="GBU88" s="85"/>
      <c r="GBV88" s="85"/>
      <c r="GBW88" s="85"/>
      <c r="GBX88" s="85"/>
      <c r="GBY88" s="85"/>
      <c r="GBZ88" s="85"/>
      <c r="GCA88" s="85"/>
      <c r="GCB88" s="85"/>
      <c r="GCC88" s="85"/>
      <c r="GCD88" s="85"/>
      <c r="GCE88" s="85"/>
      <c r="GCF88" s="85"/>
      <c r="GCG88" s="85"/>
      <c r="GCH88" s="85"/>
      <c r="GCI88" s="85"/>
      <c r="GCJ88" s="85"/>
      <c r="GCK88" s="85"/>
      <c r="GCL88" s="85"/>
      <c r="GCM88" s="85"/>
      <c r="GCN88" s="85"/>
      <c r="GCO88" s="85"/>
      <c r="GCP88" s="85"/>
      <c r="GCQ88" s="85"/>
      <c r="GCR88" s="85"/>
      <c r="GCS88" s="85"/>
      <c r="GCT88" s="85"/>
      <c r="GCU88" s="85"/>
      <c r="GCV88" s="85"/>
      <c r="GCW88" s="85"/>
      <c r="GCX88" s="85"/>
      <c r="GCY88" s="85"/>
      <c r="GCZ88" s="85"/>
      <c r="GDA88" s="85"/>
      <c r="GDB88" s="85"/>
      <c r="GDC88" s="85"/>
      <c r="GDD88" s="85"/>
      <c r="GDE88" s="85"/>
      <c r="GDF88" s="85"/>
      <c r="GDG88" s="85"/>
      <c r="GDH88" s="85"/>
      <c r="GDI88" s="85"/>
      <c r="GDJ88" s="85"/>
      <c r="GDK88" s="85"/>
      <c r="GDL88" s="85"/>
      <c r="GDM88" s="85"/>
      <c r="GDN88" s="85"/>
      <c r="GDO88" s="85"/>
      <c r="GDP88" s="85"/>
      <c r="GDQ88" s="85"/>
      <c r="GDR88" s="85"/>
      <c r="GDS88" s="85"/>
      <c r="GDT88" s="85"/>
      <c r="GDU88" s="85"/>
      <c r="GDV88" s="85"/>
      <c r="GDW88" s="85"/>
      <c r="GDX88" s="85"/>
      <c r="GDY88" s="85"/>
      <c r="GDZ88" s="85"/>
      <c r="GEA88" s="85"/>
      <c r="GEB88" s="85"/>
      <c r="GEC88" s="85"/>
      <c r="GED88" s="85"/>
      <c r="GEE88" s="85"/>
      <c r="GEF88" s="85"/>
      <c r="GEG88" s="85"/>
      <c r="GEH88" s="85"/>
      <c r="GEI88" s="85"/>
      <c r="GEJ88" s="85"/>
      <c r="GEK88" s="85"/>
      <c r="GEL88" s="85"/>
      <c r="GEM88" s="85"/>
      <c r="GEN88" s="85"/>
      <c r="GEO88" s="85"/>
      <c r="GEP88" s="85"/>
      <c r="GEQ88" s="85"/>
      <c r="GER88" s="85"/>
      <c r="GES88" s="85"/>
      <c r="GET88" s="85"/>
      <c r="GEU88" s="85"/>
      <c r="GEV88" s="85"/>
      <c r="GEW88" s="85"/>
      <c r="GEX88" s="85"/>
      <c r="GEY88" s="85"/>
      <c r="GEZ88" s="85"/>
      <c r="GFA88" s="85"/>
      <c r="GFB88" s="85"/>
      <c r="GFC88" s="85"/>
      <c r="GFD88" s="85"/>
      <c r="GFE88" s="85"/>
      <c r="GFF88" s="85"/>
      <c r="GFG88" s="85"/>
      <c r="GFH88" s="85"/>
      <c r="GFI88" s="85"/>
      <c r="GFJ88" s="85"/>
      <c r="GFK88" s="85"/>
      <c r="GFL88" s="85"/>
      <c r="GFM88" s="85"/>
      <c r="GFN88" s="85"/>
      <c r="GFO88" s="85"/>
      <c r="GFP88" s="85"/>
      <c r="GFQ88" s="85"/>
      <c r="GFR88" s="85"/>
      <c r="GFS88" s="85"/>
      <c r="GFT88" s="85"/>
      <c r="GFU88" s="85"/>
      <c r="GFV88" s="85"/>
      <c r="GFW88" s="85"/>
      <c r="GFX88" s="85"/>
      <c r="GFY88" s="85"/>
      <c r="GFZ88" s="85"/>
      <c r="GGA88" s="85"/>
      <c r="GGB88" s="85"/>
      <c r="GGC88" s="85"/>
      <c r="GGD88" s="85"/>
      <c r="GGE88" s="85"/>
      <c r="GGF88" s="85"/>
      <c r="GGG88" s="85"/>
      <c r="GGH88" s="85"/>
      <c r="GGI88" s="85"/>
      <c r="GGJ88" s="85"/>
      <c r="GGK88" s="85"/>
      <c r="GGL88" s="85"/>
      <c r="GGM88" s="85"/>
      <c r="GGN88" s="85"/>
      <c r="GGO88" s="85"/>
      <c r="GGP88" s="85"/>
      <c r="GGQ88" s="85"/>
      <c r="GGR88" s="85"/>
      <c r="GGS88" s="85"/>
      <c r="GGT88" s="85"/>
      <c r="GGU88" s="85"/>
      <c r="GGV88" s="85"/>
      <c r="GGW88" s="85"/>
      <c r="GGX88" s="85"/>
      <c r="GGY88" s="85"/>
      <c r="GGZ88" s="85"/>
      <c r="GHA88" s="85"/>
      <c r="GHB88" s="85"/>
      <c r="GHC88" s="85"/>
      <c r="GHD88" s="85"/>
      <c r="GHE88" s="85"/>
      <c r="GHF88" s="85"/>
      <c r="GHG88" s="85"/>
      <c r="GHH88" s="85"/>
      <c r="GHI88" s="85"/>
      <c r="GHJ88" s="85"/>
      <c r="GHK88" s="85"/>
      <c r="GHL88" s="85"/>
      <c r="GHM88" s="85"/>
      <c r="GHN88" s="85"/>
      <c r="GHO88" s="85"/>
      <c r="GHP88" s="85"/>
      <c r="GHQ88" s="85"/>
      <c r="GHR88" s="85"/>
      <c r="GHS88" s="85"/>
      <c r="GHT88" s="85"/>
      <c r="GHU88" s="85"/>
      <c r="GHV88" s="85"/>
      <c r="GHW88" s="85"/>
      <c r="GHX88" s="85"/>
      <c r="GHY88" s="85"/>
      <c r="GHZ88" s="85"/>
      <c r="GIA88" s="85"/>
      <c r="GIB88" s="85"/>
      <c r="GIC88" s="85"/>
      <c r="GID88" s="85"/>
      <c r="GIE88" s="85"/>
      <c r="GIF88" s="85"/>
      <c r="GIG88" s="85"/>
      <c r="GIH88" s="85"/>
      <c r="GII88" s="85"/>
      <c r="GIJ88" s="85"/>
      <c r="GIK88" s="85"/>
      <c r="GIL88" s="85"/>
      <c r="GIM88" s="85"/>
      <c r="GIN88" s="85"/>
      <c r="GIO88" s="85"/>
      <c r="GIP88" s="85"/>
      <c r="GIQ88" s="85"/>
      <c r="GIR88" s="85"/>
      <c r="GIS88" s="85"/>
      <c r="GIT88" s="85"/>
      <c r="GIU88" s="85"/>
      <c r="GIV88" s="85"/>
      <c r="GIW88" s="85"/>
      <c r="GIX88" s="85"/>
      <c r="GIY88" s="85"/>
      <c r="GIZ88" s="85"/>
      <c r="GJA88" s="85"/>
      <c r="GJB88" s="85"/>
      <c r="GJC88" s="85"/>
      <c r="GJD88" s="85"/>
      <c r="GJE88" s="85"/>
      <c r="GJF88" s="85"/>
      <c r="GJG88" s="85"/>
      <c r="GJH88" s="85"/>
      <c r="GJI88" s="85"/>
      <c r="GJJ88" s="85"/>
      <c r="GJK88" s="85"/>
      <c r="GJL88" s="85"/>
      <c r="GJM88" s="85"/>
      <c r="GJN88" s="85"/>
      <c r="GJO88" s="85"/>
      <c r="GJP88" s="85"/>
      <c r="GJQ88" s="85"/>
      <c r="GJR88" s="85"/>
      <c r="GJS88" s="85"/>
      <c r="GJT88" s="85"/>
      <c r="GJU88" s="85"/>
      <c r="GJV88" s="85"/>
      <c r="GJW88" s="85"/>
      <c r="GJX88" s="85"/>
      <c r="GJY88" s="85"/>
      <c r="GJZ88" s="85"/>
      <c r="GKA88" s="85"/>
      <c r="GKB88" s="85"/>
      <c r="GKC88" s="85"/>
      <c r="GKD88" s="85"/>
      <c r="GKE88" s="85"/>
      <c r="GKF88" s="85"/>
      <c r="GKG88" s="85"/>
      <c r="GKH88" s="85"/>
      <c r="GKI88" s="85"/>
      <c r="GKJ88" s="85"/>
      <c r="GKK88" s="85"/>
      <c r="GKL88" s="85"/>
      <c r="GKM88" s="85"/>
      <c r="GKN88" s="85"/>
      <c r="GKO88" s="85"/>
      <c r="GKP88" s="85"/>
      <c r="GKQ88" s="85"/>
      <c r="GKR88" s="85"/>
      <c r="GKS88" s="85"/>
      <c r="GKT88" s="85"/>
      <c r="GKU88" s="85"/>
      <c r="GKV88" s="85"/>
      <c r="GKW88" s="85"/>
      <c r="GKX88" s="85"/>
      <c r="GKY88" s="85"/>
      <c r="GKZ88" s="85"/>
      <c r="GLA88" s="85"/>
      <c r="GLB88" s="85"/>
      <c r="GLC88" s="85"/>
      <c r="GLD88" s="85"/>
      <c r="GLE88" s="85"/>
      <c r="GLF88" s="85"/>
      <c r="GLG88" s="85"/>
      <c r="GLH88" s="85"/>
      <c r="GLI88" s="85"/>
      <c r="GLJ88" s="85"/>
      <c r="GLK88" s="85"/>
      <c r="GLL88" s="85"/>
      <c r="GLM88" s="85"/>
      <c r="GLN88" s="85"/>
      <c r="GLO88" s="85"/>
      <c r="GLP88" s="85"/>
      <c r="GLQ88" s="85"/>
      <c r="GLR88" s="85"/>
      <c r="GLS88" s="85"/>
      <c r="GLT88" s="85"/>
      <c r="GLU88" s="85"/>
      <c r="GLV88" s="85"/>
      <c r="GLW88" s="85"/>
      <c r="GLX88" s="85"/>
      <c r="GLY88" s="85"/>
      <c r="GLZ88" s="85"/>
      <c r="GMA88" s="85"/>
      <c r="GMB88" s="85"/>
      <c r="GMC88" s="85"/>
      <c r="GMD88" s="85"/>
      <c r="GME88" s="85"/>
      <c r="GMF88" s="85"/>
      <c r="GMG88" s="85"/>
      <c r="GMH88" s="85"/>
      <c r="GMI88" s="85"/>
      <c r="GMJ88" s="85"/>
      <c r="GMK88" s="85"/>
      <c r="GML88" s="85"/>
      <c r="GMM88" s="85"/>
      <c r="GMN88" s="85"/>
      <c r="GMO88" s="85"/>
      <c r="GMP88" s="85"/>
      <c r="GMQ88" s="85"/>
      <c r="GMR88" s="85"/>
      <c r="GMS88" s="85"/>
      <c r="GMT88" s="85"/>
      <c r="GMU88" s="85"/>
      <c r="GMV88" s="85"/>
      <c r="GMW88" s="85"/>
      <c r="GMX88" s="85"/>
      <c r="GMY88" s="85"/>
      <c r="GMZ88" s="85"/>
      <c r="GNA88" s="85"/>
      <c r="GNB88" s="85"/>
      <c r="GNC88" s="85"/>
      <c r="GND88" s="85"/>
      <c r="GNE88" s="85"/>
      <c r="GNF88" s="85"/>
      <c r="GNG88" s="85"/>
      <c r="GNH88" s="85"/>
      <c r="GNI88" s="85"/>
      <c r="GNJ88" s="85"/>
      <c r="GNK88" s="85"/>
      <c r="GNL88" s="85"/>
      <c r="GNM88" s="85"/>
      <c r="GNN88" s="85"/>
      <c r="GNO88" s="85"/>
      <c r="GNP88" s="85"/>
      <c r="GNQ88" s="85"/>
      <c r="GNR88" s="85"/>
      <c r="GNS88" s="85"/>
      <c r="GNT88" s="85"/>
      <c r="GNU88" s="85"/>
      <c r="GNV88" s="85"/>
      <c r="GNW88" s="85"/>
      <c r="GNX88" s="85"/>
      <c r="GNY88" s="85"/>
      <c r="GNZ88" s="85"/>
      <c r="GOA88" s="85"/>
      <c r="GOB88" s="85"/>
      <c r="GOC88" s="85"/>
      <c r="GOD88" s="85"/>
      <c r="GOE88" s="85"/>
      <c r="GOF88" s="85"/>
      <c r="GOG88" s="85"/>
      <c r="GOH88" s="85"/>
      <c r="GOI88" s="85"/>
      <c r="GOJ88" s="85"/>
      <c r="GOK88" s="85"/>
      <c r="GOL88" s="85"/>
      <c r="GOM88" s="85"/>
      <c r="GON88" s="85"/>
      <c r="GOO88" s="85"/>
      <c r="GOP88" s="85"/>
      <c r="GOQ88" s="85"/>
      <c r="GOR88" s="85"/>
      <c r="GOS88" s="85"/>
      <c r="GOT88" s="85"/>
      <c r="GOU88" s="85"/>
      <c r="GOV88" s="85"/>
      <c r="GOW88" s="85"/>
      <c r="GOX88" s="85"/>
      <c r="GOY88" s="85"/>
      <c r="GOZ88" s="85"/>
      <c r="GPA88" s="85"/>
      <c r="GPB88" s="85"/>
      <c r="GPC88" s="85"/>
      <c r="GPD88" s="85"/>
      <c r="GPE88" s="85"/>
      <c r="GPF88" s="85"/>
      <c r="GPG88" s="85"/>
      <c r="GPH88" s="85"/>
      <c r="GPI88" s="85"/>
      <c r="GPJ88" s="85"/>
      <c r="GPK88" s="85"/>
      <c r="GPL88" s="85"/>
      <c r="GPM88" s="85"/>
      <c r="GPN88" s="85"/>
      <c r="GPO88" s="85"/>
      <c r="GPP88" s="85"/>
      <c r="GPQ88" s="85"/>
      <c r="GPR88" s="85"/>
      <c r="GPS88" s="85"/>
      <c r="GPT88" s="85"/>
      <c r="GPU88" s="85"/>
      <c r="GPV88" s="85"/>
      <c r="GPW88" s="85"/>
      <c r="GPX88" s="85"/>
      <c r="GPY88" s="85"/>
      <c r="GPZ88" s="85"/>
      <c r="GQA88" s="85"/>
      <c r="GQB88" s="85"/>
      <c r="GQC88" s="85"/>
      <c r="GQD88" s="85"/>
      <c r="GQE88" s="85"/>
      <c r="GQF88" s="85"/>
      <c r="GQG88" s="85"/>
      <c r="GQH88" s="85"/>
      <c r="GQI88" s="85"/>
      <c r="GQJ88" s="85"/>
      <c r="GQK88" s="85"/>
      <c r="GQL88" s="85"/>
      <c r="GQM88" s="85"/>
      <c r="GQN88" s="85"/>
      <c r="GQO88" s="85"/>
      <c r="GQP88" s="85"/>
      <c r="GQQ88" s="85"/>
      <c r="GQR88" s="85"/>
      <c r="GQS88" s="85"/>
      <c r="GQT88" s="85"/>
      <c r="GQU88" s="85"/>
      <c r="GQV88" s="85"/>
      <c r="GQW88" s="85"/>
      <c r="GQX88" s="85"/>
      <c r="GQY88" s="85"/>
      <c r="GQZ88" s="85"/>
      <c r="GRA88" s="85"/>
      <c r="GRB88" s="85"/>
      <c r="GRC88" s="85"/>
      <c r="GRD88" s="85"/>
      <c r="GRE88" s="85"/>
      <c r="GRF88" s="85"/>
      <c r="GRG88" s="85"/>
      <c r="GRH88" s="85"/>
      <c r="GRI88" s="85"/>
      <c r="GRJ88" s="85"/>
      <c r="GRK88" s="85"/>
      <c r="GRL88" s="85"/>
      <c r="GRM88" s="85"/>
      <c r="GRN88" s="85"/>
      <c r="GRO88" s="85"/>
      <c r="GRP88" s="85"/>
      <c r="GRQ88" s="85"/>
      <c r="GRR88" s="85"/>
      <c r="GRS88" s="85"/>
      <c r="GRT88" s="85"/>
      <c r="GRU88" s="85"/>
      <c r="GRV88" s="85"/>
      <c r="GRW88" s="85"/>
      <c r="GRX88" s="85"/>
      <c r="GRY88" s="85"/>
      <c r="GRZ88" s="85"/>
      <c r="GSA88" s="85"/>
      <c r="GSB88" s="85"/>
      <c r="GSC88" s="85"/>
      <c r="GSD88" s="85"/>
      <c r="GSE88" s="85"/>
      <c r="GSF88" s="85"/>
      <c r="GSG88" s="85"/>
      <c r="GSH88" s="85"/>
      <c r="GSI88" s="85"/>
      <c r="GSJ88" s="85"/>
      <c r="GSK88" s="85"/>
      <c r="GSL88" s="85"/>
      <c r="GSM88" s="85"/>
      <c r="GSN88" s="85"/>
      <c r="GSO88" s="85"/>
      <c r="GSP88" s="85"/>
      <c r="GSQ88" s="85"/>
      <c r="GSR88" s="85"/>
      <c r="GSS88" s="85"/>
      <c r="GST88" s="85"/>
      <c r="GSU88" s="85"/>
      <c r="GSV88" s="85"/>
      <c r="GSW88" s="85"/>
      <c r="GSX88" s="85"/>
      <c r="GSY88" s="85"/>
      <c r="GSZ88" s="85"/>
      <c r="GTA88" s="85"/>
      <c r="GTB88" s="85"/>
      <c r="GTC88" s="85"/>
      <c r="GTD88" s="85"/>
      <c r="GTE88" s="85"/>
      <c r="GTF88" s="85"/>
      <c r="GTG88" s="85"/>
      <c r="GTH88" s="85"/>
      <c r="GTI88" s="85"/>
      <c r="GTJ88" s="85"/>
      <c r="GTK88" s="85"/>
      <c r="GTL88" s="85"/>
      <c r="GTM88" s="85"/>
      <c r="GTN88" s="85"/>
      <c r="GTO88" s="85"/>
      <c r="GTP88" s="85"/>
      <c r="GTQ88" s="85"/>
      <c r="GTR88" s="85"/>
      <c r="GTS88" s="85"/>
      <c r="GTT88" s="85"/>
      <c r="GTU88" s="85"/>
      <c r="GTV88" s="85"/>
      <c r="GTW88" s="85"/>
      <c r="GTX88" s="85"/>
      <c r="GTY88" s="85"/>
      <c r="GTZ88" s="85"/>
      <c r="GUA88" s="85"/>
      <c r="GUB88" s="85"/>
      <c r="GUC88" s="85"/>
      <c r="GUD88" s="85"/>
      <c r="GUE88" s="85"/>
      <c r="GUF88" s="85"/>
      <c r="GUG88" s="85"/>
      <c r="GUH88" s="85"/>
      <c r="GUI88" s="85"/>
      <c r="GUJ88" s="85"/>
      <c r="GUK88" s="85"/>
      <c r="GUL88" s="85"/>
      <c r="GUM88" s="85"/>
      <c r="GUN88" s="85"/>
      <c r="GUO88" s="85"/>
      <c r="GUP88" s="85"/>
      <c r="GUQ88" s="85"/>
      <c r="GUR88" s="85"/>
      <c r="GUS88" s="85"/>
      <c r="GUT88" s="85"/>
      <c r="GUU88" s="85"/>
      <c r="GUV88" s="85"/>
      <c r="GUW88" s="85"/>
      <c r="GUX88" s="85"/>
      <c r="GUY88" s="85"/>
      <c r="GUZ88" s="85"/>
      <c r="GVA88" s="85"/>
      <c r="GVB88" s="85"/>
      <c r="GVC88" s="85"/>
      <c r="GVD88" s="85"/>
      <c r="GVE88" s="85"/>
      <c r="GVF88" s="85"/>
      <c r="GVG88" s="85"/>
      <c r="GVH88" s="85"/>
      <c r="GVI88" s="85"/>
      <c r="GVJ88" s="85"/>
      <c r="GVK88" s="85"/>
      <c r="GVL88" s="85"/>
      <c r="GVM88" s="85"/>
      <c r="GVN88" s="85"/>
      <c r="GVO88" s="85"/>
      <c r="GVP88" s="85"/>
      <c r="GVQ88" s="85"/>
      <c r="GVR88" s="85"/>
      <c r="GVS88" s="85"/>
      <c r="GVT88" s="85"/>
      <c r="GVU88" s="85"/>
      <c r="GVV88" s="85"/>
      <c r="GVW88" s="85"/>
      <c r="GVX88" s="85"/>
      <c r="GVY88" s="85"/>
      <c r="GVZ88" s="85"/>
      <c r="GWA88" s="85"/>
      <c r="GWB88" s="85"/>
      <c r="GWC88" s="85"/>
      <c r="GWD88" s="85"/>
      <c r="GWE88" s="85"/>
      <c r="GWF88" s="85"/>
      <c r="GWG88" s="85"/>
      <c r="GWH88" s="85"/>
      <c r="GWI88" s="85"/>
      <c r="GWJ88" s="85"/>
      <c r="GWK88" s="85"/>
      <c r="GWL88" s="85"/>
      <c r="GWM88" s="85"/>
      <c r="GWN88" s="85"/>
      <c r="GWO88" s="85"/>
      <c r="GWP88" s="85"/>
      <c r="GWQ88" s="85"/>
      <c r="GWR88" s="85"/>
      <c r="GWS88" s="85"/>
      <c r="GWT88" s="85"/>
      <c r="GWU88" s="85"/>
      <c r="GWV88" s="85"/>
      <c r="GWW88" s="85"/>
      <c r="GWX88" s="85"/>
      <c r="GWY88" s="85"/>
      <c r="GWZ88" s="85"/>
      <c r="GXA88" s="85"/>
      <c r="GXB88" s="85"/>
      <c r="GXC88" s="85"/>
      <c r="GXD88" s="85"/>
      <c r="GXE88" s="85"/>
      <c r="GXF88" s="85"/>
      <c r="GXG88" s="85"/>
      <c r="GXH88" s="85"/>
      <c r="GXI88" s="85"/>
      <c r="GXJ88" s="85"/>
      <c r="GXK88" s="85"/>
      <c r="GXL88" s="85"/>
      <c r="GXM88" s="85"/>
      <c r="GXN88" s="85"/>
      <c r="GXO88" s="85"/>
      <c r="GXP88" s="85"/>
      <c r="GXQ88" s="85"/>
      <c r="GXR88" s="85"/>
      <c r="GXS88" s="85"/>
      <c r="GXT88" s="85"/>
      <c r="GXU88" s="85"/>
      <c r="GXV88" s="85"/>
      <c r="GXW88" s="85"/>
      <c r="GXX88" s="85"/>
      <c r="GXY88" s="85"/>
      <c r="GXZ88" s="85"/>
      <c r="GYA88" s="85"/>
      <c r="GYB88" s="85"/>
      <c r="GYC88" s="85"/>
      <c r="GYD88" s="85"/>
      <c r="GYE88" s="85"/>
      <c r="GYF88" s="85"/>
      <c r="GYG88" s="85"/>
      <c r="GYH88" s="85"/>
      <c r="GYI88" s="85"/>
      <c r="GYJ88" s="85"/>
      <c r="GYK88" s="85"/>
      <c r="GYL88" s="85"/>
      <c r="GYM88" s="85"/>
      <c r="GYN88" s="85"/>
      <c r="GYO88" s="85"/>
      <c r="GYP88" s="85"/>
      <c r="GYQ88" s="85"/>
      <c r="GYR88" s="85"/>
      <c r="GYS88" s="85"/>
      <c r="GYT88" s="85"/>
      <c r="GYU88" s="85"/>
      <c r="GYV88" s="85"/>
      <c r="GYW88" s="85"/>
      <c r="GYX88" s="85"/>
      <c r="GYY88" s="85"/>
      <c r="GYZ88" s="85"/>
      <c r="GZA88" s="85"/>
      <c r="GZB88" s="85"/>
      <c r="GZC88" s="85"/>
      <c r="GZD88" s="85"/>
      <c r="GZE88" s="85"/>
      <c r="GZF88" s="85"/>
      <c r="GZG88" s="85"/>
      <c r="GZH88" s="85"/>
      <c r="GZI88" s="85"/>
      <c r="GZJ88" s="85"/>
      <c r="GZK88" s="85"/>
      <c r="GZL88" s="85"/>
      <c r="GZM88" s="85"/>
      <c r="GZN88" s="85"/>
      <c r="GZO88" s="85"/>
      <c r="GZP88" s="85"/>
      <c r="GZQ88" s="85"/>
      <c r="GZR88" s="85"/>
      <c r="GZS88" s="85"/>
      <c r="GZT88" s="85"/>
      <c r="GZU88" s="85"/>
      <c r="GZV88" s="85"/>
      <c r="GZW88" s="85"/>
      <c r="GZX88" s="85"/>
      <c r="GZY88" s="85"/>
      <c r="GZZ88" s="85"/>
      <c r="HAA88" s="85"/>
      <c r="HAB88" s="85"/>
      <c r="HAC88" s="85"/>
      <c r="HAD88" s="85"/>
      <c r="HAE88" s="85"/>
      <c r="HAF88" s="85"/>
      <c r="HAG88" s="85"/>
      <c r="HAH88" s="85"/>
      <c r="HAI88" s="85"/>
      <c r="HAJ88" s="85"/>
      <c r="HAK88" s="85"/>
      <c r="HAL88" s="85"/>
      <c r="HAM88" s="85"/>
      <c r="HAN88" s="85"/>
      <c r="HAO88" s="85"/>
      <c r="HAP88" s="85"/>
      <c r="HAQ88" s="85"/>
      <c r="HAR88" s="85"/>
      <c r="HAS88" s="85"/>
      <c r="HAT88" s="85"/>
      <c r="HAU88" s="85"/>
      <c r="HAV88" s="85"/>
      <c r="HAW88" s="85"/>
      <c r="HAX88" s="85"/>
      <c r="HAY88" s="85"/>
      <c r="HAZ88" s="85"/>
      <c r="HBA88" s="85"/>
      <c r="HBB88" s="85"/>
      <c r="HBC88" s="85"/>
      <c r="HBD88" s="85"/>
      <c r="HBE88" s="85"/>
      <c r="HBF88" s="85"/>
      <c r="HBG88" s="85"/>
      <c r="HBH88" s="85"/>
      <c r="HBI88" s="85"/>
      <c r="HBJ88" s="85"/>
      <c r="HBK88" s="85"/>
      <c r="HBL88" s="85"/>
      <c r="HBM88" s="85"/>
      <c r="HBN88" s="85"/>
      <c r="HBO88" s="85"/>
      <c r="HBP88" s="85"/>
      <c r="HBQ88" s="85"/>
      <c r="HBR88" s="85"/>
      <c r="HBS88" s="85"/>
      <c r="HBT88" s="85"/>
      <c r="HBU88" s="85"/>
      <c r="HBV88" s="85"/>
      <c r="HBW88" s="85"/>
      <c r="HBX88" s="85"/>
      <c r="HBY88" s="85"/>
      <c r="HBZ88" s="85"/>
      <c r="HCA88" s="85"/>
      <c r="HCB88" s="85"/>
      <c r="HCC88" s="85"/>
      <c r="HCD88" s="85"/>
      <c r="HCE88" s="85"/>
      <c r="HCF88" s="85"/>
      <c r="HCG88" s="85"/>
      <c r="HCH88" s="85"/>
      <c r="HCI88" s="85"/>
      <c r="HCJ88" s="85"/>
      <c r="HCK88" s="85"/>
      <c r="HCL88" s="85"/>
      <c r="HCM88" s="85"/>
      <c r="HCN88" s="85"/>
      <c r="HCO88" s="85"/>
      <c r="HCP88" s="85"/>
      <c r="HCQ88" s="85"/>
      <c r="HCR88" s="85"/>
      <c r="HCS88" s="85"/>
      <c r="HCT88" s="85"/>
      <c r="HCU88" s="85"/>
      <c r="HCV88" s="85"/>
      <c r="HCW88" s="85"/>
      <c r="HCX88" s="85"/>
      <c r="HCY88" s="85"/>
      <c r="HCZ88" s="85"/>
      <c r="HDA88" s="85"/>
      <c r="HDB88" s="85"/>
      <c r="HDC88" s="85"/>
      <c r="HDD88" s="85"/>
      <c r="HDE88" s="85"/>
      <c r="HDF88" s="85"/>
      <c r="HDG88" s="85"/>
      <c r="HDH88" s="85"/>
      <c r="HDI88" s="85"/>
      <c r="HDJ88" s="85"/>
      <c r="HDK88" s="85"/>
      <c r="HDL88" s="85"/>
      <c r="HDM88" s="85"/>
      <c r="HDN88" s="85"/>
      <c r="HDO88" s="85"/>
      <c r="HDP88" s="85"/>
      <c r="HDQ88" s="85"/>
      <c r="HDR88" s="85"/>
      <c r="HDS88" s="85"/>
      <c r="HDT88" s="85"/>
      <c r="HDU88" s="85"/>
      <c r="HDV88" s="85"/>
      <c r="HDW88" s="85"/>
      <c r="HDX88" s="85"/>
      <c r="HDY88" s="85"/>
      <c r="HDZ88" s="85"/>
      <c r="HEA88" s="85"/>
      <c r="HEB88" s="85"/>
      <c r="HEC88" s="85"/>
      <c r="HED88" s="85"/>
      <c r="HEE88" s="85"/>
      <c r="HEF88" s="85"/>
      <c r="HEG88" s="85"/>
      <c r="HEH88" s="85"/>
      <c r="HEI88" s="85"/>
      <c r="HEJ88" s="85"/>
      <c r="HEK88" s="85"/>
      <c r="HEL88" s="85"/>
      <c r="HEM88" s="85"/>
      <c r="HEN88" s="85"/>
      <c r="HEO88" s="85"/>
      <c r="HEP88" s="85"/>
      <c r="HEQ88" s="85"/>
      <c r="HER88" s="85"/>
      <c r="HES88" s="85"/>
      <c r="HET88" s="85"/>
      <c r="HEU88" s="85"/>
      <c r="HEV88" s="85"/>
      <c r="HEW88" s="85"/>
      <c r="HEX88" s="85"/>
      <c r="HEY88" s="85"/>
      <c r="HEZ88" s="85"/>
      <c r="HFA88" s="85"/>
      <c r="HFB88" s="85"/>
      <c r="HFC88" s="85"/>
      <c r="HFD88" s="85"/>
      <c r="HFE88" s="85"/>
      <c r="HFF88" s="85"/>
      <c r="HFG88" s="85"/>
      <c r="HFH88" s="85"/>
      <c r="HFI88" s="85"/>
      <c r="HFJ88" s="85"/>
      <c r="HFK88" s="85"/>
      <c r="HFL88" s="85"/>
      <c r="HFM88" s="85"/>
      <c r="HFN88" s="85"/>
      <c r="HFO88" s="85"/>
      <c r="HFP88" s="85"/>
      <c r="HFQ88" s="85"/>
      <c r="HFR88" s="85"/>
      <c r="HFS88" s="85"/>
      <c r="HFT88" s="85"/>
      <c r="HFU88" s="85"/>
      <c r="HFV88" s="85"/>
      <c r="HFW88" s="85"/>
      <c r="HFX88" s="85"/>
      <c r="HFY88" s="85"/>
      <c r="HFZ88" s="85"/>
      <c r="HGA88" s="85"/>
      <c r="HGB88" s="85"/>
      <c r="HGC88" s="85"/>
      <c r="HGD88" s="85"/>
      <c r="HGE88" s="85"/>
      <c r="HGF88" s="85"/>
      <c r="HGG88" s="85"/>
      <c r="HGH88" s="85"/>
      <c r="HGI88" s="85"/>
      <c r="HGJ88" s="85"/>
      <c r="HGK88" s="85"/>
      <c r="HGL88" s="85"/>
      <c r="HGM88" s="85"/>
      <c r="HGN88" s="85"/>
      <c r="HGO88" s="85"/>
      <c r="HGP88" s="85"/>
      <c r="HGQ88" s="85"/>
      <c r="HGR88" s="85"/>
      <c r="HGS88" s="85"/>
      <c r="HGT88" s="85"/>
      <c r="HGU88" s="85"/>
      <c r="HGV88" s="85"/>
      <c r="HGW88" s="85"/>
      <c r="HGX88" s="85"/>
      <c r="HGY88" s="85"/>
      <c r="HGZ88" s="85"/>
      <c r="HHA88" s="85"/>
      <c r="HHB88" s="85"/>
      <c r="HHC88" s="85"/>
      <c r="HHD88" s="85"/>
      <c r="HHE88" s="85"/>
      <c r="HHF88" s="85"/>
      <c r="HHG88" s="85"/>
      <c r="HHH88" s="85"/>
      <c r="HHI88" s="85"/>
      <c r="HHJ88" s="85"/>
      <c r="HHK88" s="85"/>
      <c r="HHL88" s="85"/>
      <c r="HHM88" s="85"/>
      <c r="HHN88" s="85"/>
      <c r="HHO88" s="85"/>
      <c r="HHP88" s="85"/>
      <c r="HHQ88" s="85"/>
      <c r="HHR88" s="85"/>
      <c r="HHS88" s="85"/>
      <c r="HHT88" s="85"/>
      <c r="HHU88" s="85"/>
      <c r="HHV88" s="85"/>
      <c r="HHW88" s="85"/>
      <c r="HHX88" s="85"/>
      <c r="HHY88" s="85"/>
      <c r="HHZ88" s="85"/>
      <c r="HIA88" s="85"/>
      <c r="HIB88" s="85"/>
      <c r="HIC88" s="85"/>
      <c r="HID88" s="85"/>
      <c r="HIE88" s="85"/>
      <c r="HIF88" s="85"/>
      <c r="HIG88" s="85"/>
      <c r="HIH88" s="85"/>
      <c r="HII88" s="85"/>
      <c r="HIJ88" s="85"/>
      <c r="HIK88" s="85"/>
      <c r="HIL88" s="85"/>
      <c r="HIM88" s="85"/>
      <c r="HIN88" s="85"/>
      <c r="HIO88" s="85"/>
      <c r="HIP88" s="85"/>
      <c r="HIQ88" s="85"/>
      <c r="HIR88" s="85"/>
      <c r="HIS88" s="85"/>
      <c r="HIT88" s="85"/>
      <c r="HIU88" s="85"/>
      <c r="HIV88" s="85"/>
      <c r="HIW88" s="85"/>
      <c r="HIX88" s="85"/>
      <c r="HIY88" s="85"/>
      <c r="HIZ88" s="85"/>
      <c r="HJA88" s="85"/>
      <c r="HJB88" s="85"/>
      <c r="HJC88" s="85"/>
      <c r="HJD88" s="85"/>
      <c r="HJE88" s="85"/>
      <c r="HJF88" s="85"/>
      <c r="HJG88" s="85"/>
      <c r="HJH88" s="85"/>
      <c r="HJI88" s="85"/>
      <c r="HJJ88" s="85"/>
      <c r="HJK88" s="85"/>
      <c r="HJL88" s="85"/>
      <c r="HJM88" s="85"/>
      <c r="HJN88" s="85"/>
      <c r="HJO88" s="85"/>
      <c r="HJP88" s="85"/>
      <c r="HJQ88" s="85"/>
      <c r="HJR88" s="85"/>
      <c r="HJS88" s="85"/>
      <c r="HJT88" s="85"/>
      <c r="HJU88" s="85"/>
      <c r="HJV88" s="85"/>
      <c r="HJW88" s="85"/>
      <c r="HJX88" s="85"/>
      <c r="HJY88" s="85"/>
      <c r="HJZ88" s="85"/>
      <c r="HKA88" s="85"/>
      <c r="HKB88" s="85"/>
      <c r="HKC88" s="85"/>
      <c r="HKD88" s="85"/>
      <c r="HKE88" s="85"/>
      <c r="HKF88" s="85"/>
      <c r="HKG88" s="85"/>
      <c r="HKH88" s="85"/>
      <c r="HKI88" s="85"/>
      <c r="HKJ88" s="85"/>
      <c r="HKK88" s="85"/>
      <c r="HKL88" s="85"/>
      <c r="HKM88" s="85"/>
      <c r="HKN88" s="85"/>
      <c r="HKO88" s="85"/>
      <c r="HKP88" s="85"/>
      <c r="HKQ88" s="85"/>
      <c r="HKR88" s="85"/>
      <c r="HKS88" s="85"/>
      <c r="HKT88" s="85"/>
      <c r="HKU88" s="85"/>
      <c r="HKV88" s="85"/>
      <c r="HKW88" s="85"/>
      <c r="HKX88" s="85"/>
      <c r="HKY88" s="85"/>
      <c r="HKZ88" s="85"/>
      <c r="HLA88" s="85"/>
      <c r="HLB88" s="85"/>
      <c r="HLC88" s="85"/>
      <c r="HLD88" s="85"/>
      <c r="HLE88" s="85"/>
      <c r="HLF88" s="85"/>
      <c r="HLG88" s="85"/>
      <c r="HLH88" s="85"/>
      <c r="HLI88" s="85"/>
      <c r="HLJ88" s="85"/>
      <c r="HLK88" s="85"/>
      <c r="HLL88" s="85"/>
      <c r="HLM88" s="85"/>
      <c r="HLN88" s="85"/>
      <c r="HLO88" s="85"/>
      <c r="HLP88" s="85"/>
      <c r="HLQ88" s="85"/>
      <c r="HLR88" s="85"/>
      <c r="HLS88" s="85"/>
      <c r="HLT88" s="85"/>
      <c r="HLU88" s="85"/>
      <c r="HLV88" s="85"/>
      <c r="HLW88" s="85"/>
      <c r="HLX88" s="85"/>
      <c r="HLY88" s="85"/>
      <c r="HLZ88" s="85"/>
      <c r="HMA88" s="85"/>
      <c r="HMB88" s="85"/>
      <c r="HMC88" s="85"/>
      <c r="HMD88" s="85"/>
      <c r="HME88" s="85"/>
      <c r="HMF88" s="85"/>
      <c r="HMG88" s="85"/>
      <c r="HMH88" s="85"/>
      <c r="HMI88" s="85"/>
      <c r="HMJ88" s="85"/>
      <c r="HMK88" s="85"/>
      <c r="HML88" s="85"/>
      <c r="HMM88" s="85"/>
      <c r="HMN88" s="85"/>
      <c r="HMO88" s="85"/>
      <c r="HMP88" s="85"/>
      <c r="HMQ88" s="85"/>
      <c r="HMR88" s="85"/>
      <c r="HMS88" s="85"/>
      <c r="HMT88" s="85"/>
      <c r="HMU88" s="85"/>
      <c r="HMV88" s="85"/>
      <c r="HMW88" s="85"/>
      <c r="HMX88" s="85"/>
      <c r="HMY88" s="85"/>
      <c r="HMZ88" s="85"/>
      <c r="HNA88" s="85"/>
      <c r="HNB88" s="85"/>
      <c r="HNC88" s="85"/>
      <c r="HND88" s="85"/>
      <c r="HNE88" s="85"/>
      <c r="HNF88" s="85"/>
      <c r="HNG88" s="85"/>
      <c r="HNH88" s="85"/>
      <c r="HNI88" s="85"/>
      <c r="HNJ88" s="85"/>
      <c r="HNK88" s="85"/>
      <c r="HNL88" s="85"/>
      <c r="HNM88" s="85"/>
      <c r="HNN88" s="85"/>
      <c r="HNO88" s="85"/>
      <c r="HNP88" s="85"/>
      <c r="HNQ88" s="85"/>
      <c r="HNR88" s="85"/>
      <c r="HNS88" s="85"/>
      <c r="HNT88" s="85"/>
      <c r="HNU88" s="85"/>
      <c r="HNV88" s="85"/>
      <c r="HNW88" s="85"/>
      <c r="HNX88" s="85"/>
      <c r="HNY88" s="85"/>
      <c r="HNZ88" s="85"/>
      <c r="HOA88" s="85"/>
      <c r="HOB88" s="85"/>
      <c r="HOC88" s="85"/>
      <c r="HOD88" s="85"/>
      <c r="HOE88" s="85"/>
      <c r="HOF88" s="85"/>
      <c r="HOG88" s="85"/>
      <c r="HOH88" s="85"/>
      <c r="HOI88" s="85"/>
      <c r="HOJ88" s="85"/>
      <c r="HOK88" s="85"/>
      <c r="HOL88" s="85"/>
      <c r="HOM88" s="85"/>
      <c r="HON88" s="85"/>
      <c r="HOO88" s="85"/>
      <c r="HOP88" s="85"/>
      <c r="HOQ88" s="85"/>
      <c r="HOR88" s="85"/>
      <c r="HOS88" s="85"/>
      <c r="HOT88" s="85"/>
      <c r="HOU88" s="85"/>
      <c r="HOV88" s="85"/>
      <c r="HOW88" s="85"/>
      <c r="HOX88" s="85"/>
      <c r="HOY88" s="85"/>
      <c r="HOZ88" s="85"/>
      <c r="HPA88" s="85"/>
      <c r="HPB88" s="85"/>
      <c r="HPC88" s="85"/>
      <c r="HPD88" s="85"/>
      <c r="HPE88" s="85"/>
      <c r="HPF88" s="85"/>
      <c r="HPG88" s="85"/>
      <c r="HPH88" s="85"/>
      <c r="HPI88" s="85"/>
      <c r="HPJ88" s="85"/>
      <c r="HPK88" s="85"/>
      <c r="HPL88" s="85"/>
      <c r="HPM88" s="85"/>
      <c r="HPN88" s="85"/>
      <c r="HPO88" s="85"/>
      <c r="HPP88" s="85"/>
      <c r="HPQ88" s="85"/>
      <c r="HPR88" s="85"/>
      <c r="HPS88" s="85"/>
      <c r="HPT88" s="85"/>
      <c r="HPU88" s="85"/>
      <c r="HPV88" s="85"/>
      <c r="HPW88" s="85"/>
      <c r="HPX88" s="85"/>
      <c r="HPY88" s="85"/>
      <c r="HPZ88" s="85"/>
      <c r="HQA88" s="85"/>
      <c r="HQB88" s="85"/>
      <c r="HQC88" s="85"/>
      <c r="HQD88" s="85"/>
      <c r="HQE88" s="85"/>
      <c r="HQF88" s="85"/>
      <c r="HQG88" s="85"/>
      <c r="HQH88" s="85"/>
      <c r="HQI88" s="85"/>
      <c r="HQJ88" s="85"/>
      <c r="HQK88" s="85"/>
      <c r="HQL88" s="85"/>
      <c r="HQM88" s="85"/>
      <c r="HQN88" s="85"/>
      <c r="HQO88" s="85"/>
      <c r="HQP88" s="85"/>
      <c r="HQQ88" s="85"/>
      <c r="HQR88" s="85"/>
      <c r="HQS88" s="85"/>
      <c r="HQT88" s="85"/>
      <c r="HQU88" s="85"/>
      <c r="HQV88" s="85"/>
      <c r="HQW88" s="85"/>
      <c r="HQX88" s="85"/>
      <c r="HQY88" s="85"/>
      <c r="HQZ88" s="85"/>
      <c r="HRA88" s="85"/>
      <c r="HRB88" s="85"/>
      <c r="HRC88" s="85"/>
      <c r="HRD88" s="85"/>
      <c r="HRE88" s="85"/>
      <c r="HRF88" s="85"/>
      <c r="HRG88" s="85"/>
      <c r="HRH88" s="85"/>
      <c r="HRI88" s="85"/>
      <c r="HRJ88" s="85"/>
      <c r="HRK88" s="85"/>
      <c r="HRL88" s="85"/>
      <c r="HRM88" s="85"/>
      <c r="HRN88" s="85"/>
      <c r="HRO88" s="85"/>
      <c r="HRP88" s="85"/>
      <c r="HRQ88" s="85"/>
      <c r="HRR88" s="85"/>
      <c r="HRS88" s="85"/>
      <c r="HRT88" s="85"/>
      <c r="HRU88" s="85"/>
      <c r="HRV88" s="85"/>
      <c r="HRW88" s="85"/>
      <c r="HRX88" s="85"/>
      <c r="HRY88" s="85"/>
      <c r="HRZ88" s="85"/>
      <c r="HSA88" s="85"/>
      <c r="HSB88" s="85"/>
      <c r="HSC88" s="85"/>
      <c r="HSD88" s="85"/>
      <c r="HSE88" s="85"/>
      <c r="HSF88" s="85"/>
      <c r="HSG88" s="85"/>
      <c r="HSH88" s="85"/>
      <c r="HSI88" s="85"/>
      <c r="HSJ88" s="85"/>
      <c r="HSK88" s="85"/>
      <c r="HSL88" s="85"/>
      <c r="HSM88" s="85"/>
      <c r="HSN88" s="85"/>
      <c r="HSO88" s="85"/>
      <c r="HSP88" s="85"/>
      <c r="HSQ88" s="85"/>
      <c r="HSR88" s="85"/>
      <c r="HSS88" s="85"/>
      <c r="HST88" s="85"/>
      <c r="HSU88" s="85"/>
      <c r="HSV88" s="85"/>
      <c r="HSW88" s="85"/>
      <c r="HSX88" s="85"/>
      <c r="HSY88" s="85"/>
      <c r="HSZ88" s="85"/>
      <c r="HTA88" s="85"/>
      <c r="HTB88" s="85"/>
      <c r="HTC88" s="85"/>
      <c r="HTD88" s="85"/>
      <c r="HTE88" s="85"/>
      <c r="HTF88" s="85"/>
      <c r="HTG88" s="85"/>
      <c r="HTH88" s="85"/>
      <c r="HTI88" s="85"/>
      <c r="HTJ88" s="85"/>
      <c r="HTK88" s="85"/>
      <c r="HTL88" s="85"/>
      <c r="HTM88" s="85"/>
      <c r="HTN88" s="85"/>
      <c r="HTO88" s="85"/>
      <c r="HTP88" s="85"/>
      <c r="HTQ88" s="85"/>
      <c r="HTR88" s="85"/>
      <c r="HTS88" s="85"/>
      <c r="HTT88" s="85"/>
      <c r="HTU88" s="85"/>
      <c r="HTV88" s="85"/>
      <c r="HTW88" s="85"/>
      <c r="HTX88" s="85"/>
      <c r="HTY88" s="85"/>
      <c r="HTZ88" s="85"/>
      <c r="HUA88" s="85"/>
      <c r="HUB88" s="85"/>
      <c r="HUC88" s="85"/>
      <c r="HUD88" s="85"/>
      <c r="HUE88" s="85"/>
      <c r="HUF88" s="85"/>
      <c r="HUG88" s="85"/>
      <c r="HUH88" s="85"/>
      <c r="HUI88" s="85"/>
      <c r="HUJ88" s="85"/>
      <c r="HUK88" s="85"/>
      <c r="HUL88" s="85"/>
      <c r="HUM88" s="85"/>
      <c r="HUN88" s="85"/>
      <c r="HUO88" s="85"/>
      <c r="HUP88" s="85"/>
      <c r="HUQ88" s="85"/>
      <c r="HUR88" s="85"/>
      <c r="HUS88" s="85"/>
      <c r="HUT88" s="85"/>
      <c r="HUU88" s="85"/>
      <c r="HUV88" s="85"/>
      <c r="HUW88" s="85"/>
      <c r="HUX88" s="85"/>
      <c r="HUY88" s="85"/>
      <c r="HUZ88" s="85"/>
      <c r="HVA88" s="85"/>
      <c r="HVB88" s="85"/>
      <c r="HVC88" s="85"/>
      <c r="HVD88" s="85"/>
      <c r="HVE88" s="85"/>
      <c r="HVF88" s="85"/>
      <c r="HVG88" s="85"/>
      <c r="HVH88" s="85"/>
      <c r="HVI88" s="85"/>
      <c r="HVJ88" s="85"/>
      <c r="HVK88" s="85"/>
      <c r="HVL88" s="85"/>
      <c r="HVM88" s="85"/>
      <c r="HVN88" s="85"/>
      <c r="HVO88" s="85"/>
      <c r="HVP88" s="85"/>
      <c r="HVQ88" s="85"/>
      <c r="HVR88" s="85"/>
      <c r="HVS88" s="85"/>
      <c r="HVT88" s="85"/>
      <c r="HVU88" s="85"/>
      <c r="HVV88" s="85"/>
      <c r="HVW88" s="85"/>
      <c r="HVX88" s="85"/>
      <c r="HVY88" s="85"/>
      <c r="HVZ88" s="85"/>
      <c r="HWA88" s="85"/>
      <c r="HWB88" s="85"/>
      <c r="HWC88" s="85"/>
      <c r="HWD88" s="85"/>
      <c r="HWE88" s="85"/>
      <c r="HWF88" s="85"/>
      <c r="HWG88" s="85"/>
      <c r="HWH88" s="85"/>
      <c r="HWI88" s="85"/>
      <c r="HWJ88" s="85"/>
      <c r="HWK88" s="85"/>
      <c r="HWL88" s="85"/>
      <c r="HWM88" s="85"/>
      <c r="HWN88" s="85"/>
      <c r="HWO88" s="85"/>
      <c r="HWP88" s="85"/>
      <c r="HWQ88" s="85"/>
      <c r="HWR88" s="85"/>
      <c r="HWS88" s="85"/>
      <c r="HWT88" s="85"/>
      <c r="HWU88" s="85"/>
      <c r="HWV88" s="85"/>
      <c r="HWW88" s="85"/>
      <c r="HWX88" s="85"/>
      <c r="HWY88" s="85"/>
      <c r="HWZ88" s="85"/>
      <c r="HXA88" s="85"/>
      <c r="HXB88" s="85"/>
      <c r="HXC88" s="85"/>
      <c r="HXD88" s="85"/>
      <c r="HXE88" s="85"/>
      <c r="HXF88" s="85"/>
      <c r="HXG88" s="85"/>
      <c r="HXH88" s="85"/>
      <c r="HXI88" s="85"/>
      <c r="HXJ88" s="85"/>
      <c r="HXK88" s="85"/>
      <c r="HXL88" s="85"/>
      <c r="HXM88" s="85"/>
      <c r="HXN88" s="85"/>
      <c r="HXO88" s="85"/>
      <c r="HXP88" s="85"/>
      <c r="HXQ88" s="85"/>
      <c r="HXR88" s="85"/>
      <c r="HXS88" s="85"/>
      <c r="HXT88" s="85"/>
      <c r="HXU88" s="85"/>
      <c r="HXV88" s="85"/>
      <c r="HXW88" s="85"/>
      <c r="HXX88" s="85"/>
      <c r="HXY88" s="85"/>
      <c r="HXZ88" s="85"/>
      <c r="HYA88" s="85"/>
      <c r="HYB88" s="85"/>
      <c r="HYC88" s="85"/>
      <c r="HYD88" s="85"/>
      <c r="HYE88" s="85"/>
      <c r="HYF88" s="85"/>
      <c r="HYG88" s="85"/>
      <c r="HYH88" s="85"/>
      <c r="HYI88" s="85"/>
      <c r="HYJ88" s="85"/>
      <c r="HYK88" s="85"/>
      <c r="HYL88" s="85"/>
      <c r="HYM88" s="85"/>
      <c r="HYN88" s="85"/>
      <c r="HYO88" s="85"/>
      <c r="HYP88" s="85"/>
      <c r="HYQ88" s="85"/>
      <c r="HYR88" s="85"/>
      <c r="HYS88" s="85"/>
      <c r="HYT88" s="85"/>
      <c r="HYU88" s="85"/>
      <c r="HYV88" s="85"/>
      <c r="HYW88" s="85"/>
      <c r="HYX88" s="85"/>
      <c r="HYY88" s="85"/>
      <c r="HYZ88" s="85"/>
      <c r="HZA88" s="85"/>
      <c r="HZB88" s="85"/>
      <c r="HZC88" s="85"/>
      <c r="HZD88" s="85"/>
      <c r="HZE88" s="85"/>
      <c r="HZF88" s="85"/>
      <c r="HZG88" s="85"/>
      <c r="HZH88" s="85"/>
      <c r="HZI88" s="85"/>
      <c r="HZJ88" s="85"/>
      <c r="HZK88" s="85"/>
      <c r="HZL88" s="85"/>
      <c r="HZM88" s="85"/>
      <c r="HZN88" s="85"/>
      <c r="HZO88" s="85"/>
      <c r="HZP88" s="85"/>
      <c r="HZQ88" s="85"/>
      <c r="HZR88" s="85"/>
      <c r="HZS88" s="85"/>
      <c r="HZT88" s="85"/>
      <c r="HZU88" s="85"/>
      <c r="HZV88" s="85"/>
      <c r="HZW88" s="85"/>
      <c r="HZX88" s="85"/>
      <c r="HZY88" s="85"/>
      <c r="HZZ88" s="85"/>
      <c r="IAA88" s="85"/>
      <c r="IAB88" s="85"/>
      <c r="IAC88" s="85"/>
      <c r="IAD88" s="85"/>
      <c r="IAE88" s="85"/>
      <c r="IAF88" s="85"/>
      <c r="IAG88" s="85"/>
      <c r="IAH88" s="85"/>
      <c r="IAI88" s="85"/>
      <c r="IAJ88" s="85"/>
      <c r="IAK88" s="85"/>
      <c r="IAL88" s="85"/>
      <c r="IAM88" s="85"/>
      <c r="IAN88" s="85"/>
      <c r="IAO88" s="85"/>
      <c r="IAP88" s="85"/>
      <c r="IAQ88" s="85"/>
      <c r="IAR88" s="85"/>
      <c r="IAS88" s="85"/>
      <c r="IAT88" s="85"/>
      <c r="IAU88" s="85"/>
      <c r="IAV88" s="85"/>
      <c r="IAW88" s="85"/>
      <c r="IAX88" s="85"/>
      <c r="IAY88" s="85"/>
      <c r="IAZ88" s="85"/>
      <c r="IBA88" s="85"/>
      <c r="IBB88" s="85"/>
      <c r="IBC88" s="85"/>
      <c r="IBD88" s="85"/>
      <c r="IBE88" s="85"/>
      <c r="IBF88" s="85"/>
      <c r="IBG88" s="85"/>
      <c r="IBH88" s="85"/>
      <c r="IBI88" s="85"/>
      <c r="IBJ88" s="85"/>
      <c r="IBK88" s="85"/>
      <c r="IBL88" s="85"/>
      <c r="IBM88" s="85"/>
      <c r="IBN88" s="85"/>
      <c r="IBO88" s="85"/>
      <c r="IBP88" s="85"/>
      <c r="IBQ88" s="85"/>
      <c r="IBR88" s="85"/>
      <c r="IBS88" s="85"/>
      <c r="IBT88" s="85"/>
      <c r="IBU88" s="85"/>
      <c r="IBV88" s="85"/>
      <c r="IBW88" s="85"/>
      <c r="IBX88" s="85"/>
      <c r="IBY88" s="85"/>
      <c r="IBZ88" s="85"/>
      <c r="ICA88" s="85"/>
      <c r="ICB88" s="85"/>
      <c r="ICC88" s="85"/>
      <c r="ICD88" s="85"/>
      <c r="ICE88" s="85"/>
      <c r="ICF88" s="85"/>
      <c r="ICG88" s="85"/>
      <c r="ICH88" s="85"/>
      <c r="ICI88" s="85"/>
      <c r="ICJ88" s="85"/>
      <c r="ICK88" s="85"/>
      <c r="ICL88" s="85"/>
      <c r="ICM88" s="85"/>
      <c r="ICN88" s="85"/>
      <c r="ICO88" s="85"/>
      <c r="ICP88" s="85"/>
      <c r="ICQ88" s="85"/>
      <c r="ICR88" s="85"/>
      <c r="ICS88" s="85"/>
      <c r="ICT88" s="85"/>
      <c r="ICU88" s="85"/>
      <c r="ICV88" s="85"/>
      <c r="ICW88" s="85"/>
      <c r="ICX88" s="85"/>
      <c r="ICY88" s="85"/>
      <c r="ICZ88" s="85"/>
      <c r="IDA88" s="85"/>
      <c r="IDB88" s="85"/>
      <c r="IDC88" s="85"/>
      <c r="IDD88" s="85"/>
      <c r="IDE88" s="85"/>
      <c r="IDF88" s="85"/>
      <c r="IDG88" s="85"/>
      <c r="IDH88" s="85"/>
      <c r="IDI88" s="85"/>
      <c r="IDJ88" s="85"/>
      <c r="IDK88" s="85"/>
      <c r="IDL88" s="85"/>
      <c r="IDM88" s="85"/>
      <c r="IDN88" s="85"/>
      <c r="IDO88" s="85"/>
      <c r="IDP88" s="85"/>
      <c r="IDQ88" s="85"/>
      <c r="IDR88" s="85"/>
      <c r="IDS88" s="85"/>
      <c r="IDT88" s="85"/>
      <c r="IDU88" s="85"/>
      <c r="IDV88" s="85"/>
      <c r="IDW88" s="85"/>
      <c r="IDX88" s="85"/>
      <c r="IDY88" s="85"/>
      <c r="IDZ88" s="85"/>
      <c r="IEA88" s="85"/>
      <c r="IEB88" s="85"/>
      <c r="IEC88" s="85"/>
      <c r="IED88" s="85"/>
      <c r="IEE88" s="85"/>
      <c r="IEF88" s="85"/>
      <c r="IEG88" s="85"/>
      <c r="IEH88" s="85"/>
      <c r="IEI88" s="85"/>
      <c r="IEJ88" s="85"/>
      <c r="IEK88" s="85"/>
      <c r="IEL88" s="85"/>
      <c r="IEM88" s="85"/>
      <c r="IEN88" s="85"/>
      <c r="IEO88" s="85"/>
      <c r="IEP88" s="85"/>
      <c r="IEQ88" s="85"/>
      <c r="IER88" s="85"/>
      <c r="IES88" s="85"/>
      <c r="IET88" s="85"/>
      <c r="IEU88" s="85"/>
      <c r="IEV88" s="85"/>
      <c r="IEW88" s="85"/>
      <c r="IEX88" s="85"/>
      <c r="IEY88" s="85"/>
      <c r="IEZ88" s="85"/>
      <c r="IFA88" s="85"/>
      <c r="IFB88" s="85"/>
      <c r="IFC88" s="85"/>
      <c r="IFD88" s="85"/>
      <c r="IFE88" s="85"/>
      <c r="IFF88" s="85"/>
      <c r="IFG88" s="85"/>
      <c r="IFH88" s="85"/>
      <c r="IFI88" s="85"/>
      <c r="IFJ88" s="85"/>
      <c r="IFK88" s="85"/>
      <c r="IFL88" s="85"/>
      <c r="IFM88" s="85"/>
      <c r="IFN88" s="85"/>
      <c r="IFO88" s="85"/>
      <c r="IFP88" s="85"/>
      <c r="IFQ88" s="85"/>
      <c r="IFR88" s="85"/>
      <c r="IFS88" s="85"/>
      <c r="IFT88" s="85"/>
      <c r="IFU88" s="85"/>
      <c r="IFV88" s="85"/>
      <c r="IFW88" s="85"/>
      <c r="IFX88" s="85"/>
      <c r="IFY88" s="85"/>
      <c r="IFZ88" s="85"/>
      <c r="IGA88" s="85"/>
      <c r="IGB88" s="85"/>
      <c r="IGC88" s="85"/>
      <c r="IGD88" s="85"/>
      <c r="IGE88" s="85"/>
      <c r="IGF88" s="85"/>
      <c r="IGG88" s="85"/>
      <c r="IGH88" s="85"/>
      <c r="IGI88" s="85"/>
      <c r="IGJ88" s="85"/>
      <c r="IGK88" s="85"/>
      <c r="IGL88" s="85"/>
      <c r="IGM88" s="85"/>
      <c r="IGN88" s="85"/>
      <c r="IGO88" s="85"/>
      <c r="IGP88" s="85"/>
      <c r="IGQ88" s="85"/>
      <c r="IGR88" s="85"/>
      <c r="IGS88" s="85"/>
      <c r="IGT88" s="85"/>
      <c r="IGU88" s="85"/>
      <c r="IGV88" s="85"/>
      <c r="IGW88" s="85"/>
      <c r="IGX88" s="85"/>
      <c r="IGY88" s="85"/>
      <c r="IGZ88" s="85"/>
      <c r="IHA88" s="85"/>
      <c r="IHB88" s="85"/>
      <c r="IHC88" s="85"/>
      <c r="IHD88" s="85"/>
      <c r="IHE88" s="85"/>
      <c r="IHF88" s="85"/>
      <c r="IHG88" s="85"/>
      <c r="IHH88" s="85"/>
      <c r="IHI88" s="85"/>
      <c r="IHJ88" s="85"/>
      <c r="IHK88" s="85"/>
      <c r="IHL88" s="85"/>
      <c r="IHM88" s="85"/>
      <c r="IHN88" s="85"/>
      <c r="IHO88" s="85"/>
      <c r="IHP88" s="85"/>
      <c r="IHQ88" s="85"/>
      <c r="IHR88" s="85"/>
      <c r="IHS88" s="85"/>
      <c r="IHT88" s="85"/>
      <c r="IHU88" s="85"/>
      <c r="IHV88" s="85"/>
      <c r="IHW88" s="85"/>
      <c r="IHX88" s="85"/>
      <c r="IHY88" s="85"/>
      <c r="IHZ88" s="85"/>
      <c r="IIA88" s="85"/>
      <c r="IIB88" s="85"/>
      <c r="IIC88" s="85"/>
      <c r="IID88" s="85"/>
      <c r="IIE88" s="85"/>
      <c r="IIF88" s="85"/>
      <c r="IIG88" s="85"/>
      <c r="IIH88" s="85"/>
      <c r="III88" s="85"/>
      <c r="IIJ88" s="85"/>
      <c r="IIK88" s="85"/>
      <c r="IIL88" s="85"/>
      <c r="IIM88" s="85"/>
      <c r="IIN88" s="85"/>
      <c r="IIO88" s="85"/>
      <c r="IIP88" s="85"/>
      <c r="IIQ88" s="85"/>
      <c r="IIR88" s="85"/>
      <c r="IIS88" s="85"/>
      <c r="IIT88" s="85"/>
      <c r="IIU88" s="85"/>
      <c r="IIV88" s="85"/>
      <c r="IIW88" s="85"/>
      <c r="IIX88" s="85"/>
      <c r="IIY88" s="85"/>
      <c r="IIZ88" s="85"/>
      <c r="IJA88" s="85"/>
      <c r="IJB88" s="85"/>
      <c r="IJC88" s="85"/>
      <c r="IJD88" s="85"/>
      <c r="IJE88" s="85"/>
      <c r="IJF88" s="85"/>
      <c r="IJG88" s="85"/>
      <c r="IJH88" s="85"/>
      <c r="IJI88" s="85"/>
      <c r="IJJ88" s="85"/>
      <c r="IJK88" s="85"/>
      <c r="IJL88" s="85"/>
      <c r="IJM88" s="85"/>
      <c r="IJN88" s="85"/>
      <c r="IJO88" s="85"/>
      <c r="IJP88" s="85"/>
      <c r="IJQ88" s="85"/>
      <c r="IJR88" s="85"/>
      <c r="IJS88" s="85"/>
      <c r="IJT88" s="85"/>
      <c r="IJU88" s="85"/>
      <c r="IJV88" s="85"/>
      <c r="IJW88" s="85"/>
      <c r="IJX88" s="85"/>
      <c r="IJY88" s="85"/>
      <c r="IJZ88" s="85"/>
      <c r="IKA88" s="85"/>
      <c r="IKB88" s="85"/>
      <c r="IKC88" s="85"/>
      <c r="IKD88" s="85"/>
      <c r="IKE88" s="85"/>
      <c r="IKF88" s="85"/>
      <c r="IKG88" s="85"/>
      <c r="IKH88" s="85"/>
      <c r="IKI88" s="85"/>
      <c r="IKJ88" s="85"/>
      <c r="IKK88" s="85"/>
      <c r="IKL88" s="85"/>
      <c r="IKM88" s="85"/>
      <c r="IKN88" s="85"/>
      <c r="IKO88" s="85"/>
      <c r="IKP88" s="85"/>
      <c r="IKQ88" s="85"/>
      <c r="IKR88" s="85"/>
      <c r="IKS88" s="85"/>
      <c r="IKT88" s="85"/>
      <c r="IKU88" s="85"/>
      <c r="IKV88" s="85"/>
      <c r="IKW88" s="85"/>
      <c r="IKX88" s="85"/>
      <c r="IKY88" s="85"/>
      <c r="IKZ88" s="85"/>
      <c r="ILA88" s="85"/>
      <c r="ILB88" s="85"/>
      <c r="ILC88" s="85"/>
      <c r="ILD88" s="85"/>
      <c r="ILE88" s="85"/>
      <c r="ILF88" s="85"/>
      <c r="ILG88" s="85"/>
      <c r="ILH88" s="85"/>
      <c r="ILI88" s="85"/>
      <c r="ILJ88" s="85"/>
      <c r="ILK88" s="85"/>
      <c r="ILL88" s="85"/>
      <c r="ILM88" s="85"/>
      <c r="ILN88" s="85"/>
      <c r="ILO88" s="85"/>
      <c r="ILP88" s="85"/>
      <c r="ILQ88" s="85"/>
      <c r="ILR88" s="85"/>
      <c r="ILS88" s="85"/>
      <c r="ILT88" s="85"/>
      <c r="ILU88" s="85"/>
      <c r="ILV88" s="85"/>
      <c r="ILW88" s="85"/>
      <c r="ILX88" s="85"/>
      <c r="ILY88" s="85"/>
      <c r="ILZ88" s="85"/>
      <c r="IMA88" s="85"/>
      <c r="IMB88" s="85"/>
      <c r="IMC88" s="85"/>
      <c r="IMD88" s="85"/>
      <c r="IME88" s="85"/>
      <c r="IMF88" s="85"/>
      <c r="IMG88" s="85"/>
      <c r="IMH88" s="85"/>
      <c r="IMI88" s="85"/>
      <c r="IMJ88" s="85"/>
      <c r="IMK88" s="85"/>
      <c r="IML88" s="85"/>
      <c r="IMM88" s="85"/>
      <c r="IMN88" s="85"/>
      <c r="IMO88" s="85"/>
      <c r="IMP88" s="85"/>
      <c r="IMQ88" s="85"/>
      <c r="IMR88" s="85"/>
      <c r="IMS88" s="85"/>
      <c r="IMT88" s="85"/>
      <c r="IMU88" s="85"/>
      <c r="IMV88" s="85"/>
      <c r="IMW88" s="85"/>
      <c r="IMX88" s="85"/>
      <c r="IMY88" s="85"/>
      <c r="IMZ88" s="85"/>
      <c r="INA88" s="85"/>
      <c r="INB88" s="85"/>
      <c r="INC88" s="85"/>
      <c r="IND88" s="85"/>
      <c r="INE88" s="85"/>
      <c r="INF88" s="85"/>
      <c r="ING88" s="85"/>
      <c r="INH88" s="85"/>
      <c r="INI88" s="85"/>
      <c r="INJ88" s="85"/>
      <c r="INK88" s="85"/>
      <c r="INL88" s="85"/>
      <c r="INM88" s="85"/>
      <c r="INN88" s="85"/>
      <c r="INO88" s="85"/>
      <c r="INP88" s="85"/>
      <c r="INQ88" s="85"/>
      <c r="INR88" s="85"/>
      <c r="INS88" s="85"/>
      <c r="INT88" s="85"/>
      <c r="INU88" s="85"/>
      <c r="INV88" s="85"/>
      <c r="INW88" s="85"/>
      <c r="INX88" s="85"/>
      <c r="INY88" s="85"/>
      <c r="INZ88" s="85"/>
      <c r="IOA88" s="85"/>
      <c r="IOB88" s="85"/>
      <c r="IOC88" s="85"/>
      <c r="IOD88" s="85"/>
      <c r="IOE88" s="85"/>
      <c r="IOF88" s="85"/>
      <c r="IOG88" s="85"/>
      <c r="IOH88" s="85"/>
      <c r="IOI88" s="85"/>
      <c r="IOJ88" s="85"/>
      <c r="IOK88" s="85"/>
      <c r="IOL88" s="85"/>
      <c r="IOM88" s="85"/>
      <c r="ION88" s="85"/>
      <c r="IOO88" s="85"/>
      <c r="IOP88" s="85"/>
      <c r="IOQ88" s="85"/>
      <c r="IOR88" s="85"/>
      <c r="IOS88" s="85"/>
      <c r="IOT88" s="85"/>
      <c r="IOU88" s="85"/>
      <c r="IOV88" s="85"/>
      <c r="IOW88" s="85"/>
      <c r="IOX88" s="85"/>
      <c r="IOY88" s="85"/>
      <c r="IOZ88" s="85"/>
      <c r="IPA88" s="85"/>
      <c r="IPB88" s="85"/>
      <c r="IPC88" s="85"/>
      <c r="IPD88" s="85"/>
      <c r="IPE88" s="85"/>
      <c r="IPF88" s="85"/>
      <c r="IPG88" s="85"/>
      <c r="IPH88" s="85"/>
      <c r="IPI88" s="85"/>
      <c r="IPJ88" s="85"/>
      <c r="IPK88" s="85"/>
      <c r="IPL88" s="85"/>
      <c r="IPM88" s="85"/>
      <c r="IPN88" s="85"/>
      <c r="IPO88" s="85"/>
      <c r="IPP88" s="85"/>
      <c r="IPQ88" s="85"/>
      <c r="IPR88" s="85"/>
      <c r="IPS88" s="85"/>
      <c r="IPT88" s="85"/>
      <c r="IPU88" s="85"/>
      <c r="IPV88" s="85"/>
      <c r="IPW88" s="85"/>
      <c r="IPX88" s="85"/>
      <c r="IPY88" s="85"/>
      <c r="IPZ88" s="85"/>
      <c r="IQA88" s="85"/>
      <c r="IQB88" s="85"/>
      <c r="IQC88" s="85"/>
      <c r="IQD88" s="85"/>
      <c r="IQE88" s="85"/>
      <c r="IQF88" s="85"/>
      <c r="IQG88" s="85"/>
      <c r="IQH88" s="85"/>
      <c r="IQI88" s="85"/>
      <c r="IQJ88" s="85"/>
      <c r="IQK88" s="85"/>
      <c r="IQL88" s="85"/>
      <c r="IQM88" s="85"/>
      <c r="IQN88" s="85"/>
      <c r="IQO88" s="85"/>
      <c r="IQP88" s="85"/>
      <c r="IQQ88" s="85"/>
      <c r="IQR88" s="85"/>
      <c r="IQS88" s="85"/>
      <c r="IQT88" s="85"/>
      <c r="IQU88" s="85"/>
      <c r="IQV88" s="85"/>
      <c r="IQW88" s="85"/>
      <c r="IQX88" s="85"/>
      <c r="IQY88" s="85"/>
      <c r="IQZ88" s="85"/>
      <c r="IRA88" s="85"/>
      <c r="IRB88" s="85"/>
      <c r="IRC88" s="85"/>
      <c r="IRD88" s="85"/>
      <c r="IRE88" s="85"/>
      <c r="IRF88" s="85"/>
      <c r="IRG88" s="85"/>
      <c r="IRH88" s="85"/>
      <c r="IRI88" s="85"/>
      <c r="IRJ88" s="85"/>
      <c r="IRK88" s="85"/>
      <c r="IRL88" s="85"/>
      <c r="IRM88" s="85"/>
      <c r="IRN88" s="85"/>
      <c r="IRO88" s="85"/>
      <c r="IRP88" s="85"/>
      <c r="IRQ88" s="85"/>
      <c r="IRR88" s="85"/>
      <c r="IRS88" s="85"/>
      <c r="IRT88" s="85"/>
      <c r="IRU88" s="85"/>
      <c r="IRV88" s="85"/>
      <c r="IRW88" s="85"/>
      <c r="IRX88" s="85"/>
      <c r="IRY88" s="85"/>
      <c r="IRZ88" s="85"/>
      <c r="ISA88" s="85"/>
      <c r="ISB88" s="85"/>
      <c r="ISC88" s="85"/>
      <c r="ISD88" s="85"/>
      <c r="ISE88" s="85"/>
      <c r="ISF88" s="85"/>
      <c r="ISG88" s="85"/>
      <c r="ISH88" s="85"/>
      <c r="ISI88" s="85"/>
      <c r="ISJ88" s="85"/>
      <c r="ISK88" s="85"/>
      <c r="ISL88" s="85"/>
      <c r="ISM88" s="85"/>
      <c r="ISN88" s="85"/>
      <c r="ISO88" s="85"/>
      <c r="ISP88" s="85"/>
      <c r="ISQ88" s="85"/>
      <c r="ISR88" s="85"/>
      <c r="ISS88" s="85"/>
      <c r="IST88" s="85"/>
      <c r="ISU88" s="85"/>
      <c r="ISV88" s="85"/>
      <c r="ISW88" s="85"/>
      <c r="ISX88" s="85"/>
      <c r="ISY88" s="85"/>
      <c r="ISZ88" s="85"/>
      <c r="ITA88" s="85"/>
      <c r="ITB88" s="85"/>
      <c r="ITC88" s="85"/>
      <c r="ITD88" s="85"/>
      <c r="ITE88" s="85"/>
      <c r="ITF88" s="85"/>
      <c r="ITG88" s="85"/>
      <c r="ITH88" s="85"/>
      <c r="ITI88" s="85"/>
      <c r="ITJ88" s="85"/>
      <c r="ITK88" s="85"/>
      <c r="ITL88" s="85"/>
      <c r="ITM88" s="85"/>
      <c r="ITN88" s="85"/>
      <c r="ITO88" s="85"/>
      <c r="ITP88" s="85"/>
      <c r="ITQ88" s="85"/>
      <c r="ITR88" s="85"/>
      <c r="ITS88" s="85"/>
      <c r="ITT88" s="85"/>
      <c r="ITU88" s="85"/>
      <c r="ITV88" s="85"/>
      <c r="ITW88" s="85"/>
      <c r="ITX88" s="85"/>
      <c r="ITY88" s="85"/>
      <c r="ITZ88" s="85"/>
      <c r="IUA88" s="85"/>
      <c r="IUB88" s="85"/>
      <c r="IUC88" s="85"/>
      <c r="IUD88" s="85"/>
      <c r="IUE88" s="85"/>
      <c r="IUF88" s="85"/>
      <c r="IUG88" s="85"/>
      <c r="IUH88" s="85"/>
      <c r="IUI88" s="85"/>
      <c r="IUJ88" s="85"/>
      <c r="IUK88" s="85"/>
      <c r="IUL88" s="85"/>
      <c r="IUM88" s="85"/>
      <c r="IUN88" s="85"/>
      <c r="IUO88" s="85"/>
      <c r="IUP88" s="85"/>
      <c r="IUQ88" s="85"/>
      <c r="IUR88" s="85"/>
      <c r="IUS88" s="85"/>
      <c r="IUT88" s="85"/>
      <c r="IUU88" s="85"/>
      <c r="IUV88" s="85"/>
      <c r="IUW88" s="85"/>
      <c r="IUX88" s="85"/>
      <c r="IUY88" s="85"/>
      <c r="IUZ88" s="85"/>
      <c r="IVA88" s="85"/>
      <c r="IVB88" s="85"/>
      <c r="IVC88" s="85"/>
      <c r="IVD88" s="85"/>
      <c r="IVE88" s="85"/>
      <c r="IVF88" s="85"/>
      <c r="IVG88" s="85"/>
      <c r="IVH88" s="85"/>
      <c r="IVI88" s="85"/>
      <c r="IVJ88" s="85"/>
      <c r="IVK88" s="85"/>
      <c r="IVL88" s="85"/>
      <c r="IVM88" s="85"/>
      <c r="IVN88" s="85"/>
      <c r="IVO88" s="85"/>
      <c r="IVP88" s="85"/>
      <c r="IVQ88" s="85"/>
      <c r="IVR88" s="85"/>
      <c r="IVS88" s="85"/>
      <c r="IVT88" s="85"/>
      <c r="IVU88" s="85"/>
      <c r="IVV88" s="85"/>
      <c r="IVW88" s="85"/>
      <c r="IVX88" s="85"/>
      <c r="IVY88" s="85"/>
      <c r="IVZ88" s="85"/>
      <c r="IWA88" s="85"/>
      <c r="IWB88" s="85"/>
      <c r="IWC88" s="85"/>
      <c r="IWD88" s="85"/>
      <c r="IWE88" s="85"/>
      <c r="IWF88" s="85"/>
      <c r="IWG88" s="85"/>
      <c r="IWH88" s="85"/>
      <c r="IWI88" s="85"/>
      <c r="IWJ88" s="85"/>
      <c r="IWK88" s="85"/>
      <c r="IWL88" s="85"/>
      <c r="IWM88" s="85"/>
      <c r="IWN88" s="85"/>
      <c r="IWO88" s="85"/>
      <c r="IWP88" s="85"/>
      <c r="IWQ88" s="85"/>
      <c r="IWR88" s="85"/>
      <c r="IWS88" s="85"/>
      <c r="IWT88" s="85"/>
      <c r="IWU88" s="85"/>
      <c r="IWV88" s="85"/>
      <c r="IWW88" s="85"/>
      <c r="IWX88" s="85"/>
      <c r="IWY88" s="85"/>
      <c r="IWZ88" s="85"/>
      <c r="IXA88" s="85"/>
      <c r="IXB88" s="85"/>
      <c r="IXC88" s="85"/>
      <c r="IXD88" s="85"/>
      <c r="IXE88" s="85"/>
      <c r="IXF88" s="85"/>
      <c r="IXG88" s="85"/>
      <c r="IXH88" s="85"/>
      <c r="IXI88" s="85"/>
      <c r="IXJ88" s="85"/>
      <c r="IXK88" s="85"/>
      <c r="IXL88" s="85"/>
      <c r="IXM88" s="85"/>
      <c r="IXN88" s="85"/>
      <c r="IXO88" s="85"/>
      <c r="IXP88" s="85"/>
      <c r="IXQ88" s="85"/>
      <c r="IXR88" s="85"/>
      <c r="IXS88" s="85"/>
      <c r="IXT88" s="85"/>
      <c r="IXU88" s="85"/>
      <c r="IXV88" s="85"/>
      <c r="IXW88" s="85"/>
      <c r="IXX88" s="85"/>
      <c r="IXY88" s="85"/>
      <c r="IXZ88" s="85"/>
      <c r="IYA88" s="85"/>
      <c r="IYB88" s="85"/>
      <c r="IYC88" s="85"/>
      <c r="IYD88" s="85"/>
      <c r="IYE88" s="85"/>
      <c r="IYF88" s="85"/>
      <c r="IYG88" s="85"/>
      <c r="IYH88" s="85"/>
      <c r="IYI88" s="85"/>
      <c r="IYJ88" s="85"/>
      <c r="IYK88" s="85"/>
      <c r="IYL88" s="85"/>
      <c r="IYM88" s="85"/>
      <c r="IYN88" s="85"/>
      <c r="IYO88" s="85"/>
      <c r="IYP88" s="85"/>
      <c r="IYQ88" s="85"/>
      <c r="IYR88" s="85"/>
      <c r="IYS88" s="85"/>
      <c r="IYT88" s="85"/>
      <c r="IYU88" s="85"/>
      <c r="IYV88" s="85"/>
      <c r="IYW88" s="85"/>
      <c r="IYX88" s="85"/>
      <c r="IYY88" s="85"/>
      <c r="IYZ88" s="85"/>
      <c r="IZA88" s="85"/>
      <c r="IZB88" s="85"/>
      <c r="IZC88" s="85"/>
      <c r="IZD88" s="85"/>
      <c r="IZE88" s="85"/>
      <c r="IZF88" s="85"/>
      <c r="IZG88" s="85"/>
      <c r="IZH88" s="85"/>
      <c r="IZI88" s="85"/>
      <c r="IZJ88" s="85"/>
      <c r="IZK88" s="85"/>
      <c r="IZL88" s="85"/>
      <c r="IZM88" s="85"/>
      <c r="IZN88" s="85"/>
      <c r="IZO88" s="85"/>
      <c r="IZP88" s="85"/>
      <c r="IZQ88" s="85"/>
      <c r="IZR88" s="85"/>
      <c r="IZS88" s="85"/>
      <c r="IZT88" s="85"/>
      <c r="IZU88" s="85"/>
      <c r="IZV88" s="85"/>
      <c r="IZW88" s="85"/>
      <c r="IZX88" s="85"/>
      <c r="IZY88" s="85"/>
      <c r="IZZ88" s="85"/>
      <c r="JAA88" s="85"/>
      <c r="JAB88" s="85"/>
      <c r="JAC88" s="85"/>
      <c r="JAD88" s="85"/>
      <c r="JAE88" s="85"/>
      <c r="JAF88" s="85"/>
      <c r="JAG88" s="85"/>
      <c r="JAH88" s="85"/>
      <c r="JAI88" s="85"/>
      <c r="JAJ88" s="85"/>
      <c r="JAK88" s="85"/>
      <c r="JAL88" s="85"/>
      <c r="JAM88" s="85"/>
      <c r="JAN88" s="85"/>
      <c r="JAO88" s="85"/>
      <c r="JAP88" s="85"/>
      <c r="JAQ88" s="85"/>
      <c r="JAR88" s="85"/>
      <c r="JAS88" s="85"/>
      <c r="JAT88" s="85"/>
      <c r="JAU88" s="85"/>
      <c r="JAV88" s="85"/>
      <c r="JAW88" s="85"/>
      <c r="JAX88" s="85"/>
      <c r="JAY88" s="85"/>
      <c r="JAZ88" s="85"/>
      <c r="JBA88" s="85"/>
      <c r="JBB88" s="85"/>
      <c r="JBC88" s="85"/>
      <c r="JBD88" s="85"/>
      <c r="JBE88" s="85"/>
      <c r="JBF88" s="85"/>
      <c r="JBG88" s="85"/>
      <c r="JBH88" s="85"/>
      <c r="JBI88" s="85"/>
      <c r="JBJ88" s="85"/>
      <c r="JBK88" s="85"/>
      <c r="JBL88" s="85"/>
      <c r="JBM88" s="85"/>
      <c r="JBN88" s="85"/>
      <c r="JBO88" s="85"/>
      <c r="JBP88" s="85"/>
      <c r="JBQ88" s="85"/>
      <c r="JBR88" s="85"/>
      <c r="JBS88" s="85"/>
      <c r="JBT88" s="85"/>
      <c r="JBU88" s="85"/>
      <c r="JBV88" s="85"/>
      <c r="JBW88" s="85"/>
      <c r="JBX88" s="85"/>
      <c r="JBY88" s="85"/>
      <c r="JBZ88" s="85"/>
      <c r="JCA88" s="85"/>
      <c r="JCB88" s="85"/>
      <c r="JCC88" s="85"/>
      <c r="JCD88" s="85"/>
      <c r="JCE88" s="85"/>
      <c r="JCF88" s="85"/>
      <c r="JCG88" s="85"/>
      <c r="JCH88" s="85"/>
      <c r="JCI88" s="85"/>
      <c r="JCJ88" s="85"/>
      <c r="JCK88" s="85"/>
      <c r="JCL88" s="85"/>
      <c r="JCM88" s="85"/>
      <c r="JCN88" s="85"/>
      <c r="JCO88" s="85"/>
      <c r="JCP88" s="85"/>
      <c r="JCQ88" s="85"/>
      <c r="JCR88" s="85"/>
      <c r="JCS88" s="85"/>
      <c r="JCT88" s="85"/>
      <c r="JCU88" s="85"/>
      <c r="JCV88" s="85"/>
      <c r="JCW88" s="85"/>
      <c r="JCX88" s="85"/>
      <c r="JCY88" s="85"/>
      <c r="JCZ88" s="85"/>
      <c r="JDA88" s="85"/>
      <c r="JDB88" s="85"/>
      <c r="JDC88" s="85"/>
      <c r="JDD88" s="85"/>
      <c r="JDE88" s="85"/>
      <c r="JDF88" s="85"/>
      <c r="JDG88" s="85"/>
      <c r="JDH88" s="85"/>
      <c r="JDI88" s="85"/>
      <c r="JDJ88" s="85"/>
      <c r="JDK88" s="85"/>
      <c r="JDL88" s="85"/>
      <c r="JDM88" s="85"/>
      <c r="JDN88" s="85"/>
      <c r="JDO88" s="85"/>
      <c r="JDP88" s="85"/>
      <c r="JDQ88" s="85"/>
      <c r="JDR88" s="85"/>
      <c r="JDS88" s="85"/>
      <c r="JDT88" s="85"/>
      <c r="JDU88" s="85"/>
      <c r="JDV88" s="85"/>
      <c r="JDW88" s="85"/>
      <c r="JDX88" s="85"/>
      <c r="JDY88" s="85"/>
      <c r="JDZ88" s="85"/>
      <c r="JEA88" s="85"/>
      <c r="JEB88" s="85"/>
      <c r="JEC88" s="85"/>
      <c r="JED88" s="85"/>
      <c r="JEE88" s="85"/>
      <c r="JEF88" s="85"/>
      <c r="JEG88" s="85"/>
      <c r="JEH88" s="85"/>
      <c r="JEI88" s="85"/>
      <c r="JEJ88" s="85"/>
      <c r="JEK88" s="85"/>
      <c r="JEL88" s="85"/>
      <c r="JEM88" s="85"/>
      <c r="JEN88" s="85"/>
      <c r="JEO88" s="85"/>
      <c r="JEP88" s="85"/>
      <c r="JEQ88" s="85"/>
      <c r="JER88" s="85"/>
      <c r="JES88" s="85"/>
      <c r="JET88" s="85"/>
      <c r="JEU88" s="85"/>
      <c r="JEV88" s="85"/>
      <c r="JEW88" s="85"/>
      <c r="JEX88" s="85"/>
      <c r="JEY88" s="85"/>
      <c r="JEZ88" s="85"/>
      <c r="JFA88" s="85"/>
      <c r="JFB88" s="85"/>
      <c r="JFC88" s="85"/>
      <c r="JFD88" s="85"/>
      <c r="JFE88" s="85"/>
      <c r="JFF88" s="85"/>
      <c r="JFG88" s="85"/>
      <c r="JFH88" s="85"/>
      <c r="JFI88" s="85"/>
      <c r="JFJ88" s="85"/>
      <c r="JFK88" s="85"/>
      <c r="JFL88" s="85"/>
      <c r="JFM88" s="85"/>
      <c r="JFN88" s="85"/>
      <c r="JFO88" s="85"/>
      <c r="JFP88" s="85"/>
      <c r="JFQ88" s="85"/>
      <c r="JFR88" s="85"/>
      <c r="JFS88" s="85"/>
      <c r="JFT88" s="85"/>
      <c r="JFU88" s="85"/>
      <c r="JFV88" s="85"/>
      <c r="JFW88" s="85"/>
      <c r="JFX88" s="85"/>
      <c r="JFY88" s="85"/>
      <c r="JFZ88" s="85"/>
      <c r="JGA88" s="85"/>
      <c r="JGB88" s="85"/>
      <c r="JGC88" s="85"/>
      <c r="JGD88" s="85"/>
      <c r="JGE88" s="85"/>
      <c r="JGF88" s="85"/>
      <c r="JGG88" s="85"/>
      <c r="JGH88" s="85"/>
      <c r="JGI88" s="85"/>
      <c r="JGJ88" s="85"/>
      <c r="JGK88" s="85"/>
      <c r="JGL88" s="85"/>
      <c r="JGM88" s="85"/>
      <c r="JGN88" s="85"/>
      <c r="JGO88" s="85"/>
      <c r="JGP88" s="85"/>
      <c r="JGQ88" s="85"/>
      <c r="JGR88" s="85"/>
      <c r="JGS88" s="85"/>
      <c r="JGT88" s="85"/>
      <c r="JGU88" s="85"/>
      <c r="JGV88" s="85"/>
      <c r="JGW88" s="85"/>
      <c r="JGX88" s="85"/>
      <c r="JGY88" s="85"/>
      <c r="JGZ88" s="85"/>
      <c r="JHA88" s="85"/>
      <c r="JHB88" s="85"/>
      <c r="JHC88" s="85"/>
      <c r="JHD88" s="85"/>
      <c r="JHE88" s="85"/>
      <c r="JHF88" s="85"/>
      <c r="JHG88" s="85"/>
      <c r="JHH88" s="85"/>
      <c r="JHI88" s="85"/>
      <c r="JHJ88" s="85"/>
      <c r="JHK88" s="85"/>
      <c r="JHL88" s="85"/>
      <c r="JHM88" s="85"/>
      <c r="JHN88" s="85"/>
      <c r="JHO88" s="85"/>
      <c r="JHP88" s="85"/>
      <c r="JHQ88" s="85"/>
      <c r="JHR88" s="85"/>
      <c r="JHS88" s="85"/>
      <c r="JHT88" s="85"/>
      <c r="JHU88" s="85"/>
      <c r="JHV88" s="85"/>
      <c r="JHW88" s="85"/>
      <c r="JHX88" s="85"/>
      <c r="JHY88" s="85"/>
      <c r="JHZ88" s="85"/>
      <c r="JIA88" s="85"/>
      <c r="JIB88" s="85"/>
      <c r="JIC88" s="85"/>
      <c r="JID88" s="85"/>
      <c r="JIE88" s="85"/>
      <c r="JIF88" s="85"/>
      <c r="JIG88" s="85"/>
      <c r="JIH88" s="85"/>
      <c r="JII88" s="85"/>
      <c r="JIJ88" s="85"/>
      <c r="JIK88" s="85"/>
      <c r="JIL88" s="85"/>
      <c r="JIM88" s="85"/>
      <c r="JIN88" s="85"/>
      <c r="JIO88" s="85"/>
      <c r="JIP88" s="85"/>
      <c r="JIQ88" s="85"/>
      <c r="JIR88" s="85"/>
      <c r="JIS88" s="85"/>
      <c r="JIT88" s="85"/>
      <c r="JIU88" s="85"/>
      <c r="JIV88" s="85"/>
      <c r="JIW88" s="85"/>
      <c r="JIX88" s="85"/>
      <c r="JIY88" s="85"/>
      <c r="JIZ88" s="85"/>
      <c r="JJA88" s="85"/>
      <c r="JJB88" s="85"/>
      <c r="JJC88" s="85"/>
      <c r="JJD88" s="85"/>
      <c r="JJE88" s="85"/>
      <c r="JJF88" s="85"/>
      <c r="JJG88" s="85"/>
      <c r="JJH88" s="85"/>
      <c r="JJI88" s="85"/>
      <c r="JJJ88" s="85"/>
      <c r="JJK88" s="85"/>
      <c r="JJL88" s="85"/>
      <c r="JJM88" s="85"/>
      <c r="JJN88" s="85"/>
      <c r="JJO88" s="85"/>
      <c r="JJP88" s="85"/>
      <c r="JJQ88" s="85"/>
      <c r="JJR88" s="85"/>
      <c r="JJS88" s="85"/>
      <c r="JJT88" s="85"/>
      <c r="JJU88" s="85"/>
      <c r="JJV88" s="85"/>
      <c r="JJW88" s="85"/>
      <c r="JJX88" s="85"/>
      <c r="JJY88" s="85"/>
      <c r="JJZ88" s="85"/>
      <c r="JKA88" s="85"/>
      <c r="JKB88" s="85"/>
      <c r="JKC88" s="85"/>
      <c r="JKD88" s="85"/>
      <c r="JKE88" s="85"/>
      <c r="JKF88" s="85"/>
      <c r="JKG88" s="85"/>
      <c r="JKH88" s="85"/>
      <c r="JKI88" s="85"/>
      <c r="JKJ88" s="85"/>
      <c r="JKK88" s="85"/>
      <c r="JKL88" s="85"/>
      <c r="JKM88" s="85"/>
      <c r="JKN88" s="85"/>
      <c r="JKO88" s="85"/>
      <c r="JKP88" s="85"/>
      <c r="JKQ88" s="85"/>
      <c r="JKR88" s="85"/>
      <c r="JKS88" s="85"/>
      <c r="JKT88" s="85"/>
      <c r="JKU88" s="85"/>
      <c r="JKV88" s="85"/>
      <c r="JKW88" s="85"/>
      <c r="JKX88" s="85"/>
      <c r="JKY88" s="85"/>
      <c r="JKZ88" s="85"/>
      <c r="JLA88" s="85"/>
      <c r="JLB88" s="85"/>
      <c r="JLC88" s="85"/>
      <c r="JLD88" s="85"/>
      <c r="JLE88" s="85"/>
      <c r="JLF88" s="85"/>
      <c r="JLG88" s="85"/>
      <c r="JLH88" s="85"/>
      <c r="JLI88" s="85"/>
      <c r="JLJ88" s="85"/>
      <c r="JLK88" s="85"/>
      <c r="JLL88" s="85"/>
      <c r="JLM88" s="85"/>
      <c r="JLN88" s="85"/>
      <c r="JLO88" s="85"/>
      <c r="JLP88" s="85"/>
      <c r="JLQ88" s="85"/>
      <c r="JLR88" s="85"/>
      <c r="JLS88" s="85"/>
      <c r="JLT88" s="85"/>
      <c r="JLU88" s="85"/>
      <c r="JLV88" s="85"/>
      <c r="JLW88" s="85"/>
      <c r="JLX88" s="85"/>
      <c r="JLY88" s="85"/>
      <c r="JLZ88" s="85"/>
      <c r="JMA88" s="85"/>
      <c r="JMB88" s="85"/>
      <c r="JMC88" s="85"/>
      <c r="JMD88" s="85"/>
      <c r="JME88" s="85"/>
      <c r="JMF88" s="85"/>
      <c r="JMG88" s="85"/>
      <c r="JMH88" s="85"/>
      <c r="JMI88" s="85"/>
      <c r="JMJ88" s="85"/>
      <c r="JMK88" s="85"/>
      <c r="JML88" s="85"/>
      <c r="JMM88" s="85"/>
      <c r="JMN88" s="85"/>
      <c r="JMO88" s="85"/>
      <c r="JMP88" s="85"/>
      <c r="JMQ88" s="85"/>
      <c r="JMR88" s="85"/>
      <c r="JMS88" s="85"/>
      <c r="JMT88" s="85"/>
      <c r="JMU88" s="85"/>
      <c r="JMV88" s="85"/>
      <c r="JMW88" s="85"/>
      <c r="JMX88" s="85"/>
      <c r="JMY88" s="85"/>
      <c r="JMZ88" s="85"/>
      <c r="JNA88" s="85"/>
      <c r="JNB88" s="85"/>
      <c r="JNC88" s="85"/>
      <c r="JND88" s="85"/>
      <c r="JNE88" s="85"/>
      <c r="JNF88" s="85"/>
      <c r="JNG88" s="85"/>
      <c r="JNH88" s="85"/>
      <c r="JNI88" s="85"/>
      <c r="JNJ88" s="85"/>
      <c r="JNK88" s="85"/>
      <c r="JNL88" s="85"/>
      <c r="JNM88" s="85"/>
      <c r="JNN88" s="85"/>
      <c r="JNO88" s="85"/>
      <c r="JNP88" s="85"/>
      <c r="JNQ88" s="85"/>
      <c r="JNR88" s="85"/>
      <c r="JNS88" s="85"/>
      <c r="JNT88" s="85"/>
      <c r="JNU88" s="85"/>
      <c r="JNV88" s="85"/>
      <c r="JNW88" s="85"/>
      <c r="JNX88" s="85"/>
      <c r="JNY88" s="85"/>
      <c r="JNZ88" s="85"/>
      <c r="JOA88" s="85"/>
      <c r="JOB88" s="85"/>
      <c r="JOC88" s="85"/>
      <c r="JOD88" s="85"/>
      <c r="JOE88" s="85"/>
      <c r="JOF88" s="85"/>
      <c r="JOG88" s="85"/>
      <c r="JOH88" s="85"/>
      <c r="JOI88" s="85"/>
      <c r="JOJ88" s="85"/>
      <c r="JOK88" s="85"/>
      <c r="JOL88" s="85"/>
      <c r="JOM88" s="85"/>
      <c r="JON88" s="85"/>
      <c r="JOO88" s="85"/>
      <c r="JOP88" s="85"/>
      <c r="JOQ88" s="85"/>
      <c r="JOR88" s="85"/>
      <c r="JOS88" s="85"/>
      <c r="JOT88" s="85"/>
      <c r="JOU88" s="85"/>
      <c r="JOV88" s="85"/>
      <c r="JOW88" s="85"/>
      <c r="JOX88" s="85"/>
      <c r="JOY88" s="85"/>
      <c r="JOZ88" s="85"/>
      <c r="JPA88" s="85"/>
      <c r="JPB88" s="85"/>
      <c r="JPC88" s="85"/>
      <c r="JPD88" s="85"/>
      <c r="JPE88" s="85"/>
      <c r="JPF88" s="85"/>
      <c r="JPG88" s="85"/>
      <c r="JPH88" s="85"/>
      <c r="JPI88" s="85"/>
      <c r="JPJ88" s="85"/>
      <c r="JPK88" s="85"/>
      <c r="JPL88" s="85"/>
      <c r="JPM88" s="85"/>
      <c r="JPN88" s="85"/>
      <c r="JPO88" s="85"/>
      <c r="JPP88" s="85"/>
      <c r="JPQ88" s="85"/>
      <c r="JPR88" s="85"/>
      <c r="JPS88" s="85"/>
      <c r="JPT88" s="85"/>
      <c r="JPU88" s="85"/>
      <c r="JPV88" s="85"/>
      <c r="JPW88" s="85"/>
      <c r="JPX88" s="85"/>
      <c r="JPY88" s="85"/>
      <c r="JPZ88" s="85"/>
      <c r="JQA88" s="85"/>
      <c r="JQB88" s="85"/>
      <c r="JQC88" s="85"/>
      <c r="JQD88" s="85"/>
      <c r="JQE88" s="85"/>
      <c r="JQF88" s="85"/>
      <c r="JQG88" s="85"/>
      <c r="JQH88" s="85"/>
      <c r="JQI88" s="85"/>
      <c r="JQJ88" s="85"/>
      <c r="JQK88" s="85"/>
      <c r="JQL88" s="85"/>
      <c r="JQM88" s="85"/>
      <c r="JQN88" s="85"/>
      <c r="JQO88" s="85"/>
      <c r="JQP88" s="85"/>
      <c r="JQQ88" s="85"/>
      <c r="JQR88" s="85"/>
      <c r="JQS88" s="85"/>
      <c r="JQT88" s="85"/>
      <c r="JQU88" s="85"/>
      <c r="JQV88" s="85"/>
      <c r="JQW88" s="85"/>
      <c r="JQX88" s="85"/>
      <c r="JQY88" s="85"/>
      <c r="JQZ88" s="85"/>
      <c r="JRA88" s="85"/>
      <c r="JRB88" s="85"/>
      <c r="JRC88" s="85"/>
      <c r="JRD88" s="85"/>
      <c r="JRE88" s="85"/>
      <c r="JRF88" s="85"/>
      <c r="JRG88" s="85"/>
      <c r="JRH88" s="85"/>
      <c r="JRI88" s="85"/>
      <c r="JRJ88" s="85"/>
      <c r="JRK88" s="85"/>
      <c r="JRL88" s="85"/>
      <c r="JRM88" s="85"/>
      <c r="JRN88" s="85"/>
      <c r="JRO88" s="85"/>
      <c r="JRP88" s="85"/>
      <c r="JRQ88" s="85"/>
      <c r="JRR88" s="85"/>
      <c r="JRS88" s="85"/>
      <c r="JRT88" s="85"/>
      <c r="JRU88" s="85"/>
      <c r="JRV88" s="85"/>
      <c r="JRW88" s="85"/>
      <c r="JRX88" s="85"/>
      <c r="JRY88" s="85"/>
      <c r="JRZ88" s="85"/>
      <c r="JSA88" s="85"/>
      <c r="JSB88" s="85"/>
      <c r="JSC88" s="85"/>
      <c r="JSD88" s="85"/>
      <c r="JSE88" s="85"/>
      <c r="JSF88" s="85"/>
      <c r="JSG88" s="85"/>
      <c r="JSH88" s="85"/>
      <c r="JSI88" s="85"/>
      <c r="JSJ88" s="85"/>
      <c r="JSK88" s="85"/>
      <c r="JSL88" s="85"/>
      <c r="JSM88" s="85"/>
      <c r="JSN88" s="85"/>
      <c r="JSO88" s="85"/>
      <c r="JSP88" s="85"/>
      <c r="JSQ88" s="85"/>
      <c r="JSR88" s="85"/>
      <c r="JSS88" s="85"/>
      <c r="JST88" s="85"/>
      <c r="JSU88" s="85"/>
      <c r="JSV88" s="85"/>
      <c r="JSW88" s="85"/>
      <c r="JSX88" s="85"/>
      <c r="JSY88" s="85"/>
      <c r="JSZ88" s="85"/>
      <c r="JTA88" s="85"/>
      <c r="JTB88" s="85"/>
      <c r="JTC88" s="85"/>
      <c r="JTD88" s="85"/>
      <c r="JTE88" s="85"/>
      <c r="JTF88" s="85"/>
      <c r="JTG88" s="85"/>
      <c r="JTH88" s="85"/>
      <c r="JTI88" s="85"/>
      <c r="JTJ88" s="85"/>
      <c r="JTK88" s="85"/>
      <c r="JTL88" s="85"/>
      <c r="JTM88" s="85"/>
      <c r="JTN88" s="85"/>
      <c r="JTO88" s="85"/>
      <c r="JTP88" s="85"/>
      <c r="JTQ88" s="85"/>
      <c r="JTR88" s="85"/>
      <c r="JTS88" s="85"/>
      <c r="JTT88" s="85"/>
      <c r="JTU88" s="85"/>
      <c r="JTV88" s="85"/>
      <c r="JTW88" s="85"/>
      <c r="JTX88" s="85"/>
      <c r="JTY88" s="85"/>
      <c r="JTZ88" s="85"/>
      <c r="JUA88" s="85"/>
      <c r="JUB88" s="85"/>
      <c r="JUC88" s="85"/>
      <c r="JUD88" s="85"/>
      <c r="JUE88" s="85"/>
      <c r="JUF88" s="85"/>
      <c r="JUG88" s="85"/>
      <c r="JUH88" s="85"/>
      <c r="JUI88" s="85"/>
      <c r="JUJ88" s="85"/>
      <c r="JUK88" s="85"/>
      <c r="JUL88" s="85"/>
      <c r="JUM88" s="85"/>
      <c r="JUN88" s="85"/>
      <c r="JUO88" s="85"/>
      <c r="JUP88" s="85"/>
      <c r="JUQ88" s="85"/>
      <c r="JUR88" s="85"/>
      <c r="JUS88" s="85"/>
      <c r="JUT88" s="85"/>
      <c r="JUU88" s="85"/>
      <c r="JUV88" s="85"/>
      <c r="JUW88" s="85"/>
      <c r="JUX88" s="85"/>
      <c r="JUY88" s="85"/>
      <c r="JUZ88" s="85"/>
      <c r="JVA88" s="85"/>
      <c r="JVB88" s="85"/>
      <c r="JVC88" s="85"/>
      <c r="JVD88" s="85"/>
      <c r="JVE88" s="85"/>
      <c r="JVF88" s="85"/>
      <c r="JVG88" s="85"/>
      <c r="JVH88" s="85"/>
      <c r="JVI88" s="85"/>
      <c r="JVJ88" s="85"/>
      <c r="JVK88" s="85"/>
      <c r="JVL88" s="85"/>
      <c r="JVM88" s="85"/>
      <c r="JVN88" s="85"/>
      <c r="JVO88" s="85"/>
      <c r="JVP88" s="85"/>
      <c r="JVQ88" s="85"/>
      <c r="JVR88" s="85"/>
      <c r="JVS88" s="85"/>
      <c r="JVT88" s="85"/>
      <c r="JVU88" s="85"/>
      <c r="JVV88" s="85"/>
      <c r="JVW88" s="85"/>
      <c r="JVX88" s="85"/>
      <c r="JVY88" s="85"/>
      <c r="JVZ88" s="85"/>
      <c r="JWA88" s="85"/>
      <c r="JWB88" s="85"/>
      <c r="JWC88" s="85"/>
      <c r="JWD88" s="85"/>
      <c r="JWE88" s="85"/>
      <c r="JWF88" s="85"/>
      <c r="JWG88" s="85"/>
      <c r="JWH88" s="85"/>
      <c r="JWI88" s="85"/>
      <c r="JWJ88" s="85"/>
      <c r="JWK88" s="85"/>
      <c r="JWL88" s="85"/>
      <c r="JWM88" s="85"/>
      <c r="JWN88" s="85"/>
      <c r="JWO88" s="85"/>
      <c r="JWP88" s="85"/>
      <c r="JWQ88" s="85"/>
      <c r="JWR88" s="85"/>
      <c r="JWS88" s="85"/>
      <c r="JWT88" s="85"/>
      <c r="JWU88" s="85"/>
      <c r="JWV88" s="85"/>
      <c r="JWW88" s="85"/>
      <c r="JWX88" s="85"/>
      <c r="JWY88" s="85"/>
      <c r="JWZ88" s="85"/>
      <c r="JXA88" s="85"/>
      <c r="JXB88" s="85"/>
      <c r="JXC88" s="85"/>
      <c r="JXD88" s="85"/>
      <c r="JXE88" s="85"/>
      <c r="JXF88" s="85"/>
      <c r="JXG88" s="85"/>
      <c r="JXH88" s="85"/>
      <c r="JXI88" s="85"/>
      <c r="JXJ88" s="85"/>
      <c r="JXK88" s="85"/>
      <c r="JXL88" s="85"/>
      <c r="JXM88" s="85"/>
      <c r="JXN88" s="85"/>
      <c r="JXO88" s="85"/>
      <c r="JXP88" s="85"/>
      <c r="JXQ88" s="85"/>
      <c r="JXR88" s="85"/>
      <c r="JXS88" s="85"/>
      <c r="JXT88" s="85"/>
      <c r="JXU88" s="85"/>
      <c r="JXV88" s="85"/>
      <c r="JXW88" s="85"/>
      <c r="JXX88" s="85"/>
      <c r="JXY88" s="85"/>
      <c r="JXZ88" s="85"/>
      <c r="JYA88" s="85"/>
      <c r="JYB88" s="85"/>
      <c r="JYC88" s="85"/>
      <c r="JYD88" s="85"/>
      <c r="JYE88" s="85"/>
      <c r="JYF88" s="85"/>
      <c r="JYG88" s="85"/>
      <c r="JYH88" s="85"/>
      <c r="JYI88" s="85"/>
      <c r="JYJ88" s="85"/>
      <c r="JYK88" s="85"/>
      <c r="JYL88" s="85"/>
      <c r="JYM88" s="85"/>
      <c r="JYN88" s="85"/>
      <c r="JYO88" s="85"/>
      <c r="JYP88" s="85"/>
      <c r="JYQ88" s="85"/>
      <c r="JYR88" s="85"/>
      <c r="JYS88" s="85"/>
      <c r="JYT88" s="85"/>
      <c r="JYU88" s="85"/>
      <c r="JYV88" s="85"/>
      <c r="JYW88" s="85"/>
      <c r="JYX88" s="85"/>
      <c r="JYY88" s="85"/>
      <c r="JYZ88" s="85"/>
      <c r="JZA88" s="85"/>
      <c r="JZB88" s="85"/>
      <c r="JZC88" s="85"/>
      <c r="JZD88" s="85"/>
      <c r="JZE88" s="85"/>
      <c r="JZF88" s="85"/>
      <c r="JZG88" s="85"/>
      <c r="JZH88" s="85"/>
      <c r="JZI88" s="85"/>
      <c r="JZJ88" s="85"/>
      <c r="JZK88" s="85"/>
      <c r="JZL88" s="85"/>
      <c r="JZM88" s="85"/>
      <c r="JZN88" s="85"/>
      <c r="JZO88" s="85"/>
      <c r="JZP88" s="85"/>
      <c r="JZQ88" s="85"/>
      <c r="JZR88" s="85"/>
      <c r="JZS88" s="85"/>
      <c r="JZT88" s="85"/>
      <c r="JZU88" s="85"/>
      <c r="JZV88" s="85"/>
      <c r="JZW88" s="85"/>
      <c r="JZX88" s="85"/>
      <c r="JZY88" s="85"/>
      <c r="JZZ88" s="85"/>
      <c r="KAA88" s="85"/>
      <c r="KAB88" s="85"/>
      <c r="KAC88" s="85"/>
      <c r="KAD88" s="85"/>
      <c r="KAE88" s="85"/>
      <c r="KAF88" s="85"/>
      <c r="KAG88" s="85"/>
      <c r="KAH88" s="85"/>
      <c r="KAI88" s="85"/>
      <c r="KAJ88" s="85"/>
      <c r="KAK88" s="85"/>
      <c r="KAL88" s="85"/>
      <c r="KAM88" s="85"/>
      <c r="KAN88" s="85"/>
      <c r="KAO88" s="85"/>
      <c r="KAP88" s="85"/>
      <c r="KAQ88" s="85"/>
      <c r="KAR88" s="85"/>
      <c r="KAS88" s="85"/>
      <c r="KAT88" s="85"/>
      <c r="KAU88" s="85"/>
      <c r="KAV88" s="85"/>
      <c r="KAW88" s="85"/>
      <c r="KAX88" s="85"/>
      <c r="KAY88" s="85"/>
      <c r="KAZ88" s="85"/>
      <c r="KBA88" s="85"/>
      <c r="KBB88" s="85"/>
      <c r="KBC88" s="85"/>
      <c r="KBD88" s="85"/>
      <c r="KBE88" s="85"/>
      <c r="KBF88" s="85"/>
      <c r="KBG88" s="85"/>
      <c r="KBH88" s="85"/>
      <c r="KBI88" s="85"/>
      <c r="KBJ88" s="85"/>
      <c r="KBK88" s="85"/>
      <c r="KBL88" s="85"/>
      <c r="KBM88" s="85"/>
      <c r="KBN88" s="85"/>
      <c r="KBO88" s="85"/>
      <c r="KBP88" s="85"/>
      <c r="KBQ88" s="85"/>
      <c r="KBR88" s="85"/>
      <c r="KBS88" s="85"/>
      <c r="KBT88" s="85"/>
      <c r="KBU88" s="85"/>
      <c r="KBV88" s="85"/>
      <c r="KBW88" s="85"/>
      <c r="KBX88" s="85"/>
      <c r="KBY88" s="85"/>
      <c r="KBZ88" s="85"/>
      <c r="KCA88" s="85"/>
      <c r="KCB88" s="85"/>
      <c r="KCC88" s="85"/>
      <c r="KCD88" s="85"/>
      <c r="KCE88" s="85"/>
      <c r="KCF88" s="85"/>
      <c r="KCG88" s="85"/>
      <c r="KCH88" s="85"/>
      <c r="KCI88" s="85"/>
      <c r="KCJ88" s="85"/>
      <c r="KCK88" s="85"/>
      <c r="KCL88" s="85"/>
      <c r="KCM88" s="85"/>
      <c r="KCN88" s="85"/>
      <c r="KCO88" s="85"/>
      <c r="KCP88" s="85"/>
      <c r="KCQ88" s="85"/>
      <c r="KCR88" s="85"/>
      <c r="KCS88" s="85"/>
      <c r="KCT88" s="85"/>
      <c r="KCU88" s="85"/>
      <c r="KCV88" s="85"/>
      <c r="KCW88" s="85"/>
      <c r="KCX88" s="85"/>
      <c r="KCY88" s="85"/>
      <c r="KCZ88" s="85"/>
      <c r="KDA88" s="85"/>
      <c r="KDB88" s="85"/>
      <c r="KDC88" s="85"/>
      <c r="KDD88" s="85"/>
      <c r="KDE88" s="85"/>
      <c r="KDF88" s="85"/>
      <c r="KDG88" s="85"/>
      <c r="KDH88" s="85"/>
      <c r="KDI88" s="85"/>
      <c r="KDJ88" s="85"/>
      <c r="KDK88" s="85"/>
      <c r="KDL88" s="85"/>
      <c r="KDM88" s="85"/>
      <c r="KDN88" s="85"/>
      <c r="KDO88" s="85"/>
      <c r="KDP88" s="85"/>
      <c r="KDQ88" s="85"/>
      <c r="KDR88" s="85"/>
      <c r="KDS88" s="85"/>
      <c r="KDT88" s="85"/>
      <c r="KDU88" s="85"/>
      <c r="KDV88" s="85"/>
      <c r="KDW88" s="85"/>
      <c r="KDX88" s="85"/>
      <c r="KDY88" s="85"/>
      <c r="KDZ88" s="85"/>
      <c r="KEA88" s="85"/>
      <c r="KEB88" s="85"/>
      <c r="KEC88" s="85"/>
      <c r="KED88" s="85"/>
      <c r="KEE88" s="85"/>
      <c r="KEF88" s="85"/>
      <c r="KEG88" s="85"/>
      <c r="KEH88" s="85"/>
      <c r="KEI88" s="85"/>
      <c r="KEJ88" s="85"/>
      <c r="KEK88" s="85"/>
      <c r="KEL88" s="85"/>
      <c r="KEM88" s="85"/>
      <c r="KEN88" s="85"/>
      <c r="KEO88" s="85"/>
      <c r="KEP88" s="85"/>
      <c r="KEQ88" s="85"/>
      <c r="KER88" s="85"/>
      <c r="KES88" s="85"/>
      <c r="KET88" s="85"/>
      <c r="KEU88" s="85"/>
      <c r="KEV88" s="85"/>
      <c r="KEW88" s="85"/>
      <c r="KEX88" s="85"/>
      <c r="KEY88" s="85"/>
      <c r="KEZ88" s="85"/>
      <c r="KFA88" s="85"/>
      <c r="KFB88" s="85"/>
      <c r="KFC88" s="85"/>
      <c r="KFD88" s="85"/>
      <c r="KFE88" s="85"/>
      <c r="KFF88" s="85"/>
      <c r="KFG88" s="85"/>
      <c r="KFH88" s="85"/>
      <c r="KFI88" s="85"/>
      <c r="KFJ88" s="85"/>
      <c r="KFK88" s="85"/>
      <c r="KFL88" s="85"/>
      <c r="KFM88" s="85"/>
      <c r="KFN88" s="85"/>
      <c r="KFO88" s="85"/>
      <c r="KFP88" s="85"/>
      <c r="KFQ88" s="85"/>
      <c r="KFR88" s="85"/>
      <c r="KFS88" s="85"/>
      <c r="KFT88" s="85"/>
      <c r="KFU88" s="85"/>
      <c r="KFV88" s="85"/>
      <c r="KFW88" s="85"/>
      <c r="KFX88" s="85"/>
      <c r="KFY88" s="85"/>
      <c r="KFZ88" s="85"/>
      <c r="KGA88" s="85"/>
      <c r="KGB88" s="85"/>
      <c r="KGC88" s="85"/>
      <c r="KGD88" s="85"/>
      <c r="KGE88" s="85"/>
      <c r="KGF88" s="85"/>
      <c r="KGG88" s="85"/>
      <c r="KGH88" s="85"/>
      <c r="KGI88" s="85"/>
      <c r="KGJ88" s="85"/>
      <c r="KGK88" s="85"/>
      <c r="KGL88" s="85"/>
      <c r="KGM88" s="85"/>
      <c r="KGN88" s="85"/>
      <c r="KGO88" s="85"/>
      <c r="KGP88" s="85"/>
      <c r="KGQ88" s="85"/>
      <c r="KGR88" s="85"/>
      <c r="KGS88" s="85"/>
      <c r="KGT88" s="85"/>
      <c r="KGU88" s="85"/>
      <c r="KGV88" s="85"/>
      <c r="KGW88" s="85"/>
      <c r="KGX88" s="85"/>
      <c r="KGY88" s="85"/>
      <c r="KGZ88" s="85"/>
      <c r="KHA88" s="85"/>
      <c r="KHB88" s="85"/>
      <c r="KHC88" s="85"/>
      <c r="KHD88" s="85"/>
      <c r="KHE88" s="85"/>
      <c r="KHF88" s="85"/>
      <c r="KHG88" s="85"/>
      <c r="KHH88" s="85"/>
      <c r="KHI88" s="85"/>
      <c r="KHJ88" s="85"/>
      <c r="KHK88" s="85"/>
      <c r="KHL88" s="85"/>
      <c r="KHM88" s="85"/>
      <c r="KHN88" s="85"/>
      <c r="KHO88" s="85"/>
      <c r="KHP88" s="85"/>
      <c r="KHQ88" s="85"/>
      <c r="KHR88" s="85"/>
      <c r="KHS88" s="85"/>
      <c r="KHT88" s="85"/>
      <c r="KHU88" s="85"/>
      <c r="KHV88" s="85"/>
      <c r="KHW88" s="85"/>
      <c r="KHX88" s="85"/>
      <c r="KHY88" s="85"/>
      <c r="KHZ88" s="85"/>
      <c r="KIA88" s="85"/>
      <c r="KIB88" s="85"/>
      <c r="KIC88" s="85"/>
      <c r="KID88" s="85"/>
      <c r="KIE88" s="85"/>
      <c r="KIF88" s="85"/>
      <c r="KIG88" s="85"/>
      <c r="KIH88" s="85"/>
      <c r="KII88" s="85"/>
      <c r="KIJ88" s="85"/>
      <c r="KIK88" s="85"/>
      <c r="KIL88" s="85"/>
      <c r="KIM88" s="85"/>
      <c r="KIN88" s="85"/>
      <c r="KIO88" s="85"/>
      <c r="KIP88" s="85"/>
      <c r="KIQ88" s="85"/>
      <c r="KIR88" s="85"/>
      <c r="KIS88" s="85"/>
      <c r="KIT88" s="85"/>
      <c r="KIU88" s="85"/>
      <c r="KIV88" s="85"/>
      <c r="KIW88" s="85"/>
      <c r="KIX88" s="85"/>
      <c r="KIY88" s="85"/>
      <c r="KIZ88" s="85"/>
      <c r="KJA88" s="85"/>
      <c r="KJB88" s="85"/>
      <c r="KJC88" s="85"/>
      <c r="KJD88" s="85"/>
      <c r="KJE88" s="85"/>
      <c r="KJF88" s="85"/>
      <c r="KJG88" s="85"/>
      <c r="KJH88" s="85"/>
      <c r="KJI88" s="85"/>
      <c r="KJJ88" s="85"/>
      <c r="KJK88" s="85"/>
      <c r="KJL88" s="85"/>
      <c r="KJM88" s="85"/>
      <c r="KJN88" s="85"/>
      <c r="KJO88" s="85"/>
      <c r="KJP88" s="85"/>
      <c r="KJQ88" s="85"/>
      <c r="KJR88" s="85"/>
      <c r="KJS88" s="85"/>
      <c r="KJT88" s="85"/>
      <c r="KJU88" s="85"/>
      <c r="KJV88" s="85"/>
      <c r="KJW88" s="85"/>
      <c r="KJX88" s="85"/>
      <c r="KJY88" s="85"/>
      <c r="KJZ88" s="85"/>
      <c r="KKA88" s="85"/>
      <c r="KKB88" s="85"/>
      <c r="KKC88" s="85"/>
      <c r="KKD88" s="85"/>
      <c r="KKE88" s="85"/>
      <c r="KKF88" s="85"/>
      <c r="KKG88" s="85"/>
      <c r="KKH88" s="85"/>
      <c r="KKI88" s="85"/>
      <c r="KKJ88" s="85"/>
      <c r="KKK88" s="85"/>
      <c r="KKL88" s="85"/>
      <c r="KKM88" s="85"/>
      <c r="KKN88" s="85"/>
      <c r="KKO88" s="85"/>
      <c r="KKP88" s="85"/>
      <c r="KKQ88" s="85"/>
      <c r="KKR88" s="85"/>
      <c r="KKS88" s="85"/>
      <c r="KKT88" s="85"/>
      <c r="KKU88" s="85"/>
      <c r="KKV88" s="85"/>
      <c r="KKW88" s="85"/>
      <c r="KKX88" s="85"/>
      <c r="KKY88" s="85"/>
      <c r="KKZ88" s="85"/>
      <c r="KLA88" s="85"/>
      <c r="KLB88" s="85"/>
      <c r="KLC88" s="85"/>
      <c r="KLD88" s="85"/>
      <c r="KLE88" s="85"/>
      <c r="KLF88" s="85"/>
      <c r="KLG88" s="85"/>
      <c r="KLH88" s="85"/>
      <c r="KLI88" s="85"/>
      <c r="KLJ88" s="85"/>
      <c r="KLK88" s="85"/>
      <c r="KLL88" s="85"/>
      <c r="KLM88" s="85"/>
      <c r="KLN88" s="85"/>
      <c r="KLO88" s="85"/>
      <c r="KLP88" s="85"/>
      <c r="KLQ88" s="85"/>
      <c r="KLR88" s="85"/>
      <c r="KLS88" s="85"/>
      <c r="KLT88" s="85"/>
      <c r="KLU88" s="85"/>
      <c r="KLV88" s="85"/>
      <c r="KLW88" s="85"/>
      <c r="KLX88" s="85"/>
      <c r="KLY88" s="85"/>
      <c r="KLZ88" s="85"/>
      <c r="KMA88" s="85"/>
      <c r="KMB88" s="85"/>
      <c r="KMC88" s="85"/>
      <c r="KMD88" s="85"/>
      <c r="KME88" s="85"/>
      <c r="KMF88" s="85"/>
      <c r="KMG88" s="85"/>
      <c r="KMH88" s="85"/>
      <c r="KMI88" s="85"/>
      <c r="KMJ88" s="85"/>
      <c r="KMK88" s="85"/>
      <c r="KML88" s="85"/>
      <c r="KMM88" s="85"/>
      <c r="KMN88" s="85"/>
      <c r="KMO88" s="85"/>
      <c r="KMP88" s="85"/>
      <c r="KMQ88" s="85"/>
      <c r="KMR88" s="85"/>
      <c r="KMS88" s="85"/>
      <c r="KMT88" s="85"/>
      <c r="KMU88" s="85"/>
      <c r="KMV88" s="85"/>
      <c r="KMW88" s="85"/>
      <c r="KMX88" s="85"/>
      <c r="KMY88" s="85"/>
      <c r="KMZ88" s="85"/>
      <c r="KNA88" s="85"/>
      <c r="KNB88" s="85"/>
      <c r="KNC88" s="85"/>
      <c r="KND88" s="85"/>
      <c r="KNE88" s="85"/>
      <c r="KNF88" s="85"/>
      <c r="KNG88" s="85"/>
      <c r="KNH88" s="85"/>
      <c r="KNI88" s="85"/>
      <c r="KNJ88" s="85"/>
      <c r="KNK88" s="85"/>
      <c r="KNL88" s="85"/>
      <c r="KNM88" s="85"/>
      <c r="KNN88" s="85"/>
      <c r="KNO88" s="85"/>
      <c r="KNP88" s="85"/>
      <c r="KNQ88" s="85"/>
      <c r="KNR88" s="85"/>
      <c r="KNS88" s="85"/>
      <c r="KNT88" s="85"/>
      <c r="KNU88" s="85"/>
      <c r="KNV88" s="85"/>
      <c r="KNW88" s="85"/>
      <c r="KNX88" s="85"/>
      <c r="KNY88" s="85"/>
      <c r="KNZ88" s="85"/>
      <c r="KOA88" s="85"/>
      <c r="KOB88" s="85"/>
      <c r="KOC88" s="85"/>
      <c r="KOD88" s="85"/>
      <c r="KOE88" s="85"/>
      <c r="KOF88" s="85"/>
      <c r="KOG88" s="85"/>
      <c r="KOH88" s="85"/>
      <c r="KOI88" s="85"/>
      <c r="KOJ88" s="85"/>
      <c r="KOK88" s="85"/>
      <c r="KOL88" s="85"/>
      <c r="KOM88" s="85"/>
      <c r="KON88" s="85"/>
      <c r="KOO88" s="85"/>
      <c r="KOP88" s="85"/>
      <c r="KOQ88" s="85"/>
      <c r="KOR88" s="85"/>
      <c r="KOS88" s="85"/>
      <c r="KOT88" s="85"/>
      <c r="KOU88" s="85"/>
      <c r="KOV88" s="85"/>
      <c r="KOW88" s="85"/>
      <c r="KOX88" s="85"/>
      <c r="KOY88" s="85"/>
      <c r="KOZ88" s="85"/>
      <c r="KPA88" s="85"/>
      <c r="KPB88" s="85"/>
      <c r="KPC88" s="85"/>
      <c r="KPD88" s="85"/>
      <c r="KPE88" s="85"/>
      <c r="KPF88" s="85"/>
      <c r="KPG88" s="85"/>
      <c r="KPH88" s="85"/>
      <c r="KPI88" s="85"/>
      <c r="KPJ88" s="85"/>
      <c r="KPK88" s="85"/>
      <c r="KPL88" s="85"/>
      <c r="KPM88" s="85"/>
      <c r="KPN88" s="85"/>
      <c r="KPO88" s="85"/>
      <c r="KPP88" s="85"/>
      <c r="KPQ88" s="85"/>
      <c r="KPR88" s="85"/>
      <c r="KPS88" s="85"/>
      <c r="KPT88" s="85"/>
      <c r="KPU88" s="85"/>
      <c r="KPV88" s="85"/>
      <c r="KPW88" s="85"/>
      <c r="KPX88" s="85"/>
      <c r="KPY88" s="85"/>
      <c r="KPZ88" s="85"/>
      <c r="KQA88" s="85"/>
      <c r="KQB88" s="85"/>
      <c r="KQC88" s="85"/>
      <c r="KQD88" s="85"/>
      <c r="KQE88" s="85"/>
      <c r="KQF88" s="85"/>
      <c r="KQG88" s="85"/>
      <c r="KQH88" s="85"/>
      <c r="KQI88" s="85"/>
      <c r="KQJ88" s="85"/>
      <c r="KQK88" s="85"/>
      <c r="KQL88" s="85"/>
      <c r="KQM88" s="85"/>
      <c r="KQN88" s="85"/>
      <c r="KQO88" s="85"/>
      <c r="KQP88" s="85"/>
      <c r="KQQ88" s="85"/>
      <c r="KQR88" s="85"/>
      <c r="KQS88" s="85"/>
      <c r="KQT88" s="85"/>
      <c r="KQU88" s="85"/>
      <c r="KQV88" s="85"/>
      <c r="KQW88" s="85"/>
      <c r="KQX88" s="85"/>
      <c r="KQY88" s="85"/>
      <c r="KQZ88" s="85"/>
      <c r="KRA88" s="85"/>
      <c r="KRB88" s="85"/>
      <c r="KRC88" s="85"/>
      <c r="KRD88" s="85"/>
      <c r="KRE88" s="85"/>
      <c r="KRF88" s="85"/>
      <c r="KRG88" s="85"/>
      <c r="KRH88" s="85"/>
      <c r="KRI88" s="85"/>
      <c r="KRJ88" s="85"/>
      <c r="KRK88" s="85"/>
      <c r="KRL88" s="85"/>
      <c r="KRM88" s="85"/>
      <c r="KRN88" s="85"/>
      <c r="KRO88" s="85"/>
      <c r="KRP88" s="85"/>
      <c r="KRQ88" s="85"/>
      <c r="KRR88" s="85"/>
      <c r="KRS88" s="85"/>
      <c r="KRT88" s="85"/>
      <c r="KRU88" s="85"/>
      <c r="KRV88" s="85"/>
      <c r="KRW88" s="85"/>
      <c r="KRX88" s="85"/>
      <c r="KRY88" s="85"/>
      <c r="KRZ88" s="85"/>
      <c r="KSA88" s="85"/>
      <c r="KSB88" s="85"/>
      <c r="KSC88" s="85"/>
      <c r="KSD88" s="85"/>
      <c r="KSE88" s="85"/>
      <c r="KSF88" s="85"/>
      <c r="KSG88" s="85"/>
      <c r="KSH88" s="85"/>
      <c r="KSI88" s="85"/>
      <c r="KSJ88" s="85"/>
      <c r="KSK88" s="85"/>
      <c r="KSL88" s="85"/>
      <c r="KSM88" s="85"/>
      <c r="KSN88" s="85"/>
      <c r="KSO88" s="85"/>
      <c r="KSP88" s="85"/>
      <c r="KSQ88" s="85"/>
      <c r="KSR88" s="85"/>
      <c r="KSS88" s="85"/>
      <c r="KST88" s="85"/>
      <c r="KSU88" s="85"/>
      <c r="KSV88" s="85"/>
      <c r="KSW88" s="85"/>
      <c r="KSX88" s="85"/>
      <c r="KSY88" s="85"/>
      <c r="KSZ88" s="85"/>
      <c r="KTA88" s="85"/>
      <c r="KTB88" s="85"/>
      <c r="KTC88" s="85"/>
      <c r="KTD88" s="85"/>
      <c r="KTE88" s="85"/>
      <c r="KTF88" s="85"/>
      <c r="KTG88" s="85"/>
      <c r="KTH88" s="85"/>
      <c r="KTI88" s="85"/>
      <c r="KTJ88" s="85"/>
      <c r="KTK88" s="85"/>
      <c r="KTL88" s="85"/>
      <c r="KTM88" s="85"/>
      <c r="KTN88" s="85"/>
      <c r="KTO88" s="85"/>
      <c r="KTP88" s="85"/>
      <c r="KTQ88" s="85"/>
      <c r="KTR88" s="85"/>
      <c r="KTS88" s="85"/>
      <c r="KTT88" s="85"/>
      <c r="KTU88" s="85"/>
      <c r="KTV88" s="85"/>
      <c r="KTW88" s="85"/>
      <c r="KTX88" s="85"/>
      <c r="KTY88" s="85"/>
      <c r="KTZ88" s="85"/>
      <c r="KUA88" s="85"/>
      <c r="KUB88" s="85"/>
      <c r="KUC88" s="85"/>
      <c r="KUD88" s="85"/>
      <c r="KUE88" s="85"/>
      <c r="KUF88" s="85"/>
      <c r="KUG88" s="85"/>
      <c r="KUH88" s="85"/>
      <c r="KUI88" s="85"/>
      <c r="KUJ88" s="85"/>
      <c r="KUK88" s="85"/>
      <c r="KUL88" s="85"/>
      <c r="KUM88" s="85"/>
      <c r="KUN88" s="85"/>
      <c r="KUO88" s="85"/>
      <c r="KUP88" s="85"/>
      <c r="KUQ88" s="85"/>
      <c r="KUR88" s="85"/>
      <c r="KUS88" s="85"/>
      <c r="KUT88" s="85"/>
      <c r="KUU88" s="85"/>
      <c r="KUV88" s="85"/>
      <c r="KUW88" s="85"/>
      <c r="KUX88" s="85"/>
      <c r="KUY88" s="85"/>
      <c r="KUZ88" s="85"/>
      <c r="KVA88" s="85"/>
      <c r="KVB88" s="85"/>
      <c r="KVC88" s="85"/>
      <c r="KVD88" s="85"/>
      <c r="KVE88" s="85"/>
      <c r="KVF88" s="85"/>
      <c r="KVG88" s="85"/>
      <c r="KVH88" s="85"/>
      <c r="KVI88" s="85"/>
      <c r="KVJ88" s="85"/>
      <c r="KVK88" s="85"/>
      <c r="KVL88" s="85"/>
      <c r="KVM88" s="85"/>
      <c r="KVN88" s="85"/>
      <c r="KVO88" s="85"/>
      <c r="KVP88" s="85"/>
      <c r="KVQ88" s="85"/>
      <c r="KVR88" s="85"/>
      <c r="KVS88" s="85"/>
      <c r="KVT88" s="85"/>
      <c r="KVU88" s="85"/>
      <c r="KVV88" s="85"/>
      <c r="KVW88" s="85"/>
      <c r="KVX88" s="85"/>
      <c r="KVY88" s="85"/>
      <c r="KVZ88" s="85"/>
      <c r="KWA88" s="85"/>
      <c r="KWB88" s="85"/>
      <c r="KWC88" s="85"/>
      <c r="KWD88" s="85"/>
      <c r="KWE88" s="85"/>
      <c r="KWF88" s="85"/>
      <c r="KWG88" s="85"/>
      <c r="KWH88" s="85"/>
      <c r="KWI88" s="85"/>
      <c r="KWJ88" s="85"/>
      <c r="KWK88" s="85"/>
      <c r="KWL88" s="85"/>
      <c r="KWM88" s="85"/>
      <c r="KWN88" s="85"/>
      <c r="KWO88" s="85"/>
      <c r="KWP88" s="85"/>
      <c r="KWQ88" s="85"/>
      <c r="KWR88" s="85"/>
      <c r="KWS88" s="85"/>
      <c r="KWT88" s="85"/>
      <c r="KWU88" s="85"/>
      <c r="KWV88" s="85"/>
      <c r="KWW88" s="85"/>
      <c r="KWX88" s="85"/>
      <c r="KWY88" s="85"/>
      <c r="KWZ88" s="85"/>
      <c r="KXA88" s="85"/>
      <c r="KXB88" s="85"/>
      <c r="KXC88" s="85"/>
      <c r="KXD88" s="85"/>
      <c r="KXE88" s="85"/>
      <c r="KXF88" s="85"/>
      <c r="KXG88" s="85"/>
      <c r="KXH88" s="85"/>
      <c r="KXI88" s="85"/>
      <c r="KXJ88" s="85"/>
      <c r="KXK88" s="85"/>
      <c r="KXL88" s="85"/>
      <c r="KXM88" s="85"/>
      <c r="KXN88" s="85"/>
      <c r="KXO88" s="85"/>
      <c r="KXP88" s="85"/>
      <c r="KXQ88" s="85"/>
      <c r="KXR88" s="85"/>
      <c r="KXS88" s="85"/>
      <c r="KXT88" s="85"/>
      <c r="KXU88" s="85"/>
      <c r="KXV88" s="85"/>
      <c r="KXW88" s="85"/>
      <c r="KXX88" s="85"/>
      <c r="KXY88" s="85"/>
      <c r="KXZ88" s="85"/>
      <c r="KYA88" s="85"/>
      <c r="KYB88" s="85"/>
      <c r="KYC88" s="85"/>
      <c r="KYD88" s="85"/>
      <c r="KYE88" s="85"/>
      <c r="KYF88" s="85"/>
      <c r="KYG88" s="85"/>
      <c r="KYH88" s="85"/>
      <c r="KYI88" s="85"/>
      <c r="KYJ88" s="85"/>
      <c r="KYK88" s="85"/>
      <c r="KYL88" s="85"/>
      <c r="KYM88" s="85"/>
      <c r="KYN88" s="85"/>
      <c r="KYO88" s="85"/>
      <c r="KYP88" s="85"/>
      <c r="KYQ88" s="85"/>
      <c r="KYR88" s="85"/>
      <c r="KYS88" s="85"/>
      <c r="KYT88" s="85"/>
      <c r="KYU88" s="85"/>
      <c r="KYV88" s="85"/>
      <c r="KYW88" s="85"/>
      <c r="KYX88" s="85"/>
      <c r="KYY88" s="85"/>
      <c r="KYZ88" s="85"/>
      <c r="KZA88" s="85"/>
      <c r="KZB88" s="85"/>
      <c r="KZC88" s="85"/>
      <c r="KZD88" s="85"/>
      <c r="KZE88" s="85"/>
      <c r="KZF88" s="85"/>
      <c r="KZG88" s="85"/>
      <c r="KZH88" s="85"/>
      <c r="KZI88" s="85"/>
      <c r="KZJ88" s="85"/>
      <c r="KZK88" s="85"/>
      <c r="KZL88" s="85"/>
      <c r="KZM88" s="85"/>
      <c r="KZN88" s="85"/>
      <c r="KZO88" s="85"/>
      <c r="KZP88" s="85"/>
      <c r="KZQ88" s="85"/>
      <c r="KZR88" s="85"/>
      <c r="KZS88" s="85"/>
      <c r="KZT88" s="85"/>
      <c r="KZU88" s="85"/>
      <c r="KZV88" s="85"/>
      <c r="KZW88" s="85"/>
      <c r="KZX88" s="85"/>
      <c r="KZY88" s="85"/>
      <c r="KZZ88" s="85"/>
      <c r="LAA88" s="85"/>
      <c r="LAB88" s="85"/>
      <c r="LAC88" s="85"/>
      <c r="LAD88" s="85"/>
      <c r="LAE88" s="85"/>
      <c r="LAF88" s="85"/>
      <c r="LAG88" s="85"/>
      <c r="LAH88" s="85"/>
      <c r="LAI88" s="85"/>
      <c r="LAJ88" s="85"/>
      <c r="LAK88" s="85"/>
      <c r="LAL88" s="85"/>
      <c r="LAM88" s="85"/>
      <c r="LAN88" s="85"/>
      <c r="LAO88" s="85"/>
      <c r="LAP88" s="85"/>
      <c r="LAQ88" s="85"/>
      <c r="LAR88" s="85"/>
      <c r="LAS88" s="85"/>
      <c r="LAT88" s="85"/>
      <c r="LAU88" s="85"/>
      <c r="LAV88" s="85"/>
      <c r="LAW88" s="85"/>
      <c r="LAX88" s="85"/>
      <c r="LAY88" s="85"/>
      <c r="LAZ88" s="85"/>
      <c r="LBA88" s="85"/>
      <c r="LBB88" s="85"/>
      <c r="LBC88" s="85"/>
      <c r="LBD88" s="85"/>
      <c r="LBE88" s="85"/>
      <c r="LBF88" s="85"/>
      <c r="LBG88" s="85"/>
      <c r="LBH88" s="85"/>
      <c r="LBI88" s="85"/>
      <c r="LBJ88" s="85"/>
      <c r="LBK88" s="85"/>
      <c r="LBL88" s="85"/>
      <c r="LBM88" s="85"/>
      <c r="LBN88" s="85"/>
      <c r="LBO88" s="85"/>
      <c r="LBP88" s="85"/>
      <c r="LBQ88" s="85"/>
      <c r="LBR88" s="85"/>
      <c r="LBS88" s="85"/>
      <c r="LBT88" s="85"/>
      <c r="LBU88" s="85"/>
      <c r="LBV88" s="85"/>
      <c r="LBW88" s="85"/>
      <c r="LBX88" s="85"/>
      <c r="LBY88" s="85"/>
      <c r="LBZ88" s="85"/>
      <c r="LCA88" s="85"/>
      <c r="LCB88" s="85"/>
      <c r="LCC88" s="85"/>
      <c r="LCD88" s="85"/>
      <c r="LCE88" s="85"/>
      <c r="LCF88" s="85"/>
      <c r="LCG88" s="85"/>
      <c r="LCH88" s="85"/>
      <c r="LCI88" s="85"/>
      <c r="LCJ88" s="85"/>
      <c r="LCK88" s="85"/>
      <c r="LCL88" s="85"/>
      <c r="LCM88" s="85"/>
      <c r="LCN88" s="85"/>
      <c r="LCO88" s="85"/>
      <c r="LCP88" s="85"/>
      <c r="LCQ88" s="85"/>
      <c r="LCR88" s="85"/>
      <c r="LCS88" s="85"/>
      <c r="LCT88" s="85"/>
      <c r="LCU88" s="85"/>
      <c r="LCV88" s="85"/>
      <c r="LCW88" s="85"/>
      <c r="LCX88" s="85"/>
      <c r="LCY88" s="85"/>
      <c r="LCZ88" s="85"/>
      <c r="LDA88" s="85"/>
      <c r="LDB88" s="85"/>
      <c r="LDC88" s="85"/>
      <c r="LDD88" s="85"/>
      <c r="LDE88" s="85"/>
      <c r="LDF88" s="85"/>
      <c r="LDG88" s="85"/>
      <c r="LDH88" s="85"/>
      <c r="LDI88" s="85"/>
      <c r="LDJ88" s="85"/>
      <c r="LDK88" s="85"/>
      <c r="LDL88" s="85"/>
      <c r="LDM88" s="85"/>
      <c r="LDN88" s="85"/>
      <c r="LDO88" s="85"/>
      <c r="LDP88" s="85"/>
      <c r="LDQ88" s="85"/>
      <c r="LDR88" s="85"/>
      <c r="LDS88" s="85"/>
      <c r="LDT88" s="85"/>
      <c r="LDU88" s="85"/>
      <c r="LDV88" s="85"/>
      <c r="LDW88" s="85"/>
      <c r="LDX88" s="85"/>
      <c r="LDY88" s="85"/>
      <c r="LDZ88" s="85"/>
      <c r="LEA88" s="85"/>
      <c r="LEB88" s="85"/>
      <c r="LEC88" s="85"/>
      <c r="LED88" s="85"/>
      <c r="LEE88" s="85"/>
      <c r="LEF88" s="85"/>
      <c r="LEG88" s="85"/>
      <c r="LEH88" s="85"/>
      <c r="LEI88" s="85"/>
      <c r="LEJ88" s="85"/>
      <c r="LEK88" s="85"/>
      <c r="LEL88" s="85"/>
      <c r="LEM88" s="85"/>
      <c r="LEN88" s="85"/>
      <c r="LEO88" s="85"/>
      <c r="LEP88" s="85"/>
      <c r="LEQ88" s="85"/>
      <c r="LER88" s="85"/>
      <c r="LES88" s="85"/>
      <c r="LET88" s="85"/>
      <c r="LEU88" s="85"/>
      <c r="LEV88" s="85"/>
      <c r="LEW88" s="85"/>
      <c r="LEX88" s="85"/>
      <c r="LEY88" s="85"/>
      <c r="LEZ88" s="85"/>
      <c r="LFA88" s="85"/>
      <c r="LFB88" s="85"/>
      <c r="LFC88" s="85"/>
      <c r="LFD88" s="85"/>
      <c r="LFE88" s="85"/>
      <c r="LFF88" s="85"/>
      <c r="LFG88" s="85"/>
      <c r="LFH88" s="85"/>
      <c r="LFI88" s="85"/>
      <c r="LFJ88" s="85"/>
      <c r="LFK88" s="85"/>
      <c r="LFL88" s="85"/>
      <c r="LFM88" s="85"/>
      <c r="LFN88" s="85"/>
      <c r="LFO88" s="85"/>
      <c r="LFP88" s="85"/>
      <c r="LFQ88" s="85"/>
      <c r="LFR88" s="85"/>
      <c r="LFS88" s="85"/>
      <c r="LFT88" s="85"/>
      <c r="LFU88" s="85"/>
      <c r="LFV88" s="85"/>
      <c r="LFW88" s="85"/>
      <c r="LFX88" s="85"/>
      <c r="LFY88" s="85"/>
      <c r="LFZ88" s="85"/>
      <c r="LGA88" s="85"/>
      <c r="LGB88" s="85"/>
      <c r="LGC88" s="85"/>
      <c r="LGD88" s="85"/>
      <c r="LGE88" s="85"/>
      <c r="LGF88" s="85"/>
      <c r="LGG88" s="85"/>
      <c r="LGH88" s="85"/>
      <c r="LGI88" s="85"/>
      <c r="LGJ88" s="85"/>
      <c r="LGK88" s="85"/>
      <c r="LGL88" s="85"/>
      <c r="LGM88" s="85"/>
      <c r="LGN88" s="85"/>
      <c r="LGO88" s="85"/>
      <c r="LGP88" s="85"/>
      <c r="LGQ88" s="85"/>
      <c r="LGR88" s="85"/>
      <c r="LGS88" s="85"/>
      <c r="LGT88" s="85"/>
      <c r="LGU88" s="85"/>
      <c r="LGV88" s="85"/>
      <c r="LGW88" s="85"/>
      <c r="LGX88" s="85"/>
      <c r="LGY88" s="85"/>
      <c r="LGZ88" s="85"/>
      <c r="LHA88" s="85"/>
      <c r="LHB88" s="85"/>
      <c r="LHC88" s="85"/>
      <c r="LHD88" s="85"/>
      <c r="LHE88" s="85"/>
      <c r="LHF88" s="85"/>
      <c r="LHG88" s="85"/>
      <c r="LHH88" s="85"/>
      <c r="LHI88" s="85"/>
      <c r="LHJ88" s="85"/>
      <c r="LHK88" s="85"/>
      <c r="LHL88" s="85"/>
      <c r="LHM88" s="85"/>
      <c r="LHN88" s="85"/>
      <c r="LHO88" s="85"/>
      <c r="LHP88" s="85"/>
      <c r="LHQ88" s="85"/>
      <c r="LHR88" s="85"/>
      <c r="LHS88" s="85"/>
      <c r="LHT88" s="85"/>
      <c r="LHU88" s="85"/>
      <c r="LHV88" s="85"/>
      <c r="LHW88" s="85"/>
      <c r="LHX88" s="85"/>
      <c r="LHY88" s="85"/>
      <c r="LHZ88" s="85"/>
      <c r="LIA88" s="85"/>
      <c r="LIB88" s="85"/>
      <c r="LIC88" s="85"/>
      <c r="LID88" s="85"/>
      <c r="LIE88" s="85"/>
      <c r="LIF88" s="85"/>
      <c r="LIG88" s="85"/>
      <c r="LIH88" s="85"/>
      <c r="LII88" s="85"/>
      <c r="LIJ88" s="85"/>
      <c r="LIK88" s="85"/>
      <c r="LIL88" s="85"/>
      <c r="LIM88" s="85"/>
      <c r="LIN88" s="85"/>
      <c r="LIO88" s="85"/>
      <c r="LIP88" s="85"/>
      <c r="LIQ88" s="85"/>
      <c r="LIR88" s="85"/>
      <c r="LIS88" s="85"/>
      <c r="LIT88" s="85"/>
      <c r="LIU88" s="85"/>
      <c r="LIV88" s="85"/>
      <c r="LIW88" s="85"/>
      <c r="LIX88" s="85"/>
      <c r="LIY88" s="85"/>
      <c r="LIZ88" s="85"/>
      <c r="LJA88" s="85"/>
      <c r="LJB88" s="85"/>
      <c r="LJC88" s="85"/>
      <c r="LJD88" s="85"/>
      <c r="LJE88" s="85"/>
      <c r="LJF88" s="85"/>
      <c r="LJG88" s="85"/>
      <c r="LJH88" s="85"/>
      <c r="LJI88" s="85"/>
      <c r="LJJ88" s="85"/>
      <c r="LJK88" s="85"/>
      <c r="LJL88" s="85"/>
      <c r="LJM88" s="85"/>
      <c r="LJN88" s="85"/>
      <c r="LJO88" s="85"/>
      <c r="LJP88" s="85"/>
      <c r="LJQ88" s="85"/>
      <c r="LJR88" s="85"/>
      <c r="LJS88" s="85"/>
      <c r="LJT88" s="85"/>
      <c r="LJU88" s="85"/>
      <c r="LJV88" s="85"/>
      <c r="LJW88" s="85"/>
      <c r="LJX88" s="85"/>
      <c r="LJY88" s="85"/>
      <c r="LJZ88" s="85"/>
      <c r="LKA88" s="85"/>
      <c r="LKB88" s="85"/>
      <c r="LKC88" s="85"/>
      <c r="LKD88" s="85"/>
      <c r="LKE88" s="85"/>
      <c r="LKF88" s="85"/>
      <c r="LKG88" s="85"/>
      <c r="LKH88" s="85"/>
      <c r="LKI88" s="85"/>
      <c r="LKJ88" s="85"/>
      <c r="LKK88" s="85"/>
      <c r="LKL88" s="85"/>
      <c r="LKM88" s="85"/>
      <c r="LKN88" s="85"/>
      <c r="LKO88" s="85"/>
      <c r="LKP88" s="85"/>
      <c r="LKQ88" s="85"/>
      <c r="LKR88" s="85"/>
      <c r="LKS88" s="85"/>
      <c r="LKT88" s="85"/>
      <c r="LKU88" s="85"/>
      <c r="LKV88" s="85"/>
      <c r="LKW88" s="85"/>
      <c r="LKX88" s="85"/>
      <c r="LKY88" s="85"/>
      <c r="LKZ88" s="85"/>
      <c r="LLA88" s="85"/>
      <c r="LLB88" s="85"/>
      <c r="LLC88" s="85"/>
      <c r="LLD88" s="85"/>
      <c r="LLE88" s="85"/>
      <c r="LLF88" s="85"/>
      <c r="LLG88" s="85"/>
      <c r="LLH88" s="85"/>
      <c r="LLI88" s="85"/>
      <c r="LLJ88" s="85"/>
      <c r="LLK88" s="85"/>
      <c r="LLL88" s="85"/>
      <c r="LLM88" s="85"/>
      <c r="LLN88" s="85"/>
      <c r="LLO88" s="85"/>
      <c r="LLP88" s="85"/>
      <c r="LLQ88" s="85"/>
      <c r="LLR88" s="85"/>
      <c r="LLS88" s="85"/>
      <c r="LLT88" s="85"/>
      <c r="LLU88" s="85"/>
      <c r="LLV88" s="85"/>
      <c r="LLW88" s="85"/>
      <c r="LLX88" s="85"/>
      <c r="LLY88" s="85"/>
      <c r="LLZ88" s="85"/>
      <c r="LMA88" s="85"/>
      <c r="LMB88" s="85"/>
      <c r="LMC88" s="85"/>
      <c r="LMD88" s="85"/>
      <c r="LME88" s="85"/>
      <c r="LMF88" s="85"/>
      <c r="LMG88" s="85"/>
      <c r="LMH88" s="85"/>
      <c r="LMI88" s="85"/>
      <c r="LMJ88" s="85"/>
      <c r="LMK88" s="85"/>
      <c r="LML88" s="85"/>
      <c r="LMM88" s="85"/>
      <c r="LMN88" s="85"/>
      <c r="LMO88" s="85"/>
      <c r="LMP88" s="85"/>
      <c r="LMQ88" s="85"/>
      <c r="LMR88" s="85"/>
      <c r="LMS88" s="85"/>
      <c r="LMT88" s="85"/>
      <c r="LMU88" s="85"/>
      <c r="LMV88" s="85"/>
      <c r="LMW88" s="85"/>
      <c r="LMX88" s="85"/>
      <c r="LMY88" s="85"/>
      <c r="LMZ88" s="85"/>
      <c r="LNA88" s="85"/>
      <c r="LNB88" s="85"/>
      <c r="LNC88" s="85"/>
      <c r="LND88" s="85"/>
      <c r="LNE88" s="85"/>
      <c r="LNF88" s="85"/>
      <c r="LNG88" s="85"/>
      <c r="LNH88" s="85"/>
      <c r="LNI88" s="85"/>
      <c r="LNJ88" s="85"/>
      <c r="LNK88" s="85"/>
      <c r="LNL88" s="85"/>
      <c r="LNM88" s="85"/>
      <c r="LNN88" s="85"/>
      <c r="LNO88" s="85"/>
      <c r="LNP88" s="85"/>
      <c r="LNQ88" s="85"/>
      <c r="LNR88" s="85"/>
      <c r="LNS88" s="85"/>
      <c r="LNT88" s="85"/>
      <c r="LNU88" s="85"/>
      <c r="LNV88" s="85"/>
      <c r="LNW88" s="85"/>
      <c r="LNX88" s="85"/>
      <c r="LNY88" s="85"/>
      <c r="LNZ88" s="85"/>
      <c r="LOA88" s="85"/>
      <c r="LOB88" s="85"/>
      <c r="LOC88" s="85"/>
      <c r="LOD88" s="85"/>
      <c r="LOE88" s="85"/>
      <c r="LOF88" s="85"/>
      <c r="LOG88" s="85"/>
      <c r="LOH88" s="85"/>
      <c r="LOI88" s="85"/>
      <c r="LOJ88" s="85"/>
      <c r="LOK88" s="85"/>
      <c r="LOL88" s="85"/>
      <c r="LOM88" s="85"/>
      <c r="LON88" s="85"/>
      <c r="LOO88" s="85"/>
      <c r="LOP88" s="85"/>
      <c r="LOQ88" s="85"/>
      <c r="LOR88" s="85"/>
      <c r="LOS88" s="85"/>
      <c r="LOT88" s="85"/>
      <c r="LOU88" s="85"/>
      <c r="LOV88" s="85"/>
      <c r="LOW88" s="85"/>
      <c r="LOX88" s="85"/>
      <c r="LOY88" s="85"/>
      <c r="LOZ88" s="85"/>
      <c r="LPA88" s="85"/>
      <c r="LPB88" s="85"/>
      <c r="LPC88" s="85"/>
      <c r="LPD88" s="85"/>
      <c r="LPE88" s="85"/>
      <c r="LPF88" s="85"/>
      <c r="LPG88" s="85"/>
      <c r="LPH88" s="85"/>
      <c r="LPI88" s="85"/>
      <c r="LPJ88" s="85"/>
      <c r="LPK88" s="85"/>
      <c r="LPL88" s="85"/>
      <c r="LPM88" s="85"/>
      <c r="LPN88" s="85"/>
      <c r="LPO88" s="85"/>
      <c r="LPP88" s="85"/>
      <c r="LPQ88" s="85"/>
      <c r="LPR88" s="85"/>
      <c r="LPS88" s="85"/>
      <c r="LPT88" s="85"/>
      <c r="LPU88" s="85"/>
      <c r="LPV88" s="85"/>
      <c r="LPW88" s="85"/>
      <c r="LPX88" s="85"/>
      <c r="LPY88" s="85"/>
      <c r="LPZ88" s="85"/>
      <c r="LQA88" s="85"/>
      <c r="LQB88" s="85"/>
      <c r="LQC88" s="85"/>
      <c r="LQD88" s="85"/>
      <c r="LQE88" s="85"/>
      <c r="LQF88" s="85"/>
      <c r="LQG88" s="85"/>
      <c r="LQH88" s="85"/>
      <c r="LQI88" s="85"/>
      <c r="LQJ88" s="85"/>
      <c r="LQK88" s="85"/>
      <c r="LQL88" s="85"/>
      <c r="LQM88" s="85"/>
      <c r="LQN88" s="85"/>
      <c r="LQO88" s="85"/>
      <c r="LQP88" s="85"/>
      <c r="LQQ88" s="85"/>
      <c r="LQR88" s="85"/>
      <c r="LQS88" s="85"/>
      <c r="LQT88" s="85"/>
      <c r="LQU88" s="85"/>
      <c r="LQV88" s="85"/>
      <c r="LQW88" s="85"/>
      <c r="LQX88" s="85"/>
      <c r="LQY88" s="85"/>
      <c r="LQZ88" s="85"/>
      <c r="LRA88" s="85"/>
      <c r="LRB88" s="85"/>
      <c r="LRC88" s="85"/>
      <c r="LRD88" s="85"/>
      <c r="LRE88" s="85"/>
      <c r="LRF88" s="85"/>
      <c r="LRG88" s="85"/>
      <c r="LRH88" s="85"/>
      <c r="LRI88" s="85"/>
      <c r="LRJ88" s="85"/>
      <c r="LRK88" s="85"/>
      <c r="LRL88" s="85"/>
      <c r="LRM88" s="85"/>
      <c r="LRN88" s="85"/>
      <c r="LRO88" s="85"/>
      <c r="LRP88" s="85"/>
      <c r="LRQ88" s="85"/>
      <c r="LRR88" s="85"/>
      <c r="LRS88" s="85"/>
      <c r="LRT88" s="85"/>
      <c r="LRU88" s="85"/>
      <c r="LRV88" s="85"/>
      <c r="LRW88" s="85"/>
      <c r="LRX88" s="85"/>
      <c r="LRY88" s="85"/>
      <c r="LRZ88" s="85"/>
      <c r="LSA88" s="85"/>
      <c r="LSB88" s="85"/>
      <c r="LSC88" s="85"/>
      <c r="LSD88" s="85"/>
      <c r="LSE88" s="85"/>
      <c r="LSF88" s="85"/>
      <c r="LSG88" s="85"/>
      <c r="LSH88" s="85"/>
      <c r="LSI88" s="85"/>
      <c r="LSJ88" s="85"/>
      <c r="LSK88" s="85"/>
      <c r="LSL88" s="85"/>
      <c r="LSM88" s="85"/>
      <c r="LSN88" s="85"/>
      <c r="LSO88" s="85"/>
      <c r="LSP88" s="85"/>
      <c r="LSQ88" s="85"/>
      <c r="LSR88" s="85"/>
      <c r="LSS88" s="85"/>
      <c r="LST88" s="85"/>
      <c r="LSU88" s="85"/>
      <c r="LSV88" s="85"/>
      <c r="LSW88" s="85"/>
      <c r="LSX88" s="85"/>
      <c r="LSY88" s="85"/>
      <c r="LSZ88" s="85"/>
      <c r="LTA88" s="85"/>
      <c r="LTB88" s="85"/>
      <c r="LTC88" s="85"/>
      <c r="LTD88" s="85"/>
      <c r="LTE88" s="85"/>
      <c r="LTF88" s="85"/>
      <c r="LTG88" s="85"/>
      <c r="LTH88" s="85"/>
      <c r="LTI88" s="85"/>
      <c r="LTJ88" s="85"/>
      <c r="LTK88" s="85"/>
      <c r="LTL88" s="85"/>
      <c r="LTM88" s="85"/>
      <c r="LTN88" s="85"/>
      <c r="LTO88" s="85"/>
      <c r="LTP88" s="85"/>
      <c r="LTQ88" s="85"/>
      <c r="LTR88" s="85"/>
      <c r="LTS88" s="85"/>
      <c r="LTT88" s="85"/>
      <c r="LTU88" s="85"/>
      <c r="LTV88" s="85"/>
      <c r="LTW88" s="85"/>
      <c r="LTX88" s="85"/>
      <c r="LTY88" s="85"/>
      <c r="LTZ88" s="85"/>
      <c r="LUA88" s="85"/>
      <c r="LUB88" s="85"/>
      <c r="LUC88" s="85"/>
      <c r="LUD88" s="85"/>
      <c r="LUE88" s="85"/>
      <c r="LUF88" s="85"/>
      <c r="LUG88" s="85"/>
      <c r="LUH88" s="85"/>
      <c r="LUI88" s="85"/>
      <c r="LUJ88" s="85"/>
      <c r="LUK88" s="85"/>
      <c r="LUL88" s="85"/>
      <c r="LUM88" s="85"/>
      <c r="LUN88" s="85"/>
      <c r="LUO88" s="85"/>
      <c r="LUP88" s="85"/>
      <c r="LUQ88" s="85"/>
      <c r="LUR88" s="85"/>
      <c r="LUS88" s="85"/>
      <c r="LUT88" s="85"/>
      <c r="LUU88" s="85"/>
      <c r="LUV88" s="85"/>
      <c r="LUW88" s="85"/>
      <c r="LUX88" s="85"/>
      <c r="LUY88" s="85"/>
      <c r="LUZ88" s="85"/>
      <c r="LVA88" s="85"/>
      <c r="LVB88" s="85"/>
      <c r="LVC88" s="85"/>
      <c r="LVD88" s="85"/>
      <c r="LVE88" s="85"/>
      <c r="LVF88" s="85"/>
      <c r="LVG88" s="85"/>
      <c r="LVH88" s="85"/>
      <c r="LVI88" s="85"/>
      <c r="LVJ88" s="85"/>
      <c r="LVK88" s="85"/>
      <c r="LVL88" s="85"/>
      <c r="LVM88" s="85"/>
      <c r="LVN88" s="85"/>
      <c r="LVO88" s="85"/>
      <c r="LVP88" s="85"/>
      <c r="LVQ88" s="85"/>
      <c r="LVR88" s="85"/>
      <c r="LVS88" s="85"/>
      <c r="LVT88" s="85"/>
      <c r="LVU88" s="85"/>
      <c r="LVV88" s="85"/>
      <c r="LVW88" s="85"/>
      <c r="LVX88" s="85"/>
      <c r="LVY88" s="85"/>
      <c r="LVZ88" s="85"/>
      <c r="LWA88" s="85"/>
      <c r="LWB88" s="85"/>
      <c r="LWC88" s="85"/>
      <c r="LWD88" s="85"/>
      <c r="LWE88" s="85"/>
      <c r="LWF88" s="85"/>
      <c r="LWG88" s="85"/>
      <c r="LWH88" s="85"/>
      <c r="LWI88" s="85"/>
      <c r="LWJ88" s="85"/>
      <c r="LWK88" s="85"/>
      <c r="LWL88" s="85"/>
      <c r="LWM88" s="85"/>
      <c r="LWN88" s="85"/>
      <c r="LWO88" s="85"/>
      <c r="LWP88" s="85"/>
      <c r="LWQ88" s="85"/>
      <c r="LWR88" s="85"/>
      <c r="LWS88" s="85"/>
      <c r="LWT88" s="85"/>
      <c r="LWU88" s="85"/>
      <c r="LWV88" s="85"/>
      <c r="LWW88" s="85"/>
      <c r="LWX88" s="85"/>
      <c r="LWY88" s="85"/>
      <c r="LWZ88" s="85"/>
      <c r="LXA88" s="85"/>
      <c r="LXB88" s="85"/>
      <c r="LXC88" s="85"/>
      <c r="LXD88" s="85"/>
      <c r="LXE88" s="85"/>
      <c r="LXF88" s="85"/>
      <c r="LXG88" s="85"/>
      <c r="LXH88" s="85"/>
      <c r="LXI88" s="85"/>
      <c r="LXJ88" s="85"/>
      <c r="LXK88" s="85"/>
      <c r="LXL88" s="85"/>
      <c r="LXM88" s="85"/>
      <c r="LXN88" s="85"/>
      <c r="LXO88" s="85"/>
      <c r="LXP88" s="85"/>
      <c r="LXQ88" s="85"/>
      <c r="LXR88" s="85"/>
      <c r="LXS88" s="85"/>
      <c r="LXT88" s="85"/>
      <c r="LXU88" s="85"/>
      <c r="LXV88" s="85"/>
      <c r="LXW88" s="85"/>
      <c r="LXX88" s="85"/>
      <c r="LXY88" s="85"/>
      <c r="LXZ88" s="85"/>
      <c r="LYA88" s="85"/>
      <c r="LYB88" s="85"/>
      <c r="LYC88" s="85"/>
      <c r="LYD88" s="85"/>
      <c r="LYE88" s="85"/>
      <c r="LYF88" s="85"/>
      <c r="LYG88" s="85"/>
      <c r="LYH88" s="85"/>
      <c r="LYI88" s="85"/>
      <c r="LYJ88" s="85"/>
      <c r="LYK88" s="85"/>
      <c r="LYL88" s="85"/>
      <c r="LYM88" s="85"/>
      <c r="LYN88" s="85"/>
      <c r="LYO88" s="85"/>
      <c r="LYP88" s="85"/>
      <c r="LYQ88" s="85"/>
      <c r="LYR88" s="85"/>
      <c r="LYS88" s="85"/>
      <c r="LYT88" s="85"/>
      <c r="LYU88" s="85"/>
      <c r="LYV88" s="85"/>
      <c r="LYW88" s="85"/>
      <c r="LYX88" s="85"/>
      <c r="LYY88" s="85"/>
      <c r="LYZ88" s="85"/>
      <c r="LZA88" s="85"/>
      <c r="LZB88" s="85"/>
      <c r="LZC88" s="85"/>
      <c r="LZD88" s="85"/>
      <c r="LZE88" s="85"/>
      <c r="LZF88" s="85"/>
      <c r="LZG88" s="85"/>
      <c r="LZH88" s="85"/>
      <c r="LZI88" s="85"/>
      <c r="LZJ88" s="85"/>
      <c r="LZK88" s="85"/>
      <c r="LZL88" s="85"/>
      <c r="LZM88" s="85"/>
      <c r="LZN88" s="85"/>
      <c r="LZO88" s="85"/>
      <c r="LZP88" s="85"/>
      <c r="LZQ88" s="85"/>
      <c r="LZR88" s="85"/>
      <c r="LZS88" s="85"/>
      <c r="LZT88" s="85"/>
      <c r="LZU88" s="85"/>
      <c r="LZV88" s="85"/>
      <c r="LZW88" s="85"/>
      <c r="LZX88" s="85"/>
      <c r="LZY88" s="85"/>
      <c r="LZZ88" s="85"/>
      <c r="MAA88" s="85"/>
      <c r="MAB88" s="85"/>
      <c r="MAC88" s="85"/>
      <c r="MAD88" s="85"/>
      <c r="MAE88" s="85"/>
      <c r="MAF88" s="85"/>
      <c r="MAG88" s="85"/>
      <c r="MAH88" s="85"/>
      <c r="MAI88" s="85"/>
      <c r="MAJ88" s="85"/>
      <c r="MAK88" s="85"/>
      <c r="MAL88" s="85"/>
      <c r="MAM88" s="85"/>
      <c r="MAN88" s="85"/>
      <c r="MAO88" s="85"/>
      <c r="MAP88" s="85"/>
      <c r="MAQ88" s="85"/>
      <c r="MAR88" s="85"/>
      <c r="MAS88" s="85"/>
      <c r="MAT88" s="85"/>
      <c r="MAU88" s="85"/>
      <c r="MAV88" s="85"/>
      <c r="MAW88" s="85"/>
      <c r="MAX88" s="85"/>
      <c r="MAY88" s="85"/>
      <c r="MAZ88" s="85"/>
      <c r="MBA88" s="85"/>
      <c r="MBB88" s="85"/>
      <c r="MBC88" s="85"/>
      <c r="MBD88" s="85"/>
      <c r="MBE88" s="85"/>
      <c r="MBF88" s="85"/>
      <c r="MBG88" s="85"/>
      <c r="MBH88" s="85"/>
      <c r="MBI88" s="85"/>
      <c r="MBJ88" s="85"/>
      <c r="MBK88" s="85"/>
      <c r="MBL88" s="85"/>
      <c r="MBM88" s="85"/>
      <c r="MBN88" s="85"/>
      <c r="MBO88" s="85"/>
      <c r="MBP88" s="85"/>
      <c r="MBQ88" s="85"/>
      <c r="MBR88" s="85"/>
      <c r="MBS88" s="85"/>
      <c r="MBT88" s="85"/>
      <c r="MBU88" s="85"/>
      <c r="MBV88" s="85"/>
      <c r="MBW88" s="85"/>
      <c r="MBX88" s="85"/>
      <c r="MBY88" s="85"/>
      <c r="MBZ88" s="85"/>
      <c r="MCA88" s="85"/>
      <c r="MCB88" s="85"/>
      <c r="MCC88" s="85"/>
      <c r="MCD88" s="85"/>
      <c r="MCE88" s="85"/>
      <c r="MCF88" s="85"/>
      <c r="MCG88" s="85"/>
      <c r="MCH88" s="85"/>
      <c r="MCI88" s="85"/>
      <c r="MCJ88" s="85"/>
      <c r="MCK88" s="85"/>
      <c r="MCL88" s="85"/>
      <c r="MCM88" s="85"/>
      <c r="MCN88" s="85"/>
      <c r="MCO88" s="85"/>
      <c r="MCP88" s="85"/>
      <c r="MCQ88" s="85"/>
      <c r="MCR88" s="85"/>
      <c r="MCS88" s="85"/>
      <c r="MCT88" s="85"/>
      <c r="MCU88" s="85"/>
      <c r="MCV88" s="85"/>
      <c r="MCW88" s="85"/>
      <c r="MCX88" s="85"/>
      <c r="MCY88" s="85"/>
      <c r="MCZ88" s="85"/>
      <c r="MDA88" s="85"/>
      <c r="MDB88" s="85"/>
      <c r="MDC88" s="85"/>
      <c r="MDD88" s="85"/>
      <c r="MDE88" s="85"/>
      <c r="MDF88" s="85"/>
      <c r="MDG88" s="85"/>
      <c r="MDH88" s="85"/>
      <c r="MDI88" s="85"/>
      <c r="MDJ88" s="85"/>
      <c r="MDK88" s="85"/>
      <c r="MDL88" s="85"/>
      <c r="MDM88" s="85"/>
      <c r="MDN88" s="85"/>
      <c r="MDO88" s="85"/>
      <c r="MDP88" s="85"/>
      <c r="MDQ88" s="85"/>
      <c r="MDR88" s="85"/>
      <c r="MDS88" s="85"/>
      <c r="MDT88" s="85"/>
      <c r="MDU88" s="85"/>
      <c r="MDV88" s="85"/>
      <c r="MDW88" s="85"/>
      <c r="MDX88" s="85"/>
      <c r="MDY88" s="85"/>
      <c r="MDZ88" s="85"/>
      <c r="MEA88" s="85"/>
      <c r="MEB88" s="85"/>
      <c r="MEC88" s="85"/>
      <c r="MED88" s="85"/>
      <c r="MEE88" s="85"/>
      <c r="MEF88" s="85"/>
      <c r="MEG88" s="85"/>
      <c r="MEH88" s="85"/>
      <c r="MEI88" s="85"/>
      <c r="MEJ88" s="85"/>
      <c r="MEK88" s="85"/>
      <c r="MEL88" s="85"/>
      <c r="MEM88" s="85"/>
      <c r="MEN88" s="85"/>
      <c r="MEO88" s="85"/>
      <c r="MEP88" s="85"/>
      <c r="MEQ88" s="85"/>
      <c r="MER88" s="85"/>
      <c r="MES88" s="85"/>
      <c r="MET88" s="85"/>
      <c r="MEU88" s="85"/>
      <c r="MEV88" s="85"/>
      <c r="MEW88" s="85"/>
      <c r="MEX88" s="85"/>
      <c r="MEY88" s="85"/>
      <c r="MEZ88" s="85"/>
      <c r="MFA88" s="85"/>
      <c r="MFB88" s="85"/>
      <c r="MFC88" s="85"/>
      <c r="MFD88" s="85"/>
      <c r="MFE88" s="85"/>
      <c r="MFF88" s="85"/>
      <c r="MFG88" s="85"/>
      <c r="MFH88" s="85"/>
      <c r="MFI88" s="85"/>
      <c r="MFJ88" s="85"/>
      <c r="MFK88" s="85"/>
      <c r="MFL88" s="85"/>
      <c r="MFM88" s="85"/>
      <c r="MFN88" s="85"/>
      <c r="MFO88" s="85"/>
      <c r="MFP88" s="85"/>
      <c r="MFQ88" s="85"/>
      <c r="MFR88" s="85"/>
      <c r="MFS88" s="85"/>
      <c r="MFT88" s="85"/>
      <c r="MFU88" s="85"/>
      <c r="MFV88" s="85"/>
      <c r="MFW88" s="85"/>
      <c r="MFX88" s="85"/>
      <c r="MFY88" s="85"/>
      <c r="MFZ88" s="85"/>
      <c r="MGA88" s="85"/>
      <c r="MGB88" s="85"/>
      <c r="MGC88" s="85"/>
      <c r="MGD88" s="85"/>
      <c r="MGE88" s="85"/>
      <c r="MGF88" s="85"/>
      <c r="MGG88" s="85"/>
      <c r="MGH88" s="85"/>
      <c r="MGI88" s="85"/>
      <c r="MGJ88" s="85"/>
      <c r="MGK88" s="85"/>
      <c r="MGL88" s="85"/>
      <c r="MGM88" s="85"/>
      <c r="MGN88" s="85"/>
      <c r="MGO88" s="85"/>
      <c r="MGP88" s="85"/>
      <c r="MGQ88" s="85"/>
      <c r="MGR88" s="85"/>
      <c r="MGS88" s="85"/>
      <c r="MGT88" s="85"/>
      <c r="MGU88" s="85"/>
      <c r="MGV88" s="85"/>
      <c r="MGW88" s="85"/>
      <c r="MGX88" s="85"/>
      <c r="MGY88" s="85"/>
      <c r="MGZ88" s="85"/>
      <c r="MHA88" s="85"/>
      <c r="MHB88" s="85"/>
      <c r="MHC88" s="85"/>
      <c r="MHD88" s="85"/>
      <c r="MHE88" s="85"/>
      <c r="MHF88" s="85"/>
      <c r="MHG88" s="85"/>
      <c r="MHH88" s="85"/>
      <c r="MHI88" s="85"/>
      <c r="MHJ88" s="85"/>
      <c r="MHK88" s="85"/>
      <c r="MHL88" s="85"/>
      <c r="MHM88" s="85"/>
      <c r="MHN88" s="85"/>
      <c r="MHO88" s="85"/>
      <c r="MHP88" s="85"/>
      <c r="MHQ88" s="85"/>
      <c r="MHR88" s="85"/>
      <c r="MHS88" s="85"/>
      <c r="MHT88" s="85"/>
      <c r="MHU88" s="85"/>
      <c r="MHV88" s="85"/>
      <c r="MHW88" s="85"/>
      <c r="MHX88" s="85"/>
      <c r="MHY88" s="85"/>
      <c r="MHZ88" s="85"/>
      <c r="MIA88" s="85"/>
      <c r="MIB88" s="85"/>
      <c r="MIC88" s="85"/>
      <c r="MID88" s="85"/>
      <c r="MIE88" s="85"/>
      <c r="MIF88" s="85"/>
      <c r="MIG88" s="85"/>
      <c r="MIH88" s="85"/>
      <c r="MII88" s="85"/>
      <c r="MIJ88" s="85"/>
      <c r="MIK88" s="85"/>
      <c r="MIL88" s="85"/>
      <c r="MIM88" s="85"/>
      <c r="MIN88" s="85"/>
      <c r="MIO88" s="85"/>
      <c r="MIP88" s="85"/>
      <c r="MIQ88" s="85"/>
      <c r="MIR88" s="85"/>
      <c r="MIS88" s="85"/>
      <c r="MIT88" s="85"/>
      <c r="MIU88" s="85"/>
      <c r="MIV88" s="85"/>
      <c r="MIW88" s="85"/>
      <c r="MIX88" s="85"/>
      <c r="MIY88" s="85"/>
      <c r="MIZ88" s="85"/>
      <c r="MJA88" s="85"/>
      <c r="MJB88" s="85"/>
      <c r="MJC88" s="85"/>
      <c r="MJD88" s="85"/>
      <c r="MJE88" s="85"/>
      <c r="MJF88" s="85"/>
      <c r="MJG88" s="85"/>
      <c r="MJH88" s="85"/>
      <c r="MJI88" s="85"/>
      <c r="MJJ88" s="85"/>
      <c r="MJK88" s="85"/>
      <c r="MJL88" s="85"/>
      <c r="MJM88" s="85"/>
      <c r="MJN88" s="85"/>
      <c r="MJO88" s="85"/>
      <c r="MJP88" s="85"/>
      <c r="MJQ88" s="85"/>
      <c r="MJR88" s="85"/>
      <c r="MJS88" s="85"/>
      <c r="MJT88" s="85"/>
      <c r="MJU88" s="85"/>
      <c r="MJV88" s="85"/>
      <c r="MJW88" s="85"/>
      <c r="MJX88" s="85"/>
      <c r="MJY88" s="85"/>
      <c r="MJZ88" s="85"/>
      <c r="MKA88" s="85"/>
      <c r="MKB88" s="85"/>
      <c r="MKC88" s="85"/>
      <c r="MKD88" s="85"/>
      <c r="MKE88" s="85"/>
      <c r="MKF88" s="85"/>
      <c r="MKG88" s="85"/>
      <c r="MKH88" s="85"/>
      <c r="MKI88" s="85"/>
      <c r="MKJ88" s="85"/>
      <c r="MKK88" s="85"/>
      <c r="MKL88" s="85"/>
      <c r="MKM88" s="85"/>
      <c r="MKN88" s="85"/>
      <c r="MKO88" s="85"/>
      <c r="MKP88" s="85"/>
      <c r="MKQ88" s="85"/>
      <c r="MKR88" s="85"/>
      <c r="MKS88" s="85"/>
      <c r="MKT88" s="85"/>
      <c r="MKU88" s="85"/>
      <c r="MKV88" s="85"/>
      <c r="MKW88" s="85"/>
      <c r="MKX88" s="85"/>
      <c r="MKY88" s="85"/>
      <c r="MKZ88" s="85"/>
      <c r="MLA88" s="85"/>
      <c r="MLB88" s="85"/>
      <c r="MLC88" s="85"/>
      <c r="MLD88" s="85"/>
      <c r="MLE88" s="85"/>
      <c r="MLF88" s="85"/>
      <c r="MLG88" s="85"/>
      <c r="MLH88" s="85"/>
      <c r="MLI88" s="85"/>
      <c r="MLJ88" s="85"/>
      <c r="MLK88" s="85"/>
      <c r="MLL88" s="85"/>
      <c r="MLM88" s="85"/>
      <c r="MLN88" s="85"/>
      <c r="MLO88" s="85"/>
      <c r="MLP88" s="85"/>
      <c r="MLQ88" s="85"/>
      <c r="MLR88" s="85"/>
      <c r="MLS88" s="85"/>
      <c r="MLT88" s="85"/>
      <c r="MLU88" s="85"/>
      <c r="MLV88" s="85"/>
      <c r="MLW88" s="85"/>
      <c r="MLX88" s="85"/>
      <c r="MLY88" s="85"/>
      <c r="MLZ88" s="85"/>
      <c r="MMA88" s="85"/>
      <c r="MMB88" s="85"/>
      <c r="MMC88" s="85"/>
      <c r="MMD88" s="85"/>
      <c r="MME88" s="85"/>
      <c r="MMF88" s="85"/>
      <c r="MMG88" s="85"/>
      <c r="MMH88" s="85"/>
      <c r="MMI88" s="85"/>
      <c r="MMJ88" s="85"/>
      <c r="MMK88" s="85"/>
      <c r="MML88" s="85"/>
      <c r="MMM88" s="85"/>
      <c r="MMN88" s="85"/>
      <c r="MMO88" s="85"/>
      <c r="MMP88" s="85"/>
      <c r="MMQ88" s="85"/>
      <c r="MMR88" s="85"/>
      <c r="MMS88" s="85"/>
      <c r="MMT88" s="85"/>
      <c r="MMU88" s="85"/>
      <c r="MMV88" s="85"/>
      <c r="MMW88" s="85"/>
      <c r="MMX88" s="85"/>
      <c r="MMY88" s="85"/>
      <c r="MMZ88" s="85"/>
      <c r="MNA88" s="85"/>
      <c r="MNB88" s="85"/>
      <c r="MNC88" s="85"/>
      <c r="MND88" s="85"/>
      <c r="MNE88" s="85"/>
      <c r="MNF88" s="85"/>
      <c r="MNG88" s="85"/>
      <c r="MNH88" s="85"/>
      <c r="MNI88" s="85"/>
      <c r="MNJ88" s="85"/>
      <c r="MNK88" s="85"/>
      <c r="MNL88" s="85"/>
      <c r="MNM88" s="85"/>
      <c r="MNN88" s="85"/>
      <c r="MNO88" s="85"/>
      <c r="MNP88" s="85"/>
      <c r="MNQ88" s="85"/>
      <c r="MNR88" s="85"/>
      <c r="MNS88" s="85"/>
      <c r="MNT88" s="85"/>
      <c r="MNU88" s="85"/>
      <c r="MNV88" s="85"/>
      <c r="MNW88" s="85"/>
      <c r="MNX88" s="85"/>
      <c r="MNY88" s="85"/>
      <c r="MNZ88" s="85"/>
      <c r="MOA88" s="85"/>
      <c r="MOB88" s="85"/>
      <c r="MOC88" s="85"/>
      <c r="MOD88" s="85"/>
      <c r="MOE88" s="85"/>
      <c r="MOF88" s="85"/>
      <c r="MOG88" s="85"/>
      <c r="MOH88" s="85"/>
      <c r="MOI88" s="85"/>
      <c r="MOJ88" s="85"/>
      <c r="MOK88" s="85"/>
      <c r="MOL88" s="85"/>
      <c r="MOM88" s="85"/>
      <c r="MON88" s="85"/>
      <c r="MOO88" s="85"/>
      <c r="MOP88" s="85"/>
      <c r="MOQ88" s="85"/>
      <c r="MOR88" s="85"/>
      <c r="MOS88" s="85"/>
      <c r="MOT88" s="85"/>
      <c r="MOU88" s="85"/>
      <c r="MOV88" s="85"/>
      <c r="MOW88" s="85"/>
      <c r="MOX88" s="85"/>
      <c r="MOY88" s="85"/>
      <c r="MOZ88" s="85"/>
      <c r="MPA88" s="85"/>
      <c r="MPB88" s="85"/>
      <c r="MPC88" s="85"/>
      <c r="MPD88" s="85"/>
      <c r="MPE88" s="85"/>
      <c r="MPF88" s="85"/>
      <c r="MPG88" s="85"/>
      <c r="MPH88" s="85"/>
      <c r="MPI88" s="85"/>
      <c r="MPJ88" s="85"/>
      <c r="MPK88" s="85"/>
      <c r="MPL88" s="85"/>
      <c r="MPM88" s="85"/>
      <c r="MPN88" s="85"/>
      <c r="MPO88" s="85"/>
      <c r="MPP88" s="85"/>
      <c r="MPQ88" s="85"/>
      <c r="MPR88" s="85"/>
      <c r="MPS88" s="85"/>
      <c r="MPT88" s="85"/>
      <c r="MPU88" s="85"/>
      <c r="MPV88" s="85"/>
      <c r="MPW88" s="85"/>
      <c r="MPX88" s="85"/>
      <c r="MPY88" s="85"/>
      <c r="MPZ88" s="85"/>
      <c r="MQA88" s="85"/>
      <c r="MQB88" s="85"/>
      <c r="MQC88" s="85"/>
      <c r="MQD88" s="85"/>
      <c r="MQE88" s="85"/>
      <c r="MQF88" s="85"/>
      <c r="MQG88" s="85"/>
      <c r="MQH88" s="85"/>
      <c r="MQI88" s="85"/>
      <c r="MQJ88" s="85"/>
      <c r="MQK88" s="85"/>
      <c r="MQL88" s="85"/>
      <c r="MQM88" s="85"/>
      <c r="MQN88" s="85"/>
      <c r="MQO88" s="85"/>
      <c r="MQP88" s="85"/>
      <c r="MQQ88" s="85"/>
      <c r="MQR88" s="85"/>
      <c r="MQS88" s="85"/>
      <c r="MQT88" s="85"/>
      <c r="MQU88" s="85"/>
      <c r="MQV88" s="85"/>
      <c r="MQW88" s="85"/>
      <c r="MQX88" s="85"/>
      <c r="MQY88" s="85"/>
      <c r="MQZ88" s="85"/>
      <c r="MRA88" s="85"/>
      <c r="MRB88" s="85"/>
      <c r="MRC88" s="85"/>
      <c r="MRD88" s="85"/>
      <c r="MRE88" s="85"/>
      <c r="MRF88" s="85"/>
      <c r="MRG88" s="85"/>
      <c r="MRH88" s="85"/>
      <c r="MRI88" s="85"/>
      <c r="MRJ88" s="85"/>
      <c r="MRK88" s="85"/>
      <c r="MRL88" s="85"/>
      <c r="MRM88" s="85"/>
      <c r="MRN88" s="85"/>
      <c r="MRO88" s="85"/>
      <c r="MRP88" s="85"/>
      <c r="MRQ88" s="85"/>
      <c r="MRR88" s="85"/>
      <c r="MRS88" s="85"/>
      <c r="MRT88" s="85"/>
      <c r="MRU88" s="85"/>
      <c r="MRV88" s="85"/>
      <c r="MRW88" s="85"/>
      <c r="MRX88" s="85"/>
      <c r="MRY88" s="85"/>
      <c r="MRZ88" s="85"/>
      <c r="MSA88" s="85"/>
      <c r="MSB88" s="85"/>
      <c r="MSC88" s="85"/>
      <c r="MSD88" s="85"/>
      <c r="MSE88" s="85"/>
      <c r="MSF88" s="85"/>
      <c r="MSG88" s="85"/>
      <c r="MSH88" s="85"/>
      <c r="MSI88" s="85"/>
      <c r="MSJ88" s="85"/>
      <c r="MSK88" s="85"/>
      <c r="MSL88" s="85"/>
      <c r="MSM88" s="85"/>
      <c r="MSN88" s="85"/>
      <c r="MSO88" s="85"/>
      <c r="MSP88" s="85"/>
      <c r="MSQ88" s="85"/>
      <c r="MSR88" s="85"/>
      <c r="MSS88" s="85"/>
      <c r="MST88" s="85"/>
      <c r="MSU88" s="85"/>
      <c r="MSV88" s="85"/>
      <c r="MSW88" s="85"/>
      <c r="MSX88" s="85"/>
      <c r="MSY88" s="85"/>
      <c r="MSZ88" s="85"/>
      <c r="MTA88" s="85"/>
      <c r="MTB88" s="85"/>
      <c r="MTC88" s="85"/>
      <c r="MTD88" s="85"/>
      <c r="MTE88" s="85"/>
      <c r="MTF88" s="85"/>
      <c r="MTG88" s="85"/>
      <c r="MTH88" s="85"/>
      <c r="MTI88" s="85"/>
      <c r="MTJ88" s="85"/>
      <c r="MTK88" s="85"/>
      <c r="MTL88" s="85"/>
      <c r="MTM88" s="85"/>
      <c r="MTN88" s="85"/>
      <c r="MTO88" s="85"/>
      <c r="MTP88" s="85"/>
      <c r="MTQ88" s="85"/>
      <c r="MTR88" s="85"/>
      <c r="MTS88" s="85"/>
      <c r="MTT88" s="85"/>
      <c r="MTU88" s="85"/>
      <c r="MTV88" s="85"/>
      <c r="MTW88" s="85"/>
      <c r="MTX88" s="85"/>
      <c r="MTY88" s="85"/>
      <c r="MTZ88" s="85"/>
      <c r="MUA88" s="85"/>
      <c r="MUB88" s="85"/>
      <c r="MUC88" s="85"/>
      <c r="MUD88" s="85"/>
      <c r="MUE88" s="85"/>
      <c r="MUF88" s="85"/>
      <c r="MUG88" s="85"/>
      <c r="MUH88" s="85"/>
      <c r="MUI88" s="85"/>
      <c r="MUJ88" s="85"/>
      <c r="MUK88" s="85"/>
      <c r="MUL88" s="85"/>
      <c r="MUM88" s="85"/>
      <c r="MUN88" s="85"/>
      <c r="MUO88" s="85"/>
      <c r="MUP88" s="85"/>
      <c r="MUQ88" s="85"/>
      <c r="MUR88" s="85"/>
      <c r="MUS88" s="85"/>
      <c r="MUT88" s="85"/>
      <c r="MUU88" s="85"/>
      <c r="MUV88" s="85"/>
      <c r="MUW88" s="85"/>
      <c r="MUX88" s="85"/>
      <c r="MUY88" s="85"/>
      <c r="MUZ88" s="85"/>
      <c r="MVA88" s="85"/>
      <c r="MVB88" s="85"/>
      <c r="MVC88" s="85"/>
      <c r="MVD88" s="85"/>
      <c r="MVE88" s="85"/>
      <c r="MVF88" s="85"/>
      <c r="MVG88" s="85"/>
      <c r="MVH88" s="85"/>
      <c r="MVI88" s="85"/>
      <c r="MVJ88" s="85"/>
      <c r="MVK88" s="85"/>
      <c r="MVL88" s="85"/>
      <c r="MVM88" s="85"/>
      <c r="MVN88" s="85"/>
      <c r="MVO88" s="85"/>
      <c r="MVP88" s="85"/>
      <c r="MVQ88" s="85"/>
      <c r="MVR88" s="85"/>
      <c r="MVS88" s="85"/>
      <c r="MVT88" s="85"/>
      <c r="MVU88" s="85"/>
      <c r="MVV88" s="85"/>
      <c r="MVW88" s="85"/>
      <c r="MVX88" s="85"/>
      <c r="MVY88" s="85"/>
      <c r="MVZ88" s="85"/>
      <c r="MWA88" s="85"/>
      <c r="MWB88" s="85"/>
      <c r="MWC88" s="85"/>
      <c r="MWD88" s="85"/>
      <c r="MWE88" s="85"/>
      <c r="MWF88" s="85"/>
      <c r="MWG88" s="85"/>
      <c r="MWH88" s="85"/>
      <c r="MWI88" s="85"/>
      <c r="MWJ88" s="85"/>
      <c r="MWK88" s="85"/>
      <c r="MWL88" s="85"/>
      <c r="MWM88" s="85"/>
      <c r="MWN88" s="85"/>
      <c r="MWO88" s="85"/>
      <c r="MWP88" s="85"/>
      <c r="MWQ88" s="85"/>
      <c r="MWR88" s="85"/>
      <c r="MWS88" s="85"/>
      <c r="MWT88" s="85"/>
      <c r="MWU88" s="85"/>
      <c r="MWV88" s="85"/>
      <c r="MWW88" s="85"/>
      <c r="MWX88" s="85"/>
      <c r="MWY88" s="85"/>
      <c r="MWZ88" s="85"/>
      <c r="MXA88" s="85"/>
      <c r="MXB88" s="85"/>
      <c r="MXC88" s="85"/>
      <c r="MXD88" s="85"/>
      <c r="MXE88" s="85"/>
      <c r="MXF88" s="85"/>
      <c r="MXG88" s="85"/>
      <c r="MXH88" s="85"/>
      <c r="MXI88" s="85"/>
      <c r="MXJ88" s="85"/>
      <c r="MXK88" s="85"/>
      <c r="MXL88" s="85"/>
      <c r="MXM88" s="85"/>
      <c r="MXN88" s="85"/>
      <c r="MXO88" s="85"/>
      <c r="MXP88" s="85"/>
      <c r="MXQ88" s="85"/>
      <c r="MXR88" s="85"/>
      <c r="MXS88" s="85"/>
      <c r="MXT88" s="85"/>
      <c r="MXU88" s="85"/>
      <c r="MXV88" s="85"/>
      <c r="MXW88" s="85"/>
      <c r="MXX88" s="85"/>
      <c r="MXY88" s="85"/>
      <c r="MXZ88" s="85"/>
      <c r="MYA88" s="85"/>
      <c r="MYB88" s="85"/>
      <c r="MYC88" s="85"/>
      <c r="MYD88" s="85"/>
      <c r="MYE88" s="85"/>
      <c r="MYF88" s="85"/>
      <c r="MYG88" s="85"/>
      <c r="MYH88" s="85"/>
      <c r="MYI88" s="85"/>
      <c r="MYJ88" s="85"/>
      <c r="MYK88" s="85"/>
      <c r="MYL88" s="85"/>
      <c r="MYM88" s="85"/>
      <c r="MYN88" s="85"/>
      <c r="MYO88" s="85"/>
      <c r="MYP88" s="85"/>
      <c r="MYQ88" s="85"/>
      <c r="MYR88" s="85"/>
      <c r="MYS88" s="85"/>
      <c r="MYT88" s="85"/>
      <c r="MYU88" s="85"/>
      <c r="MYV88" s="85"/>
      <c r="MYW88" s="85"/>
      <c r="MYX88" s="85"/>
      <c r="MYY88" s="85"/>
      <c r="MYZ88" s="85"/>
      <c r="MZA88" s="85"/>
      <c r="MZB88" s="85"/>
      <c r="MZC88" s="85"/>
      <c r="MZD88" s="85"/>
      <c r="MZE88" s="85"/>
      <c r="MZF88" s="85"/>
      <c r="MZG88" s="85"/>
      <c r="MZH88" s="85"/>
      <c r="MZI88" s="85"/>
      <c r="MZJ88" s="85"/>
      <c r="MZK88" s="85"/>
      <c r="MZL88" s="85"/>
      <c r="MZM88" s="85"/>
      <c r="MZN88" s="85"/>
      <c r="MZO88" s="85"/>
      <c r="MZP88" s="85"/>
      <c r="MZQ88" s="85"/>
      <c r="MZR88" s="85"/>
      <c r="MZS88" s="85"/>
      <c r="MZT88" s="85"/>
      <c r="MZU88" s="85"/>
      <c r="MZV88" s="85"/>
      <c r="MZW88" s="85"/>
      <c r="MZX88" s="85"/>
      <c r="MZY88" s="85"/>
      <c r="MZZ88" s="85"/>
      <c r="NAA88" s="85"/>
      <c r="NAB88" s="85"/>
      <c r="NAC88" s="85"/>
      <c r="NAD88" s="85"/>
      <c r="NAE88" s="85"/>
      <c r="NAF88" s="85"/>
      <c r="NAG88" s="85"/>
      <c r="NAH88" s="85"/>
      <c r="NAI88" s="85"/>
      <c r="NAJ88" s="85"/>
      <c r="NAK88" s="85"/>
      <c r="NAL88" s="85"/>
      <c r="NAM88" s="85"/>
      <c r="NAN88" s="85"/>
      <c r="NAO88" s="85"/>
      <c r="NAP88" s="85"/>
      <c r="NAQ88" s="85"/>
      <c r="NAR88" s="85"/>
      <c r="NAS88" s="85"/>
      <c r="NAT88" s="85"/>
      <c r="NAU88" s="85"/>
      <c r="NAV88" s="85"/>
      <c r="NAW88" s="85"/>
      <c r="NAX88" s="85"/>
      <c r="NAY88" s="85"/>
      <c r="NAZ88" s="85"/>
      <c r="NBA88" s="85"/>
      <c r="NBB88" s="85"/>
      <c r="NBC88" s="85"/>
      <c r="NBD88" s="85"/>
      <c r="NBE88" s="85"/>
      <c r="NBF88" s="85"/>
      <c r="NBG88" s="85"/>
      <c r="NBH88" s="85"/>
      <c r="NBI88" s="85"/>
      <c r="NBJ88" s="85"/>
      <c r="NBK88" s="85"/>
      <c r="NBL88" s="85"/>
      <c r="NBM88" s="85"/>
      <c r="NBN88" s="85"/>
      <c r="NBO88" s="85"/>
      <c r="NBP88" s="85"/>
      <c r="NBQ88" s="85"/>
      <c r="NBR88" s="85"/>
      <c r="NBS88" s="85"/>
      <c r="NBT88" s="85"/>
      <c r="NBU88" s="85"/>
      <c r="NBV88" s="85"/>
      <c r="NBW88" s="85"/>
      <c r="NBX88" s="85"/>
      <c r="NBY88" s="85"/>
      <c r="NBZ88" s="85"/>
      <c r="NCA88" s="85"/>
      <c r="NCB88" s="85"/>
      <c r="NCC88" s="85"/>
      <c r="NCD88" s="85"/>
      <c r="NCE88" s="85"/>
      <c r="NCF88" s="85"/>
      <c r="NCG88" s="85"/>
      <c r="NCH88" s="85"/>
      <c r="NCI88" s="85"/>
      <c r="NCJ88" s="85"/>
      <c r="NCK88" s="85"/>
      <c r="NCL88" s="85"/>
      <c r="NCM88" s="85"/>
      <c r="NCN88" s="85"/>
      <c r="NCO88" s="85"/>
      <c r="NCP88" s="85"/>
      <c r="NCQ88" s="85"/>
      <c r="NCR88" s="85"/>
      <c r="NCS88" s="85"/>
      <c r="NCT88" s="85"/>
      <c r="NCU88" s="85"/>
      <c r="NCV88" s="85"/>
      <c r="NCW88" s="85"/>
      <c r="NCX88" s="85"/>
      <c r="NCY88" s="85"/>
      <c r="NCZ88" s="85"/>
      <c r="NDA88" s="85"/>
      <c r="NDB88" s="85"/>
      <c r="NDC88" s="85"/>
      <c r="NDD88" s="85"/>
      <c r="NDE88" s="85"/>
      <c r="NDF88" s="85"/>
      <c r="NDG88" s="85"/>
      <c r="NDH88" s="85"/>
      <c r="NDI88" s="85"/>
      <c r="NDJ88" s="85"/>
      <c r="NDK88" s="85"/>
      <c r="NDL88" s="85"/>
      <c r="NDM88" s="85"/>
      <c r="NDN88" s="85"/>
      <c r="NDO88" s="85"/>
      <c r="NDP88" s="85"/>
      <c r="NDQ88" s="85"/>
      <c r="NDR88" s="85"/>
      <c r="NDS88" s="85"/>
      <c r="NDT88" s="85"/>
      <c r="NDU88" s="85"/>
      <c r="NDV88" s="85"/>
      <c r="NDW88" s="85"/>
      <c r="NDX88" s="85"/>
      <c r="NDY88" s="85"/>
      <c r="NDZ88" s="85"/>
      <c r="NEA88" s="85"/>
      <c r="NEB88" s="85"/>
      <c r="NEC88" s="85"/>
      <c r="NED88" s="85"/>
      <c r="NEE88" s="85"/>
      <c r="NEF88" s="85"/>
      <c r="NEG88" s="85"/>
      <c r="NEH88" s="85"/>
      <c r="NEI88" s="85"/>
      <c r="NEJ88" s="85"/>
      <c r="NEK88" s="85"/>
      <c r="NEL88" s="85"/>
      <c r="NEM88" s="85"/>
      <c r="NEN88" s="85"/>
      <c r="NEO88" s="85"/>
      <c r="NEP88" s="85"/>
      <c r="NEQ88" s="85"/>
      <c r="NER88" s="85"/>
      <c r="NES88" s="85"/>
      <c r="NET88" s="85"/>
      <c r="NEU88" s="85"/>
      <c r="NEV88" s="85"/>
      <c r="NEW88" s="85"/>
      <c r="NEX88" s="85"/>
      <c r="NEY88" s="85"/>
      <c r="NEZ88" s="85"/>
      <c r="NFA88" s="85"/>
      <c r="NFB88" s="85"/>
      <c r="NFC88" s="85"/>
      <c r="NFD88" s="85"/>
      <c r="NFE88" s="85"/>
      <c r="NFF88" s="85"/>
      <c r="NFG88" s="85"/>
      <c r="NFH88" s="85"/>
      <c r="NFI88" s="85"/>
      <c r="NFJ88" s="85"/>
      <c r="NFK88" s="85"/>
      <c r="NFL88" s="85"/>
      <c r="NFM88" s="85"/>
      <c r="NFN88" s="85"/>
      <c r="NFO88" s="85"/>
      <c r="NFP88" s="85"/>
      <c r="NFQ88" s="85"/>
      <c r="NFR88" s="85"/>
      <c r="NFS88" s="85"/>
      <c r="NFT88" s="85"/>
      <c r="NFU88" s="85"/>
      <c r="NFV88" s="85"/>
      <c r="NFW88" s="85"/>
      <c r="NFX88" s="85"/>
      <c r="NFY88" s="85"/>
      <c r="NFZ88" s="85"/>
      <c r="NGA88" s="85"/>
      <c r="NGB88" s="85"/>
      <c r="NGC88" s="85"/>
      <c r="NGD88" s="85"/>
      <c r="NGE88" s="85"/>
      <c r="NGF88" s="85"/>
      <c r="NGG88" s="85"/>
      <c r="NGH88" s="85"/>
      <c r="NGI88" s="85"/>
      <c r="NGJ88" s="85"/>
      <c r="NGK88" s="85"/>
      <c r="NGL88" s="85"/>
      <c r="NGM88" s="85"/>
      <c r="NGN88" s="85"/>
      <c r="NGO88" s="85"/>
      <c r="NGP88" s="85"/>
      <c r="NGQ88" s="85"/>
      <c r="NGR88" s="85"/>
      <c r="NGS88" s="85"/>
      <c r="NGT88" s="85"/>
      <c r="NGU88" s="85"/>
      <c r="NGV88" s="85"/>
      <c r="NGW88" s="85"/>
      <c r="NGX88" s="85"/>
      <c r="NGY88" s="85"/>
      <c r="NGZ88" s="85"/>
      <c r="NHA88" s="85"/>
      <c r="NHB88" s="85"/>
      <c r="NHC88" s="85"/>
      <c r="NHD88" s="85"/>
      <c r="NHE88" s="85"/>
      <c r="NHF88" s="85"/>
      <c r="NHG88" s="85"/>
      <c r="NHH88" s="85"/>
      <c r="NHI88" s="85"/>
      <c r="NHJ88" s="85"/>
      <c r="NHK88" s="85"/>
      <c r="NHL88" s="85"/>
      <c r="NHM88" s="85"/>
      <c r="NHN88" s="85"/>
      <c r="NHO88" s="85"/>
      <c r="NHP88" s="85"/>
      <c r="NHQ88" s="85"/>
      <c r="NHR88" s="85"/>
      <c r="NHS88" s="85"/>
      <c r="NHT88" s="85"/>
      <c r="NHU88" s="85"/>
      <c r="NHV88" s="85"/>
      <c r="NHW88" s="85"/>
      <c r="NHX88" s="85"/>
      <c r="NHY88" s="85"/>
      <c r="NHZ88" s="85"/>
      <c r="NIA88" s="85"/>
      <c r="NIB88" s="85"/>
      <c r="NIC88" s="85"/>
      <c r="NID88" s="85"/>
      <c r="NIE88" s="85"/>
      <c r="NIF88" s="85"/>
      <c r="NIG88" s="85"/>
      <c r="NIH88" s="85"/>
      <c r="NII88" s="85"/>
      <c r="NIJ88" s="85"/>
      <c r="NIK88" s="85"/>
      <c r="NIL88" s="85"/>
      <c r="NIM88" s="85"/>
      <c r="NIN88" s="85"/>
      <c r="NIO88" s="85"/>
      <c r="NIP88" s="85"/>
      <c r="NIQ88" s="85"/>
      <c r="NIR88" s="85"/>
      <c r="NIS88" s="85"/>
      <c r="NIT88" s="85"/>
      <c r="NIU88" s="85"/>
      <c r="NIV88" s="85"/>
      <c r="NIW88" s="85"/>
      <c r="NIX88" s="85"/>
      <c r="NIY88" s="85"/>
      <c r="NIZ88" s="85"/>
      <c r="NJA88" s="85"/>
      <c r="NJB88" s="85"/>
      <c r="NJC88" s="85"/>
      <c r="NJD88" s="85"/>
      <c r="NJE88" s="85"/>
      <c r="NJF88" s="85"/>
      <c r="NJG88" s="85"/>
      <c r="NJH88" s="85"/>
      <c r="NJI88" s="85"/>
      <c r="NJJ88" s="85"/>
      <c r="NJK88" s="85"/>
      <c r="NJL88" s="85"/>
      <c r="NJM88" s="85"/>
      <c r="NJN88" s="85"/>
      <c r="NJO88" s="85"/>
      <c r="NJP88" s="85"/>
      <c r="NJQ88" s="85"/>
      <c r="NJR88" s="85"/>
      <c r="NJS88" s="85"/>
      <c r="NJT88" s="85"/>
      <c r="NJU88" s="85"/>
      <c r="NJV88" s="85"/>
      <c r="NJW88" s="85"/>
      <c r="NJX88" s="85"/>
      <c r="NJY88" s="85"/>
      <c r="NJZ88" s="85"/>
      <c r="NKA88" s="85"/>
      <c r="NKB88" s="85"/>
      <c r="NKC88" s="85"/>
      <c r="NKD88" s="85"/>
      <c r="NKE88" s="85"/>
      <c r="NKF88" s="85"/>
      <c r="NKG88" s="85"/>
      <c r="NKH88" s="85"/>
      <c r="NKI88" s="85"/>
      <c r="NKJ88" s="85"/>
      <c r="NKK88" s="85"/>
      <c r="NKL88" s="85"/>
      <c r="NKM88" s="85"/>
      <c r="NKN88" s="85"/>
      <c r="NKO88" s="85"/>
      <c r="NKP88" s="85"/>
      <c r="NKQ88" s="85"/>
      <c r="NKR88" s="85"/>
      <c r="NKS88" s="85"/>
      <c r="NKT88" s="85"/>
      <c r="NKU88" s="85"/>
      <c r="NKV88" s="85"/>
      <c r="NKW88" s="85"/>
      <c r="NKX88" s="85"/>
      <c r="NKY88" s="85"/>
      <c r="NKZ88" s="85"/>
      <c r="NLA88" s="85"/>
      <c r="NLB88" s="85"/>
      <c r="NLC88" s="85"/>
      <c r="NLD88" s="85"/>
      <c r="NLE88" s="85"/>
      <c r="NLF88" s="85"/>
      <c r="NLG88" s="85"/>
      <c r="NLH88" s="85"/>
      <c r="NLI88" s="85"/>
      <c r="NLJ88" s="85"/>
      <c r="NLK88" s="85"/>
      <c r="NLL88" s="85"/>
      <c r="NLM88" s="85"/>
      <c r="NLN88" s="85"/>
      <c r="NLO88" s="85"/>
      <c r="NLP88" s="85"/>
      <c r="NLQ88" s="85"/>
      <c r="NLR88" s="85"/>
      <c r="NLS88" s="85"/>
      <c r="NLT88" s="85"/>
      <c r="NLU88" s="85"/>
      <c r="NLV88" s="85"/>
      <c r="NLW88" s="85"/>
      <c r="NLX88" s="85"/>
      <c r="NLY88" s="85"/>
      <c r="NLZ88" s="85"/>
      <c r="NMA88" s="85"/>
      <c r="NMB88" s="85"/>
      <c r="NMC88" s="85"/>
      <c r="NMD88" s="85"/>
      <c r="NME88" s="85"/>
      <c r="NMF88" s="85"/>
      <c r="NMG88" s="85"/>
      <c r="NMH88" s="85"/>
      <c r="NMI88" s="85"/>
      <c r="NMJ88" s="85"/>
      <c r="NMK88" s="85"/>
      <c r="NML88" s="85"/>
      <c r="NMM88" s="85"/>
      <c r="NMN88" s="85"/>
      <c r="NMO88" s="85"/>
      <c r="NMP88" s="85"/>
      <c r="NMQ88" s="85"/>
      <c r="NMR88" s="85"/>
      <c r="NMS88" s="85"/>
      <c r="NMT88" s="85"/>
      <c r="NMU88" s="85"/>
      <c r="NMV88" s="85"/>
      <c r="NMW88" s="85"/>
      <c r="NMX88" s="85"/>
      <c r="NMY88" s="85"/>
      <c r="NMZ88" s="85"/>
      <c r="NNA88" s="85"/>
      <c r="NNB88" s="85"/>
      <c r="NNC88" s="85"/>
      <c r="NND88" s="85"/>
      <c r="NNE88" s="85"/>
      <c r="NNF88" s="85"/>
      <c r="NNG88" s="85"/>
      <c r="NNH88" s="85"/>
      <c r="NNI88" s="85"/>
      <c r="NNJ88" s="85"/>
      <c r="NNK88" s="85"/>
      <c r="NNL88" s="85"/>
      <c r="NNM88" s="85"/>
      <c r="NNN88" s="85"/>
      <c r="NNO88" s="85"/>
      <c r="NNP88" s="85"/>
      <c r="NNQ88" s="85"/>
      <c r="NNR88" s="85"/>
      <c r="NNS88" s="85"/>
      <c r="NNT88" s="85"/>
      <c r="NNU88" s="85"/>
      <c r="NNV88" s="85"/>
      <c r="NNW88" s="85"/>
      <c r="NNX88" s="85"/>
      <c r="NNY88" s="85"/>
      <c r="NNZ88" s="85"/>
      <c r="NOA88" s="85"/>
      <c r="NOB88" s="85"/>
      <c r="NOC88" s="85"/>
      <c r="NOD88" s="85"/>
      <c r="NOE88" s="85"/>
      <c r="NOF88" s="85"/>
      <c r="NOG88" s="85"/>
      <c r="NOH88" s="85"/>
      <c r="NOI88" s="85"/>
      <c r="NOJ88" s="85"/>
      <c r="NOK88" s="85"/>
      <c r="NOL88" s="85"/>
      <c r="NOM88" s="85"/>
      <c r="NON88" s="85"/>
      <c r="NOO88" s="85"/>
      <c r="NOP88" s="85"/>
      <c r="NOQ88" s="85"/>
      <c r="NOR88" s="85"/>
      <c r="NOS88" s="85"/>
      <c r="NOT88" s="85"/>
      <c r="NOU88" s="85"/>
      <c r="NOV88" s="85"/>
      <c r="NOW88" s="85"/>
      <c r="NOX88" s="85"/>
      <c r="NOY88" s="85"/>
      <c r="NOZ88" s="85"/>
      <c r="NPA88" s="85"/>
      <c r="NPB88" s="85"/>
      <c r="NPC88" s="85"/>
      <c r="NPD88" s="85"/>
      <c r="NPE88" s="85"/>
      <c r="NPF88" s="85"/>
      <c r="NPG88" s="85"/>
      <c r="NPH88" s="85"/>
      <c r="NPI88" s="85"/>
      <c r="NPJ88" s="85"/>
      <c r="NPK88" s="85"/>
      <c r="NPL88" s="85"/>
      <c r="NPM88" s="85"/>
      <c r="NPN88" s="85"/>
      <c r="NPO88" s="85"/>
      <c r="NPP88" s="85"/>
      <c r="NPQ88" s="85"/>
      <c r="NPR88" s="85"/>
      <c r="NPS88" s="85"/>
      <c r="NPT88" s="85"/>
      <c r="NPU88" s="85"/>
      <c r="NPV88" s="85"/>
      <c r="NPW88" s="85"/>
      <c r="NPX88" s="85"/>
      <c r="NPY88" s="85"/>
      <c r="NPZ88" s="85"/>
      <c r="NQA88" s="85"/>
      <c r="NQB88" s="85"/>
      <c r="NQC88" s="85"/>
      <c r="NQD88" s="85"/>
      <c r="NQE88" s="85"/>
      <c r="NQF88" s="85"/>
      <c r="NQG88" s="85"/>
      <c r="NQH88" s="85"/>
      <c r="NQI88" s="85"/>
      <c r="NQJ88" s="85"/>
      <c r="NQK88" s="85"/>
      <c r="NQL88" s="85"/>
      <c r="NQM88" s="85"/>
      <c r="NQN88" s="85"/>
      <c r="NQO88" s="85"/>
      <c r="NQP88" s="85"/>
      <c r="NQQ88" s="85"/>
      <c r="NQR88" s="85"/>
      <c r="NQS88" s="85"/>
      <c r="NQT88" s="85"/>
      <c r="NQU88" s="85"/>
      <c r="NQV88" s="85"/>
      <c r="NQW88" s="85"/>
      <c r="NQX88" s="85"/>
      <c r="NQY88" s="85"/>
      <c r="NQZ88" s="85"/>
      <c r="NRA88" s="85"/>
      <c r="NRB88" s="85"/>
      <c r="NRC88" s="85"/>
      <c r="NRD88" s="85"/>
      <c r="NRE88" s="85"/>
      <c r="NRF88" s="85"/>
      <c r="NRG88" s="85"/>
      <c r="NRH88" s="85"/>
      <c r="NRI88" s="85"/>
      <c r="NRJ88" s="85"/>
      <c r="NRK88" s="85"/>
      <c r="NRL88" s="85"/>
      <c r="NRM88" s="85"/>
      <c r="NRN88" s="85"/>
      <c r="NRO88" s="85"/>
      <c r="NRP88" s="85"/>
      <c r="NRQ88" s="85"/>
      <c r="NRR88" s="85"/>
      <c r="NRS88" s="85"/>
      <c r="NRT88" s="85"/>
      <c r="NRU88" s="85"/>
      <c r="NRV88" s="85"/>
      <c r="NRW88" s="85"/>
      <c r="NRX88" s="85"/>
      <c r="NRY88" s="85"/>
      <c r="NRZ88" s="85"/>
      <c r="NSA88" s="85"/>
      <c r="NSB88" s="85"/>
      <c r="NSC88" s="85"/>
      <c r="NSD88" s="85"/>
      <c r="NSE88" s="85"/>
      <c r="NSF88" s="85"/>
      <c r="NSG88" s="85"/>
      <c r="NSH88" s="85"/>
      <c r="NSI88" s="85"/>
      <c r="NSJ88" s="85"/>
      <c r="NSK88" s="85"/>
      <c r="NSL88" s="85"/>
      <c r="NSM88" s="85"/>
      <c r="NSN88" s="85"/>
      <c r="NSO88" s="85"/>
      <c r="NSP88" s="85"/>
      <c r="NSQ88" s="85"/>
      <c r="NSR88" s="85"/>
      <c r="NSS88" s="85"/>
      <c r="NST88" s="85"/>
      <c r="NSU88" s="85"/>
      <c r="NSV88" s="85"/>
      <c r="NSW88" s="85"/>
      <c r="NSX88" s="85"/>
      <c r="NSY88" s="85"/>
      <c r="NSZ88" s="85"/>
      <c r="NTA88" s="85"/>
      <c r="NTB88" s="85"/>
      <c r="NTC88" s="85"/>
      <c r="NTD88" s="85"/>
      <c r="NTE88" s="85"/>
      <c r="NTF88" s="85"/>
      <c r="NTG88" s="85"/>
      <c r="NTH88" s="85"/>
      <c r="NTI88" s="85"/>
      <c r="NTJ88" s="85"/>
      <c r="NTK88" s="85"/>
      <c r="NTL88" s="85"/>
      <c r="NTM88" s="85"/>
      <c r="NTN88" s="85"/>
      <c r="NTO88" s="85"/>
      <c r="NTP88" s="85"/>
      <c r="NTQ88" s="85"/>
      <c r="NTR88" s="85"/>
      <c r="NTS88" s="85"/>
      <c r="NTT88" s="85"/>
      <c r="NTU88" s="85"/>
      <c r="NTV88" s="85"/>
      <c r="NTW88" s="85"/>
      <c r="NTX88" s="85"/>
      <c r="NTY88" s="85"/>
      <c r="NTZ88" s="85"/>
      <c r="NUA88" s="85"/>
      <c r="NUB88" s="85"/>
      <c r="NUC88" s="85"/>
      <c r="NUD88" s="85"/>
      <c r="NUE88" s="85"/>
      <c r="NUF88" s="85"/>
      <c r="NUG88" s="85"/>
      <c r="NUH88" s="85"/>
      <c r="NUI88" s="85"/>
      <c r="NUJ88" s="85"/>
      <c r="NUK88" s="85"/>
      <c r="NUL88" s="85"/>
      <c r="NUM88" s="85"/>
      <c r="NUN88" s="85"/>
      <c r="NUO88" s="85"/>
      <c r="NUP88" s="85"/>
      <c r="NUQ88" s="85"/>
      <c r="NUR88" s="85"/>
      <c r="NUS88" s="85"/>
      <c r="NUT88" s="85"/>
      <c r="NUU88" s="85"/>
      <c r="NUV88" s="85"/>
      <c r="NUW88" s="85"/>
      <c r="NUX88" s="85"/>
      <c r="NUY88" s="85"/>
      <c r="NUZ88" s="85"/>
      <c r="NVA88" s="85"/>
      <c r="NVB88" s="85"/>
      <c r="NVC88" s="85"/>
      <c r="NVD88" s="85"/>
      <c r="NVE88" s="85"/>
      <c r="NVF88" s="85"/>
      <c r="NVG88" s="85"/>
      <c r="NVH88" s="85"/>
      <c r="NVI88" s="85"/>
      <c r="NVJ88" s="85"/>
      <c r="NVK88" s="85"/>
      <c r="NVL88" s="85"/>
      <c r="NVM88" s="85"/>
      <c r="NVN88" s="85"/>
      <c r="NVO88" s="85"/>
      <c r="NVP88" s="85"/>
      <c r="NVQ88" s="85"/>
      <c r="NVR88" s="85"/>
      <c r="NVS88" s="85"/>
      <c r="NVT88" s="85"/>
      <c r="NVU88" s="85"/>
      <c r="NVV88" s="85"/>
      <c r="NVW88" s="85"/>
      <c r="NVX88" s="85"/>
      <c r="NVY88" s="85"/>
      <c r="NVZ88" s="85"/>
      <c r="NWA88" s="85"/>
      <c r="NWB88" s="85"/>
      <c r="NWC88" s="85"/>
      <c r="NWD88" s="85"/>
      <c r="NWE88" s="85"/>
      <c r="NWF88" s="85"/>
      <c r="NWG88" s="85"/>
      <c r="NWH88" s="85"/>
      <c r="NWI88" s="85"/>
      <c r="NWJ88" s="85"/>
      <c r="NWK88" s="85"/>
      <c r="NWL88" s="85"/>
      <c r="NWM88" s="85"/>
      <c r="NWN88" s="85"/>
      <c r="NWO88" s="85"/>
      <c r="NWP88" s="85"/>
      <c r="NWQ88" s="85"/>
      <c r="NWR88" s="85"/>
      <c r="NWS88" s="85"/>
      <c r="NWT88" s="85"/>
      <c r="NWU88" s="85"/>
      <c r="NWV88" s="85"/>
      <c r="NWW88" s="85"/>
      <c r="NWX88" s="85"/>
      <c r="NWY88" s="85"/>
      <c r="NWZ88" s="85"/>
      <c r="NXA88" s="85"/>
      <c r="NXB88" s="85"/>
      <c r="NXC88" s="85"/>
      <c r="NXD88" s="85"/>
      <c r="NXE88" s="85"/>
      <c r="NXF88" s="85"/>
      <c r="NXG88" s="85"/>
      <c r="NXH88" s="85"/>
      <c r="NXI88" s="85"/>
      <c r="NXJ88" s="85"/>
      <c r="NXK88" s="85"/>
      <c r="NXL88" s="85"/>
      <c r="NXM88" s="85"/>
      <c r="NXN88" s="85"/>
      <c r="NXO88" s="85"/>
      <c r="NXP88" s="85"/>
      <c r="NXQ88" s="85"/>
      <c r="NXR88" s="85"/>
      <c r="NXS88" s="85"/>
      <c r="NXT88" s="85"/>
      <c r="NXU88" s="85"/>
      <c r="NXV88" s="85"/>
      <c r="NXW88" s="85"/>
      <c r="NXX88" s="85"/>
      <c r="NXY88" s="85"/>
      <c r="NXZ88" s="85"/>
      <c r="NYA88" s="85"/>
      <c r="NYB88" s="85"/>
      <c r="NYC88" s="85"/>
      <c r="NYD88" s="85"/>
      <c r="NYE88" s="85"/>
      <c r="NYF88" s="85"/>
      <c r="NYG88" s="85"/>
      <c r="NYH88" s="85"/>
      <c r="NYI88" s="85"/>
      <c r="NYJ88" s="85"/>
      <c r="NYK88" s="85"/>
      <c r="NYL88" s="85"/>
      <c r="NYM88" s="85"/>
      <c r="NYN88" s="85"/>
      <c r="NYO88" s="85"/>
      <c r="NYP88" s="85"/>
      <c r="NYQ88" s="85"/>
      <c r="NYR88" s="85"/>
      <c r="NYS88" s="85"/>
      <c r="NYT88" s="85"/>
      <c r="NYU88" s="85"/>
      <c r="NYV88" s="85"/>
      <c r="NYW88" s="85"/>
      <c r="NYX88" s="85"/>
      <c r="NYY88" s="85"/>
      <c r="NYZ88" s="85"/>
      <c r="NZA88" s="85"/>
      <c r="NZB88" s="85"/>
      <c r="NZC88" s="85"/>
      <c r="NZD88" s="85"/>
      <c r="NZE88" s="85"/>
      <c r="NZF88" s="85"/>
      <c r="NZG88" s="85"/>
      <c r="NZH88" s="85"/>
      <c r="NZI88" s="85"/>
      <c r="NZJ88" s="85"/>
      <c r="NZK88" s="85"/>
      <c r="NZL88" s="85"/>
      <c r="NZM88" s="85"/>
      <c r="NZN88" s="85"/>
      <c r="NZO88" s="85"/>
      <c r="NZP88" s="85"/>
      <c r="NZQ88" s="85"/>
      <c r="NZR88" s="85"/>
      <c r="NZS88" s="85"/>
      <c r="NZT88" s="85"/>
      <c r="NZU88" s="85"/>
      <c r="NZV88" s="85"/>
      <c r="NZW88" s="85"/>
      <c r="NZX88" s="85"/>
      <c r="NZY88" s="85"/>
      <c r="NZZ88" s="85"/>
      <c r="OAA88" s="85"/>
      <c r="OAB88" s="85"/>
      <c r="OAC88" s="85"/>
      <c r="OAD88" s="85"/>
      <c r="OAE88" s="85"/>
      <c r="OAF88" s="85"/>
      <c r="OAG88" s="85"/>
      <c r="OAH88" s="85"/>
      <c r="OAI88" s="85"/>
      <c r="OAJ88" s="85"/>
      <c r="OAK88" s="85"/>
      <c r="OAL88" s="85"/>
      <c r="OAM88" s="85"/>
      <c r="OAN88" s="85"/>
      <c r="OAO88" s="85"/>
      <c r="OAP88" s="85"/>
      <c r="OAQ88" s="85"/>
      <c r="OAR88" s="85"/>
      <c r="OAS88" s="85"/>
      <c r="OAT88" s="85"/>
      <c r="OAU88" s="85"/>
      <c r="OAV88" s="85"/>
      <c r="OAW88" s="85"/>
      <c r="OAX88" s="85"/>
      <c r="OAY88" s="85"/>
      <c r="OAZ88" s="85"/>
      <c r="OBA88" s="85"/>
      <c r="OBB88" s="85"/>
      <c r="OBC88" s="85"/>
      <c r="OBD88" s="85"/>
      <c r="OBE88" s="85"/>
      <c r="OBF88" s="85"/>
      <c r="OBG88" s="85"/>
      <c r="OBH88" s="85"/>
      <c r="OBI88" s="85"/>
      <c r="OBJ88" s="85"/>
      <c r="OBK88" s="85"/>
      <c r="OBL88" s="85"/>
      <c r="OBM88" s="85"/>
      <c r="OBN88" s="85"/>
      <c r="OBO88" s="85"/>
      <c r="OBP88" s="85"/>
      <c r="OBQ88" s="85"/>
      <c r="OBR88" s="85"/>
      <c r="OBS88" s="85"/>
      <c r="OBT88" s="85"/>
      <c r="OBU88" s="85"/>
      <c r="OBV88" s="85"/>
      <c r="OBW88" s="85"/>
      <c r="OBX88" s="85"/>
      <c r="OBY88" s="85"/>
      <c r="OBZ88" s="85"/>
      <c r="OCA88" s="85"/>
      <c r="OCB88" s="85"/>
      <c r="OCC88" s="85"/>
      <c r="OCD88" s="85"/>
      <c r="OCE88" s="85"/>
      <c r="OCF88" s="85"/>
      <c r="OCG88" s="85"/>
      <c r="OCH88" s="85"/>
      <c r="OCI88" s="85"/>
      <c r="OCJ88" s="85"/>
      <c r="OCK88" s="85"/>
      <c r="OCL88" s="85"/>
      <c r="OCM88" s="85"/>
      <c r="OCN88" s="85"/>
      <c r="OCO88" s="85"/>
      <c r="OCP88" s="85"/>
      <c r="OCQ88" s="85"/>
      <c r="OCR88" s="85"/>
      <c r="OCS88" s="85"/>
      <c r="OCT88" s="85"/>
      <c r="OCU88" s="85"/>
      <c r="OCV88" s="85"/>
      <c r="OCW88" s="85"/>
      <c r="OCX88" s="85"/>
      <c r="OCY88" s="85"/>
      <c r="OCZ88" s="85"/>
      <c r="ODA88" s="85"/>
      <c r="ODB88" s="85"/>
      <c r="ODC88" s="85"/>
      <c r="ODD88" s="85"/>
      <c r="ODE88" s="85"/>
      <c r="ODF88" s="85"/>
      <c r="ODG88" s="85"/>
      <c r="ODH88" s="85"/>
      <c r="ODI88" s="85"/>
      <c r="ODJ88" s="85"/>
      <c r="ODK88" s="85"/>
      <c r="ODL88" s="85"/>
      <c r="ODM88" s="85"/>
      <c r="ODN88" s="85"/>
      <c r="ODO88" s="85"/>
      <c r="ODP88" s="85"/>
      <c r="ODQ88" s="85"/>
      <c r="ODR88" s="85"/>
      <c r="ODS88" s="85"/>
      <c r="ODT88" s="85"/>
      <c r="ODU88" s="85"/>
      <c r="ODV88" s="85"/>
      <c r="ODW88" s="85"/>
      <c r="ODX88" s="85"/>
      <c r="ODY88" s="85"/>
      <c r="ODZ88" s="85"/>
      <c r="OEA88" s="85"/>
      <c r="OEB88" s="85"/>
      <c r="OEC88" s="85"/>
      <c r="OED88" s="85"/>
      <c r="OEE88" s="85"/>
      <c r="OEF88" s="85"/>
      <c r="OEG88" s="85"/>
      <c r="OEH88" s="85"/>
      <c r="OEI88" s="85"/>
      <c r="OEJ88" s="85"/>
      <c r="OEK88" s="85"/>
      <c r="OEL88" s="85"/>
      <c r="OEM88" s="85"/>
      <c r="OEN88" s="85"/>
      <c r="OEO88" s="85"/>
      <c r="OEP88" s="85"/>
      <c r="OEQ88" s="85"/>
      <c r="OER88" s="85"/>
      <c r="OES88" s="85"/>
      <c r="OET88" s="85"/>
      <c r="OEU88" s="85"/>
      <c r="OEV88" s="85"/>
      <c r="OEW88" s="85"/>
      <c r="OEX88" s="85"/>
      <c r="OEY88" s="85"/>
      <c r="OEZ88" s="85"/>
      <c r="OFA88" s="85"/>
      <c r="OFB88" s="85"/>
      <c r="OFC88" s="85"/>
      <c r="OFD88" s="85"/>
      <c r="OFE88" s="85"/>
      <c r="OFF88" s="85"/>
      <c r="OFG88" s="85"/>
      <c r="OFH88" s="85"/>
      <c r="OFI88" s="85"/>
      <c r="OFJ88" s="85"/>
      <c r="OFK88" s="85"/>
      <c r="OFL88" s="85"/>
      <c r="OFM88" s="85"/>
      <c r="OFN88" s="85"/>
      <c r="OFO88" s="85"/>
      <c r="OFP88" s="85"/>
      <c r="OFQ88" s="85"/>
      <c r="OFR88" s="85"/>
      <c r="OFS88" s="85"/>
      <c r="OFT88" s="85"/>
      <c r="OFU88" s="85"/>
      <c r="OFV88" s="85"/>
      <c r="OFW88" s="85"/>
      <c r="OFX88" s="85"/>
      <c r="OFY88" s="85"/>
      <c r="OFZ88" s="85"/>
      <c r="OGA88" s="85"/>
      <c r="OGB88" s="85"/>
      <c r="OGC88" s="85"/>
      <c r="OGD88" s="85"/>
      <c r="OGE88" s="85"/>
      <c r="OGF88" s="85"/>
      <c r="OGG88" s="85"/>
      <c r="OGH88" s="85"/>
      <c r="OGI88" s="85"/>
      <c r="OGJ88" s="85"/>
      <c r="OGK88" s="85"/>
      <c r="OGL88" s="85"/>
      <c r="OGM88" s="85"/>
      <c r="OGN88" s="85"/>
      <c r="OGO88" s="85"/>
      <c r="OGP88" s="85"/>
      <c r="OGQ88" s="85"/>
      <c r="OGR88" s="85"/>
      <c r="OGS88" s="85"/>
      <c r="OGT88" s="85"/>
      <c r="OGU88" s="85"/>
      <c r="OGV88" s="85"/>
      <c r="OGW88" s="85"/>
      <c r="OGX88" s="85"/>
      <c r="OGY88" s="85"/>
      <c r="OGZ88" s="85"/>
      <c r="OHA88" s="85"/>
      <c r="OHB88" s="85"/>
      <c r="OHC88" s="85"/>
      <c r="OHD88" s="85"/>
      <c r="OHE88" s="85"/>
      <c r="OHF88" s="85"/>
      <c r="OHG88" s="85"/>
      <c r="OHH88" s="85"/>
      <c r="OHI88" s="85"/>
      <c r="OHJ88" s="85"/>
      <c r="OHK88" s="85"/>
      <c r="OHL88" s="85"/>
      <c r="OHM88" s="85"/>
      <c r="OHN88" s="85"/>
      <c r="OHO88" s="85"/>
      <c r="OHP88" s="85"/>
      <c r="OHQ88" s="85"/>
      <c r="OHR88" s="85"/>
      <c r="OHS88" s="85"/>
      <c r="OHT88" s="85"/>
      <c r="OHU88" s="85"/>
      <c r="OHV88" s="85"/>
      <c r="OHW88" s="85"/>
      <c r="OHX88" s="85"/>
      <c r="OHY88" s="85"/>
      <c r="OHZ88" s="85"/>
      <c r="OIA88" s="85"/>
      <c r="OIB88" s="85"/>
      <c r="OIC88" s="85"/>
      <c r="OID88" s="85"/>
      <c r="OIE88" s="85"/>
      <c r="OIF88" s="85"/>
      <c r="OIG88" s="85"/>
      <c r="OIH88" s="85"/>
      <c r="OII88" s="85"/>
      <c r="OIJ88" s="85"/>
      <c r="OIK88" s="85"/>
      <c r="OIL88" s="85"/>
      <c r="OIM88" s="85"/>
      <c r="OIN88" s="85"/>
      <c r="OIO88" s="85"/>
      <c r="OIP88" s="85"/>
      <c r="OIQ88" s="85"/>
      <c r="OIR88" s="85"/>
      <c r="OIS88" s="85"/>
      <c r="OIT88" s="85"/>
      <c r="OIU88" s="85"/>
      <c r="OIV88" s="85"/>
      <c r="OIW88" s="85"/>
      <c r="OIX88" s="85"/>
      <c r="OIY88" s="85"/>
      <c r="OIZ88" s="85"/>
      <c r="OJA88" s="85"/>
      <c r="OJB88" s="85"/>
      <c r="OJC88" s="85"/>
      <c r="OJD88" s="85"/>
      <c r="OJE88" s="85"/>
      <c r="OJF88" s="85"/>
      <c r="OJG88" s="85"/>
      <c r="OJH88" s="85"/>
      <c r="OJI88" s="85"/>
      <c r="OJJ88" s="85"/>
      <c r="OJK88" s="85"/>
      <c r="OJL88" s="85"/>
      <c r="OJM88" s="85"/>
      <c r="OJN88" s="85"/>
      <c r="OJO88" s="85"/>
      <c r="OJP88" s="85"/>
      <c r="OJQ88" s="85"/>
      <c r="OJR88" s="85"/>
      <c r="OJS88" s="85"/>
      <c r="OJT88" s="85"/>
      <c r="OJU88" s="85"/>
      <c r="OJV88" s="85"/>
      <c r="OJW88" s="85"/>
      <c r="OJX88" s="85"/>
      <c r="OJY88" s="85"/>
      <c r="OJZ88" s="85"/>
      <c r="OKA88" s="85"/>
      <c r="OKB88" s="85"/>
      <c r="OKC88" s="85"/>
      <c r="OKD88" s="85"/>
      <c r="OKE88" s="85"/>
      <c r="OKF88" s="85"/>
      <c r="OKG88" s="85"/>
      <c r="OKH88" s="85"/>
      <c r="OKI88" s="85"/>
      <c r="OKJ88" s="85"/>
      <c r="OKK88" s="85"/>
      <c r="OKL88" s="85"/>
      <c r="OKM88" s="85"/>
      <c r="OKN88" s="85"/>
      <c r="OKO88" s="85"/>
      <c r="OKP88" s="85"/>
      <c r="OKQ88" s="85"/>
      <c r="OKR88" s="85"/>
      <c r="OKS88" s="85"/>
      <c r="OKT88" s="85"/>
      <c r="OKU88" s="85"/>
      <c r="OKV88" s="85"/>
      <c r="OKW88" s="85"/>
      <c r="OKX88" s="85"/>
      <c r="OKY88" s="85"/>
      <c r="OKZ88" s="85"/>
      <c r="OLA88" s="85"/>
      <c r="OLB88" s="85"/>
      <c r="OLC88" s="85"/>
      <c r="OLD88" s="85"/>
      <c r="OLE88" s="85"/>
      <c r="OLF88" s="85"/>
      <c r="OLG88" s="85"/>
      <c r="OLH88" s="85"/>
      <c r="OLI88" s="85"/>
      <c r="OLJ88" s="85"/>
      <c r="OLK88" s="85"/>
      <c r="OLL88" s="85"/>
      <c r="OLM88" s="85"/>
      <c r="OLN88" s="85"/>
      <c r="OLO88" s="85"/>
      <c r="OLP88" s="85"/>
      <c r="OLQ88" s="85"/>
      <c r="OLR88" s="85"/>
      <c r="OLS88" s="85"/>
      <c r="OLT88" s="85"/>
      <c r="OLU88" s="85"/>
      <c r="OLV88" s="85"/>
      <c r="OLW88" s="85"/>
      <c r="OLX88" s="85"/>
      <c r="OLY88" s="85"/>
      <c r="OLZ88" s="85"/>
      <c r="OMA88" s="85"/>
      <c r="OMB88" s="85"/>
      <c r="OMC88" s="85"/>
      <c r="OMD88" s="85"/>
      <c r="OME88" s="85"/>
      <c r="OMF88" s="85"/>
      <c r="OMG88" s="85"/>
      <c r="OMH88" s="85"/>
      <c r="OMI88" s="85"/>
      <c r="OMJ88" s="85"/>
      <c r="OMK88" s="85"/>
      <c r="OML88" s="85"/>
      <c r="OMM88" s="85"/>
      <c r="OMN88" s="85"/>
      <c r="OMO88" s="85"/>
      <c r="OMP88" s="85"/>
      <c r="OMQ88" s="85"/>
      <c r="OMR88" s="85"/>
      <c r="OMS88" s="85"/>
      <c r="OMT88" s="85"/>
      <c r="OMU88" s="85"/>
      <c r="OMV88" s="85"/>
      <c r="OMW88" s="85"/>
      <c r="OMX88" s="85"/>
      <c r="OMY88" s="85"/>
      <c r="OMZ88" s="85"/>
      <c r="ONA88" s="85"/>
      <c r="ONB88" s="85"/>
      <c r="ONC88" s="85"/>
      <c r="OND88" s="85"/>
      <c r="ONE88" s="85"/>
      <c r="ONF88" s="85"/>
      <c r="ONG88" s="85"/>
      <c r="ONH88" s="85"/>
      <c r="ONI88" s="85"/>
      <c r="ONJ88" s="85"/>
      <c r="ONK88" s="85"/>
      <c r="ONL88" s="85"/>
      <c r="ONM88" s="85"/>
      <c r="ONN88" s="85"/>
      <c r="ONO88" s="85"/>
      <c r="ONP88" s="85"/>
      <c r="ONQ88" s="85"/>
      <c r="ONR88" s="85"/>
      <c r="ONS88" s="85"/>
      <c r="ONT88" s="85"/>
      <c r="ONU88" s="85"/>
      <c r="ONV88" s="85"/>
      <c r="ONW88" s="85"/>
      <c r="ONX88" s="85"/>
      <c r="ONY88" s="85"/>
      <c r="ONZ88" s="85"/>
      <c r="OOA88" s="85"/>
      <c r="OOB88" s="85"/>
      <c r="OOC88" s="85"/>
      <c r="OOD88" s="85"/>
      <c r="OOE88" s="85"/>
      <c r="OOF88" s="85"/>
      <c r="OOG88" s="85"/>
      <c r="OOH88" s="85"/>
      <c r="OOI88" s="85"/>
      <c r="OOJ88" s="85"/>
      <c r="OOK88" s="85"/>
      <c r="OOL88" s="85"/>
      <c r="OOM88" s="85"/>
      <c r="OON88" s="85"/>
      <c r="OOO88" s="85"/>
      <c r="OOP88" s="85"/>
      <c r="OOQ88" s="85"/>
      <c r="OOR88" s="85"/>
      <c r="OOS88" s="85"/>
      <c r="OOT88" s="85"/>
      <c r="OOU88" s="85"/>
      <c r="OOV88" s="85"/>
      <c r="OOW88" s="85"/>
      <c r="OOX88" s="85"/>
      <c r="OOY88" s="85"/>
      <c r="OOZ88" s="85"/>
      <c r="OPA88" s="85"/>
      <c r="OPB88" s="85"/>
      <c r="OPC88" s="85"/>
      <c r="OPD88" s="85"/>
      <c r="OPE88" s="85"/>
      <c r="OPF88" s="85"/>
      <c r="OPG88" s="85"/>
      <c r="OPH88" s="85"/>
      <c r="OPI88" s="85"/>
      <c r="OPJ88" s="85"/>
      <c r="OPK88" s="85"/>
      <c r="OPL88" s="85"/>
      <c r="OPM88" s="85"/>
      <c r="OPN88" s="85"/>
      <c r="OPO88" s="85"/>
      <c r="OPP88" s="85"/>
      <c r="OPQ88" s="85"/>
      <c r="OPR88" s="85"/>
      <c r="OPS88" s="85"/>
      <c r="OPT88" s="85"/>
      <c r="OPU88" s="85"/>
      <c r="OPV88" s="85"/>
      <c r="OPW88" s="85"/>
      <c r="OPX88" s="85"/>
      <c r="OPY88" s="85"/>
      <c r="OPZ88" s="85"/>
      <c r="OQA88" s="85"/>
      <c r="OQB88" s="85"/>
      <c r="OQC88" s="85"/>
      <c r="OQD88" s="85"/>
      <c r="OQE88" s="85"/>
      <c r="OQF88" s="85"/>
      <c r="OQG88" s="85"/>
      <c r="OQH88" s="85"/>
      <c r="OQI88" s="85"/>
      <c r="OQJ88" s="85"/>
      <c r="OQK88" s="85"/>
      <c r="OQL88" s="85"/>
      <c r="OQM88" s="85"/>
      <c r="OQN88" s="85"/>
      <c r="OQO88" s="85"/>
      <c r="OQP88" s="85"/>
      <c r="OQQ88" s="85"/>
      <c r="OQR88" s="85"/>
      <c r="OQS88" s="85"/>
      <c r="OQT88" s="85"/>
      <c r="OQU88" s="85"/>
      <c r="OQV88" s="85"/>
      <c r="OQW88" s="85"/>
      <c r="OQX88" s="85"/>
      <c r="OQY88" s="85"/>
      <c r="OQZ88" s="85"/>
      <c r="ORA88" s="85"/>
      <c r="ORB88" s="85"/>
      <c r="ORC88" s="85"/>
      <c r="ORD88" s="85"/>
      <c r="ORE88" s="85"/>
      <c r="ORF88" s="85"/>
      <c r="ORG88" s="85"/>
      <c r="ORH88" s="85"/>
      <c r="ORI88" s="85"/>
      <c r="ORJ88" s="85"/>
      <c r="ORK88" s="85"/>
      <c r="ORL88" s="85"/>
      <c r="ORM88" s="85"/>
      <c r="ORN88" s="85"/>
      <c r="ORO88" s="85"/>
      <c r="ORP88" s="85"/>
      <c r="ORQ88" s="85"/>
      <c r="ORR88" s="85"/>
      <c r="ORS88" s="85"/>
      <c r="ORT88" s="85"/>
      <c r="ORU88" s="85"/>
      <c r="ORV88" s="85"/>
      <c r="ORW88" s="85"/>
      <c r="ORX88" s="85"/>
      <c r="ORY88" s="85"/>
      <c r="ORZ88" s="85"/>
      <c r="OSA88" s="85"/>
      <c r="OSB88" s="85"/>
      <c r="OSC88" s="85"/>
      <c r="OSD88" s="85"/>
      <c r="OSE88" s="85"/>
      <c r="OSF88" s="85"/>
      <c r="OSG88" s="85"/>
      <c r="OSH88" s="85"/>
      <c r="OSI88" s="85"/>
      <c r="OSJ88" s="85"/>
      <c r="OSK88" s="85"/>
      <c r="OSL88" s="85"/>
      <c r="OSM88" s="85"/>
      <c r="OSN88" s="85"/>
      <c r="OSO88" s="85"/>
      <c r="OSP88" s="85"/>
      <c r="OSQ88" s="85"/>
      <c r="OSR88" s="85"/>
      <c r="OSS88" s="85"/>
      <c r="OST88" s="85"/>
      <c r="OSU88" s="85"/>
      <c r="OSV88" s="85"/>
      <c r="OSW88" s="85"/>
      <c r="OSX88" s="85"/>
      <c r="OSY88" s="85"/>
      <c r="OSZ88" s="85"/>
      <c r="OTA88" s="85"/>
      <c r="OTB88" s="85"/>
      <c r="OTC88" s="85"/>
      <c r="OTD88" s="85"/>
      <c r="OTE88" s="85"/>
      <c r="OTF88" s="85"/>
      <c r="OTG88" s="85"/>
      <c r="OTH88" s="85"/>
      <c r="OTI88" s="85"/>
      <c r="OTJ88" s="85"/>
      <c r="OTK88" s="85"/>
      <c r="OTL88" s="85"/>
      <c r="OTM88" s="85"/>
      <c r="OTN88" s="85"/>
      <c r="OTO88" s="85"/>
      <c r="OTP88" s="85"/>
      <c r="OTQ88" s="85"/>
      <c r="OTR88" s="85"/>
      <c r="OTS88" s="85"/>
      <c r="OTT88" s="85"/>
      <c r="OTU88" s="85"/>
      <c r="OTV88" s="85"/>
      <c r="OTW88" s="85"/>
      <c r="OTX88" s="85"/>
      <c r="OTY88" s="85"/>
      <c r="OTZ88" s="85"/>
      <c r="OUA88" s="85"/>
      <c r="OUB88" s="85"/>
      <c r="OUC88" s="85"/>
      <c r="OUD88" s="85"/>
      <c r="OUE88" s="85"/>
      <c r="OUF88" s="85"/>
      <c r="OUG88" s="85"/>
      <c r="OUH88" s="85"/>
      <c r="OUI88" s="85"/>
      <c r="OUJ88" s="85"/>
      <c r="OUK88" s="85"/>
      <c r="OUL88" s="85"/>
      <c r="OUM88" s="85"/>
      <c r="OUN88" s="85"/>
      <c r="OUO88" s="85"/>
      <c r="OUP88" s="85"/>
      <c r="OUQ88" s="85"/>
      <c r="OUR88" s="85"/>
      <c r="OUS88" s="85"/>
      <c r="OUT88" s="85"/>
      <c r="OUU88" s="85"/>
      <c r="OUV88" s="85"/>
      <c r="OUW88" s="85"/>
      <c r="OUX88" s="85"/>
      <c r="OUY88" s="85"/>
      <c r="OUZ88" s="85"/>
      <c r="OVA88" s="85"/>
      <c r="OVB88" s="85"/>
      <c r="OVC88" s="85"/>
      <c r="OVD88" s="85"/>
      <c r="OVE88" s="85"/>
      <c r="OVF88" s="85"/>
      <c r="OVG88" s="85"/>
      <c r="OVH88" s="85"/>
      <c r="OVI88" s="85"/>
      <c r="OVJ88" s="85"/>
      <c r="OVK88" s="85"/>
      <c r="OVL88" s="85"/>
      <c r="OVM88" s="85"/>
      <c r="OVN88" s="85"/>
      <c r="OVO88" s="85"/>
      <c r="OVP88" s="85"/>
      <c r="OVQ88" s="85"/>
      <c r="OVR88" s="85"/>
      <c r="OVS88" s="85"/>
      <c r="OVT88" s="85"/>
      <c r="OVU88" s="85"/>
      <c r="OVV88" s="85"/>
      <c r="OVW88" s="85"/>
      <c r="OVX88" s="85"/>
      <c r="OVY88" s="85"/>
      <c r="OVZ88" s="85"/>
      <c r="OWA88" s="85"/>
      <c r="OWB88" s="85"/>
      <c r="OWC88" s="85"/>
      <c r="OWD88" s="85"/>
      <c r="OWE88" s="85"/>
      <c r="OWF88" s="85"/>
      <c r="OWG88" s="85"/>
      <c r="OWH88" s="85"/>
      <c r="OWI88" s="85"/>
      <c r="OWJ88" s="85"/>
      <c r="OWK88" s="85"/>
      <c r="OWL88" s="85"/>
      <c r="OWM88" s="85"/>
      <c r="OWN88" s="85"/>
      <c r="OWO88" s="85"/>
      <c r="OWP88" s="85"/>
      <c r="OWQ88" s="85"/>
      <c r="OWR88" s="85"/>
      <c r="OWS88" s="85"/>
      <c r="OWT88" s="85"/>
      <c r="OWU88" s="85"/>
      <c r="OWV88" s="85"/>
      <c r="OWW88" s="85"/>
      <c r="OWX88" s="85"/>
      <c r="OWY88" s="85"/>
      <c r="OWZ88" s="85"/>
      <c r="OXA88" s="85"/>
      <c r="OXB88" s="85"/>
      <c r="OXC88" s="85"/>
      <c r="OXD88" s="85"/>
      <c r="OXE88" s="85"/>
      <c r="OXF88" s="85"/>
      <c r="OXG88" s="85"/>
      <c r="OXH88" s="85"/>
      <c r="OXI88" s="85"/>
      <c r="OXJ88" s="85"/>
      <c r="OXK88" s="85"/>
      <c r="OXL88" s="85"/>
      <c r="OXM88" s="85"/>
      <c r="OXN88" s="85"/>
      <c r="OXO88" s="85"/>
      <c r="OXP88" s="85"/>
      <c r="OXQ88" s="85"/>
      <c r="OXR88" s="85"/>
      <c r="OXS88" s="85"/>
      <c r="OXT88" s="85"/>
      <c r="OXU88" s="85"/>
      <c r="OXV88" s="85"/>
      <c r="OXW88" s="85"/>
      <c r="OXX88" s="85"/>
      <c r="OXY88" s="85"/>
      <c r="OXZ88" s="85"/>
      <c r="OYA88" s="85"/>
      <c r="OYB88" s="85"/>
      <c r="OYC88" s="85"/>
      <c r="OYD88" s="85"/>
      <c r="OYE88" s="85"/>
      <c r="OYF88" s="85"/>
      <c r="OYG88" s="85"/>
      <c r="OYH88" s="85"/>
      <c r="OYI88" s="85"/>
      <c r="OYJ88" s="85"/>
      <c r="OYK88" s="85"/>
      <c r="OYL88" s="85"/>
      <c r="OYM88" s="85"/>
      <c r="OYN88" s="85"/>
      <c r="OYO88" s="85"/>
      <c r="OYP88" s="85"/>
      <c r="OYQ88" s="85"/>
      <c r="OYR88" s="85"/>
      <c r="OYS88" s="85"/>
      <c r="OYT88" s="85"/>
      <c r="OYU88" s="85"/>
      <c r="OYV88" s="85"/>
      <c r="OYW88" s="85"/>
      <c r="OYX88" s="85"/>
      <c r="OYY88" s="85"/>
      <c r="OYZ88" s="85"/>
      <c r="OZA88" s="85"/>
      <c r="OZB88" s="85"/>
      <c r="OZC88" s="85"/>
      <c r="OZD88" s="85"/>
      <c r="OZE88" s="85"/>
      <c r="OZF88" s="85"/>
      <c r="OZG88" s="85"/>
      <c r="OZH88" s="85"/>
      <c r="OZI88" s="85"/>
      <c r="OZJ88" s="85"/>
      <c r="OZK88" s="85"/>
      <c r="OZL88" s="85"/>
      <c r="OZM88" s="85"/>
      <c r="OZN88" s="85"/>
      <c r="OZO88" s="85"/>
      <c r="OZP88" s="85"/>
      <c r="OZQ88" s="85"/>
      <c r="OZR88" s="85"/>
      <c r="OZS88" s="85"/>
      <c r="OZT88" s="85"/>
      <c r="OZU88" s="85"/>
      <c r="OZV88" s="85"/>
      <c r="OZW88" s="85"/>
      <c r="OZX88" s="85"/>
      <c r="OZY88" s="85"/>
      <c r="OZZ88" s="85"/>
      <c r="PAA88" s="85"/>
      <c r="PAB88" s="85"/>
      <c r="PAC88" s="85"/>
      <c r="PAD88" s="85"/>
      <c r="PAE88" s="85"/>
      <c r="PAF88" s="85"/>
      <c r="PAG88" s="85"/>
      <c r="PAH88" s="85"/>
      <c r="PAI88" s="85"/>
      <c r="PAJ88" s="85"/>
      <c r="PAK88" s="85"/>
      <c r="PAL88" s="85"/>
      <c r="PAM88" s="85"/>
      <c r="PAN88" s="85"/>
      <c r="PAO88" s="85"/>
      <c r="PAP88" s="85"/>
      <c r="PAQ88" s="85"/>
      <c r="PAR88" s="85"/>
      <c r="PAS88" s="85"/>
      <c r="PAT88" s="85"/>
      <c r="PAU88" s="85"/>
      <c r="PAV88" s="85"/>
      <c r="PAW88" s="85"/>
      <c r="PAX88" s="85"/>
      <c r="PAY88" s="85"/>
      <c r="PAZ88" s="85"/>
      <c r="PBA88" s="85"/>
      <c r="PBB88" s="85"/>
      <c r="PBC88" s="85"/>
      <c r="PBD88" s="85"/>
      <c r="PBE88" s="85"/>
      <c r="PBF88" s="85"/>
      <c r="PBG88" s="85"/>
      <c r="PBH88" s="85"/>
      <c r="PBI88" s="85"/>
      <c r="PBJ88" s="85"/>
      <c r="PBK88" s="85"/>
      <c r="PBL88" s="85"/>
      <c r="PBM88" s="85"/>
      <c r="PBN88" s="85"/>
      <c r="PBO88" s="85"/>
      <c r="PBP88" s="85"/>
      <c r="PBQ88" s="85"/>
      <c r="PBR88" s="85"/>
      <c r="PBS88" s="85"/>
      <c r="PBT88" s="85"/>
      <c r="PBU88" s="85"/>
      <c r="PBV88" s="85"/>
      <c r="PBW88" s="85"/>
      <c r="PBX88" s="85"/>
      <c r="PBY88" s="85"/>
      <c r="PBZ88" s="85"/>
      <c r="PCA88" s="85"/>
      <c r="PCB88" s="85"/>
      <c r="PCC88" s="85"/>
      <c r="PCD88" s="85"/>
      <c r="PCE88" s="85"/>
      <c r="PCF88" s="85"/>
      <c r="PCG88" s="85"/>
      <c r="PCH88" s="85"/>
      <c r="PCI88" s="85"/>
      <c r="PCJ88" s="85"/>
      <c r="PCK88" s="85"/>
      <c r="PCL88" s="85"/>
      <c r="PCM88" s="85"/>
      <c r="PCN88" s="85"/>
      <c r="PCO88" s="85"/>
      <c r="PCP88" s="85"/>
      <c r="PCQ88" s="85"/>
      <c r="PCR88" s="85"/>
      <c r="PCS88" s="85"/>
      <c r="PCT88" s="85"/>
      <c r="PCU88" s="85"/>
      <c r="PCV88" s="85"/>
      <c r="PCW88" s="85"/>
      <c r="PCX88" s="85"/>
      <c r="PCY88" s="85"/>
      <c r="PCZ88" s="85"/>
      <c r="PDA88" s="85"/>
      <c r="PDB88" s="85"/>
      <c r="PDC88" s="85"/>
      <c r="PDD88" s="85"/>
      <c r="PDE88" s="85"/>
      <c r="PDF88" s="85"/>
      <c r="PDG88" s="85"/>
      <c r="PDH88" s="85"/>
      <c r="PDI88" s="85"/>
      <c r="PDJ88" s="85"/>
      <c r="PDK88" s="85"/>
      <c r="PDL88" s="85"/>
      <c r="PDM88" s="85"/>
      <c r="PDN88" s="85"/>
      <c r="PDO88" s="85"/>
      <c r="PDP88" s="85"/>
      <c r="PDQ88" s="85"/>
      <c r="PDR88" s="85"/>
      <c r="PDS88" s="85"/>
      <c r="PDT88" s="85"/>
      <c r="PDU88" s="85"/>
      <c r="PDV88" s="85"/>
      <c r="PDW88" s="85"/>
      <c r="PDX88" s="85"/>
      <c r="PDY88" s="85"/>
      <c r="PDZ88" s="85"/>
      <c r="PEA88" s="85"/>
      <c r="PEB88" s="85"/>
      <c r="PEC88" s="85"/>
      <c r="PED88" s="85"/>
      <c r="PEE88" s="85"/>
      <c r="PEF88" s="85"/>
      <c r="PEG88" s="85"/>
      <c r="PEH88" s="85"/>
      <c r="PEI88" s="85"/>
      <c r="PEJ88" s="85"/>
      <c r="PEK88" s="85"/>
      <c r="PEL88" s="85"/>
      <c r="PEM88" s="85"/>
      <c r="PEN88" s="85"/>
      <c r="PEO88" s="85"/>
      <c r="PEP88" s="85"/>
      <c r="PEQ88" s="85"/>
      <c r="PER88" s="85"/>
      <c r="PES88" s="85"/>
      <c r="PET88" s="85"/>
      <c r="PEU88" s="85"/>
      <c r="PEV88" s="85"/>
      <c r="PEW88" s="85"/>
      <c r="PEX88" s="85"/>
      <c r="PEY88" s="85"/>
      <c r="PEZ88" s="85"/>
      <c r="PFA88" s="85"/>
      <c r="PFB88" s="85"/>
      <c r="PFC88" s="85"/>
      <c r="PFD88" s="85"/>
      <c r="PFE88" s="85"/>
      <c r="PFF88" s="85"/>
      <c r="PFG88" s="85"/>
      <c r="PFH88" s="85"/>
      <c r="PFI88" s="85"/>
      <c r="PFJ88" s="85"/>
      <c r="PFK88" s="85"/>
      <c r="PFL88" s="85"/>
      <c r="PFM88" s="85"/>
      <c r="PFN88" s="85"/>
      <c r="PFO88" s="85"/>
      <c r="PFP88" s="85"/>
      <c r="PFQ88" s="85"/>
      <c r="PFR88" s="85"/>
      <c r="PFS88" s="85"/>
      <c r="PFT88" s="85"/>
      <c r="PFU88" s="85"/>
      <c r="PFV88" s="85"/>
      <c r="PFW88" s="85"/>
      <c r="PFX88" s="85"/>
      <c r="PFY88" s="85"/>
      <c r="PFZ88" s="85"/>
      <c r="PGA88" s="85"/>
      <c r="PGB88" s="85"/>
      <c r="PGC88" s="85"/>
      <c r="PGD88" s="85"/>
      <c r="PGE88" s="85"/>
      <c r="PGF88" s="85"/>
      <c r="PGG88" s="85"/>
      <c r="PGH88" s="85"/>
      <c r="PGI88" s="85"/>
      <c r="PGJ88" s="85"/>
      <c r="PGK88" s="85"/>
      <c r="PGL88" s="85"/>
      <c r="PGM88" s="85"/>
      <c r="PGN88" s="85"/>
      <c r="PGO88" s="85"/>
      <c r="PGP88" s="85"/>
      <c r="PGQ88" s="85"/>
      <c r="PGR88" s="85"/>
      <c r="PGS88" s="85"/>
      <c r="PGT88" s="85"/>
      <c r="PGU88" s="85"/>
      <c r="PGV88" s="85"/>
      <c r="PGW88" s="85"/>
      <c r="PGX88" s="85"/>
      <c r="PGY88" s="85"/>
      <c r="PGZ88" s="85"/>
      <c r="PHA88" s="85"/>
      <c r="PHB88" s="85"/>
      <c r="PHC88" s="85"/>
      <c r="PHD88" s="85"/>
      <c r="PHE88" s="85"/>
      <c r="PHF88" s="85"/>
      <c r="PHG88" s="85"/>
      <c r="PHH88" s="85"/>
      <c r="PHI88" s="85"/>
      <c r="PHJ88" s="85"/>
      <c r="PHK88" s="85"/>
      <c r="PHL88" s="85"/>
      <c r="PHM88" s="85"/>
      <c r="PHN88" s="85"/>
      <c r="PHO88" s="85"/>
      <c r="PHP88" s="85"/>
      <c r="PHQ88" s="85"/>
      <c r="PHR88" s="85"/>
      <c r="PHS88" s="85"/>
      <c r="PHT88" s="85"/>
      <c r="PHU88" s="85"/>
      <c r="PHV88" s="85"/>
      <c r="PHW88" s="85"/>
      <c r="PHX88" s="85"/>
      <c r="PHY88" s="85"/>
      <c r="PHZ88" s="85"/>
      <c r="PIA88" s="85"/>
      <c r="PIB88" s="85"/>
      <c r="PIC88" s="85"/>
      <c r="PID88" s="85"/>
      <c r="PIE88" s="85"/>
      <c r="PIF88" s="85"/>
      <c r="PIG88" s="85"/>
      <c r="PIH88" s="85"/>
      <c r="PII88" s="85"/>
      <c r="PIJ88" s="85"/>
      <c r="PIK88" s="85"/>
      <c r="PIL88" s="85"/>
      <c r="PIM88" s="85"/>
      <c r="PIN88" s="85"/>
      <c r="PIO88" s="85"/>
      <c r="PIP88" s="85"/>
      <c r="PIQ88" s="85"/>
      <c r="PIR88" s="85"/>
      <c r="PIS88" s="85"/>
      <c r="PIT88" s="85"/>
      <c r="PIU88" s="85"/>
      <c r="PIV88" s="85"/>
      <c r="PIW88" s="85"/>
      <c r="PIX88" s="85"/>
      <c r="PIY88" s="85"/>
      <c r="PIZ88" s="85"/>
      <c r="PJA88" s="85"/>
      <c r="PJB88" s="85"/>
      <c r="PJC88" s="85"/>
      <c r="PJD88" s="85"/>
      <c r="PJE88" s="85"/>
      <c r="PJF88" s="85"/>
      <c r="PJG88" s="85"/>
      <c r="PJH88" s="85"/>
      <c r="PJI88" s="85"/>
      <c r="PJJ88" s="85"/>
      <c r="PJK88" s="85"/>
      <c r="PJL88" s="85"/>
      <c r="PJM88" s="85"/>
      <c r="PJN88" s="85"/>
      <c r="PJO88" s="85"/>
      <c r="PJP88" s="85"/>
      <c r="PJQ88" s="85"/>
      <c r="PJR88" s="85"/>
      <c r="PJS88" s="85"/>
      <c r="PJT88" s="85"/>
      <c r="PJU88" s="85"/>
      <c r="PJV88" s="85"/>
      <c r="PJW88" s="85"/>
      <c r="PJX88" s="85"/>
      <c r="PJY88" s="85"/>
      <c r="PJZ88" s="85"/>
      <c r="PKA88" s="85"/>
      <c r="PKB88" s="85"/>
      <c r="PKC88" s="85"/>
      <c r="PKD88" s="85"/>
      <c r="PKE88" s="85"/>
      <c r="PKF88" s="85"/>
      <c r="PKG88" s="85"/>
      <c r="PKH88" s="85"/>
      <c r="PKI88" s="85"/>
      <c r="PKJ88" s="85"/>
      <c r="PKK88" s="85"/>
      <c r="PKL88" s="85"/>
      <c r="PKM88" s="85"/>
      <c r="PKN88" s="85"/>
      <c r="PKO88" s="85"/>
      <c r="PKP88" s="85"/>
      <c r="PKQ88" s="85"/>
      <c r="PKR88" s="85"/>
      <c r="PKS88" s="85"/>
      <c r="PKT88" s="85"/>
      <c r="PKU88" s="85"/>
      <c r="PKV88" s="85"/>
      <c r="PKW88" s="85"/>
      <c r="PKX88" s="85"/>
      <c r="PKY88" s="85"/>
      <c r="PKZ88" s="85"/>
      <c r="PLA88" s="85"/>
      <c r="PLB88" s="85"/>
      <c r="PLC88" s="85"/>
      <c r="PLD88" s="85"/>
      <c r="PLE88" s="85"/>
      <c r="PLF88" s="85"/>
      <c r="PLG88" s="85"/>
      <c r="PLH88" s="85"/>
      <c r="PLI88" s="85"/>
      <c r="PLJ88" s="85"/>
      <c r="PLK88" s="85"/>
      <c r="PLL88" s="85"/>
      <c r="PLM88" s="85"/>
      <c r="PLN88" s="85"/>
      <c r="PLO88" s="85"/>
      <c r="PLP88" s="85"/>
      <c r="PLQ88" s="85"/>
      <c r="PLR88" s="85"/>
      <c r="PLS88" s="85"/>
      <c r="PLT88" s="85"/>
      <c r="PLU88" s="85"/>
      <c r="PLV88" s="85"/>
      <c r="PLW88" s="85"/>
      <c r="PLX88" s="85"/>
      <c r="PLY88" s="85"/>
      <c r="PLZ88" s="85"/>
      <c r="PMA88" s="85"/>
      <c r="PMB88" s="85"/>
      <c r="PMC88" s="85"/>
      <c r="PMD88" s="85"/>
      <c r="PME88" s="85"/>
      <c r="PMF88" s="85"/>
      <c r="PMG88" s="85"/>
      <c r="PMH88" s="85"/>
      <c r="PMI88" s="85"/>
      <c r="PMJ88" s="85"/>
      <c r="PMK88" s="85"/>
      <c r="PML88" s="85"/>
      <c r="PMM88" s="85"/>
      <c r="PMN88" s="85"/>
      <c r="PMO88" s="85"/>
      <c r="PMP88" s="85"/>
      <c r="PMQ88" s="85"/>
      <c r="PMR88" s="85"/>
      <c r="PMS88" s="85"/>
      <c r="PMT88" s="85"/>
      <c r="PMU88" s="85"/>
      <c r="PMV88" s="85"/>
      <c r="PMW88" s="85"/>
      <c r="PMX88" s="85"/>
      <c r="PMY88" s="85"/>
      <c r="PMZ88" s="85"/>
      <c r="PNA88" s="85"/>
      <c r="PNB88" s="85"/>
      <c r="PNC88" s="85"/>
      <c r="PND88" s="85"/>
      <c r="PNE88" s="85"/>
      <c r="PNF88" s="85"/>
      <c r="PNG88" s="85"/>
      <c r="PNH88" s="85"/>
      <c r="PNI88" s="85"/>
      <c r="PNJ88" s="85"/>
      <c r="PNK88" s="85"/>
      <c r="PNL88" s="85"/>
      <c r="PNM88" s="85"/>
      <c r="PNN88" s="85"/>
      <c r="PNO88" s="85"/>
      <c r="PNP88" s="85"/>
      <c r="PNQ88" s="85"/>
      <c r="PNR88" s="85"/>
      <c r="PNS88" s="85"/>
      <c r="PNT88" s="85"/>
      <c r="PNU88" s="85"/>
      <c r="PNV88" s="85"/>
      <c r="PNW88" s="85"/>
      <c r="PNX88" s="85"/>
      <c r="PNY88" s="85"/>
      <c r="PNZ88" s="85"/>
      <c r="POA88" s="85"/>
      <c r="POB88" s="85"/>
      <c r="POC88" s="85"/>
      <c r="POD88" s="85"/>
      <c r="POE88" s="85"/>
      <c r="POF88" s="85"/>
      <c r="POG88" s="85"/>
      <c r="POH88" s="85"/>
      <c r="POI88" s="85"/>
      <c r="POJ88" s="85"/>
      <c r="POK88" s="85"/>
      <c r="POL88" s="85"/>
      <c r="POM88" s="85"/>
      <c r="PON88" s="85"/>
      <c r="POO88" s="85"/>
      <c r="POP88" s="85"/>
      <c r="POQ88" s="85"/>
      <c r="POR88" s="85"/>
      <c r="POS88" s="85"/>
      <c r="POT88" s="85"/>
      <c r="POU88" s="85"/>
      <c r="POV88" s="85"/>
      <c r="POW88" s="85"/>
      <c r="POX88" s="85"/>
      <c r="POY88" s="85"/>
      <c r="POZ88" s="85"/>
      <c r="PPA88" s="85"/>
      <c r="PPB88" s="85"/>
      <c r="PPC88" s="85"/>
      <c r="PPD88" s="85"/>
      <c r="PPE88" s="85"/>
      <c r="PPF88" s="85"/>
      <c r="PPG88" s="85"/>
      <c r="PPH88" s="85"/>
      <c r="PPI88" s="85"/>
      <c r="PPJ88" s="85"/>
      <c r="PPK88" s="85"/>
      <c r="PPL88" s="85"/>
      <c r="PPM88" s="85"/>
      <c r="PPN88" s="85"/>
      <c r="PPO88" s="85"/>
      <c r="PPP88" s="85"/>
      <c r="PPQ88" s="85"/>
      <c r="PPR88" s="85"/>
      <c r="PPS88" s="85"/>
      <c r="PPT88" s="85"/>
      <c r="PPU88" s="85"/>
      <c r="PPV88" s="85"/>
      <c r="PPW88" s="85"/>
      <c r="PPX88" s="85"/>
      <c r="PPY88" s="85"/>
      <c r="PPZ88" s="85"/>
      <c r="PQA88" s="85"/>
      <c r="PQB88" s="85"/>
      <c r="PQC88" s="85"/>
      <c r="PQD88" s="85"/>
      <c r="PQE88" s="85"/>
      <c r="PQF88" s="85"/>
      <c r="PQG88" s="85"/>
      <c r="PQH88" s="85"/>
      <c r="PQI88" s="85"/>
      <c r="PQJ88" s="85"/>
      <c r="PQK88" s="85"/>
      <c r="PQL88" s="85"/>
      <c r="PQM88" s="85"/>
      <c r="PQN88" s="85"/>
      <c r="PQO88" s="85"/>
      <c r="PQP88" s="85"/>
      <c r="PQQ88" s="85"/>
      <c r="PQR88" s="85"/>
      <c r="PQS88" s="85"/>
      <c r="PQT88" s="85"/>
      <c r="PQU88" s="85"/>
      <c r="PQV88" s="85"/>
      <c r="PQW88" s="85"/>
      <c r="PQX88" s="85"/>
      <c r="PQY88" s="85"/>
      <c r="PQZ88" s="85"/>
      <c r="PRA88" s="85"/>
      <c r="PRB88" s="85"/>
      <c r="PRC88" s="85"/>
      <c r="PRD88" s="85"/>
      <c r="PRE88" s="85"/>
      <c r="PRF88" s="85"/>
      <c r="PRG88" s="85"/>
      <c r="PRH88" s="85"/>
      <c r="PRI88" s="85"/>
      <c r="PRJ88" s="85"/>
      <c r="PRK88" s="85"/>
      <c r="PRL88" s="85"/>
      <c r="PRM88" s="85"/>
      <c r="PRN88" s="85"/>
      <c r="PRO88" s="85"/>
      <c r="PRP88" s="85"/>
      <c r="PRQ88" s="85"/>
      <c r="PRR88" s="85"/>
      <c r="PRS88" s="85"/>
      <c r="PRT88" s="85"/>
      <c r="PRU88" s="85"/>
      <c r="PRV88" s="85"/>
      <c r="PRW88" s="85"/>
      <c r="PRX88" s="85"/>
      <c r="PRY88" s="85"/>
      <c r="PRZ88" s="85"/>
      <c r="PSA88" s="85"/>
      <c r="PSB88" s="85"/>
      <c r="PSC88" s="85"/>
      <c r="PSD88" s="85"/>
      <c r="PSE88" s="85"/>
      <c r="PSF88" s="85"/>
      <c r="PSG88" s="85"/>
      <c r="PSH88" s="85"/>
      <c r="PSI88" s="85"/>
      <c r="PSJ88" s="85"/>
      <c r="PSK88" s="85"/>
      <c r="PSL88" s="85"/>
      <c r="PSM88" s="85"/>
      <c r="PSN88" s="85"/>
      <c r="PSO88" s="85"/>
      <c r="PSP88" s="85"/>
      <c r="PSQ88" s="85"/>
      <c r="PSR88" s="85"/>
      <c r="PSS88" s="85"/>
      <c r="PST88" s="85"/>
      <c r="PSU88" s="85"/>
      <c r="PSV88" s="85"/>
      <c r="PSW88" s="85"/>
      <c r="PSX88" s="85"/>
      <c r="PSY88" s="85"/>
      <c r="PSZ88" s="85"/>
      <c r="PTA88" s="85"/>
      <c r="PTB88" s="85"/>
      <c r="PTC88" s="85"/>
      <c r="PTD88" s="85"/>
      <c r="PTE88" s="85"/>
      <c r="PTF88" s="85"/>
      <c r="PTG88" s="85"/>
      <c r="PTH88" s="85"/>
      <c r="PTI88" s="85"/>
      <c r="PTJ88" s="85"/>
      <c r="PTK88" s="85"/>
      <c r="PTL88" s="85"/>
      <c r="PTM88" s="85"/>
      <c r="PTN88" s="85"/>
      <c r="PTO88" s="85"/>
      <c r="PTP88" s="85"/>
      <c r="PTQ88" s="85"/>
      <c r="PTR88" s="85"/>
      <c r="PTS88" s="85"/>
      <c r="PTT88" s="85"/>
      <c r="PTU88" s="85"/>
      <c r="PTV88" s="85"/>
      <c r="PTW88" s="85"/>
      <c r="PTX88" s="85"/>
      <c r="PTY88" s="85"/>
      <c r="PTZ88" s="85"/>
      <c r="PUA88" s="85"/>
      <c r="PUB88" s="85"/>
      <c r="PUC88" s="85"/>
      <c r="PUD88" s="85"/>
      <c r="PUE88" s="85"/>
      <c r="PUF88" s="85"/>
      <c r="PUG88" s="85"/>
      <c r="PUH88" s="85"/>
      <c r="PUI88" s="85"/>
      <c r="PUJ88" s="85"/>
      <c r="PUK88" s="85"/>
      <c r="PUL88" s="85"/>
      <c r="PUM88" s="85"/>
      <c r="PUN88" s="85"/>
      <c r="PUO88" s="85"/>
      <c r="PUP88" s="85"/>
      <c r="PUQ88" s="85"/>
      <c r="PUR88" s="85"/>
      <c r="PUS88" s="85"/>
      <c r="PUT88" s="85"/>
      <c r="PUU88" s="85"/>
      <c r="PUV88" s="85"/>
      <c r="PUW88" s="85"/>
      <c r="PUX88" s="85"/>
      <c r="PUY88" s="85"/>
      <c r="PUZ88" s="85"/>
      <c r="PVA88" s="85"/>
      <c r="PVB88" s="85"/>
      <c r="PVC88" s="85"/>
      <c r="PVD88" s="85"/>
      <c r="PVE88" s="85"/>
      <c r="PVF88" s="85"/>
      <c r="PVG88" s="85"/>
      <c r="PVH88" s="85"/>
      <c r="PVI88" s="85"/>
      <c r="PVJ88" s="85"/>
      <c r="PVK88" s="85"/>
      <c r="PVL88" s="85"/>
      <c r="PVM88" s="85"/>
      <c r="PVN88" s="85"/>
      <c r="PVO88" s="85"/>
      <c r="PVP88" s="85"/>
      <c r="PVQ88" s="85"/>
      <c r="PVR88" s="85"/>
      <c r="PVS88" s="85"/>
      <c r="PVT88" s="85"/>
      <c r="PVU88" s="85"/>
      <c r="PVV88" s="85"/>
      <c r="PVW88" s="85"/>
      <c r="PVX88" s="85"/>
      <c r="PVY88" s="85"/>
      <c r="PVZ88" s="85"/>
      <c r="PWA88" s="85"/>
      <c r="PWB88" s="85"/>
      <c r="PWC88" s="85"/>
      <c r="PWD88" s="85"/>
      <c r="PWE88" s="85"/>
      <c r="PWF88" s="85"/>
      <c r="PWG88" s="85"/>
      <c r="PWH88" s="85"/>
      <c r="PWI88" s="85"/>
      <c r="PWJ88" s="85"/>
      <c r="PWK88" s="85"/>
      <c r="PWL88" s="85"/>
      <c r="PWM88" s="85"/>
      <c r="PWN88" s="85"/>
      <c r="PWO88" s="85"/>
      <c r="PWP88" s="85"/>
      <c r="PWQ88" s="85"/>
      <c r="PWR88" s="85"/>
      <c r="PWS88" s="85"/>
      <c r="PWT88" s="85"/>
      <c r="PWU88" s="85"/>
      <c r="PWV88" s="85"/>
      <c r="PWW88" s="85"/>
      <c r="PWX88" s="85"/>
      <c r="PWY88" s="85"/>
      <c r="PWZ88" s="85"/>
      <c r="PXA88" s="85"/>
      <c r="PXB88" s="85"/>
      <c r="PXC88" s="85"/>
      <c r="PXD88" s="85"/>
      <c r="PXE88" s="85"/>
      <c r="PXF88" s="85"/>
      <c r="PXG88" s="85"/>
      <c r="PXH88" s="85"/>
      <c r="PXI88" s="85"/>
      <c r="PXJ88" s="85"/>
      <c r="PXK88" s="85"/>
      <c r="PXL88" s="85"/>
      <c r="PXM88" s="85"/>
      <c r="PXN88" s="85"/>
      <c r="PXO88" s="85"/>
      <c r="PXP88" s="85"/>
      <c r="PXQ88" s="85"/>
      <c r="PXR88" s="85"/>
      <c r="PXS88" s="85"/>
      <c r="PXT88" s="85"/>
      <c r="PXU88" s="85"/>
      <c r="PXV88" s="85"/>
      <c r="PXW88" s="85"/>
      <c r="PXX88" s="85"/>
      <c r="PXY88" s="85"/>
      <c r="PXZ88" s="85"/>
      <c r="PYA88" s="85"/>
      <c r="PYB88" s="85"/>
      <c r="PYC88" s="85"/>
      <c r="PYD88" s="85"/>
      <c r="PYE88" s="85"/>
      <c r="PYF88" s="85"/>
      <c r="PYG88" s="85"/>
      <c r="PYH88" s="85"/>
      <c r="PYI88" s="85"/>
      <c r="PYJ88" s="85"/>
      <c r="PYK88" s="85"/>
      <c r="PYL88" s="85"/>
      <c r="PYM88" s="85"/>
      <c r="PYN88" s="85"/>
      <c r="PYO88" s="85"/>
      <c r="PYP88" s="85"/>
      <c r="PYQ88" s="85"/>
      <c r="PYR88" s="85"/>
      <c r="PYS88" s="85"/>
      <c r="PYT88" s="85"/>
      <c r="PYU88" s="85"/>
      <c r="PYV88" s="85"/>
      <c r="PYW88" s="85"/>
      <c r="PYX88" s="85"/>
      <c r="PYY88" s="85"/>
      <c r="PYZ88" s="85"/>
      <c r="PZA88" s="85"/>
      <c r="PZB88" s="85"/>
      <c r="PZC88" s="85"/>
      <c r="PZD88" s="85"/>
      <c r="PZE88" s="85"/>
      <c r="PZF88" s="85"/>
      <c r="PZG88" s="85"/>
      <c r="PZH88" s="85"/>
      <c r="PZI88" s="85"/>
      <c r="PZJ88" s="85"/>
      <c r="PZK88" s="85"/>
      <c r="PZL88" s="85"/>
      <c r="PZM88" s="85"/>
      <c r="PZN88" s="85"/>
      <c r="PZO88" s="85"/>
      <c r="PZP88" s="85"/>
      <c r="PZQ88" s="85"/>
      <c r="PZR88" s="85"/>
      <c r="PZS88" s="85"/>
      <c r="PZT88" s="85"/>
      <c r="PZU88" s="85"/>
      <c r="PZV88" s="85"/>
      <c r="PZW88" s="85"/>
      <c r="PZX88" s="85"/>
      <c r="PZY88" s="85"/>
      <c r="PZZ88" s="85"/>
      <c r="QAA88" s="85"/>
      <c r="QAB88" s="85"/>
      <c r="QAC88" s="85"/>
      <c r="QAD88" s="85"/>
      <c r="QAE88" s="85"/>
      <c r="QAF88" s="85"/>
      <c r="QAG88" s="85"/>
      <c r="QAH88" s="85"/>
      <c r="QAI88" s="85"/>
      <c r="QAJ88" s="85"/>
      <c r="QAK88" s="85"/>
      <c r="QAL88" s="85"/>
      <c r="QAM88" s="85"/>
      <c r="QAN88" s="85"/>
      <c r="QAO88" s="85"/>
      <c r="QAP88" s="85"/>
      <c r="QAQ88" s="85"/>
      <c r="QAR88" s="85"/>
      <c r="QAS88" s="85"/>
      <c r="QAT88" s="85"/>
      <c r="QAU88" s="85"/>
      <c r="QAV88" s="85"/>
      <c r="QAW88" s="85"/>
      <c r="QAX88" s="85"/>
      <c r="QAY88" s="85"/>
      <c r="QAZ88" s="85"/>
      <c r="QBA88" s="85"/>
      <c r="QBB88" s="85"/>
      <c r="QBC88" s="85"/>
      <c r="QBD88" s="85"/>
      <c r="QBE88" s="85"/>
      <c r="QBF88" s="85"/>
      <c r="QBG88" s="85"/>
      <c r="QBH88" s="85"/>
      <c r="QBI88" s="85"/>
      <c r="QBJ88" s="85"/>
      <c r="QBK88" s="85"/>
      <c r="QBL88" s="85"/>
      <c r="QBM88" s="85"/>
      <c r="QBN88" s="85"/>
      <c r="QBO88" s="85"/>
      <c r="QBP88" s="85"/>
      <c r="QBQ88" s="85"/>
      <c r="QBR88" s="85"/>
      <c r="QBS88" s="85"/>
      <c r="QBT88" s="85"/>
      <c r="QBU88" s="85"/>
      <c r="QBV88" s="85"/>
      <c r="QBW88" s="85"/>
      <c r="QBX88" s="85"/>
      <c r="QBY88" s="85"/>
      <c r="QBZ88" s="85"/>
      <c r="QCA88" s="85"/>
      <c r="QCB88" s="85"/>
      <c r="QCC88" s="85"/>
      <c r="QCD88" s="85"/>
      <c r="QCE88" s="85"/>
      <c r="QCF88" s="85"/>
      <c r="QCG88" s="85"/>
      <c r="QCH88" s="85"/>
      <c r="QCI88" s="85"/>
      <c r="QCJ88" s="85"/>
      <c r="QCK88" s="85"/>
      <c r="QCL88" s="85"/>
      <c r="QCM88" s="85"/>
      <c r="QCN88" s="85"/>
      <c r="QCO88" s="85"/>
      <c r="QCP88" s="85"/>
      <c r="QCQ88" s="85"/>
      <c r="QCR88" s="85"/>
      <c r="QCS88" s="85"/>
      <c r="QCT88" s="85"/>
      <c r="QCU88" s="85"/>
      <c r="QCV88" s="85"/>
      <c r="QCW88" s="85"/>
      <c r="QCX88" s="85"/>
      <c r="QCY88" s="85"/>
      <c r="QCZ88" s="85"/>
      <c r="QDA88" s="85"/>
      <c r="QDB88" s="85"/>
      <c r="QDC88" s="85"/>
      <c r="QDD88" s="85"/>
      <c r="QDE88" s="85"/>
      <c r="QDF88" s="85"/>
      <c r="QDG88" s="85"/>
      <c r="QDH88" s="85"/>
      <c r="QDI88" s="85"/>
      <c r="QDJ88" s="85"/>
      <c r="QDK88" s="85"/>
      <c r="QDL88" s="85"/>
      <c r="QDM88" s="85"/>
      <c r="QDN88" s="85"/>
      <c r="QDO88" s="85"/>
      <c r="QDP88" s="85"/>
      <c r="QDQ88" s="85"/>
      <c r="QDR88" s="85"/>
      <c r="QDS88" s="85"/>
      <c r="QDT88" s="85"/>
      <c r="QDU88" s="85"/>
      <c r="QDV88" s="85"/>
      <c r="QDW88" s="85"/>
      <c r="QDX88" s="85"/>
      <c r="QDY88" s="85"/>
      <c r="QDZ88" s="85"/>
      <c r="QEA88" s="85"/>
      <c r="QEB88" s="85"/>
      <c r="QEC88" s="85"/>
      <c r="QED88" s="85"/>
      <c r="QEE88" s="85"/>
      <c r="QEF88" s="85"/>
      <c r="QEG88" s="85"/>
      <c r="QEH88" s="85"/>
      <c r="QEI88" s="85"/>
      <c r="QEJ88" s="85"/>
      <c r="QEK88" s="85"/>
      <c r="QEL88" s="85"/>
      <c r="QEM88" s="85"/>
      <c r="QEN88" s="85"/>
      <c r="QEO88" s="85"/>
      <c r="QEP88" s="85"/>
      <c r="QEQ88" s="85"/>
      <c r="QER88" s="85"/>
      <c r="QES88" s="85"/>
      <c r="QET88" s="85"/>
      <c r="QEU88" s="85"/>
      <c r="QEV88" s="85"/>
      <c r="QEW88" s="85"/>
      <c r="QEX88" s="85"/>
      <c r="QEY88" s="85"/>
      <c r="QEZ88" s="85"/>
      <c r="QFA88" s="85"/>
      <c r="QFB88" s="85"/>
      <c r="QFC88" s="85"/>
      <c r="QFD88" s="85"/>
      <c r="QFE88" s="85"/>
      <c r="QFF88" s="85"/>
      <c r="QFG88" s="85"/>
      <c r="QFH88" s="85"/>
      <c r="QFI88" s="85"/>
      <c r="QFJ88" s="85"/>
      <c r="QFK88" s="85"/>
      <c r="QFL88" s="85"/>
      <c r="QFM88" s="85"/>
      <c r="QFN88" s="85"/>
      <c r="QFO88" s="85"/>
      <c r="QFP88" s="85"/>
      <c r="QFQ88" s="85"/>
      <c r="QFR88" s="85"/>
      <c r="QFS88" s="85"/>
      <c r="QFT88" s="85"/>
      <c r="QFU88" s="85"/>
      <c r="QFV88" s="85"/>
      <c r="QFW88" s="85"/>
      <c r="QFX88" s="85"/>
      <c r="QFY88" s="85"/>
      <c r="QFZ88" s="85"/>
      <c r="QGA88" s="85"/>
      <c r="QGB88" s="85"/>
      <c r="QGC88" s="85"/>
      <c r="QGD88" s="85"/>
      <c r="QGE88" s="85"/>
      <c r="QGF88" s="85"/>
      <c r="QGG88" s="85"/>
      <c r="QGH88" s="85"/>
      <c r="QGI88" s="85"/>
      <c r="QGJ88" s="85"/>
      <c r="QGK88" s="85"/>
      <c r="QGL88" s="85"/>
      <c r="QGM88" s="85"/>
      <c r="QGN88" s="85"/>
      <c r="QGO88" s="85"/>
      <c r="QGP88" s="85"/>
      <c r="QGQ88" s="85"/>
      <c r="QGR88" s="85"/>
      <c r="QGS88" s="85"/>
      <c r="QGT88" s="85"/>
      <c r="QGU88" s="85"/>
      <c r="QGV88" s="85"/>
      <c r="QGW88" s="85"/>
      <c r="QGX88" s="85"/>
      <c r="QGY88" s="85"/>
      <c r="QGZ88" s="85"/>
      <c r="QHA88" s="85"/>
      <c r="QHB88" s="85"/>
      <c r="QHC88" s="85"/>
      <c r="QHD88" s="85"/>
      <c r="QHE88" s="85"/>
      <c r="QHF88" s="85"/>
      <c r="QHG88" s="85"/>
      <c r="QHH88" s="85"/>
      <c r="QHI88" s="85"/>
      <c r="QHJ88" s="85"/>
      <c r="QHK88" s="85"/>
      <c r="QHL88" s="85"/>
      <c r="QHM88" s="85"/>
      <c r="QHN88" s="85"/>
      <c r="QHO88" s="85"/>
      <c r="QHP88" s="85"/>
      <c r="QHQ88" s="85"/>
      <c r="QHR88" s="85"/>
      <c r="QHS88" s="85"/>
      <c r="QHT88" s="85"/>
      <c r="QHU88" s="85"/>
      <c r="QHV88" s="85"/>
      <c r="QHW88" s="85"/>
      <c r="QHX88" s="85"/>
      <c r="QHY88" s="85"/>
      <c r="QHZ88" s="85"/>
      <c r="QIA88" s="85"/>
      <c r="QIB88" s="85"/>
      <c r="QIC88" s="85"/>
      <c r="QID88" s="85"/>
      <c r="QIE88" s="85"/>
      <c r="QIF88" s="85"/>
      <c r="QIG88" s="85"/>
      <c r="QIH88" s="85"/>
      <c r="QII88" s="85"/>
      <c r="QIJ88" s="85"/>
      <c r="QIK88" s="85"/>
      <c r="QIL88" s="85"/>
      <c r="QIM88" s="85"/>
      <c r="QIN88" s="85"/>
      <c r="QIO88" s="85"/>
      <c r="QIP88" s="85"/>
      <c r="QIQ88" s="85"/>
      <c r="QIR88" s="85"/>
      <c r="QIS88" s="85"/>
      <c r="QIT88" s="85"/>
      <c r="QIU88" s="85"/>
      <c r="QIV88" s="85"/>
      <c r="QIW88" s="85"/>
      <c r="QIX88" s="85"/>
      <c r="QIY88" s="85"/>
      <c r="QIZ88" s="85"/>
      <c r="QJA88" s="85"/>
      <c r="QJB88" s="85"/>
      <c r="QJC88" s="85"/>
      <c r="QJD88" s="85"/>
      <c r="QJE88" s="85"/>
      <c r="QJF88" s="85"/>
      <c r="QJG88" s="85"/>
      <c r="QJH88" s="85"/>
      <c r="QJI88" s="85"/>
      <c r="QJJ88" s="85"/>
      <c r="QJK88" s="85"/>
      <c r="QJL88" s="85"/>
      <c r="QJM88" s="85"/>
      <c r="QJN88" s="85"/>
      <c r="QJO88" s="85"/>
      <c r="QJP88" s="85"/>
      <c r="QJQ88" s="85"/>
      <c r="QJR88" s="85"/>
      <c r="QJS88" s="85"/>
      <c r="QJT88" s="85"/>
      <c r="QJU88" s="85"/>
      <c r="QJV88" s="85"/>
      <c r="QJW88" s="85"/>
      <c r="QJX88" s="85"/>
      <c r="QJY88" s="85"/>
      <c r="QJZ88" s="85"/>
      <c r="QKA88" s="85"/>
      <c r="QKB88" s="85"/>
      <c r="QKC88" s="85"/>
      <c r="QKD88" s="85"/>
      <c r="QKE88" s="85"/>
      <c r="QKF88" s="85"/>
      <c r="QKG88" s="85"/>
      <c r="QKH88" s="85"/>
      <c r="QKI88" s="85"/>
      <c r="QKJ88" s="85"/>
      <c r="QKK88" s="85"/>
      <c r="QKL88" s="85"/>
      <c r="QKM88" s="85"/>
      <c r="QKN88" s="85"/>
      <c r="QKO88" s="85"/>
      <c r="QKP88" s="85"/>
      <c r="QKQ88" s="85"/>
      <c r="QKR88" s="85"/>
      <c r="QKS88" s="85"/>
      <c r="QKT88" s="85"/>
      <c r="QKU88" s="85"/>
      <c r="QKV88" s="85"/>
      <c r="QKW88" s="85"/>
      <c r="QKX88" s="85"/>
      <c r="QKY88" s="85"/>
      <c r="QKZ88" s="85"/>
      <c r="QLA88" s="85"/>
      <c r="QLB88" s="85"/>
      <c r="QLC88" s="85"/>
      <c r="QLD88" s="85"/>
      <c r="QLE88" s="85"/>
      <c r="QLF88" s="85"/>
      <c r="QLG88" s="85"/>
      <c r="QLH88" s="85"/>
      <c r="QLI88" s="85"/>
      <c r="QLJ88" s="85"/>
      <c r="QLK88" s="85"/>
      <c r="QLL88" s="85"/>
      <c r="QLM88" s="85"/>
      <c r="QLN88" s="85"/>
      <c r="QLO88" s="85"/>
      <c r="QLP88" s="85"/>
      <c r="QLQ88" s="85"/>
      <c r="QLR88" s="85"/>
      <c r="QLS88" s="85"/>
      <c r="QLT88" s="85"/>
      <c r="QLU88" s="85"/>
      <c r="QLV88" s="85"/>
      <c r="QLW88" s="85"/>
      <c r="QLX88" s="85"/>
      <c r="QLY88" s="85"/>
      <c r="QLZ88" s="85"/>
      <c r="QMA88" s="85"/>
      <c r="QMB88" s="85"/>
      <c r="QMC88" s="85"/>
      <c r="QMD88" s="85"/>
      <c r="QME88" s="85"/>
      <c r="QMF88" s="85"/>
      <c r="QMG88" s="85"/>
      <c r="QMH88" s="85"/>
      <c r="QMI88" s="85"/>
      <c r="QMJ88" s="85"/>
      <c r="QMK88" s="85"/>
      <c r="QML88" s="85"/>
      <c r="QMM88" s="85"/>
      <c r="QMN88" s="85"/>
      <c r="QMO88" s="85"/>
      <c r="QMP88" s="85"/>
      <c r="QMQ88" s="85"/>
      <c r="QMR88" s="85"/>
      <c r="QMS88" s="85"/>
      <c r="QMT88" s="85"/>
      <c r="QMU88" s="85"/>
      <c r="QMV88" s="85"/>
      <c r="QMW88" s="85"/>
      <c r="QMX88" s="85"/>
      <c r="QMY88" s="85"/>
      <c r="QMZ88" s="85"/>
      <c r="QNA88" s="85"/>
      <c r="QNB88" s="85"/>
      <c r="QNC88" s="85"/>
      <c r="QND88" s="85"/>
      <c r="QNE88" s="85"/>
      <c r="QNF88" s="85"/>
      <c r="QNG88" s="85"/>
      <c r="QNH88" s="85"/>
      <c r="QNI88" s="85"/>
      <c r="QNJ88" s="85"/>
      <c r="QNK88" s="85"/>
      <c r="QNL88" s="85"/>
      <c r="QNM88" s="85"/>
      <c r="QNN88" s="85"/>
      <c r="QNO88" s="85"/>
      <c r="QNP88" s="85"/>
      <c r="QNQ88" s="85"/>
      <c r="QNR88" s="85"/>
      <c r="QNS88" s="85"/>
      <c r="QNT88" s="85"/>
      <c r="QNU88" s="85"/>
      <c r="QNV88" s="85"/>
      <c r="QNW88" s="85"/>
      <c r="QNX88" s="85"/>
      <c r="QNY88" s="85"/>
      <c r="QNZ88" s="85"/>
      <c r="QOA88" s="85"/>
      <c r="QOB88" s="85"/>
      <c r="QOC88" s="85"/>
      <c r="QOD88" s="85"/>
      <c r="QOE88" s="85"/>
      <c r="QOF88" s="85"/>
      <c r="QOG88" s="85"/>
      <c r="QOH88" s="85"/>
      <c r="QOI88" s="85"/>
      <c r="QOJ88" s="85"/>
      <c r="QOK88" s="85"/>
      <c r="QOL88" s="85"/>
      <c r="QOM88" s="85"/>
      <c r="QON88" s="85"/>
      <c r="QOO88" s="85"/>
      <c r="QOP88" s="85"/>
      <c r="QOQ88" s="85"/>
      <c r="QOR88" s="85"/>
      <c r="QOS88" s="85"/>
      <c r="QOT88" s="85"/>
      <c r="QOU88" s="85"/>
      <c r="QOV88" s="85"/>
      <c r="QOW88" s="85"/>
      <c r="QOX88" s="85"/>
      <c r="QOY88" s="85"/>
      <c r="QOZ88" s="85"/>
      <c r="QPA88" s="85"/>
      <c r="QPB88" s="85"/>
      <c r="QPC88" s="85"/>
      <c r="QPD88" s="85"/>
      <c r="QPE88" s="85"/>
      <c r="QPF88" s="85"/>
      <c r="QPG88" s="85"/>
      <c r="QPH88" s="85"/>
      <c r="QPI88" s="85"/>
      <c r="QPJ88" s="85"/>
      <c r="QPK88" s="85"/>
      <c r="QPL88" s="85"/>
      <c r="QPM88" s="85"/>
      <c r="QPN88" s="85"/>
      <c r="QPO88" s="85"/>
      <c r="QPP88" s="85"/>
      <c r="QPQ88" s="85"/>
      <c r="QPR88" s="85"/>
      <c r="QPS88" s="85"/>
      <c r="QPT88" s="85"/>
      <c r="QPU88" s="85"/>
      <c r="QPV88" s="85"/>
      <c r="QPW88" s="85"/>
      <c r="QPX88" s="85"/>
      <c r="QPY88" s="85"/>
      <c r="QPZ88" s="85"/>
      <c r="QQA88" s="85"/>
      <c r="QQB88" s="85"/>
      <c r="QQC88" s="85"/>
      <c r="QQD88" s="85"/>
      <c r="QQE88" s="85"/>
      <c r="QQF88" s="85"/>
      <c r="QQG88" s="85"/>
      <c r="QQH88" s="85"/>
      <c r="QQI88" s="85"/>
      <c r="QQJ88" s="85"/>
      <c r="QQK88" s="85"/>
      <c r="QQL88" s="85"/>
      <c r="QQM88" s="85"/>
      <c r="QQN88" s="85"/>
      <c r="QQO88" s="85"/>
      <c r="QQP88" s="85"/>
      <c r="QQQ88" s="85"/>
      <c r="QQR88" s="85"/>
      <c r="QQS88" s="85"/>
      <c r="QQT88" s="85"/>
      <c r="QQU88" s="85"/>
      <c r="QQV88" s="85"/>
      <c r="QQW88" s="85"/>
      <c r="QQX88" s="85"/>
      <c r="QQY88" s="85"/>
      <c r="QQZ88" s="85"/>
      <c r="QRA88" s="85"/>
      <c r="QRB88" s="85"/>
      <c r="QRC88" s="85"/>
      <c r="QRD88" s="85"/>
      <c r="QRE88" s="85"/>
      <c r="QRF88" s="85"/>
      <c r="QRG88" s="85"/>
      <c r="QRH88" s="85"/>
      <c r="QRI88" s="85"/>
      <c r="QRJ88" s="85"/>
      <c r="QRK88" s="85"/>
      <c r="QRL88" s="85"/>
      <c r="QRM88" s="85"/>
      <c r="QRN88" s="85"/>
      <c r="QRO88" s="85"/>
      <c r="QRP88" s="85"/>
      <c r="QRQ88" s="85"/>
      <c r="QRR88" s="85"/>
      <c r="QRS88" s="85"/>
      <c r="QRT88" s="85"/>
      <c r="QRU88" s="85"/>
      <c r="QRV88" s="85"/>
      <c r="QRW88" s="85"/>
      <c r="QRX88" s="85"/>
      <c r="QRY88" s="85"/>
      <c r="QRZ88" s="85"/>
      <c r="QSA88" s="85"/>
      <c r="QSB88" s="85"/>
      <c r="QSC88" s="85"/>
      <c r="QSD88" s="85"/>
      <c r="QSE88" s="85"/>
      <c r="QSF88" s="85"/>
      <c r="QSG88" s="85"/>
      <c r="QSH88" s="85"/>
      <c r="QSI88" s="85"/>
      <c r="QSJ88" s="85"/>
      <c r="QSK88" s="85"/>
      <c r="QSL88" s="85"/>
      <c r="QSM88" s="85"/>
      <c r="QSN88" s="85"/>
      <c r="QSO88" s="85"/>
      <c r="QSP88" s="85"/>
      <c r="QSQ88" s="85"/>
      <c r="QSR88" s="85"/>
      <c r="QSS88" s="85"/>
      <c r="QST88" s="85"/>
      <c r="QSU88" s="85"/>
      <c r="QSV88" s="85"/>
      <c r="QSW88" s="85"/>
      <c r="QSX88" s="85"/>
      <c r="QSY88" s="85"/>
      <c r="QSZ88" s="85"/>
      <c r="QTA88" s="85"/>
      <c r="QTB88" s="85"/>
      <c r="QTC88" s="85"/>
      <c r="QTD88" s="85"/>
      <c r="QTE88" s="85"/>
      <c r="QTF88" s="85"/>
      <c r="QTG88" s="85"/>
      <c r="QTH88" s="85"/>
      <c r="QTI88" s="85"/>
      <c r="QTJ88" s="85"/>
      <c r="QTK88" s="85"/>
      <c r="QTL88" s="85"/>
      <c r="QTM88" s="85"/>
      <c r="QTN88" s="85"/>
      <c r="QTO88" s="85"/>
      <c r="QTP88" s="85"/>
      <c r="QTQ88" s="85"/>
      <c r="QTR88" s="85"/>
      <c r="QTS88" s="85"/>
      <c r="QTT88" s="85"/>
      <c r="QTU88" s="85"/>
      <c r="QTV88" s="85"/>
      <c r="QTW88" s="85"/>
      <c r="QTX88" s="85"/>
      <c r="QTY88" s="85"/>
      <c r="QTZ88" s="85"/>
      <c r="QUA88" s="85"/>
      <c r="QUB88" s="85"/>
      <c r="QUC88" s="85"/>
      <c r="QUD88" s="85"/>
      <c r="QUE88" s="85"/>
      <c r="QUF88" s="85"/>
      <c r="QUG88" s="85"/>
      <c r="QUH88" s="85"/>
      <c r="QUI88" s="85"/>
      <c r="QUJ88" s="85"/>
      <c r="QUK88" s="85"/>
      <c r="QUL88" s="85"/>
      <c r="QUM88" s="85"/>
      <c r="QUN88" s="85"/>
      <c r="QUO88" s="85"/>
      <c r="QUP88" s="85"/>
      <c r="QUQ88" s="85"/>
      <c r="QUR88" s="85"/>
      <c r="QUS88" s="85"/>
      <c r="QUT88" s="85"/>
      <c r="QUU88" s="85"/>
      <c r="QUV88" s="85"/>
      <c r="QUW88" s="85"/>
      <c r="QUX88" s="85"/>
      <c r="QUY88" s="85"/>
      <c r="QUZ88" s="85"/>
      <c r="QVA88" s="85"/>
      <c r="QVB88" s="85"/>
      <c r="QVC88" s="85"/>
      <c r="QVD88" s="85"/>
      <c r="QVE88" s="85"/>
      <c r="QVF88" s="85"/>
      <c r="QVG88" s="85"/>
      <c r="QVH88" s="85"/>
      <c r="QVI88" s="85"/>
      <c r="QVJ88" s="85"/>
      <c r="QVK88" s="85"/>
      <c r="QVL88" s="85"/>
      <c r="QVM88" s="85"/>
      <c r="QVN88" s="85"/>
      <c r="QVO88" s="85"/>
      <c r="QVP88" s="85"/>
      <c r="QVQ88" s="85"/>
      <c r="QVR88" s="85"/>
      <c r="QVS88" s="85"/>
      <c r="QVT88" s="85"/>
      <c r="QVU88" s="85"/>
      <c r="QVV88" s="85"/>
      <c r="QVW88" s="85"/>
      <c r="QVX88" s="85"/>
      <c r="QVY88" s="85"/>
      <c r="QVZ88" s="85"/>
      <c r="QWA88" s="85"/>
      <c r="QWB88" s="85"/>
      <c r="QWC88" s="85"/>
      <c r="QWD88" s="85"/>
      <c r="QWE88" s="85"/>
      <c r="QWF88" s="85"/>
      <c r="QWG88" s="85"/>
      <c r="QWH88" s="85"/>
      <c r="QWI88" s="85"/>
      <c r="QWJ88" s="85"/>
      <c r="QWK88" s="85"/>
      <c r="QWL88" s="85"/>
      <c r="QWM88" s="85"/>
      <c r="QWN88" s="85"/>
      <c r="QWO88" s="85"/>
      <c r="QWP88" s="85"/>
      <c r="QWQ88" s="85"/>
      <c r="QWR88" s="85"/>
      <c r="QWS88" s="85"/>
      <c r="QWT88" s="85"/>
      <c r="QWU88" s="85"/>
      <c r="QWV88" s="85"/>
      <c r="QWW88" s="85"/>
      <c r="QWX88" s="85"/>
      <c r="QWY88" s="85"/>
      <c r="QWZ88" s="85"/>
      <c r="QXA88" s="85"/>
      <c r="QXB88" s="85"/>
      <c r="QXC88" s="85"/>
      <c r="QXD88" s="85"/>
      <c r="QXE88" s="85"/>
      <c r="QXF88" s="85"/>
      <c r="QXG88" s="85"/>
      <c r="QXH88" s="85"/>
      <c r="QXI88" s="85"/>
      <c r="QXJ88" s="85"/>
      <c r="QXK88" s="85"/>
      <c r="QXL88" s="85"/>
      <c r="QXM88" s="85"/>
      <c r="QXN88" s="85"/>
      <c r="QXO88" s="85"/>
      <c r="QXP88" s="85"/>
      <c r="QXQ88" s="85"/>
      <c r="QXR88" s="85"/>
      <c r="QXS88" s="85"/>
      <c r="QXT88" s="85"/>
      <c r="QXU88" s="85"/>
      <c r="QXV88" s="85"/>
      <c r="QXW88" s="85"/>
      <c r="QXX88" s="85"/>
      <c r="QXY88" s="85"/>
      <c r="QXZ88" s="85"/>
      <c r="QYA88" s="85"/>
      <c r="QYB88" s="85"/>
      <c r="QYC88" s="85"/>
      <c r="QYD88" s="85"/>
      <c r="QYE88" s="85"/>
      <c r="QYF88" s="85"/>
      <c r="QYG88" s="85"/>
      <c r="QYH88" s="85"/>
      <c r="QYI88" s="85"/>
      <c r="QYJ88" s="85"/>
      <c r="QYK88" s="85"/>
      <c r="QYL88" s="85"/>
      <c r="QYM88" s="85"/>
      <c r="QYN88" s="85"/>
      <c r="QYO88" s="85"/>
      <c r="QYP88" s="85"/>
      <c r="QYQ88" s="85"/>
      <c r="QYR88" s="85"/>
      <c r="QYS88" s="85"/>
      <c r="QYT88" s="85"/>
      <c r="QYU88" s="85"/>
      <c r="QYV88" s="85"/>
      <c r="QYW88" s="85"/>
      <c r="QYX88" s="85"/>
      <c r="QYY88" s="85"/>
      <c r="QYZ88" s="85"/>
      <c r="QZA88" s="85"/>
      <c r="QZB88" s="85"/>
      <c r="QZC88" s="85"/>
      <c r="QZD88" s="85"/>
      <c r="QZE88" s="85"/>
      <c r="QZF88" s="85"/>
      <c r="QZG88" s="85"/>
      <c r="QZH88" s="85"/>
      <c r="QZI88" s="85"/>
      <c r="QZJ88" s="85"/>
      <c r="QZK88" s="85"/>
      <c r="QZL88" s="85"/>
      <c r="QZM88" s="85"/>
      <c r="QZN88" s="85"/>
      <c r="QZO88" s="85"/>
      <c r="QZP88" s="85"/>
      <c r="QZQ88" s="85"/>
      <c r="QZR88" s="85"/>
      <c r="QZS88" s="85"/>
      <c r="QZT88" s="85"/>
      <c r="QZU88" s="85"/>
      <c r="QZV88" s="85"/>
      <c r="QZW88" s="85"/>
      <c r="QZX88" s="85"/>
      <c r="QZY88" s="85"/>
      <c r="QZZ88" s="85"/>
      <c r="RAA88" s="85"/>
      <c r="RAB88" s="85"/>
      <c r="RAC88" s="85"/>
      <c r="RAD88" s="85"/>
      <c r="RAE88" s="85"/>
      <c r="RAF88" s="85"/>
      <c r="RAG88" s="85"/>
      <c r="RAH88" s="85"/>
      <c r="RAI88" s="85"/>
      <c r="RAJ88" s="85"/>
      <c r="RAK88" s="85"/>
      <c r="RAL88" s="85"/>
      <c r="RAM88" s="85"/>
      <c r="RAN88" s="85"/>
      <c r="RAO88" s="85"/>
      <c r="RAP88" s="85"/>
      <c r="RAQ88" s="85"/>
      <c r="RAR88" s="85"/>
      <c r="RAS88" s="85"/>
      <c r="RAT88" s="85"/>
      <c r="RAU88" s="85"/>
      <c r="RAV88" s="85"/>
      <c r="RAW88" s="85"/>
      <c r="RAX88" s="85"/>
      <c r="RAY88" s="85"/>
      <c r="RAZ88" s="85"/>
      <c r="RBA88" s="85"/>
      <c r="RBB88" s="85"/>
      <c r="RBC88" s="85"/>
      <c r="RBD88" s="85"/>
      <c r="RBE88" s="85"/>
      <c r="RBF88" s="85"/>
      <c r="RBG88" s="85"/>
      <c r="RBH88" s="85"/>
      <c r="RBI88" s="85"/>
      <c r="RBJ88" s="85"/>
      <c r="RBK88" s="85"/>
      <c r="RBL88" s="85"/>
      <c r="RBM88" s="85"/>
      <c r="RBN88" s="85"/>
      <c r="RBO88" s="85"/>
      <c r="RBP88" s="85"/>
      <c r="RBQ88" s="85"/>
      <c r="RBR88" s="85"/>
      <c r="RBS88" s="85"/>
      <c r="RBT88" s="85"/>
      <c r="RBU88" s="85"/>
      <c r="RBV88" s="85"/>
      <c r="RBW88" s="85"/>
      <c r="RBX88" s="85"/>
      <c r="RBY88" s="85"/>
      <c r="RBZ88" s="85"/>
      <c r="RCA88" s="85"/>
      <c r="RCB88" s="85"/>
      <c r="RCC88" s="85"/>
      <c r="RCD88" s="85"/>
      <c r="RCE88" s="85"/>
      <c r="RCF88" s="85"/>
      <c r="RCG88" s="85"/>
      <c r="RCH88" s="85"/>
      <c r="RCI88" s="85"/>
      <c r="RCJ88" s="85"/>
      <c r="RCK88" s="85"/>
      <c r="RCL88" s="85"/>
      <c r="RCM88" s="85"/>
      <c r="RCN88" s="85"/>
      <c r="RCO88" s="85"/>
      <c r="RCP88" s="85"/>
      <c r="RCQ88" s="85"/>
      <c r="RCR88" s="85"/>
      <c r="RCS88" s="85"/>
      <c r="RCT88" s="85"/>
      <c r="RCU88" s="85"/>
      <c r="RCV88" s="85"/>
      <c r="RCW88" s="85"/>
      <c r="RCX88" s="85"/>
      <c r="RCY88" s="85"/>
      <c r="RCZ88" s="85"/>
      <c r="RDA88" s="85"/>
      <c r="RDB88" s="85"/>
      <c r="RDC88" s="85"/>
      <c r="RDD88" s="85"/>
      <c r="RDE88" s="85"/>
      <c r="RDF88" s="85"/>
      <c r="RDG88" s="85"/>
      <c r="RDH88" s="85"/>
      <c r="RDI88" s="85"/>
      <c r="RDJ88" s="85"/>
      <c r="RDK88" s="85"/>
      <c r="RDL88" s="85"/>
      <c r="RDM88" s="85"/>
      <c r="RDN88" s="85"/>
      <c r="RDO88" s="85"/>
      <c r="RDP88" s="85"/>
      <c r="RDQ88" s="85"/>
      <c r="RDR88" s="85"/>
      <c r="RDS88" s="85"/>
      <c r="RDT88" s="85"/>
      <c r="RDU88" s="85"/>
      <c r="RDV88" s="85"/>
      <c r="RDW88" s="85"/>
      <c r="RDX88" s="85"/>
      <c r="RDY88" s="85"/>
      <c r="RDZ88" s="85"/>
      <c r="REA88" s="85"/>
      <c r="REB88" s="85"/>
      <c r="REC88" s="85"/>
      <c r="RED88" s="85"/>
      <c r="REE88" s="85"/>
      <c r="REF88" s="85"/>
      <c r="REG88" s="85"/>
      <c r="REH88" s="85"/>
      <c r="REI88" s="85"/>
      <c r="REJ88" s="85"/>
      <c r="REK88" s="85"/>
      <c r="REL88" s="85"/>
      <c r="REM88" s="85"/>
      <c r="REN88" s="85"/>
      <c r="REO88" s="85"/>
      <c r="REP88" s="85"/>
      <c r="REQ88" s="85"/>
      <c r="RER88" s="85"/>
      <c r="RES88" s="85"/>
      <c r="RET88" s="85"/>
      <c r="REU88" s="85"/>
      <c r="REV88" s="85"/>
      <c r="REW88" s="85"/>
      <c r="REX88" s="85"/>
      <c r="REY88" s="85"/>
      <c r="REZ88" s="85"/>
      <c r="RFA88" s="85"/>
      <c r="RFB88" s="85"/>
      <c r="RFC88" s="85"/>
      <c r="RFD88" s="85"/>
      <c r="RFE88" s="85"/>
      <c r="RFF88" s="85"/>
      <c r="RFG88" s="85"/>
      <c r="RFH88" s="85"/>
      <c r="RFI88" s="85"/>
      <c r="RFJ88" s="85"/>
      <c r="RFK88" s="85"/>
      <c r="RFL88" s="85"/>
      <c r="RFM88" s="85"/>
      <c r="RFN88" s="85"/>
      <c r="RFO88" s="85"/>
      <c r="RFP88" s="85"/>
      <c r="RFQ88" s="85"/>
      <c r="RFR88" s="85"/>
      <c r="RFS88" s="85"/>
      <c r="RFT88" s="85"/>
      <c r="RFU88" s="85"/>
      <c r="RFV88" s="85"/>
      <c r="RFW88" s="85"/>
      <c r="RFX88" s="85"/>
      <c r="RFY88" s="85"/>
      <c r="RFZ88" s="85"/>
      <c r="RGA88" s="85"/>
      <c r="RGB88" s="85"/>
      <c r="RGC88" s="85"/>
      <c r="RGD88" s="85"/>
      <c r="RGE88" s="85"/>
      <c r="RGF88" s="85"/>
      <c r="RGG88" s="85"/>
      <c r="RGH88" s="85"/>
      <c r="RGI88" s="85"/>
      <c r="RGJ88" s="85"/>
      <c r="RGK88" s="85"/>
      <c r="RGL88" s="85"/>
      <c r="RGM88" s="85"/>
      <c r="RGN88" s="85"/>
      <c r="RGO88" s="85"/>
      <c r="RGP88" s="85"/>
      <c r="RGQ88" s="85"/>
      <c r="RGR88" s="85"/>
      <c r="RGS88" s="85"/>
      <c r="RGT88" s="85"/>
      <c r="RGU88" s="85"/>
      <c r="RGV88" s="85"/>
      <c r="RGW88" s="85"/>
      <c r="RGX88" s="85"/>
      <c r="RGY88" s="85"/>
      <c r="RGZ88" s="85"/>
      <c r="RHA88" s="85"/>
      <c r="RHB88" s="85"/>
      <c r="RHC88" s="85"/>
      <c r="RHD88" s="85"/>
      <c r="RHE88" s="85"/>
      <c r="RHF88" s="85"/>
      <c r="RHG88" s="85"/>
      <c r="RHH88" s="85"/>
      <c r="RHI88" s="85"/>
      <c r="RHJ88" s="85"/>
      <c r="RHK88" s="85"/>
      <c r="RHL88" s="85"/>
      <c r="RHM88" s="85"/>
      <c r="RHN88" s="85"/>
      <c r="RHO88" s="85"/>
      <c r="RHP88" s="85"/>
      <c r="RHQ88" s="85"/>
      <c r="RHR88" s="85"/>
      <c r="RHS88" s="85"/>
      <c r="RHT88" s="85"/>
      <c r="RHU88" s="85"/>
      <c r="RHV88" s="85"/>
      <c r="RHW88" s="85"/>
      <c r="RHX88" s="85"/>
      <c r="RHY88" s="85"/>
      <c r="RHZ88" s="85"/>
      <c r="RIA88" s="85"/>
      <c r="RIB88" s="85"/>
      <c r="RIC88" s="85"/>
      <c r="RID88" s="85"/>
      <c r="RIE88" s="85"/>
      <c r="RIF88" s="85"/>
      <c r="RIG88" s="85"/>
      <c r="RIH88" s="85"/>
      <c r="RII88" s="85"/>
      <c r="RIJ88" s="85"/>
      <c r="RIK88" s="85"/>
      <c r="RIL88" s="85"/>
      <c r="RIM88" s="85"/>
      <c r="RIN88" s="85"/>
      <c r="RIO88" s="85"/>
      <c r="RIP88" s="85"/>
      <c r="RIQ88" s="85"/>
      <c r="RIR88" s="85"/>
      <c r="RIS88" s="85"/>
      <c r="RIT88" s="85"/>
      <c r="RIU88" s="85"/>
      <c r="RIV88" s="85"/>
      <c r="RIW88" s="85"/>
      <c r="RIX88" s="85"/>
      <c r="RIY88" s="85"/>
      <c r="RIZ88" s="85"/>
      <c r="RJA88" s="85"/>
      <c r="RJB88" s="85"/>
      <c r="RJC88" s="85"/>
      <c r="RJD88" s="85"/>
      <c r="RJE88" s="85"/>
      <c r="RJF88" s="85"/>
      <c r="RJG88" s="85"/>
      <c r="RJH88" s="85"/>
      <c r="RJI88" s="85"/>
      <c r="RJJ88" s="85"/>
      <c r="RJK88" s="85"/>
      <c r="RJL88" s="85"/>
      <c r="RJM88" s="85"/>
      <c r="RJN88" s="85"/>
      <c r="RJO88" s="85"/>
      <c r="RJP88" s="85"/>
      <c r="RJQ88" s="85"/>
      <c r="RJR88" s="85"/>
      <c r="RJS88" s="85"/>
      <c r="RJT88" s="85"/>
      <c r="RJU88" s="85"/>
      <c r="RJV88" s="85"/>
      <c r="RJW88" s="85"/>
      <c r="RJX88" s="85"/>
      <c r="RJY88" s="85"/>
      <c r="RJZ88" s="85"/>
      <c r="RKA88" s="85"/>
      <c r="RKB88" s="85"/>
      <c r="RKC88" s="85"/>
      <c r="RKD88" s="85"/>
      <c r="RKE88" s="85"/>
      <c r="RKF88" s="85"/>
      <c r="RKG88" s="85"/>
      <c r="RKH88" s="85"/>
      <c r="RKI88" s="85"/>
      <c r="RKJ88" s="85"/>
      <c r="RKK88" s="85"/>
      <c r="RKL88" s="85"/>
      <c r="RKM88" s="85"/>
      <c r="RKN88" s="85"/>
      <c r="RKO88" s="85"/>
      <c r="RKP88" s="85"/>
      <c r="RKQ88" s="85"/>
      <c r="RKR88" s="85"/>
      <c r="RKS88" s="85"/>
      <c r="RKT88" s="85"/>
      <c r="RKU88" s="85"/>
      <c r="RKV88" s="85"/>
      <c r="RKW88" s="85"/>
      <c r="RKX88" s="85"/>
      <c r="RKY88" s="85"/>
      <c r="RKZ88" s="85"/>
      <c r="RLA88" s="85"/>
      <c r="RLB88" s="85"/>
      <c r="RLC88" s="85"/>
      <c r="RLD88" s="85"/>
      <c r="RLE88" s="85"/>
      <c r="RLF88" s="85"/>
      <c r="RLG88" s="85"/>
      <c r="RLH88" s="85"/>
      <c r="RLI88" s="85"/>
      <c r="RLJ88" s="85"/>
      <c r="RLK88" s="85"/>
      <c r="RLL88" s="85"/>
      <c r="RLM88" s="85"/>
      <c r="RLN88" s="85"/>
      <c r="RLO88" s="85"/>
      <c r="RLP88" s="85"/>
      <c r="RLQ88" s="85"/>
      <c r="RLR88" s="85"/>
      <c r="RLS88" s="85"/>
      <c r="RLT88" s="85"/>
      <c r="RLU88" s="85"/>
      <c r="RLV88" s="85"/>
      <c r="RLW88" s="85"/>
      <c r="RLX88" s="85"/>
      <c r="RLY88" s="85"/>
      <c r="RLZ88" s="85"/>
      <c r="RMA88" s="85"/>
      <c r="RMB88" s="85"/>
      <c r="RMC88" s="85"/>
      <c r="RMD88" s="85"/>
      <c r="RME88" s="85"/>
      <c r="RMF88" s="85"/>
      <c r="RMG88" s="85"/>
      <c r="RMH88" s="85"/>
      <c r="RMI88" s="85"/>
      <c r="RMJ88" s="85"/>
      <c r="RMK88" s="85"/>
      <c r="RML88" s="85"/>
      <c r="RMM88" s="85"/>
      <c r="RMN88" s="85"/>
      <c r="RMO88" s="85"/>
      <c r="RMP88" s="85"/>
      <c r="RMQ88" s="85"/>
      <c r="RMR88" s="85"/>
      <c r="RMS88" s="85"/>
      <c r="RMT88" s="85"/>
      <c r="RMU88" s="85"/>
      <c r="RMV88" s="85"/>
      <c r="RMW88" s="85"/>
      <c r="RMX88" s="85"/>
      <c r="RMY88" s="85"/>
      <c r="RMZ88" s="85"/>
      <c r="RNA88" s="85"/>
      <c r="RNB88" s="85"/>
      <c r="RNC88" s="85"/>
      <c r="RND88" s="85"/>
      <c r="RNE88" s="85"/>
      <c r="RNF88" s="85"/>
      <c r="RNG88" s="85"/>
      <c r="RNH88" s="85"/>
      <c r="RNI88" s="85"/>
      <c r="RNJ88" s="85"/>
      <c r="RNK88" s="85"/>
      <c r="RNL88" s="85"/>
      <c r="RNM88" s="85"/>
      <c r="RNN88" s="85"/>
      <c r="RNO88" s="85"/>
      <c r="RNP88" s="85"/>
      <c r="RNQ88" s="85"/>
      <c r="RNR88" s="85"/>
      <c r="RNS88" s="85"/>
      <c r="RNT88" s="85"/>
      <c r="RNU88" s="85"/>
      <c r="RNV88" s="85"/>
      <c r="RNW88" s="85"/>
      <c r="RNX88" s="85"/>
      <c r="RNY88" s="85"/>
      <c r="RNZ88" s="85"/>
      <c r="ROA88" s="85"/>
      <c r="ROB88" s="85"/>
      <c r="ROC88" s="85"/>
      <c r="ROD88" s="85"/>
      <c r="ROE88" s="85"/>
      <c r="ROF88" s="85"/>
      <c r="ROG88" s="85"/>
      <c r="ROH88" s="85"/>
      <c r="ROI88" s="85"/>
      <c r="ROJ88" s="85"/>
      <c r="ROK88" s="85"/>
      <c r="ROL88" s="85"/>
      <c r="ROM88" s="85"/>
      <c r="RON88" s="85"/>
      <c r="ROO88" s="85"/>
      <c r="ROP88" s="85"/>
      <c r="ROQ88" s="85"/>
      <c r="ROR88" s="85"/>
      <c r="ROS88" s="85"/>
      <c r="ROT88" s="85"/>
      <c r="ROU88" s="85"/>
      <c r="ROV88" s="85"/>
      <c r="ROW88" s="85"/>
      <c r="ROX88" s="85"/>
      <c r="ROY88" s="85"/>
      <c r="ROZ88" s="85"/>
      <c r="RPA88" s="85"/>
      <c r="RPB88" s="85"/>
      <c r="RPC88" s="85"/>
      <c r="RPD88" s="85"/>
      <c r="RPE88" s="85"/>
      <c r="RPF88" s="85"/>
      <c r="RPG88" s="85"/>
      <c r="RPH88" s="85"/>
      <c r="RPI88" s="85"/>
      <c r="RPJ88" s="85"/>
      <c r="RPK88" s="85"/>
      <c r="RPL88" s="85"/>
      <c r="RPM88" s="85"/>
      <c r="RPN88" s="85"/>
      <c r="RPO88" s="85"/>
      <c r="RPP88" s="85"/>
      <c r="RPQ88" s="85"/>
      <c r="RPR88" s="85"/>
      <c r="RPS88" s="85"/>
      <c r="RPT88" s="85"/>
      <c r="RPU88" s="85"/>
      <c r="RPV88" s="85"/>
      <c r="RPW88" s="85"/>
      <c r="RPX88" s="85"/>
      <c r="RPY88" s="85"/>
      <c r="RPZ88" s="85"/>
      <c r="RQA88" s="85"/>
      <c r="RQB88" s="85"/>
      <c r="RQC88" s="85"/>
      <c r="RQD88" s="85"/>
      <c r="RQE88" s="85"/>
      <c r="RQF88" s="85"/>
      <c r="RQG88" s="85"/>
      <c r="RQH88" s="85"/>
      <c r="RQI88" s="85"/>
      <c r="RQJ88" s="85"/>
      <c r="RQK88" s="85"/>
      <c r="RQL88" s="85"/>
      <c r="RQM88" s="85"/>
      <c r="RQN88" s="85"/>
      <c r="RQO88" s="85"/>
      <c r="RQP88" s="85"/>
      <c r="RQQ88" s="85"/>
      <c r="RQR88" s="85"/>
      <c r="RQS88" s="85"/>
      <c r="RQT88" s="85"/>
      <c r="RQU88" s="85"/>
      <c r="RQV88" s="85"/>
      <c r="RQW88" s="85"/>
      <c r="RQX88" s="85"/>
      <c r="RQY88" s="85"/>
      <c r="RQZ88" s="85"/>
      <c r="RRA88" s="85"/>
      <c r="RRB88" s="85"/>
      <c r="RRC88" s="85"/>
      <c r="RRD88" s="85"/>
      <c r="RRE88" s="85"/>
      <c r="RRF88" s="85"/>
      <c r="RRG88" s="85"/>
      <c r="RRH88" s="85"/>
      <c r="RRI88" s="85"/>
      <c r="RRJ88" s="85"/>
      <c r="RRK88" s="85"/>
      <c r="RRL88" s="85"/>
      <c r="RRM88" s="85"/>
      <c r="RRN88" s="85"/>
      <c r="RRO88" s="85"/>
      <c r="RRP88" s="85"/>
      <c r="RRQ88" s="85"/>
      <c r="RRR88" s="85"/>
      <c r="RRS88" s="85"/>
      <c r="RRT88" s="85"/>
      <c r="RRU88" s="85"/>
      <c r="RRV88" s="85"/>
      <c r="RRW88" s="85"/>
      <c r="RRX88" s="85"/>
      <c r="RRY88" s="85"/>
      <c r="RRZ88" s="85"/>
      <c r="RSA88" s="85"/>
      <c r="RSB88" s="85"/>
      <c r="RSC88" s="85"/>
      <c r="RSD88" s="85"/>
      <c r="RSE88" s="85"/>
      <c r="RSF88" s="85"/>
      <c r="RSG88" s="85"/>
      <c r="RSH88" s="85"/>
      <c r="RSI88" s="85"/>
      <c r="RSJ88" s="85"/>
      <c r="RSK88" s="85"/>
      <c r="RSL88" s="85"/>
      <c r="RSM88" s="85"/>
      <c r="RSN88" s="85"/>
      <c r="RSO88" s="85"/>
      <c r="RSP88" s="85"/>
      <c r="RSQ88" s="85"/>
      <c r="RSR88" s="85"/>
      <c r="RSS88" s="85"/>
      <c r="RST88" s="85"/>
      <c r="RSU88" s="85"/>
      <c r="RSV88" s="85"/>
      <c r="RSW88" s="85"/>
      <c r="RSX88" s="85"/>
      <c r="RSY88" s="85"/>
      <c r="RSZ88" s="85"/>
      <c r="RTA88" s="85"/>
      <c r="RTB88" s="85"/>
      <c r="RTC88" s="85"/>
      <c r="RTD88" s="85"/>
      <c r="RTE88" s="85"/>
      <c r="RTF88" s="85"/>
      <c r="RTG88" s="85"/>
      <c r="RTH88" s="85"/>
      <c r="RTI88" s="85"/>
      <c r="RTJ88" s="85"/>
      <c r="RTK88" s="85"/>
      <c r="RTL88" s="85"/>
      <c r="RTM88" s="85"/>
      <c r="RTN88" s="85"/>
      <c r="RTO88" s="85"/>
      <c r="RTP88" s="85"/>
      <c r="RTQ88" s="85"/>
      <c r="RTR88" s="85"/>
      <c r="RTS88" s="85"/>
      <c r="RTT88" s="85"/>
      <c r="RTU88" s="85"/>
      <c r="RTV88" s="85"/>
      <c r="RTW88" s="85"/>
      <c r="RTX88" s="85"/>
      <c r="RTY88" s="85"/>
      <c r="RTZ88" s="85"/>
      <c r="RUA88" s="85"/>
      <c r="RUB88" s="85"/>
      <c r="RUC88" s="85"/>
      <c r="RUD88" s="85"/>
      <c r="RUE88" s="85"/>
      <c r="RUF88" s="85"/>
      <c r="RUG88" s="85"/>
      <c r="RUH88" s="85"/>
      <c r="RUI88" s="85"/>
      <c r="RUJ88" s="85"/>
      <c r="RUK88" s="85"/>
      <c r="RUL88" s="85"/>
      <c r="RUM88" s="85"/>
      <c r="RUN88" s="85"/>
      <c r="RUO88" s="85"/>
      <c r="RUP88" s="85"/>
      <c r="RUQ88" s="85"/>
      <c r="RUR88" s="85"/>
      <c r="RUS88" s="85"/>
      <c r="RUT88" s="85"/>
      <c r="RUU88" s="85"/>
      <c r="RUV88" s="85"/>
      <c r="RUW88" s="85"/>
      <c r="RUX88" s="85"/>
      <c r="RUY88" s="85"/>
      <c r="RUZ88" s="85"/>
      <c r="RVA88" s="85"/>
      <c r="RVB88" s="85"/>
      <c r="RVC88" s="85"/>
      <c r="RVD88" s="85"/>
      <c r="RVE88" s="85"/>
      <c r="RVF88" s="85"/>
      <c r="RVG88" s="85"/>
      <c r="RVH88" s="85"/>
      <c r="RVI88" s="85"/>
      <c r="RVJ88" s="85"/>
      <c r="RVK88" s="85"/>
      <c r="RVL88" s="85"/>
      <c r="RVM88" s="85"/>
      <c r="RVN88" s="85"/>
      <c r="RVO88" s="85"/>
      <c r="RVP88" s="85"/>
      <c r="RVQ88" s="85"/>
      <c r="RVR88" s="85"/>
      <c r="RVS88" s="85"/>
      <c r="RVT88" s="85"/>
      <c r="RVU88" s="85"/>
      <c r="RVV88" s="85"/>
      <c r="RVW88" s="85"/>
      <c r="RVX88" s="85"/>
      <c r="RVY88" s="85"/>
      <c r="RVZ88" s="85"/>
      <c r="RWA88" s="85"/>
      <c r="RWB88" s="85"/>
      <c r="RWC88" s="85"/>
      <c r="RWD88" s="85"/>
      <c r="RWE88" s="85"/>
      <c r="RWF88" s="85"/>
      <c r="RWG88" s="85"/>
      <c r="RWH88" s="85"/>
      <c r="RWI88" s="85"/>
      <c r="RWJ88" s="85"/>
      <c r="RWK88" s="85"/>
      <c r="RWL88" s="85"/>
      <c r="RWM88" s="85"/>
      <c r="RWN88" s="85"/>
      <c r="RWO88" s="85"/>
      <c r="RWP88" s="85"/>
      <c r="RWQ88" s="85"/>
      <c r="RWR88" s="85"/>
      <c r="RWS88" s="85"/>
      <c r="RWT88" s="85"/>
      <c r="RWU88" s="85"/>
      <c r="RWV88" s="85"/>
      <c r="RWW88" s="85"/>
      <c r="RWX88" s="85"/>
      <c r="RWY88" s="85"/>
      <c r="RWZ88" s="85"/>
      <c r="RXA88" s="85"/>
      <c r="RXB88" s="85"/>
      <c r="RXC88" s="85"/>
      <c r="RXD88" s="85"/>
      <c r="RXE88" s="85"/>
      <c r="RXF88" s="85"/>
      <c r="RXG88" s="85"/>
      <c r="RXH88" s="85"/>
      <c r="RXI88" s="85"/>
      <c r="RXJ88" s="85"/>
      <c r="RXK88" s="85"/>
      <c r="RXL88" s="85"/>
      <c r="RXM88" s="85"/>
      <c r="RXN88" s="85"/>
      <c r="RXO88" s="85"/>
      <c r="RXP88" s="85"/>
      <c r="RXQ88" s="85"/>
      <c r="RXR88" s="85"/>
      <c r="RXS88" s="85"/>
      <c r="RXT88" s="85"/>
      <c r="RXU88" s="85"/>
      <c r="RXV88" s="85"/>
      <c r="RXW88" s="85"/>
      <c r="RXX88" s="85"/>
      <c r="RXY88" s="85"/>
      <c r="RXZ88" s="85"/>
      <c r="RYA88" s="85"/>
      <c r="RYB88" s="85"/>
      <c r="RYC88" s="85"/>
      <c r="RYD88" s="85"/>
      <c r="RYE88" s="85"/>
      <c r="RYF88" s="85"/>
      <c r="RYG88" s="85"/>
      <c r="RYH88" s="85"/>
      <c r="RYI88" s="85"/>
      <c r="RYJ88" s="85"/>
      <c r="RYK88" s="85"/>
      <c r="RYL88" s="85"/>
      <c r="RYM88" s="85"/>
      <c r="RYN88" s="85"/>
      <c r="RYO88" s="85"/>
      <c r="RYP88" s="85"/>
      <c r="RYQ88" s="85"/>
      <c r="RYR88" s="85"/>
      <c r="RYS88" s="85"/>
      <c r="RYT88" s="85"/>
      <c r="RYU88" s="85"/>
      <c r="RYV88" s="85"/>
      <c r="RYW88" s="85"/>
      <c r="RYX88" s="85"/>
      <c r="RYY88" s="85"/>
      <c r="RYZ88" s="85"/>
      <c r="RZA88" s="85"/>
      <c r="RZB88" s="85"/>
      <c r="RZC88" s="85"/>
      <c r="RZD88" s="85"/>
      <c r="RZE88" s="85"/>
      <c r="RZF88" s="85"/>
      <c r="RZG88" s="85"/>
      <c r="RZH88" s="85"/>
      <c r="RZI88" s="85"/>
      <c r="RZJ88" s="85"/>
      <c r="RZK88" s="85"/>
      <c r="RZL88" s="85"/>
      <c r="RZM88" s="85"/>
      <c r="RZN88" s="85"/>
      <c r="RZO88" s="85"/>
      <c r="RZP88" s="85"/>
      <c r="RZQ88" s="85"/>
      <c r="RZR88" s="85"/>
      <c r="RZS88" s="85"/>
      <c r="RZT88" s="85"/>
      <c r="RZU88" s="85"/>
      <c r="RZV88" s="85"/>
      <c r="RZW88" s="85"/>
      <c r="RZX88" s="85"/>
      <c r="RZY88" s="85"/>
      <c r="RZZ88" s="85"/>
      <c r="SAA88" s="85"/>
      <c r="SAB88" s="85"/>
      <c r="SAC88" s="85"/>
      <c r="SAD88" s="85"/>
      <c r="SAE88" s="85"/>
      <c r="SAF88" s="85"/>
      <c r="SAG88" s="85"/>
      <c r="SAH88" s="85"/>
      <c r="SAI88" s="85"/>
      <c r="SAJ88" s="85"/>
      <c r="SAK88" s="85"/>
      <c r="SAL88" s="85"/>
      <c r="SAM88" s="85"/>
      <c r="SAN88" s="85"/>
      <c r="SAO88" s="85"/>
      <c r="SAP88" s="85"/>
      <c r="SAQ88" s="85"/>
      <c r="SAR88" s="85"/>
      <c r="SAS88" s="85"/>
      <c r="SAT88" s="85"/>
      <c r="SAU88" s="85"/>
      <c r="SAV88" s="85"/>
      <c r="SAW88" s="85"/>
      <c r="SAX88" s="85"/>
      <c r="SAY88" s="85"/>
      <c r="SAZ88" s="85"/>
      <c r="SBA88" s="85"/>
      <c r="SBB88" s="85"/>
      <c r="SBC88" s="85"/>
      <c r="SBD88" s="85"/>
      <c r="SBE88" s="85"/>
      <c r="SBF88" s="85"/>
      <c r="SBG88" s="85"/>
      <c r="SBH88" s="85"/>
      <c r="SBI88" s="85"/>
      <c r="SBJ88" s="85"/>
      <c r="SBK88" s="85"/>
      <c r="SBL88" s="85"/>
      <c r="SBM88" s="85"/>
      <c r="SBN88" s="85"/>
      <c r="SBO88" s="85"/>
      <c r="SBP88" s="85"/>
      <c r="SBQ88" s="85"/>
      <c r="SBR88" s="85"/>
      <c r="SBS88" s="85"/>
      <c r="SBT88" s="85"/>
      <c r="SBU88" s="85"/>
      <c r="SBV88" s="85"/>
      <c r="SBW88" s="85"/>
      <c r="SBX88" s="85"/>
      <c r="SBY88" s="85"/>
      <c r="SBZ88" s="85"/>
      <c r="SCA88" s="85"/>
      <c r="SCB88" s="85"/>
      <c r="SCC88" s="85"/>
      <c r="SCD88" s="85"/>
      <c r="SCE88" s="85"/>
      <c r="SCF88" s="85"/>
      <c r="SCG88" s="85"/>
      <c r="SCH88" s="85"/>
      <c r="SCI88" s="85"/>
      <c r="SCJ88" s="85"/>
      <c r="SCK88" s="85"/>
      <c r="SCL88" s="85"/>
      <c r="SCM88" s="85"/>
      <c r="SCN88" s="85"/>
      <c r="SCO88" s="85"/>
      <c r="SCP88" s="85"/>
      <c r="SCQ88" s="85"/>
      <c r="SCR88" s="85"/>
      <c r="SCS88" s="85"/>
      <c r="SCT88" s="85"/>
      <c r="SCU88" s="85"/>
      <c r="SCV88" s="85"/>
      <c r="SCW88" s="85"/>
      <c r="SCX88" s="85"/>
      <c r="SCY88" s="85"/>
      <c r="SCZ88" s="85"/>
      <c r="SDA88" s="85"/>
      <c r="SDB88" s="85"/>
      <c r="SDC88" s="85"/>
      <c r="SDD88" s="85"/>
      <c r="SDE88" s="85"/>
      <c r="SDF88" s="85"/>
      <c r="SDG88" s="85"/>
      <c r="SDH88" s="85"/>
      <c r="SDI88" s="85"/>
      <c r="SDJ88" s="85"/>
      <c r="SDK88" s="85"/>
      <c r="SDL88" s="85"/>
      <c r="SDM88" s="85"/>
      <c r="SDN88" s="85"/>
      <c r="SDO88" s="85"/>
      <c r="SDP88" s="85"/>
      <c r="SDQ88" s="85"/>
      <c r="SDR88" s="85"/>
      <c r="SDS88" s="85"/>
      <c r="SDT88" s="85"/>
      <c r="SDU88" s="85"/>
      <c r="SDV88" s="85"/>
      <c r="SDW88" s="85"/>
      <c r="SDX88" s="85"/>
      <c r="SDY88" s="85"/>
      <c r="SDZ88" s="85"/>
      <c r="SEA88" s="85"/>
      <c r="SEB88" s="85"/>
      <c r="SEC88" s="85"/>
      <c r="SED88" s="85"/>
      <c r="SEE88" s="85"/>
      <c r="SEF88" s="85"/>
      <c r="SEG88" s="85"/>
      <c r="SEH88" s="85"/>
      <c r="SEI88" s="85"/>
      <c r="SEJ88" s="85"/>
      <c r="SEK88" s="85"/>
      <c r="SEL88" s="85"/>
      <c r="SEM88" s="85"/>
      <c r="SEN88" s="85"/>
      <c r="SEO88" s="85"/>
      <c r="SEP88" s="85"/>
      <c r="SEQ88" s="85"/>
      <c r="SER88" s="85"/>
      <c r="SES88" s="85"/>
      <c r="SET88" s="85"/>
      <c r="SEU88" s="85"/>
      <c r="SEV88" s="85"/>
      <c r="SEW88" s="85"/>
      <c r="SEX88" s="85"/>
      <c r="SEY88" s="85"/>
      <c r="SEZ88" s="85"/>
      <c r="SFA88" s="85"/>
      <c r="SFB88" s="85"/>
      <c r="SFC88" s="85"/>
      <c r="SFD88" s="85"/>
      <c r="SFE88" s="85"/>
      <c r="SFF88" s="85"/>
      <c r="SFG88" s="85"/>
      <c r="SFH88" s="85"/>
      <c r="SFI88" s="85"/>
      <c r="SFJ88" s="85"/>
      <c r="SFK88" s="85"/>
      <c r="SFL88" s="85"/>
      <c r="SFM88" s="85"/>
      <c r="SFN88" s="85"/>
      <c r="SFO88" s="85"/>
      <c r="SFP88" s="85"/>
      <c r="SFQ88" s="85"/>
      <c r="SFR88" s="85"/>
      <c r="SFS88" s="85"/>
      <c r="SFT88" s="85"/>
      <c r="SFU88" s="85"/>
      <c r="SFV88" s="85"/>
      <c r="SFW88" s="85"/>
      <c r="SFX88" s="85"/>
      <c r="SFY88" s="85"/>
      <c r="SFZ88" s="85"/>
      <c r="SGA88" s="85"/>
      <c r="SGB88" s="85"/>
      <c r="SGC88" s="85"/>
      <c r="SGD88" s="85"/>
      <c r="SGE88" s="85"/>
      <c r="SGF88" s="85"/>
      <c r="SGG88" s="85"/>
      <c r="SGH88" s="85"/>
      <c r="SGI88" s="85"/>
      <c r="SGJ88" s="85"/>
      <c r="SGK88" s="85"/>
      <c r="SGL88" s="85"/>
      <c r="SGM88" s="85"/>
      <c r="SGN88" s="85"/>
      <c r="SGO88" s="85"/>
      <c r="SGP88" s="85"/>
      <c r="SGQ88" s="85"/>
      <c r="SGR88" s="85"/>
      <c r="SGS88" s="85"/>
      <c r="SGT88" s="85"/>
      <c r="SGU88" s="85"/>
      <c r="SGV88" s="85"/>
      <c r="SGW88" s="85"/>
      <c r="SGX88" s="85"/>
      <c r="SGY88" s="85"/>
      <c r="SGZ88" s="85"/>
      <c r="SHA88" s="85"/>
      <c r="SHB88" s="85"/>
      <c r="SHC88" s="85"/>
      <c r="SHD88" s="85"/>
      <c r="SHE88" s="85"/>
      <c r="SHF88" s="85"/>
      <c r="SHG88" s="85"/>
      <c r="SHH88" s="85"/>
      <c r="SHI88" s="85"/>
      <c r="SHJ88" s="85"/>
      <c r="SHK88" s="85"/>
      <c r="SHL88" s="85"/>
      <c r="SHM88" s="85"/>
      <c r="SHN88" s="85"/>
      <c r="SHO88" s="85"/>
      <c r="SHP88" s="85"/>
      <c r="SHQ88" s="85"/>
      <c r="SHR88" s="85"/>
      <c r="SHS88" s="85"/>
      <c r="SHT88" s="85"/>
      <c r="SHU88" s="85"/>
      <c r="SHV88" s="85"/>
      <c r="SHW88" s="85"/>
      <c r="SHX88" s="85"/>
      <c r="SHY88" s="85"/>
      <c r="SHZ88" s="85"/>
      <c r="SIA88" s="85"/>
      <c r="SIB88" s="85"/>
      <c r="SIC88" s="85"/>
      <c r="SID88" s="85"/>
      <c r="SIE88" s="85"/>
      <c r="SIF88" s="85"/>
      <c r="SIG88" s="85"/>
      <c r="SIH88" s="85"/>
      <c r="SII88" s="85"/>
      <c r="SIJ88" s="85"/>
      <c r="SIK88" s="85"/>
      <c r="SIL88" s="85"/>
      <c r="SIM88" s="85"/>
      <c r="SIN88" s="85"/>
      <c r="SIO88" s="85"/>
      <c r="SIP88" s="85"/>
      <c r="SIQ88" s="85"/>
      <c r="SIR88" s="85"/>
      <c r="SIS88" s="85"/>
      <c r="SIT88" s="85"/>
      <c r="SIU88" s="85"/>
      <c r="SIV88" s="85"/>
      <c r="SIW88" s="85"/>
      <c r="SIX88" s="85"/>
      <c r="SIY88" s="85"/>
      <c r="SIZ88" s="85"/>
      <c r="SJA88" s="85"/>
      <c r="SJB88" s="85"/>
      <c r="SJC88" s="85"/>
      <c r="SJD88" s="85"/>
      <c r="SJE88" s="85"/>
      <c r="SJF88" s="85"/>
      <c r="SJG88" s="85"/>
      <c r="SJH88" s="85"/>
      <c r="SJI88" s="85"/>
      <c r="SJJ88" s="85"/>
      <c r="SJK88" s="85"/>
      <c r="SJL88" s="85"/>
      <c r="SJM88" s="85"/>
      <c r="SJN88" s="85"/>
      <c r="SJO88" s="85"/>
      <c r="SJP88" s="85"/>
      <c r="SJQ88" s="85"/>
      <c r="SJR88" s="85"/>
      <c r="SJS88" s="85"/>
      <c r="SJT88" s="85"/>
      <c r="SJU88" s="85"/>
      <c r="SJV88" s="85"/>
      <c r="SJW88" s="85"/>
      <c r="SJX88" s="85"/>
      <c r="SJY88" s="85"/>
      <c r="SJZ88" s="85"/>
      <c r="SKA88" s="85"/>
      <c r="SKB88" s="85"/>
      <c r="SKC88" s="85"/>
      <c r="SKD88" s="85"/>
      <c r="SKE88" s="85"/>
      <c r="SKF88" s="85"/>
      <c r="SKG88" s="85"/>
      <c r="SKH88" s="85"/>
      <c r="SKI88" s="85"/>
      <c r="SKJ88" s="85"/>
      <c r="SKK88" s="85"/>
      <c r="SKL88" s="85"/>
      <c r="SKM88" s="85"/>
      <c r="SKN88" s="85"/>
      <c r="SKO88" s="85"/>
      <c r="SKP88" s="85"/>
      <c r="SKQ88" s="85"/>
      <c r="SKR88" s="85"/>
      <c r="SKS88" s="85"/>
      <c r="SKT88" s="85"/>
      <c r="SKU88" s="85"/>
      <c r="SKV88" s="85"/>
      <c r="SKW88" s="85"/>
      <c r="SKX88" s="85"/>
      <c r="SKY88" s="85"/>
      <c r="SKZ88" s="85"/>
      <c r="SLA88" s="85"/>
      <c r="SLB88" s="85"/>
      <c r="SLC88" s="85"/>
      <c r="SLD88" s="85"/>
      <c r="SLE88" s="85"/>
      <c r="SLF88" s="85"/>
      <c r="SLG88" s="85"/>
      <c r="SLH88" s="85"/>
      <c r="SLI88" s="85"/>
      <c r="SLJ88" s="85"/>
      <c r="SLK88" s="85"/>
      <c r="SLL88" s="85"/>
      <c r="SLM88" s="85"/>
      <c r="SLN88" s="85"/>
      <c r="SLO88" s="85"/>
      <c r="SLP88" s="85"/>
      <c r="SLQ88" s="85"/>
      <c r="SLR88" s="85"/>
      <c r="SLS88" s="85"/>
      <c r="SLT88" s="85"/>
      <c r="SLU88" s="85"/>
      <c r="SLV88" s="85"/>
      <c r="SLW88" s="85"/>
      <c r="SLX88" s="85"/>
      <c r="SLY88" s="85"/>
      <c r="SLZ88" s="85"/>
      <c r="SMA88" s="85"/>
      <c r="SMB88" s="85"/>
      <c r="SMC88" s="85"/>
      <c r="SMD88" s="85"/>
      <c r="SME88" s="85"/>
      <c r="SMF88" s="85"/>
      <c r="SMG88" s="85"/>
      <c r="SMH88" s="85"/>
      <c r="SMI88" s="85"/>
      <c r="SMJ88" s="85"/>
      <c r="SMK88" s="85"/>
      <c r="SML88" s="85"/>
      <c r="SMM88" s="85"/>
      <c r="SMN88" s="85"/>
      <c r="SMO88" s="85"/>
      <c r="SMP88" s="85"/>
      <c r="SMQ88" s="85"/>
      <c r="SMR88" s="85"/>
      <c r="SMS88" s="85"/>
      <c r="SMT88" s="85"/>
      <c r="SMU88" s="85"/>
      <c r="SMV88" s="85"/>
      <c r="SMW88" s="85"/>
      <c r="SMX88" s="85"/>
      <c r="SMY88" s="85"/>
      <c r="SMZ88" s="85"/>
      <c r="SNA88" s="85"/>
      <c r="SNB88" s="85"/>
      <c r="SNC88" s="85"/>
      <c r="SND88" s="85"/>
      <c r="SNE88" s="85"/>
      <c r="SNF88" s="85"/>
      <c r="SNG88" s="85"/>
      <c r="SNH88" s="85"/>
      <c r="SNI88" s="85"/>
      <c r="SNJ88" s="85"/>
      <c r="SNK88" s="85"/>
      <c r="SNL88" s="85"/>
      <c r="SNM88" s="85"/>
      <c r="SNN88" s="85"/>
      <c r="SNO88" s="85"/>
      <c r="SNP88" s="85"/>
      <c r="SNQ88" s="85"/>
      <c r="SNR88" s="85"/>
      <c r="SNS88" s="85"/>
      <c r="SNT88" s="85"/>
      <c r="SNU88" s="85"/>
      <c r="SNV88" s="85"/>
      <c r="SNW88" s="85"/>
      <c r="SNX88" s="85"/>
      <c r="SNY88" s="85"/>
      <c r="SNZ88" s="85"/>
      <c r="SOA88" s="85"/>
      <c r="SOB88" s="85"/>
      <c r="SOC88" s="85"/>
      <c r="SOD88" s="85"/>
      <c r="SOE88" s="85"/>
      <c r="SOF88" s="85"/>
      <c r="SOG88" s="85"/>
      <c r="SOH88" s="85"/>
      <c r="SOI88" s="85"/>
      <c r="SOJ88" s="85"/>
      <c r="SOK88" s="85"/>
      <c r="SOL88" s="85"/>
      <c r="SOM88" s="85"/>
      <c r="SON88" s="85"/>
      <c r="SOO88" s="85"/>
      <c r="SOP88" s="85"/>
      <c r="SOQ88" s="85"/>
      <c r="SOR88" s="85"/>
      <c r="SOS88" s="85"/>
      <c r="SOT88" s="85"/>
      <c r="SOU88" s="85"/>
      <c r="SOV88" s="85"/>
      <c r="SOW88" s="85"/>
      <c r="SOX88" s="85"/>
      <c r="SOY88" s="85"/>
      <c r="SOZ88" s="85"/>
      <c r="SPA88" s="85"/>
      <c r="SPB88" s="85"/>
      <c r="SPC88" s="85"/>
      <c r="SPD88" s="85"/>
      <c r="SPE88" s="85"/>
      <c r="SPF88" s="85"/>
      <c r="SPG88" s="85"/>
      <c r="SPH88" s="85"/>
      <c r="SPI88" s="85"/>
      <c r="SPJ88" s="85"/>
      <c r="SPK88" s="85"/>
      <c r="SPL88" s="85"/>
      <c r="SPM88" s="85"/>
      <c r="SPN88" s="85"/>
      <c r="SPO88" s="85"/>
      <c r="SPP88" s="85"/>
      <c r="SPQ88" s="85"/>
      <c r="SPR88" s="85"/>
      <c r="SPS88" s="85"/>
      <c r="SPT88" s="85"/>
      <c r="SPU88" s="85"/>
      <c r="SPV88" s="85"/>
      <c r="SPW88" s="85"/>
      <c r="SPX88" s="85"/>
      <c r="SPY88" s="85"/>
      <c r="SPZ88" s="85"/>
      <c r="SQA88" s="85"/>
      <c r="SQB88" s="85"/>
      <c r="SQC88" s="85"/>
      <c r="SQD88" s="85"/>
      <c r="SQE88" s="85"/>
      <c r="SQF88" s="85"/>
      <c r="SQG88" s="85"/>
      <c r="SQH88" s="85"/>
      <c r="SQI88" s="85"/>
      <c r="SQJ88" s="85"/>
      <c r="SQK88" s="85"/>
      <c r="SQL88" s="85"/>
      <c r="SQM88" s="85"/>
      <c r="SQN88" s="85"/>
      <c r="SQO88" s="85"/>
      <c r="SQP88" s="85"/>
      <c r="SQQ88" s="85"/>
      <c r="SQR88" s="85"/>
      <c r="SQS88" s="85"/>
      <c r="SQT88" s="85"/>
      <c r="SQU88" s="85"/>
      <c r="SQV88" s="85"/>
      <c r="SQW88" s="85"/>
      <c r="SQX88" s="85"/>
      <c r="SQY88" s="85"/>
      <c r="SQZ88" s="85"/>
      <c r="SRA88" s="85"/>
      <c r="SRB88" s="85"/>
      <c r="SRC88" s="85"/>
      <c r="SRD88" s="85"/>
      <c r="SRE88" s="85"/>
      <c r="SRF88" s="85"/>
      <c r="SRG88" s="85"/>
      <c r="SRH88" s="85"/>
      <c r="SRI88" s="85"/>
      <c r="SRJ88" s="85"/>
      <c r="SRK88" s="85"/>
      <c r="SRL88" s="85"/>
      <c r="SRM88" s="85"/>
      <c r="SRN88" s="85"/>
      <c r="SRO88" s="85"/>
      <c r="SRP88" s="85"/>
      <c r="SRQ88" s="85"/>
      <c r="SRR88" s="85"/>
      <c r="SRS88" s="85"/>
      <c r="SRT88" s="85"/>
      <c r="SRU88" s="85"/>
      <c r="SRV88" s="85"/>
      <c r="SRW88" s="85"/>
      <c r="SRX88" s="85"/>
      <c r="SRY88" s="85"/>
      <c r="SRZ88" s="85"/>
      <c r="SSA88" s="85"/>
      <c r="SSB88" s="85"/>
      <c r="SSC88" s="85"/>
      <c r="SSD88" s="85"/>
      <c r="SSE88" s="85"/>
      <c r="SSF88" s="85"/>
      <c r="SSG88" s="85"/>
      <c r="SSH88" s="85"/>
      <c r="SSI88" s="85"/>
      <c r="SSJ88" s="85"/>
      <c r="SSK88" s="85"/>
      <c r="SSL88" s="85"/>
      <c r="SSM88" s="85"/>
      <c r="SSN88" s="85"/>
      <c r="SSO88" s="85"/>
      <c r="SSP88" s="85"/>
      <c r="SSQ88" s="85"/>
      <c r="SSR88" s="85"/>
      <c r="SSS88" s="85"/>
      <c r="SST88" s="85"/>
      <c r="SSU88" s="85"/>
      <c r="SSV88" s="85"/>
      <c r="SSW88" s="85"/>
      <c r="SSX88" s="85"/>
      <c r="SSY88" s="85"/>
      <c r="SSZ88" s="85"/>
      <c r="STA88" s="85"/>
      <c r="STB88" s="85"/>
      <c r="STC88" s="85"/>
      <c r="STD88" s="85"/>
      <c r="STE88" s="85"/>
      <c r="STF88" s="85"/>
      <c r="STG88" s="85"/>
      <c r="STH88" s="85"/>
      <c r="STI88" s="85"/>
      <c r="STJ88" s="85"/>
      <c r="STK88" s="85"/>
      <c r="STL88" s="85"/>
      <c r="STM88" s="85"/>
      <c r="STN88" s="85"/>
      <c r="STO88" s="85"/>
      <c r="STP88" s="85"/>
      <c r="STQ88" s="85"/>
      <c r="STR88" s="85"/>
      <c r="STS88" s="85"/>
      <c r="STT88" s="85"/>
      <c r="STU88" s="85"/>
      <c r="STV88" s="85"/>
      <c r="STW88" s="85"/>
      <c r="STX88" s="85"/>
      <c r="STY88" s="85"/>
      <c r="STZ88" s="85"/>
      <c r="SUA88" s="85"/>
      <c r="SUB88" s="85"/>
      <c r="SUC88" s="85"/>
      <c r="SUD88" s="85"/>
      <c r="SUE88" s="85"/>
      <c r="SUF88" s="85"/>
      <c r="SUG88" s="85"/>
      <c r="SUH88" s="85"/>
      <c r="SUI88" s="85"/>
      <c r="SUJ88" s="85"/>
      <c r="SUK88" s="85"/>
      <c r="SUL88" s="85"/>
      <c r="SUM88" s="85"/>
      <c r="SUN88" s="85"/>
      <c r="SUO88" s="85"/>
      <c r="SUP88" s="85"/>
      <c r="SUQ88" s="85"/>
      <c r="SUR88" s="85"/>
      <c r="SUS88" s="85"/>
      <c r="SUT88" s="85"/>
      <c r="SUU88" s="85"/>
      <c r="SUV88" s="85"/>
      <c r="SUW88" s="85"/>
      <c r="SUX88" s="85"/>
      <c r="SUY88" s="85"/>
      <c r="SUZ88" s="85"/>
      <c r="SVA88" s="85"/>
      <c r="SVB88" s="85"/>
      <c r="SVC88" s="85"/>
      <c r="SVD88" s="85"/>
      <c r="SVE88" s="85"/>
      <c r="SVF88" s="85"/>
      <c r="SVG88" s="85"/>
      <c r="SVH88" s="85"/>
      <c r="SVI88" s="85"/>
      <c r="SVJ88" s="85"/>
      <c r="SVK88" s="85"/>
      <c r="SVL88" s="85"/>
      <c r="SVM88" s="85"/>
      <c r="SVN88" s="85"/>
      <c r="SVO88" s="85"/>
      <c r="SVP88" s="85"/>
      <c r="SVQ88" s="85"/>
      <c r="SVR88" s="85"/>
      <c r="SVS88" s="85"/>
      <c r="SVT88" s="85"/>
      <c r="SVU88" s="85"/>
      <c r="SVV88" s="85"/>
      <c r="SVW88" s="85"/>
      <c r="SVX88" s="85"/>
      <c r="SVY88" s="85"/>
      <c r="SVZ88" s="85"/>
      <c r="SWA88" s="85"/>
      <c r="SWB88" s="85"/>
      <c r="SWC88" s="85"/>
      <c r="SWD88" s="85"/>
      <c r="SWE88" s="85"/>
      <c r="SWF88" s="85"/>
      <c r="SWG88" s="85"/>
      <c r="SWH88" s="85"/>
      <c r="SWI88" s="85"/>
      <c r="SWJ88" s="85"/>
      <c r="SWK88" s="85"/>
      <c r="SWL88" s="85"/>
      <c r="SWM88" s="85"/>
      <c r="SWN88" s="85"/>
      <c r="SWO88" s="85"/>
      <c r="SWP88" s="85"/>
      <c r="SWQ88" s="85"/>
      <c r="SWR88" s="85"/>
      <c r="SWS88" s="85"/>
      <c r="SWT88" s="85"/>
      <c r="SWU88" s="85"/>
      <c r="SWV88" s="85"/>
      <c r="SWW88" s="85"/>
      <c r="SWX88" s="85"/>
      <c r="SWY88" s="85"/>
      <c r="SWZ88" s="85"/>
      <c r="SXA88" s="85"/>
      <c r="SXB88" s="85"/>
      <c r="SXC88" s="85"/>
      <c r="SXD88" s="85"/>
      <c r="SXE88" s="85"/>
      <c r="SXF88" s="85"/>
      <c r="SXG88" s="85"/>
      <c r="SXH88" s="85"/>
      <c r="SXI88" s="85"/>
      <c r="SXJ88" s="85"/>
      <c r="SXK88" s="85"/>
      <c r="SXL88" s="85"/>
      <c r="SXM88" s="85"/>
      <c r="SXN88" s="85"/>
      <c r="SXO88" s="85"/>
      <c r="SXP88" s="85"/>
      <c r="SXQ88" s="85"/>
      <c r="SXR88" s="85"/>
      <c r="SXS88" s="85"/>
      <c r="SXT88" s="85"/>
      <c r="SXU88" s="85"/>
      <c r="SXV88" s="85"/>
      <c r="SXW88" s="85"/>
      <c r="SXX88" s="85"/>
      <c r="SXY88" s="85"/>
      <c r="SXZ88" s="85"/>
      <c r="SYA88" s="85"/>
      <c r="SYB88" s="85"/>
      <c r="SYC88" s="85"/>
      <c r="SYD88" s="85"/>
      <c r="SYE88" s="85"/>
      <c r="SYF88" s="85"/>
      <c r="SYG88" s="85"/>
      <c r="SYH88" s="85"/>
      <c r="SYI88" s="85"/>
      <c r="SYJ88" s="85"/>
      <c r="SYK88" s="85"/>
      <c r="SYL88" s="85"/>
      <c r="SYM88" s="85"/>
      <c r="SYN88" s="85"/>
      <c r="SYO88" s="85"/>
      <c r="SYP88" s="85"/>
      <c r="SYQ88" s="85"/>
      <c r="SYR88" s="85"/>
      <c r="SYS88" s="85"/>
      <c r="SYT88" s="85"/>
      <c r="SYU88" s="85"/>
      <c r="SYV88" s="85"/>
      <c r="SYW88" s="85"/>
      <c r="SYX88" s="85"/>
      <c r="SYY88" s="85"/>
      <c r="SYZ88" s="85"/>
      <c r="SZA88" s="85"/>
      <c r="SZB88" s="85"/>
      <c r="SZC88" s="85"/>
      <c r="SZD88" s="85"/>
      <c r="SZE88" s="85"/>
      <c r="SZF88" s="85"/>
      <c r="SZG88" s="85"/>
      <c r="SZH88" s="85"/>
      <c r="SZI88" s="85"/>
      <c r="SZJ88" s="85"/>
      <c r="SZK88" s="85"/>
      <c r="SZL88" s="85"/>
      <c r="SZM88" s="85"/>
      <c r="SZN88" s="85"/>
      <c r="SZO88" s="85"/>
      <c r="SZP88" s="85"/>
      <c r="SZQ88" s="85"/>
      <c r="SZR88" s="85"/>
      <c r="SZS88" s="85"/>
      <c r="SZT88" s="85"/>
      <c r="SZU88" s="85"/>
      <c r="SZV88" s="85"/>
      <c r="SZW88" s="85"/>
      <c r="SZX88" s="85"/>
      <c r="SZY88" s="85"/>
      <c r="SZZ88" s="85"/>
      <c r="TAA88" s="85"/>
      <c r="TAB88" s="85"/>
      <c r="TAC88" s="85"/>
      <c r="TAD88" s="85"/>
      <c r="TAE88" s="85"/>
      <c r="TAF88" s="85"/>
      <c r="TAG88" s="85"/>
      <c r="TAH88" s="85"/>
      <c r="TAI88" s="85"/>
      <c r="TAJ88" s="85"/>
      <c r="TAK88" s="85"/>
      <c r="TAL88" s="85"/>
      <c r="TAM88" s="85"/>
      <c r="TAN88" s="85"/>
      <c r="TAO88" s="85"/>
      <c r="TAP88" s="85"/>
      <c r="TAQ88" s="85"/>
      <c r="TAR88" s="85"/>
      <c r="TAS88" s="85"/>
      <c r="TAT88" s="85"/>
      <c r="TAU88" s="85"/>
      <c r="TAV88" s="85"/>
      <c r="TAW88" s="85"/>
      <c r="TAX88" s="85"/>
      <c r="TAY88" s="85"/>
      <c r="TAZ88" s="85"/>
      <c r="TBA88" s="85"/>
      <c r="TBB88" s="85"/>
      <c r="TBC88" s="85"/>
      <c r="TBD88" s="85"/>
      <c r="TBE88" s="85"/>
      <c r="TBF88" s="85"/>
      <c r="TBG88" s="85"/>
      <c r="TBH88" s="85"/>
      <c r="TBI88" s="85"/>
      <c r="TBJ88" s="85"/>
      <c r="TBK88" s="85"/>
      <c r="TBL88" s="85"/>
      <c r="TBM88" s="85"/>
      <c r="TBN88" s="85"/>
      <c r="TBO88" s="85"/>
      <c r="TBP88" s="85"/>
      <c r="TBQ88" s="85"/>
      <c r="TBR88" s="85"/>
      <c r="TBS88" s="85"/>
      <c r="TBT88" s="85"/>
      <c r="TBU88" s="85"/>
      <c r="TBV88" s="85"/>
      <c r="TBW88" s="85"/>
      <c r="TBX88" s="85"/>
      <c r="TBY88" s="85"/>
      <c r="TBZ88" s="85"/>
      <c r="TCA88" s="85"/>
      <c r="TCB88" s="85"/>
      <c r="TCC88" s="85"/>
      <c r="TCD88" s="85"/>
      <c r="TCE88" s="85"/>
      <c r="TCF88" s="85"/>
      <c r="TCG88" s="85"/>
      <c r="TCH88" s="85"/>
      <c r="TCI88" s="85"/>
      <c r="TCJ88" s="85"/>
      <c r="TCK88" s="85"/>
      <c r="TCL88" s="85"/>
      <c r="TCM88" s="85"/>
      <c r="TCN88" s="85"/>
      <c r="TCO88" s="85"/>
      <c r="TCP88" s="85"/>
      <c r="TCQ88" s="85"/>
      <c r="TCR88" s="85"/>
      <c r="TCS88" s="85"/>
      <c r="TCT88" s="85"/>
      <c r="TCU88" s="85"/>
      <c r="TCV88" s="85"/>
      <c r="TCW88" s="85"/>
      <c r="TCX88" s="85"/>
      <c r="TCY88" s="85"/>
      <c r="TCZ88" s="85"/>
      <c r="TDA88" s="85"/>
      <c r="TDB88" s="85"/>
      <c r="TDC88" s="85"/>
      <c r="TDD88" s="85"/>
      <c r="TDE88" s="85"/>
      <c r="TDF88" s="85"/>
      <c r="TDG88" s="85"/>
      <c r="TDH88" s="85"/>
      <c r="TDI88" s="85"/>
      <c r="TDJ88" s="85"/>
      <c r="TDK88" s="85"/>
      <c r="TDL88" s="85"/>
      <c r="TDM88" s="85"/>
      <c r="TDN88" s="85"/>
      <c r="TDO88" s="85"/>
      <c r="TDP88" s="85"/>
      <c r="TDQ88" s="85"/>
      <c r="TDR88" s="85"/>
      <c r="TDS88" s="85"/>
      <c r="TDT88" s="85"/>
      <c r="TDU88" s="85"/>
      <c r="TDV88" s="85"/>
      <c r="TDW88" s="85"/>
      <c r="TDX88" s="85"/>
      <c r="TDY88" s="85"/>
      <c r="TDZ88" s="85"/>
      <c r="TEA88" s="85"/>
      <c r="TEB88" s="85"/>
      <c r="TEC88" s="85"/>
      <c r="TED88" s="85"/>
      <c r="TEE88" s="85"/>
      <c r="TEF88" s="85"/>
      <c r="TEG88" s="85"/>
      <c r="TEH88" s="85"/>
      <c r="TEI88" s="85"/>
      <c r="TEJ88" s="85"/>
      <c r="TEK88" s="85"/>
      <c r="TEL88" s="85"/>
      <c r="TEM88" s="85"/>
      <c r="TEN88" s="85"/>
      <c r="TEO88" s="85"/>
      <c r="TEP88" s="85"/>
      <c r="TEQ88" s="85"/>
      <c r="TER88" s="85"/>
      <c r="TES88" s="85"/>
      <c r="TET88" s="85"/>
      <c r="TEU88" s="85"/>
      <c r="TEV88" s="85"/>
      <c r="TEW88" s="85"/>
      <c r="TEX88" s="85"/>
      <c r="TEY88" s="85"/>
      <c r="TEZ88" s="85"/>
      <c r="TFA88" s="85"/>
      <c r="TFB88" s="85"/>
      <c r="TFC88" s="85"/>
      <c r="TFD88" s="85"/>
      <c r="TFE88" s="85"/>
      <c r="TFF88" s="85"/>
      <c r="TFG88" s="85"/>
      <c r="TFH88" s="85"/>
      <c r="TFI88" s="85"/>
      <c r="TFJ88" s="85"/>
      <c r="TFK88" s="85"/>
      <c r="TFL88" s="85"/>
      <c r="TFM88" s="85"/>
      <c r="TFN88" s="85"/>
      <c r="TFO88" s="85"/>
      <c r="TFP88" s="85"/>
      <c r="TFQ88" s="85"/>
      <c r="TFR88" s="85"/>
      <c r="TFS88" s="85"/>
      <c r="TFT88" s="85"/>
      <c r="TFU88" s="85"/>
      <c r="TFV88" s="85"/>
      <c r="TFW88" s="85"/>
      <c r="TFX88" s="85"/>
      <c r="TFY88" s="85"/>
      <c r="TFZ88" s="85"/>
      <c r="TGA88" s="85"/>
      <c r="TGB88" s="85"/>
      <c r="TGC88" s="85"/>
      <c r="TGD88" s="85"/>
      <c r="TGE88" s="85"/>
      <c r="TGF88" s="85"/>
      <c r="TGG88" s="85"/>
      <c r="TGH88" s="85"/>
      <c r="TGI88" s="85"/>
      <c r="TGJ88" s="85"/>
      <c r="TGK88" s="85"/>
      <c r="TGL88" s="85"/>
      <c r="TGM88" s="85"/>
      <c r="TGN88" s="85"/>
      <c r="TGO88" s="85"/>
      <c r="TGP88" s="85"/>
      <c r="TGQ88" s="85"/>
      <c r="TGR88" s="85"/>
      <c r="TGS88" s="85"/>
      <c r="TGT88" s="85"/>
      <c r="TGU88" s="85"/>
      <c r="TGV88" s="85"/>
      <c r="TGW88" s="85"/>
      <c r="TGX88" s="85"/>
      <c r="TGY88" s="85"/>
      <c r="TGZ88" s="85"/>
      <c r="THA88" s="85"/>
      <c r="THB88" s="85"/>
      <c r="THC88" s="85"/>
      <c r="THD88" s="85"/>
      <c r="THE88" s="85"/>
      <c r="THF88" s="85"/>
      <c r="THG88" s="85"/>
      <c r="THH88" s="85"/>
      <c r="THI88" s="85"/>
      <c r="THJ88" s="85"/>
      <c r="THK88" s="85"/>
      <c r="THL88" s="85"/>
      <c r="THM88" s="85"/>
      <c r="THN88" s="85"/>
      <c r="THO88" s="85"/>
      <c r="THP88" s="85"/>
      <c r="THQ88" s="85"/>
      <c r="THR88" s="85"/>
      <c r="THS88" s="85"/>
      <c r="THT88" s="85"/>
      <c r="THU88" s="85"/>
      <c r="THV88" s="85"/>
      <c r="THW88" s="85"/>
      <c r="THX88" s="85"/>
      <c r="THY88" s="85"/>
      <c r="THZ88" s="85"/>
      <c r="TIA88" s="85"/>
      <c r="TIB88" s="85"/>
      <c r="TIC88" s="85"/>
      <c r="TID88" s="85"/>
      <c r="TIE88" s="85"/>
      <c r="TIF88" s="85"/>
      <c r="TIG88" s="85"/>
      <c r="TIH88" s="85"/>
      <c r="TII88" s="85"/>
      <c r="TIJ88" s="85"/>
      <c r="TIK88" s="85"/>
      <c r="TIL88" s="85"/>
      <c r="TIM88" s="85"/>
      <c r="TIN88" s="85"/>
      <c r="TIO88" s="85"/>
      <c r="TIP88" s="85"/>
      <c r="TIQ88" s="85"/>
      <c r="TIR88" s="85"/>
      <c r="TIS88" s="85"/>
      <c r="TIT88" s="85"/>
      <c r="TIU88" s="85"/>
      <c r="TIV88" s="85"/>
      <c r="TIW88" s="85"/>
      <c r="TIX88" s="85"/>
      <c r="TIY88" s="85"/>
      <c r="TIZ88" s="85"/>
      <c r="TJA88" s="85"/>
      <c r="TJB88" s="85"/>
      <c r="TJC88" s="85"/>
      <c r="TJD88" s="85"/>
      <c r="TJE88" s="85"/>
      <c r="TJF88" s="85"/>
      <c r="TJG88" s="85"/>
      <c r="TJH88" s="85"/>
      <c r="TJI88" s="85"/>
      <c r="TJJ88" s="85"/>
      <c r="TJK88" s="85"/>
      <c r="TJL88" s="85"/>
      <c r="TJM88" s="85"/>
      <c r="TJN88" s="85"/>
      <c r="TJO88" s="85"/>
      <c r="TJP88" s="85"/>
      <c r="TJQ88" s="85"/>
      <c r="TJR88" s="85"/>
      <c r="TJS88" s="85"/>
      <c r="TJT88" s="85"/>
      <c r="TJU88" s="85"/>
      <c r="TJV88" s="85"/>
      <c r="TJW88" s="85"/>
      <c r="TJX88" s="85"/>
      <c r="TJY88" s="85"/>
      <c r="TJZ88" s="85"/>
      <c r="TKA88" s="85"/>
      <c r="TKB88" s="85"/>
      <c r="TKC88" s="85"/>
      <c r="TKD88" s="85"/>
      <c r="TKE88" s="85"/>
      <c r="TKF88" s="85"/>
      <c r="TKG88" s="85"/>
      <c r="TKH88" s="85"/>
      <c r="TKI88" s="85"/>
      <c r="TKJ88" s="85"/>
      <c r="TKK88" s="85"/>
      <c r="TKL88" s="85"/>
      <c r="TKM88" s="85"/>
      <c r="TKN88" s="85"/>
      <c r="TKO88" s="85"/>
      <c r="TKP88" s="85"/>
      <c r="TKQ88" s="85"/>
      <c r="TKR88" s="85"/>
      <c r="TKS88" s="85"/>
      <c r="TKT88" s="85"/>
      <c r="TKU88" s="85"/>
      <c r="TKV88" s="85"/>
      <c r="TKW88" s="85"/>
      <c r="TKX88" s="85"/>
      <c r="TKY88" s="85"/>
      <c r="TKZ88" s="85"/>
      <c r="TLA88" s="85"/>
      <c r="TLB88" s="85"/>
      <c r="TLC88" s="85"/>
      <c r="TLD88" s="85"/>
      <c r="TLE88" s="85"/>
      <c r="TLF88" s="85"/>
      <c r="TLG88" s="85"/>
      <c r="TLH88" s="85"/>
      <c r="TLI88" s="85"/>
      <c r="TLJ88" s="85"/>
      <c r="TLK88" s="85"/>
      <c r="TLL88" s="85"/>
      <c r="TLM88" s="85"/>
      <c r="TLN88" s="85"/>
      <c r="TLO88" s="85"/>
      <c r="TLP88" s="85"/>
      <c r="TLQ88" s="85"/>
      <c r="TLR88" s="85"/>
      <c r="TLS88" s="85"/>
      <c r="TLT88" s="85"/>
      <c r="TLU88" s="85"/>
      <c r="TLV88" s="85"/>
      <c r="TLW88" s="85"/>
      <c r="TLX88" s="85"/>
      <c r="TLY88" s="85"/>
      <c r="TLZ88" s="85"/>
      <c r="TMA88" s="85"/>
      <c r="TMB88" s="85"/>
      <c r="TMC88" s="85"/>
      <c r="TMD88" s="85"/>
      <c r="TME88" s="85"/>
      <c r="TMF88" s="85"/>
      <c r="TMG88" s="85"/>
      <c r="TMH88" s="85"/>
      <c r="TMI88" s="85"/>
      <c r="TMJ88" s="85"/>
      <c r="TMK88" s="85"/>
      <c r="TML88" s="85"/>
      <c r="TMM88" s="85"/>
      <c r="TMN88" s="85"/>
      <c r="TMO88" s="85"/>
      <c r="TMP88" s="85"/>
      <c r="TMQ88" s="85"/>
      <c r="TMR88" s="85"/>
      <c r="TMS88" s="85"/>
      <c r="TMT88" s="85"/>
      <c r="TMU88" s="85"/>
      <c r="TMV88" s="85"/>
      <c r="TMW88" s="85"/>
      <c r="TMX88" s="85"/>
      <c r="TMY88" s="85"/>
      <c r="TMZ88" s="85"/>
      <c r="TNA88" s="85"/>
      <c r="TNB88" s="85"/>
      <c r="TNC88" s="85"/>
      <c r="TND88" s="85"/>
      <c r="TNE88" s="85"/>
      <c r="TNF88" s="85"/>
      <c r="TNG88" s="85"/>
      <c r="TNH88" s="85"/>
      <c r="TNI88" s="85"/>
      <c r="TNJ88" s="85"/>
      <c r="TNK88" s="85"/>
      <c r="TNL88" s="85"/>
      <c r="TNM88" s="85"/>
      <c r="TNN88" s="85"/>
      <c r="TNO88" s="85"/>
      <c r="TNP88" s="85"/>
      <c r="TNQ88" s="85"/>
      <c r="TNR88" s="85"/>
      <c r="TNS88" s="85"/>
      <c r="TNT88" s="85"/>
      <c r="TNU88" s="85"/>
      <c r="TNV88" s="85"/>
      <c r="TNW88" s="85"/>
      <c r="TNX88" s="85"/>
      <c r="TNY88" s="85"/>
      <c r="TNZ88" s="85"/>
      <c r="TOA88" s="85"/>
      <c r="TOB88" s="85"/>
      <c r="TOC88" s="85"/>
      <c r="TOD88" s="85"/>
      <c r="TOE88" s="85"/>
      <c r="TOF88" s="85"/>
      <c r="TOG88" s="85"/>
      <c r="TOH88" s="85"/>
      <c r="TOI88" s="85"/>
      <c r="TOJ88" s="85"/>
      <c r="TOK88" s="85"/>
      <c r="TOL88" s="85"/>
      <c r="TOM88" s="85"/>
      <c r="TON88" s="85"/>
      <c r="TOO88" s="85"/>
      <c r="TOP88" s="85"/>
      <c r="TOQ88" s="85"/>
      <c r="TOR88" s="85"/>
      <c r="TOS88" s="85"/>
      <c r="TOT88" s="85"/>
      <c r="TOU88" s="85"/>
      <c r="TOV88" s="85"/>
      <c r="TOW88" s="85"/>
      <c r="TOX88" s="85"/>
      <c r="TOY88" s="85"/>
      <c r="TOZ88" s="85"/>
      <c r="TPA88" s="85"/>
      <c r="TPB88" s="85"/>
      <c r="TPC88" s="85"/>
      <c r="TPD88" s="85"/>
      <c r="TPE88" s="85"/>
      <c r="TPF88" s="85"/>
      <c r="TPG88" s="85"/>
      <c r="TPH88" s="85"/>
      <c r="TPI88" s="85"/>
      <c r="TPJ88" s="85"/>
      <c r="TPK88" s="85"/>
      <c r="TPL88" s="85"/>
      <c r="TPM88" s="85"/>
      <c r="TPN88" s="85"/>
      <c r="TPO88" s="85"/>
      <c r="TPP88" s="85"/>
      <c r="TPQ88" s="85"/>
      <c r="TPR88" s="85"/>
      <c r="TPS88" s="85"/>
      <c r="TPT88" s="85"/>
      <c r="TPU88" s="85"/>
      <c r="TPV88" s="85"/>
      <c r="TPW88" s="85"/>
      <c r="TPX88" s="85"/>
      <c r="TPY88" s="85"/>
      <c r="TPZ88" s="85"/>
      <c r="TQA88" s="85"/>
      <c r="TQB88" s="85"/>
      <c r="TQC88" s="85"/>
      <c r="TQD88" s="85"/>
      <c r="TQE88" s="85"/>
      <c r="TQF88" s="85"/>
      <c r="TQG88" s="85"/>
      <c r="TQH88" s="85"/>
      <c r="TQI88" s="85"/>
      <c r="TQJ88" s="85"/>
      <c r="TQK88" s="85"/>
      <c r="TQL88" s="85"/>
      <c r="TQM88" s="85"/>
      <c r="TQN88" s="85"/>
      <c r="TQO88" s="85"/>
      <c r="TQP88" s="85"/>
      <c r="TQQ88" s="85"/>
      <c r="TQR88" s="85"/>
      <c r="TQS88" s="85"/>
      <c r="TQT88" s="85"/>
      <c r="TQU88" s="85"/>
      <c r="TQV88" s="85"/>
      <c r="TQW88" s="85"/>
      <c r="TQX88" s="85"/>
      <c r="TQY88" s="85"/>
      <c r="TQZ88" s="85"/>
      <c r="TRA88" s="85"/>
      <c r="TRB88" s="85"/>
      <c r="TRC88" s="85"/>
      <c r="TRD88" s="85"/>
      <c r="TRE88" s="85"/>
      <c r="TRF88" s="85"/>
      <c r="TRG88" s="85"/>
      <c r="TRH88" s="85"/>
      <c r="TRI88" s="85"/>
      <c r="TRJ88" s="85"/>
      <c r="TRK88" s="85"/>
      <c r="TRL88" s="85"/>
      <c r="TRM88" s="85"/>
      <c r="TRN88" s="85"/>
      <c r="TRO88" s="85"/>
      <c r="TRP88" s="85"/>
      <c r="TRQ88" s="85"/>
      <c r="TRR88" s="85"/>
      <c r="TRS88" s="85"/>
      <c r="TRT88" s="85"/>
      <c r="TRU88" s="85"/>
      <c r="TRV88" s="85"/>
      <c r="TRW88" s="85"/>
      <c r="TRX88" s="85"/>
      <c r="TRY88" s="85"/>
      <c r="TRZ88" s="85"/>
      <c r="TSA88" s="85"/>
      <c r="TSB88" s="85"/>
      <c r="TSC88" s="85"/>
      <c r="TSD88" s="85"/>
      <c r="TSE88" s="85"/>
      <c r="TSF88" s="85"/>
      <c r="TSG88" s="85"/>
      <c r="TSH88" s="85"/>
      <c r="TSI88" s="85"/>
      <c r="TSJ88" s="85"/>
      <c r="TSK88" s="85"/>
      <c r="TSL88" s="85"/>
      <c r="TSM88" s="85"/>
      <c r="TSN88" s="85"/>
      <c r="TSO88" s="85"/>
      <c r="TSP88" s="85"/>
      <c r="TSQ88" s="85"/>
      <c r="TSR88" s="85"/>
      <c r="TSS88" s="85"/>
      <c r="TST88" s="85"/>
      <c r="TSU88" s="85"/>
      <c r="TSV88" s="85"/>
      <c r="TSW88" s="85"/>
      <c r="TSX88" s="85"/>
      <c r="TSY88" s="85"/>
      <c r="TSZ88" s="85"/>
      <c r="TTA88" s="85"/>
      <c r="TTB88" s="85"/>
      <c r="TTC88" s="85"/>
      <c r="TTD88" s="85"/>
      <c r="TTE88" s="85"/>
      <c r="TTF88" s="85"/>
      <c r="TTG88" s="85"/>
      <c r="TTH88" s="85"/>
      <c r="TTI88" s="85"/>
      <c r="TTJ88" s="85"/>
      <c r="TTK88" s="85"/>
      <c r="TTL88" s="85"/>
      <c r="TTM88" s="85"/>
      <c r="TTN88" s="85"/>
      <c r="TTO88" s="85"/>
      <c r="TTP88" s="85"/>
      <c r="TTQ88" s="85"/>
      <c r="TTR88" s="85"/>
      <c r="TTS88" s="85"/>
      <c r="TTT88" s="85"/>
      <c r="TTU88" s="85"/>
      <c r="TTV88" s="85"/>
      <c r="TTW88" s="85"/>
      <c r="TTX88" s="85"/>
      <c r="TTY88" s="85"/>
      <c r="TTZ88" s="85"/>
      <c r="TUA88" s="85"/>
      <c r="TUB88" s="85"/>
      <c r="TUC88" s="85"/>
      <c r="TUD88" s="85"/>
      <c r="TUE88" s="85"/>
      <c r="TUF88" s="85"/>
      <c r="TUG88" s="85"/>
      <c r="TUH88" s="85"/>
      <c r="TUI88" s="85"/>
      <c r="TUJ88" s="85"/>
      <c r="TUK88" s="85"/>
      <c r="TUL88" s="85"/>
      <c r="TUM88" s="85"/>
      <c r="TUN88" s="85"/>
      <c r="TUO88" s="85"/>
      <c r="TUP88" s="85"/>
      <c r="TUQ88" s="85"/>
      <c r="TUR88" s="85"/>
      <c r="TUS88" s="85"/>
      <c r="TUT88" s="85"/>
      <c r="TUU88" s="85"/>
      <c r="TUV88" s="85"/>
      <c r="TUW88" s="85"/>
      <c r="TUX88" s="85"/>
      <c r="TUY88" s="85"/>
      <c r="TUZ88" s="85"/>
      <c r="TVA88" s="85"/>
      <c r="TVB88" s="85"/>
      <c r="TVC88" s="85"/>
      <c r="TVD88" s="85"/>
      <c r="TVE88" s="85"/>
      <c r="TVF88" s="85"/>
      <c r="TVG88" s="85"/>
      <c r="TVH88" s="85"/>
      <c r="TVI88" s="85"/>
      <c r="TVJ88" s="85"/>
      <c r="TVK88" s="85"/>
      <c r="TVL88" s="85"/>
      <c r="TVM88" s="85"/>
      <c r="TVN88" s="85"/>
      <c r="TVO88" s="85"/>
      <c r="TVP88" s="85"/>
      <c r="TVQ88" s="85"/>
      <c r="TVR88" s="85"/>
      <c r="TVS88" s="85"/>
      <c r="TVT88" s="85"/>
      <c r="TVU88" s="85"/>
      <c r="TVV88" s="85"/>
      <c r="TVW88" s="85"/>
      <c r="TVX88" s="85"/>
      <c r="TVY88" s="85"/>
      <c r="TVZ88" s="85"/>
      <c r="TWA88" s="85"/>
      <c r="TWB88" s="85"/>
      <c r="TWC88" s="85"/>
      <c r="TWD88" s="85"/>
      <c r="TWE88" s="85"/>
      <c r="TWF88" s="85"/>
      <c r="TWG88" s="85"/>
      <c r="TWH88" s="85"/>
      <c r="TWI88" s="85"/>
      <c r="TWJ88" s="85"/>
      <c r="TWK88" s="85"/>
      <c r="TWL88" s="85"/>
      <c r="TWM88" s="85"/>
      <c r="TWN88" s="85"/>
      <c r="TWO88" s="85"/>
      <c r="TWP88" s="85"/>
      <c r="TWQ88" s="85"/>
      <c r="TWR88" s="85"/>
      <c r="TWS88" s="85"/>
      <c r="TWT88" s="85"/>
      <c r="TWU88" s="85"/>
      <c r="TWV88" s="85"/>
      <c r="TWW88" s="85"/>
      <c r="TWX88" s="85"/>
      <c r="TWY88" s="85"/>
      <c r="TWZ88" s="85"/>
      <c r="TXA88" s="85"/>
      <c r="TXB88" s="85"/>
      <c r="TXC88" s="85"/>
      <c r="TXD88" s="85"/>
      <c r="TXE88" s="85"/>
      <c r="TXF88" s="85"/>
      <c r="TXG88" s="85"/>
      <c r="TXH88" s="85"/>
      <c r="TXI88" s="85"/>
      <c r="TXJ88" s="85"/>
      <c r="TXK88" s="85"/>
      <c r="TXL88" s="85"/>
      <c r="TXM88" s="85"/>
      <c r="TXN88" s="85"/>
      <c r="TXO88" s="85"/>
      <c r="TXP88" s="85"/>
      <c r="TXQ88" s="85"/>
      <c r="TXR88" s="85"/>
      <c r="TXS88" s="85"/>
      <c r="TXT88" s="85"/>
      <c r="TXU88" s="85"/>
      <c r="TXV88" s="85"/>
      <c r="TXW88" s="85"/>
      <c r="TXX88" s="85"/>
      <c r="TXY88" s="85"/>
      <c r="TXZ88" s="85"/>
      <c r="TYA88" s="85"/>
      <c r="TYB88" s="85"/>
      <c r="TYC88" s="85"/>
      <c r="TYD88" s="85"/>
      <c r="TYE88" s="85"/>
      <c r="TYF88" s="85"/>
      <c r="TYG88" s="85"/>
      <c r="TYH88" s="85"/>
      <c r="TYI88" s="85"/>
      <c r="TYJ88" s="85"/>
      <c r="TYK88" s="85"/>
      <c r="TYL88" s="85"/>
      <c r="TYM88" s="85"/>
      <c r="TYN88" s="85"/>
      <c r="TYO88" s="85"/>
      <c r="TYP88" s="85"/>
      <c r="TYQ88" s="85"/>
      <c r="TYR88" s="85"/>
      <c r="TYS88" s="85"/>
      <c r="TYT88" s="85"/>
      <c r="TYU88" s="85"/>
      <c r="TYV88" s="85"/>
      <c r="TYW88" s="85"/>
      <c r="TYX88" s="85"/>
      <c r="TYY88" s="85"/>
      <c r="TYZ88" s="85"/>
      <c r="TZA88" s="85"/>
      <c r="TZB88" s="85"/>
      <c r="TZC88" s="85"/>
      <c r="TZD88" s="85"/>
      <c r="TZE88" s="85"/>
      <c r="TZF88" s="85"/>
      <c r="TZG88" s="85"/>
      <c r="TZH88" s="85"/>
      <c r="TZI88" s="85"/>
      <c r="TZJ88" s="85"/>
      <c r="TZK88" s="85"/>
      <c r="TZL88" s="85"/>
      <c r="TZM88" s="85"/>
      <c r="TZN88" s="85"/>
      <c r="TZO88" s="85"/>
      <c r="TZP88" s="85"/>
      <c r="TZQ88" s="85"/>
      <c r="TZR88" s="85"/>
      <c r="TZS88" s="85"/>
      <c r="TZT88" s="85"/>
      <c r="TZU88" s="85"/>
      <c r="TZV88" s="85"/>
      <c r="TZW88" s="85"/>
      <c r="TZX88" s="85"/>
      <c r="TZY88" s="85"/>
      <c r="TZZ88" s="85"/>
      <c r="UAA88" s="85"/>
      <c r="UAB88" s="85"/>
      <c r="UAC88" s="85"/>
      <c r="UAD88" s="85"/>
      <c r="UAE88" s="85"/>
      <c r="UAF88" s="85"/>
      <c r="UAG88" s="85"/>
      <c r="UAH88" s="85"/>
      <c r="UAI88" s="85"/>
      <c r="UAJ88" s="85"/>
      <c r="UAK88" s="85"/>
      <c r="UAL88" s="85"/>
      <c r="UAM88" s="85"/>
      <c r="UAN88" s="85"/>
      <c r="UAO88" s="85"/>
      <c r="UAP88" s="85"/>
      <c r="UAQ88" s="85"/>
      <c r="UAR88" s="85"/>
      <c r="UAS88" s="85"/>
      <c r="UAT88" s="85"/>
      <c r="UAU88" s="85"/>
      <c r="UAV88" s="85"/>
      <c r="UAW88" s="85"/>
      <c r="UAX88" s="85"/>
      <c r="UAY88" s="85"/>
      <c r="UAZ88" s="85"/>
      <c r="UBA88" s="85"/>
      <c r="UBB88" s="85"/>
      <c r="UBC88" s="85"/>
      <c r="UBD88" s="85"/>
      <c r="UBE88" s="85"/>
      <c r="UBF88" s="85"/>
      <c r="UBG88" s="85"/>
      <c r="UBH88" s="85"/>
      <c r="UBI88" s="85"/>
      <c r="UBJ88" s="85"/>
      <c r="UBK88" s="85"/>
      <c r="UBL88" s="85"/>
      <c r="UBM88" s="85"/>
      <c r="UBN88" s="85"/>
      <c r="UBO88" s="85"/>
      <c r="UBP88" s="85"/>
      <c r="UBQ88" s="85"/>
      <c r="UBR88" s="85"/>
      <c r="UBS88" s="85"/>
      <c r="UBT88" s="85"/>
      <c r="UBU88" s="85"/>
      <c r="UBV88" s="85"/>
      <c r="UBW88" s="85"/>
      <c r="UBX88" s="85"/>
      <c r="UBY88" s="85"/>
      <c r="UBZ88" s="85"/>
      <c r="UCA88" s="85"/>
      <c r="UCB88" s="85"/>
      <c r="UCC88" s="85"/>
      <c r="UCD88" s="85"/>
      <c r="UCE88" s="85"/>
      <c r="UCF88" s="85"/>
      <c r="UCG88" s="85"/>
      <c r="UCH88" s="85"/>
      <c r="UCI88" s="85"/>
      <c r="UCJ88" s="85"/>
      <c r="UCK88" s="85"/>
      <c r="UCL88" s="85"/>
      <c r="UCM88" s="85"/>
      <c r="UCN88" s="85"/>
      <c r="UCO88" s="85"/>
      <c r="UCP88" s="85"/>
      <c r="UCQ88" s="85"/>
      <c r="UCR88" s="85"/>
      <c r="UCS88" s="85"/>
      <c r="UCT88" s="85"/>
      <c r="UCU88" s="85"/>
      <c r="UCV88" s="85"/>
      <c r="UCW88" s="85"/>
      <c r="UCX88" s="85"/>
      <c r="UCY88" s="85"/>
      <c r="UCZ88" s="85"/>
      <c r="UDA88" s="85"/>
      <c r="UDB88" s="85"/>
      <c r="UDC88" s="85"/>
      <c r="UDD88" s="85"/>
      <c r="UDE88" s="85"/>
      <c r="UDF88" s="85"/>
      <c r="UDG88" s="85"/>
      <c r="UDH88" s="85"/>
      <c r="UDI88" s="85"/>
      <c r="UDJ88" s="85"/>
      <c r="UDK88" s="85"/>
      <c r="UDL88" s="85"/>
      <c r="UDM88" s="85"/>
      <c r="UDN88" s="85"/>
      <c r="UDO88" s="85"/>
      <c r="UDP88" s="85"/>
      <c r="UDQ88" s="85"/>
      <c r="UDR88" s="85"/>
      <c r="UDS88" s="85"/>
      <c r="UDT88" s="85"/>
      <c r="UDU88" s="85"/>
      <c r="UDV88" s="85"/>
      <c r="UDW88" s="85"/>
      <c r="UDX88" s="85"/>
      <c r="UDY88" s="85"/>
      <c r="UDZ88" s="85"/>
      <c r="UEA88" s="85"/>
      <c r="UEB88" s="85"/>
      <c r="UEC88" s="85"/>
      <c r="UED88" s="85"/>
      <c r="UEE88" s="85"/>
      <c r="UEF88" s="85"/>
      <c r="UEG88" s="85"/>
      <c r="UEH88" s="85"/>
      <c r="UEI88" s="85"/>
      <c r="UEJ88" s="85"/>
      <c r="UEK88" s="85"/>
      <c r="UEL88" s="85"/>
      <c r="UEM88" s="85"/>
      <c r="UEN88" s="85"/>
      <c r="UEO88" s="85"/>
      <c r="UEP88" s="85"/>
      <c r="UEQ88" s="85"/>
      <c r="UER88" s="85"/>
      <c r="UES88" s="85"/>
      <c r="UET88" s="85"/>
      <c r="UEU88" s="85"/>
      <c r="UEV88" s="85"/>
      <c r="UEW88" s="85"/>
      <c r="UEX88" s="85"/>
      <c r="UEY88" s="85"/>
      <c r="UEZ88" s="85"/>
      <c r="UFA88" s="85"/>
      <c r="UFB88" s="85"/>
      <c r="UFC88" s="85"/>
      <c r="UFD88" s="85"/>
      <c r="UFE88" s="85"/>
      <c r="UFF88" s="85"/>
      <c r="UFG88" s="85"/>
      <c r="UFH88" s="85"/>
      <c r="UFI88" s="85"/>
      <c r="UFJ88" s="85"/>
      <c r="UFK88" s="85"/>
      <c r="UFL88" s="85"/>
      <c r="UFM88" s="85"/>
      <c r="UFN88" s="85"/>
      <c r="UFO88" s="85"/>
      <c r="UFP88" s="85"/>
      <c r="UFQ88" s="85"/>
      <c r="UFR88" s="85"/>
      <c r="UFS88" s="85"/>
      <c r="UFT88" s="85"/>
      <c r="UFU88" s="85"/>
      <c r="UFV88" s="85"/>
      <c r="UFW88" s="85"/>
      <c r="UFX88" s="85"/>
      <c r="UFY88" s="85"/>
      <c r="UFZ88" s="85"/>
      <c r="UGA88" s="85"/>
      <c r="UGB88" s="85"/>
      <c r="UGC88" s="85"/>
      <c r="UGD88" s="85"/>
      <c r="UGE88" s="85"/>
      <c r="UGF88" s="85"/>
      <c r="UGG88" s="85"/>
      <c r="UGH88" s="85"/>
      <c r="UGI88" s="85"/>
      <c r="UGJ88" s="85"/>
      <c r="UGK88" s="85"/>
      <c r="UGL88" s="85"/>
      <c r="UGM88" s="85"/>
      <c r="UGN88" s="85"/>
      <c r="UGO88" s="85"/>
      <c r="UGP88" s="85"/>
      <c r="UGQ88" s="85"/>
      <c r="UGR88" s="85"/>
      <c r="UGS88" s="85"/>
      <c r="UGT88" s="85"/>
      <c r="UGU88" s="85"/>
      <c r="UGV88" s="85"/>
      <c r="UGW88" s="85"/>
      <c r="UGX88" s="85"/>
      <c r="UGY88" s="85"/>
      <c r="UGZ88" s="85"/>
      <c r="UHA88" s="85"/>
      <c r="UHB88" s="85"/>
      <c r="UHC88" s="85"/>
      <c r="UHD88" s="85"/>
      <c r="UHE88" s="85"/>
      <c r="UHF88" s="85"/>
      <c r="UHG88" s="85"/>
      <c r="UHH88" s="85"/>
      <c r="UHI88" s="85"/>
      <c r="UHJ88" s="85"/>
      <c r="UHK88" s="85"/>
      <c r="UHL88" s="85"/>
      <c r="UHM88" s="85"/>
      <c r="UHN88" s="85"/>
      <c r="UHO88" s="85"/>
      <c r="UHP88" s="85"/>
      <c r="UHQ88" s="85"/>
      <c r="UHR88" s="85"/>
      <c r="UHS88" s="85"/>
      <c r="UHT88" s="85"/>
      <c r="UHU88" s="85"/>
      <c r="UHV88" s="85"/>
      <c r="UHW88" s="85"/>
      <c r="UHX88" s="85"/>
      <c r="UHY88" s="85"/>
      <c r="UHZ88" s="85"/>
      <c r="UIA88" s="85"/>
      <c r="UIB88" s="85"/>
      <c r="UIC88" s="85"/>
      <c r="UID88" s="85"/>
      <c r="UIE88" s="85"/>
      <c r="UIF88" s="85"/>
      <c r="UIG88" s="85"/>
      <c r="UIH88" s="85"/>
      <c r="UII88" s="85"/>
      <c r="UIJ88" s="85"/>
      <c r="UIK88" s="85"/>
      <c r="UIL88" s="85"/>
      <c r="UIM88" s="85"/>
      <c r="UIN88" s="85"/>
      <c r="UIO88" s="85"/>
      <c r="UIP88" s="85"/>
      <c r="UIQ88" s="85"/>
      <c r="UIR88" s="85"/>
      <c r="UIS88" s="85"/>
      <c r="UIT88" s="85"/>
      <c r="UIU88" s="85"/>
      <c r="UIV88" s="85"/>
      <c r="UIW88" s="85"/>
      <c r="UIX88" s="85"/>
      <c r="UIY88" s="85"/>
      <c r="UIZ88" s="85"/>
      <c r="UJA88" s="85"/>
      <c r="UJB88" s="85"/>
      <c r="UJC88" s="85"/>
      <c r="UJD88" s="85"/>
      <c r="UJE88" s="85"/>
      <c r="UJF88" s="85"/>
      <c r="UJG88" s="85"/>
      <c r="UJH88" s="85"/>
      <c r="UJI88" s="85"/>
      <c r="UJJ88" s="85"/>
      <c r="UJK88" s="85"/>
      <c r="UJL88" s="85"/>
      <c r="UJM88" s="85"/>
      <c r="UJN88" s="85"/>
      <c r="UJO88" s="85"/>
      <c r="UJP88" s="85"/>
      <c r="UJQ88" s="85"/>
      <c r="UJR88" s="85"/>
      <c r="UJS88" s="85"/>
      <c r="UJT88" s="85"/>
      <c r="UJU88" s="85"/>
      <c r="UJV88" s="85"/>
      <c r="UJW88" s="85"/>
      <c r="UJX88" s="85"/>
      <c r="UJY88" s="85"/>
      <c r="UJZ88" s="85"/>
      <c r="UKA88" s="85"/>
      <c r="UKB88" s="85"/>
      <c r="UKC88" s="85"/>
      <c r="UKD88" s="85"/>
      <c r="UKE88" s="85"/>
      <c r="UKF88" s="85"/>
      <c r="UKG88" s="85"/>
      <c r="UKH88" s="85"/>
      <c r="UKI88" s="85"/>
      <c r="UKJ88" s="85"/>
      <c r="UKK88" s="85"/>
      <c r="UKL88" s="85"/>
      <c r="UKM88" s="85"/>
      <c r="UKN88" s="85"/>
      <c r="UKO88" s="85"/>
      <c r="UKP88" s="85"/>
      <c r="UKQ88" s="85"/>
      <c r="UKR88" s="85"/>
      <c r="UKS88" s="85"/>
      <c r="UKT88" s="85"/>
      <c r="UKU88" s="85"/>
      <c r="UKV88" s="85"/>
      <c r="UKW88" s="85"/>
      <c r="UKX88" s="85"/>
      <c r="UKY88" s="85"/>
      <c r="UKZ88" s="85"/>
      <c r="ULA88" s="85"/>
      <c r="ULB88" s="85"/>
      <c r="ULC88" s="85"/>
      <c r="ULD88" s="85"/>
      <c r="ULE88" s="85"/>
      <c r="ULF88" s="85"/>
      <c r="ULG88" s="85"/>
      <c r="ULH88" s="85"/>
      <c r="ULI88" s="85"/>
      <c r="ULJ88" s="85"/>
      <c r="ULK88" s="85"/>
      <c r="ULL88" s="85"/>
      <c r="ULM88" s="85"/>
      <c r="ULN88" s="85"/>
      <c r="ULO88" s="85"/>
      <c r="ULP88" s="85"/>
      <c r="ULQ88" s="85"/>
      <c r="ULR88" s="85"/>
      <c r="ULS88" s="85"/>
      <c r="ULT88" s="85"/>
      <c r="ULU88" s="85"/>
      <c r="ULV88" s="85"/>
      <c r="ULW88" s="85"/>
      <c r="ULX88" s="85"/>
      <c r="ULY88" s="85"/>
      <c r="ULZ88" s="85"/>
      <c r="UMA88" s="85"/>
      <c r="UMB88" s="85"/>
      <c r="UMC88" s="85"/>
      <c r="UMD88" s="85"/>
      <c r="UME88" s="85"/>
      <c r="UMF88" s="85"/>
      <c r="UMG88" s="85"/>
      <c r="UMH88" s="85"/>
      <c r="UMI88" s="85"/>
      <c r="UMJ88" s="85"/>
      <c r="UMK88" s="85"/>
      <c r="UML88" s="85"/>
      <c r="UMM88" s="85"/>
      <c r="UMN88" s="85"/>
      <c r="UMO88" s="85"/>
      <c r="UMP88" s="85"/>
      <c r="UMQ88" s="85"/>
      <c r="UMR88" s="85"/>
      <c r="UMS88" s="85"/>
      <c r="UMT88" s="85"/>
      <c r="UMU88" s="85"/>
      <c r="UMV88" s="85"/>
      <c r="UMW88" s="85"/>
      <c r="UMX88" s="85"/>
      <c r="UMY88" s="85"/>
      <c r="UMZ88" s="85"/>
      <c r="UNA88" s="85"/>
      <c r="UNB88" s="85"/>
      <c r="UNC88" s="85"/>
      <c r="UND88" s="85"/>
      <c r="UNE88" s="85"/>
      <c r="UNF88" s="85"/>
      <c r="UNG88" s="85"/>
      <c r="UNH88" s="85"/>
      <c r="UNI88" s="85"/>
      <c r="UNJ88" s="85"/>
      <c r="UNK88" s="85"/>
      <c r="UNL88" s="85"/>
      <c r="UNM88" s="85"/>
      <c r="UNN88" s="85"/>
      <c r="UNO88" s="85"/>
      <c r="UNP88" s="85"/>
      <c r="UNQ88" s="85"/>
      <c r="UNR88" s="85"/>
      <c r="UNS88" s="85"/>
      <c r="UNT88" s="85"/>
      <c r="UNU88" s="85"/>
      <c r="UNV88" s="85"/>
      <c r="UNW88" s="85"/>
      <c r="UNX88" s="85"/>
      <c r="UNY88" s="85"/>
      <c r="UNZ88" s="85"/>
      <c r="UOA88" s="85"/>
      <c r="UOB88" s="85"/>
      <c r="UOC88" s="85"/>
      <c r="UOD88" s="85"/>
      <c r="UOE88" s="85"/>
      <c r="UOF88" s="85"/>
      <c r="UOG88" s="85"/>
      <c r="UOH88" s="85"/>
      <c r="UOI88" s="85"/>
      <c r="UOJ88" s="85"/>
      <c r="UOK88" s="85"/>
      <c r="UOL88" s="85"/>
      <c r="UOM88" s="85"/>
      <c r="UON88" s="85"/>
      <c r="UOO88" s="85"/>
      <c r="UOP88" s="85"/>
      <c r="UOQ88" s="85"/>
      <c r="UOR88" s="85"/>
      <c r="UOS88" s="85"/>
      <c r="UOT88" s="85"/>
      <c r="UOU88" s="85"/>
      <c r="UOV88" s="85"/>
      <c r="UOW88" s="85"/>
      <c r="UOX88" s="85"/>
      <c r="UOY88" s="85"/>
      <c r="UOZ88" s="85"/>
      <c r="UPA88" s="85"/>
      <c r="UPB88" s="85"/>
      <c r="UPC88" s="85"/>
      <c r="UPD88" s="85"/>
      <c r="UPE88" s="85"/>
      <c r="UPF88" s="85"/>
      <c r="UPG88" s="85"/>
      <c r="UPH88" s="85"/>
      <c r="UPI88" s="85"/>
      <c r="UPJ88" s="85"/>
      <c r="UPK88" s="85"/>
      <c r="UPL88" s="85"/>
      <c r="UPM88" s="85"/>
      <c r="UPN88" s="85"/>
      <c r="UPO88" s="85"/>
      <c r="UPP88" s="85"/>
      <c r="UPQ88" s="85"/>
      <c r="UPR88" s="85"/>
      <c r="UPS88" s="85"/>
      <c r="UPT88" s="85"/>
      <c r="UPU88" s="85"/>
      <c r="UPV88" s="85"/>
      <c r="UPW88" s="85"/>
      <c r="UPX88" s="85"/>
      <c r="UPY88" s="85"/>
      <c r="UPZ88" s="85"/>
      <c r="UQA88" s="85"/>
      <c r="UQB88" s="85"/>
      <c r="UQC88" s="85"/>
      <c r="UQD88" s="85"/>
      <c r="UQE88" s="85"/>
      <c r="UQF88" s="85"/>
      <c r="UQG88" s="85"/>
      <c r="UQH88" s="85"/>
      <c r="UQI88" s="85"/>
      <c r="UQJ88" s="85"/>
      <c r="UQK88" s="85"/>
      <c r="UQL88" s="85"/>
      <c r="UQM88" s="85"/>
      <c r="UQN88" s="85"/>
      <c r="UQO88" s="85"/>
      <c r="UQP88" s="85"/>
      <c r="UQQ88" s="85"/>
      <c r="UQR88" s="85"/>
      <c r="UQS88" s="85"/>
      <c r="UQT88" s="85"/>
      <c r="UQU88" s="85"/>
      <c r="UQV88" s="85"/>
      <c r="UQW88" s="85"/>
      <c r="UQX88" s="85"/>
      <c r="UQY88" s="85"/>
      <c r="UQZ88" s="85"/>
      <c r="URA88" s="85"/>
      <c r="URB88" s="85"/>
      <c r="URC88" s="85"/>
      <c r="URD88" s="85"/>
      <c r="URE88" s="85"/>
      <c r="URF88" s="85"/>
      <c r="URG88" s="85"/>
      <c r="URH88" s="85"/>
      <c r="URI88" s="85"/>
      <c r="URJ88" s="85"/>
      <c r="URK88" s="85"/>
      <c r="URL88" s="85"/>
      <c r="URM88" s="85"/>
      <c r="URN88" s="85"/>
      <c r="URO88" s="85"/>
      <c r="URP88" s="85"/>
      <c r="URQ88" s="85"/>
      <c r="URR88" s="85"/>
      <c r="URS88" s="85"/>
      <c r="URT88" s="85"/>
      <c r="URU88" s="85"/>
      <c r="URV88" s="85"/>
      <c r="URW88" s="85"/>
      <c r="URX88" s="85"/>
      <c r="URY88" s="85"/>
      <c r="URZ88" s="85"/>
      <c r="USA88" s="85"/>
      <c r="USB88" s="85"/>
      <c r="USC88" s="85"/>
      <c r="USD88" s="85"/>
      <c r="USE88" s="85"/>
      <c r="USF88" s="85"/>
      <c r="USG88" s="85"/>
      <c r="USH88" s="85"/>
      <c r="USI88" s="85"/>
      <c r="USJ88" s="85"/>
      <c r="USK88" s="85"/>
      <c r="USL88" s="85"/>
      <c r="USM88" s="85"/>
      <c r="USN88" s="85"/>
      <c r="USO88" s="85"/>
      <c r="USP88" s="85"/>
      <c r="USQ88" s="85"/>
      <c r="USR88" s="85"/>
      <c r="USS88" s="85"/>
      <c r="UST88" s="85"/>
      <c r="USU88" s="85"/>
      <c r="USV88" s="85"/>
      <c r="USW88" s="85"/>
      <c r="USX88" s="85"/>
      <c r="USY88" s="85"/>
      <c r="USZ88" s="85"/>
      <c r="UTA88" s="85"/>
      <c r="UTB88" s="85"/>
      <c r="UTC88" s="85"/>
      <c r="UTD88" s="85"/>
      <c r="UTE88" s="85"/>
      <c r="UTF88" s="85"/>
      <c r="UTG88" s="85"/>
      <c r="UTH88" s="85"/>
      <c r="UTI88" s="85"/>
      <c r="UTJ88" s="85"/>
      <c r="UTK88" s="85"/>
      <c r="UTL88" s="85"/>
      <c r="UTM88" s="85"/>
      <c r="UTN88" s="85"/>
      <c r="UTO88" s="85"/>
      <c r="UTP88" s="85"/>
      <c r="UTQ88" s="85"/>
      <c r="UTR88" s="85"/>
      <c r="UTS88" s="85"/>
      <c r="UTT88" s="85"/>
      <c r="UTU88" s="85"/>
      <c r="UTV88" s="85"/>
      <c r="UTW88" s="85"/>
      <c r="UTX88" s="85"/>
      <c r="UTY88" s="85"/>
      <c r="UTZ88" s="85"/>
      <c r="UUA88" s="85"/>
      <c r="UUB88" s="85"/>
      <c r="UUC88" s="85"/>
      <c r="UUD88" s="85"/>
      <c r="UUE88" s="85"/>
      <c r="UUF88" s="85"/>
      <c r="UUG88" s="85"/>
      <c r="UUH88" s="85"/>
      <c r="UUI88" s="85"/>
      <c r="UUJ88" s="85"/>
      <c r="UUK88" s="85"/>
      <c r="UUL88" s="85"/>
      <c r="UUM88" s="85"/>
      <c r="UUN88" s="85"/>
      <c r="UUO88" s="85"/>
      <c r="UUP88" s="85"/>
      <c r="UUQ88" s="85"/>
      <c r="UUR88" s="85"/>
      <c r="UUS88" s="85"/>
      <c r="UUT88" s="85"/>
      <c r="UUU88" s="85"/>
      <c r="UUV88" s="85"/>
      <c r="UUW88" s="85"/>
      <c r="UUX88" s="85"/>
      <c r="UUY88" s="85"/>
      <c r="UUZ88" s="85"/>
      <c r="UVA88" s="85"/>
      <c r="UVB88" s="85"/>
      <c r="UVC88" s="85"/>
      <c r="UVD88" s="85"/>
      <c r="UVE88" s="85"/>
      <c r="UVF88" s="85"/>
      <c r="UVG88" s="85"/>
      <c r="UVH88" s="85"/>
      <c r="UVI88" s="85"/>
      <c r="UVJ88" s="85"/>
      <c r="UVK88" s="85"/>
      <c r="UVL88" s="85"/>
      <c r="UVM88" s="85"/>
      <c r="UVN88" s="85"/>
      <c r="UVO88" s="85"/>
      <c r="UVP88" s="85"/>
      <c r="UVQ88" s="85"/>
      <c r="UVR88" s="85"/>
      <c r="UVS88" s="85"/>
      <c r="UVT88" s="85"/>
      <c r="UVU88" s="85"/>
      <c r="UVV88" s="85"/>
      <c r="UVW88" s="85"/>
      <c r="UVX88" s="85"/>
      <c r="UVY88" s="85"/>
      <c r="UVZ88" s="85"/>
      <c r="UWA88" s="85"/>
      <c r="UWB88" s="85"/>
      <c r="UWC88" s="85"/>
      <c r="UWD88" s="85"/>
      <c r="UWE88" s="85"/>
      <c r="UWF88" s="85"/>
      <c r="UWG88" s="85"/>
      <c r="UWH88" s="85"/>
      <c r="UWI88" s="85"/>
      <c r="UWJ88" s="85"/>
      <c r="UWK88" s="85"/>
      <c r="UWL88" s="85"/>
      <c r="UWM88" s="85"/>
      <c r="UWN88" s="85"/>
      <c r="UWO88" s="85"/>
      <c r="UWP88" s="85"/>
      <c r="UWQ88" s="85"/>
      <c r="UWR88" s="85"/>
      <c r="UWS88" s="85"/>
      <c r="UWT88" s="85"/>
      <c r="UWU88" s="85"/>
      <c r="UWV88" s="85"/>
      <c r="UWW88" s="85"/>
      <c r="UWX88" s="85"/>
      <c r="UWY88" s="85"/>
      <c r="UWZ88" s="85"/>
      <c r="UXA88" s="85"/>
      <c r="UXB88" s="85"/>
      <c r="UXC88" s="85"/>
      <c r="UXD88" s="85"/>
      <c r="UXE88" s="85"/>
      <c r="UXF88" s="85"/>
      <c r="UXG88" s="85"/>
      <c r="UXH88" s="85"/>
      <c r="UXI88" s="85"/>
      <c r="UXJ88" s="85"/>
      <c r="UXK88" s="85"/>
      <c r="UXL88" s="85"/>
      <c r="UXM88" s="85"/>
      <c r="UXN88" s="85"/>
      <c r="UXO88" s="85"/>
      <c r="UXP88" s="85"/>
      <c r="UXQ88" s="85"/>
      <c r="UXR88" s="85"/>
      <c r="UXS88" s="85"/>
      <c r="UXT88" s="85"/>
      <c r="UXU88" s="85"/>
      <c r="UXV88" s="85"/>
      <c r="UXW88" s="85"/>
      <c r="UXX88" s="85"/>
      <c r="UXY88" s="85"/>
      <c r="UXZ88" s="85"/>
      <c r="UYA88" s="85"/>
      <c r="UYB88" s="85"/>
      <c r="UYC88" s="85"/>
      <c r="UYD88" s="85"/>
      <c r="UYE88" s="85"/>
      <c r="UYF88" s="85"/>
      <c r="UYG88" s="85"/>
      <c r="UYH88" s="85"/>
      <c r="UYI88" s="85"/>
      <c r="UYJ88" s="85"/>
      <c r="UYK88" s="85"/>
      <c r="UYL88" s="85"/>
      <c r="UYM88" s="85"/>
      <c r="UYN88" s="85"/>
      <c r="UYO88" s="85"/>
      <c r="UYP88" s="85"/>
      <c r="UYQ88" s="85"/>
      <c r="UYR88" s="85"/>
      <c r="UYS88" s="85"/>
      <c r="UYT88" s="85"/>
      <c r="UYU88" s="85"/>
      <c r="UYV88" s="85"/>
      <c r="UYW88" s="85"/>
      <c r="UYX88" s="85"/>
      <c r="UYY88" s="85"/>
      <c r="UYZ88" s="85"/>
      <c r="UZA88" s="85"/>
      <c r="UZB88" s="85"/>
      <c r="UZC88" s="85"/>
      <c r="UZD88" s="85"/>
      <c r="UZE88" s="85"/>
      <c r="UZF88" s="85"/>
      <c r="UZG88" s="85"/>
      <c r="UZH88" s="85"/>
      <c r="UZI88" s="85"/>
      <c r="UZJ88" s="85"/>
      <c r="UZK88" s="85"/>
      <c r="UZL88" s="85"/>
      <c r="UZM88" s="85"/>
      <c r="UZN88" s="85"/>
      <c r="UZO88" s="85"/>
      <c r="UZP88" s="85"/>
      <c r="UZQ88" s="85"/>
      <c r="UZR88" s="85"/>
      <c r="UZS88" s="85"/>
      <c r="UZT88" s="85"/>
      <c r="UZU88" s="85"/>
      <c r="UZV88" s="85"/>
      <c r="UZW88" s="85"/>
      <c r="UZX88" s="85"/>
      <c r="UZY88" s="85"/>
      <c r="UZZ88" s="85"/>
      <c r="VAA88" s="85"/>
      <c r="VAB88" s="85"/>
      <c r="VAC88" s="85"/>
      <c r="VAD88" s="85"/>
      <c r="VAE88" s="85"/>
      <c r="VAF88" s="85"/>
      <c r="VAG88" s="85"/>
      <c r="VAH88" s="85"/>
      <c r="VAI88" s="85"/>
      <c r="VAJ88" s="85"/>
      <c r="VAK88" s="85"/>
      <c r="VAL88" s="85"/>
      <c r="VAM88" s="85"/>
      <c r="VAN88" s="85"/>
      <c r="VAO88" s="85"/>
      <c r="VAP88" s="85"/>
      <c r="VAQ88" s="85"/>
      <c r="VAR88" s="85"/>
      <c r="VAS88" s="85"/>
      <c r="VAT88" s="85"/>
      <c r="VAU88" s="85"/>
      <c r="VAV88" s="85"/>
      <c r="VAW88" s="85"/>
      <c r="VAX88" s="85"/>
      <c r="VAY88" s="85"/>
      <c r="VAZ88" s="85"/>
      <c r="VBA88" s="85"/>
      <c r="VBB88" s="85"/>
      <c r="VBC88" s="85"/>
      <c r="VBD88" s="85"/>
      <c r="VBE88" s="85"/>
      <c r="VBF88" s="85"/>
      <c r="VBG88" s="85"/>
      <c r="VBH88" s="85"/>
      <c r="VBI88" s="85"/>
      <c r="VBJ88" s="85"/>
      <c r="VBK88" s="85"/>
      <c r="VBL88" s="85"/>
      <c r="VBM88" s="85"/>
      <c r="VBN88" s="85"/>
      <c r="VBO88" s="85"/>
      <c r="VBP88" s="85"/>
      <c r="VBQ88" s="85"/>
      <c r="VBR88" s="85"/>
      <c r="VBS88" s="85"/>
      <c r="VBT88" s="85"/>
      <c r="VBU88" s="85"/>
      <c r="VBV88" s="85"/>
      <c r="VBW88" s="85"/>
      <c r="VBX88" s="85"/>
      <c r="VBY88" s="85"/>
      <c r="VBZ88" s="85"/>
      <c r="VCA88" s="85"/>
      <c r="VCB88" s="85"/>
      <c r="VCC88" s="85"/>
      <c r="VCD88" s="85"/>
      <c r="VCE88" s="85"/>
      <c r="VCF88" s="85"/>
      <c r="VCG88" s="85"/>
      <c r="VCH88" s="85"/>
      <c r="VCI88" s="85"/>
      <c r="VCJ88" s="85"/>
      <c r="VCK88" s="85"/>
      <c r="VCL88" s="85"/>
      <c r="VCM88" s="85"/>
      <c r="VCN88" s="85"/>
      <c r="VCO88" s="85"/>
      <c r="VCP88" s="85"/>
      <c r="VCQ88" s="85"/>
      <c r="VCR88" s="85"/>
      <c r="VCS88" s="85"/>
      <c r="VCT88" s="85"/>
      <c r="VCU88" s="85"/>
      <c r="VCV88" s="85"/>
      <c r="VCW88" s="85"/>
      <c r="VCX88" s="85"/>
      <c r="VCY88" s="85"/>
      <c r="VCZ88" s="85"/>
      <c r="VDA88" s="85"/>
      <c r="VDB88" s="85"/>
      <c r="VDC88" s="85"/>
      <c r="VDD88" s="85"/>
      <c r="VDE88" s="85"/>
      <c r="VDF88" s="85"/>
      <c r="VDG88" s="85"/>
      <c r="VDH88" s="85"/>
      <c r="VDI88" s="85"/>
      <c r="VDJ88" s="85"/>
      <c r="VDK88" s="85"/>
      <c r="VDL88" s="85"/>
      <c r="VDM88" s="85"/>
      <c r="VDN88" s="85"/>
      <c r="VDO88" s="85"/>
      <c r="VDP88" s="85"/>
      <c r="VDQ88" s="85"/>
      <c r="VDR88" s="85"/>
      <c r="VDS88" s="85"/>
      <c r="VDT88" s="85"/>
      <c r="VDU88" s="85"/>
      <c r="VDV88" s="85"/>
      <c r="VDW88" s="85"/>
      <c r="VDX88" s="85"/>
      <c r="VDY88" s="85"/>
      <c r="VDZ88" s="85"/>
      <c r="VEA88" s="85"/>
      <c r="VEB88" s="85"/>
      <c r="VEC88" s="85"/>
      <c r="VED88" s="85"/>
      <c r="VEE88" s="85"/>
      <c r="VEF88" s="85"/>
      <c r="VEG88" s="85"/>
      <c r="VEH88" s="85"/>
      <c r="VEI88" s="85"/>
      <c r="VEJ88" s="85"/>
      <c r="VEK88" s="85"/>
      <c r="VEL88" s="85"/>
      <c r="VEM88" s="85"/>
      <c r="VEN88" s="85"/>
      <c r="VEO88" s="85"/>
      <c r="VEP88" s="85"/>
      <c r="VEQ88" s="85"/>
      <c r="VER88" s="85"/>
      <c r="VES88" s="85"/>
      <c r="VET88" s="85"/>
      <c r="VEU88" s="85"/>
      <c r="VEV88" s="85"/>
      <c r="VEW88" s="85"/>
      <c r="VEX88" s="85"/>
      <c r="VEY88" s="85"/>
      <c r="VEZ88" s="85"/>
      <c r="VFA88" s="85"/>
      <c r="VFB88" s="85"/>
      <c r="VFC88" s="85"/>
      <c r="VFD88" s="85"/>
      <c r="VFE88" s="85"/>
      <c r="VFF88" s="85"/>
      <c r="VFG88" s="85"/>
      <c r="VFH88" s="85"/>
      <c r="VFI88" s="85"/>
      <c r="VFJ88" s="85"/>
      <c r="VFK88" s="85"/>
      <c r="VFL88" s="85"/>
      <c r="VFM88" s="85"/>
      <c r="VFN88" s="85"/>
      <c r="VFO88" s="85"/>
      <c r="VFP88" s="85"/>
      <c r="VFQ88" s="85"/>
      <c r="VFR88" s="85"/>
      <c r="VFS88" s="85"/>
      <c r="VFT88" s="85"/>
      <c r="VFU88" s="85"/>
      <c r="VFV88" s="85"/>
      <c r="VFW88" s="85"/>
      <c r="VFX88" s="85"/>
      <c r="VFY88" s="85"/>
      <c r="VFZ88" s="85"/>
      <c r="VGA88" s="85"/>
      <c r="VGB88" s="85"/>
      <c r="VGC88" s="85"/>
      <c r="VGD88" s="85"/>
      <c r="VGE88" s="85"/>
      <c r="VGF88" s="85"/>
      <c r="VGG88" s="85"/>
      <c r="VGH88" s="85"/>
      <c r="VGI88" s="85"/>
      <c r="VGJ88" s="85"/>
      <c r="VGK88" s="85"/>
      <c r="VGL88" s="85"/>
      <c r="VGM88" s="85"/>
      <c r="VGN88" s="85"/>
      <c r="VGO88" s="85"/>
      <c r="VGP88" s="85"/>
      <c r="VGQ88" s="85"/>
      <c r="VGR88" s="85"/>
      <c r="VGS88" s="85"/>
      <c r="VGT88" s="85"/>
      <c r="VGU88" s="85"/>
      <c r="VGV88" s="85"/>
      <c r="VGW88" s="85"/>
      <c r="VGX88" s="85"/>
      <c r="VGY88" s="85"/>
      <c r="VGZ88" s="85"/>
      <c r="VHA88" s="85"/>
      <c r="VHB88" s="85"/>
      <c r="VHC88" s="85"/>
      <c r="VHD88" s="85"/>
      <c r="VHE88" s="85"/>
      <c r="VHF88" s="85"/>
      <c r="VHG88" s="85"/>
      <c r="VHH88" s="85"/>
      <c r="VHI88" s="85"/>
      <c r="VHJ88" s="85"/>
      <c r="VHK88" s="85"/>
      <c r="VHL88" s="85"/>
      <c r="VHM88" s="85"/>
      <c r="VHN88" s="85"/>
      <c r="VHO88" s="85"/>
      <c r="VHP88" s="85"/>
      <c r="VHQ88" s="85"/>
      <c r="VHR88" s="85"/>
      <c r="VHS88" s="85"/>
      <c r="VHT88" s="85"/>
      <c r="VHU88" s="85"/>
      <c r="VHV88" s="85"/>
      <c r="VHW88" s="85"/>
      <c r="VHX88" s="85"/>
      <c r="VHY88" s="85"/>
      <c r="VHZ88" s="85"/>
      <c r="VIA88" s="85"/>
      <c r="VIB88" s="85"/>
      <c r="VIC88" s="85"/>
      <c r="VID88" s="85"/>
      <c r="VIE88" s="85"/>
      <c r="VIF88" s="85"/>
      <c r="VIG88" s="85"/>
      <c r="VIH88" s="85"/>
      <c r="VII88" s="85"/>
      <c r="VIJ88" s="85"/>
      <c r="VIK88" s="85"/>
      <c r="VIL88" s="85"/>
      <c r="VIM88" s="85"/>
      <c r="VIN88" s="85"/>
      <c r="VIO88" s="85"/>
      <c r="VIP88" s="85"/>
      <c r="VIQ88" s="85"/>
      <c r="VIR88" s="85"/>
      <c r="VIS88" s="85"/>
      <c r="VIT88" s="85"/>
      <c r="VIU88" s="85"/>
      <c r="VIV88" s="85"/>
      <c r="VIW88" s="85"/>
      <c r="VIX88" s="85"/>
      <c r="VIY88" s="85"/>
      <c r="VIZ88" s="85"/>
      <c r="VJA88" s="85"/>
      <c r="VJB88" s="85"/>
      <c r="VJC88" s="85"/>
      <c r="VJD88" s="85"/>
      <c r="VJE88" s="85"/>
      <c r="VJF88" s="85"/>
      <c r="VJG88" s="85"/>
      <c r="VJH88" s="85"/>
      <c r="VJI88" s="85"/>
      <c r="VJJ88" s="85"/>
      <c r="VJK88" s="85"/>
      <c r="VJL88" s="85"/>
      <c r="VJM88" s="85"/>
      <c r="VJN88" s="85"/>
      <c r="VJO88" s="85"/>
      <c r="VJP88" s="85"/>
      <c r="VJQ88" s="85"/>
      <c r="VJR88" s="85"/>
      <c r="VJS88" s="85"/>
      <c r="VJT88" s="85"/>
      <c r="VJU88" s="85"/>
      <c r="VJV88" s="85"/>
      <c r="VJW88" s="85"/>
      <c r="VJX88" s="85"/>
      <c r="VJY88" s="85"/>
      <c r="VJZ88" s="85"/>
      <c r="VKA88" s="85"/>
      <c r="VKB88" s="85"/>
      <c r="VKC88" s="85"/>
      <c r="VKD88" s="85"/>
      <c r="VKE88" s="85"/>
      <c r="VKF88" s="85"/>
      <c r="VKG88" s="85"/>
      <c r="VKH88" s="85"/>
      <c r="VKI88" s="85"/>
      <c r="VKJ88" s="85"/>
      <c r="VKK88" s="85"/>
      <c r="VKL88" s="85"/>
      <c r="VKM88" s="85"/>
      <c r="VKN88" s="85"/>
      <c r="VKO88" s="85"/>
      <c r="VKP88" s="85"/>
      <c r="VKQ88" s="85"/>
      <c r="VKR88" s="85"/>
      <c r="VKS88" s="85"/>
      <c r="VKT88" s="85"/>
      <c r="VKU88" s="85"/>
      <c r="VKV88" s="85"/>
      <c r="VKW88" s="85"/>
      <c r="VKX88" s="85"/>
      <c r="VKY88" s="85"/>
      <c r="VKZ88" s="85"/>
      <c r="VLA88" s="85"/>
      <c r="VLB88" s="85"/>
      <c r="VLC88" s="85"/>
      <c r="VLD88" s="85"/>
      <c r="VLE88" s="85"/>
      <c r="VLF88" s="85"/>
      <c r="VLG88" s="85"/>
      <c r="VLH88" s="85"/>
      <c r="VLI88" s="85"/>
      <c r="VLJ88" s="85"/>
      <c r="VLK88" s="85"/>
      <c r="VLL88" s="85"/>
      <c r="VLM88" s="85"/>
      <c r="VLN88" s="85"/>
      <c r="VLO88" s="85"/>
      <c r="VLP88" s="85"/>
      <c r="VLQ88" s="85"/>
      <c r="VLR88" s="85"/>
      <c r="VLS88" s="85"/>
      <c r="VLT88" s="85"/>
      <c r="VLU88" s="85"/>
      <c r="VLV88" s="85"/>
      <c r="VLW88" s="85"/>
      <c r="VLX88" s="85"/>
      <c r="VLY88" s="85"/>
      <c r="VLZ88" s="85"/>
      <c r="VMA88" s="85"/>
      <c r="VMB88" s="85"/>
      <c r="VMC88" s="85"/>
      <c r="VMD88" s="85"/>
      <c r="VME88" s="85"/>
      <c r="VMF88" s="85"/>
      <c r="VMG88" s="85"/>
      <c r="VMH88" s="85"/>
      <c r="VMI88" s="85"/>
      <c r="VMJ88" s="85"/>
      <c r="VMK88" s="85"/>
      <c r="VML88" s="85"/>
      <c r="VMM88" s="85"/>
      <c r="VMN88" s="85"/>
      <c r="VMO88" s="85"/>
      <c r="VMP88" s="85"/>
      <c r="VMQ88" s="85"/>
      <c r="VMR88" s="85"/>
      <c r="VMS88" s="85"/>
      <c r="VMT88" s="85"/>
      <c r="VMU88" s="85"/>
      <c r="VMV88" s="85"/>
      <c r="VMW88" s="85"/>
      <c r="VMX88" s="85"/>
      <c r="VMY88" s="85"/>
      <c r="VMZ88" s="85"/>
      <c r="VNA88" s="85"/>
      <c r="VNB88" s="85"/>
      <c r="VNC88" s="85"/>
      <c r="VND88" s="85"/>
      <c r="VNE88" s="85"/>
      <c r="VNF88" s="85"/>
      <c r="VNG88" s="85"/>
      <c r="VNH88" s="85"/>
      <c r="VNI88" s="85"/>
      <c r="VNJ88" s="85"/>
      <c r="VNK88" s="85"/>
      <c r="VNL88" s="85"/>
      <c r="VNM88" s="85"/>
      <c r="VNN88" s="85"/>
      <c r="VNO88" s="85"/>
      <c r="VNP88" s="85"/>
      <c r="VNQ88" s="85"/>
      <c r="VNR88" s="85"/>
      <c r="VNS88" s="85"/>
      <c r="VNT88" s="85"/>
      <c r="VNU88" s="85"/>
      <c r="VNV88" s="85"/>
      <c r="VNW88" s="85"/>
      <c r="VNX88" s="85"/>
      <c r="VNY88" s="85"/>
      <c r="VNZ88" s="85"/>
      <c r="VOA88" s="85"/>
      <c r="VOB88" s="85"/>
      <c r="VOC88" s="85"/>
      <c r="VOD88" s="85"/>
      <c r="VOE88" s="85"/>
      <c r="VOF88" s="85"/>
      <c r="VOG88" s="85"/>
      <c r="VOH88" s="85"/>
      <c r="VOI88" s="85"/>
      <c r="VOJ88" s="85"/>
      <c r="VOK88" s="85"/>
      <c r="VOL88" s="85"/>
      <c r="VOM88" s="85"/>
      <c r="VON88" s="85"/>
      <c r="VOO88" s="85"/>
      <c r="VOP88" s="85"/>
      <c r="VOQ88" s="85"/>
      <c r="VOR88" s="85"/>
      <c r="VOS88" s="85"/>
      <c r="VOT88" s="85"/>
      <c r="VOU88" s="85"/>
      <c r="VOV88" s="85"/>
      <c r="VOW88" s="85"/>
      <c r="VOX88" s="85"/>
      <c r="VOY88" s="85"/>
      <c r="VOZ88" s="85"/>
      <c r="VPA88" s="85"/>
      <c r="VPB88" s="85"/>
      <c r="VPC88" s="85"/>
      <c r="VPD88" s="85"/>
      <c r="VPE88" s="85"/>
      <c r="VPF88" s="85"/>
      <c r="VPG88" s="85"/>
      <c r="VPH88" s="85"/>
      <c r="VPI88" s="85"/>
      <c r="VPJ88" s="85"/>
      <c r="VPK88" s="85"/>
      <c r="VPL88" s="85"/>
      <c r="VPM88" s="85"/>
      <c r="VPN88" s="85"/>
      <c r="VPO88" s="85"/>
      <c r="VPP88" s="85"/>
      <c r="VPQ88" s="85"/>
      <c r="VPR88" s="85"/>
      <c r="VPS88" s="85"/>
      <c r="VPT88" s="85"/>
      <c r="VPU88" s="85"/>
      <c r="VPV88" s="85"/>
      <c r="VPW88" s="85"/>
      <c r="VPX88" s="85"/>
      <c r="VPY88" s="85"/>
      <c r="VPZ88" s="85"/>
      <c r="VQA88" s="85"/>
      <c r="VQB88" s="85"/>
      <c r="VQC88" s="85"/>
      <c r="VQD88" s="85"/>
      <c r="VQE88" s="85"/>
      <c r="VQF88" s="85"/>
      <c r="VQG88" s="85"/>
      <c r="VQH88" s="85"/>
      <c r="VQI88" s="85"/>
      <c r="VQJ88" s="85"/>
      <c r="VQK88" s="85"/>
      <c r="VQL88" s="85"/>
      <c r="VQM88" s="85"/>
      <c r="VQN88" s="85"/>
      <c r="VQO88" s="85"/>
      <c r="VQP88" s="85"/>
      <c r="VQQ88" s="85"/>
      <c r="VQR88" s="85"/>
      <c r="VQS88" s="85"/>
      <c r="VQT88" s="85"/>
      <c r="VQU88" s="85"/>
      <c r="VQV88" s="85"/>
      <c r="VQW88" s="85"/>
      <c r="VQX88" s="85"/>
      <c r="VQY88" s="85"/>
      <c r="VQZ88" s="85"/>
      <c r="VRA88" s="85"/>
      <c r="VRB88" s="85"/>
      <c r="VRC88" s="85"/>
      <c r="VRD88" s="85"/>
      <c r="VRE88" s="85"/>
      <c r="VRF88" s="85"/>
      <c r="VRG88" s="85"/>
      <c r="VRH88" s="85"/>
      <c r="VRI88" s="85"/>
      <c r="VRJ88" s="85"/>
      <c r="VRK88" s="85"/>
      <c r="VRL88" s="85"/>
      <c r="VRM88" s="85"/>
      <c r="VRN88" s="85"/>
      <c r="VRO88" s="85"/>
      <c r="VRP88" s="85"/>
      <c r="VRQ88" s="85"/>
      <c r="VRR88" s="85"/>
      <c r="VRS88" s="85"/>
      <c r="VRT88" s="85"/>
      <c r="VRU88" s="85"/>
      <c r="VRV88" s="85"/>
      <c r="VRW88" s="85"/>
      <c r="VRX88" s="85"/>
      <c r="VRY88" s="85"/>
      <c r="VRZ88" s="85"/>
      <c r="VSA88" s="85"/>
      <c r="VSB88" s="85"/>
      <c r="VSC88" s="85"/>
      <c r="VSD88" s="85"/>
      <c r="VSE88" s="85"/>
      <c r="VSF88" s="85"/>
      <c r="VSG88" s="85"/>
      <c r="VSH88" s="85"/>
      <c r="VSI88" s="85"/>
      <c r="VSJ88" s="85"/>
      <c r="VSK88" s="85"/>
      <c r="VSL88" s="85"/>
      <c r="VSM88" s="85"/>
      <c r="VSN88" s="85"/>
      <c r="VSO88" s="85"/>
      <c r="VSP88" s="85"/>
      <c r="VSQ88" s="85"/>
      <c r="VSR88" s="85"/>
      <c r="VSS88" s="85"/>
      <c r="VST88" s="85"/>
      <c r="VSU88" s="85"/>
      <c r="VSV88" s="85"/>
      <c r="VSW88" s="85"/>
      <c r="VSX88" s="85"/>
      <c r="VSY88" s="85"/>
      <c r="VSZ88" s="85"/>
      <c r="VTA88" s="85"/>
      <c r="VTB88" s="85"/>
      <c r="VTC88" s="85"/>
      <c r="VTD88" s="85"/>
      <c r="VTE88" s="85"/>
      <c r="VTF88" s="85"/>
      <c r="VTG88" s="85"/>
      <c r="VTH88" s="85"/>
      <c r="VTI88" s="85"/>
      <c r="VTJ88" s="85"/>
      <c r="VTK88" s="85"/>
      <c r="VTL88" s="85"/>
      <c r="VTM88" s="85"/>
      <c r="VTN88" s="85"/>
      <c r="VTO88" s="85"/>
      <c r="VTP88" s="85"/>
      <c r="VTQ88" s="85"/>
      <c r="VTR88" s="85"/>
      <c r="VTS88" s="85"/>
      <c r="VTT88" s="85"/>
      <c r="VTU88" s="85"/>
      <c r="VTV88" s="85"/>
      <c r="VTW88" s="85"/>
      <c r="VTX88" s="85"/>
      <c r="VTY88" s="85"/>
      <c r="VTZ88" s="85"/>
      <c r="VUA88" s="85"/>
      <c r="VUB88" s="85"/>
      <c r="VUC88" s="85"/>
      <c r="VUD88" s="85"/>
      <c r="VUE88" s="85"/>
      <c r="VUF88" s="85"/>
      <c r="VUG88" s="85"/>
      <c r="VUH88" s="85"/>
      <c r="VUI88" s="85"/>
      <c r="VUJ88" s="85"/>
      <c r="VUK88" s="85"/>
      <c r="VUL88" s="85"/>
      <c r="VUM88" s="85"/>
      <c r="VUN88" s="85"/>
      <c r="VUO88" s="85"/>
      <c r="VUP88" s="85"/>
      <c r="VUQ88" s="85"/>
      <c r="VUR88" s="85"/>
      <c r="VUS88" s="85"/>
      <c r="VUT88" s="85"/>
      <c r="VUU88" s="85"/>
      <c r="VUV88" s="85"/>
      <c r="VUW88" s="85"/>
      <c r="VUX88" s="85"/>
      <c r="VUY88" s="85"/>
      <c r="VUZ88" s="85"/>
      <c r="VVA88" s="85"/>
      <c r="VVB88" s="85"/>
      <c r="VVC88" s="85"/>
      <c r="VVD88" s="85"/>
      <c r="VVE88" s="85"/>
      <c r="VVF88" s="85"/>
      <c r="VVG88" s="85"/>
      <c r="VVH88" s="85"/>
      <c r="VVI88" s="85"/>
      <c r="VVJ88" s="85"/>
      <c r="VVK88" s="85"/>
      <c r="VVL88" s="85"/>
      <c r="VVM88" s="85"/>
      <c r="VVN88" s="85"/>
      <c r="VVO88" s="85"/>
      <c r="VVP88" s="85"/>
      <c r="VVQ88" s="85"/>
      <c r="VVR88" s="85"/>
      <c r="VVS88" s="85"/>
      <c r="VVT88" s="85"/>
      <c r="VVU88" s="85"/>
      <c r="VVV88" s="85"/>
      <c r="VVW88" s="85"/>
      <c r="VVX88" s="85"/>
      <c r="VVY88" s="85"/>
      <c r="VVZ88" s="85"/>
      <c r="VWA88" s="85"/>
      <c r="VWB88" s="85"/>
      <c r="VWC88" s="85"/>
      <c r="VWD88" s="85"/>
      <c r="VWE88" s="85"/>
      <c r="VWF88" s="85"/>
      <c r="VWG88" s="85"/>
      <c r="VWH88" s="85"/>
      <c r="VWI88" s="85"/>
      <c r="VWJ88" s="85"/>
      <c r="VWK88" s="85"/>
      <c r="VWL88" s="85"/>
      <c r="VWM88" s="85"/>
      <c r="VWN88" s="85"/>
      <c r="VWO88" s="85"/>
      <c r="VWP88" s="85"/>
      <c r="VWQ88" s="85"/>
      <c r="VWR88" s="85"/>
      <c r="VWS88" s="85"/>
      <c r="VWT88" s="85"/>
      <c r="VWU88" s="85"/>
      <c r="VWV88" s="85"/>
      <c r="VWW88" s="85"/>
      <c r="VWX88" s="85"/>
      <c r="VWY88" s="85"/>
      <c r="VWZ88" s="85"/>
      <c r="VXA88" s="85"/>
      <c r="VXB88" s="85"/>
      <c r="VXC88" s="85"/>
      <c r="VXD88" s="85"/>
      <c r="VXE88" s="85"/>
      <c r="VXF88" s="85"/>
      <c r="VXG88" s="85"/>
      <c r="VXH88" s="85"/>
      <c r="VXI88" s="85"/>
      <c r="VXJ88" s="85"/>
      <c r="VXK88" s="85"/>
      <c r="VXL88" s="85"/>
      <c r="VXM88" s="85"/>
      <c r="VXN88" s="85"/>
      <c r="VXO88" s="85"/>
      <c r="VXP88" s="85"/>
      <c r="VXQ88" s="85"/>
      <c r="VXR88" s="85"/>
      <c r="VXS88" s="85"/>
      <c r="VXT88" s="85"/>
      <c r="VXU88" s="85"/>
      <c r="VXV88" s="85"/>
      <c r="VXW88" s="85"/>
      <c r="VXX88" s="85"/>
      <c r="VXY88" s="85"/>
      <c r="VXZ88" s="85"/>
      <c r="VYA88" s="85"/>
      <c r="VYB88" s="85"/>
      <c r="VYC88" s="85"/>
      <c r="VYD88" s="85"/>
      <c r="VYE88" s="85"/>
      <c r="VYF88" s="85"/>
      <c r="VYG88" s="85"/>
      <c r="VYH88" s="85"/>
      <c r="VYI88" s="85"/>
      <c r="VYJ88" s="85"/>
      <c r="VYK88" s="85"/>
      <c r="VYL88" s="85"/>
      <c r="VYM88" s="85"/>
      <c r="VYN88" s="85"/>
      <c r="VYO88" s="85"/>
      <c r="VYP88" s="85"/>
      <c r="VYQ88" s="85"/>
      <c r="VYR88" s="85"/>
      <c r="VYS88" s="85"/>
      <c r="VYT88" s="85"/>
      <c r="VYU88" s="85"/>
      <c r="VYV88" s="85"/>
      <c r="VYW88" s="85"/>
      <c r="VYX88" s="85"/>
      <c r="VYY88" s="85"/>
      <c r="VYZ88" s="85"/>
      <c r="VZA88" s="85"/>
      <c r="VZB88" s="85"/>
      <c r="VZC88" s="85"/>
      <c r="VZD88" s="85"/>
      <c r="VZE88" s="85"/>
      <c r="VZF88" s="85"/>
      <c r="VZG88" s="85"/>
      <c r="VZH88" s="85"/>
      <c r="VZI88" s="85"/>
      <c r="VZJ88" s="85"/>
      <c r="VZK88" s="85"/>
      <c r="VZL88" s="85"/>
      <c r="VZM88" s="85"/>
      <c r="VZN88" s="85"/>
      <c r="VZO88" s="85"/>
      <c r="VZP88" s="85"/>
      <c r="VZQ88" s="85"/>
      <c r="VZR88" s="85"/>
      <c r="VZS88" s="85"/>
      <c r="VZT88" s="85"/>
      <c r="VZU88" s="85"/>
      <c r="VZV88" s="85"/>
      <c r="VZW88" s="85"/>
      <c r="VZX88" s="85"/>
      <c r="VZY88" s="85"/>
      <c r="VZZ88" s="85"/>
      <c r="WAA88" s="85"/>
      <c r="WAB88" s="85"/>
      <c r="WAC88" s="85"/>
      <c r="WAD88" s="85"/>
      <c r="WAE88" s="85"/>
      <c r="WAF88" s="85"/>
      <c r="WAG88" s="85"/>
      <c r="WAH88" s="85"/>
      <c r="WAI88" s="85"/>
      <c r="WAJ88" s="85"/>
      <c r="WAK88" s="85"/>
      <c r="WAL88" s="85"/>
      <c r="WAM88" s="85"/>
      <c r="WAN88" s="85"/>
      <c r="WAO88" s="85"/>
      <c r="WAP88" s="85"/>
      <c r="WAQ88" s="85"/>
      <c r="WAR88" s="85"/>
      <c r="WAS88" s="85"/>
      <c r="WAT88" s="85"/>
      <c r="WAU88" s="85"/>
      <c r="WAV88" s="85"/>
      <c r="WAW88" s="85"/>
      <c r="WAX88" s="85"/>
      <c r="WAY88" s="85"/>
      <c r="WAZ88" s="85"/>
      <c r="WBA88" s="85"/>
      <c r="WBB88" s="85"/>
      <c r="WBC88" s="85"/>
      <c r="WBD88" s="85"/>
      <c r="WBE88" s="85"/>
      <c r="WBF88" s="85"/>
      <c r="WBG88" s="85"/>
      <c r="WBH88" s="85"/>
      <c r="WBI88" s="85"/>
      <c r="WBJ88" s="85"/>
      <c r="WBK88" s="85"/>
      <c r="WBL88" s="85"/>
      <c r="WBM88" s="85"/>
      <c r="WBN88" s="85"/>
      <c r="WBO88" s="85"/>
      <c r="WBP88" s="85"/>
      <c r="WBQ88" s="85"/>
      <c r="WBR88" s="85"/>
      <c r="WBS88" s="85"/>
      <c r="WBT88" s="85"/>
      <c r="WBU88" s="85"/>
      <c r="WBV88" s="85"/>
      <c r="WBW88" s="85"/>
      <c r="WBX88" s="85"/>
      <c r="WBY88" s="85"/>
      <c r="WBZ88" s="85"/>
      <c r="WCA88" s="85"/>
      <c r="WCB88" s="85"/>
      <c r="WCC88" s="85"/>
      <c r="WCD88" s="85"/>
      <c r="WCE88" s="85"/>
      <c r="WCF88" s="85"/>
      <c r="WCG88" s="85"/>
      <c r="WCH88" s="85"/>
      <c r="WCI88" s="85"/>
      <c r="WCJ88" s="85"/>
      <c r="WCK88" s="85"/>
      <c r="WCL88" s="85"/>
      <c r="WCM88" s="85"/>
      <c r="WCN88" s="85"/>
      <c r="WCO88" s="85"/>
      <c r="WCP88" s="85"/>
      <c r="WCQ88" s="85"/>
      <c r="WCR88" s="85"/>
      <c r="WCS88" s="85"/>
      <c r="WCT88" s="85"/>
      <c r="WCU88" s="85"/>
      <c r="WCV88" s="85"/>
      <c r="WCW88" s="85"/>
      <c r="WCX88" s="85"/>
      <c r="WCY88" s="85"/>
      <c r="WCZ88" s="85"/>
      <c r="WDA88" s="85"/>
      <c r="WDB88" s="85"/>
      <c r="WDC88" s="85"/>
      <c r="WDD88" s="85"/>
      <c r="WDE88" s="85"/>
      <c r="WDF88" s="85"/>
      <c r="WDG88" s="85"/>
      <c r="WDH88" s="85"/>
      <c r="WDI88" s="85"/>
      <c r="WDJ88" s="85"/>
      <c r="WDK88" s="85"/>
      <c r="WDL88" s="85"/>
      <c r="WDM88" s="85"/>
      <c r="WDN88" s="85"/>
      <c r="WDO88" s="85"/>
      <c r="WDP88" s="85"/>
      <c r="WDQ88" s="85"/>
      <c r="WDR88" s="85"/>
      <c r="WDS88" s="85"/>
      <c r="WDT88" s="85"/>
      <c r="WDU88" s="85"/>
      <c r="WDV88" s="85"/>
      <c r="WDW88" s="85"/>
      <c r="WDX88" s="85"/>
      <c r="WDY88" s="85"/>
      <c r="WDZ88" s="85"/>
      <c r="WEA88" s="85"/>
      <c r="WEB88" s="85"/>
      <c r="WEC88" s="85"/>
      <c r="WED88" s="85"/>
      <c r="WEE88" s="85"/>
      <c r="WEF88" s="85"/>
      <c r="WEG88" s="85"/>
      <c r="WEH88" s="85"/>
      <c r="WEI88" s="85"/>
      <c r="WEJ88" s="85"/>
      <c r="WEK88" s="85"/>
      <c r="WEL88" s="85"/>
      <c r="WEM88" s="85"/>
      <c r="WEN88" s="85"/>
      <c r="WEO88" s="85"/>
      <c r="WEP88" s="85"/>
      <c r="WEQ88" s="85"/>
      <c r="WER88" s="85"/>
      <c r="WES88" s="85"/>
      <c r="WET88" s="85"/>
      <c r="WEU88" s="85"/>
      <c r="WEV88" s="85"/>
      <c r="WEW88" s="85"/>
      <c r="WEX88" s="85"/>
      <c r="WEY88" s="85"/>
      <c r="WEZ88" s="85"/>
      <c r="WFA88" s="85"/>
      <c r="WFB88" s="85"/>
      <c r="WFC88" s="85"/>
      <c r="WFD88" s="85"/>
      <c r="WFE88" s="85"/>
      <c r="WFF88" s="85"/>
      <c r="WFG88" s="85"/>
      <c r="WFH88" s="85"/>
      <c r="WFI88" s="85"/>
      <c r="WFJ88" s="85"/>
      <c r="WFK88" s="85"/>
      <c r="WFL88" s="85"/>
      <c r="WFM88" s="85"/>
      <c r="WFN88" s="85"/>
      <c r="WFO88" s="85"/>
      <c r="WFP88" s="85"/>
      <c r="WFQ88" s="85"/>
      <c r="WFR88" s="85"/>
      <c r="WFS88" s="85"/>
      <c r="WFT88" s="85"/>
      <c r="WFU88" s="85"/>
      <c r="WFV88" s="85"/>
      <c r="WFW88" s="85"/>
      <c r="WFX88" s="85"/>
      <c r="WFY88" s="85"/>
      <c r="WFZ88" s="85"/>
      <c r="WGA88" s="85"/>
      <c r="WGB88" s="85"/>
      <c r="WGC88" s="85"/>
      <c r="WGD88" s="85"/>
      <c r="WGE88" s="85"/>
      <c r="WGF88" s="85"/>
      <c r="WGG88" s="85"/>
      <c r="WGH88" s="85"/>
      <c r="WGI88" s="85"/>
      <c r="WGJ88" s="85"/>
      <c r="WGK88" s="85"/>
      <c r="WGL88" s="85"/>
      <c r="WGM88" s="85"/>
      <c r="WGN88" s="85"/>
      <c r="WGO88" s="85"/>
      <c r="WGP88" s="85"/>
      <c r="WGQ88" s="85"/>
      <c r="WGR88" s="85"/>
      <c r="WGS88" s="85"/>
      <c r="WGT88" s="85"/>
      <c r="WGU88" s="85"/>
      <c r="WGV88" s="85"/>
      <c r="WGW88" s="85"/>
      <c r="WGX88" s="85"/>
      <c r="WGY88" s="85"/>
      <c r="WGZ88" s="85"/>
      <c r="WHA88" s="85"/>
      <c r="WHB88" s="85"/>
      <c r="WHC88" s="85"/>
      <c r="WHD88" s="85"/>
      <c r="WHE88" s="85"/>
      <c r="WHF88" s="85"/>
      <c r="WHG88" s="85"/>
      <c r="WHH88" s="85"/>
      <c r="WHI88" s="85"/>
      <c r="WHJ88" s="85"/>
      <c r="WHK88" s="85"/>
      <c r="WHL88" s="85"/>
      <c r="WHM88" s="85"/>
      <c r="WHN88" s="85"/>
      <c r="WHO88" s="85"/>
      <c r="WHP88" s="85"/>
      <c r="WHQ88" s="85"/>
      <c r="WHR88" s="85"/>
      <c r="WHS88" s="85"/>
      <c r="WHT88" s="85"/>
      <c r="WHU88" s="85"/>
      <c r="WHV88" s="85"/>
      <c r="WHW88" s="85"/>
      <c r="WHX88" s="85"/>
      <c r="WHY88" s="85"/>
      <c r="WHZ88" s="85"/>
      <c r="WIA88" s="85"/>
      <c r="WIB88" s="85"/>
      <c r="WIC88" s="85"/>
      <c r="WID88" s="85"/>
      <c r="WIE88" s="85"/>
      <c r="WIF88" s="85"/>
      <c r="WIG88" s="85"/>
      <c r="WIH88" s="85"/>
      <c r="WII88" s="85"/>
      <c r="WIJ88" s="85"/>
      <c r="WIK88" s="85"/>
      <c r="WIL88" s="85"/>
      <c r="WIM88" s="85"/>
      <c r="WIN88" s="85"/>
      <c r="WIO88" s="85"/>
      <c r="WIP88" s="85"/>
      <c r="WIQ88" s="85"/>
      <c r="WIR88" s="85"/>
      <c r="WIS88" s="85"/>
      <c r="WIT88" s="85"/>
      <c r="WIU88" s="85"/>
      <c r="WIV88" s="85"/>
      <c r="WIW88" s="85"/>
      <c r="WIX88" s="85"/>
      <c r="WIY88" s="85"/>
      <c r="WIZ88" s="85"/>
      <c r="WJA88" s="85"/>
      <c r="WJB88" s="85"/>
      <c r="WJC88" s="85"/>
      <c r="WJD88" s="85"/>
      <c r="WJE88" s="85"/>
      <c r="WJF88" s="85"/>
      <c r="WJG88" s="85"/>
      <c r="WJH88" s="85"/>
      <c r="WJI88" s="85"/>
      <c r="WJJ88" s="85"/>
      <c r="WJK88" s="85"/>
      <c r="WJL88" s="85"/>
      <c r="WJM88" s="85"/>
      <c r="WJN88" s="85"/>
      <c r="WJO88" s="85"/>
      <c r="WJP88" s="85"/>
      <c r="WJQ88" s="85"/>
      <c r="WJR88" s="85"/>
      <c r="WJS88" s="85"/>
      <c r="WJT88" s="85"/>
      <c r="WJU88" s="85"/>
      <c r="WJV88" s="85"/>
      <c r="WJW88" s="85"/>
      <c r="WJX88" s="85"/>
      <c r="WJY88" s="85"/>
      <c r="WJZ88" s="85"/>
      <c r="WKA88" s="85"/>
      <c r="WKB88" s="85"/>
      <c r="WKC88" s="85"/>
      <c r="WKD88" s="85"/>
      <c r="WKE88" s="85"/>
      <c r="WKF88" s="85"/>
      <c r="WKG88" s="85"/>
      <c r="WKH88" s="85"/>
      <c r="WKI88" s="85"/>
      <c r="WKJ88" s="85"/>
      <c r="WKK88" s="85"/>
      <c r="WKL88" s="85"/>
      <c r="WKM88" s="85"/>
      <c r="WKN88" s="85"/>
      <c r="WKO88" s="85"/>
      <c r="WKP88" s="85"/>
      <c r="WKQ88" s="85"/>
      <c r="WKR88" s="85"/>
      <c r="WKS88" s="85"/>
      <c r="WKT88" s="85"/>
      <c r="WKU88" s="85"/>
      <c r="WKV88" s="85"/>
      <c r="WKW88" s="85"/>
      <c r="WKX88" s="85"/>
      <c r="WKY88" s="85"/>
      <c r="WKZ88" s="85"/>
      <c r="WLA88" s="85"/>
      <c r="WLB88" s="85"/>
      <c r="WLC88" s="85"/>
      <c r="WLD88" s="85"/>
      <c r="WLE88" s="85"/>
      <c r="WLF88" s="85"/>
      <c r="WLG88" s="85"/>
      <c r="WLH88" s="85"/>
      <c r="WLI88" s="85"/>
      <c r="WLJ88" s="85"/>
      <c r="WLK88" s="85"/>
      <c r="WLL88" s="85"/>
      <c r="WLM88" s="85"/>
      <c r="WLN88" s="85"/>
      <c r="WLO88" s="85"/>
      <c r="WLP88" s="85"/>
      <c r="WLQ88" s="85"/>
      <c r="WLR88" s="85"/>
      <c r="WLS88" s="85"/>
      <c r="WLT88" s="85"/>
      <c r="WLU88" s="85"/>
      <c r="WLV88" s="85"/>
      <c r="WLW88" s="85"/>
      <c r="WLX88" s="85"/>
      <c r="WLY88" s="85"/>
      <c r="WLZ88" s="85"/>
      <c r="WMA88" s="85"/>
      <c r="WMB88" s="85"/>
      <c r="WMC88" s="85"/>
      <c r="WMD88" s="85"/>
      <c r="WME88" s="85"/>
      <c r="WMF88" s="85"/>
      <c r="WMG88" s="85"/>
      <c r="WMH88" s="85"/>
      <c r="WMI88" s="85"/>
      <c r="WMJ88" s="85"/>
      <c r="WMK88" s="85"/>
      <c r="WML88" s="85"/>
      <c r="WMM88" s="85"/>
      <c r="WMN88" s="85"/>
      <c r="WMO88" s="85"/>
      <c r="WMP88" s="85"/>
      <c r="WMQ88" s="85"/>
      <c r="WMR88" s="85"/>
      <c r="WMS88" s="85"/>
      <c r="WMT88" s="85"/>
      <c r="WMU88" s="85"/>
      <c r="WMV88" s="85"/>
      <c r="WMW88" s="85"/>
      <c r="WMX88" s="85"/>
      <c r="WMY88" s="85"/>
      <c r="WMZ88" s="85"/>
      <c r="WNA88" s="85"/>
      <c r="WNB88" s="85"/>
      <c r="WNC88" s="85"/>
      <c r="WND88" s="85"/>
      <c r="WNE88" s="85"/>
      <c r="WNF88" s="85"/>
      <c r="WNG88" s="85"/>
      <c r="WNH88" s="85"/>
      <c r="WNI88" s="85"/>
      <c r="WNJ88" s="85"/>
      <c r="WNK88" s="85"/>
      <c r="WNL88" s="85"/>
      <c r="WNM88" s="85"/>
      <c r="WNN88" s="85"/>
      <c r="WNO88" s="85"/>
      <c r="WNP88" s="85"/>
      <c r="WNQ88" s="85"/>
      <c r="WNR88" s="85"/>
      <c r="WNS88" s="85"/>
      <c r="WNT88" s="85"/>
      <c r="WNU88" s="85"/>
      <c r="WNV88" s="85"/>
      <c r="WNW88" s="85"/>
      <c r="WNX88" s="85"/>
      <c r="WNY88" s="85"/>
      <c r="WNZ88" s="85"/>
      <c r="WOA88" s="85"/>
      <c r="WOB88" s="85"/>
      <c r="WOC88" s="85"/>
      <c r="WOD88" s="85"/>
      <c r="WOE88" s="85"/>
      <c r="WOF88" s="85"/>
      <c r="WOG88" s="85"/>
      <c r="WOH88" s="85"/>
      <c r="WOI88" s="85"/>
      <c r="WOJ88" s="85"/>
      <c r="WOK88" s="85"/>
      <c r="WOL88" s="85"/>
      <c r="WOM88" s="85"/>
      <c r="WON88" s="85"/>
      <c r="WOO88" s="85"/>
      <c r="WOP88" s="85"/>
      <c r="WOQ88" s="85"/>
      <c r="WOR88" s="85"/>
      <c r="WOS88" s="85"/>
      <c r="WOT88" s="85"/>
      <c r="WOU88" s="85"/>
      <c r="WOV88" s="85"/>
      <c r="WOW88" s="85"/>
      <c r="WOX88" s="85"/>
      <c r="WOY88" s="85"/>
      <c r="WOZ88" s="85"/>
      <c r="WPA88" s="85"/>
      <c r="WPB88" s="85"/>
      <c r="WPC88" s="85"/>
      <c r="WPD88" s="85"/>
      <c r="WPE88" s="85"/>
      <c r="WPF88" s="85"/>
      <c r="WPG88" s="85"/>
      <c r="WPH88" s="85"/>
      <c r="WPI88" s="85"/>
      <c r="WPJ88" s="85"/>
      <c r="WPK88" s="85"/>
      <c r="WPL88" s="85"/>
      <c r="WPM88" s="85"/>
      <c r="WPN88" s="85"/>
      <c r="WPO88" s="85"/>
      <c r="WPP88" s="85"/>
      <c r="WPQ88" s="85"/>
      <c r="WPR88" s="85"/>
      <c r="WPS88" s="85"/>
      <c r="WPT88" s="85"/>
      <c r="WPU88" s="85"/>
      <c r="WPV88" s="85"/>
      <c r="WPW88" s="85"/>
      <c r="WPX88" s="85"/>
      <c r="WPY88" s="85"/>
      <c r="WPZ88" s="85"/>
      <c r="WQA88" s="85"/>
      <c r="WQB88" s="85"/>
      <c r="WQC88" s="85"/>
      <c r="WQD88" s="85"/>
      <c r="WQE88" s="85"/>
      <c r="WQF88" s="85"/>
      <c r="WQG88" s="85"/>
      <c r="WQH88" s="85"/>
      <c r="WQI88" s="85"/>
      <c r="WQJ88" s="85"/>
      <c r="WQK88" s="85"/>
      <c r="WQL88" s="85"/>
      <c r="WQM88" s="85"/>
      <c r="WQN88" s="85"/>
      <c r="WQO88" s="85"/>
      <c r="WQP88" s="85"/>
      <c r="WQQ88" s="85"/>
      <c r="WQR88" s="85"/>
      <c r="WQS88" s="85"/>
      <c r="WQT88" s="85"/>
      <c r="WQU88" s="85"/>
      <c r="WQV88" s="85"/>
      <c r="WQW88" s="85"/>
      <c r="WQX88" s="85"/>
      <c r="WQY88" s="85"/>
      <c r="WQZ88" s="85"/>
      <c r="WRA88" s="85"/>
      <c r="WRB88" s="85"/>
      <c r="WRC88" s="85"/>
      <c r="WRD88" s="85"/>
      <c r="WRE88" s="85"/>
      <c r="WRF88" s="85"/>
      <c r="WRG88" s="85"/>
      <c r="WRH88" s="85"/>
      <c r="WRI88" s="85"/>
      <c r="WRJ88" s="85"/>
      <c r="WRK88" s="85"/>
      <c r="WRL88" s="85"/>
      <c r="WRM88" s="85"/>
      <c r="WRN88" s="85"/>
      <c r="WRO88" s="85"/>
      <c r="WRP88" s="85"/>
      <c r="WRQ88" s="85"/>
      <c r="WRR88" s="85"/>
      <c r="WRS88" s="85"/>
      <c r="WRT88" s="85"/>
      <c r="WRU88" s="85"/>
      <c r="WRV88" s="85"/>
      <c r="WRW88" s="85"/>
      <c r="WRX88" s="85"/>
      <c r="WRY88" s="85"/>
      <c r="WRZ88" s="85"/>
      <c r="WSA88" s="85"/>
      <c r="WSB88" s="85"/>
      <c r="WSC88" s="85"/>
      <c r="WSD88" s="85"/>
      <c r="WSE88" s="85"/>
      <c r="WSF88" s="85"/>
      <c r="WSG88" s="85"/>
      <c r="WSH88" s="85"/>
      <c r="WSI88" s="85"/>
      <c r="WSJ88" s="85"/>
      <c r="WSK88" s="85"/>
      <c r="WSL88" s="85"/>
      <c r="WSM88" s="85"/>
      <c r="WSN88" s="85"/>
      <c r="WSO88" s="85"/>
      <c r="WSP88" s="85"/>
      <c r="WSQ88" s="85"/>
      <c r="WSR88" s="85"/>
      <c r="WSS88" s="85"/>
      <c r="WST88" s="85"/>
      <c r="WSU88" s="85"/>
      <c r="WSV88" s="85"/>
      <c r="WSW88" s="85"/>
      <c r="WSX88" s="85"/>
      <c r="WSY88" s="85"/>
      <c r="WSZ88" s="85"/>
      <c r="WTA88" s="85"/>
      <c r="WTB88" s="85"/>
      <c r="WTC88" s="85"/>
      <c r="WTD88" s="85"/>
      <c r="WTE88" s="85"/>
      <c r="WTF88" s="85"/>
      <c r="WTG88" s="85"/>
      <c r="WTH88" s="85"/>
      <c r="WTI88" s="85"/>
      <c r="WTJ88" s="85"/>
      <c r="WTK88" s="85"/>
      <c r="WTL88" s="85"/>
      <c r="WTM88" s="85"/>
      <c r="WTN88" s="85"/>
      <c r="WTO88" s="85"/>
      <c r="WTP88" s="85"/>
      <c r="WTQ88" s="85"/>
      <c r="WTR88" s="85"/>
      <c r="WTS88" s="85"/>
      <c r="WTT88" s="85"/>
      <c r="WTU88" s="85"/>
      <c r="WTV88" s="85"/>
      <c r="WTW88" s="85"/>
      <c r="WTX88" s="85"/>
      <c r="WTY88" s="85"/>
      <c r="WTZ88" s="85"/>
      <c r="WUA88" s="85"/>
      <c r="WUB88" s="85"/>
      <c r="WUC88" s="85"/>
      <c r="WUD88" s="85"/>
      <c r="WUE88" s="85"/>
      <c r="WUF88" s="85"/>
      <c r="WUG88" s="85"/>
      <c r="WUH88" s="85"/>
      <c r="WUI88" s="85"/>
      <c r="WUJ88" s="85"/>
      <c r="WUK88" s="85"/>
      <c r="WUL88" s="85"/>
      <c r="WUM88" s="85"/>
      <c r="WUN88" s="85"/>
      <c r="WUO88" s="85"/>
      <c r="WUP88" s="85"/>
      <c r="WUQ88" s="85"/>
      <c r="WUR88" s="85"/>
      <c r="WUS88" s="85"/>
      <c r="WUT88" s="85"/>
      <c r="WUU88" s="85"/>
      <c r="WUV88" s="85"/>
      <c r="WUW88" s="85"/>
      <c r="WUX88" s="85"/>
      <c r="WUY88" s="85"/>
      <c r="WUZ88" s="85"/>
      <c r="WVA88" s="85"/>
      <c r="WVB88" s="85"/>
      <c r="WVC88" s="85"/>
      <c r="WVD88" s="85"/>
      <c r="WVE88" s="85"/>
      <c r="WVF88" s="85"/>
      <c r="WVG88" s="85"/>
      <c r="WVH88" s="85"/>
      <c r="WVI88" s="85"/>
      <c r="WVJ88" s="85"/>
      <c r="WVK88" s="85"/>
      <c r="WVL88" s="85"/>
      <c r="WVM88" s="85"/>
      <c r="WVN88" s="85"/>
      <c r="WVO88" s="85"/>
      <c r="WVP88" s="85"/>
      <c r="WVQ88" s="85"/>
      <c r="WVR88" s="85"/>
      <c r="WVS88" s="85"/>
      <c r="WVT88" s="85"/>
      <c r="WVU88" s="85"/>
      <c r="WVV88" s="85"/>
      <c r="WVW88" s="85"/>
      <c r="WVX88" s="85"/>
      <c r="WVY88" s="85"/>
      <c r="WVZ88" s="85"/>
      <c r="WWA88" s="85"/>
      <c r="WWB88" s="85"/>
      <c r="WWC88" s="85"/>
      <c r="WWD88" s="85"/>
      <c r="WWE88" s="85"/>
      <c r="WWF88" s="85"/>
      <c r="WWG88" s="85"/>
      <c r="WWH88" s="85"/>
      <c r="WWI88" s="85"/>
      <c r="WWJ88" s="85"/>
      <c r="WWK88" s="85"/>
      <c r="WWL88" s="85"/>
      <c r="WWM88" s="85"/>
      <c r="WWN88" s="85"/>
      <c r="WWO88" s="85"/>
      <c r="WWP88" s="85"/>
      <c r="WWQ88" s="85"/>
      <c r="WWR88" s="85"/>
      <c r="WWS88" s="85"/>
      <c r="WWT88" s="85"/>
      <c r="WWU88" s="85"/>
      <c r="WWV88" s="85"/>
      <c r="WWW88" s="85"/>
      <c r="WWX88" s="85"/>
      <c r="WWY88" s="85"/>
      <c r="WWZ88" s="85"/>
      <c r="WXA88" s="85"/>
      <c r="WXB88" s="85"/>
      <c r="WXC88" s="85"/>
      <c r="WXD88" s="85"/>
      <c r="WXE88" s="85"/>
      <c r="WXF88" s="85"/>
      <c r="WXG88" s="85"/>
      <c r="WXH88" s="85"/>
      <c r="WXI88" s="85"/>
      <c r="WXJ88" s="85"/>
      <c r="WXK88" s="85"/>
      <c r="WXL88" s="85"/>
      <c r="WXM88" s="85"/>
      <c r="WXN88" s="85"/>
      <c r="WXO88" s="85"/>
      <c r="WXP88" s="85"/>
      <c r="WXQ88" s="85"/>
      <c r="WXR88" s="85"/>
      <c r="WXS88" s="85"/>
      <c r="WXT88" s="85"/>
      <c r="WXU88" s="85"/>
      <c r="WXV88" s="85"/>
      <c r="WXW88" s="85"/>
      <c r="WXX88" s="85"/>
      <c r="WXY88" s="85"/>
      <c r="WXZ88" s="85"/>
      <c r="WYA88" s="85"/>
      <c r="WYB88" s="85"/>
      <c r="WYC88" s="85"/>
      <c r="WYD88" s="85"/>
      <c r="WYE88" s="85"/>
      <c r="WYF88" s="85"/>
      <c r="WYG88" s="85"/>
      <c r="WYH88" s="85"/>
      <c r="WYI88" s="85"/>
      <c r="WYJ88" s="85"/>
      <c r="WYK88" s="85"/>
      <c r="WYL88" s="85"/>
      <c r="WYM88" s="85"/>
      <c r="WYN88" s="85"/>
      <c r="WYO88" s="85"/>
      <c r="WYP88" s="85"/>
      <c r="WYQ88" s="85"/>
      <c r="WYR88" s="85"/>
      <c r="WYS88" s="85"/>
      <c r="WYT88" s="85"/>
      <c r="WYU88" s="85"/>
      <c r="WYV88" s="85"/>
      <c r="WYW88" s="85"/>
      <c r="WYX88" s="85"/>
      <c r="WYY88" s="85"/>
      <c r="WYZ88" s="85"/>
      <c r="WZA88" s="85"/>
      <c r="WZB88" s="85"/>
      <c r="WZC88" s="85"/>
      <c r="WZD88" s="85"/>
      <c r="WZE88" s="85"/>
      <c r="WZF88" s="85"/>
      <c r="WZG88" s="85"/>
      <c r="WZH88" s="85"/>
      <c r="WZI88" s="85"/>
      <c r="WZJ88" s="85"/>
      <c r="WZK88" s="85"/>
      <c r="WZL88" s="85"/>
      <c r="WZM88" s="85"/>
      <c r="WZN88" s="85"/>
      <c r="WZO88" s="85"/>
      <c r="WZP88" s="85"/>
      <c r="WZQ88" s="85"/>
      <c r="WZR88" s="85"/>
      <c r="WZS88" s="85"/>
      <c r="WZT88" s="85"/>
      <c r="WZU88" s="85"/>
      <c r="WZV88" s="85"/>
      <c r="WZW88" s="85"/>
      <c r="WZX88" s="85"/>
      <c r="WZY88" s="85"/>
      <c r="WZZ88" s="85"/>
      <c r="XAA88" s="85"/>
      <c r="XAB88" s="85"/>
      <c r="XAC88" s="85"/>
      <c r="XAD88" s="85"/>
      <c r="XAE88" s="85"/>
      <c r="XAF88" s="85"/>
      <c r="XAG88" s="85"/>
      <c r="XAH88" s="85"/>
      <c r="XAI88" s="85"/>
      <c r="XAJ88" s="85"/>
      <c r="XAK88" s="85"/>
      <c r="XAL88" s="85"/>
      <c r="XAM88" s="85"/>
      <c r="XAN88" s="85"/>
      <c r="XAO88" s="85"/>
      <c r="XAP88" s="85"/>
      <c r="XAQ88" s="85"/>
      <c r="XAR88" s="85"/>
      <c r="XAS88" s="85"/>
      <c r="XAT88" s="85"/>
      <c r="XAU88" s="85"/>
      <c r="XAV88" s="85"/>
      <c r="XAW88" s="85"/>
      <c r="XAX88" s="85"/>
      <c r="XAY88" s="85"/>
      <c r="XAZ88" s="85"/>
      <c r="XBA88" s="85"/>
      <c r="XBB88" s="85"/>
      <c r="XBC88" s="85"/>
      <c r="XBD88" s="85"/>
      <c r="XBE88" s="85"/>
      <c r="XBF88" s="85"/>
      <c r="XBG88" s="85"/>
      <c r="XBH88" s="85"/>
      <c r="XBI88" s="85"/>
      <c r="XBJ88" s="85"/>
      <c r="XBK88" s="85"/>
      <c r="XBL88" s="85"/>
      <c r="XBM88" s="85"/>
      <c r="XBN88" s="85"/>
      <c r="XBO88" s="85"/>
      <c r="XBP88" s="85"/>
      <c r="XBQ88" s="85"/>
      <c r="XBR88" s="85"/>
      <c r="XBS88" s="85"/>
      <c r="XBT88" s="85"/>
      <c r="XBU88" s="85"/>
      <c r="XBV88" s="85"/>
      <c r="XBW88" s="85"/>
      <c r="XBX88" s="85"/>
      <c r="XBY88" s="85"/>
      <c r="XBZ88" s="85"/>
      <c r="XCA88" s="85"/>
      <c r="XCB88" s="85"/>
      <c r="XCC88" s="85"/>
      <c r="XCD88" s="85"/>
      <c r="XCE88" s="85"/>
      <c r="XCF88" s="85"/>
      <c r="XCG88" s="85"/>
      <c r="XCH88" s="85"/>
      <c r="XCI88" s="85"/>
      <c r="XCJ88" s="85"/>
      <c r="XCK88" s="85"/>
      <c r="XCL88" s="85"/>
      <c r="XCM88" s="85"/>
      <c r="XCN88" s="85"/>
      <c r="XCO88" s="85"/>
      <c r="XCP88" s="85"/>
      <c r="XCQ88" s="85"/>
      <c r="XCR88" s="85"/>
      <c r="XCS88" s="85"/>
      <c r="XCT88" s="85"/>
      <c r="XCU88" s="85"/>
      <c r="XCV88" s="85"/>
      <c r="XCW88" s="85"/>
      <c r="XCX88" s="85"/>
      <c r="XCY88" s="85"/>
      <c r="XCZ88" s="85"/>
      <c r="XDA88" s="85"/>
      <c r="XDB88" s="85"/>
      <c r="XDC88" s="85"/>
      <c r="XDD88" s="85"/>
      <c r="XDE88" s="85"/>
      <c r="XDF88" s="85"/>
      <c r="XDG88" s="85"/>
      <c r="XDH88" s="85"/>
      <c r="XDI88" s="85"/>
      <c r="XDJ88" s="85"/>
      <c r="XDK88" s="85"/>
      <c r="XDL88" s="85"/>
      <c r="XDM88" s="85"/>
      <c r="XDN88" s="85"/>
      <c r="XDO88" s="85"/>
      <c r="XDP88" s="85"/>
      <c r="XDQ88" s="85"/>
      <c r="XDR88" s="85"/>
      <c r="XDS88" s="85"/>
      <c r="XDT88" s="85"/>
      <c r="XDU88" s="85"/>
      <c r="XDV88" s="85"/>
      <c r="XDW88" s="85"/>
      <c r="XDX88" s="85"/>
      <c r="XDY88" s="85"/>
      <c r="XDZ88" s="85"/>
      <c r="XEA88" s="85"/>
      <c r="XEB88" s="85"/>
      <c r="XEC88" s="85"/>
      <c r="XED88" s="85"/>
      <c r="XEE88" s="85"/>
      <c r="XEF88" s="85"/>
      <c r="XEG88" s="85"/>
      <c r="XEH88" s="85"/>
      <c r="XEI88" s="85"/>
      <c r="XEJ88" s="85"/>
      <c r="XEK88" s="85"/>
      <c r="XEL88" s="85"/>
      <c r="XEM88" s="85"/>
      <c r="XEN88" s="85"/>
      <c r="XEO88" s="85"/>
      <c r="XEP88" s="85"/>
      <c r="XEQ88" s="85"/>
      <c r="XER88" s="85"/>
      <c r="XES88" s="85"/>
      <c r="XET88" s="85"/>
      <c r="XEU88" s="85"/>
      <c r="XEV88" s="85"/>
      <c r="XEW88" s="85"/>
      <c r="XEX88" s="85"/>
      <c r="XEY88" s="85"/>
      <c r="XEZ88" s="85"/>
      <c r="XFA88" s="85"/>
      <c r="XFB88" s="85"/>
      <c r="XFC88" s="85"/>
      <c r="XFD88" s="85"/>
    </row>
    <row r="89" spans="1:16384" s="133" customFormat="1" x14ac:dyDescent="0.2">
      <c r="A89" s="85"/>
      <c r="B89" s="85" t="s">
        <v>321</v>
      </c>
      <c r="C89" s="85"/>
      <c r="D89" s="133" t="s">
        <v>176</v>
      </c>
      <c r="E89" s="85"/>
      <c r="F89" s="102">
        <f>SUM(H89:M89,O89)</f>
        <v>712974.81253556907</v>
      </c>
      <c r="G89" s="85"/>
      <c r="H89" s="103">
        <f>'Input corr. maatwerk'!H188</f>
        <v>0</v>
      </c>
      <c r="I89" s="103">
        <f>'Input corr. maatwerk'!I188</f>
        <v>112487.826</v>
      </c>
      <c r="J89" s="103">
        <f>'Input corr. maatwerk'!J188</f>
        <v>340771.31999999995</v>
      </c>
      <c r="K89" s="103">
        <f>'Input corr. maatwerk'!K188</f>
        <v>33420.520000000004</v>
      </c>
      <c r="L89" s="103">
        <f>'Input corr. maatwerk'!L188</f>
        <v>161154.692954</v>
      </c>
      <c r="M89" s="103">
        <f>'Input corr. maatwerk'!M188</f>
        <v>22709.75</v>
      </c>
      <c r="N89" s="85"/>
      <c r="O89" s="103">
        <f>'Input corr. maatwerk'!O188</f>
        <v>42430.703581569091</v>
      </c>
      <c r="P89" s="85"/>
      <c r="Q89" s="85"/>
      <c r="R89" s="85"/>
      <c r="S89" s="85"/>
      <c r="T89" s="85"/>
      <c r="U89" s="85"/>
      <c r="V89" s="85"/>
      <c r="W89" s="85"/>
      <c r="X89" s="85"/>
      <c r="Y89" s="85"/>
      <c r="Z89" s="85"/>
      <c r="AA89" s="85"/>
      <c r="AB89" s="85"/>
      <c r="AC89" s="85"/>
      <c r="AD89" s="85"/>
      <c r="AE89" s="85"/>
      <c r="AF89" s="85"/>
      <c r="AG89" s="85"/>
      <c r="AH89" s="85"/>
      <c r="AI89" s="85"/>
      <c r="AJ89" s="85"/>
      <c r="AK89" s="85"/>
      <c r="AL89" s="85"/>
      <c r="AM89" s="85"/>
      <c r="AN89" s="85"/>
      <c r="AO89" s="85"/>
      <c r="AP89" s="85"/>
      <c r="AQ89" s="85"/>
      <c r="AR89" s="85"/>
      <c r="AS89" s="85"/>
      <c r="AT89" s="85"/>
      <c r="AU89" s="85"/>
      <c r="AV89" s="85"/>
      <c r="AW89" s="85"/>
      <c r="AX89" s="85"/>
      <c r="AY89" s="85"/>
      <c r="AZ89" s="85"/>
      <c r="BA89" s="85"/>
      <c r="BB89" s="85"/>
      <c r="BC89" s="85"/>
      <c r="BD89" s="85"/>
      <c r="BE89" s="85"/>
      <c r="BF89" s="85"/>
      <c r="BG89" s="85"/>
      <c r="BH89" s="85"/>
      <c r="BI89" s="85"/>
      <c r="BJ89" s="85"/>
      <c r="BK89" s="85"/>
      <c r="BL89" s="85"/>
      <c r="BM89" s="85"/>
      <c r="BN89" s="85"/>
      <c r="BO89" s="85"/>
      <c r="BP89" s="85"/>
      <c r="BQ89" s="85"/>
      <c r="BR89" s="85"/>
      <c r="BS89" s="85"/>
      <c r="BT89" s="85"/>
      <c r="BU89" s="85"/>
      <c r="BV89" s="85"/>
      <c r="BW89" s="85"/>
      <c r="BX89" s="85"/>
      <c r="BY89" s="85"/>
      <c r="BZ89" s="85"/>
      <c r="CA89" s="85"/>
      <c r="CB89" s="85"/>
      <c r="CC89" s="85"/>
      <c r="CD89" s="85"/>
      <c r="CE89" s="85"/>
      <c r="CF89" s="85"/>
      <c r="CG89" s="85"/>
      <c r="CH89" s="85"/>
      <c r="CI89" s="85"/>
      <c r="CJ89" s="85"/>
      <c r="CK89" s="85"/>
      <c r="CL89" s="85"/>
      <c r="CM89" s="85"/>
      <c r="CN89" s="85"/>
      <c r="CO89" s="85"/>
      <c r="CP89" s="85"/>
      <c r="CQ89" s="85"/>
      <c r="CR89" s="85"/>
      <c r="CS89" s="85"/>
      <c r="CT89" s="85"/>
      <c r="CU89" s="85"/>
      <c r="CV89" s="85"/>
      <c r="CW89" s="85"/>
      <c r="CX89" s="85"/>
      <c r="CY89" s="85"/>
      <c r="CZ89" s="85"/>
      <c r="DA89" s="85"/>
      <c r="DB89" s="85"/>
      <c r="DC89" s="85"/>
      <c r="DD89" s="85"/>
      <c r="DE89" s="85"/>
      <c r="DF89" s="85"/>
      <c r="DG89" s="85"/>
      <c r="DH89" s="85"/>
      <c r="DI89" s="85"/>
      <c r="DJ89" s="85"/>
      <c r="DK89" s="85"/>
      <c r="DL89" s="85"/>
      <c r="DM89" s="85"/>
      <c r="DN89" s="85"/>
      <c r="DO89" s="85"/>
      <c r="DP89" s="85"/>
      <c r="DQ89" s="85"/>
      <c r="DR89" s="85"/>
      <c r="DS89" s="85"/>
      <c r="DT89" s="85"/>
      <c r="DU89" s="85"/>
      <c r="DV89" s="85"/>
      <c r="DW89" s="85"/>
      <c r="DX89" s="85"/>
      <c r="DY89" s="85"/>
      <c r="DZ89" s="85"/>
      <c r="EA89" s="85"/>
      <c r="EB89" s="85"/>
      <c r="EC89" s="85"/>
      <c r="ED89" s="85"/>
      <c r="EE89" s="85"/>
      <c r="EF89" s="85"/>
      <c r="EG89" s="85"/>
      <c r="EH89" s="85"/>
      <c r="EI89" s="85"/>
      <c r="EJ89" s="85"/>
      <c r="EK89" s="85"/>
      <c r="EL89" s="85"/>
      <c r="EM89" s="85"/>
      <c r="EN89" s="85"/>
      <c r="EO89" s="85"/>
      <c r="EP89" s="85"/>
      <c r="EQ89" s="85"/>
      <c r="ER89" s="85"/>
      <c r="ES89" s="85"/>
      <c r="ET89" s="85"/>
      <c r="EU89" s="85"/>
      <c r="EV89" s="85"/>
      <c r="EW89" s="85"/>
      <c r="EX89" s="85"/>
      <c r="EY89" s="85"/>
      <c r="EZ89" s="85"/>
      <c r="FA89" s="85"/>
      <c r="FB89" s="85"/>
      <c r="FC89" s="85"/>
      <c r="FD89" s="85"/>
      <c r="FE89" s="85"/>
      <c r="FF89" s="85"/>
      <c r="FG89" s="85"/>
      <c r="FH89" s="85"/>
      <c r="FI89" s="85"/>
      <c r="FJ89" s="85"/>
      <c r="FK89" s="85"/>
      <c r="FL89" s="85"/>
      <c r="FM89" s="85"/>
      <c r="FN89" s="85"/>
      <c r="FO89" s="85"/>
      <c r="FP89" s="85"/>
      <c r="FQ89" s="85"/>
      <c r="FR89" s="85"/>
      <c r="FS89" s="85"/>
      <c r="FT89" s="85"/>
      <c r="FU89" s="85"/>
      <c r="FV89" s="85"/>
      <c r="FW89" s="85"/>
      <c r="FX89" s="85"/>
      <c r="FY89" s="85"/>
      <c r="FZ89" s="85"/>
      <c r="GA89" s="85"/>
      <c r="GB89" s="85"/>
      <c r="GC89" s="85"/>
      <c r="GD89" s="85"/>
      <c r="GE89" s="85"/>
      <c r="GF89" s="85"/>
      <c r="GG89" s="85"/>
      <c r="GH89" s="85"/>
      <c r="GI89" s="85"/>
      <c r="GJ89" s="85"/>
      <c r="GK89" s="85"/>
      <c r="GL89" s="85"/>
      <c r="GM89" s="85"/>
      <c r="GN89" s="85"/>
      <c r="GO89" s="85"/>
      <c r="GP89" s="85"/>
      <c r="GQ89" s="85"/>
      <c r="GR89" s="85"/>
      <c r="GS89" s="85"/>
      <c r="GT89" s="85"/>
      <c r="GU89" s="85"/>
      <c r="GV89" s="85"/>
      <c r="GW89" s="85"/>
      <c r="GX89" s="85"/>
      <c r="GY89" s="85"/>
      <c r="GZ89" s="85"/>
      <c r="HA89" s="85"/>
      <c r="HB89" s="85"/>
      <c r="HC89" s="85"/>
      <c r="HD89" s="85"/>
      <c r="HE89" s="85"/>
      <c r="HF89" s="85"/>
      <c r="HG89" s="85"/>
      <c r="HH89" s="85"/>
      <c r="HI89" s="85"/>
      <c r="HJ89" s="85"/>
      <c r="HK89" s="85"/>
      <c r="HL89" s="85"/>
      <c r="HM89" s="85"/>
      <c r="HN89" s="85"/>
      <c r="HO89" s="85"/>
      <c r="HP89" s="85"/>
      <c r="HQ89" s="85"/>
      <c r="HR89" s="85"/>
      <c r="HS89" s="85"/>
      <c r="HT89" s="85"/>
      <c r="HU89" s="85"/>
      <c r="HV89" s="85"/>
      <c r="HW89" s="85"/>
      <c r="HX89" s="85"/>
      <c r="HY89" s="85"/>
      <c r="HZ89" s="85"/>
      <c r="IA89" s="85"/>
      <c r="IB89" s="85"/>
      <c r="IC89" s="85"/>
      <c r="ID89" s="85"/>
      <c r="IE89" s="85"/>
      <c r="IF89" s="85"/>
      <c r="IG89" s="85"/>
      <c r="IH89" s="85"/>
      <c r="II89" s="85"/>
      <c r="IJ89" s="85"/>
      <c r="IK89" s="85"/>
      <c r="IL89" s="85"/>
      <c r="IM89" s="85"/>
      <c r="IN89" s="85"/>
      <c r="IO89" s="85"/>
      <c r="IP89" s="85"/>
      <c r="IQ89" s="85"/>
      <c r="IR89" s="85"/>
      <c r="IS89" s="85"/>
      <c r="IT89" s="85"/>
      <c r="IU89" s="85"/>
      <c r="IV89" s="85"/>
      <c r="IW89" s="85"/>
      <c r="IX89" s="85"/>
      <c r="IY89" s="85"/>
      <c r="IZ89" s="85"/>
      <c r="JA89" s="85"/>
      <c r="JB89" s="85"/>
      <c r="JC89" s="85"/>
      <c r="JD89" s="85"/>
      <c r="JE89" s="85"/>
      <c r="JF89" s="85"/>
      <c r="JG89" s="85"/>
      <c r="JH89" s="85"/>
      <c r="JI89" s="85"/>
      <c r="JJ89" s="85"/>
      <c r="JK89" s="85"/>
      <c r="JL89" s="85"/>
      <c r="JM89" s="85"/>
      <c r="JN89" s="85"/>
      <c r="JO89" s="85"/>
      <c r="JP89" s="85"/>
      <c r="JQ89" s="85"/>
      <c r="JR89" s="85"/>
      <c r="JS89" s="85"/>
      <c r="JT89" s="85"/>
      <c r="JU89" s="85"/>
      <c r="JV89" s="85"/>
      <c r="JW89" s="85"/>
      <c r="JX89" s="85"/>
      <c r="JY89" s="85"/>
      <c r="JZ89" s="85"/>
      <c r="KA89" s="85"/>
      <c r="KB89" s="85"/>
      <c r="KC89" s="85"/>
      <c r="KD89" s="85"/>
      <c r="KE89" s="85"/>
      <c r="KF89" s="85"/>
      <c r="KG89" s="85"/>
      <c r="KH89" s="85"/>
      <c r="KI89" s="85"/>
      <c r="KJ89" s="85"/>
      <c r="KK89" s="85"/>
      <c r="KL89" s="85"/>
      <c r="KM89" s="85"/>
      <c r="KN89" s="85"/>
      <c r="KO89" s="85"/>
      <c r="KP89" s="85"/>
      <c r="KQ89" s="85"/>
      <c r="KR89" s="85"/>
      <c r="KS89" s="85"/>
      <c r="KT89" s="85"/>
      <c r="KU89" s="85"/>
      <c r="KV89" s="85"/>
      <c r="KW89" s="85"/>
      <c r="KX89" s="85"/>
      <c r="KY89" s="85"/>
      <c r="KZ89" s="85"/>
      <c r="LA89" s="85"/>
      <c r="LB89" s="85"/>
      <c r="LC89" s="85"/>
      <c r="LD89" s="85"/>
      <c r="LE89" s="85"/>
      <c r="LF89" s="85"/>
      <c r="LG89" s="85"/>
      <c r="LH89" s="85"/>
      <c r="LI89" s="85"/>
      <c r="LJ89" s="85"/>
      <c r="LK89" s="85"/>
      <c r="LL89" s="85"/>
      <c r="LM89" s="85"/>
      <c r="LN89" s="85"/>
      <c r="LO89" s="85"/>
      <c r="LP89" s="85"/>
      <c r="LQ89" s="85"/>
      <c r="LR89" s="85"/>
      <c r="LS89" s="85"/>
      <c r="LT89" s="85"/>
      <c r="LU89" s="85"/>
      <c r="LV89" s="85"/>
      <c r="LW89" s="85"/>
      <c r="LX89" s="85"/>
      <c r="LY89" s="85"/>
      <c r="LZ89" s="85"/>
      <c r="MA89" s="85"/>
      <c r="MB89" s="85"/>
      <c r="MC89" s="85"/>
      <c r="MD89" s="85"/>
      <c r="ME89" s="85"/>
      <c r="MF89" s="85"/>
      <c r="MG89" s="85"/>
      <c r="MH89" s="85"/>
      <c r="MI89" s="85"/>
      <c r="MJ89" s="85"/>
      <c r="MK89" s="85"/>
      <c r="ML89" s="85"/>
      <c r="MM89" s="85"/>
      <c r="MN89" s="85"/>
      <c r="MO89" s="85"/>
      <c r="MP89" s="85"/>
      <c r="MQ89" s="85"/>
      <c r="MR89" s="85"/>
      <c r="MS89" s="85"/>
      <c r="MT89" s="85"/>
      <c r="MU89" s="85"/>
      <c r="MV89" s="85"/>
      <c r="MW89" s="85"/>
      <c r="MX89" s="85"/>
      <c r="MY89" s="85"/>
      <c r="MZ89" s="85"/>
      <c r="NA89" s="85"/>
      <c r="NB89" s="85"/>
      <c r="NC89" s="85"/>
      <c r="ND89" s="85"/>
      <c r="NE89" s="85"/>
      <c r="NF89" s="85"/>
      <c r="NG89" s="85"/>
      <c r="NH89" s="85"/>
      <c r="NI89" s="85"/>
      <c r="NJ89" s="85"/>
      <c r="NK89" s="85"/>
      <c r="NL89" s="85"/>
      <c r="NM89" s="85"/>
      <c r="NN89" s="85"/>
      <c r="NO89" s="85"/>
      <c r="NP89" s="85"/>
      <c r="NQ89" s="85"/>
      <c r="NR89" s="85"/>
      <c r="NS89" s="85"/>
      <c r="NT89" s="85"/>
      <c r="NU89" s="85"/>
      <c r="NV89" s="85"/>
      <c r="NW89" s="85"/>
      <c r="NX89" s="85"/>
      <c r="NY89" s="85"/>
      <c r="NZ89" s="85"/>
      <c r="OA89" s="85"/>
      <c r="OB89" s="85"/>
      <c r="OC89" s="85"/>
      <c r="OD89" s="85"/>
      <c r="OE89" s="85"/>
      <c r="OF89" s="85"/>
      <c r="OG89" s="85"/>
      <c r="OH89" s="85"/>
      <c r="OI89" s="85"/>
      <c r="OJ89" s="85"/>
      <c r="OK89" s="85"/>
      <c r="OL89" s="85"/>
      <c r="OM89" s="85"/>
      <c r="ON89" s="85"/>
      <c r="OO89" s="85"/>
      <c r="OP89" s="85"/>
      <c r="OQ89" s="85"/>
      <c r="OR89" s="85"/>
      <c r="OS89" s="85"/>
      <c r="OT89" s="85"/>
      <c r="OU89" s="85"/>
      <c r="OV89" s="85"/>
      <c r="OW89" s="85"/>
      <c r="OX89" s="85"/>
      <c r="OY89" s="85"/>
      <c r="OZ89" s="85"/>
      <c r="PA89" s="85"/>
      <c r="PB89" s="85"/>
      <c r="PC89" s="85"/>
      <c r="PD89" s="85"/>
      <c r="PE89" s="85"/>
      <c r="PF89" s="85"/>
      <c r="PG89" s="85"/>
      <c r="PH89" s="85"/>
      <c r="PI89" s="85"/>
      <c r="PJ89" s="85"/>
      <c r="PK89" s="85"/>
      <c r="PL89" s="85"/>
      <c r="PM89" s="85"/>
      <c r="PN89" s="85"/>
      <c r="PO89" s="85"/>
      <c r="PP89" s="85"/>
      <c r="PQ89" s="85"/>
      <c r="PR89" s="85"/>
      <c r="PS89" s="85"/>
      <c r="PT89" s="85"/>
      <c r="PU89" s="85"/>
      <c r="PV89" s="85"/>
      <c r="PW89" s="85"/>
      <c r="PX89" s="85"/>
      <c r="PY89" s="85"/>
      <c r="PZ89" s="85"/>
      <c r="QA89" s="85"/>
      <c r="QB89" s="85"/>
      <c r="QC89" s="85"/>
      <c r="QD89" s="85"/>
      <c r="QE89" s="85"/>
      <c r="QF89" s="85"/>
      <c r="QG89" s="85"/>
      <c r="QH89" s="85"/>
      <c r="QI89" s="85"/>
      <c r="QJ89" s="85"/>
      <c r="QK89" s="85"/>
      <c r="QL89" s="85"/>
      <c r="QM89" s="85"/>
      <c r="QN89" s="85"/>
      <c r="QO89" s="85"/>
      <c r="QP89" s="85"/>
      <c r="QQ89" s="85"/>
      <c r="QR89" s="85"/>
      <c r="QS89" s="85"/>
      <c r="QT89" s="85"/>
      <c r="QU89" s="85"/>
      <c r="QV89" s="85"/>
      <c r="QW89" s="85"/>
      <c r="QX89" s="85"/>
      <c r="QY89" s="85"/>
      <c r="QZ89" s="85"/>
      <c r="RA89" s="85"/>
      <c r="RB89" s="85"/>
      <c r="RC89" s="85"/>
      <c r="RD89" s="85"/>
      <c r="RE89" s="85"/>
      <c r="RF89" s="85"/>
      <c r="RG89" s="85"/>
      <c r="RH89" s="85"/>
      <c r="RI89" s="85"/>
      <c r="RJ89" s="85"/>
      <c r="RK89" s="85"/>
      <c r="RL89" s="85"/>
      <c r="RM89" s="85"/>
      <c r="RN89" s="85"/>
      <c r="RO89" s="85"/>
      <c r="RP89" s="85"/>
      <c r="RQ89" s="85"/>
      <c r="RR89" s="85"/>
      <c r="RS89" s="85"/>
      <c r="RT89" s="85"/>
      <c r="RU89" s="85"/>
      <c r="RV89" s="85"/>
      <c r="RW89" s="85"/>
      <c r="RX89" s="85"/>
      <c r="RY89" s="85"/>
      <c r="RZ89" s="85"/>
      <c r="SA89" s="85"/>
      <c r="SB89" s="85"/>
      <c r="SC89" s="85"/>
      <c r="SD89" s="85"/>
      <c r="SE89" s="85"/>
      <c r="SF89" s="85"/>
      <c r="SG89" s="85"/>
      <c r="SH89" s="85"/>
      <c r="SI89" s="85"/>
      <c r="SJ89" s="85"/>
      <c r="SK89" s="85"/>
      <c r="SL89" s="85"/>
      <c r="SM89" s="85"/>
      <c r="SN89" s="85"/>
      <c r="SO89" s="85"/>
      <c r="SP89" s="85"/>
      <c r="SQ89" s="85"/>
      <c r="SR89" s="85"/>
      <c r="SS89" s="85"/>
      <c r="ST89" s="85"/>
      <c r="SU89" s="85"/>
      <c r="SV89" s="85"/>
      <c r="SW89" s="85"/>
      <c r="SX89" s="85"/>
      <c r="SY89" s="85"/>
      <c r="SZ89" s="85"/>
      <c r="TA89" s="85"/>
      <c r="TB89" s="85"/>
      <c r="TC89" s="85"/>
      <c r="TD89" s="85"/>
      <c r="TE89" s="85"/>
      <c r="TF89" s="85"/>
      <c r="TG89" s="85"/>
      <c r="TH89" s="85"/>
      <c r="TI89" s="85"/>
      <c r="TJ89" s="85"/>
      <c r="TK89" s="85"/>
      <c r="TL89" s="85"/>
      <c r="TM89" s="85"/>
      <c r="TN89" s="85"/>
      <c r="TO89" s="85"/>
      <c r="TP89" s="85"/>
      <c r="TQ89" s="85"/>
      <c r="TR89" s="85"/>
      <c r="TS89" s="85"/>
      <c r="TT89" s="85"/>
      <c r="TU89" s="85"/>
      <c r="TV89" s="85"/>
      <c r="TW89" s="85"/>
      <c r="TX89" s="85"/>
      <c r="TY89" s="85"/>
      <c r="TZ89" s="85"/>
      <c r="UA89" s="85"/>
      <c r="UB89" s="85"/>
      <c r="UC89" s="85"/>
      <c r="UD89" s="85"/>
      <c r="UE89" s="85"/>
      <c r="UF89" s="85"/>
      <c r="UG89" s="85"/>
      <c r="UH89" s="85"/>
      <c r="UI89" s="85"/>
      <c r="UJ89" s="85"/>
      <c r="UK89" s="85"/>
      <c r="UL89" s="85"/>
      <c r="UM89" s="85"/>
      <c r="UN89" s="85"/>
      <c r="UO89" s="85"/>
      <c r="UP89" s="85"/>
      <c r="UQ89" s="85"/>
      <c r="UR89" s="85"/>
      <c r="US89" s="85"/>
      <c r="UT89" s="85"/>
      <c r="UU89" s="85"/>
      <c r="UV89" s="85"/>
      <c r="UW89" s="85"/>
      <c r="UX89" s="85"/>
      <c r="UY89" s="85"/>
      <c r="UZ89" s="85"/>
      <c r="VA89" s="85"/>
      <c r="VB89" s="85"/>
      <c r="VC89" s="85"/>
      <c r="VD89" s="85"/>
      <c r="VE89" s="85"/>
      <c r="VF89" s="85"/>
      <c r="VG89" s="85"/>
      <c r="VH89" s="85"/>
      <c r="VI89" s="85"/>
      <c r="VJ89" s="85"/>
      <c r="VK89" s="85"/>
      <c r="VL89" s="85"/>
      <c r="VM89" s="85"/>
      <c r="VN89" s="85"/>
      <c r="VO89" s="85"/>
      <c r="VP89" s="85"/>
      <c r="VQ89" s="85"/>
      <c r="VR89" s="85"/>
      <c r="VS89" s="85"/>
      <c r="VT89" s="85"/>
      <c r="VU89" s="85"/>
      <c r="VV89" s="85"/>
      <c r="VW89" s="85"/>
      <c r="VX89" s="85"/>
      <c r="VY89" s="85"/>
      <c r="VZ89" s="85"/>
      <c r="WA89" s="85"/>
      <c r="WB89" s="85"/>
      <c r="WC89" s="85"/>
      <c r="WD89" s="85"/>
      <c r="WE89" s="85"/>
      <c r="WF89" s="85"/>
      <c r="WG89" s="85"/>
      <c r="WH89" s="85"/>
      <c r="WI89" s="85"/>
      <c r="WJ89" s="85"/>
      <c r="WK89" s="85"/>
      <c r="WL89" s="85"/>
      <c r="WM89" s="85"/>
      <c r="WN89" s="85"/>
      <c r="WO89" s="85"/>
      <c r="WP89" s="85"/>
      <c r="WQ89" s="85"/>
      <c r="WR89" s="85"/>
      <c r="WS89" s="85"/>
      <c r="WT89" s="85"/>
      <c r="WU89" s="85"/>
      <c r="WV89" s="85"/>
      <c r="WW89" s="85"/>
      <c r="WX89" s="85"/>
      <c r="WY89" s="85"/>
      <c r="WZ89" s="85"/>
      <c r="XA89" s="85"/>
      <c r="XB89" s="85"/>
      <c r="XC89" s="85"/>
      <c r="XD89" s="85"/>
      <c r="XE89" s="85"/>
      <c r="XF89" s="85"/>
      <c r="XG89" s="85"/>
      <c r="XH89" s="85"/>
      <c r="XI89" s="85"/>
      <c r="XJ89" s="85"/>
      <c r="XK89" s="85"/>
      <c r="XL89" s="85"/>
      <c r="XM89" s="85"/>
      <c r="XN89" s="85"/>
      <c r="XO89" s="85"/>
      <c r="XP89" s="85"/>
      <c r="XQ89" s="85"/>
      <c r="XR89" s="85"/>
      <c r="XS89" s="85"/>
      <c r="XT89" s="85"/>
      <c r="XU89" s="85"/>
      <c r="XV89" s="85"/>
      <c r="XW89" s="85"/>
      <c r="XX89" s="85"/>
      <c r="XY89" s="85"/>
      <c r="XZ89" s="85"/>
      <c r="YA89" s="85"/>
      <c r="YB89" s="85"/>
      <c r="YC89" s="85"/>
      <c r="YD89" s="85"/>
      <c r="YE89" s="85"/>
      <c r="YF89" s="85"/>
      <c r="YG89" s="85"/>
      <c r="YH89" s="85"/>
      <c r="YI89" s="85"/>
      <c r="YJ89" s="85"/>
      <c r="YK89" s="85"/>
      <c r="YL89" s="85"/>
      <c r="YM89" s="85"/>
      <c r="YN89" s="85"/>
      <c r="YO89" s="85"/>
      <c r="YP89" s="85"/>
      <c r="YQ89" s="85"/>
      <c r="YR89" s="85"/>
      <c r="YS89" s="85"/>
      <c r="YT89" s="85"/>
      <c r="YU89" s="85"/>
      <c r="YV89" s="85"/>
      <c r="YW89" s="85"/>
      <c r="YX89" s="85"/>
      <c r="YY89" s="85"/>
      <c r="YZ89" s="85"/>
      <c r="ZA89" s="85"/>
      <c r="ZB89" s="85"/>
      <c r="ZC89" s="85"/>
      <c r="ZD89" s="85"/>
      <c r="ZE89" s="85"/>
      <c r="ZF89" s="85"/>
      <c r="ZG89" s="85"/>
      <c r="ZH89" s="85"/>
      <c r="ZI89" s="85"/>
      <c r="ZJ89" s="85"/>
      <c r="ZK89" s="85"/>
      <c r="ZL89" s="85"/>
      <c r="ZM89" s="85"/>
      <c r="ZN89" s="85"/>
      <c r="ZO89" s="85"/>
      <c r="ZP89" s="85"/>
      <c r="ZQ89" s="85"/>
      <c r="ZR89" s="85"/>
      <c r="ZS89" s="85"/>
      <c r="ZT89" s="85"/>
      <c r="ZU89" s="85"/>
      <c r="ZV89" s="85"/>
      <c r="ZW89" s="85"/>
      <c r="ZX89" s="85"/>
      <c r="ZY89" s="85"/>
      <c r="ZZ89" s="85"/>
      <c r="AAA89" s="85"/>
      <c r="AAB89" s="85"/>
      <c r="AAC89" s="85"/>
      <c r="AAD89" s="85"/>
      <c r="AAE89" s="85"/>
      <c r="AAF89" s="85"/>
      <c r="AAG89" s="85"/>
      <c r="AAH89" s="85"/>
      <c r="AAI89" s="85"/>
      <c r="AAJ89" s="85"/>
      <c r="AAK89" s="85"/>
      <c r="AAL89" s="85"/>
      <c r="AAM89" s="85"/>
      <c r="AAN89" s="85"/>
      <c r="AAO89" s="85"/>
      <c r="AAP89" s="85"/>
      <c r="AAQ89" s="85"/>
      <c r="AAR89" s="85"/>
      <c r="AAS89" s="85"/>
      <c r="AAT89" s="85"/>
      <c r="AAU89" s="85"/>
      <c r="AAV89" s="85"/>
      <c r="AAW89" s="85"/>
      <c r="AAX89" s="85"/>
      <c r="AAY89" s="85"/>
      <c r="AAZ89" s="85"/>
      <c r="ABA89" s="85"/>
      <c r="ABB89" s="85"/>
      <c r="ABC89" s="85"/>
      <c r="ABD89" s="85"/>
      <c r="ABE89" s="85"/>
      <c r="ABF89" s="85"/>
      <c r="ABG89" s="85"/>
      <c r="ABH89" s="85"/>
      <c r="ABI89" s="85"/>
      <c r="ABJ89" s="85"/>
      <c r="ABK89" s="85"/>
      <c r="ABL89" s="85"/>
      <c r="ABM89" s="85"/>
      <c r="ABN89" s="85"/>
      <c r="ABO89" s="85"/>
      <c r="ABP89" s="85"/>
      <c r="ABQ89" s="85"/>
      <c r="ABR89" s="85"/>
      <c r="ABS89" s="85"/>
      <c r="ABT89" s="85"/>
      <c r="ABU89" s="85"/>
      <c r="ABV89" s="85"/>
      <c r="ABW89" s="85"/>
      <c r="ABX89" s="85"/>
      <c r="ABY89" s="85"/>
      <c r="ABZ89" s="85"/>
      <c r="ACA89" s="85"/>
      <c r="ACB89" s="85"/>
      <c r="ACC89" s="85"/>
      <c r="ACD89" s="85"/>
      <c r="ACE89" s="85"/>
      <c r="ACF89" s="85"/>
      <c r="ACG89" s="85"/>
      <c r="ACH89" s="85"/>
      <c r="ACI89" s="85"/>
      <c r="ACJ89" s="85"/>
      <c r="ACK89" s="85"/>
      <c r="ACL89" s="85"/>
      <c r="ACM89" s="85"/>
      <c r="ACN89" s="85"/>
      <c r="ACO89" s="85"/>
      <c r="ACP89" s="85"/>
      <c r="ACQ89" s="85"/>
      <c r="ACR89" s="85"/>
      <c r="ACS89" s="85"/>
      <c r="ACT89" s="85"/>
      <c r="ACU89" s="85"/>
      <c r="ACV89" s="85"/>
      <c r="ACW89" s="85"/>
      <c r="ACX89" s="85"/>
      <c r="ACY89" s="85"/>
      <c r="ACZ89" s="85"/>
      <c r="ADA89" s="85"/>
      <c r="ADB89" s="85"/>
      <c r="ADC89" s="85"/>
      <c r="ADD89" s="85"/>
      <c r="ADE89" s="85"/>
      <c r="ADF89" s="85"/>
      <c r="ADG89" s="85"/>
      <c r="ADH89" s="85"/>
      <c r="ADI89" s="85"/>
      <c r="ADJ89" s="85"/>
      <c r="ADK89" s="85"/>
      <c r="ADL89" s="85"/>
      <c r="ADM89" s="85"/>
      <c r="ADN89" s="85"/>
      <c r="ADO89" s="85"/>
      <c r="ADP89" s="85"/>
      <c r="ADQ89" s="85"/>
      <c r="ADR89" s="85"/>
      <c r="ADS89" s="85"/>
      <c r="ADT89" s="85"/>
      <c r="ADU89" s="85"/>
      <c r="ADV89" s="85"/>
      <c r="ADW89" s="85"/>
      <c r="ADX89" s="85"/>
      <c r="ADY89" s="85"/>
      <c r="ADZ89" s="85"/>
      <c r="AEA89" s="85"/>
      <c r="AEB89" s="85"/>
      <c r="AEC89" s="85"/>
      <c r="AED89" s="85"/>
      <c r="AEE89" s="85"/>
      <c r="AEF89" s="85"/>
      <c r="AEG89" s="85"/>
      <c r="AEH89" s="85"/>
      <c r="AEI89" s="85"/>
      <c r="AEJ89" s="85"/>
      <c r="AEK89" s="85"/>
      <c r="AEL89" s="85"/>
      <c r="AEM89" s="85"/>
      <c r="AEN89" s="85"/>
      <c r="AEO89" s="85"/>
      <c r="AEP89" s="85"/>
      <c r="AEQ89" s="85"/>
      <c r="AER89" s="85"/>
      <c r="AES89" s="85"/>
      <c r="AET89" s="85"/>
      <c r="AEU89" s="85"/>
      <c r="AEV89" s="85"/>
      <c r="AEW89" s="85"/>
      <c r="AEX89" s="85"/>
      <c r="AEY89" s="85"/>
      <c r="AEZ89" s="85"/>
      <c r="AFA89" s="85"/>
      <c r="AFB89" s="85"/>
      <c r="AFC89" s="85"/>
      <c r="AFD89" s="85"/>
      <c r="AFE89" s="85"/>
      <c r="AFF89" s="85"/>
      <c r="AFG89" s="85"/>
      <c r="AFH89" s="85"/>
      <c r="AFI89" s="85"/>
      <c r="AFJ89" s="85"/>
      <c r="AFK89" s="85"/>
      <c r="AFL89" s="85"/>
      <c r="AFM89" s="85"/>
      <c r="AFN89" s="85"/>
      <c r="AFO89" s="85"/>
      <c r="AFP89" s="85"/>
      <c r="AFQ89" s="85"/>
      <c r="AFR89" s="85"/>
      <c r="AFS89" s="85"/>
      <c r="AFT89" s="85"/>
      <c r="AFU89" s="85"/>
      <c r="AFV89" s="85"/>
      <c r="AFW89" s="85"/>
      <c r="AFX89" s="85"/>
      <c r="AFY89" s="85"/>
      <c r="AFZ89" s="85"/>
      <c r="AGA89" s="85"/>
      <c r="AGB89" s="85"/>
      <c r="AGC89" s="85"/>
      <c r="AGD89" s="85"/>
      <c r="AGE89" s="85"/>
      <c r="AGF89" s="85"/>
      <c r="AGG89" s="85"/>
      <c r="AGH89" s="85"/>
      <c r="AGI89" s="85"/>
      <c r="AGJ89" s="85"/>
      <c r="AGK89" s="85"/>
      <c r="AGL89" s="85"/>
      <c r="AGM89" s="85"/>
      <c r="AGN89" s="85"/>
      <c r="AGO89" s="85"/>
      <c r="AGP89" s="85"/>
      <c r="AGQ89" s="85"/>
      <c r="AGR89" s="85"/>
      <c r="AGS89" s="85"/>
      <c r="AGT89" s="85"/>
      <c r="AGU89" s="85"/>
      <c r="AGV89" s="85"/>
      <c r="AGW89" s="85"/>
      <c r="AGX89" s="85"/>
      <c r="AGY89" s="85"/>
      <c r="AGZ89" s="85"/>
      <c r="AHA89" s="85"/>
      <c r="AHB89" s="85"/>
      <c r="AHC89" s="85"/>
      <c r="AHD89" s="85"/>
      <c r="AHE89" s="85"/>
      <c r="AHF89" s="85"/>
      <c r="AHG89" s="85"/>
      <c r="AHH89" s="85"/>
      <c r="AHI89" s="85"/>
      <c r="AHJ89" s="85"/>
      <c r="AHK89" s="85"/>
      <c r="AHL89" s="85"/>
      <c r="AHM89" s="85"/>
      <c r="AHN89" s="85"/>
      <c r="AHO89" s="85"/>
      <c r="AHP89" s="85"/>
      <c r="AHQ89" s="85"/>
      <c r="AHR89" s="85"/>
      <c r="AHS89" s="85"/>
      <c r="AHT89" s="85"/>
      <c r="AHU89" s="85"/>
      <c r="AHV89" s="85"/>
      <c r="AHW89" s="85"/>
      <c r="AHX89" s="85"/>
      <c r="AHY89" s="85"/>
      <c r="AHZ89" s="85"/>
      <c r="AIA89" s="85"/>
      <c r="AIB89" s="85"/>
      <c r="AIC89" s="85"/>
      <c r="AID89" s="85"/>
      <c r="AIE89" s="85"/>
      <c r="AIF89" s="85"/>
      <c r="AIG89" s="85"/>
      <c r="AIH89" s="85"/>
      <c r="AII89" s="85"/>
      <c r="AIJ89" s="85"/>
      <c r="AIK89" s="85"/>
      <c r="AIL89" s="85"/>
      <c r="AIM89" s="85"/>
      <c r="AIN89" s="85"/>
      <c r="AIO89" s="85"/>
      <c r="AIP89" s="85"/>
      <c r="AIQ89" s="85"/>
      <c r="AIR89" s="85"/>
      <c r="AIS89" s="85"/>
      <c r="AIT89" s="85"/>
      <c r="AIU89" s="85"/>
      <c r="AIV89" s="85"/>
      <c r="AIW89" s="85"/>
      <c r="AIX89" s="85"/>
      <c r="AIY89" s="85"/>
      <c r="AIZ89" s="85"/>
      <c r="AJA89" s="85"/>
      <c r="AJB89" s="85"/>
      <c r="AJC89" s="85"/>
      <c r="AJD89" s="85"/>
      <c r="AJE89" s="85"/>
      <c r="AJF89" s="85"/>
      <c r="AJG89" s="85"/>
      <c r="AJH89" s="85"/>
      <c r="AJI89" s="85"/>
      <c r="AJJ89" s="85"/>
      <c r="AJK89" s="85"/>
      <c r="AJL89" s="85"/>
      <c r="AJM89" s="85"/>
      <c r="AJN89" s="85"/>
      <c r="AJO89" s="85"/>
      <c r="AJP89" s="85"/>
      <c r="AJQ89" s="85"/>
      <c r="AJR89" s="85"/>
      <c r="AJS89" s="85"/>
      <c r="AJT89" s="85"/>
      <c r="AJU89" s="85"/>
      <c r="AJV89" s="85"/>
      <c r="AJW89" s="85"/>
      <c r="AJX89" s="85"/>
      <c r="AJY89" s="85"/>
      <c r="AJZ89" s="85"/>
      <c r="AKA89" s="85"/>
      <c r="AKB89" s="85"/>
      <c r="AKC89" s="85"/>
      <c r="AKD89" s="85"/>
      <c r="AKE89" s="85"/>
      <c r="AKF89" s="85"/>
      <c r="AKG89" s="85"/>
      <c r="AKH89" s="85"/>
      <c r="AKI89" s="85"/>
      <c r="AKJ89" s="85"/>
      <c r="AKK89" s="85"/>
      <c r="AKL89" s="85"/>
      <c r="AKM89" s="85"/>
      <c r="AKN89" s="85"/>
      <c r="AKO89" s="85"/>
      <c r="AKP89" s="85"/>
      <c r="AKQ89" s="85"/>
      <c r="AKR89" s="85"/>
      <c r="AKS89" s="85"/>
      <c r="AKT89" s="85"/>
      <c r="AKU89" s="85"/>
      <c r="AKV89" s="85"/>
      <c r="AKW89" s="85"/>
      <c r="AKX89" s="85"/>
      <c r="AKY89" s="85"/>
      <c r="AKZ89" s="85"/>
      <c r="ALA89" s="85"/>
      <c r="ALB89" s="85"/>
      <c r="ALC89" s="85"/>
      <c r="ALD89" s="85"/>
      <c r="ALE89" s="85"/>
      <c r="ALF89" s="85"/>
      <c r="ALG89" s="85"/>
      <c r="ALH89" s="85"/>
      <c r="ALI89" s="85"/>
      <c r="ALJ89" s="85"/>
      <c r="ALK89" s="85"/>
      <c r="ALL89" s="85"/>
      <c r="ALM89" s="85"/>
      <c r="ALN89" s="85"/>
      <c r="ALO89" s="85"/>
      <c r="ALP89" s="85"/>
      <c r="ALQ89" s="85"/>
      <c r="ALR89" s="85"/>
      <c r="ALS89" s="85"/>
      <c r="ALT89" s="85"/>
      <c r="ALU89" s="85"/>
      <c r="ALV89" s="85"/>
      <c r="ALW89" s="85"/>
      <c r="ALX89" s="85"/>
      <c r="ALY89" s="85"/>
      <c r="ALZ89" s="85"/>
      <c r="AMA89" s="85"/>
      <c r="AMB89" s="85"/>
      <c r="AMC89" s="85"/>
      <c r="AMD89" s="85"/>
      <c r="AME89" s="85"/>
      <c r="AMF89" s="85"/>
      <c r="AMG89" s="85"/>
      <c r="AMH89" s="85"/>
      <c r="AMI89" s="85"/>
      <c r="AMJ89" s="85"/>
      <c r="AMK89" s="85"/>
      <c r="AML89" s="85"/>
      <c r="AMM89" s="85"/>
      <c r="AMN89" s="85"/>
      <c r="AMO89" s="85"/>
      <c r="AMP89" s="85"/>
      <c r="AMQ89" s="85"/>
      <c r="AMR89" s="85"/>
      <c r="AMS89" s="85"/>
      <c r="AMT89" s="85"/>
      <c r="AMU89" s="85"/>
      <c r="AMV89" s="85"/>
      <c r="AMW89" s="85"/>
      <c r="AMX89" s="85"/>
      <c r="AMY89" s="85"/>
      <c r="AMZ89" s="85"/>
      <c r="ANA89" s="85"/>
      <c r="ANB89" s="85"/>
      <c r="ANC89" s="85"/>
      <c r="AND89" s="85"/>
      <c r="ANE89" s="85"/>
      <c r="ANF89" s="85"/>
      <c r="ANG89" s="85"/>
      <c r="ANH89" s="85"/>
      <c r="ANI89" s="85"/>
      <c r="ANJ89" s="85"/>
      <c r="ANK89" s="85"/>
      <c r="ANL89" s="85"/>
      <c r="ANM89" s="85"/>
      <c r="ANN89" s="85"/>
      <c r="ANO89" s="85"/>
      <c r="ANP89" s="85"/>
      <c r="ANQ89" s="85"/>
      <c r="ANR89" s="85"/>
      <c r="ANS89" s="85"/>
      <c r="ANT89" s="85"/>
      <c r="ANU89" s="85"/>
      <c r="ANV89" s="85"/>
      <c r="ANW89" s="85"/>
      <c r="ANX89" s="85"/>
      <c r="ANY89" s="85"/>
      <c r="ANZ89" s="85"/>
      <c r="AOA89" s="85"/>
      <c r="AOB89" s="85"/>
      <c r="AOC89" s="85"/>
      <c r="AOD89" s="85"/>
      <c r="AOE89" s="85"/>
      <c r="AOF89" s="85"/>
      <c r="AOG89" s="85"/>
      <c r="AOH89" s="85"/>
      <c r="AOI89" s="85"/>
      <c r="AOJ89" s="85"/>
      <c r="AOK89" s="85"/>
      <c r="AOL89" s="85"/>
      <c r="AOM89" s="85"/>
      <c r="AON89" s="85"/>
      <c r="AOO89" s="85"/>
      <c r="AOP89" s="85"/>
      <c r="AOQ89" s="85"/>
      <c r="AOR89" s="85"/>
      <c r="AOS89" s="85"/>
      <c r="AOT89" s="85"/>
      <c r="AOU89" s="85"/>
      <c r="AOV89" s="85"/>
      <c r="AOW89" s="85"/>
      <c r="AOX89" s="85"/>
      <c r="AOY89" s="85"/>
      <c r="AOZ89" s="85"/>
      <c r="APA89" s="85"/>
      <c r="APB89" s="85"/>
      <c r="APC89" s="85"/>
      <c r="APD89" s="85"/>
      <c r="APE89" s="85"/>
      <c r="APF89" s="85"/>
      <c r="APG89" s="85"/>
      <c r="APH89" s="85"/>
      <c r="API89" s="85"/>
      <c r="APJ89" s="85"/>
      <c r="APK89" s="85"/>
      <c r="APL89" s="85"/>
      <c r="APM89" s="85"/>
      <c r="APN89" s="85"/>
      <c r="APO89" s="85"/>
      <c r="APP89" s="85"/>
      <c r="APQ89" s="85"/>
      <c r="APR89" s="85"/>
      <c r="APS89" s="85"/>
      <c r="APT89" s="85"/>
      <c r="APU89" s="85"/>
      <c r="APV89" s="85"/>
      <c r="APW89" s="85"/>
      <c r="APX89" s="85"/>
      <c r="APY89" s="85"/>
      <c r="APZ89" s="85"/>
      <c r="AQA89" s="85"/>
      <c r="AQB89" s="85"/>
      <c r="AQC89" s="85"/>
      <c r="AQD89" s="85"/>
      <c r="AQE89" s="85"/>
      <c r="AQF89" s="85"/>
      <c r="AQG89" s="85"/>
      <c r="AQH89" s="85"/>
      <c r="AQI89" s="85"/>
      <c r="AQJ89" s="85"/>
      <c r="AQK89" s="85"/>
      <c r="AQL89" s="85"/>
      <c r="AQM89" s="85"/>
      <c r="AQN89" s="85"/>
      <c r="AQO89" s="85"/>
      <c r="AQP89" s="85"/>
      <c r="AQQ89" s="85"/>
      <c r="AQR89" s="85"/>
      <c r="AQS89" s="85"/>
      <c r="AQT89" s="85"/>
      <c r="AQU89" s="85"/>
      <c r="AQV89" s="85"/>
      <c r="AQW89" s="85"/>
      <c r="AQX89" s="85"/>
      <c r="AQY89" s="85"/>
      <c r="AQZ89" s="85"/>
      <c r="ARA89" s="85"/>
      <c r="ARB89" s="85"/>
      <c r="ARC89" s="85"/>
      <c r="ARD89" s="85"/>
      <c r="ARE89" s="85"/>
      <c r="ARF89" s="85"/>
      <c r="ARG89" s="85"/>
      <c r="ARH89" s="85"/>
      <c r="ARI89" s="85"/>
      <c r="ARJ89" s="85"/>
      <c r="ARK89" s="85"/>
      <c r="ARL89" s="85"/>
      <c r="ARM89" s="85"/>
      <c r="ARN89" s="85"/>
      <c r="ARO89" s="85"/>
      <c r="ARP89" s="85"/>
      <c r="ARQ89" s="85"/>
      <c r="ARR89" s="85"/>
      <c r="ARS89" s="85"/>
      <c r="ART89" s="85"/>
      <c r="ARU89" s="85"/>
      <c r="ARV89" s="85"/>
      <c r="ARW89" s="85"/>
      <c r="ARX89" s="85"/>
      <c r="ARY89" s="85"/>
      <c r="ARZ89" s="85"/>
      <c r="ASA89" s="85"/>
      <c r="ASB89" s="85"/>
      <c r="ASC89" s="85"/>
      <c r="ASD89" s="85"/>
      <c r="ASE89" s="85"/>
      <c r="ASF89" s="85"/>
      <c r="ASG89" s="85"/>
      <c r="ASH89" s="85"/>
      <c r="ASI89" s="85"/>
      <c r="ASJ89" s="85"/>
      <c r="ASK89" s="85"/>
      <c r="ASL89" s="85"/>
      <c r="ASM89" s="85"/>
      <c r="ASN89" s="85"/>
      <c r="ASO89" s="85"/>
      <c r="ASP89" s="85"/>
      <c r="ASQ89" s="85"/>
      <c r="ASR89" s="85"/>
      <c r="ASS89" s="85"/>
      <c r="AST89" s="85"/>
      <c r="ASU89" s="85"/>
      <c r="ASV89" s="85"/>
      <c r="ASW89" s="85"/>
      <c r="ASX89" s="85"/>
      <c r="ASY89" s="85"/>
      <c r="ASZ89" s="85"/>
      <c r="ATA89" s="85"/>
      <c r="ATB89" s="85"/>
      <c r="ATC89" s="85"/>
      <c r="ATD89" s="85"/>
      <c r="ATE89" s="85"/>
      <c r="ATF89" s="85"/>
      <c r="ATG89" s="85"/>
      <c r="ATH89" s="85"/>
      <c r="ATI89" s="85"/>
      <c r="ATJ89" s="85"/>
      <c r="ATK89" s="85"/>
      <c r="ATL89" s="85"/>
      <c r="ATM89" s="85"/>
      <c r="ATN89" s="85"/>
      <c r="ATO89" s="85"/>
      <c r="ATP89" s="85"/>
      <c r="ATQ89" s="85"/>
      <c r="ATR89" s="85"/>
      <c r="ATS89" s="85"/>
      <c r="ATT89" s="85"/>
      <c r="ATU89" s="85"/>
      <c r="ATV89" s="85"/>
      <c r="ATW89" s="85"/>
      <c r="ATX89" s="85"/>
      <c r="ATY89" s="85"/>
      <c r="ATZ89" s="85"/>
      <c r="AUA89" s="85"/>
      <c r="AUB89" s="85"/>
      <c r="AUC89" s="85"/>
      <c r="AUD89" s="85"/>
      <c r="AUE89" s="85"/>
      <c r="AUF89" s="85"/>
      <c r="AUG89" s="85"/>
      <c r="AUH89" s="85"/>
      <c r="AUI89" s="85"/>
      <c r="AUJ89" s="85"/>
      <c r="AUK89" s="85"/>
      <c r="AUL89" s="85"/>
      <c r="AUM89" s="85"/>
      <c r="AUN89" s="85"/>
      <c r="AUO89" s="85"/>
      <c r="AUP89" s="85"/>
      <c r="AUQ89" s="85"/>
      <c r="AUR89" s="85"/>
      <c r="AUS89" s="85"/>
      <c r="AUT89" s="85"/>
      <c r="AUU89" s="85"/>
      <c r="AUV89" s="85"/>
      <c r="AUW89" s="85"/>
      <c r="AUX89" s="85"/>
      <c r="AUY89" s="85"/>
      <c r="AUZ89" s="85"/>
      <c r="AVA89" s="85"/>
      <c r="AVB89" s="85"/>
      <c r="AVC89" s="85"/>
      <c r="AVD89" s="85"/>
      <c r="AVE89" s="85"/>
      <c r="AVF89" s="85"/>
      <c r="AVG89" s="85"/>
      <c r="AVH89" s="85"/>
      <c r="AVI89" s="85"/>
      <c r="AVJ89" s="85"/>
      <c r="AVK89" s="85"/>
      <c r="AVL89" s="85"/>
      <c r="AVM89" s="85"/>
      <c r="AVN89" s="85"/>
      <c r="AVO89" s="85"/>
      <c r="AVP89" s="85"/>
      <c r="AVQ89" s="85"/>
      <c r="AVR89" s="85"/>
      <c r="AVS89" s="85"/>
      <c r="AVT89" s="85"/>
      <c r="AVU89" s="85"/>
      <c r="AVV89" s="85"/>
      <c r="AVW89" s="85"/>
      <c r="AVX89" s="85"/>
      <c r="AVY89" s="85"/>
      <c r="AVZ89" s="85"/>
      <c r="AWA89" s="85"/>
      <c r="AWB89" s="85"/>
      <c r="AWC89" s="85"/>
      <c r="AWD89" s="85"/>
      <c r="AWE89" s="85"/>
      <c r="AWF89" s="85"/>
      <c r="AWG89" s="85"/>
      <c r="AWH89" s="85"/>
      <c r="AWI89" s="85"/>
      <c r="AWJ89" s="85"/>
      <c r="AWK89" s="85"/>
      <c r="AWL89" s="85"/>
      <c r="AWM89" s="85"/>
      <c r="AWN89" s="85"/>
      <c r="AWO89" s="85"/>
      <c r="AWP89" s="85"/>
      <c r="AWQ89" s="85"/>
      <c r="AWR89" s="85"/>
      <c r="AWS89" s="85"/>
      <c r="AWT89" s="85"/>
      <c r="AWU89" s="85"/>
      <c r="AWV89" s="85"/>
      <c r="AWW89" s="85"/>
      <c r="AWX89" s="85"/>
      <c r="AWY89" s="85"/>
      <c r="AWZ89" s="85"/>
      <c r="AXA89" s="85"/>
      <c r="AXB89" s="85"/>
      <c r="AXC89" s="85"/>
      <c r="AXD89" s="85"/>
      <c r="AXE89" s="85"/>
      <c r="AXF89" s="85"/>
      <c r="AXG89" s="85"/>
      <c r="AXH89" s="85"/>
      <c r="AXI89" s="85"/>
      <c r="AXJ89" s="85"/>
      <c r="AXK89" s="85"/>
      <c r="AXL89" s="85"/>
      <c r="AXM89" s="85"/>
      <c r="AXN89" s="85"/>
      <c r="AXO89" s="85"/>
      <c r="AXP89" s="85"/>
      <c r="AXQ89" s="85"/>
      <c r="AXR89" s="85"/>
      <c r="AXS89" s="85"/>
      <c r="AXT89" s="85"/>
      <c r="AXU89" s="85"/>
      <c r="AXV89" s="85"/>
      <c r="AXW89" s="85"/>
      <c r="AXX89" s="85"/>
      <c r="AXY89" s="85"/>
      <c r="AXZ89" s="85"/>
      <c r="AYA89" s="85"/>
      <c r="AYB89" s="85"/>
      <c r="AYC89" s="85"/>
      <c r="AYD89" s="85"/>
      <c r="AYE89" s="85"/>
      <c r="AYF89" s="85"/>
      <c r="AYG89" s="85"/>
      <c r="AYH89" s="85"/>
      <c r="AYI89" s="85"/>
      <c r="AYJ89" s="85"/>
      <c r="AYK89" s="85"/>
      <c r="AYL89" s="85"/>
      <c r="AYM89" s="85"/>
      <c r="AYN89" s="85"/>
      <c r="AYO89" s="85"/>
      <c r="AYP89" s="85"/>
      <c r="AYQ89" s="85"/>
      <c r="AYR89" s="85"/>
      <c r="AYS89" s="85"/>
      <c r="AYT89" s="85"/>
      <c r="AYU89" s="85"/>
      <c r="AYV89" s="85"/>
      <c r="AYW89" s="85"/>
      <c r="AYX89" s="85"/>
      <c r="AYY89" s="85"/>
      <c r="AYZ89" s="85"/>
      <c r="AZA89" s="85"/>
      <c r="AZB89" s="85"/>
      <c r="AZC89" s="85"/>
      <c r="AZD89" s="85"/>
      <c r="AZE89" s="85"/>
      <c r="AZF89" s="85"/>
      <c r="AZG89" s="85"/>
      <c r="AZH89" s="85"/>
      <c r="AZI89" s="85"/>
      <c r="AZJ89" s="85"/>
      <c r="AZK89" s="85"/>
      <c r="AZL89" s="85"/>
      <c r="AZM89" s="85"/>
      <c r="AZN89" s="85"/>
      <c r="AZO89" s="85"/>
      <c r="AZP89" s="85"/>
      <c r="AZQ89" s="85"/>
      <c r="AZR89" s="85"/>
      <c r="AZS89" s="85"/>
      <c r="AZT89" s="85"/>
      <c r="AZU89" s="85"/>
      <c r="AZV89" s="85"/>
      <c r="AZW89" s="85"/>
      <c r="AZX89" s="85"/>
      <c r="AZY89" s="85"/>
      <c r="AZZ89" s="85"/>
      <c r="BAA89" s="85"/>
      <c r="BAB89" s="85"/>
      <c r="BAC89" s="85"/>
      <c r="BAD89" s="85"/>
      <c r="BAE89" s="85"/>
      <c r="BAF89" s="85"/>
      <c r="BAG89" s="85"/>
      <c r="BAH89" s="85"/>
      <c r="BAI89" s="85"/>
      <c r="BAJ89" s="85"/>
      <c r="BAK89" s="85"/>
      <c r="BAL89" s="85"/>
      <c r="BAM89" s="85"/>
      <c r="BAN89" s="85"/>
      <c r="BAO89" s="85"/>
      <c r="BAP89" s="85"/>
      <c r="BAQ89" s="85"/>
      <c r="BAR89" s="85"/>
      <c r="BAS89" s="85"/>
      <c r="BAT89" s="85"/>
      <c r="BAU89" s="85"/>
      <c r="BAV89" s="85"/>
      <c r="BAW89" s="85"/>
      <c r="BAX89" s="85"/>
      <c r="BAY89" s="85"/>
      <c r="BAZ89" s="85"/>
      <c r="BBA89" s="85"/>
      <c r="BBB89" s="85"/>
      <c r="BBC89" s="85"/>
      <c r="BBD89" s="85"/>
      <c r="BBE89" s="85"/>
      <c r="BBF89" s="85"/>
      <c r="BBG89" s="85"/>
      <c r="BBH89" s="85"/>
      <c r="BBI89" s="85"/>
      <c r="BBJ89" s="85"/>
      <c r="BBK89" s="85"/>
      <c r="BBL89" s="85"/>
      <c r="BBM89" s="85"/>
      <c r="BBN89" s="85"/>
      <c r="BBO89" s="85"/>
      <c r="BBP89" s="85"/>
      <c r="BBQ89" s="85"/>
      <c r="BBR89" s="85"/>
      <c r="BBS89" s="85"/>
      <c r="BBT89" s="85"/>
      <c r="BBU89" s="85"/>
      <c r="BBV89" s="85"/>
      <c r="BBW89" s="85"/>
      <c r="BBX89" s="85"/>
      <c r="BBY89" s="85"/>
      <c r="BBZ89" s="85"/>
      <c r="BCA89" s="85"/>
      <c r="BCB89" s="85"/>
      <c r="BCC89" s="85"/>
      <c r="BCD89" s="85"/>
      <c r="BCE89" s="85"/>
      <c r="BCF89" s="85"/>
      <c r="BCG89" s="85"/>
      <c r="BCH89" s="85"/>
      <c r="BCI89" s="85"/>
      <c r="BCJ89" s="85"/>
      <c r="BCK89" s="85"/>
      <c r="BCL89" s="85"/>
      <c r="BCM89" s="85"/>
      <c r="BCN89" s="85"/>
      <c r="BCO89" s="85"/>
      <c r="BCP89" s="85"/>
      <c r="BCQ89" s="85"/>
      <c r="BCR89" s="85"/>
      <c r="BCS89" s="85"/>
      <c r="BCT89" s="85"/>
      <c r="BCU89" s="85"/>
      <c r="BCV89" s="85"/>
      <c r="BCW89" s="85"/>
      <c r="BCX89" s="85"/>
      <c r="BCY89" s="85"/>
      <c r="BCZ89" s="85"/>
      <c r="BDA89" s="85"/>
      <c r="BDB89" s="85"/>
      <c r="BDC89" s="85"/>
      <c r="BDD89" s="85"/>
      <c r="BDE89" s="85"/>
      <c r="BDF89" s="85"/>
      <c r="BDG89" s="85"/>
      <c r="BDH89" s="85"/>
      <c r="BDI89" s="85"/>
      <c r="BDJ89" s="85"/>
      <c r="BDK89" s="85"/>
      <c r="BDL89" s="85"/>
      <c r="BDM89" s="85"/>
      <c r="BDN89" s="85"/>
      <c r="BDO89" s="85"/>
      <c r="BDP89" s="85"/>
      <c r="BDQ89" s="85"/>
      <c r="BDR89" s="85"/>
      <c r="BDS89" s="85"/>
      <c r="BDT89" s="85"/>
      <c r="BDU89" s="85"/>
      <c r="BDV89" s="85"/>
      <c r="BDW89" s="85"/>
      <c r="BDX89" s="85"/>
      <c r="BDY89" s="85"/>
      <c r="BDZ89" s="85"/>
      <c r="BEA89" s="85"/>
      <c r="BEB89" s="85"/>
      <c r="BEC89" s="85"/>
      <c r="BED89" s="85"/>
      <c r="BEE89" s="85"/>
      <c r="BEF89" s="85"/>
      <c r="BEG89" s="85"/>
      <c r="BEH89" s="85"/>
      <c r="BEI89" s="85"/>
      <c r="BEJ89" s="85"/>
      <c r="BEK89" s="85"/>
      <c r="BEL89" s="85"/>
      <c r="BEM89" s="85"/>
      <c r="BEN89" s="85"/>
      <c r="BEO89" s="85"/>
      <c r="BEP89" s="85"/>
      <c r="BEQ89" s="85"/>
      <c r="BER89" s="85"/>
      <c r="BES89" s="85"/>
      <c r="BET89" s="85"/>
      <c r="BEU89" s="85"/>
      <c r="BEV89" s="85"/>
      <c r="BEW89" s="85"/>
      <c r="BEX89" s="85"/>
      <c r="BEY89" s="85"/>
      <c r="BEZ89" s="85"/>
      <c r="BFA89" s="85"/>
      <c r="BFB89" s="85"/>
      <c r="BFC89" s="85"/>
      <c r="BFD89" s="85"/>
      <c r="BFE89" s="85"/>
      <c r="BFF89" s="85"/>
      <c r="BFG89" s="85"/>
      <c r="BFH89" s="85"/>
      <c r="BFI89" s="85"/>
      <c r="BFJ89" s="85"/>
      <c r="BFK89" s="85"/>
      <c r="BFL89" s="85"/>
      <c r="BFM89" s="85"/>
      <c r="BFN89" s="85"/>
      <c r="BFO89" s="85"/>
      <c r="BFP89" s="85"/>
      <c r="BFQ89" s="85"/>
      <c r="BFR89" s="85"/>
      <c r="BFS89" s="85"/>
      <c r="BFT89" s="85"/>
      <c r="BFU89" s="85"/>
      <c r="BFV89" s="85"/>
      <c r="BFW89" s="85"/>
      <c r="BFX89" s="85"/>
      <c r="BFY89" s="85"/>
      <c r="BFZ89" s="85"/>
      <c r="BGA89" s="85"/>
      <c r="BGB89" s="85"/>
      <c r="BGC89" s="85"/>
      <c r="BGD89" s="85"/>
      <c r="BGE89" s="85"/>
      <c r="BGF89" s="85"/>
      <c r="BGG89" s="85"/>
      <c r="BGH89" s="85"/>
      <c r="BGI89" s="85"/>
      <c r="BGJ89" s="85"/>
      <c r="BGK89" s="85"/>
      <c r="BGL89" s="85"/>
      <c r="BGM89" s="85"/>
      <c r="BGN89" s="85"/>
      <c r="BGO89" s="85"/>
      <c r="BGP89" s="85"/>
      <c r="BGQ89" s="85"/>
      <c r="BGR89" s="85"/>
      <c r="BGS89" s="85"/>
      <c r="BGT89" s="85"/>
      <c r="BGU89" s="85"/>
      <c r="BGV89" s="85"/>
      <c r="BGW89" s="85"/>
      <c r="BGX89" s="85"/>
      <c r="BGY89" s="85"/>
      <c r="BGZ89" s="85"/>
      <c r="BHA89" s="85"/>
      <c r="BHB89" s="85"/>
      <c r="BHC89" s="85"/>
      <c r="BHD89" s="85"/>
      <c r="BHE89" s="85"/>
      <c r="BHF89" s="85"/>
      <c r="BHG89" s="85"/>
      <c r="BHH89" s="85"/>
      <c r="BHI89" s="85"/>
      <c r="BHJ89" s="85"/>
      <c r="BHK89" s="85"/>
      <c r="BHL89" s="85"/>
      <c r="BHM89" s="85"/>
      <c r="BHN89" s="85"/>
      <c r="BHO89" s="85"/>
      <c r="BHP89" s="85"/>
      <c r="BHQ89" s="85"/>
      <c r="BHR89" s="85"/>
      <c r="BHS89" s="85"/>
      <c r="BHT89" s="85"/>
      <c r="BHU89" s="85"/>
      <c r="BHV89" s="85"/>
      <c r="BHW89" s="85"/>
      <c r="BHX89" s="85"/>
      <c r="BHY89" s="85"/>
      <c r="BHZ89" s="85"/>
      <c r="BIA89" s="85"/>
      <c r="BIB89" s="85"/>
      <c r="BIC89" s="85"/>
      <c r="BID89" s="85"/>
      <c r="BIE89" s="85"/>
      <c r="BIF89" s="85"/>
      <c r="BIG89" s="85"/>
      <c r="BIH89" s="85"/>
      <c r="BII89" s="85"/>
      <c r="BIJ89" s="85"/>
      <c r="BIK89" s="85"/>
      <c r="BIL89" s="85"/>
      <c r="BIM89" s="85"/>
      <c r="BIN89" s="85"/>
      <c r="BIO89" s="85"/>
      <c r="BIP89" s="85"/>
      <c r="BIQ89" s="85"/>
      <c r="BIR89" s="85"/>
      <c r="BIS89" s="85"/>
      <c r="BIT89" s="85"/>
      <c r="BIU89" s="85"/>
      <c r="BIV89" s="85"/>
      <c r="BIW89" s="85"/>
      <c r="BIX89" s="85"/>
      <c r="BIY89" s="85"/>
      <c r="BIZ89" s="85"/>
      <c r="BJA89" s="85"/>
      <c r="BJB89" s="85"/>
      <c r="BJC89" s="85"/>
      <c r="BJD89" s="85"/>
      <c r="BJE89" s="85"/>
      <c r="BJF89" s="85"/>
      <c r="BJG89" s="85"/>
      <c r="BJH89" s="85"/>
      <c r="BJI89" s="85"/>
      <c r="BJJ89" s="85"/>
      <c r="BJK89" s="85"/>
      <c r="BJL89" s="85"/>
      <c r="BJM89" s="85"/>
      <c r="BJN89" s="85"/>
      <c r="BJO89" s="85"/>
      <c r="BJP89" s="85"/>
      <c r="BJQ89" s="85"/>
      <c r="BJR89" s="85"/>
      <c r="BJS89" s="85"/>
      <c r="BJT89" s="85"/>
      <c r="BJU89" s="85"/>
      <c r="BJV89" s="85"/>
      <c r="BJW89" s="85"/>
      <c r="BJX89" s="85"/>
      <c r="BJY89" s="85"/>
      <c r="BJZ89" s="85"/>
      <c r="BKA89" s="85"/>
      <c r="BKB89" s="85"/>
      <c r="BKC89" s="85"/>
      <c r="BKD89" s="85"/>
      <c r="BKE89" s="85"/>
      <c r="BKF89" s="85"/>
      <c r="BKG89" s="85"/>
      <c r="BKH89" s="85"/>
      <c r="BKI89" s="85"/>
      <c r="BKJ89" s="85"/>
      <c r="BKK89" s="85"/>
      <c r="BKL89" s="85"/>
      <c r="BKM89" s="85"/>
      <c r="BKN89" s="85"/>
      <c r="BKO89" s="85"/>
      <c r="BKP89" s="85"/>
      <c r="BKQ89" s="85"/>
      <c r="BKR89" s="85"/>
      <c r="BKS89" s="85"/>
      <c r="BKT89" s="85"/>
      <c r="BKU89" s="85"/>
      <c r="BKV89" s="85"/>
      <c r="BKW89" s="85"/>
      <c r="BKX89" s="85"/>
      <c r="BKY89" s="85"/>
      <c r="BKZ89" s="85"/>
      <c r="BLA89" s="85"/>
      <c r="BLB89" s="85"/>
      <c r="BLC89" s="85"/>
      <c r="BLD89" s="85"/>
      <c r="BLE89" s="85"/>
      <c r="BLF89" s="85"/>
      <c r="BLG89" s="85"/>
      <c r="BLH89" s="85"/>
      <c r="BLI89" s="85"/>
      <c r="BLJ89" s="85"/>
      <c r="BLK89" s="85"/>
      <c r="BLL89" s="85"/>
      <c r="BLM89" s="85"/>
      <c r="BLN89" s="85"/>
      <c r="BLO89" s="85"/>
      <c r="BLP89" s="85"/>
      <c r="BLQ89" s="85"/>
      <c r="BLR89" s="85"/>
      <c r="BLS89" s="85"/>
      <c r="BLT89" s="85"/>
      <c r="BLU89" s="85"/>
      <c r="BLV89" s="85"/>
      <c r="BLW89" s="85"/>
      <c r="BLX89" s="85"/>
      <c r="BLY89" s="85"/>
      <c r="BLZ89" s="85"/>
      <c r="BMA89" s="85"/>
      <c r="BMB89" s="85"/>
      <c r="BMC89" s="85"/>
      <c r="BMD89" s="85"/>
      <c r="BME89" s="85"/>
      <c r="BMF89" s="85"/>
      <c r="BMG89" s="85"/>
      <c r="BMH89" s="85"/>
      <c r="BMI89" s="85"/>
      <c r="BMJ89" s="85"/>
      <c r="BMK89" s="85"/>
      <c r="BML89" s="85"/>
      <c r="BMM89" s="85"/>
      <c r="BMN89" s="85"/>
      <c r="BMO89" s="85"/>
      <c r="BMP89" s="85"/>
      <c r="BMQ89" s="85"/>
      <c r="BMR89" s="85"/>
      <c r="BMS89" s="85"/>
      <c r="BMT89" s="85"/>
      <c r="BMU89" s="85"/>
      <c r="BMV89" s="85"/>
      <c r="BMW89" s="85"/>
      <c r="BMX89" s="85"/>
      <c r="BMY89" s="85"/>
      <c r="BMZ89" s="85"/>
      <c r="BNA89" s="85"/>
      <c r="BNB89" s="85"/>
      <c r="BNC89" s="85"/>
      <c r="BND89" s="85"/>
      <c r="BNE89" s="85"/>
      <c r="BNF89" s="85"/>
      <c r="BNG89" s="85"/>
      <c r="BNH89" s="85"/>
      <c r="BNI89" s="85"/>
      <c r="BNJ89" s="85"/>
      <c r="BNK89" s="85"/>
      <c r="BNL89" s="85"/>
      <c r="BNM89" s="85"/>
      <c r="BNN89" s="85"/>
      <c r="BNO89" s="85"/>
      <c r="BNP89" s="85"/>
      <c r="BNQ89" s="85"/>
      <c r="BNR89" s="85"/>
      <c r="BNS89" s="85"/>
      <c r="BNT89" s="85"/>
      <c r="BNU89" s="85"/>
      <c r="BNV89" s="85"/>
      <c r="BNW89" s="85"/>
      <c r="BNX89" s="85"/>
      <c r="BNY89" s="85"/>
      <c r="BNZ89" s="85"/>
      <c r="BOA89" s="85"/>
      <c r="BOB89" s="85"/>
      <c r="BOC89" s="85"/>
      <c r="BOD89" s="85"/>
      <c r="BOE89" s="85"/>
      <c r="BOF89" s="85"/>
      <c r="BOG89" s="85"/>
      <c r="BOH89" s="85"/>
      <c r="BOI89" s="85"/>
      <c r="BOJ89" s="85"/>
      <c r="BOK89" s="85"/>
      <c r="BOL89" s="85"/>
      <c r="BOM89" s="85"/>
      <c r="BON89" s="85"/>
      <c r="BOO89" s="85"/>
      <c r="BOP89" s="85"/>
      <c r="BOQ89" s="85"/>
      <c r="BOR89" s="85"/>
      <c r="BOS89" s="85"/>
      <c r="BOT89" s="85"/>
      <c r="BOU89" s="85"/>
      <c r="BOV89" s="85"/>
      <c r="BOW89" s="85"/>
      <c r="BOX89" s="85"/>
      <c r="BOY89" s="85"/>
      <c r="BOZ89" s="85"/>
      <c r="BPA89" s="85"/>
      <c r="BPB89" s="85"/>
      <c r="BPC89" s="85"/>
      <c r="BPD89" s="85"/>
      <c r="BPE89" s="85"/>
      <c r="BPF89" s="85"/>
      <c r="BPG89" s="85"/>
      <c r="BPH89" s="85"/>
      <c r="BPI89" s="85"/>
      <c r="BPJ89" s="85"/>
      <c r="BPK89" s="85"/>
      <c r="BPL89" s="85"/>
      <c r="BPM89" s="85"/>
      <c r="BPN89" s="85"/>
      <c r="BPO89" s="85"/>
      <c r="BPP89" s="85"/>
      <c r="BPQ89" s="85"/>
      <c r="BPR89" s="85"/>
      <c r="BPS89" s="85"/>
      <c r="BPT89" s="85"/>
      <c r="BPU89" s="85"/>
      <c r="BPV89" s="85"/>
      <c r="BPW89" s="85"/>
      <c r="BPX89" s="85"/>
      <c r="BPY89" s="85"/>
      <c r="BPZ89" s="85"/>
      <c r="BQA89" s="85"/>
      <c r="BQB89" s="85"/>
      <c r="BQC89" s="85"/>
      <c r="BQD89" s="85"/>
      <c r="BQE89" s="85"/>
      <c r="BQF89" s="85"/>
      <c r="BQG89" s="85"/>
      <c r="BQH89" s="85"/>
      <c r="BQI89" s="85"/>
      <c r="BQJ89" s="85"/>
      <c r="BQK89" s="85"/>
      <c r="BQL89" s="85"/>
      <c r="BQM89" s="85"/>
      <c r="BQN89" s="85"/>
      <c r="BQO89" s="85"/>
      <c r="BQP89" s="85"/>
      <c r="BQQ89" s="85"/>
      <c r="BQR89" s="85"/>
      <c r="BQS89" s="85"/>
      <c r="BQT89" s="85"/>
      <c r="BQU89" s="85"/>
      <c r="BQV89" s="85"/>
      <c r="BQW89" s="85"/>
      <c r="BQX89" s="85"/>
      <c r="BQY89" s="85"/>
      <c r="BQZ89" s="85"/>
      <c r="BRA89" s="85"/>
      <c r="BRB89" s="85"/>
      <c r="BRC89" s="85"/>
      <c r="BRD89" s="85"/>
      <c r="BRE89" s="85"/>
      <c r="BRF89" s="85"/>
      <c r="BRG89" s="85"/>
      <c r="BRH89" s="85"/>
      <c r="BRI89" s="85"/>
      <c r="BRJ89" s="85"/>
      <c r="BRK89" s="85"/>
      <c r="BRL89" s="85"/>
      <c r="BRM89" s="85"/>
      <c r="BRN89" s="85"/>
      <c r="BRO89" s="85"/>
      <c r="BRP89" s="85"/>
      <c r="BRQ89" s="85"/>
      <c r="BRR89" s="85"/>
      <c r="BRS89" s="85"/>
      <c r="BRT89" s="85"/>
      <c r="BRU89" s="85"/>
      <c r="BRV89" s="85"/>
      <c r="BRW89" s="85"/>
      <c r="BRX89" s="85"/>
      <c r="BRY89" s="85"/>
      <c r="BRZ89" s="85"/>
      <c r="BSA89" s="85"/>
      <c r="BSB89" s="85"/>
      <c r="BSC89" s="85"/>
      <c r="BSD89" s="85"/>
      <c r="BSE89" s="85"/>
      <c r="BSF89" s="85"/>
      <c r="BSG89" s="85"/>
      <c r="BSH89" s="85"/>
      <c r="BSI89" s="85"/>
      <c r="BSJ89" s="85"/>
      <c r="BSK89" s="85"/>
      <c r="BSL89" s="85"/>
      <c r="BSM89" s="85"/>
      <c r="BSN89" s="85"/>
      <c r="BSO89" s="85"/>
      <c r="BSP89" s="85"/>
      <c r="BSQ89" s="85"/>
      <c r="BSR89" s="85"/>
      <c r="BSS89" s="85"/>
      <c r="BST89" s="85"/>
      <c r="BSU89" s="85"/>
      <c r="BSV89" s="85"/>
      <c r="BSW89" s="85"/>
      <c r="BSX89" s="85"/>
      <c r="BSY89" s="85"/>
      <c r="BSZ89" s="85"/>
      <c r="BTA89" s="85"/>
      <c r="BTB89" s="85"/>
      <c r="BTC89" s="85"/>
      <c r="BTD89" s="85"/>
      <c r="BTE89" s="85"/>
      <c r="BTF89" s="85"/>
      <c r="BTG89" s="85"/>
      <c r="BTH89" s="85"/>
      <c r="BTI89" s="85"/>
      <c r="BTJ89" s="85"/>
      <c r="BTK89" s="85"/>
      <c r="BTL89" s="85"/>
      <c r="BTM89" s="85"/>
      <c r="BTN89" s="85"/>
      <c r="BTO89" s="85"/>
      <c r="BTP89" s="85"/>
      <c r="BTQ89" s="85"/>
      <c r="BTR89" s="85"/>
      <c r="BTS89" s="85"/>
      <c r="BTT89" s="85"/>
      <c r="BTU89" s="85"/>
      <c r="BTV89" s="85"/>
      <c r="BTW89" s="85"/>
      <c r="BTX89" s="85"/>
      <c r="BTY89" s="85"/>
      <c r="BTZ89" s="85"/>
      <c r="BUA89" s="85"/>
      <c r="BUB89" s="85"/>
      <c r="BUC89" s="85"/>
      <c r="BUD89" s="85"/>
      <c r="BUE89" s="85"/>
      <c r="BUF89" s="85"/>
      <c r="BUG89" s="85"/>
      <c r="BUH89" s="85"/>
      <c r="BUI89" s="85"/>
      <c r="BUJ89" s="85"/>
      <c r="BUK89" s="85"/>
      <c r="BUL89" s="85"/>
      <c r="BUM89" s="85"/>
      <c r="BUN89" s="85"/>
      <c r="BUO89" s="85"/>
      <c r="BUP89" s="85"/>
      <c r="BUQ89" s="85"/>
      <c r="BUR89" s="85"/>
      <c r="BUS89" s="85"/>
      <c r="BUT89" s="85"/>
      <c r="BUU89" s="85"/>
      <c r="BUV89" s="85"/>
      <c r="BUW89" s="85"/>
      <c r="BUX89" s="85"/>
      <c r="BUY89" s="85"/>
      <c r="BUZ89" s="85"/>
      <c r="BVA89" s="85"/>
      <c r="BVB89" s="85"/>
      <c r="BVC89" s="85"/>
      <c r="BVD89" s="85"/>
      <c r="BVE89" s="85"/>
      <c r="BVF89" s="85"/>
      <c r="BVG89" s="85"/>
      <c r="BVH89" s="85"/>
      <c r="BVI89" s="85"/>
      <c r="BVJ89" s="85"/>
      <c r="BVK89" s="85"/>
      <c r="BVL89" s="85"/>
      <c r="BVM89" s="85"/>
      <c r="BVN89" s="85"/>
      <c r="BVO89" s="85"/>
      <c r="BVP89" s="85"/>
      <c r="BVQ89" s="85"/>
      <c r="BVR89" s="85"/>
      <c r="BVS89" s="85"/>
      <c r="BVT89" s="85"/>
      <c r="BVU89" s="85"/>
      <c r="BVV89" s="85"/>
      <c r="BVW89" s="85"/>
      <c r="BVX89" s="85"/>
      <c r="BVY89" s="85"/>
      <c r="BVZ89" s="85"/>
      <c r="BWA89" s="85"/>
      <c r="BWB89" s="85"/>
      <c r="BWC89" s="85"/>
      <c r="BWD89" s="85"/>
      <c r="BWE89" s="85"/>
      <c r="BWF89" s="85"/>
      <c r="BWG89" s="85"/>
      <c r="BWH89" s="85"/>
      <c r="BWI89" s="85"/>
      <c r="BWJ89" s="85"/>
      <c r="BWK89" s="85"/>
      <c r="BWL89" s="85"/>
      <c r="BWM89" s="85"/>
      <c r="BWN89" s="85"/>
      <c r="BWO89" s="85"/>
      <c r="BWP89" s="85"/>
      <c r="BWQ89" s="85"/>
      <c r="BWR89" s="85"/>
      <c r="BWS89" s="85"/>
      <c r="BWT89" s="85"/>
      <c r="BWU89" s="85"/>
      <c r="BWV89" s="85"/>
      <c r="BWW89" s="85"/>
      <c r="BWX89" s="85"/>
      <c r="BWY89" s="85"/>
      <c r="BWZ89" s="85"/>
      <c r="BXA89" s="85"/>
      <c r="BXB89" s="85"/>
      <c r="BXC89" s="85"/>
      <c r="BXD89" s="85"/>
      <c r="BXE89" s="85"/>
      <c r="BXF89" s="85"/>
      <c r="BXG89" s="85"/>
      <c r="BXH89" s="85"/>
      <c r="BXI89" s="85"/>
      <c r="BXJ89" s="85"/>
      <c r="BXK89" s="85"/>
      <c r="BXL89" s="85"/>
      <c r="BXM89" s="85"/>
      <c r="BXN89" s="85"/>
      <c r="BXO89" s="85"/>
      <c r="BXP89" s="85"/>
      <c r="BXQ89" s="85"/>
      <c r="BXR89" s="85"/>
      <c r="BXS89" s="85"/>
      <c r="BXT89" s="85"/>
      <c r="BXU89" s="85"/>
      <c r="BXV89" s="85"/>
      <c r="BXW89" s="85"/>
      <c r="BXX89" s="85"/>
      <c r="BXY89" s="85"/>
      <c r="BXZ89" s="85"/>
      <c r="BYA89" s="85"/>
      <c r="BYB89" s="85"/>
      <c r="BYC89" s="85"/>
      <c r="BYD89" s="85"/>
      <c r="BYE89" s="85"/>
      <c r="BYF89" s="85"/>
      <c r="BYG89" s="85"/>
      <c r="BYH89" s="85"/>
      <c r="BYI89" s="85"/>
      <c r="BYJ89" s="85"/>
      <c r="BYK89" s="85"/>
      <c r="BYL89" s="85"/>
      <c r="BYM89" s="85"/>
      <c r="BYN89" s="85"/>
      <c r="BYO89" s="85"/>
      <c r="BYP89" s="85"/>
      <c r="BYQ89" s="85"/>
      <c r="BYR89" s="85"/>
      <c r="BYS89" s="85"/>
      <c r="BYT89" s="85"/>
      <c r="BYU89" s="85"/>
      <c r="BYV89" s="85"/>
      <c r="BYW89" s="85"/>
      <c r="BYX89" s="85"/>
      <c r="BYY89" s="85"/>
      <c r="BYZ89" s="85"/>
      <c r="BZA89" s="85"/>
      <c r="BZB89" s="85"/>
      <c r="BZC89" s="85"/>
      <c r="BZD89" s="85"/>
      <c r="BZE89" s="85"/>
      <c r="BZF89" s="85"/>
      <c r="BZG89" s="85"/>
      <c r="BZH89" s="85"/>
      <c r="BZI89" s="85"/>
      <c r="BZJ89" s="85"/>
      <c r="BZK89" s="85"/>
      <c r="BZL89" s="85"/>
      <c r="BZM89" s="85"/>
      <c r="BZN89" s="85"/>
      <c r="BZO89" s="85"/>
      <c r="BZP89" s="85"/>
      <c r="BZQ89" s="85"/>
      <c r="BZR89" s="85"/>
      <c r="BZS89" s="85"/>
      <c r="BZT89" s="85"/>
      <c r="BZU89" s="85"/>
      <c r="BZV89" s="85"/>
      <c r="BZW89" s="85"/>
      <c r="BZX89" s="85"/>
      <c r="BZY89" s="85"/>
      <c r="BZZ89" s="85"/>
      <c r="CAA89" s="85"/>
      <c r="CAB89" s="85"/>
      <c r="CAC89" s="85"/>
      <c r="CAD89" s="85"/>
      <c r="CAE89" s="85"/>
      <c r="CAF89" s="85"/>
      <c r="CAG89" s="85"/>
      <c r="CAH89" s="85"/>
      <c r="CAI89" s="85"/>
      <c r="CAJ89" s="85"/>
      <c r="CAK89" s="85"/>
      <c r="CAL89" s="85"/>
      <c r="CAM89" s="85"/>
      <c r="CAN89" s="85"/>
      <c r="CAO89" s="85"/>
      <c r="CAP89" s="85"/>
      <c r="CAQ89" s="85"/>
      <c r="CAR89" s="85"/>
      <c r="CAS89" s="85"/>
      <c r="CAT89" s="85"/>
      <c r="CAU89" s="85"/>
      <c r="CAV89" s="85"/>
      <c r="CAW89" s="85"/>
      <c r="CAX89" s="85"/>
      <c r="CAY89" s="85"/>
      <c r="CAZ89" s="85"/>
      <c r="CBA89" s="85"/>
      <c r="CBB89" s="85"/>
      <c r="CBC89" s="85"/>
      <c r="CBD89" s="85"/>
      <c r="CBE89" s="85"/>
      <c r="CBF89" s="85"/>
      <c r="CBG89" s="85"/>
      <c r="CBH89" s="85"/>
      <c r="CBI89" s="85"/>
      <c r="CBJ89" s="85"/>
      <c r="CBK89" s="85"/>
      <c r="CBL89" s="85"/>
      <c r="CBM89" s="85"/>
      <c r="CBN89" s="85"/>
      <c r="CBO89" s="85"/>
      <c r="CBP89" s="85"/>
      <c r="CBQ89" s="85"/>
      <c r="CBR89" s="85"/>
      <c r="CBS89" s="85"/>
      <c r="CBT89" s="85"/>
      <c r="CBU89" s="85"/>
      <c r="CBV89" s="85"/>
      <c r="CBW89" s="85"/>
      <c r="CBX89" s="85"/>
      <c r="CBY89" s="85"/>
      <c r="CBZ89" s="85"/>
      <c r="CCA89" s="85"/>
      <c r="CCB89" s="85"/>
      <c r="CCC89" s="85"/>
      <c r="CCD89" s="85"/>
      <c r="CCE89" s="85"/>
      <c r="CCF89" s="85"/>
      <c r="CCG89" s="85"/>
      <c r="CCH89" s="85"/>
      <c r="CCI89" s="85"/>
      <c r="CCJ89" s="85"/>
      <c r="CCK89" s="85"/>
      <c r="CCL89" s="85"/>
      <c r="CCM89" s="85"/>
      <c r="CCN89" s="85"/>
      <c r="CCO89" s="85"/>
      <c r="CCP89" s="85"/>
      <c r="CCQ89" s="85"/>
      <c r="CCR89" s="85"/>
      <c r="CCS89" s="85"/>
      <c r="CCT89" s="85"/>
      <c r="CCU89" s="85"/>
      <c r="CCV89" s="85"/>
      <c r="CCW89" s="85"/>
      <c r="CCX89" s="85"/>
      <c r="CCY89" s="85"/>
      <c r="CCZ89" s="85"/>
      <c r="CDA89" s="85"/>
      <c r="CDB89" s="85"/>
      <c r="CDC89" s="85"/>
      <c r="CDD89" s="85"/>
      <c r="CDE89" s="85"/>
      <c r="CDF89" s="85"/>
      <c r="CDG89" s="85"/>
      <c r="CDH89" s="85"/>
      <c r="CDI89" s="85"/>
      <c r="CDJ89" s="85"/>
      <c r="CDK89" s="85"/>
      <c r="CDL89" s="85"/>
      <c r="CDM89" s="85"/>
      <c r="CDN89" s="85"/>
      <c r="CDO89" s="85"/>
      <c r="CDP89" s="85"/>
      <c r="CDQ89" s="85"/>
      <c r="CDR89" s="85"/>
      <c r="CDS89" s="85"/>
      <c r="CDT89" s="85"/>
      <c r="CDU89" s="85"/>
      <c r="CDV89" s="85"/>
      <c r="CDW89" s="85"/>
      <c r="CDX89" s="85"/>
      <c r="CDY89" s="85"/>
      <c r="CDZ89" s="85"/>
      <c r="CEA89" s="85"/>
      <c r="CEB89" s="85"/>
      <c r="CEC89" s="85"/>
      <c r="CED89" s="85"/>
      <c r="CEE89" s="85"/>
      <c r="CEF89" s="85"/>
      <c r="CEG89" s="85"/>
      <c r="CEH89" s="85"/>
      <c r="CEI89" s="85"/>
      <c r="CEJ89" s="85"/>
      <c r="CEK89" s="85"/>
      <c r="CEL89" s="85"/>
      <c r="CEM89" s="85"/>
      <c r="CEN89" s="85"/>
      <c r="CEO89" s="85"/>
      <c r="CEP89" s="85"/>
      <c r="CEQ89" s="85"/>
      <c r="CER89" s="85"/>
      <c r="CES89" s="85"/>
      <c r="CET89" s="85"/>
      <c r="CEU89" s="85"/>
      <c r="CEV89" s="85"/>
      <c r="CEW89" s="85"/>
      <c r="CEX89" s="85"/>
      <c r="CEY89" s="85"/>
      <c r="CEZ89" s="85"/>
      <c r="CFA89" s="85"/>
      <c r="CFB89" s="85"/>
      <c r="CFC89" s="85"/>
      <c r="CFD89" s="85"/>
      <c r="CFE89" s="85"/>
      <c r="CFF89" s="85"/>
      <c r="CFG89" s="85"/>
      <c r="CFH89" s="85"/>
      <c r="CFI89" s="85"/>
      <c r="CFJ89" s="85"/>
      <c r="CFK89" s="85"/>
      <c r="CFL89" s="85"/>
      <c r="CFM89" s="85"/>
      <c r="CFN89" s="85"/>
      <c r="CFO89" s="85"/>
      <c r="CFP89" s="85"/>
      <c r="CFQ89" s="85"/>
      <c r="CFR89" s="85"/>
      <c r="CFS89" s="85"/>
      <c r="CFT89" s="85"/>
      <c r="CFU89" s="85"/>
      <c r="CFV89" s="85"/>
      <c r="CFW89" s="85"/>
      <c r="CFX89" s="85"/>
      <c r="CFY89" s="85"/>
      <c r="CFZ89" s="85"/>
      <c r="CGA89" s="85"/>
      <c r="CGB89" s="85"/>
      <c r="CGC89" s="85"/>
      <c r="CGD89" s="85"/>
      <c r="CGE89" s="85"/>
      <c r="CGF89" s="85"/>
      <c r="CGG89" s="85"/>
      <c r="CGH89" s="85"/>
      <c r="CGI89" s="85"/>
      <c r="CGJ89" s="85"/>
      <c r="CGK89" s="85"/>
      <c r="CGL89" s="85"/>
      <c r="CGM89" s="85"/>
      <c r="CGN89" s="85"/>
      <c r="CGO89" s="85"/>
      <c r="CGP89" s="85"/>
      <c r="CGQ89" s="85"/>
      <c r="CGR89" s="85"/>
      <c r="CGS89" s="85"/>
      <c r="CGT89" s="85"/>
      <c r="CGU89" s="85"/>
      <c r="CGV89" s="85"/>
      <c r="CGW89" s="85"/>
      <c r="CGX89" s="85"/>
      <c r="CGY89" s="85"/>
      <c r="CGZ89" s="85"/>
      <c r="CHA89" s="85"/>
      <c r="CHB89" s="85"/>
      <c r="CHC89" s="85"/>
      <c r="CHD89" s="85"/>
      <c r="CHE89" s="85"/>
      <c r="CHF89" s="85"/>
      <c r="CHG89" s="85"/>
      <c r="CHH89" s="85"/>
      <c r="CHI89" s="85"/>
      <c r="CHJ89" s="85"/>
      <c r="CHK89" s="85"/>
      <c r="CHL89" s="85"/>
      <c r="CHM89" s="85"/>
      <c r="CHN89" s="85"/>
      <c r="CHO89" s="85"/>
      <c r="CHP89" s="85"/>
      <c r="CHQ89" s="85"/>
      <c r="CHR89" s="85"/>
      <c r="CHS89" s="85"/>
      <c r="CHT89" s="85"/>
      <c r="CHU89" s="85"/>
      <c r="CHV89" s="85"/>
      <c r="CHW89" s="85"/>
      <c r="CHX89" s="85"/>
      <c r="CHY89" s="85"/>
      <c r="CHZ89" s="85"/>
      <c r="CIA89" s="85"/>
      <c r="CIB89" s="85"/>
      <c r="CIC89" s="85"/>
      <c r="CID89" s="85"/>
      <c r="CIE89" s="85"/>
      <c r="CIF89" s="85"/>
      <c r="CIG89" s="85"/>
      <c r="CIH89" s="85"/>
      <c r="CII89" s="85"/>
      <c r="CIJ89" s="85"/>
      <c r="CIK89" s="85"/>
      <c r="CIL89" s="85"/>
      <c r="CIM89" s="85"/>
      <c r="CIN89" s="85"/>
      <c r="CIO89" s="85"/>
      <c r="CIP89" s="85"/>
      <c r="CIQ89" s="85"/>
      <c r="CIR89" s="85"/>
      <c r="CIS89" s="85"/>
      <c r="CIT89" s="85"/>
      <c r="CIU89" s="85"/>
      <c r="CIV89" s="85"/>
      <c r="CIW89" s="85"/>
      <c r="CIX89" s="85"/>
      <c r="CIY89" s="85"/>
      <c r="CIZ89" s="85"/>
      <c r="CJA89" s="85"/>
      <c r="CJB89" s="85"/>
      <c r="CJC89" s="85"/>
      <c r="CJD89" s="85"/>
      <c r="CJE89" s="85"/>
      <c r="CJF89" s="85"/>
      <c r="CJG89" s="85"/>
      <c r="CJH89" s="85"/>
      <c r="CJI89" s="85"/>
      <c r="CJJ89" s="85"/>
      <c r="CJK89" s="85"/>
      <c r="CJL89" s="85"/>
      <c r="CJM89" s="85"/>
      <c r="CJN89" s="85"/>
      <c r="CJO89" s="85"/>
      <c r="CJP89" s="85"/>
      <c r="CJQ89" s="85"/>
      <c r="CJR89" s="85"/>
      <c r="CJS89" s="85"/>
      <c r="CJT89" s="85"/>
      <c r="CJU89" s="85"/>
      <c r="CJV89" s="85"/>
      <c r="CJW89" s="85"/>
      <c r="CJX89" s="85"/>
      <c r="CJY89" s="85"/>
      <c r="CJZ89" s="85"/>
      <c r="CKA89" s="85"/>
      <c r="CKB89" s="85"/>
      <c r="CKC89" s="85"/>
      <c r="CKD89" s="85"/>
      <c r="CKE89" s="85"/>
      <c r="CKF89" s="85"/>
      <c r="CKG89" s="85"/>
      <c r="CKH89" s="85"/>
      <c r="CKI89" s="85"/>
      <c r="CKJ89" s="85"/>
      <c r="CKK89" s="85"/>
      <c r="CKL89" s="85"/>
      <c r="CKM89" s="85"/>
      <c r="CKN89" s="85"/>
      <c r="CKO89" s="85"/>
      <c r="CKP89" s="85"/>
      <c r="CKQ89" s="85"/>
      <c r="CKR89" s="85"/>
      <c r="CKS89" s="85"/>
      <c r="CKT89" s="85"/>
      <c r="CKU89" s="85"/>
      <c r="CKV89" s="85"/>
      <c r="CKW89" s="85"/>
      <c r="CKX89" s="85"/>
      <c r="CKY89" s="85"/>
      <c r="CKZ89" s="85"/>
      <c r="CLA89" s="85"/>
      <c r="CLB89" s="85"/>
      <c r="CLC89" s="85"/>
      <c r="CLD89" s="85"/>
      <c r="CLE89" s="85"/>
      <c r="CLF89" s="85"/>
      <c r="CLG89" s="85"/>
      <c r="CLH89" s="85"/>
      <c r="CLI89" s="85"/>
      <c r="CLJ89" s="85"/>
      <c r="CLK89" s="85"/>
      <c r="CLL89" s="85"/>
      <c r="CLM89" s="85"/>
      <c r="CLN89" s="85"/>
      <c r="CLO89" s="85"/>
      <c r="CLP89" s="85"/>
      <c r="CLQ89" s="85"/>
      <c r="CLR89" s="85"/>
      <c r="CLS89" s="85"/>
      <c r="CLT89" s="85"/>
      <c r="CLU89" s="85"/>
      <c r="CLV89" s="85"/>
      <c r="CLW89" s="85"/>
      <c r="CLX89" s="85"/>
      <c r="CLY89" s="85"/>
      <c r="CLZ89" s="85"/>
      <c r="CMA89" s="85"/>
      <c r="CMB89" s="85"/>
      <c r="CMC89" s="85"/>
      <c r="CMD89" s="85"/>
      <c r="CME89" s="85"/>
      <c r="CMF89" s="85"/>
      <c r="CMG89" s="85"/>
      <c r="CMH89" s="85"/>
      <c r="CMI89" s="85"/>
      <c r="CMJ89" s="85"/>
      <c r="CMK89" s="85"/>
      <c r="CML89" s="85"/>
      <c r="CMM89" s="85"/>
      <c r="CMN89" s="85"/>
      <c r="CMO89" s="85"/>
      <c r="CMP89" s="85"/>
      <c r="CMQ89" s="85"/>
      <c r="CMR89" s="85"/>
      <c r="CMS89" s="85"/>
      <c r="CMT89" s="85"/>
      <c r="CMU89" s="85"/>
      <c r="CMV89" s="85"/>
      <c r="CMW89" s="85"/>
      <c r="CMX89" s="85"/>
      <c r="CMY89" s="85"/>
      <c r="CMZ89" s="85"/>
      <c r="CNA89" s="85"/>
      <c r="CNB89" s="85"/>
      <c r="CNC89" s="85"/>
      <c r="CND89" s="85"/>
      <c r="CNE89" s="85"/>
      <c r="CNF89" s="85"/>
      <c r="CNG89" s="85"/>
      <c r="CNH89" s="85"/>
      <c r="CNI89" s="85"/>
      <c r="CNJ89" s="85"/>
      <c r="CNK89" s="85"/>
      <c r="CNL89" s="85"/>
      <c r="CNM89" s="85"/>
      <c r="CNN89" s="85"/>
      <c r="CNO89" s="85"/>
      <c r="CNP89" s="85"/>
      <c r="CNQ89" s="85"/>
      <c r="CNR89" s="85"/>
      <c r="CNS89" s="85"/>
      <c r="CNT89" s="85"/>
      <c r="CNU89" s="85"/>
      <c r="CNV89" s="85"/>
      <c r="CNW89" s="85"/>
      <c r="CNX89" s="85"/>
      <c r="CNY89" s="85"/>
      <c r="CNZ89" s="85"/>
      <c r="COA89" s="85"/>
      <c r="COB89" s="85"/>
      <c r="COC89" s="85"/>
      <c r="COD89" s="85"/>
      <c r="COE89" s="85"/>
      <c r="COF89" s="85"/>
      <c r="COG89" s="85"/>
      <c r="COH89" s="85"/>
      <c r="COI89" s="85"/>
      <c r="COJ89" s="85"/>
      <c r="COK89" s="85"/>
      <c r="COL89" s="85"/>
      <c r="COM89" s="85"/>
      <c r="CON89" s="85"/>
      <c r="COO89" s="85"/>
      <c r="COP89" s="85"/>
      <c r="COQ89" s="85"/>
      <c r="COR89" s="85"/>
      <c r="COS89" s="85"/>
      <c r="COT89" s="85"/>
      <c r="COU89" s="85"/>
      <c r="COV89" s="85"/>
      <c r="COW89" s="85"/>
      <c r="COX89" s="85"/>
      <c r="COY89" s="85"/>
      <c r="COZ89" s="85"/>
      <c r="CPA89" s="85"/>
      <c r="CPB89" s="85"/>
      <c r="CPC89" s="85"/>
      <c r="CPD89" s="85"/>
      <c r="CPE89" s="85"/>
      <c r="CPF89" s="85"/>
      <c r="CPG89" s="85"/>
      <c r="CPH89" s="85"/>
      <c r="CPI89" s="85"/>
      <c r="CPJ89" s="85"/>
      <c r="CPK89" s="85"/>
      <c r="CPL89" s="85"/>
      <c r="CPM89" s="85"/>
      <c r="CPN89" s="85"/>
      <c r="CPO89" s="85"/>
      <c r="CPP89" s="85"/>
      <c r="CPQ89" s="85"/>
      <c r="CPR89" s="85"/>
      <c r="CPS89" s="85"/>
      <c r="CPT89" s="85"/>
      <c r="CPU89" s="85"/>
      <c r="CPV89" s="85"/>
      <c r="CPW89" s="85"/>
      <c r="CPX89" s="85"/>
      <c r="CPY89" s="85"/>
      <c r="CPZ89" s="85"/>
      <c r="CQA89" s="85"/>
      <c r="CQB89" s="85"/>
      <c r="CQC89" s="85"/>
      <c r="CQD89" s="85"/>
      <c r="CQE89" s="85"/>
      <c r="CQF89" s="85"/>
      <c r="CQG89" s="85"/>
      <c r="CQH89" s="85"/>
      <c r="CQI89" s="85"/>
      <c r="CQJ89" s="85"/>
      <c r="CQK89" s="85"/>
      <c r="CQL89" s="85"/>
      <c r="CQM89" s="85"/>
      <c r="CQN89" s="85"/>
      <c r="CQO89" s="85"/>
      <c r="CQP89" s="85"/>
      <c r="CQQ89" s="85"/>
      <c r="CQR89" s="85"/>
      <c r="CQS89" s="85"/>
      <c r="CQT89" s="85"/>
      <c r="CQU89" s="85"/>
      <c r="CQV89" s="85"/>
      <c r="CQW89" s="85"/>
      <c r="CQX89" s="85"/>
      <c r="CQY89" s="85"/>
      <c r="CQZ89" s="85"/>
      <c r="CRA89" s="85"/>
      <c r="CRB89" s="85"/>
      <c r="CRC89" s="85"/>
      <c r="CRD89" s="85"/>
      <c r="CRE89" s="85"/>
      <c r="CRF89" s="85"/>
      <c r="CRG89" s="85"/>
      <c r="CRH89" s="85"/>
      <c r="CRI89" s="85"/>
      <c r="CRJ89" s="85"/>
      <c r="CRK89" s="85"/>
      <c r="CRL89" s="85"/>
      <c r="CRM89" s="85"/>
      <c r="CRN89" s="85"/>
      <c r="CRO89" s="85"/>
      <c r="CRP89" s="85"/>
      <c r="CRQ89" s="85"/>
      <c r="CRR89" s="85"/>
      <c r="CRS89" s="85"/>
      <c r="CRT89" s="85"/>
      <c r="CRU89" s="85"/>
      <c r="CRV89" s="85"/>
      <c r="CRW89" s="85"/>
      <c r="CRX89" s="85"/>
      <c r="CRY89" s="85"/>
      <c r="CRZ89" s="85"/>
      <c r="CSA89" s="85"/>
      <c r="CSB89" s="85"/>
      <c r="CSC89" s="85"/>
      <c r="CSD89" s="85"/>
      <c r="CSE89" s="85"/>
      <c r="CSF89" s="85"/>
      <c r="CSG89" s="85"/>
      <c r="CSH89" s="85"/>
      <c r="CSI89" s="85"/>
      <c r="CSJ89" s="85"/>
      <c r="CSK89" s="85"/>
      <c r="CSL89" s="85"/>
      <c r="CSM89" s="85"/>
      <c r="CSN89" s="85"/>
      <c r="CSO89" s="85"/>
      <c r="CSP89" s="85"/>
      <c r="CSQ89" s="85"/>
      <c r="CSR89" s="85"/>
      <c r="CSS89" s="85"/>
      <c r="CST89" s="85"/>
      <c r="CSU89" s="85"/>
      <c r="CSV89" s="85"/>
      <c r="CSW89" s="85"/>
      <c r="CSX89" s="85"/>
      <c r="CSY89" s="85"/>
      <c r="CSZ89" s="85"/>
      <c r="CTA89" s="85"/>
      <c r="CTB89" s="85"/>
      <c r="CTC89" s="85"/>
      <c r="CTD89" s="85"/>
      <c r="CTE89" s="85"/>
      <c r="CTF89" s="85"/>
      <c r="CTG89" s="85"/>
      <c r="CTH89" s="85"/>
      <c r="CTI89" s="85"/>
      <c r="CTJ89" s="85"/>
      <c r="CTK89" s="85"/>
      <c r="CTL89" s="85"/>
      <c r="CTM89" s="85"/>
      <c r="CTN89" s="85"/>
      <c r="CTO89" s="85"/>
      <c r="CTP89" s="85"/>
      <c r="CTQ89" s="85"/>
      <c r="CTR89" s="85"/>
      <c r="CTS89" s="85"/>
      <c r="CTT89" s="85"/>
      <c r="CTU89" s="85"/>
      <c r="CTV89" s="85"/>
      <c r="CTW89" s="85"/>
      <c r="CTX89" s="85"/>
      <c r="CTY89" s="85"/>
      <c r="CTZ89" s="85"/>
      <c r="CUA89" s="85"/>
      <c r="CUB89" s="85"/>
      <c r="CUC89" s="85"/>
      <c r="CUD89" s="85"/>
      <c r="CUE89" s="85"/>
      <c r="CUF89" s="85"/>
      <c r="CUG89" s="85"/>
      <c r="CUH89" s="85"/>
      <c r="CUI89" s="85"/>
      <c r="CUJ89" s="85"/>
      <c r="CUK89" s="85"/>
      <c r="CUL89" s="85"/>
      <c r="CUM89" s="85"/>
      <c r="CUN89" s="85"/>
      <c r="CUO89" s="85"/>
      <c r="CUP89" s="85"/>
      <c r="CUQ89" s="85"/>
      <c r="CUR89" s="85"/>
      <c r="CUS89" s="85"/>
      <c r="CUT89" s="85"/>
      <c r="CUU89" s="85"/>
      <c r="CUV89" s="85"/>
      <c r="CUW89" s="85"/>
      <c r="CUX89" s="85"/>
      <c r="CUY89" s="85"/>
      <c r="CUZ89" s="85"/>
      <c r="CVA89" s="85"/>
      <c r="CVB89" s="85"/>
      <c r="CVC89" s="85"/>
      <c r="CVD89" s="85"/>
      <c r="CVE89" s="85"/>
      <c r="CVF89" s="85"/>
      <c r="CVG89" s="85"/>
      <c r="CVH89" s="85"/>
      <c r="CVI89" s="85"/>
      <c r="CVJ89" s="85"/>
      <c r="CVK89" s="85"/>
      <c r="CVL89" s="85"/>
      <c r="CVM89" s="85"/>
      <c r="CVN89" s="85"/>
      <c r="CVO89" s="85"/>
      <c r="CVP89" s="85"/>
      <c r="CVQ89" s="85"/>
      <c r="CVR89" s="85"/>
      <c r="CVS89" s="85"/>
      <c r="CVT89" s="85"/>
      <c r="CVU89" s="85"/>
      <c r="CVV89" s="85"/>
      <c r="CVW89" s="85"/>
      <c r="CVX89" s="85"/>
      <c r="CVY89" s="85"/>
      <c r="CVZ89" s="85"/>
      <c r="CWA89" s="85"/>
      <c r="CWB89" s="85"/>
      <c r="CWC89" s="85"/>
      <c r="CWD89" s="85"/>
      <c r="CWE89" s="85"/>
      <c r="CWF89" s="85"/>
      <c r="CWG89" s="85"/>
      <c r="CWH89" s="85"/>
      <c r="CWI89" s="85"/>
      <c r="CWJ89" s="85"/>
      <c r="CWK89" s="85"/>
      <c r="CWL89" s="85"/>
      <c r="CWM89" s="85"/>
      <c r="CWN89" s="85"/>
      <c r="CWO89" s="85"/>
      <c r="CWP89" s="85"/>
      <c r="CWQ89" s="85"/>
      <c r="CWR89" s="85"/>
      <c r="CWS89" s="85"/>
      <c r="CWT89" s="85"/>
      <c r="CWU89" s="85"/>
      <c r="CWV89" s="85"/>
      <c r="CWW89" s="85"/>
      <c r="CWX89" s="85"/>
      <c r="CWY89" s="85"/>
      <c r="CWZ89" s="85"/>
      <c r="CXA89" s="85"/>
      <c r="CXB89" s="85"/>
      <c r="CXC89" s="85"/>
      <c r="CXD89" s="85"/>
      <c r="CXE89" s="85"/>
      <c r="CXF89" s="85"/>
      <c r="CXG89" s="85"/>
      <c r="CXH89" s="85"/>
      <c r="CXI89" s="85"/>
      <c r="CXJ89" s="85"/>
      <c r="CXK89" s="85"/>
      <c r="CXL89" s="85"/>
      <c r="CXM89" s="85"/>
      <c r="CXN89" s="85"/>
      <c r="CXO89" s="85"/>
      <c r="CXP89" s="85"/>
      <c r="CXQ89" s="85"/>
      <c r="CXR89" s="85"/>
      <c r="CXS89" s="85"/>
      <c r="CXT89" s="85"/>
      <c r="CXU89" s="85"/>
      <c r="CXV89" s="85"/>
      <c r="CXW89" s="85"/>
      <c r="CXX89" s="85"/>
      <c r="CXY89" s="85"/>
      <c r="CXZ89" s="85"/>
      <c r="CYA89" s="85"/>
      <c r="CYB89" s="85"/>
      <c r="CYC89" s="85"/>
      <c r="CYD89" s="85"/>
      <c r="CYE89" s="85"/>
      <c r="CYF89" s="85"/>
      <c r="CYG89" s="85"/>
      <c r="CYH89" s="85"/>
      <c r="CYI89" s="85"/>
      <c r="CYJ89" s="85"/>
      <c r="CYK89" s="85"/>
      <c r="CYL89" s="85"/>
      <c r="CYM89" s="85"/>
      <c r="CYN89" s="85"/>
      <c r="CYO89" s="85"/>
      <c r="CYP89" s="85"/>
      <c r="CYQ89" s="85"/>
      <c r="CYR89" s="85"/>
      <c r="CYS89" s="85"/>
      <c r="CYT89" s="85"/>
      <c r="CYU89" s="85"/>
      <c r="CYV89" s="85"/>
      <c r="CYW89" s="85"/>
      <c r="CYX89" s="85"/>
      <c r="CYY89" s="85"/>
      <c r="CYZ89" s="85"/>
      <c r="CZA89" s="85"/>
      <c r="CZB89" s="85"/>
      <c r="CZC89" s="85"/>
      <c r="CZD89" s="85"/>
      <c r="CZE89" s="85"/>
      <c r="CZF89" s="85"/>
      <c r="CZG89" s="85"/>
      <c r="CZH89" s="85"/>
      <c r="CZI89" s="85"/>
      <c r="CZJ89" s="85"/>
      <c r="CZK89" s="85"/>
      <c r="CZL89" s="85"/>
      <c r="CZM89" s="85"/>
      <c r="CZN89" s="85"/>
      <c r="CZO89" s="85"/>
      <c r="CZP89" s="85"/>
      <c r="CZQ89" s="85"/>
      <c r="CZR89" s="85"/>
      <c r="CZS89" s="85"/>
      <c r="CZT89" s="85"/>
      <c r="CZU89" s="85"/>
      <c r="CZV89" s="85"/>
      <c r="CZW89" s="85"/>
      <c r="CZX89" s="85"/>
      <c r="CZY89" s="85"/>
      <c r="CZZ89" s="85"/>
      <c r="DAA89" s="85"/>
      <c r="DAB89" s="85"/>
      <c r="DAC89" s="85"/>
      <c r="DAD89" s="85"/>
      <c r="DAE89" s="85"/>
      <c r="DAF89" s="85"/>
      <c r="DAG89" s="85"/>
      <c r="DAH89" s="85"/>
      <c r="DAI89" s="85"/>
      <c r="DAJ89" s="85"/>
      <c r="DAK89" s="85"/>
      <c r="DAL89" s="85"/>
      <c r="DAM89" s="85"/>
      <c r="DAN89" s="85"/>
      <c r="DAO89" s="85"/>
      <c r="DAP89" s="85"/>
      <c r="DAQ89" s="85"/>
      <c r="DAR89" s="85"/>
      <c r="DAS89" s="85"/>
      <c r="DAT89" s="85"/>
      <c r="DAU89" s="85"/>
      <c r="DAV89" s="85"/>
      <c r="DAW89" s="85"/>
      <c r="DAX89" s="85"/>
      <c r="DAY89" s="85"/>
      <c r="DAZ89" s="85"/>
      <c r="DBA89" s="85"/>
      <c r="DBB89" s="85"/>
      <c r="DBC89" s="85"/>
      <c r="DBD89" s="85"/>
      <c r="DBE89" s="85"/>
      <c r="DBF89" s="85"/>
      <c r="DBG89" s="85"/>
      <c r="DBH89" s="85"/>
      <c r="DBI89" s="85"/>
      <c r="DBJ89" s="85"/>
      <c r="DBK89" s="85"/>
      <c r="DBL89" s="85"/>
      <c r="DBM89" s="85"/>
      <c r="DBN89" s="85"/>
      <c r="DBO89" s="85"/>
      <c r="DBP89" s="85"/>
      <c r="DBQ89" s="85"/>
      <c r="DBR89" s="85"/>
      <c r="DBS89" s="85"/>
      <c r="DBT89" s="85"/>
      <c r="DBU89" s="85"/>
      <c r="DBV89" s="85"/>
      <c r="DBW89" s="85"/>
      <c r="DBX89" s="85"/>
      <c r="DBY89" s="85"/>
      <c r="DBZ89" s="85"/>
      <c r="DCA89" s="85"/>
      <c r="DCB89" s="85"/>
      <c r="DCC89" s="85"/>
      <c r="DCD89" s="85"/>
      <c r="DCE89" s="85"/>
      <c r="DCF89" s="85"/>
      <c r="DCG89" s="85"/>
      <c r="DCH89" s="85"/>
      <c r="DCI89" s="85"/>
      <c r="DCJ89" s="85"/>
      <c r="DCK89" s="85"/>
      <c r="DCL89" s="85"/>
      <c r="DCM89" s="85"/>
      <c r="DCN89" s="85"/>
      <c r="DCO89" s="85"/>
      <c r="DCP89" s="85"/>
      <c r="DCQ89" s="85"/>
      <c r="DCR89" s="85"/>
      <c r="DCS89" s="85"/>
      <c r="DCT89" s="85"/>
      <c r="DCU89" s="85"/>
      <c r="DCV89" s="85"/>
      <c r="DCW89" s="85"/>
      <c r="DCX89" s="85"/>
      <c r="DCY89" s="85"/>
      <c r="DCZ89" s="85"/>
      <c r="DDA89" s="85"/>
      <c r="DDB89" s="85"/>
      <c r="DDC89" s="85"/>
      <c r="DDD89" s="85"/>
      <c r="DDE89" s="85"/>
      <c r="DDF89" s="85"/>
      <c r="DDG89" s="85"/>
      <c r="DDH89" s="85"/>
      <c r="DDI89" s="85"/>
      <c r="DDJ89" s="85"/>
      <c r="DDK89" s="85"/>
      <c r="DDL89" s="85"/>
      <c r="DDM89" s="85"/>
      <c r="DDN89" s="85"/>
      <c r="DDO89" s="85"/>
      <c r="DDP89" s="85"/>
      <c r="DDQ89" s="85"/>
      <c r="DDR89" s="85"/>
      <c r="DDS89" s="85"/>
      <c r="DDT89" s="85"/>
      <c r="DDU89" s="85"/>
      <c r="DDV89" s="85"/>
      <c r="DDW89" s="85"/>
      <c r="DDX89" s="85"/>
      <c r="DDY89" s="85"/>
      <c r="DDZ89" s="85"/>
      <c r="DEA89" s="85"/>
      <c r="DEB89" s="85"/>
      <c r="DEC89" s="85"/>
      <c r="DED89" s="85"/>
      <c r="DEE89" s="85"/>
      <c r="DEF89" s="85"/>
      <c r="DEG89" s="85"/>
      <c r="DEH89" s="85"/>
      <c r="DEI89" s="85"/>
      <c r="DEJ89" s="85"/>
      <c r="DEK89" s="85"/>
      <c r="DEL89" s="85"/>
      <c r="DEM89" s="85"/>
      <c r="DEN89" s="85"/>
      <c r="DEO89" s="85"/>
      <c r="DEP89" s="85"/>
      <c r="DEQ89" s="85"/>
      <c r="DER89" s="85"/>
      <c r="DES89" s="85"/>
      <c r="DET89" s="85"/>
      <c r="DEU89" s="85"/>
      <c r="DEV89" s="85"/>
      <c r="DEW89" s="85"/>
      <c r="DEX89" s="85"/>
      <c r="DEY89" s="85"/>
      <c r="DEZ89" s="85"/>
      <c r="DFA89" s="85"/>
      <c r="DFB89" s="85"/>
      <c r="DFC89" s="85"/>
      <c r="DFD89" s="85"/>
      <c r="DFE89" s="85"/>
      <c r="DFF89" s="85"/>
      <c r="DFG89" s="85"/>
      <c r="DFH89" s="85"/>
      <c r="DFI89" s="85"/>
      <c r="DFJ89" s="85"/>
      <c r="DFK89" s="85"/>
      <c r="DFL89" s="85"/>
      <c r="DFM89" s="85"/>
      <c r="DFN89" s="85"/>
      <c r="DFO89" s="85"/>
      <c r="DFP89" s="85"/>
      <c r="DFQ89" s="85"/>
      <c r="DFR89" s="85"/>
      <c r="DFS89" s="85"/>
      <c r="DFT89" s="85"/>
      <c r="DFU89" s="85"/>
      <c r="DFV89" s="85"/>
      <c r="DFW89" s="85"/>
      <c r="DFX89" s="85"/>
      <c r="DFY89" s="85"/>
      <c r="DFZ89" s="85"/>
      <c r="DGA89" s="85"/>
      <c r="DGB89" s="85"/>
      <c r="DGC89" s="85"/>
      <c r="DGD89" s="85"/>
      <c r="DGE89" s="85"/>
      <c r="DGF89" s="85"/>
      <c r="DGG89" s="85"/>
      <c r="DGH89" s="85"/>
      <c r="DGI89" s="85"/>
      <c r="DGJ89" s="85"/>
      <c r="DGK89" s="85"/>
      <c r="DGL89" s="85"/>
      <c r="DGM89" s="85"/>
      <c r="DGN89" s="85"/>
      <c r="DGO89" s="85"/>
      <c r="DGP89" s="85"/>
      <c r="DGQ89" s="85"/>
      <c r="DGR89" s="85"/>
      <c r="DGS89" s="85"/>
      <c r="DGT89" s="85"/>
      <c r="DGU89" s="85"/>
      <c r="DGV89" s="85"/>
      <c r="DGW89" s="85"/>
      <c r="DGX89" s="85"/>
      <c r="DGY89" s="85"/>
      <c r="DGZ89" s="85"/>
      <c r="DHA89" s="85"/>
      <c r="DHB89" s="85"/>
      <c r="DHC89" s="85"/>
      <c r="DHD89" s="85"/>
      <c r="DHE89" s="85"/>
      <c r="DHF89" s="85"/>
      <c r="DHG89" s="85"/>
      <c r="DHH89" s="85"/>
      <c r="DHI89" s="85"/>
      <c r="DHJ89" s="85"/>
      <c r="DHK89" s="85"/>
      <c r="DHL89" s="85"/>
      <c r="DHM89" s="85"/>
      <c r="DHN89" s="85"/>
      <c r="DHO89" s="85"/>
      <c r="DHP89" s="85"/>
      <c r="DHQ89" s="85"/>
      <c r="DHR89" s="85"/>
      <c r="DHS89" s="85"/>
      <c r="DHT89" s="85"/>
      <c r="DHU89" s="85"/>
      <c r="DHV89" s="85"/>
      <c r="DHW89" s="85"/>
      <c r="DHX89" s="85"/>
      <c r="DHY89" s="85"/>
      <c r="DHZ89" s="85"/>
      <c r="DIA89" s="85"/>
      <c r="DIB89" s="85"/>
      <c r="DIC89" s="85"/>
      <c r="DID89" s="85"/>
      <c r="DIE89" s="85"/>
      <c r="DIF89" s="85"/>
      <c r="DIG89" s="85"/>
      <c r="DIH89" s="85"/>
      <c r="DII89" s="85"/>
      <c r="DIJ89" s="85"/>
      <c r="DIK89" s="85"/>
      <c r="DIL89" s="85"/>
      <c r="DIM89" s="85"/>
      <c r="DIN89" s="85"/>
      <c r="DIO89" s="85"/>
      <c r="DIP89" s="85"/>
      <c r="DIQ89" s="85"/>
      <c r="DIR89" s="85"/>
      <c r="DIS89" s="85"/>
      <c r="DIT89" s="85"/>
      <c r="DIU89" s="85"/>
      <c r="DIV89" s="85"/>
      <c r="DIW89" s="85"/>
      <c r="DIX89" s="85"/>
      <c r="DIY89" s="85"/>
      <c r="DIZ89" s="85"/>
      <c r="DJA89" s="85"/>
      <c r="DJB89" s="85"/>
      <c r="DJC89" s="85"/>
      <c r="DJD89" s="85"/>
      <c r="DJE89" s="85"/>
      <c r="DJF89" s="85"/>
      <c r="DJG89" s="85"/>
      <c r="DJH89" s="85"/>
      <c r="DJI89" s="85"/>
      <c r="DJJ89" s="85"/>
      <c r="DJK89" s="85"/>
      <c r="DJL89" s="85"/>
      <c r="DJM89" s="85"/>
      <c r="DJN89" s="85"/>
      <c r="DJO89" s="85"/>
      <c r="DJP89" s="85"/>
      <c r="DJQ89" s="85"/>
      <c r="DJR89" s="85"/>
      <c r="DJS89" s="85"/>
      <c r="DJT89" s="85"/>
      <c r="DJU89" s="85"/>
      <c r="DJV89" s="85"/>
      <c r="DJW89" s="85"/>
      <c r="DJX89" s="85"/>
      <c r="DJY89" s="85"/>
      <c r="DJZ89" s="85"/>
      <c r="DKA89" s="85"/>
      <c r="DKB89" s="85"/>
      <c r="DKC89" s="85"/>
      <c r="DKD89" s="85"/>
      <c r="DKE89" s="85"/>
      <c r="DKF89" s="85"/>
      <c r="DKG89" s="85"/>
      <c r="DKH89" s="85"/>
      <c r="DKI89" s="85"/>
      <c r="DKJ89" s="85"/>
      <c r="DKK89" s="85"/>
      <c r="DKL89" s="85"/>
      <c r="DKM89" s="85"/>
      <c r="DKN89" s="85"/>
      <c r="DKO89" s="85"/>
      <c r="DKP89" s="85"/>
      <c r="DKQ89" s="85"/>
      <c r="DKR89" s="85"/>
      <c r="DKS89" s="85"/>
      <c r="DKT89" s="85"/>
      <c r="DKU89" s="85"/>
      <c r="DKV89" s="85"/>
      <c r="DKW89" s="85"/>
      <c r="DKX89" s="85"/>
      <c r="DKY89" s="85"/>
      <c r="DKZ89" s="85"/>
      <c r="DLA89" s="85"/>
      <c r="DLB89" s="85"/>
      <c r="DLC89" s="85"/>
      <c r="DLD89" s="85"/>
      <c r="DLE89" s="85"/>
      <c r="DLF89" s="85"/>
      <c r="DLG89" s="85"/>
      <c r="DLH89" s="85"/>
      <c r="DLI89" s="85"/>
      <c r="DLJ89" s="85"/>
      <c r="DLK89" s="85"/>
      <c r="DLL89" s="85"/>
      <c r="DLM89" s="85"/>
      <c r="DLN89" s="85"/>
      <c r="DLO89" s="85"/>
      <c r="DLP89" s="85"/>
      <c r="DLQ89" s="85"/>
      <c r="DLR89" s="85"/>
      <c r="DLS89" s="85"/>
      <c r="DLT89" s="85"/>
      <c r="DLU89" s="85"/>
      <c r="DLV89" s="85"/>
      <c r="DLW89" s="85"/>
      <c r="DLX89" s="85"/>
      <c r="DLY89" s="85"/>
      <c r="DLZ89" s="85"/>
      <c r="DMA89" s="85"/>
      <c r="DMB89" s="85"/>
      <c r="DMC89" s="85"/>
      <c r="DMD89" s="85"/>
      <c r="DME89" s="85"/>
      <c r="DMF89" s="85"/>
      <c r="DMG89" s="85"/>
      <c r="DMH89" s="85"/>
      <c r="DMI89" s="85"/>
      <c r="DMJ89" s="85"/>
      <c r="DMK89" s="85"/>
      <c r="DML89" s="85"/>
      <c r="DMM89" s="85"/>
      <c r="DMN89" s="85"/>
      <c r="DMO89" s="85"/>
      <c r="DMP89" s="85"/>
      <c r="DMQ89" s="85"/>
      <c r="DMR89" s="85"/>
      <c r="DMS89" s="85"/>
      <c r="DMT89" s="85"/>
      <c r="DMU89" s="85"/>
      <c r="DMV89" s="85"/>
      <c r="DMW89" s="85"/>
      <c r="DMX89" s="85"/>
      <c r="DMY89" s="85"/>
      <c r="DMZ89" s="85"/>
      <c r="DNA89" s="85"/>
      <c r="DNB89" s="85"/>
      <c r="DNC89" s="85"/>
      <c r="DND89" s="85"/>
      <c r="DNE89" s="85"/>
      <c r="DNF89" s="85"/>
      <c r="DNG89" s="85"/>
      <c r="DNH89" s="85"/>
      <c r="DNI89" s="85"/>
      <c r="DNJ89" s="85"/>
      <c r="DNK89" s="85"/>
      <c r="DNL89" s="85"/>
      <c r="DNM89" s="85"/>
      <c r="DNN89" s="85"/>
      <c r="DNO89" s="85"/>
      <c r="DNP89" s="85"/>
      <c r="DNQ89" s="85"/>
      <c r="DNR89" s="85"/>
      <c r="DNS89" s="85"/>
      <c r="DNT89" s="85"/>
      <c r="DNU89" s="85"/>
      <c r="DNV89" s="85"/>
      <c r="DNW89" s="85"/>
      <c r="DNX89" s="85"/>
      <c r="DNY89" s="85"/>
      <c r="DNZ89" s="85"/>
      <c r="DOA89" s="85"/>
      <c r="DOB89" s="85"/>
      <c r="DOC89" s="85"/>
      <c r="DOD89" s="85"/>
      <c r="DOE89" s="85"/>
      <c r="DOF89" s="85"/>
      <c r="DOG89" s="85"/>
      <c r="DOH89" s="85"/>
      <c r="DOI89" s="85"/>
      <c r="DOJ89" s="85"/>
      <c r="DOK89" s="85"/>
      <c r="DOL89" s="85"/>
      <c r="DOM89" s="85"/>
      <c r="DON89" s="85"/>
      <c r="DOO89" s="85"/>
      <c r="DOP89" s="85"/>
      <c r="DOQ89" s="85"/>
      <c r="DOR89" s="85"/>
      <c r="DOS89" s="85"/>
      <c r="DOT89" s="85"/>
      <c r="DOU89" s="85"/>
      <c r="DOV89" s="85"/>
      <c r="DOW89" s="85"/>
      <c r="DOX89" s="85"/>
      <c r="DOY89" s="85"/>
      <c r="DOZ89" s="85"/>
      <c r="DPA89" s="85"/>
      <c r="DPB89" s="85"/>
      <c r="DPC89" s="85"/>
      <c r="DPD89" s="85"/>
      <c r="DPE89" s="85"/>
      <c r="DPF89" s="85"/>
      <c r="DPG89" s="85"/>
      <c r="DPH89" s="85"/>
      <c r="DPI89" s="85"/>
      <c r="DPJ89" s="85"/>
      <c r="DPK89" s="85"/>
      <c r="DPL89" s="85"/>
      <c r="DPM89" s="85"/>
      <c r="DPN89" s="85"/>
      <c r="DPO89" s="85"/>
      <c r="DPP89" s="85"/>
      <c r="DPQ89" s="85"/>
      <c r="DPR89" s="85"/>
      <c r="DPS89" s="85"/>
      <c r="DPT89" s="85"/>
      <c r="DPU89" s="85"/>
      <c r="DPV89" s="85"/>
      <c r="DPW89" s="85"/>
      <c r="DPX89" s="85"/>
      <c r="DPY89" s="85"/>
      <c r="DPZ89" s="85"/>
      <c r="DQA89" s="85"/>
      <c r="DQB89" s="85"/>
      <c r="DQC89" s="85"/>
      <c r="DQD89" s="85"/>
      <c r="DQE89" s="85"/>
      <c r="DQF89" s="85"/>
      <c r="DQG89" s="85"/>
      <c r="DQH89" s="85"/>
      <c r="DQI89" s="85"/>
      <c r="DQJ89" s="85"/>
      <c r="DQK89" s="85"/>
      <c r="DQL89" s="85"/>
      <c r="DQM89" s="85"/>
      <c r="DQN89" s="85"/>
      <c r="DQO89" s="85"/>
      <c r="DQP89" s="85"/>
      <c r="DQQ89" s="85"/>
      <c r="DQR89" s="85"/>
      <c r="DQS89" s="85"/>
      <c r="DQT89" s="85"/>
      <c r="DQU89" s="85"/>
      <c r="DQV89" s="85"/>
      <c r="DQW89" s="85"/>
      <c r="DQX89" s="85"/>
      <c r="DQY89" s="85"/>
      <c r="DQZ89" s="85"/>
      <c r="DRA89" s="85"/>
      <c r="DRB89" s="85"/>
      <c r="DRC89" s="85"/>
      <c r="DRD89" s="85"/>
      <c r="DRE89" s="85"/>
      <c r="DRF89" s="85"/>
      <c r="DRG89" s="85"/>
      <c r="DRH89" s="85"/>
      <c r="DRI89" s="85"/>
      <c r="DRJ89" s="85"/>
      <c r="DRK89" s="85"/>
      <c r="DRL89" s="85"/>
      <c r="DRM89" s="85"/>
      <c r="DRN89" s="85"/>
      <c r="DRO89" s="85"/>
      <c r="DRP89" s="85"/>
      <c r="DRQ89" s="85"/>
      <c r="DRR89" s="85"/>
      <c r="DRS89" s="85"/>
      <c r="DRT89" s="85"/>
      <c r="DRU89" s="85"/>
      <c r="DRV89" s="85"/>
      <c r="DRW89" s="85"/>
      <c r="DRX89" s="85"/>
      <c r="DRY89" s="85"/>
      <c r="DRZ89" s="85"/>
      <c r="DSA89" s="85"/>
      <c r="DSB89" s="85"/>
      <c r="DSC89" s="85"/>
      <c r="DSD89" s="85"/>
      <c r="DSE89" s="85"/>
      <c r="DSF89" s="85"/>
      <c r="DSG89" s="85"/>
      <c r="DSH89" s="85"/>
      <c r="DSI89" s="85"/>
      <c r="DSJ89" s="85"/>
      <c r="DSK89" s="85"/>
      <c r="DSL89" s="85"/>
      <c r="DSM89" s="85"/>
      <c r="DSN89" s="85"/>
      <c r="DSO89" s="85"/>
      <c r="DSP89" s="85"/>
      <c r="DSQ89" s="85"/>
      <c r="DSR89" s="85"/>
      <c r="DSS89" s="85"/>
      <c r="DST89" s="85"/>
      <c r="DSU89" s="85"/>
      <c r="DSV89" s="85"/>
      <c r="DSW89" s="85"/>
      <c r="DSX89" s="85"/>
      <c r="DSY89" s="85"/>
      <c r="DSZ89" s="85"/>
      <c r="DTA89" s="85"/>
      <c r="DTB89" s="85"/>
      <c r="DTC89" s="85"/>
      <c r="DTD89" s="85"/>
      <c r="DTE89" s="85"/>
      <c r="DTF89" s="85"/>
      <c r="DTG89" s="85"/>
      <c r="DTH89" s="85"/>
      <c r="DTI89" s="85"/>
      <c r="DTJ89" s="85"/>
      <c r="DTK89" s="85"/>
      <c r="DTL89" s="85"/>
      <c r="DTM89" s="85"/>
      <c r="DTN89" s="85"/>
      <c r="DTO89" s="85"/>
      <c r="DTP89" s="85"/>
      <c r="DTQ89" s="85"/>
      <c r="DTR89" s="85"/>
      <c r="DTS89" s="85"/>
      <c r="DTT89" s="85"/>
      <c r="DTU89" s="85"/>
      <c r="DTV89" s="85"/>
      <c r="DTW89" s="85"/>
      <c r="DTX89" s="85"/>
      <c r="DTY89" s="85"/>
      <c r="DTZ89" s="85"/>
      <c r="DUA89" s="85"/>
      <c r="DUB89" s="85"/>
      <c r="DUC89" s="85"/>
      <c r="DUD89" s="85"/>
      <c r="DUE89" s="85"/>
      <c r="DUF89" s="85"/>
      <c r="DUG89" s="85"/>
      <c r="DUH89" s="85"/>
      <c r="DUI89" s="85"/>
      <c r="DUJ89" s="85"/>
      <c r="DUK89" s="85"/>
      <c r="DUL89" s="85"/>
      <c r="DUM89" s="85"/>
      <c r="DUN89" s="85"/>
      <c r="DUO89" s="85"/>
      <c r="DUP89" s="85"/>
      <c r="DUQ89" s="85"/>
      <c r="DUR89" s="85"/>
      <c r="DUS89" s="85"/>
      <c r="DUT89" s="85"/>
      <c r="DUU89" s="85"/>
      <c r="DUV89" s="85"/>
      <c r="DUW89" s="85"/>
      <c r="DUX89" s="85"/>
      <c r="DUY89" s="85"/>
      <c r="DUZ89" s="85"/>
      <c r="DVA89" s="85"/>
      <c r="DVB89" s="85"/>
      <c r="DVC89" s="85"/>
      <c r="DVD89" s="85"/>
      <c r="DVE89" s="85"/>
      <c r="DVF89" s="85"/>
      <c r="DVG89" s="85"/>
      <c r="DVH89" s="85"/>
      <c r="DVI89" s="85"/>
      <c r="DVJ89" s="85"/>
      <c r="DVK89" s="85"/>
      <c r="DVL89" s="85"/>
      <c r="DVM89" s="85"/>
      <c r="DVN89" s="85"/>
      <c r="DVO89" s="85"/>
      <c r="DVP89" s="85"/>
      <c r="DVQ89" s="85"/>
      <c r="DVR89" s="85"/>
      <c r="DVS89" s="85"/>
      <c r="DVT89" s="85"/>
      <c r="DVU89" s="85"/>
      <c r="DVV89" s="85"/>
      <c r="DVW89" s="85"/>
      <c r="DVX89" s="85"/>
      <c r="DVY89" s="85"/>
      <c r="DVZ89" s="85"/>
      <c r="DWA89" s="85"/>
      <c r="DWB89" s="85"/>
      <c r="DWC89" s="85"/>
      <c r="DWD89" s="85"/>
      <c r="DWE89" s="85"/>
      <c r="DWF89" s="85"/>
      <c r="DWG89" s="85"/>
      <c r="DWH89" s="85"/>
      <c r="DWI89" s="85"/>
      <c r="DWJ89" s="85"/>
      <c r="DWK89" s="85"/>
      <c r="DWL89" s="85"/>
      <c r="DWM89" s="85"/>
      <c r="DWN89" s="85"/>
      <c r="DWO89" s="85"/>
      <c r="DWP89" s="85"/>
      <c r="DWQ89" s="85"/>
      <c r="DWR89" s="85"/>
      <c r="DWS89" s="85"/>
      <c r="DWT89" s="85"/>
      <c r="DWU89" s="85"/>
      <c r="DWV89" s="85"/>
      <c r="DWW89" s="85"/>
      <c r="DWX89" s="85"/>
      <c r="DWY89" s="85"/>
      <c r="DWZ89" s="85"/>
      <c r="DXA89" s="85"/>
      <c r="DXB89" s="85"/>
      <c r="DXC89" s="85"/>
      <c r="DXD89" s="85"/>
      <c r="DXE89" s="85"/>
      <c r="DXF89" s="85"/>
      <c r="DXG89" s="85"/>
      <c r="DXH89" s="85"/>
      <c r="DXI89" s="85"/>
      <c r="DXJ89" s="85"/>
      <c r="DXK89" s="85"/>
      <c r="DXL89" s="85"/>
      <c r="DXM89" s="85"/>
      <c r="DXN89" s="85"/>
      <c r="DXO89" s="85"/>
      <c r="DXP89" s="85"/>
      <c r="DXQ89" s="85"/>
      <c r="DXR89" s="85"/>
      <c r="DXS89" s="85"/>
      <c r="DXT89" s="85"/>
      <c r="DXU89" s="85"/>
      <c r="DXV89" s="85"/>
      <c r="DXW89" s="85"/>
      <c r="DXX89" s="85"/>
      <c r="DXY89" s="85"/>
      <c r="DXZ89" s="85"/>
      <c r="DYA89" s="85"/>
      <c r="DYB89" s="85"/>
      <c r="DYC89" s="85"/>
      <c r="DYD89" s="85"/>
      <c r="DYE89" s="85"/>
      <c r="DYF89" s="85"/>
      <c r="DYG89" s="85"/>
      <c r="DYH89" s="85"/>
      <c r="DYI89" s="85"/>
      <c r="DYJ89" s="85"/>
      <c r="DYK89" s="85"/>
      <c r="DYL89" s="85"/>
      <c r="DYM89" s="85"/>
      <c r="DYN89" s="85"/>
      <c r="DYO89" s="85"/>
      <c r="DYP89" s="85"/>
      <c r="DYQ89" s="85"/>
      <c r="DYR89" s="85"/>
      <c r="DYS89" s="85"/>
      <c r="DYT89" s="85"/>
      <c r="DYU89" s="85"/>
      <c r="DYV89" s="85"/>
      <c r="DYW89" s="85"/>
      <c r="DYX89" s="85"/>
      <c r="DYY89" s="85"/>
      <c r="DYZ89" s="85"/>
      <c r="DZA89" s="85"/>
      <c r="DZB89" s="85"/>
      <c r="DZC89" s="85"/>
      <c r="DZD89" s="85"/>
      <c r="DZE89" s="85"/>
      <c r="DZF89" s="85"/>
      <c r="DZG89" s="85"/>
      <c r="DZH89" s="85"/>
      <c r="DZI89" s="85"/>
      <c r="DZJ89" s="85"/>
      <c r="DZK89" s="85"/>
      <c r="DZL89" s="85"/>
      <c r="DZM89" s="85"/>
      <c r="DZN89" s="85"/>
      <c r="DZO89" s="85"/>
      <c r="DZP89" s="85"/>
      <c r="DZQ89" s="85"/>
      <c r="DZR89" s="85"/>
      <c r="DZS89" s="85"/>
      <c r="DZT89" s="85"/>
      <c r="DZU89" s="85"/>
      <c r="DZV89" s="85"/>
      <c r="DZW89" s="85"/>
      <c r="DZX89" s="85"/>
      <c r="DZY89" s="85"/>
      <c r="DZZ89" s="85"/>
      <c r="EAA89" s="85"/>
      <c r="EAB89" s="85"/>
      <c r="EAC89" s="85"/>
      <c r="EAD89" s="85"/>
      <c r="EAE89" s="85"/>
      <c r="EAF89" s="85"/>
      <c r="EAG89" s="85"/>
      <c r="EAH89" s="85"/>
      <c r="EAI89" s="85"/>
      <c r="EAJ89" s="85"/>
      <c r="EAK89" s="85"/>
      <c r="EAL89" s="85"/>
      <c r="EAM89" s="85"/>
      <c r="EAN89" s="85"/>
      <c r="EAO89" s="85"/>
      <c r="EAP89" s="85"/>
      <c r="EAQ89" s="85"/>
      <c r="EAR89" s="85"/>
      <c r="EAS89" s="85"/>
      <c r="EAT89" s="85"/>
      <c r="EAU89" s="85"/>
      <c r="EAV89" s="85"/>
      <c r="EAW89" s="85"/>
      <c r="EAX89" s="85"/>
      <c r="EAY89" s="85"/>
      <c r="EAZ89" s="85"/>
      <c r="EBA89" s="85"/>
      <c r="EBB89" s="85"/>
      <c r="EBC89" s="85"/>
      <c r="EBD89" s="85"/>
      <c r="EBE89" s="85"/>
      <c r="EBF89" s="85"/>
      <c r="EBG89" s="85"/>
      <c r="EBH89" s="85"/>
      <c r="EBI89" s="85"/>
      <c r="EBJ89" s="85"/>
      <c r="EBK89" s="85"/>
      <c r="EBL89" s="85"/>
      <c r="EBM89" s="85"/>
      <c r="EBN89" s="85"/>
      <c r="EBO89" s="85"/>
      <c r="EBP89" s="85"/>
      <c r="EBQ89" s="85"/>
      <c r="EBR89" s="85"/>
      <c r="EBS89" s="85"/>
      <c r="EBT89" s="85"/>
      <c r="EBU89" s="85"/>
      <c r="EBV89" s="85"/>
      <c r="EBW89" s="85"/>
      <c r="EBX89" s="85"/>
      <c r="EBY89" s="85"/>
      <c r="EBZ89" s="85"/>
      <c r="ECA89" s="85"/>
      <c r="ECB89" s="85"/>
      <c r="ECC89" s="85"/>
      <c r="ECD89" s="85"/>
      <c r="ECE89" s="85"/>
      <c r="ECF89" s="85"/>
      <c r="ECG89" s="85"/>
      <c r="ECH89" s="85"/>
      <c r="ECI89" s="85"/>
      <c r="ECJ89" s="85"/>
      <c r="ECK89" s="85"/>
      <c r="ECL89" s="85"/>
      <c r="ECM89" s="85"/>
      <c r="ECN89" s="85"/>
      <c r="ECO89" s="85"/>
      <c r="ECP89" s="85"/>
      <c r="ECQ89" s="85"/>
      <c r="ECR89" s="85"/>
      <c r="ECS89" s="85"/>
      <c r="ECT89" s="85"/>
      <c r="ECU89" s="85"/>
      <c r="ECV89" s="85"/>
      <c r="ECW89" s="85"/>
      <c r="ECX89" s="85"/>
      <c r="ECY89" s="85"/>
      <c r="ECZ89" s="85"/>
      <c r="EDA89" s="85"/>
      <c r="EDB89" s="85"/>
      <c r="EDC89" s="85"/>
      <c r="EDD89" s="85"/>
      <c r="EDE89" s="85"/>
      <c r="EDF89" s="85"/>
      <c r="EDG89" s="85"/>
      <c r="EDH89" s="85"/>
      <c r="EDI89" s="85"/>
      <c r="EDJ89" s="85"/>
      <c r="EDK89" s="85"/>
      <c r="EDL89" s="85"/>
      <c r="EDM89" s="85"/>
      <c r="EDN89" s="85"/>
      <c r="EDO89" s="85"/>
      <c r="EDP89" s="85"/>
      <c r="EDQ89" s="85"/>
      <c r="EDR89" s="85"/>
      <c r="EDS89" s="85"/>
      <c r="EDT89" s="85"/>
      <c r="EDU89" s="85"/>
      <c r="EDV89" s="85"/>
      <c r="EDW89" s="85"/>
      <c r="EDX89" s="85"/>
      <c r="EDY89" s="85"/>
      <c r="EDZ89" s="85"/>
      <c r="EEA89" s="85"/>
      <c r="EEB89" s="85"/>
      <c r="EEC89" s="85"/>
      <c r="EED89" s="85"/>
      <c r="EEE89" s="85"/>
      <c r="EEF89" s="85"/>
      <c r="EEG89" s="85"/>
      <c r="EEH89" s="85"/>
      <c r="EEI89" s="85"/>
      <c r="EEJ89" s="85"/>
      <c r="EEK89" s="85"/>
      <c r="EEL89" s="85"/>
      <c r="EEM89" s="85"/>
      <c r="EEN89" s="85"/>
      <c r="EEO89" s="85"/>
      <c r="EEP89" s="85"/>
      <c r="EEQ89" s="85"/>
      <c r="EER89" s="85"/>
      <c r="EES89" s="85"/>
      <c r="EET89" s="85"/>
      <c r="EEU89" s="85"/>
      <c r="EEV89" s="85"/>
      <c r="EEW89" s="85"/>
      <c r="EEX89" s="85"/>
      <c r="EEY89" s="85"/>
      <c r="EEZ89" s="85"/>
      <c r="EFA89" s="85"/>
      <c r="EFB89" s="85"/>
      <c r="EFC89" s="85"/>
      <c r="EFD89" s="85"/>
      <c r="EFE89" s="85"/>
      <c r="EFF89" s="85"/>
      <c r="EFG89" s="85"/>
      <c r="EFH89" s="85"/>
      <c r="EFI89" s="85"/>
      <c r="EFJ89" s="85"/>
      <c r="EFK89" s="85"/>
      <c r="EFL89" s="85"/>
      <c r="EFM89" s="85"/>
      <c r="EFN89" s="85"/>
      <c r="EFO89" s="85"/>
      <c r="EFP89" s="85"/>
      <c r="EFQ89" s="85"/>
      <c r="EFR89" s="85"/>
      <c r="EFS89" s="85"/>
      <c r="EFT89" s="85"/>
      <c r="EFU89" s="85"/>
      <c r="EFV89" s="85"/>
      <c r="EFW89" s="85"/>
      <c r="EFX89" s="85"/>
      <c r="EFY89" s="85"/>
      <c r="EFZ89" s="85"/>
      <c r="EGA89" s="85"/>
      <c r="EGB89" s="85"/>
      <c r="EGC89" s="85"/>
      <c r="EGD89" s="85"/>
      <c r="EGE89" s="85"/>
      <c r="EGF89" s="85"/>
      <c r="EGG89" s="85"/>
      <c r="EGH89" s="85"/>
      <c r="EGI89" s="85"/>
      <c r="EGJ89" s="85"/>
      <c r="EGK89" s="85"/>
      <c r="EGL89" s="85"/>
      <c r="EGM89" s="85"/>
      <c r="EGN89" s="85"/>
      <c r="EGO89" s="85"/>
      <c r="EGP89" s="85"/>
      <c r="EGQ89" s="85"/>
      <c r="EGR89" s="85"/>
      <c r="EGS89" s="85"/>
      <c r="EGT89" s="85"/>
      <c r="EGU89" s="85"/>
      <c r="EGV89" s="85"/>
      <c r="EGW89" s="85"/>
      <c r="EGX89" s="85"/>
      <c r="EGY89" s="85"/>
      <c r="EGZ89" s="85"/>
      <c r="EHA89" s="85"/>
      <c r="EHB89" s="85"/>
      <c r="EHC89" s="85"/>
      <c r="EHD89" s="85"/>
      <c r="EHE89" s="85"/>
      <c r="EHF89" s="85"/>
      <c r="EHG89" s="85"/>
      <c r="EHH89" s="85"/>
      <c r="EHI89" s="85"/>
      <c r="EHJ89" s="85"/>
      <c r="EHK89" s="85"/>
      <c r="EHL89" s="85"/>
      <c r="EHM89" s="85"/>
      <c r="EHN89" s="85"/>
      <c r="EHO89" s="85"/>
      <c r="EHP89" s="85"/>
      <c r="EHQ89" s="85"/>
      <c r="EHR89" s="85"/>
      <c r="EHS89" s="85"/>
      <c r="EHT89" s="85"/>
      <c r="EHU89" s="85"/>
      <c r="EHV89" s="85"/>
      <c r="EHW89" s="85"/>
      <c r="EHX89" s="85"/>
      <c r="EHY89" s="85"/>
      <c r="EHZ89" s="85"/>
      <c r="EIA89" s="85"/>
      <c r="EIB89" s="85"/>
      <c r="EIC89" s="85"/>
      <c r="EID89" s="85"/>
      <c r="EIE89" s="85"/>
      <c r="EIF89" s="85"/>
      <c r="EIG89" s="85"/>
      <c r="EIH89" s="85"/>
      <c r="EII89" s="85"/>
      <c r="EIJ89" s="85"/>
      <c r="EIK89" s="85"/>
      <c r="EIL89" s="85"/>
      <c r="EIM89" s="85"/>
      <c r="EIN89" s="85"/>
      <c r="EIO89" s="85"/>
      <c r="EIP89" s="85"/>
      <c r="EIQ89" s="85"/>
      <c r="EIR89" s="85"/>
      <c r="EIS89" s="85"/>
      <c r="EIT89" s="85"/>
      <c r="EIU89" s="85"/>
      <c r="EIV89" s="85"/>
      <c r="EIW89" s="85"/>
      <c r="EIX89" s="85"/>
      <c r="EIY89" s="85"/>
      <c r="EIZ89" s="85"/>
      <c r="EJA89" s="85"/>
      <c r="EJB89" s="85"/>
      <c r="EJC89" s="85"/>
      <c r="EJD89" s="85"/>
      <c r="EJE89" s="85"/>
      <c r="EJF89" s="85"/>
      <c r="EJG89" s="85"/>
      <c r="EJH89" s="85"/>
      <c r="EJI89" s="85"/>
      <c r="EJJ89" s="85"/>
      <c r="EJK89" s="85"/>
      <c r="EJL89" s="85"/>
      <c r="EJM89" s="85"/>
      <c r="EJN89" s="85"/>
      <c r="EJO89" s="85"/>
      <c r="EJP89" s="85"/>
      <c r="EJQ89" s="85"/>
      <c r="EJR89" s="85"/>
      <c r="EJS89" s="85"/>
      <c r="EJT89" s="85"/>
      <c r="EJU89" s="85"/>
      <c r="EJV89" s="85"/>
      <c r="EJW89" s="85"/>
      <c r="EJX89" s="85"/>
      <c r="EJY89" s="85"/>
      <c r="EJZ89" s="85"/>
      <c r="EKA89" s="85"/>
      <c r="EKB89" s="85"/>
      <c r="EKC89" s="85"/>
      <c r="EKD89" s="85"/>
      <c r="EKE89" s="85"/>
      <c r="EKF89" s="85"/>
      <c r="EKG89" s="85"/>
      <c r="EKH89" s="85"/>
      <c r="EKI89" s="85"/>
      <c r="EKJ89" s="85"/>
      <c r="EKK89" s="85"/>
      <c r="EKL89" s="85"/>
      <c r="EKM89" s="85"/>
      <c r="EKN89" s="85"/>
      <c r="EKO89" s="85"/>
      <c r="EKP89" s="85"/>
      <c r="EKQ89" s="85"/>
      <c r="EKR89" s="85"/>
      <c r="EKS89" s="85"/>
      <c r="EKT89" s="85"/>
      <c r="EKU89" s="85"/>
      <c r="EKV89" s="85"/>
      <c r="EKW89" s="85"/>
      <c r="EKX89" s="85"/>
      <c r="EKY89" s="85"/>
      <c r="EKZ89" s="85"/>
      <c r="ELA89" s="85"/>
      <c r="ELB89" s="85"/>
      <c r="ELC89" s="85"/>
      <c r="ELD89" s="85"/>
      <c r="ELE89" s="85"/>
      <c r="ELF89" s="85"/>
      <c r="ELG89" s="85"/>
      <c r="ELH89" s="85"/>
      <c r="ELI89" s="85"/>
      <c r="ELJ89" s="85"/>
      <c r="ELK89" s="85"/>
      <c r="ELL89" s="85"/>
      <c r="ELM89" s="85"/>
      <c r="ELN89" s="85"/>
      <c r="ELO89" s="85"/>
      <c r="ELP89" s="85"/>
      <c r="ELQ89" s="85"/>
      <c r="ELR89" s="85"/>
      <c r="ELS89" s="85"/>
      <c r="ELT89" s="85"/>
      <c r="ELU89" s="85"/>
      <c r="ELV89" s="85"/>
      <c r="ELW89" s="85"/>
      <c r="ELX89" s="85"/>
      <c r="ELY89" s="85"/>
      <c r="ELZ89" s="85"/>
      <c r="EMA89" s="85"/>
      <c r="EMB89" s="85"/>
      <c r="EMC89" s="85"/>
      <c r="EMD89" s="85"/>
      <c r="EME89" s="85"/>
      <c r="EMF89" s="85"/>
      <c r="EMG89" s="85"/>
      <c r="EMH89" s="85"/>
      <c r="EMI89" s="85"/>
      <c r="EMJ89" s="85"/>
      <c r="EMK89" s="85"/>
      <c r="EML89" s="85"/>
      <c r="EMM89" s="85"/>
      <c r="EMN89" s="85"/>
      <c r="EMO89" s="85"/>
      <c r="EMP89" s="85"/>
      <c r="EMQ89" s="85"/>
      <c r="EMR89" s="85"/>
      <c r="EMS89" s="85"/>
      <c r="EMT89" s="85"/>
      <c r="EMU89" s="85"/>
      <c r="EMV89" s="85"/>
      <c r="EMW89" s="85"/>
      <c r="EMX89" s="85"/>
      <c r="EMY89" s="85"/>
      <c r="EMZ89" s="85"/>
      <c r="ENA89" s="85"/>
      <c r="ENB89" s="85"/>
      <c r="ENC89" s="85"/>
      <c r="END89" s="85"/>
      <c r="ENE89" s="85"/>
      <c r="ENF89" s="85"/>
      <c r="ENG89" s="85"/>
      <c r="ENH89" s="85"/>
      <c r="ENI89" s="85"/>
      <c r="ENJ89" s="85"/>
      <c r="ENK89" s="85"/>
      <c r="ENL89" s="85"/>
      <c r="ENM89" s="85"/>
      <c r="ENN89" s="85"/>
      <c r="ENO89" s="85"/>
      <c r="ENP89" s="85"/>
      <c r="ENQ89" s="85"/>
      <c r="ENR89" s="85"/>
      <c r="ENS89" s="85"/>
      <c r="ENT89" s="85"/>
      <c r="ENU89" s="85"/>
      <c r="ENV89" s="85"/>
      <c r="ENW89" s="85"/>
      <c r="ENX89" s="85"/>
      <c r="ENY89" s="85"/>
      <c r="ENZ89" s="85"/>
      <c r="EOA89" s="85"/>
      <c r="EOB89" s="85"/>
      <c r="EOC89" s="85"/>
      <c r="EOD89" s="85"/>
      <c r="EOE89" s="85"/>
      <c r="EOF89" s="85"/>
      <c r="EOG89" s="85"/>
      <c r="EOH89" s="85"/>
      <c r="EOI89" s="85"/>
      <c r="EOJ89" s="85"/>
      <c r="EOK89" s="85"/>
      <c r="EOL89" s="85"/>
      <c r="EOM89" s="85"/>
      <c r="EON89" s="85"/>
      <c r="EOO89" s="85"/>
      <c r="EOP89" s="85"/>
      <c r="EOQ89" s="85"/>
      <c r="EOR89" s="85"/>
      <c r="EOS89" s="85"/>
      <c r="EOT89" s="85"/>
      <c r="EOU89" s="85"/>
      <c r="EOV89" s="85"/>
      <c r="EOW89" s="85"/>
      <c r="EOX89" s="85"/>
      <c r="EOY89" s="85"/>
      <c r="EOZ89" s="85"/>
      <c r="EPA89" s="85"/>
      <c r="EPB89" s="85"/>
      <c r="EPC89" s="85"/>
      <c r="EPD89" s="85"/>
      <c r="EPE89" s="85"/>
      <c r="EPF89" s="85"/>
      <c r="EPG89" s="85"/>
      <c r="EPH89" s="85"/>
      <c r="EPI89" s="85"/>
      <c r="EPJ89" s="85"/>
      <c r="EPK89" s="85"/>
      <c r="EPL89" s="85"/>
      <c r="EPM89" s="85"/>
      <c r="EPN89" s="85"/>
      <c r="EPO89" s="85"/>
      <c r="EPP89" s="85"/>
      <c r="EPQ89" s="85"/>
      <c r="EPR89" s="85"/>
      <c r="EPS89" s="85"/>
      <c r="EPT89" s="85"/>
      <c r="EPU89" s="85"/>
      <c r="EPV89" s="85"/>
      <c r="EPW89" s="85"/>
      <c r="EPX89" s="85"/>
      <c r="EPY89" s="85"/>
      <c r="EPZ89" s="85"/>
      <c r="EQA89" s="85"/>
      <c r="EQB89" s="85"/>
      <c r="EQC89" s="85"/>
      <c r="EQD89" s="85"/>
      <c r="EQE89" s="85"/>
      <c r="EQF89" s="85"/>
      <c r="EQG89" s="85"/>
      <c r="EQH89" s="85"/>
      <c r="EQI89" s="85"/>
      <c r="EQJ89" s="85"/>
      <c r="EQK89" s="85"/>
      <c r="EQL89" s="85"/>
      <c r="EQM89" s="85"/>
      <c r="EQN89" s="85"/>
      <c r="EQO89" s="85"/>
      <c r="EQP89" s="85"/>
      <c r="EQQ89" s="85"/>
      <c r="EQR89" s="85"/>
      <c r="EQS89" s="85"/>
      <c r="EQT89" s="85"/>
      <c r="EQU89" s="85"/>
      <c r="EQV89" s="85"/>
      <c r="EQW89" s="85"/>
      <c r="EQX89" s="85"/>
      <c r="EQY89" s="85"/>
      <c r="EQZ89" s="85"/>
      <c r="ERA89" s="85"/>
      <c r="ERB89" s="85"/>
      <c r="ERC89" s="85"/>
      <c r="ERD89" s="85"/>
      <c r="ERE89" s="85"/>
      <c r="ERF89" s="85"/>
      <c r="ERG89" s="85"/>
      <c r="ERH89" s="85"/>
      <c r="ERI89" s="85"/>
      <c r="ERJ89" s="85"/>
      <c r="ERK89" s="85"/>
      <c r="ERL89" s="85"/>
      <c r="ERM89" s="85"/>
      <c r="ERN89" s="85"/>
      <c r="ERO89" s="85"/>
      <c r="ERP89" s="85"/>
      <c r="ERQ89" s="85"/>
      <c r="ERR89" s="85"/>
      <c r="ERS89" s="85"/>
      <c r="ERT89" s="85"/>
      <c r="ERU89" s="85"/>
      <c r="ERV89" s="85"/>
      <c r="ERW89" s="85"/>
      <c r="ERX89" s="85"/>
      <c r="ERY89" s="85"/>
      <c r="ERZ89" s="85"/>
      <c r="ESA89" s="85"/>
      <c r="ESB89" s="85"/>
      <c r="ESC89" s="85"/>
      <c r="ESD89" s="85"/>
      <c r="ESE89" s="85"/>
      <c r="ESF89" s="85"/>
      <c r="ESG89" s="85"/>
      <c r="ESH89" s="85"/>
      <c r="ESI89" s="85"/>
      <c r="ESJ89" s="85"/>
      <c r="ESK89" s="85"/>
      <c r="ESL89" s="85"/>
      <c r="ESM89" s="85"/>
      <c r="ESN89" s="85"/>
      <c r="ESO89" s="85"/>
      <c r="ESP89" s="85"/>
      <c r="ESQ89" s="85"/>
      <c r="ESR89" s="85"/>
      <c r="ESS89" s="85"/>
      <c r="EST89" s="85"/>
      <c r="ESU89" s="85"/>
      <c r="ESV89" s="85"/>
      <c r="ESW89" s="85"/>
      <c r="ESX89" s="85"/>
      <c r="ESY89" s="85"/>
      <c r="ESZ89" s="85"/>
      <c r="ETA89" s="85"/>
      <c r="ETB89" s="85"/>
      <c r="ETC89" s="85"/>
      <c r="ETD89" s="85"/>
      <c r="ETE89" s="85"/>
      <c r="ETF89" s="85"/>
      <c r="ETG89" s="85"/>
      <c r="ETH89" s="85"/>
      <c r="ETI89" s="85"/>
      <c r="ETJ89" s="85"/>
      <c r="ETK89" s="85"/>
      <c r="ETL89" s="85"/>
      <c r="ETM89" s="85"/>
      <c r="ETN89" s="85"/>
      <c r="ETO89" s="85"/>
      <c r="ETP89" s="85"/>
      <c r="ETQ89" s="85"/>
      <c r="ETR89" s="85"/>
      <c r="ETS89" s="85"/>
      <c r="ETT89" s="85"/>
      <c r="ETU89" s="85"/>
      <c r="ETV89" s="85"/>
      <c r="ETW89" s="85"/>
      <c r="ETX89" s="85"/>
      <c r="ETY89" s="85"/>
      <c r="ETZ89" s="85"/>
      <c r="EUA89" s="85"/>
      <c r="EUB89" s="85"/>
      <c r="EUC89" s="85"/>
      <c r="EUD89" s="85"/>
      <c r="EUE89" s="85"/>
      <c r="EUF89" s="85"/>
      <c r="EUG89" s="85"/>
      <c r="EUH89" s="85"/>
      <c r="EUI89" s="85"/>
      <c r="EUJ89" s="85"/>
      <c r="EUK89" s="85"/>
      <c r="EUL89" s="85"/>
      <c r="EUM89" s="85"/>
      <c r="EUN89" s="85"/>
      <c r="EUO89" s="85"/>
      <c r="EUP89" s="85"/>
      <c r="EUQ89" s="85"/>
      <c r="EUR89" s="85"/>
      <c r="EUS89" s="85"/>
      <c r="EUT89" s="85"/>
      <c r="EUU89" s="85"/>
      <c r="EUV89" s="85"/>
      <c r="EUW89" s="85"/>
      <c r="EUX89" s="85"/>
      <c r="EUY89" s="85"/>
      <c r="EUZ89" s="85"/>
      <c r="EVA89" s="85"/>
      <c r="EVB89" s="85"/>
      <c r="EVC89" s="85"/>
      <c r="EVD89" s="85"/>
      <c r="EVE89" s="85"/>
      <c r="EVF89" s="85"/>
      <c r="EVG89" s="85"/>
      <c r="EVH89" s="85"/>
      <c r="EVI89" s="85"/>
      <c r="EVJ89" s="85"/>
      <c r="EVK89" s="85"/>
      <c r="EVL89" s="85"/>
      <c r="EVM89" s="85"/>
      <c r="EVN89" s="85"/>
      <c r="EVO89" s="85"/>
      <c r="EVP89" s="85"/>
      <c r="EVQ89" s="85"/>
      <c r="EVR89" s="85"/>
      <c r="EVS89" s="85"/>
      <c r="EVT89" s="85"/>
      <c r="EVU89" s="85"/>
      <c r="EVV89" s="85"/>
      <c r="EVW89" s="85"/>
      <c r="EVX89" s="85"/>
      <c r="EVY89" s="85"/>
      <c r="EVZ89" s="85"/>
      <c r="EWA89" s="85"/>
      <c r="EWB89" s="85"/>
      <c r="EWC89" s="85"/>
      <c r="EWD89" s="85"/>
      <c r="EWE89" s="85"/>
      <c r="EWF89" s="85"/>
      <c r="EWG89" s="85"/>
      <c r="EWH89" s="85"/>
      <c r="EWI89" s="85"/>
      <c r="EWJ89" s="85"/>
      <c r="EWK89" s="85"/>
      <c r="EWL89" s="85"/>
      <c r="EWM89" s="85"/>
      <c r="EWN89" s="85"/>
      <c r="EWO89" s="85"/>
      <c r="EWP89" s="85"/>
      <c r="EWQ89" s="85"/>
      <c r="EWR89" s="85"/>
      <c r="EWS89" s="85"/>
      <c r="EWT89" s="85"/>
      <c r="EWU89" s="85"/>
      <c r="EWV89" s="85"/>
      <c r="EWW89" s="85"/>
      <c r="EWX89" s="85"/>
      <c r="EWY89" s="85"/>
      <c r="EWZ89" s="85"/>
      <c r="EXA89" s="85"/>
      <c r="EXB89" s="85"/>
      <c r="EXC89" s="85"/>
      <c r="EXD89" s="85"/>
      <c r="EXE89" s="85"/>
      <c r="EXF89" s="85"/>
      <c r="EXG89" s="85"/>
      <c r="EXH89" s="85"/>
      <c r="EXI89" s="85"/>
      <c r="EXJ89" s="85"/>
      <c r="EXK89" s="85"/>
      <c r="EXL89" s="85"/>
      <c r="EXM89" s="85"/>
      <c r="EXN89" s="85"/>
      <c r="EXO89" s="85"/>
      <c r="EXP89" s="85"/>
      <c r="EXQ89" s="85"/>
      <c r="EXR89" s="85"/>
      <c r="EXS89" s="85"/>
      <c r="EXT89" s="85"/>
      <c r="EXU89" s="85"/>
      <c r="EXV89" s="85"/>
      <c r="EXW89" s="85"/>
      <c r="EXX89" s="85"/>
      <c r="EXY89" s="85"/>
      <c r="EXZ89" s="85"/>
      <c r="EYA89" s="85"/>
      <c r="EYB89" s="85"/>
      <c r="EYC89" s="85"/>
      <c r="EYD89" s="85"/>
      <c r="EYE89" s="85"/>
      <c r="EYF89" s="85"/>
      <c r="EYG89" s="85"/>
      <c r="EYH89" s="85"/>
      <c r="EYI89" s="85"/>
      <c r="EYJ89" s="85"/>
      <c r="EYK89" s="85"/>
      <c r="EYL89" s="85"/>
      <c r="EYM89" s="85"/>
      <c r="EYN89" s="85"/>
      <c r="EYO89" s="85"/>
      <c r="EYP89" s="85"/>
      <c r="EYQ89" s="85"/>
      <c r="EYR89" s="85"/>
      <c r="EYS89" s="85"/>
      <c r="EYT89" s="85"/>
      <c r="EYU89" s="85"/>
      <c r="EYV89" s="85"/>
      <c r="EYW89" s="85"/>
      <c r="EYX89" s="85"/>
      <c r="EYY89" s="85"/>
      <c r="EYZ89" s="85"/>
      <c r="EZA89" s="85"/>
      <c r="EZB89" s="85"/>
      <c r="EZC89" s="85"/>
      <c r="EZD89" s="85"/>
      <c r="EZE89" s="85"/>
      <c r="EZF89" s="85"/>
      <c r="EZG89" s="85"/>
      <c r="EZH89" s="85"/>
      <c r="EZI89" s="85"/>
      <c r="EZJ89" s="85"/>
      <c r="EZK89" s="85"/>
      <c r="EZL89" s="85"/>
      <c r="EZM89" s="85"/>
      <c r="EZN89" s="85"/>
      <c r="EZO89" s="85"/>
      <c r="EZP89" s="85"/>
      <c r="EZQ89" s="85"/>
      <c r="EZR89" s="85"/>
      <c r="EZS89" s="85"/>
      <c r="EZT89" s="85"/>
      <c r="EZU89" s="85"/>
      <c r="EZV89" s="85"/>
      <c r="EZW89" s="85"/>
      <c r="EZX89" s="85"/>
      <c r="EZY89" s="85"/>
      <c r="EZZ89" s="85"/>
      <c r="FAA89" s="85"/>
      <c r="FAB89" s="85"/>
      <c r="FAC89" s="85"/>
      <c r="FAD89" s="85"/>
      <c r="FAE89" s="85"/>
      <c r="FAF89" s="85"/>
      <c r="FAG89" s="85"/>
      <c r="FAH89" s="85"/>
      <c r="FAI89" s="85"/>
      <c r="FAJ89" s="85"/>
      <c r="FAK89" s="85"/>
      <c r="FAL89" s="85"/>
      <c r="FAM89" s="85"/>
      <c r="FAN89" s="85"/>
      <c r="FAO89" s="85"/>
      <c r="FAP89" s="85"/>
      <c r="FAQ89" s="85"/>
      <c r="FAR89" s="85"/>
      <c r="FAS89" s="85"/>
      <c r="FAT89" s="85"/>
      <c r="FAU89" s="85"/>
      <c r="FAV89" s="85"/>
      <c r="FAW89" s="85"/>
      <c r="FAX89" s="85"/>
      <c r="FAY89" s="85"/>
      <c r="FAZ89" s="85"/>
      <c r="FBA89" s="85"/>
      <c r="FBB89" s="85"/>
      <c r="FBC89" s="85"/>
      <c r="FBD89" s="85"/>
      <c r="FBE89" s="85"/>
      <c r="FBF89" s="85"/>
      <c r="FBG89" s="85"/>
      <c r="FBH89" s="85"/>
      <c r="FBI89" s="85"/>
      <c r="FBJ89" s="85"/>
      <c r="FBK89" s="85"/>
      <c r="FBL89" s="85"/>
      <c r="FBM89" s="85"/>
      <c r="FBN89" s="85"/>
      <c r="FBO89" s="85"/>
      <c r="FBP89" s="85"/>
      <c r="FBQ89" s="85"/>
      <c r="FBR89" s="85"/>
      <c r="FBS89" s="85"/>
      <c r="FBT89" s="85"/>
      <c r="FBU89" s="85"/>
      <c r="FBV89" s="85"/>
      <c r="FBW89" s="85"/>
      <c r="FBX89" s="85"/>
      <c r="FBY89" s="85"/>
      <c r="FBZ89" s="85"/>
      <c r="FCA89" s="85"/>
      <c r="FCB89" s="85"/>
      <c r="FCC89" s="85"/>
      <c r="FCD89" s="85"/>
      <c r="FCE89" s="85"/>
      <c r="FCF89" s="85"/>
      <c r="FCG89" s="85"/>
      <c r="FCH89" s="85"/>
      <c r="FCI89" s="85"/>
      <c r="FCJ89" s="85"/>
      <c r="FCK89" s="85"/>
      <c r="FCL89" s="85"/>
      <c r="FCM89" s="85"/>
      <c r="FCN89" s="85"/>
      <c r="FCO89" s="85"/>
      <c r="FCP89" s="85"/>
      <c r="FCQ89" s="85"/>
      <c r="FCR89" s="85"/>
      <c r="FCS89" s="85"/>
      <c r="FCT89" s="85"/>
      <c r="FCU89" s="85"/>
      <c r="FCV89" s="85"/>
      <c r="FCW89" s="85"/>
      <c r="FCX89" s="85"/>
      <c r="FCY89" s="85"/>
      <c r="FCZ89" s="85"/>
      <c r="FDA89" s="85"/>
      <c r="FDB89" s="85"/>
      <c r="FDC89" s="85"/>
      <c r="FDD89" s="85"/>
      <c r="FDE89" s="85"/>
      <c r="FDF89" s="85"/>
      <c r="FDG89" s="85"/>
      <c r="FDH89" s="85"/>
      <c r="FDI89" s="85"/>
      <c r="FDJ89" s="85"/>
      <c r="FDK89" s="85"/>
      <c r="FDL89" s="85"/>
      <c r="FDM89" s="85"/>
      <c r="FDN89" s="85"/>
      <c r="FDO89" s="85"/>
      <c r="FDP89" s="85"/>
      <c r="FDQ89" s="85"/>
      <c r="FDR89" s="85"/>
      <c r="FDS89" s="85"/>
      <c r="FDT89" s="85"/>
      <c r="FDU89" s="85"/>
      <c r="FDV89" s="85"/>
      <c r="FDW89" s="85"/>
      <c r="FDX89" s="85"/>
      <c r="FDY89" s="85"/>
      <c r="FDZ89" s="85"/>
      <c r="FEA89" s="85"/>
      <c r="FEB89" s="85"/>
      <c r="FEC89" s="85"/>
      <c r="FED89" s="85"/>
      <c r="FEE89" s="85"/>
      <c r="FEF89" s="85"/>
      <c r="FEG89" s="85"/>
      <c r="FEH89" s="85"/>
      <c r="FEI89" s="85"/>
      <c r="FEJ89" s="85"/>
      <c r="FEK89" s="85"/>
      <c r="FEL89" s="85"/>
      <c r="FEM89" s="85"/>
      <c r="FEN89" s="85"/>
      <c r="FEO89" s="85"/>
      <c r="FEP89" s="85"/>
      <c r="FEQ89" s="85"/>
      <c r="FER89" s="85"/>
      <c r="FES89" s="85"/>
      <c r="FET89" s="85"/>
      <c r="FEU89" s="85"/>
      <c r="FEV89" s="85"/>
      <c r="FEW89" s="85"/>
      <c r="FEX89" s="85"/>
      <c r="FEY89" s="85"/>
      <c r="FEZ89" s="85"/>
      <c r="FFA89" s="85"/>
      <c r="FFB89" s="85"/>
      <c r="FFC89" s="85"/>
      <c r="FFD89" s="85"/>
      <c r="FFE89" s="85"/>
      <c r="FFF89" s="85"/>
      <c r="FFG89" s="85"/>
      <c r="FFH89" s="85"/>
      <c r="FFI89" s="85"/>
      <c r="FFJ89" s="85"/>
      <c r="FFK89" s="85"/>
      <c r="FFL89" s="85"/>
      <c r="FFM89" s="85"/>
      <c r="FFN89" s="85"/>
      <c r="FFO89" s="85"/>
      <c r="FFP89" s="85"/>
      <c r="FFQ89" s="85"/>
      <c r="FFR89" s="85"/>
      <c r="FFS89" s="85"/>
      <c r="FFT89" s="85"/>
      <c r="FFU89" s="85"/>
      <c r="FFV89" s="85"/>
      <c r="FFW89" s="85"/>
      <c r="FFX89" s="85"/>
      <c r="FFY89" s="85"/>
      <c r="FFZ89" s="85"/>
      <c r="FGA89" s="85"/>
      <c r="FGB89" s="85"/>
      <c r="FGC89" s="85"/>
      <c r="FGD89" s="85"/>
      <c r="FGE89" s="85"/>
      <c r="FGF89" s="85"/>
      <c r="FGG89" s="85"/>
      <c r="FGH89" s="85"/>
      <c r="FGI89" s="85"/>
      <c r="FGJ89" s="85"/>
      <c r="FGK89" s="85"/>
      <c r="FGL89" s="85"/>
      <c r="FGM89" s="85"/>
      <c r="FGN89" s="85"/>
      <c r="FGO89" s="85"/>
      <c r="FGP89" s="85"/>
      <c r="FGQ89" s="85"/>
      <c r="FGR89" s="85"/>
      <c r="FGS89" s="85"/>
      <c r="FGT89" s="85"/>
      <c r="FGU89" s="85"/>
      <c r="FGV89" s="85"/>
      <c r="FGW89" s="85"/>
      <c r="FGX89" s="85"/>
      <c r="FGY89" s="85"/>
      <c r="FGZ89" s="85"/>
      <c r="FHA89" s="85"/>
      <c r="FHB89" s="85"/>
      <c r="FHC89" s="85"/>
      <c r="FHD89" s="85"/>
      <c r="FHE89" s="85"/>
      <c r="FHF89" s="85"/>
      <c r="FHG89" s="85"/>
      <c r="FHH89" s="85"/>
      <c r="FHI89" s="85"/>
      <c r="FHJ89" s="85"/>
      <c r="FHK89" s="85"/>
      <c r="FHL89" s="85"/>
      <c r="FHM89" s="85"/>
      <c r="FHN89" s="85"/>
      <c r="FHO89" s="85"/>
      <c r="FHP89" s="85"/>
      <c r="FHQ89" s="85"/>
      <c r="FHR89" s="85"/>
      <c r="FHS89" s="85"/>
      <c r="FHT89" s="85"/>
      <c r="FHU89" s="85"/>
      <c r="FHV89" s="85"/>
      <c r="FHW89" s="85"/>
      <c r="FHX89" s="85"/>
      <c r="FHY89" s="85"/>
      <c r="FHZ89" s="85"/>
      <c r="FIA89" s="85"/>
      <c r="FIB89" s="85"/>
      <c r="FIC89" s="85"/>
      <c r="FID89" s="85"/>
      <c r="FIE89" s="85"/>
      <c r="FIF89" s="85"/>
      <c r="FIG89" s="85"/>
      <c r="FIH89" s="85"/>
      <c r="FII89" s="85"/>
      <c r="FIJ89" s="85"/>
      <c r="FIK89" s="85"/>
      <c r="FIL89" s="85"/>
      <c r="FIM89" s="85"/>
      <c r="FIN89" s="85"/>
      <c r="FIO89" s="85"/>
      <c r="FIP89" s="85"/>
      <c r="FIQ89" s="85"/>
      <c r="FIR89" s="85"/>
      <c r="FIS89" s="85"/>
      <c r="FIT89" s="85"/>
      <c r="FIU89" s="85"/>
      <c r="FIV89" s="85"/>
      <c r="FIW89" s="85"/>
      <c r="FIX89" s="85"/>
      <c r="FIY89" s="85"/>
      <c r="FIZ89" s="85"/>
      <c r="FJA89" s="85"/>
      <c r="FJB89" s="85"/>
      <c r="FJC89" s="85"/>
      <c r="FJD89" s="85"/>
      <c r="FJE89" s="85"/>
      <c r="FJF89" s="85"/>
      <c r="FJG89" s="85"/>
      <c r="FJH89" s="85"/>
      <c r="FJI89" s="85"/>
      <c r="FJJ89" s="85"/>
      <c r="FJK89" s="85"/>
      <c r="FJL89" s="85"/>
      <c r="FJM89" s="85"/>
      <c r="FJN89" s="85"/>
      <c r="FJO89" s="85"/>
      <c r="FJP89" s="85"/>
      <c r="FJQ89" s="85"/>
      <c r="FJR89" s="85"/>
      <c r="FJS89" s="85"/>
      <c r="FJT89" s="85"/>
      <c r="FJU89" s="85"/>
      <c r="FJV89" s="85"/>
      <c r="FJW89" s="85"/>
      <c r="FJX89" s="85"/>
      <c r="FJY89" s="85"/>
      <c r="FJZ89" s="85"/>
      <c r="FKA89" s="85"/>
      <c r="FKB89" s="85"/>
      <c r="FKC89" s="85"/>
      <c r="FKD89" s="85"/>
      <c r="FKE89" s="85"/>
      <c r="FKF89" s="85"/>
      <c r="FKG89" s="85"/>
      <c r="FKH89" s="85"/>
      <c r="FKI89" s="85"/>
      <c r="FKJ89" s="85"/>
      <c r="FKK89" s="85"/>
      <c r="FKL89" s="85"/>
      <c r="FKM89" s="85"/>
      <c r="FKN89" s="85"/>
      <c r="FKO89" s="85"/>
      <c r="FKP89" s="85"/>
      <c r="FKQ89" s="85"/>
      <c r="FKR89" s="85"/>
      <c r="FKS89" s="85"/>
      <c r="FKT89" s="85"/>
      <c r="FKU89" s="85"/>
      <c r="FKV89" s="85"/>
      <c r="FKW89" s="85"/>
      <c r="FKX89" s="85"/>
      <c r="FKY89" s="85"/>
      <c r="FKZ89" s="85"/>
      <c r="FLA89" s="85"/>
      <c r="FLB89" s="85"/>
      <c r="FLC89" s="85"/>
      <c r="FLD89" s="85"/>
      <c r="FLE89" s="85"/>
      <c r="FLF89" s="85"/>
      <c r="FLG89" s="85"/>
      <c r="FLH89" s="85"/>
      <c r="FLI89" s="85"/>
      <c r="FLJ89" s="85"/>
      <c r="FLK89" s="85"/>
      <c r="FLL89" s="85"/>
      <c r="FLM89" s="85"/>
      <c r="FLN89" s="85"/>
      <c r="FLO89" s="85"/>
      <c r="FLP89" s="85"/>
      <c r="FLQ89" s="85"/>
      <c r="FLR89" s="85"/>
      <c r="FLS89" s="85"/>
      <c r="FLT89" s="85"/>
      <c r="FLU89" s="85"/>
      <c r="FLV89" s="85"/>
      <c r="FLW89" s="85"/>
      <c r="FLX89" s="85"/>
      <c r="FLY89" s="85"/>
      <c r="FLZ89" s="85"/>
      <c r="FMA89" s="85"/>
      <c r="FMB89" s="85"/>
      <c r="FMC89" s="85"/>
      <c r="FMD89" s="85"/>
      <c r="FME89" s="85"/>
      <c r="FMF89" s="85"/>
      <c r="FMG89" s="85"/>
      <c r="FMH89" s="85"/>
      <c r="FMI89" s="85"/>
      <c r="FMJ89" s="85"/>
      <c r="FMK89" s="85"/>
      <c r="FML89" s="85"/>
      <c r="FMM89" s="85"/>
      <c r="FMN89" s="85"/>
      <c r="FMO89" s="85"/>
      <c r="FMP89" s="85"/>
      <c r="FMQ89" s="85"/>
      <c r="FMR89" s="85"/>
      <c r="FMS89" s="85"/>
      <c r="FMT89" s="85"/>
      <c r="FMU89" s="85"/>
      <c r="FMV89" s="85"/>
      <c r="FMW89" s="85"/>
      <c r="FMX89" s="85"/>
      <c r="FMY89" s="85"/>
      <c r="FMZ89" s="85"/>
      <c r="FNA89" s="85"/>
      <c r="FNB89" s="85"/>
      <c r="FNC89" s="85"/>
      <c r="FND89" s="85"/>
      <c r="FNE89" s="85"/>
      <c r="FNF89" s="85"/>
      <c r="FNG89" s="85"/>
      <c r="FNH89" s="85"/>
      <c r="FNI89" s="85"/>
      <c r="FNJ89" s="85"/>
      <c r="FNK89" s="85"/>
      <c r="FNL89" s="85"/>
      <c r="FNM89" s="85"/>
      <c r="FNN89" s="85"/>
      <c r="FNO89" s="85"/>
      <c r="FNP89" s="85"/>
      <c r="FNQ89" s="85"/>
      <c r="FNR89" s="85"/>
      <c r="FNS89" s="85"/>
      <c r="FNT89" s="85"/>
      <c r="FNU89" s="85"/>
      <c r="FNV89" s="85"/>
      <c r="FNW89" s="85"/>
      <c r="FNX89" s="85"/>
      <c r="FNY89" s="85"/>
      <c r="FNZ89" s="85"/>
      <c r="FOA89" s="85"/>
      <c r="FOB89" s="85"/>
      <c r="FOC89" s="85"/>
      <c r="FOD89" s="85"/>
      <c r="FOE89" s="85"/>
      <c r="FOF89" s="85"/>
      <c r="FOG89" s="85"/>
      <c r="FOH89" s="85"/>
      <c r="FOI89" s="85"/>
      <c r="FOJ89" s="85"/>
      <c r="FOK89" s="85"/>
      <c r="FOL89" s="85"/>
      <c r="FOM89" s="85"/>
      <c r="FON89" s="85"/>
      <c r="FOO89" s="85"/>
      <c r="FOP89" s="85"/>
      <c r="FOQ89" s="85"/>
      <c r="FOR89" s="85"/>
      <c r="FOS89" s="85"/>
      <c r="FOT89" s="85"/>
      <c r="FOU89" s="85"/>
      <c r="FOV89" s="85"/>
      <c r="FOW89" s="85"/>
      <c r="FOX89" s="85"/>
      <c r="FOY89" s="85"/>
      <c r="FOZ89" s="85"/>
      <c r="FPA89" s="85"/>
      <c r="FPB89" s="85"/>
      <c r="FPC89" s="85"/>
      <c r="FPD89" s="85"/>
      <c r="FPE89" s="85"/>
      <c r="FPF89" s="85"/>
      <c r="FPG89" s="85"/>
      <c r="FPH89" s="85"/>
      <c r="FPI89" s="85"/>
      <c r="FPJ89" s="85"/>
      <c r="FPK89" s="85"/>
      <c r="FPL89" s="85"/>
      <c r="FPM89" s="85"/>
      <c r="FPN89" s="85"/>
      <c r="FPO89" s="85"/>
      <c r="FPP89" s="85"/>
      <c r="FPQ89" s="85"/>
      <c r="FPR89" s="85"/>
      <c r="FPS89" s="85"/>
      <c r="FPT89" s="85"/>
      <c r="FPU89" s="85"/>
      <c r="FPV89" s="85"/>
      <c r="FPW89" s="85"/>
      <c r="FPX89" s="85"/>
      <c r="FPY89" s="85"/>
      <c r="FPZ89" s="85"/>
      <c r="FQA89" s="85"/>
      <c r="FQB89" s="85"/>
      <c r="FQC89" s="85"/>
      <c r="FQD89" s="85"/>
      <c r="FQE89" s="85"/>
      <c r="FQF89" s="85"/>
      <c r="FQG89" s="85"/>
      <c r="FQH89" s="85"/>
      <c r="FQI89" s="85"/>
      <c r="FQJ89" s="85"/>
      <c r="FQK89" s="85"/>
      <c r="FQL89" s="85"/>
      <c r="FQM89" s="85"/>
      <c r="FQN89" s="85"/>
      <c r="FQO89" s="85"/>
      <c r="FQP89" s="85"/>
      <c r="FQQ89" s="85"/>
      <c r="FQR89" s="85"/>
      <c r="FQS89" s="85"/>
      <c r="FQT89" s="85"/>
      <c r="FQU89" s="85"/>
      <c r="FQV89" s="85"/>
      <c r="FQW89" s="85"/>
      <c r="FQX89" s="85"/>
      <c r="FQY89" s="85"/>
      <c r="FQZ89" s="85"/>
      <c r="FRA89" s="85"/>
      <c r="FRB89" s="85"/>
      <c r="FRC89" s="85"/>
      <c r="FRD89" s="85"/>
      <c r="FRE89" s="85"/>
      <c r="FRF89" s="85"/>
      <c r="FRG89" s="85"/>
      <c r="FRH89" s="85"/>
      <c r="FRI89" s="85"/>
      <c r="FRJ89" s="85"/>
      <c r="FRK89" s="85"/>
      <c r="FRL89" s="85"/>
      <c r="FRM89" s="85"/>
      <c r="FRN89" s="85"/>
      <c r="FRO89" s="85"/>
      <c r="FRP89" s="85"/>
      <c r="FRQ89" s="85"/>
      <c r="FRR89" s="85"/>
      <c r="FRS89" s="85"/>
      <c r="FRT89" s="85"/>
      <c r="FRU89" s="85"/>
      <c r="FRV89" s="85"/>
      <c r="FRW89" s="85"/>
      <c r="FRX89" s="85"/>
      <c r="FRY89" s="85"/>
      <c r="FRZ89" s="85"/>
      <c r="FSA89" s="85"/>
      <c r="FSB89" s="85"/>
      <c r="FSC89" s="85"/>
      <c r="FSD89" s="85"/>
      <c r="FSE89" s="85"/>
      <c r="FSF89" s="85"/>
      <c r="FSG89" s="85"/>
      <c r="FSH89" s="85"/>
      <c r="FSI89" s="85"/>
      <c r="FSJ89" s="85"/>
      <c r="FSK89" s="85"/>
      <c r="FSL89" s="85"/>
      <c r="FSM89" s="85"/>
      <c r="FSN89" s="85"/>
      <c r="FSO89" s="85"/>
      <c r="FSP89" s="85"/>
      <c r="FSQ89" s="85"/>
      <c r="FSR89" s="85"/>
      <c r="FSS89" s="85"/>
      <c r="FST89" s="85"/>
      <c r="FSU89" s="85"/>
      <c r="FSV89" s="85"/>
      <c r="FSW89" s="85"/>
      <c r="FSX89" s="85"/>
      <c r="FSY89" s="85"/>
      <c r="FSZ89" s="85"/>
      <c r="FTA89" s="85"/>
      <c r="FTB89" s="85"/>
      <c r="FTC89" s="85"/>
      <c r="FTD89" s="85"/>
      <c r="FTE89" s="85"/>
      <c r="FTF89" s="85"/>
      <c r="FTG89" s="85"/>
      <c r="FTH89" s="85"/>
      <c r="FTI89" s="85"/>
      <c r="FTJ89" s="85"/>
      <c r="FTK89" s="85"/>
      <c r="FTL89" s="85"/>
      <c r="FTM89" s="85"/>
      <c r="FTN89" s="85"/>
      <c r="FTO89" s="85"/>
      <c r="FTP89" s="85"/>
      <c r="FTQ89" s="85"/>
      <c r="FTR89" s="85"/>
      <c r="FTS89" s="85"/>
      <c r="FTT89" s="85"/>
      <c r="FTU89" s="85"/>
      <c r="FTV89" s="85"/>
      <c r="FTW89" s="85"/>
      <c r="FTX89" s="85"/>
      <c r="FTY89" s="85"/>
      <c r="FTZ89" s="85"/>
      <c r="FUA89" s="85"/>
      <c r="FUB89" s="85"/>
      <c r="FUC89" s="85"/>
      <c r="FUD89" s="85"/>
      <c r="FUE89" s="85"/>
      <c r="FUF89" s="85"/>
      <c r="FUG89" s="85"/>
      <c r="FUH89" s="85"/>
      <c r="FUI89" s="85"/>
      <c r="FUJ89" s="85"/>
      <c r="FUK89" s="85"/>
      <c r="FUL89" s="85"/>
      <c r="FUM89" s="85"/>
      <c r="FUN89" s="85"/>
      <c r="FUO89" s="85"/>
      <c r="FUP89" s="85"/>
      <c r="FUQ89" s="85"/>
      <c r="FUR89" s="85"/>
      <c r="FUS89" s="85"/>
      <c r="FUT89" s="85"/>
      <c r="FUU89" s="85"/>
      <c r="FUV89" s="85"/>
      <c r="FUW89" s="85"/>
      <c r="FUX89" s="85"/>
      <c r="FUY89" s="85"/>
      <c r="FUZ89" s="85"/>
      <c r="FVA89" s="85"/>
      <c r="FVB89" s="85"/>
      <c r="FVC89" s="85"/>
      <c r="FVD89" s="85"/>
      <c r="FVE89" s="85"/>
      <c r="FVF89" s="85"/>
      <c r="FVG89" s="85"/>
      <c r="FVH89" s="85"/>
      <c r="FVI89" s="85"/>
      <c r="FVJ89" s="85"/>
      <c r="FVK89" s="85"/>
      <c r="FVL89" s="85"/>
      <c r="FVM89" s="85"/>
      <c r="FVN89" s="85"/>
      <c r="FVO89" s="85"/>
      <c r="FVP89" s="85"/>
      <c r="FVQ89" s="85"/>
      <c r="FVR89" s="85"/>
      <c r="FVS89" s="85"/>
      <c r="FVT89" s="85"/>
      <c r="FVU89" s="85"/>
      <c r="FVV89" s="85"/>
      <c r="FVW89" s="85"/>
      <c r="FVX89" s="85"/>
      <c r="FVY89" s="85"/>
      <c r="FVZ89" s="85"/>
      <c r="FWA89" s="85"/>
      <c r="FWB89" s="85"/>
      <c r="FWC89" s="85"/>
      <c r="FWD89" s="85"/>
      <c r="FWE89" s="85"/>
      <c r="FWF89" s="85"/>
      <c r="FWG89" s="85"/>
      <c r="FWH89" s="85"/>
      <c r="FWI89" s="85"/>
      <c r="FWJ89" s="85"/>
      <c r="FWK89" s="85"/>
      <c r="FWL89" s="85"/>
      <c r="FWM89" s="85"/>
      <c r="FWN89" s="85"/>
      <c r="FWO89" s="85"/>
      <c r="FWP89" s="85"/>
      <c r="FWQ89" s="85"/>
      <c r="FWR89" s="85"/>
      <c r="FWS89" s="85"/>
      <c r="FWT89" s="85"/>
      <c r="FWU89" s="85"/>
      <c r="FWV89" s="85"/>
      <c r="FWW89" s="85"/>
      <c r="FWX89" s="85"/>
      <c r="FWY89" s="85"/>
      <c r="FWZ89" s="85"/>
      <c r="FXA89" s="85"/>
      <c r="FXB89" s="85"/>
      <c r="FXC89" s="85"/>
      <c r="FXD89" s="85"/>
      <c r="FXE89" s="85"/>
      <c r="FXF89" s="85"/>
      <c r="FXG89" s="85"/>
      <c r="FXH89" s="85"/>
      <c r="FXI89" s="85"/>
      <c r="FXJ89" s="85"/>
      <c r="FXK89" s="85"/>
      <c r="FXL89" s="85"/>
      <c r="FXM89" s="85"/>
      <c r="FXN89" s="85"/>
      <c r="FXO89" s="85"/>
      <c r="FXP89" s="85"/>
      <c r="FXQ89" s="85"/>
      <c r="FXR89" s="85"/>
      <c r="FXS89" s="85"/>
      <c r="FXT89" s="85"/>
      <c r="FXU89" s="85"/>
      <c r="FXV89" s="85"/>
      <c r="FXW89" s="85"/>
      <c r="FXX89" s="85"/>
      <c r="FXY89" s="85"/>
      <c r="FXZ89" s="85"/>
      <c r="FYA89" s="85"/>
      <c r="FYB89" s="85"/>
      <c r="FYC89" s="85"/>
      <c r="FYD89" s="85"/>
      <c r="FYE89" s="85"/>
      <c r="FYF89" s="85"/>
      <c r="FYG89" s="85"/>
      <c r="FYH89" s="85"/>
      <c r="FYI89" s="85"/>
      <c r="FYJ89" s="85"/>
      <c r="FYK89" s="85"/>
      <c r="FYL89" s="85"/>
      <c r="FYM89" s="85"/>
      <c r="FYN89" s="85"/>
      <c r="FYO89" s="85"/>
      <c r="FYP89" s="85"/>
      <c r="FYQ89" s="85"/>
      <c r="FYR89" s="85"/>
      <c r="FYS89" s="85"/>
      <c r="FYT89" s="85"/>
      <c r="FYU89" s="85"/>
      <c r="FYV89" s="85"/>
      <c r="FYW89" s="85"/>
      <c r="FYX89" s="85"/>
      <c r="FYY89" s="85"/>
      <c r="FYZ89" s="85"/>
      <c r="FZA89" s="85"/>
      <c r="FZB89" s="85"/>
      <c r="FZC89" s="85"/>
      <c r="FZD89" s="85"/>
      <c r="FZE89" s="85"/>
      <c r="FZF89" s="85"/>
      <c r="FZG89" s="85"/>
      <c r="FZH89" s="85"/>
      <c r="FZI89" s="85"/>
      <c r="FZJ89" s="85"/>
      <c r="FZK89" s="85"/>
      <c r="FZL89" s="85"/>
      <c r="FZM89" s="85"/>
      <c r="FZN89" s="85"/>
      <c r="FZO89" s="85"/>
      <c r="FZP89" s="85"/>
      <c r="FZQ89" s="85"/>
      <c r="FZR89" s="85"/>
      <c r="FZS89" s="85"/>
      <c r="FZT89" s="85"/>
      <c r="FZU89" s="85"/>
      <c r="FZV89" s="85"/>
      <c r="FZW89" s="85"/>
      <c r="FZX89" s="85"/>
      <c r="FZY89" s="85"/>
      <c r="FZZ89" s="85"/>
      <c r="GAA89" s="85"/>
      <c r="GAB89" s="85"/>
      <c r="GAC89" s="85"/>
      <c r="GAD89" s="85"/>
      <c r="GAE89" s="85"/>
      <c r="GAF89" s="85"/>
      <c r="GAG89" s="85"/>
      <c r="GAH89" s="85"/>
      <c r="GAI89" s="85"/>
      <c r="GAJ89" s="85"/>
      <c r="GAK89" s="85"/>
      <c r="GAL89" s="85"/>
      <c r="GAM89" s="85"/>
      <c r="GAN89" s="85"/>
      <c r="GAO89" s="85"/>
      <c r="GAP89" s="85"/>
      <c r="GAQ89" s="85"/>
      <c r="GAR89" s="85"/>
      <c r="GAS89" s="85"/>
      <c r="GAT89" s="85"/>
      <c r="GAU89" s="85"/>
      <c r="GAV89" s="85"/>
      <c r="GAW89" s="85"/>
      <c r="GAX89" s="85"/>
      <c r="GAY89" s="85"/>
      <c r="GAZ89" s="85"/>
      <c r="GBA89" s="85"/>
      <c r="GBB89" s="85"/>
      <c r="GBC89" s="85"/>
      <c r="GBD89" s="85"/>
      <c r="GBE89" s="85"/>
      <c r="GBF89" s="85"/>
      <c r="GBG89" s="85"/>
      <c r="GBH89" s="85"/>
      <c r="GBI89" s="85"/>
      <c r="GBJ89" s="85"/>
      <c r="GBK89" s="85"/>
      <c r="GBL89" s="85"/>
      <c r="GBM89" s="85"/>
      <c r="GBN89" s="85"/>
      <c r="GBO89" s="85"/>
      <c r="GBP89" s="85"/>
      <c r="GBQ89" s="85"/>
      <c r="GBR89" s="85"/>
      <c r="GBS89" s="85"/>
      <c r="GBT89" s="85"/>
      <c r="GBU89" s="85"/>
      <c r="GBV89" s="85"/>
      <c r="GBW89" s="85"/>
      <c r="GBX89" s="85"/>
      <c r="GBY89" s="85"/>
      <c r="GBZ89" s="85"/>
      <c r="GCA89" s="85"/>
      <c r="GCB89" s="85"/>
      <c r="GCC89" s="85"/>
      <c r="GCD89" s="85"/>
      <c r="GCE89" s="85"/>
      <c r="GCF89" s="85"/>
      <c r="GCG89" s="85"/>
      <c r="GCH89" s="85"/>
      <c r="GCI89" s="85"/>
      <c r="GCJ89" s="85"/>
      <c r="GCK89" s="85"/>
      <c r="GCL89" s="85"/>
      <c r="GCM89" s="85"/>
      <c r="GCN89" s="85"/>
      <c r="GCO89" s="85"/>
      <c r="GCP89" s="85"/>
      <c r="GCQ89" s="85"/>
      <c r="GCR89" s="85"/>
      <c r="GCS89" s="85"/>
      <c r="GCT89" s="85"/>
      <c r="GCU89" s="85"/>
      <c r="GCV89" s="85"/>
      <c r="GCW89" s="85"/>
      <c r="GCX89" s="85"/>
      <c r="GCY89" s="85"/>
      <c r="GCZ89" s="85"/>
      <c r="GDA89" s="85"/>
      <c r="GDB89" s="85"/>
      <c r="GDC89" s="85"/>
      <c r="GDD89" s="85"/>
      <c r="GDE89" s="85"/>
      <c r="GDF89" s="85"/>
      <c r="GDG89" s="85"/>
      <c r="GDH89" s="85"/>
      <c r="GDI89" s="85"/>
      <c r="GDJ89" s="85"/>
      <c r="GDK89" s="85"/>
      <c r="GDL89" s="85"/>
      <c r="GDM89" s="85"/>
      <c r="GDN89" s="85"/>
      <c r="GDO89" s="85"/>
      <c r="GDP89" s="85"/>
      <c r="GDQ89" s="85"/>
      <c r="GDR89" s="85"/>
      <c r="GDS89" s="85"/>
      <c r="GDT89" s="85"/>
      <c r="GDU89" s="85"/>
      <c r="GDV89" s="85"/>
      <c r="GDW89" s="85"/>
      <c r="GDX89" s="85"/>
      <c r="GDY89" s="85"/>
      <c r="GDZ89" s="85"/>
      <c r="GEA89" s="85"/>
      <c r="GEB89" s="85"/>
      <c r="GEC89" s="85"/>
      <c r="GED89" s="85"/>
      <c r="GEE89" s="85"/>
      <c r="GEF89" s="85"/>
      <c r="GEG89" s="85"/>
      <c r="GEH89" s="85"/>
      <c r="GEI89" s="85"/>
      <c r="GEJ89" s="85"/>
      <c r="GEK89" s="85"/>
      <c r="GEL89" s="85"/>
      <c r="GEM89" s="85"/>
      <c r="GEN89" s="85"/>
      <c r="GEO89" s="85"/>
      <c r="GEP89" s="85"/>
      <c r="GEQ89" s="85"/>
      <c r="GER89" s="85"/>
      <c r="GES89" s="85"/>
      <c r="GET89" s="85"/>
      <c r="GEU89" s="85"/>
      <c r="GEV89" s="85"/>
      <c r="GEW89" s="85"/>
      <c r="GEX89" s="85"/>
      <c r="GEY89" s="85"/>
      <c r="GEZ89" s="85"/>
      <c r="GFA89" s="85"/>
      <c r="GFB89" s="85"/>
      <c r="GFC89" s="85"/>
      <c r="GFD89" s="85"/>
      <c r="GFE89" s="85"/>
      <c r="GFF89" s="85"/>
      <c r="GFG89" s="85"/>
      <c r="GFH89" s="85"/>
      <c r="GFI89" s="85"/>
      <c r="GFJ89" s="85"/>
      <c r="GFK89" s="85"/>
      <c r="GFL89" s="85"/>
      <c r="GFM89" s="85"/>
      <c r="GFN89" s="85"/>
      <c r="GFO89" s="85"/>
      <c r="GFP89" s="85"/>
      <c r="GFQ89" s="85"/>
      <c r="GFR89" s="85"/>
      <c r="GFS89" s="85"/>
      <c r="GFT89" s="85"/>
      <c r="GFU89" s="85"/>
      <c r="GFV89" s="85"/>
      <c r="GFW89" s="85"/>
      <c r="GFX89" s="85"/>
      <c r="GFY89" s="85"/>
      <c r="GFZ89" s="85"/>
      <c r="GGA89" s="85"/>
      <c r="GGB89" s="85"/>
      <c r="GGC89" s="85"/>
      <c r="GGD89" s="85"/>
      <c r="GGE89" s="85"/>
      <c r="GGF89" s="85"/>
      <c r="GGG89" s="85"/>
      <c r="GGH89" s="85"/>
      <c r="GGI89" s="85"/>
      <c r="GGJ89" s="85"/>
      <c r="GGK89" s="85"/>
      <c r="GGL89" s="85"/>
      <c r="GGM89" s="85"/>
      <c r="GGN89" s="85"/>
      <c r="GGO89" s="85"/>
      <c r="GGP89" s="85"/>
      <c r="GGQ89" s="85"/>
      <c r="GGR89" s="85"/>
      <c r="GGS89" s="85"/>
      <c r="GGT89" s="85"/>
      <c r="GGU89" s="85"/>
      <c r="GGV89" s="85"/>
      <c r="GGW89" s="85"/>
      <c r="GGX89" s="85"/>
      <c r="GGY89" s="85"/>
      <c r="GGZ89" s="85"/>
      <c r="GHA89" s="85"/>
      <c r="GHB89" s="85"/>
      <c r="GHC89" s="85"/>
      <c r="GHD89" s="85"/>
      <c r="GHE89" s="85"/>
      <c r="GHF89" s="85"/>
      <c r="GHG89" s="85"/>
      <c r="GHH89" s="85"/>
      <c r="GHI89" s="85"/>
      <c r="GHJ89" s="85"/>
      <c r="GHK89" s="85"/>
      <c r="GHL89" s="85"/>
      <c r="GHM89" s="85"/>
      <c r="GHN89" s="85"/>
      <c r="GHO89" s="85"/>
      <c r="GHP89" s="85"/>
      <c r="GHQ89" s="85"/>
      <c r="GHR89" s="85"/>
      <c r="GHS89" s="85"/>
      <c r="GHT89" s="85"/>
      <c r="GHU89" s="85"/>
      <c r="GHV89" s="85"/>
      <c r="GHW89" s="85"/>
      <c r="GHX89" s="85"/>
      <c r="GHY89" s="85"/>
      <c r="GHZ89" s="85"/>
      <c r="GIA89" s="85"/>
      <c r="GIB89" s="85"/>
      <c r="GIC89" s="85"/>
      <c r="GID89" s="85"/>
      <c r="GIE89" s="85"/>
      <c r="GIF89" s="85"/>
      <c r="GIG89" s="85"/>
      <c r="GIH89" s="85"/>
      <c r="GII89" s="85"/>
      <c r="GIJ89" s="85"/>
      <c r="GIK89" s="85"/>
      <c r="GIL89" s="85"/>
      <c r="GIM89" s="85"/>
      <c r="GIN89" s="85"/>
      <c r="GIO89" s="85"/>
      <c r="GIP89" s="85"/>
      <c r="GIQ89" s="85"/>
      <c r="GIR89" s="85"/>
      <c r="GIS89" s="85"/>
      <c r="GIT89" s="85"/>
      <c r="GIU89" s="85"/>
      <c r="GIV89" s="85"/>
      <c r="GIW89" s="85"/>
      <c r="GIX89" s="85"/>
      <c r="GIY89" s="85"/>
      <c r="GIZ89" s="85"/>
      <c r="GJA89" s="85"/>
      <c r="GJB89" s="85"/>
      <c r="GJC89" s="85"/>
      <c r="GJD89" s="85"/>
      <c r="GJE89" s="85"/>
      <c r="GJF89" s="85"/>
      <c r="GJG89" s="85"/>
      <c r="GJH89" s="85"/>
      <c r="GJI89" s="85"/>
      <c r="GJJ89" s="85"/>
      <c r="GJK89" s="85"/>
      <c r="GJL89" s="85"/>
      <c r="GJM89" s="85"/>
      <c r="GJN89" s="85"/>
      <c r="GJO89" s="85"/>
      <c r="GJP89" s="85"/>
      <c r="GJQ89" s="85"/>
      <c r="GJR89" s="85"/>
      <c r="GJS89" s="85"/>
      <c r="GJT89" s="85"/>
      <c r="GJU89" s="85"/>
      <c r="GJV89" s="85"/>
      <c r="GJW89" s="85"/>
      <c r="GJX89" s="85"/>
      <c r="GJY89" s="85"/>
      <c r="GJZ89" s="85"/>
      <c r="GKA89" s="85"/>
      <c r="GKB89" s="85"/>
      <c r="GKC89" s="85"/>
      <c r="GKD89" s="85"/>
      <c r="GKE89" s="85"/>
      <c r="GKF89" s="85"/>
      <c r="GKG89" s="85"/>
      <c r="GKH89" s="85"/>
      <c r="GKI89" s="85"/>
      <c r="GKJ89" s="85"/>
      <c r="GKK89" s="85"/>
      <c r="GKL89" s="85"/>
      <c r="GKM89" s="85"/>
      <c r="GKN89" s="85"/>
      <c r="GKO89" s="85"/>
      <c r="GKP89" s="85"/>
      <c r="GKQ89" s="85"/>
      <c r="GKR89" s="85"/>
      <c r="GKS89" s="85"/>
      <c r="GKT89" s="85"/>
      <c r="GKU89" s="85"/>
      <c r="GKV89" s="85"/>
      <c r="GKW89" s="85"/>
      <c r="GKX89" s="85"/>
      <c r="GKY89" s="85"/>
      <c r="GKZ89" s="85"/>
      <c r="GLA89" s="85"/>
      <c r="GLB89" s="85"/>
      <c r="GLC89" s="85"/>
      <c r="GLD89" s="85"/>
      <c r="GLE89" s="85"/>
      <c r="GLF89" s="85"/>
      <c r="GLG89" s="85"/>
      <c r="GLH89" s="85"/>
      <c r="GLI89" s="85"/>
      <c r="GLJ89" s="85"/>
      <c r="GLK89" s="85"/>
      <c r="GLL89" s="85"/>
      <c r="GLM89" s="85"/>
      <c r="GLN89" s="85"/>
      <c r="GLO89" s="85"/>
      <c r="GLP89" s="85"/>
      <c r="GLQ89" s="85"/>
      <c r="GLR89" s="85"/>
      <c r="GLS89" s="85"/>
      <c r="GLT89" s="85"/>
      <c r="GLU89" s="85"/>
      <c r="GLV89" s="85"/>
      <c r="GLW89" s="85"/>
      <c r="GLX89" s="85"/>
      <c r="GLY89" s="85"/>
      <c r="GLZ89" s="85"/>
      <c r="GMA89" s="85"/>
      <c r="GMB89" s="85"/>
      <c r="GMC89" s="85"/>
      <c r="GMD89" s="85"/>
      <c r="GME89" s="85"/>
      <c r="GMF89" s="85"/>
      <c r="GMG89" s="85"/>
      <c r="GMH89" s="85"/>
      <c r="GMI89" s="85"/>
      <c r="GMJ89" s="85"/>
      <c r="GMK89" s="85"/>
      <c r="GML89" s="85"/>
      <c r="GMM89" s="85"/>
      <c r="GMN89" s="85"/>
      <c r="GMO89" s="85"/>
      <c r="GMP89" s="85"/>
      <c r="GMQ89" s="85"/>
      <c r="GMR89" s="85"/>
      <c r="GMS89" s="85"/>
      <c r="GMT89" s="85"/>
      <c r="GMU89" s="85"/>
      <c r="GMV89" s="85"/>
      <c r="GMW89" s="85"/>
      <c r="GMX89" s="85"/>
      <c r="GMY89" s="85"/>
      <c r="GMZ89" s="85"/>
      <c r="GNA89" s="85"/>
      <c r="GNB89" s="85"/>
      <c r="GNC89" s="85"/>
      <c r="GND89" s="85"/>
      <c r="GNE89" s="85"/>
      <c r="GNF89" s="85"/>
      <c r="GNG89" s="85"/>
      <c r="GNH89" s="85"/>
      <c r="GNI89" s="85"/>
      <c r="GNJ89" s="85"/>
      <c r="GNK89" s="85"/>
      <c r="GNL89" s="85"/>
      <c r="GNM89" s="85"/>
      <c r="GNN89" s="85"/>
      <c r="GNO89" s="85"/>
      <c r="GNP89" s="85"/>
      <c r="GNQ89" s="85"/>
      <c r="GNR89" s="85"/>
      <c r="GNS89" s="85"/>
      <c r="GNT89" s="85"/>
      <c r="GNU89" s="85"/>
      <c r="GNV89" s="85"/>
      <c r="GNW89" s="85"/>
      <c r="GNX89" s="85"/>
      <c r="GNY89" s="85"/>
      <c r="GNZ89" s="85"/>
      <c r="GOA89" s="85"/>
      <c r="GOB89" s="85"/>
      <c r="GOC89" s="85"/>
      <c r="GOD89" s="85"/>
      <c r="GOE89" s="85"/>
      <c r="GOF89" s="85"/>
      <c r="GOG89" s="85"/>
      <c r="GOH89" s="85"/>
      <c r="GOI89" s="85"/>
      <c r="GOJ89" s="85"/>
      <c r="GOK89" s="85"/>
      <c r="GOL89" s="85"/>
      <c r="GOM89" s="85"/>
      <c r="GON89" s="85"/>
      <c r="GOO89" s="85"/>
      <c r="GOP89" s="85"/>
      <c r="GOQ89" s="85"/>
      <c r="GOR89" s="85"/>
      <c r="GOS89" s="85"/>
      <c r="GOT89" s="85"/>
      <c r="GOU89" s="85"/>
      <c r="GOV89" s="85"/>
      <c r="GOW89" s="85"/>
      <c r="GOX89" s="85"/>
      <c r="GOY89" s="85"/>
      <c r="GOZ89" s="85"/>
      <c r="GPA89" s="85"/>
      <c r="GPB89" s="85"/>
      <c r="GPC89" s="85"/>
      <c r="GPD89" s="85"/>
      <c r="GPE89" s="85"/>
      <c r="GPF89" s="85"/>
      <c r="GPG89" s="85"/>
      <c r="GPH89" s="85"/>
      <c r="GPI89" s="85"/>
      <c r="GPJ89" s="85"/>
      <c r="GPK89" s="85"/>
      <c r="GPL89" s="85"/>
      <c r="GPM89" s="85"/>
      <c r="GPN89" s="85"/>
      <c r="GPO89" s="85"/>
      <c r="GPP89" s="85"/>
      <c r="GPQ89" s="85"/>
      <c r="GPR89" s="85"/>
      <c r="GPS89" s="85"/>
      <c r="GPT89" s="85"/>
      <c r="GPU89" s="85"/>
      <c r="GPV89" s="85"/>
      <c r="GPW89" s="85"/>
      <c r="GPX89" s="85"/>
      <c r="GPY89" s="85"/>
      <c r="GPZ89" s="85"/>
      <c r="GQA89" s="85"/>
      <c r="GQB89" s="85"/>
      <c r="GQC89" s="85"/>
      <c r="GQD89" s="85"/>
      <c r="GQE89" s="85"/>
      <c r="GQF89" s="85"/>
      <c r="GQG89" s="85"/>
      <c r="GQH89" s="85"/>
      <c r="GQI89" s="85"/>
      <c r="GQJ89" s="85"/>
      <c r="GQK89" s="85"/>
      <c r="GQL89" s="85"/>
      <c r="GQM89" s="85"/>
      <c r="GQN89" s="85"/>
      <c r="GQO89" s="85"/>
      <c r="GQP89" s="85"/>
      <c r="GQQ89" s="85"/>
      <c r="GQR89" s="85"/>
      <c r="GQS89" s="85"/>
      <c r="GQT89" s="85"/>
      <c r="GQU89" s="85"/>
      <c r="GQV89" s="85"/>
      <c r="GQW89" s="85"/>
      <c r="GQX89" s="85"/>
      <c r="GQY89" s="85"/>
      <c r="GQZ89" s="85"/>
      <c r="GRA89" s="85"/>
      <c r="GRB89" s="85"/>
      <c r="GRC89" s="85"/>
      <c r="GRD89" s="85"/>
      <c r="GRE89" s="85"/>
      <c r="GRF89" s="85"/>
      <c r="GRG89" s="85"/>
      <c r="GRH89" s="85"/>
      <c r="GRI89" s="85"/>
      <c r="GRJ89" s="85"/>
      <c r="GRK89" s="85"/>
      <c r="GRL89" s="85"/>
      <c r="GRM89" s="85"/>
      <c r="GRN89" s="85"/>
      <c r="GRO89" s="85"/>
      <c r="GRP89" s="85"/>
      <c r="GRQ89" s="85"/>
      <c r="GRR89" s="85"/>
      <c r="GRS89" s="85"/>
      <c r="GRT89" s="85"/>
      <c r="GRU89" s="85"/>
      <c r="GRV89" s="85"/>
      <c r="GRW89" s="85"/>
      <c r="GRX89" s="85"/>
      <c r="GRY89" s="85"/>
      <c r="GRZ89" s="85"/>
      <c r="GSA89" s="85"/>
      <c r="GSB89" s="85"/>
      <c r="GSC89" s="85"/>
      <c r="GSD89" s="85"/>
      <c r="GSE89" s="85"/>
      <c r="GSF89" s="85"/>
      <c r="GSG89" s="85"/>
      <c r="GSH89" s="85"/>
      <c r="GSI89" s="85"/>
      <c r="GSJ89" s="85"/>
      <c r="GSK89" s="85"/>
      <c r="GSL89" s="85"/>
      <c r="GSM89" s="85"/>
      <c r="GSN89" s="85"/>
      <c r="GSO89" s="85"/>
      <c r="GSP89" s="85"/>
      <c r="GSQ89" s="85"/>
      <c r="GSR89" s="85"/>
      <c r="GSS89" s="85"/>
      <c r="GST89" s="85"/>
      <c r="GSU89" s="85"/>
      <c r="GSV89" s="85"/>
      <c r="GSW89" s="85"/>
      <c r="GSX89" s="85"/>
      <c r="GSY89" s="85"/>
      <c r="GSZ89" s="85"/>
      <c r="GTA89" s="85"/>
      <c r="GTB89" s="85"/>
      <c r="GTC89" s="85"/>
      <c r="GTD89" s="85"/>
      <c r="GTE89" s="85"/>
      <c r="GTF89" s="85"/>
      <c r="GTG89" s="85"/>
      <c r="GTH89" s="85"/>
      <c r="GTI89" s="85"/>
      <c r="GTJ89" s="85"/>
      <c r="GTK89" s="85"/>
      <c r="GTL89" s="85"/>
      <c r="GTM89" s="85"/>
      <c r="GTN89" s="85"/>
      <c r="GTO89" s="85"/>
      <c r="GTP89" s="85"/>
      <c r="GTQ89" s="85"/>
      <c r="GTR89" s="85"/>
      <c r="GTS89" s="85"/>
      <c r="GTT89" s="85"/>
      <c r="GTU89" s="85"/>
      <c r="GTV89" s="85"/>
      <c r="GTW89" s="85"/>
      <c r="GTX89" s="85"/>
      <c r="GTY89" s="85"/>
      <c r="GTZ89" s="85"/>
      <c r="GUA89" s="85"/>
      <c r="GUB89" s="85"/>
      <c r="GUC89" s="85"/>
      <c r="GUD89" s="85"/>
      <c r="GUE89" s="85"/>
      <c r="GUF89" s="85"/>
      <c r="GUG89" s="85"/>
      <c r="GUH89" s="85"/>
      <c r="GUI89" s="85"/>
      <c r="GUJ89" s="85"/>
      <c r="GUK89" s="85"/>
      <c r="GUL89" s="85"/>
      <c r="GUM89" s="85"/>
      <c r="GUN89" s="85"/>
      <c r="GUO89" s="85"/>
      <c r="GUP89" s="85"/>
      <c r="GUQ89" s="85"/>
      <c r="GUR89" s="85"/>
      <c r="GUS89" s="85"/>
      <c r="GUT89" s="85"/>
      <c r="GUU89" s="85"/>
      <c r="GUV89" s="85"/>
      <c r="GUW89" s="85"/>
      <c r="GUX89" s="85"/>
      <c r="GUY89" s="85"/>
      <c r="GUZ89" s="85"/>
      <c r="GVA89" s="85"/>
      <c r="GVB89" s="85"/>
      <c r="GVC89" s="85"/>
      <c r="GVD89" s="85"/>
      <c r="GVE89" s="85"/>
      <c r="GVF89" s="85"/>
      <c r="GVG89" s="85"/>
      <c r="GVH89" s="85"/>
      <c r="GVI89" s="85"/>
      <c r="GVJ89" s="85"/>
      <c r="GVK89" s="85"/>
      <c r="GVL89" s="85"/>
      <c r="GVM89" s="85"/>
      <c r="GVN89" s="85"/>
      <c r="GVO89" s="85"/>
      <c r="GVP89" s="85"/>
      <c r="GVQ89" s="85"/>
      <c r="GVR89" s="85"/>
      <c r="GVS89" s="85"/>
      <c r="GVT89" s="85"/>
      <c r="GVU89" s="85"/>
      <c r="GVV89" s="85"/>
      <c r="GVW89" s="85"/>
      <c r="GVX89" s="85"/>
      <c r="GVY89" s="85"/>
      <c r="GVZ89" s="85"/>
      <c r="GWA89" s="85"/>
      <c r="GWB89" s="85"/>
      <c r="GWC89" s="85"/>
      <c r="GWD89" s="85"/>
      <c r="GWE89" s="85"/>
      <c r="GWF89" s="85"/>
      <c r="GWG89" s="85"/>
      <c r="GWH89" s="85"/>
      <c r="GWI89" s="85"/>
      <c r="GWJ89" s="85"/>
      <c r="GWK89" s="85"/>
      <c r="GWL89" s="85"/>
      <c r="GWM89" s="85"/>
      <c r="GWN89" s="85"/>
      <c r="GWO89" s="85"/>
      <c r="GWP89" s="85"/>
      <c r="GWQ89" s="85"/>
      <c r="GWR89" s="85"/>
      <c r="GWS89" s="85"/>
      <c r="GWT89" s="85"/>
      <c r="GWU89" s="85"/>
      <c r="GWV89" s="85"/>
      <c r="GWW89" s="85"/>
      <c r="GWX89" s="85"/>
      <c r="GWY89" s="85"/>
      <c r="GWZ89" s="85"/>
      <c r="GXA89" s="85"/>
      <c r="GXB89" s="85"/>
      <c r="GXC89" s="85"/>
      <c r="GXD89" s="85"/>
      <c r="GXE89" s="85"/>
      <c r="GXF89" s="85"/>
      <c r="GXG89" s="85"/>
      <c r="GXH89" s="85"/>
      <c r="GXI89" s="85"/>
      <c r="GXJ89" s="85"/>
      <c r="GXK89" s="85"/>
      <c r="GXL89" s="85"/>
      <c r="GXM89" s="85"/>
      <c r="GXN89" s="85"/>
      <c r="GXO89" s="85"/>
      <c r="GXP89" s="85"/>
      <c r="GXQ89" s="85"/>
      <c r="GXR89" s="85"/>
      <c r="GXS89" s="85"/>
      <c r="GXT89" s="85"/>
      <c r="GXU89" s="85"/>
      <c r="GXV89" s="85"/>
      <c r="GXW89" s="85"/>
      <c r="GXX89" s="85"/>
      <c r="GXY89" s="85"/>
      <c r="GXZ89" s="85"/>
      <c r="GYA89" s="85"/>
      <c r="GYB89" s="85"/>
      <c r="GYC89" s="85"/>
      <c r="GYD89" s="85"/>
      <c r="GYE89" s="85"/>
      <c r="GYF89" s="85"/>
      <c r="GYG89" s="85"/>
      <c r="GYH89" s="85"/>
      <c r="GYI89" s="85"/>
      <c r="GYJ89" s="85"/>
      <c r="GYK89" s="85"/>
      <c r="GYL89" s="85"/>
      <c r="GYM89" s="85"/>
      <c r="GYN89" s="85"/>
      <c r="GYO89" s="85"/>
      <c r="GYP89" s="85"/>
      <c r="GYQ89" s="85"/>
      <c r="GYR89" s="85"/>
      <c r="GYS89" s="85"/>
      <c r="GYT89" s="85"/>
      <c r="GYU89" s="85"/>
      <c r="GYV89" s="85"/>
      <c r="GYW89" s="85"/>
      <c r="GYX89" s="85"/>
      <c r="GYY89" s="85"/>
      <c r="GYZ89" s="85"/>
      <c r="GZA89" s="85"/>
      <c r="GZB89" s="85"/>
      <c r="GZC89" s="85"/>
      <c r="GZD89" s="85"/>
      <c r="GZE89" s="85"/>
      <c r="GZF89" s="85"/>
      <c r="GZG89" s="85"/>
      <c r="GZH89" s="85"/>
      <c r="GZI89" s="85"/>
      <c r="GZJ89" s="85"/>
      <c r="GZK89" s="85"/>
      <c r="GZL89" s="85"/>
      <c r="GZM89" s="85"/>
      <c r="GZN89" s="85"/>
      <c r="GZO89" s="85"/>
      <c r="GZP89" s="85"/>
      <c r="GZQ89" s="85"/>
      <c r="GZR89" s="85"/>
      <c r="GZS89" s="85"/>
      <c r="GZT89" s="85"/>
      <c r="GZU89" s="85"/>
      <c r="GZV89" s="85"/>
      <c r="GZW89" s="85"/>
      <c r="GZX89" s="85"/>
      <c r="GZY89" s="85"/>
      <c r="GZZ89" s="85"/>
      <c r="HAA89" s="85"/>
      <c r="HAB89" s="85"/>
      <c r="HAC89" s="85"/>
      <c r="HAD89" s="85"/>
      <c r="HAE89" s="85"/>
      <c r="HAF89" s="85"/>
      <c r="HAG89" s="85"/>
      <c r="HAH89" s="85"/>
      <c r="HAI89" s="85"/>
      <c r="HAJ89" s="85"/>
      <c r="HAK89" s="85"/>
      <c r="HAL89" s="85"/>
      <c r="HAM89" s="85"/>
      <c r="HAN89" s="85"/>
      <c r="HAO89" s="85"/>
      <c r="HAP89" s="85"/>
      <c r="HAQ89" s="85"/>
      <c r="HAR89" s="85"/>
      <c r="HAS89" s="85"/>
      <c r="HAT89" s="85"/>
      <c r="HAU89" s="85"/>
      <c r="HAV89" s="85"/>
      <c r="HAW89" s="85"/>
      <c r="HAX89" s="85"/>
      <c r="HAY89" s="85"/>
      <c r="HAZ89" s="85"/>
      <c r="HBA89" s="85"/>
      <c r="HBB89" s="85"/>
      <c r="HBC89" s="85"/>
      <c r="HBD89" s="85"/>
      <c r="HBE89" s="85"/>
      <c r="HBF89" s="85"/>
      <c r="HBG89" s="85"/>
      <c r="HBH89" s="85"/>
      <c r="HBI89" s="85"/>
      <c r="HBJ89" s="85"/>
      <c r="HBK89" s="85"/>
      <c r="HBL89" s="85"/>
      <c r="HBM89" s="85"/>
      <c r="HBN89" s="85"/>
      <c r="HBO89" s="85"/>
      <c r="HBP89" s="85"/>
      <c r="HBQ89" s="85"/>
      <c r="HBR89" s="85"/>
      <c r="HBS89" s="85"/>
      <c r="HBT89" s="85"/>
      <c r="HBU89" s="85"/>
      <c r="HBV89" s="85"/>
      <c r="HBW89" s="85"/>
      <c r="HBX89" s="85"/>
      <c r="HBY89" s="85"/>
      <c r="HBZ89" s="85"/>
      <c r="HCA89" s="85"/>
      <c r="HCB89" s="85"/>
      <c r="HCC89" s="85"/>
      <c r="HCD89" s="85"/>
      <c r="HCE89" s="85"/>
      <c r="HCF89" s="85"/>
      <c r="HCG89" s="85"/>
      <c r="HCH89" s="85"/>
      <c r="HCI89" s="85"/>
      <c r="HCJ89" s="85"/>
      <c r="HCK89" s="85"/>
      <c r="HCL89" s="85"/>
      <c r="HCM89" s="85"/>
      <c r="HCN89" s="85"/>
      <c r="HCO89" s="85"/>
      <c r="HCP89" s="85"/>
      <c r="HCQ89" s="85"/>
      <c r="HCR89" s="85"/>
      <c r="HCS89" s="85"/>
      <c r="HCT89" s="85"/>
      <c r="HCU89" s="85"/>
      <c r="HCV89" s="85"/>
      <c r="HCW89" s="85"/>
      <c r="HCX89" s="85"/>
      <c r="HCY89" s="85"/>
      <c r="HCZ89" s="85"/>
      <c r="HDA89" s="85"/>
      <c r="HDB89" s="85"/>
      <c r="HDC89" s="85"/>
      <c r="HDD89" s="85"/>
      <c r="HDE89" s="85"/>
      <c r="HDF89" s="85"/>
      <c r="HDG89" s="85"/>
      <c r="HDH89" s="85"/>
      <c r="HDI89" s="85"/>
      <c r="HDJ89" s="85"/>
      <c r="HDK89" s="85"/>
      <c r="HDL89" s="85"/>
      <c r="HDM89" s="85"/>
      <c r="HDN89" s="85"/>
      <c r="HDO89" s="85"/>
      <c r="HDP89" s="85"/>
      <c r="HDQ89" s="85"/>
      <c r="HDR89" s="85"/>
      <c r="HDS89" s="85"/>
      <c r="HDT89" s="85"/>
      <c r="HDU89" s="85"/>
      <c r="HDV89" s="85"/>
      <c r="HDW89" s="85"/>
      <c r="HDX89" s="85"/>
      <c r="HDY89" s="85"/>
      <c r="HDZ89" s="85"/>
      <c r="HEA89" s="85"/>
      <c r="HEB89" s="85"/>
      <c r="HEC89" s="85"/>
      <c r="HED89" s="85"/>
      <c r="HEE89" s="85"/>
      <c r="HEF89" s="85"/>
      <c r="HEG89" s="85"/>
      <c r="HEH89" s="85"/>
      <c r="HEI89" s="85"/>
      <c r="HEJ89" s="85"/>
      <c r="HEK89" s="85"/>
      <c r="HEL89" s="85"/>
      <c r="HEM89" s="85"/>
      <c r="HEN89" s="85"/>
      <c r="HEO89" s="85"/>
      <c r="HEP89" s="85"/>
      <c r="HEQ89" s="85"/>
      <c r="HER89" s="85"/>
      <c r="HES89" s="85"/>
      <c r="HET89" s="85"/>
      <c r="HEU89" s="85"/>
      <c r="HEV89" s="85"/>
      <c r="HEW89" s="85"/>
      <c r="HEX89" s="85"/>
      <c r="HEY89" s="85"/>
      <c r="HEZ89" s="85"/>
      <c r="HFA89" s="85"/>
      <c r="HFB89" s="85"/>
      <c r="HFC89" s="85"/>
      <c r="HFD89" s="85"/>
      <c r="HFE89" s="85"/>
      <c r="HFF89" s="85"/>
      <c r="HFG89" s="85"/>
      <c r="HFH89" s="85"/>
      <c r="HFI89" s="85"/>
      <c r="HFJ89" s="85"/>
      <c r="HFK89" s="85"/>
      <c r="HFL89" s="85"/>
      <c r="HFM89" s="85"/>
      <c r="HFN89" s="85"/>
      <c r="HFO89" s="85"/>
      <c r="HFP89" s="85"/>
      <c r="HFQ89" s="85"/>
      <c r="HFR89" s="85"/>
      <c r="HFS89" s="85"/>
      <c r="HFT89" s="85"/>
      <c r="HFU89" s="85"/>
      <c r="HFV89" s="85"/>
      <c r="HFW89" s="85"/>
      <c r="HFX89" s="85"/>
      <c r="HFY89" s="85"/>
      <c r="HFZ89" s="85"/>
      <c r="HGA89" s="85"/>
      <c r="HGB89" s="85"/>
      <c r="HGC89" s="85"/>
      <c r="HGD89" s="85"/>
      <c r="HGE89" s="85"/>
      <c r="HGF89" s="85"/>
      <c r="HGG89" s="85"/>
      <c r="HGH89" s="85"/>
      <c r="HGI89" s="85"/>
      <c r="HGJ89" s="85"/>
      <c r="HGK89" s="85"/>
      <c r="HGL89" s="85"/>
      <c r="HGM89" s="85"/>
      <c r="HGN89" s="85"/>
      <c r="HGO89" s="85"/>
      <c r="HGP89" s="85"/>
      <c r="HGQ89" s="85"/>
      <c r="HGR89" s="85"/>
      <c r="HGS89" s="85"/>
      <c r="HGT89" s="85"/>
      <c r="HGU89" s="85"/>
      <c r="HGV89" s="85"/>
      <c r="HGW89" s="85"/>
      <c r="HGX89" s="85"/>
      <c r="HGY89" s="85"/>
      <c r="HGZ89" s="85"/>
      <c r="HHA89" s="85"/>
      <c r="HHB89" s="85"/>
      <c r="HHC89" s="85"/>
      <c r="HHD89" s="85"/>
      <c r="HHE89" s="85"/>
      <c r="HHF89" s="85"/>
      <c r="HHG89" s="85"/>
      <c r="HHH89" s="85"/>
      <c r="HHI89" s="85"/>
      <c r="HHJ89" s="85"/>
      <c r="HHK89" s="85"/>
      <c r="HHL89" s="85"/>
      <c r="HHM89" s="85"/>
      <c r="HHN89" s="85"/>
      <c r="HHO89" s="85"/>
      <c r="HHP89" s="85"/>
      <c r="HHQ89" s="85"/>
      <c r="HHR89" s="85"/>
      <c r="HHS89" s="85"/>
      <c r="HHT89" s="85"/>
      <c r="HHU89" s="85"/>
      <c r="HHV89" s="85"/>
      <c r="HHW89" s="85"/>
      <c r="HHX89" s="85"/>
      <c r="HHY89" s="85"/>
      <c r="HHZ89" s="85"/>
      <c r="HIA89" s="85"/>
      <c r="HIB89" s="85"/>
      <c r="HIC89" s="85"/>
      <c r="HID89" s="85"/>
      <c r="HIE89" s="85"/>
      <c r="HIF89" s="85"/>
      <c r="HIG89" s="85"/>
      <c r="HIH89" s="85"/>
      <c r="HII89" s="85"/>
      <c r="HIJ89" s="85"/>
      <c r="HIK89" s="85"/>
      <c r="HIL89" s="85"/>
      <c r="HIM89" s="85"/>
      <c r="HIN89" s="85"/>
      <c r="HIO89" s="85"/>
      <c r="HIP89" s="85"/>
      <c r="HIQ89" s="85"/>
      <c r="HIR89" s="85"/>
      <c r="HIS89" s="85"/>
      <c r="HIT89" s="85"/>
      <c r="HIU89" s="85"/>
      <c r="HIV89" s="85"/>
      <c r="HIW89" s="85"/>
      <c r="HIX89" s="85"/>
      <c r="HIY89" s="85"/>
      <c r="HIZ89" s="85"/>
      <c r="HJA89" s="85"/>
      <c r="HJB89" s="85"/>
      <c r="HJC89" s="85"/>
      <c r="HJD89" s="85"/>
      <c r="HJE89" s="85"/>
      <c r="HJF89" s="85"/>
      <c r="HJG89" s="85"/>
      <c r="HJH89" s="85"/>
      <c r="HJI89" s="85"/>
      <c r="HJJ89" s="85"/>
      <c r="HJK89" s="85"/>
      <c r="HJL89" s="85"/>
      <c r="HJM89" s="85"/>
      <c r="HJN89" s="85"/>
      <c r="HJO89" s="85"/>
      <c r="HJP89" s="85"/>
      <c r="HJQ89" s="85"/>
      <c r="HJR89" s="85"/>
      <c r="HJS89" s="85"/>
      <c r="HJT89" s="85"/>
      <c r="HJU89" s="85"/>
      <c r="HJV89" s="85"/>
      <c r="HJW89" s="85"/>
      <c r="HJX89" s="85"/>
      <c r="HJY89" s="85"/>
      <c r="HJZ89" s="85"/>
      <c r="HKA89" s="85"/>
      <c r="HKB89" s="85"/>
      <c r="HKC89" s="85"/>
      <c r="HKD89" s="85"/>
      <c r="HKE89" s="85"/>
      <c r="HKF89" s="85"/>
      <c r="HKG89" s="85"/>
      <c r="HKH89" s="85"/>
      <c r="HKI89" s="85"/>
      <c r="HKJ89" s="85"/>
      <c r="HKK89" s="85"/>
      <c r="HKL89" s="85"/>
      <c r="HKM89" s="85"/>
      <c r="HKN89" s="85"/>
      <c r="HKO89" s="85"/>
      <c r="HKP89" s="85"/>
      <c r="HKQ89" s="85"/>
      <c r="HKR89" s="85"/>
      <c r="HKS89" s="85"/>
      <c r="HKT89" s="85"/>
      <c r="HKU89" s="85"/>
      <c r="HKV89" s="85"/>
      <c r="HKW89" s="85"/>
      <c r="HKX89" s="85"/>
      <c r="HKY89" s="85"/>
      <c r="HKZ89" s="85"/>
      <c r="HLA89" s="85"/>
      <c r="HLB89" s="85"/>
      <c r="HLC89" s="85"/>
      <c r="HLD89" s="85"/>
      <c r="HLE89" s="85"/>
      <c r="HLF89" s="85"/>
      <c r="HLG89" s="85"/>
      <c r="HLH89" s="85"/>
      <c r="HLI89" s="85"/>
      <c r="HLJ89" s="85"/>
      <c r="HLK89" s="85"/>
      <c r="HLL89" s="85"/>
      <c r="HLM89" s="85"/>
      <c r="HLN89" s="85"/>
      <c r="HLO89" s="85"/>
      <c r="HLP89" s="85"/>
      <c r="HLQ89" s="85"/>
      <c r="HLR89" s="85"/>
      <c r="HLS89" s="85"/>
      <c r="HLT89" s="85"/>
      <c r="HLU89" s="85"/>
      <c r="HLV89" s="85"/>
      <c r="HLW89" s="85"/>
      <c r="HLX89" s="85"/>
      <c r="HLY89" s="85"/>
      <c r="HLZ89" s="85"/>
      <c r="HMA89" s="85"/>
      <c r="HMB89" s="85"/>
      <c r="HMC89" s="85"/>
      <c r="HMD89" s="85"/>
      <c r="HME89" s="85"/>
      <c r="HMF89" s="85"/>
      <c r="HMG89" s="85"/>
      <c r="HMH89" s="85"/>
      <c r="HMI89" s="85"/>
      <c r="HMJ89" s="85"/>
      <c r="HMK89" s="85"/>
      <c r="HML89" s="85"/>
      <c r="HMM89" s="85"/>
      <c r="HMN89" s="85"/>
      <c r="HMO89" s="85"/>
      <c r="HMP89" s="85"/>
      <c r="HMQ89" s="85"/>
      <c r="HMR89" s="85"/>
      <c r="HMS89" s="85"/>
      <c r="HMT89" s="85"/>
      <c r="HMU89" s="85"/>
      <c r="HMV89" s="85"/>
      <c r="HMW89" s="85"/>
      <c r="HMX89" s="85"/>
      <c r="HMY89" s="85"/>
      <c r="HMZ89" s="85"/>
      <c r="HNA89" s="85"/>
      <c r="HNB89" s="85"/>
      <c r="HNC89" s="85"/>
      <c r="HND89" s="85"/>
      <c r="HNE89" s="85"/>
      <c r="HNF89" s="85"/>
      <c r="HNG89" s="85"/>
      <c r="HNH89" s="85"/>
      <c r="HNI89" s="85"/>
      <c r="HNJ89" s="85"/>
      <c r="HNK89" s="85"/>
      <c r="HNL89" s="85"/>
      <c r="HNM89" s="85"/>
      <c r="HNN89" s="85"/>
      <c r="HNO89" s="85"/>
      <c r="HNP89" s="85"/>
      <c r="HNQ89" s="85"/>
      <c r="HNR89" s="85"/>
      <c r="HNS89" s="85"/>
      <c r="HNT89" s="85"/>
      <c r="HNU89" s="85"/>
      <c r="HNV89" s="85"/>
      <c r="HNW89" s="85"/>
      <c r="HNX89" s="85"/>
      <c r="HNY89" s="85"/>
      <c r="HNZ89" s="85"/>
      <c r="HOA89" s="85"/>
      <c r="HOB89" s="85"/>
      <c r="HOC89" s="85"/>
      <c r="HOD89" s="85"/>
      <c r="HOE89" s="85"/>
      <c r="HOF89" s="85"/>
      <c r="HOG89" s="85"/>
      <c r="HOH89" s="85"/>
      <c r="HOI89" s="85"/>
      <c r="HOJ89" s="85"/>
      <c r="HOK89" s="85"/>
      <c r="HOL89" s="85"/>
      <c r="HOM89" s="85"/>
      <c r="HON89" s="85"/>
      <c r="HOO89" s="85"/>
      <c r="HOP89" s="85"/>
      <c r="HOQ89" s="85"/>
      <c r="HOR89" s="85"/>
      <c r="HOS89" s="85"/>
      <c r="HOT89" s="85"/>
      <c r="HOU89" s="85"/>
      <c r="HOV89" s="85"/>
      <c r="HOW89" s="85"/>
      <c r="HOX89" s="85"/>
      <c r="HOY89" s="85"/>
      <c r="HOZ89" s="85"/>
      <c r="HPA89" s="85"/>
      <c r="HPB89" s="85"/>
      <c r="HPC89" s="85"/>
      <c r="HPD89" s="85"/>
      <c r="HPE89" s="85"/>
      <c r="HPF89" s="85"/>
      <c r="HPG89" s="85"/>
      <c r="HPH89" s="85"/>
      <c r="HPI89" s="85"/>
      <c r="HPJ89" s="85"/>
      <c r="HPK89" s="85"/>
      <c r="HPL89" s="85"/>
      <c r="HPM89" s="85"/>
      <c r="HPN89" s="85"/>
      <c r="HPO89" s="85"/>
      <c r="HPP89" s="85"/>
      <c r="HPQ89" s="85"/>
      <c r="HPR89" s="85"/>
      <c r="HPS89" s="85"/>
      <c r="HPT89" s="85"/>
      <c r="HPU89" s="85"/>
      <c r="HPV89" s="85"/>
      <c r="HPW89" s="85"/>
      <c r="HPX89" s="85"/>
      <c r="HPY89" s="85"/>
      <c r="HPZ89" s="85"/>
      <c r="HQA89" s="85"/>
      <c r="HQB89" s="85"/>
      <c r="HQC89" s="85"/>
      <c r="HQD89" s="85"/>
      <c r="HQE89" s="85"/>
      <c r="HQF89" s="85"/>
      <c r="HQG89" s="85"/>
      <c r="HQH89" s="85"/>
      <c r="HQI89" s="85"/>
      <c r="HQJ89" s="85"/>
      <c r="HQK89" s="85"/>
      <c r="HQL89" s="85"/>
      <c r="HQM89" s="85"/>
      <c r="HQN89" s="85"/>
      <c r="HQO89" s="85"/>
      <c r="HQP89" s="85"/>
      <c r="HQQ89" s="85"/>
      <c r="HQR89" s="85"/>
      <c r="HQS89" s="85"/>
      <c r="HQT89" s="85"/>
      <c r="HQU89" s="85"/>
      <c r="HQV89" s="85"/>
      <c r="HQW89" s="85"/>
      <c r="HQX89" s="85"/>
      <c r="HQY89" s="85"/>
      <c r="HQZ89" s="85"/>
      <c r="HRA89" s="85"/>
      <c r="HRB89" s="85"/>
      <c r="HRC89" s="85"/>
      <c r="HRD89" s="85"/>
      <c r="HRE89" s="85"/>
      <c r="HRF89" s="85"/>
      <c r="HRG89" s="85"/>
      <c r="HRH89" s="85"/>
      <c r="HRI89" s="85"/>
      <c r="HRJ89" s="85"/>
      <c r="HRK89" s="85"/>
      <c r="HRL89" s="85"/>
      <c r="HRM89" s="85"/>
      <c r="HRN89" s="85"/>
      <c r="HRO89" s="85"/>
      <c r="HRP89" s="85"/>
      <c r="HRQ89" s="85"/>
      <c r="HRR89" s="85"/>
      <c r="HRS89" s="85"/>
      <c r="HRT89" s="85"/>
      <c r="HRU89" s="85"/>
      <c r="HRV89" s="85"/>
      <c r="HRW89" s="85"/>
      <c r="HRX89" s="85"/>
      <c r="HRY89" s="85"/>
      <c r="HRZ89" s="85"/>
      <c r="HSA89" s="85"/>
      <c r="HSB89" s="85"/>
      <c r="HSC89" s="85"/>
      <c r="HSD89" s="85"/>
      <c r="HSE89" s="85"/>
      <c r="HSF89" s="85"/>
      <c r="HSG89" s="85"/>
      <c r="HSH89" s="85"/>
      <c r="HSI89" s="85"/>
      <c r="HSJ89" s="85"/>
      <c r="HSK89" s="85"/>
      <c r="HSL89" s="85"/>
      <c r="HSM89" s="85"/>
      <c r="HSN89" s="85"/>
      <c r="HSO89" s="85"/>
      <c r="HSP89" s="85"/>
      <c r="HSQ89" s="85"/>
      <c r="HSR89" s="85"/>
      <c r="HSS89" s="85"/>
      <c r="HST89" s="85"/>
      <c r="HSU89" s="85"/>
      <c r="HSV89" s="85"/>
      <c r="HSW89" s="85"/>
      <c r="HSX89" s="85"/>
      <c r="HSY89" s="85"/>
      <c r="HSZ89" s="85"/>
      <c r="HTA89" s="85"/>
      <c r="HTB89" s="85"/>
      <c r="HTC89" s="85"/>
      <c r="HTD89" s="85"/>
      <c r="HTE89" s="85"/>
      <c r="HTF89" s="85"/>
      <c r="HTG89" s="85"/>
      <c r="HTH89" s="85"/>
      <c r="HTI89" s="85"/>
      <c r="HTJ89" s="85"/>
      <c r="HTK89" s="85"/>
      <c r="HTL89" s="85"/>
      <c r="HTM89" s="85"/>
      <c r="HTN89" s="85"/>
      <c r="HTO89" s="85"/>
      <c r="HTP89" s="85"/>
      <c r="HTQ89" s="85"/>
      <c r="HTR89" s="85"/>
      <c r="HTS89" s="85"/>
      <c r="HTT89" s="85"/>
      <c r="HTU89" s="85"/>
      <c r="HTV89" s="85"/>
      <c r="HTW89" s="85"/>
      <c r="HTX89" s="85"/>
      <c r="HTY89" s="85"/>
      <c r="HTZ89" s="85"/>
      <c r="HUA89" s="85"/>
      <c r="HUB89" s="85"/>
      <c r="HUC89" s="85"/>
      <c r="HUD89" s="85"/>
      <c r="HUE89" s="85"/>
      <c r="HUF89" s="85"/>
      <c r="HUG89" s="85"/>
      <c r="HUH89" s="85"/>
      <c r="HUI89" s="85"/>
      <c r="HUJ89" s="85"/>
      <c r="HUK89" s="85"/>
      <c r="HUL89" s="85"/>
      <c r="HUM89" s="85"/>
      <c r="HUN89" s="85"/>
      <c r="HUO89" s="85"/>
      <c r="HUP89" s="85"/>
      <c r="HUQ89" s="85"/>
      <c r="HUR89" s="85"/>
      <c r="HUS89" s="85"/>
      <c r="HUT89" s="85"/>
      <c r="HUU89" s="85"/>
      <c r="HUV89" s="85"/>
      <c r="HUW89" s="85"/>
      <c r="HUX89" s="85"/>
      <c r="HUY89" s="85"/>
      <c r="HUZ89" s="85"/>
      <c r="HVA89" s="85"/>
      <c r="HVB89" s="85"/>
      <c r="HVC89" s="85"/>
      <c r="HVD89" s="85"/>
      <c r="HVE89" s="85"/>
      <c r="HVF89" s="85"/>
      <c r="HVG89" s="85"/>
      <c r="HVH89" s="85"/>
      <c r="HVI89" s="85"/>
      <c r="HVJ89" s="85"/>
      <c r="HVK89" s="85"/>
      <c r="HVL89" s="85"/>
      <c r="HVM89" s="85"/>
      <c r="HVN89" s="85"/>
      <c r="HVO89" s="85"/>
      <c r="HVP89" s="85"/>
      <c r="HVQ89" s="85"/>
      <c r="HVR89" s="85"/>
      <c r="HVS89" s="85"/>
      <c r="HVT89" s="85"/>
      <c r="HVU89" s="85"/>
      <c r="HVV89" s="85"/>
      <c r="HVW89" s="85"/>
      <c r="HVX89" s="85"/>
      <c r="HVY89" s="85"/>
      <c r="HVZ89" s="85"/>
      <c r="HWA89" s="85"/>
      <c r="HWB89" s="85"/>
      <c r="HWC89" s="85"/>
      <c r="HWD89" s="85"/>
      <c r="HWE89" s="85"/>
      <c r="HWF89" s="85"/>
      <c r="HWG89" s="85"/>
      <c r="HWH89" s="85"/>
      <c r="HWI89" s="85"/>
      <c r="HWJ89" s="85"/>
      <c r="HWK89" s="85"/>
      <c r="HWL89" s="85"/>
      <c r="HWM89" s="85"/>
      <c r="HWN89" s="85"/>
      <c r="HWO89" s="85"/>
      <c r="HWP89" s="85"/>
      <c r="HWQ89" s="85"/>
      <c r="HWR89" s="85"/>
      <c r="HWS89" s="85"/>
      <c r="HWT89" s="85"/>
      <c r="HWU89" s="85"/>
      <c r="HWV89" s="85"/>
      <c r="HWW89" s="85"/>
      <c r="HWX89" s="85"/>
      <c r="HWY89" s="85"/>
      <c r="HWZ89" s="85"/>
      <c r="HXA89" s="85"/>
      <c r="HXB89" s="85"/>
      <c r="HXC89" s="85"/>
      <c r="HXD89" s="85"/>
      <c r="HXE89" s="85"/>
      <c r="HXF89" s="85"/>
      <c r="HXG89" s="85"/>
      <c r="HXH89" s="85"/>
      <c r="HXI89" s="85"/>
      <c r="HXJ89" s="85"/>
      <c r="HXK89" s="85"/>
      <c r="HXL89" s="85"/>
      <c r="HXM89" s="85"/>
      <c r="HXN89" s="85"/>
      <c r="HXO89" s="85"/>
      <c r="HXP89" s="85"/>
      <c r="HXQ89" s="85"/>
      <c r="HXR89" s="85"/>
      <c r="HXS89" s="85"/>
      <c r="HXT89" s="85"/>
      <c r="HXU89" s="85"/>
      <c r="HXV89" s="85"/>
      <c r="HXW89" s="85"/>
      <c r="HXX89" s="85"/>
      <c r="HXY89" s="85"/>
      <c r="HXZ89" s="85"/>
      <c r="HYA89" s="85"/>
      <c r="HYB89" s="85"/>
      <c r="HYC89" s="85"/>
      <c r="HYD89" s="85"/>
      <c r="HYE89" s="85"/>
      <c r="HYF89" s="85"/>
      <c r="HYG89" s="85"/>
      <c r="HYH89" s="85"/>
      <c r="HYI89" s="85"/>
      <c r="HYJ89" s="85"/>
      <c r="HYK89" s="85"/>
      <c r="HYL89" s="85"/>
      <c r="HYM89" s="85"/>
      <c r="HYN89" s="85"/>
      <c r="HYO89" s="85"/>
      <c r="HYP89" s="85"/>
      <c r="HYQ89" s="85"/>
      <c r="HYR89" s="85"/>
      <c r="HYS89" s="85"/>
      <c r="HYT89" s="85"/>
      <c r="HYU89" s="85"/>
      <c r="HYV89" s="85"/>
      <c r="HYW89" s="85"/>
      <c r="HYX89" s="85"/>
      <c r="HYY89" s="85"/>
      <c r="HYZ89" s="85"/>
      <c r="HZA89" s="85"/>
      <c r="HZB89" s="85"/>
      <c r="HZC89" s="85"/>
      <c r="HZD89" s="85"/>
      <c r="HZE89" s="85"/>
      <c r="HZF89" s="85"/>
      <c r="HZG89" s="85"/>
      <c r="HZH89" s="85"/>
      <c r="HZI89" s="85"/>
      <c r="HZJ89" s="85"/>
      <c r="HZK89" s="85"/>
      <c r="HZL89" s="85"/>
      <c r="HZM89" s="85"/>
      <c r="HZN89" s="85"/>
      <c r="HZO89" s="85"/>
      <c r="HZP89" s="85"/>
      <c r="HZQ89" s="85"/>
      <c r="HZR89" s="85"/>
      <c r="HZS89" s="85"/>
      <c r="HZT89" s="85"/>
      <c r="HZU89" s="85"/>
      <c r="HZV89" s="85"/>
      <c r="HZW89" s="85"/>
      <c r="HZX89" s="85"/>
      <c r="HZY89" s="85"/>
      <c r="HZZ89" s="85"/>
      <c r="IAA89" s="85"/>
      <c r="IAB89" s="85"/>
      <c r="IAC89" s="85"/>
      <c r="IAD89" s="85"/>
      <c r="IAE89" s="85"/>
      <c r="IAF89" s="85"/>
      <c r="IAG89" s="85"/>
      <c r="IAH89" s="85"/>
      <c r="IAI89" s="85"/>
      <c r="IAJ89" s="85"/>
      <c r="IAK89" s="85"/>
      <c r="IAL89" s="85"/>
      <c r="IAM89" s="85"/>
      <c r="IAN89" s="85"/>
      <c r="IAO89" s="85"/>
      <c r="IAP89" s="85"/>
      <c r="IAQ89" s="85"/>
      <c r="IAR89" s="85"/>
      <c r="IAS89" s="85"/>
      <c r="IAT89" s="85"/>
      <c r="IAU89" s="85"/>
      <c r="IAV89" s="85"/>
      <c r="IAW89" s="85"/>
      <c r="IAX89" s="85"/>
      <c r="IAY89" s="85"/>
      <c r="IAZ89" s="85"/>
      <c r="IBA89" s="85"/>
      <c r="IBB89" s="85"/>
      <c r="IBC89" s="85"/>
      <c r="IBD89" s="85"/>
      <c r="IBE89" s="85"/>
      <c r="IBF89" s="85"/>
      <c r="IBG89" s="85"/>
      <c r="IBH89" s="85"/>
      <c r="IBI89" s="85"/>
      <c r="IBJ89" s="85"/>
      <c r="IBK89" s="85"/>
      <c r="IBL89" s="85"/>
      <c r="IBM89" s="85"/>
      <c r="IBN89" s="85"/>
      <c r="IBO89" s="85"/>
      <c r="IBP89" s="85"/>
      <c r="IBQ89" s="85"/>
      <c r="IBR89" s="85"/>
      <c r="IBS89" s="85"/>
      <c r="IBT89" s="85"/>
      <c r="IBU89" s="85"/>
      <c r="IBV89" s="85"/>
      <c r="IBW89" s="85"/>
      <c r="IBX89" s="85"/>
      <c r="IBY89" s="85"/>
      <c r="IBZ89" s="85"/>
      <c r="ICA89" s="85"/>
      <c r="ICB89" s="85"/>
      <c r="ICC89" s="85"/>
      <c r="ICD89" s="85"/>
      <c r="ICE89" s="85"/>
      <c r="ICF89" s="85"/>
      <c r="ICG89" s="85"/>
      <c r="ICH89" s="85"/>
      <c r="ICI89" s="85"/>
      <c r="ICJ89" s="85"/>
      <c r="ICK89" s="85"/>
      <c r="ICL89" s="85"/>
      <c r="ICM89" s="85"/>
      <c r="ICN89" s="85"/>
      <c r="ICO89" s="85"/>
      <c r="ICP89" s="85"/>
      <c r="ICQ89" s="85"/>
      <c r="ICR89" s="85"/>
      <c r="ICS89" s="85"/>
      <c r="ICT89" s="85"/>
      <c r="ICU89" s="85"/>
      <c r="ICV89" s="85"/>
      <c r="ICW89" s="85"/>
      <c r="ICX89" s="85"/>
      <c r="ICY89" s="85"/>
      <c r="ICZ89" s="85"/>
      <c r="IDA89" s="85"/>
      <c r="IDB89" s="85"/>
      <c r="IDC89" s="85"/>
      <c r="IDD89" s="85"/>
      <c r="IDE89" s="85"/>
      <c r="IDF89" s="85"/>
      <c r="IDG89" s="85"/>
      <c r="IDH89" s="85"/>
      <c r="IDI89" s="85"/>
      <c r="IDJ89" s="85"/>
      <c r="IDK89" s="85"/>
      <c r="IDL89" s="85"/>
      <c r="IDM89" s="85"/>
      <c r="IDN89" s="85"/>
      <c r="IDO89" s="85"/>
      <c r="IDP89" s="85"/>
      <c r="IDQ89" s="85"/>
      <c r="IDR89" s="85"/>
      <c r="IDS89" s="85"/>
      <c r="IDT89" s="85"/>
      <c r="IDU89" s="85"/>
      <c r="IDV89" s="85"/>
      <c r="IDW89" s="85"/>
      <c r="IDX89" s="85"/>
      <c r="IDY89" s="85"/>
      <c r="IDZ89" s="85"/>
      <c r="IEA89" s="85"/>
      <c r="IEB89" s="85"/>
      <c r="IEC89" s="85"/>
      <c r="IED89" s="85"/>
      <c r="IEE89" s="85"/>
      <c r="IEF89" s="85"/>
      <c r="IEG89" s="85"/>
      <c r="IEH89" s="85"/>
      <c r="IEI89" s="85"/>
      <c r="IEJ89" s="85"/>
      <c r="IEK89" s="85"/>
      <c r="IEL89" s="85"/>
      <c r="IEM89" s="85"/>
      <c r="IEN89" s="85"/>
      <c r="IEO89" s="85"/>
      <c r="IEP89" s="85"/>
      <c r="IEQ89" s="85"/>
      <c r="IER89" s="85"/>
      <c r="IES89" s="85"/>
      <c r="IET89" s="85"/>
      <c r="IEU89" s="85"/>
      <c r="IEV89" s="85"/>
      <c r="IEW89" s="85"/>
      <c r="IEX89" s="85"/>
      <c r="IEY89" s="85"/>
      <c r="IEZ89" s="85"/>
      <c r="IFA89" s="85"/>
      <c r="IFB89" s="85"/>
      <c r="IFC89" s="85"/>
      <c r="IFD89" s="85"/>
      <c r="IFE89" s="85"/>
      <c r="IFF89" s="85"/>
      <c r="IFG89" s="85"/>
      <c r="IFH89" s="85"/>
      <c r="IFI89" s="85"/>
      <c r="IFJ89" s="85"/>
      <c r="IFK89" s="85"/>
      <c r="IFL89" s="85"/>
      <c r="IFM89" s="85"/>
      <c r="IFN89" s="85"/>
      <c r="IFO89" s="85"/>
      <c r="IFP89" s="85"/>
      <c r="IFQ89" s="85"/>
      <c r="IFR89" s="85"/>
      <c r="IFS89" s="85"/>
      <c r="IFT89" s="85"/>
      <c r="IFU89" s="85"/>
      <c r="IFV89" s="85"/>
      <c r="IFW89" s="85"/>
      <c r="IFX89" s="85"/>
      <c r="IFY89" s="85"/>
      <c r="IFZ89" s="85"/>
      <c r="IGA89" s="85"/>
      <c r="IGB89" s="85"/>
      <c r="IGC89" s="85"/>
      <c r="IGD89" s="85"/>
      <c r="IGE89" s="85"/>
      <c r="IGF89" s="85"/>
      <c r="IGG89" s="85"/>
      <c r="IGH89" s="85"/>
      <c r="IGI89" s="85"/>
      <c r="IGJ89" s="85"/>
      <c r="IGK89" s="85"/>
      <c r="IGL89" s="85"/>
      <c r="IGM89" s="85"/>
      <c r="IGN89" s="85"/>
      <c r="IGO89" s="85"/>
      <c r="IGP89" s="85"/>
      <c r="IGQ89" s="85"/>
      <c r="IGR89" s="85"/>
      <c r="IGS89" s="85"/>
      <c r="IGT89" s="85"/>
      <c r="IGU89" s="85"/>
      <c r="IGV89" s="85"/>
      <c r="IGW89" s="85"/>
      <c r="IGX89" s="85"/>
      <c r="IGY89" s="85"/>
      <c r="IGZ89" s="85"/>
      <c r="IHA89" s="85"/>
      <c r="IHB89" s="85"/>
      <c r="IHC89" s="85"/>
      <c r="IHD89" s="85"/>
      <c r="IHE89" s="85"/>
      <c r="IHF89" s="85"/>
      <c r="IHG89" s="85"/>
      <c r="IHH89" s="85"/>
      <c r="IHI89" s="85"/>
      <c r="IHJ89" s="85"/>
      <c r="IHK89" s="85"/>
      <c r="IHL89" s="85"/>
      <c r="IHM89" s="85"/>
      <c r="IHN89" s="85"/>
      <c r="IHO89" s="85"/>
      <c r="IHP89" s="85"/>
      <c r="IHQ89" s="85"/>
      <c r="IHR89" s="85"/>
      <c r="IHS89" s="85"/>
      <c r="IHT89" s="85"/>
      <c r="IHU89" s="85"/>
      <c r="IHV89" s="85"/>
      <c r="IHW89" s="85"/>
      <c r="IHX89" s="85"/>
      <c r="IHY89" s="85"/>
      <c r="IHZ89" s="85"/>
      <c r="IIA89" s="85"/>
      <c r="IIB89" s="85"/>
      <c r="IIC89" s="85"/>
      <c r="IID89" s="85"/>
      <c r="IIE89" s="85"/>
      <c r="IIF89" s="85"/>
      <c r="IIG89" s="85"/>
      <c r="IIH89" s="85"/>
      <c r="III89" s="85"/>
      <c r="IIJ89" s="85"/>
      <c r="IIK89" s="85"/>
      <c r="IIL89" s="85"/>
      <c r="IIM89" s="85"/>
      <c r="IIN89" s="85"/>
      <c r="IIO89" s="85"/>
      <c r="IIP89" s="85"/>
      <c r="IIQ89" s="85"/>
      <c r="IIR89" s="85"/>
      <c r="IIS89" s="85"/>
      <c r="IIT89" s="85"/>
      <c r="IIU89" s="85"/>
      <c r="IIV89" s="85"/>
      <c r="IIW89" s="85"/>
      <c r="IIX89" s="85"/>
      <c r="IIY89" s="85"/>
      <c r="IIZ89" s="85"/>
      <c r="IJA89" s="85"/>
      <c r="IJB89" s="85"/>
      <c r="IJC89" s="85"/>
      <c r="IJD89" s="85"/>
      <c r="IJE89" s="85"/>
      <c r="IJF89" s="85"/>
      <c r="IJG89" s="85"/>
      <c r="IJH89" s="85"/>
      <c r="IJI89" s="85"/>
      <c r="IJJ89" s="85"/>
      <c r="IJK89" s="85"/>
      <c r="IJL89" s="85"/>
      <c r="IJM89" s="85"/>
      <c r="IJN89" s="85"/>
      <c r="IJO89" s="85"/>
      <c r="IJP89" s="85"/>
      <c r="IJQ89" s="85"/>
      <c r="IJR89" s="85"/>
      <c r="IJS89" s="85"/>
      <c r="IJT89" s="85"/>
      <c r="IJU89" s="85"/>
      <c r="IJV89" s="85"/>
      <c r="IJW89" s="85"/>
      <c r="IJX89" s="85"/>
      <c r="IJY89" s="85"/>
      <c r="IJZ89" s="85"/>
      <c r="IKA89" s="85"/>
      <c r="IKB89" s="85"/>
      <c r="IKC89" s="85"/>
      <c r="IKD89" s="85"/>
      <c r="IKE89" s="85"/>
      <c r="IKF89" s="85"/>
      <c r="IKG89" s="85"/>
      <c r="IKH89" s="85"/>
      <c r="IKI89" s="85"/>
      <c r="IKJ89" s="85"/>
      <c r="IKK89" s="85"/>
      <c r="IKL89" s="85"/>
      <c r="IKM89" s="85"/>
      <c r="IKN89" s="85"/>
      <c r="IKO89" s="85"/>
      <c r="IKP89" s="85"/>
      <c r="IKQ89" s="85"/>
      <c r="IKR89" s="85"/>
      <c r="IKS89" s="85"/>
      <c r="IKT89" s="85"/>
      <c r="IKU89" s="85"/>
      <c r="IKV89" s="85"/>
      <c r="IKW89" s="85"/>
      <c r="IKX89" s="85"/>
      <c r="IKY89" s="85"/>
      <c r="IKZ89" s="85"/>
      <c r="ILA89" s="85"/>
      <c r="ILB89" s="85"/>
      <c r="ILC89" s="85"/>
      <c r="ILD89" s="85"/>
      <c r="ILE89" s="85"/>
      <c r="ILF89" s="85"/>
      <c r="ILG89" s="85"/>
      <c r="ILH89" s="85"/>
      <c r="ILI89" s="85"/>
      <c r="ILJ89" s="85"/>
      <c r="ILK89" s="85"/>
      <c r="ILL89" s="85"/>
      <c r="ILM89" s="85"/>
      <c r="ILN89" s="85"/>
      <c r="ILO89" s="85"/>
      <c r="ILP89" s="85"/>
      <c r="ILQ89" s="85"/>
      <c r="ILR89" s="85"/>
      <c r="ILS89" s="85"/>
      <c r="ILT89" s="85"/>
      <c r="ILU89" s="85"/>
      <c r="ILV89" s="85"/>
      <c r="ILW89" s="85"/>
      <c r="ILX89" s="85"/>
      <c r="ILY89" s="85"/>
      <c r="ILZ89" s="85"/>
      <c r="IMA89" s="85"/>
      <c r="IMB89" s="85"/>
      <c r="IMC89" s="85"/>
      <c r="IMD89" s="85"/>
      <c r="IME89" s="85"/>
      <c r="IMF89" s="85"/>
      <c r="IMG89" s="85"/>
      <c r="IMH89" s="85"/>
      <c r="IMI89" s="85"/>
      <c r="IMJ89" s="85"/>
      <c r="IMK89" s="85"/>
      <c r="IML89" s="85"/>
      <c r="IMM89" s="85"/>
      <c r="IMN89" s="85"/>
      <c r="IMO89" s="85"/>
      <c r="IMP89" s="85"/>
      <c r="IMQ89" s="85"/>
      <c r="IMR89" s="85"/>
      <c r="IMS89" s="85"/>
      <c r="IMT89" s="85"/>
      <c r="IMU89" s="85"/>
      <c r="IMV89" s="85"/>
      <c r="IMW89" s="85"/>
      <c r="IMX89" s="85"/>
      <c r="IMY89" s="85"/>
      <c r="IMZ89" s="85"/>
      <c r="INA89" s="85"/>
      <c r="INB89" s="85"/>
      <c r="INC89" s="85"/>
      <c r="IND89" s="85"/>
      <c r="INE89" s="85"/>
      <c r="INF89" s="85"/>
      <c r="ING89" s="85"/>
      <c r="INH89" s="85"/>
      <c r="INI89" s="85"/>
      <c r="INJ89" s="85"/>
      <c r="INK89" s="85"/>
      <c r="INL89" s="85"/>
      <c r="INM89" s="85"/>
      <c r="INN89" s="85"/>
      <c r="INO89" s="85"/>
      <c r="INP89" s="85"/>
      <c r="INQ89" s="85"/>
      <c r="INR89" s="85"/>
      <c r="INS89" s="85"/>
      <c r="INT89" s="85"/>
      <c r="INU89" s="85"/>
      <c r="INV89" s="85"/>
      <c r="INW89" s="85"/>
      <c r="INX89" s="85"/>
      <c r="INY89" s="85"/>
      <c r="INZ89" s="85"/>
      <c r="IOA89" s="85"/>
      <c r="IOB89" s="85"/>
      <c r="IOC89" s="85"/>
      <c r="IOD89" s="85"/>
      <c r="IOE89" s="85"/>
      <c r="IOF89" s="85"/>
      <c r="IOG89" s="85"/>
      <c r="IOH89" s="85"/>
      <c r="IOI89" s="85"/>
      <c r="IOJ89" s="85"/>
      <c r="IOK89" s="85"/>
      <c r="IOL89" s="85"/>
      <c r="IOM89" s="85"/>
      <c r="ION89" s="85"/>
      <c r="IOO89" s="85"/>
      <c r="IOP89" s="85"/>
      <c r="IOQ89" s="85"/>
      <c r="IOR89" s="85"/>
      <c r="IOS89" s="85"/>
      <c r="IOT89" s="85"/>
      <c r="IOU89" s="85"/>
      <c r="IOV89" s="85"/>
      <c r="IOW89" s="85"/>
      <c r="IOX89" s="85"/>
      <c r="IOY89" s="85"/>
      <c r="IOZ89" s="85"/>
      <c r="IPA89" s="85"/>
      <c r="IPB89" s="85"/>
      <c r="IPC89" s="85"/>
      <c r="IPD89" s="85"/>
      <c r="IPE89" s="85"/>
      <c r="IPF89" s="85"/>
      <c r="IPG89" s="85"/>
      <c r="IPH89" s="85"/>
      <c r="IPI89" s="85"/>
      <c r="IPJ89" s="85"/>
      <c r="IPK89" s="85"/>
      <c r="IPL89" s="85"/>
      <c r="IPM89" s="85"/>
      <c r="IPN89" s="85"/>
      <c r="IPO89" s="85"/>
      <c r="IPP89" s="85"/>
      <c r="IPQ89" s="85"/>
      <c r="IPR89" s="85"/>
      <c r="IPS89" s="85"/>
      <c r="IPT89" s="85"/>
      <c r="IPU89" s="85"/>
      <c r="IPV89" s="85"/>
      <c r="IPW89" s="85"/>
      <c r="IPX89" s="85"/>
      <c r="IPY89" s="85"/>
      <c r="IPZ89" s="85"/>
      <c r="IQA89" s="85"/>
      <c r="IQB89" s="85"/>
      <c r="IQC89" s="85"/>
      <c r="IQD89" s="85"/>
      <c r="IQE89" s="85"/>
      <c r="IQF89" s="85"/>
      <c r="IQG89" s="85"/>
      <c r="IQH89" s="85"/>
      <c r="IQI89" s="85"/>
      <c r="IQJ89" s="85"/>
      <c r="IQK89" s="85"/>
      <c r="IQL89" s="85"/>
      <c r="IQM89" s="85"/>
      <c r="IQN89" s="85"/>
      <c r="IQO89" s="85"/>
      <c r="IQP89" s="85"/>
      <c r="IQQ89" s="85"/>
      <c r="IQR89" s="85"/>
      <c r="IQS89" s="85"/>
      <c r="IQT89" s="85"/>
      <c r="IQU89" s="85"/>
      <c r="IQV89" s="85"/>
      <c r="IQW89" s="85"/>
      <c r="IQX89" s="85"/>
      <c r="IQY89" s="85"/>
      <c r="IQZ89" s="85"/>
      <c r="IRA89" s="85"/>
      <c r="IRB89" s="85"/>
      <c r="IRC89" s="85"/>
      <c r="IRD89" s="85"/>
      <c r="IRE89" s="85"/>
      <c r="IRF89" s="85"/>
      <c r="IRG89" s="85"/>
      <c r="IRH89" s="85"/>
      <c r="IRI89" s="85"/>
      <c r="IRJ89" s="85"/>
      <c r="IRK89" s="85"/>
      <c r="IRL89" s="85"/>
      <c r="IRM89" s="85"/>
      <c r="IRN89" s="85"/>
      <c r="IRO89" s="85"/>
      <c r="IRP89" s="85"/>
      <c r="IRQ89" s="85"/>
      <c r="IRR89" s="85"/>
      <c r="IRS89" s="85"/>
      <c r="IRT89" s="85"/>
      <c r="IRU89" s="85"/>
      <c r="IRV89" s="85"/>
      <c r="IRW89" s="85"/>
      <c r="IRX89" s="85"/>
      <c r="IRY89" s="85"/>
      <c r="IRZ89" s="85"/>
      <c r="ISA89" s="85"/>
      <c r="ISB89" s="85"/>
      <c r="ISC89" s="85"/>
      <c r="ISD89" s="85"/>
      <c r="ISE89" s="85"/>
      <c r="ISF89" s="85"/>
      <c r="ISG89" s="85"/>
      <c r="ISH89" s="85"/>
      <c r="ISI89" s="85"/>
      <c r="ISJ89" s="85"/>
      <c r="ISK89" s="85"/>
      <c r="ISL89" s="85"/>
      <c r="ISM89" s="85"/>
      <c r="ISN89" s="85"/>
      <c r="ISO89" s="85"/>
      <c r="ISP89" s="85"/>
      <c r="ISQ89" s="85"/>
      <c r="ISR89" s="85"/>
      <c r="ISS89" s="85"/>
      <c r="IST89" s="85"/>
      <c r="ISU89" s="85"/>
      <c r="ISV89" s="85"/>
      <c r="ISW89" s="85"/>
      <c r="ISX89" s="85"/>
      <c r="ISY89" s="85"/>
      <c r="ISZ89" s="85"/>
      <c r="ITA89" s="85"/>
      <c r="ITB89" s="85"/>
      <c r="ITC89" s="85"/>
      <c r="ITD89" s="85"/>
      <c r="ITE89" s="85"/>
      <c r="ITF89" s="85"/>
      <c r="ITG89" s="85"/>
      <c r="ITH89" s="85"/>
      <c r="ITI89" s="85"/>
      <c r="ITJ89" s="85"/>
      <c r="ITK89" s="85"/>
      <c r="ITL89" s="85"/>
      <c r="ITM89" s="85"/>
      <c r="ITN89" s="85"/>
      <c r="ITO89" s="85"/>
      <c r="ITP89" s="85"/>
      <c r="ITQ89" s="85"/>
      <c r="ITR89" s="85"/>
      <c r="ITS89" s="85"/>
      <c r="ITT89" s="85"/>
      <c r="ITU89" s="85"/>
      <c r="ITV89" s="85"/>
      <c r="ITW89" s="85"/>
      <c r="ITX89" s="85"/>
      <c r="ITY89" s="85"/>
      <c r="ITZ89" s="85"/>
      <c r="IUA89" s="85"/>
      <c r="IUB89" s="85"/>
      <c r="IUC89" s="85"/>
      <c r="IUD89" s="85"/>
      <c r="IUE89" s="85"/>
      <c r="IUF89" s="85"/>
      <c r="IUG89" s="85"/>
      <c r="IUH89" s="85"/>
      <c r="IUI89" s="85"/>
      <c r="IUJ89" s="85"/>
      <c r="IUK89" s="85"/>
      <c r="IUL89" s="85"/>
      <c r="IUM89" s="85"/>
      <c r="IUN89" s="85"/>
      <c r="IUO89" s="85"/>
      <c r="IUP89" s="85"/>
      <c r="IUQ89" s="85"/>
      <c r="IUR89" s="85"/>
      <c r="IUS89" s="85"/>
      <c r="IUT89" s="85"/>
      <c r="IUU89" s="85"/>
      <c r="IUV89" s="85"/>
      <c r="IUW89" s="85"/>
      <c r="IUX89" s="85"/>
      <c r="IUY89" s="85"/>
      <c r="IUZ89" s="85"/>
      <c r="IVA89" s="85"/>
      <c r="IVB89" s="85"/>
      <c r="IVC89" s="85"/>
      <c r="IVD89" s="85"/>
      <c r="IVE89" s="85"/>
      <c r="IVF89" s="85"/>
      <c r="IVG89" s="85"/>
      <c r="IVH89" s="85"/>
      <c r="IVI89" s="85"/>
      <c r="IVJ89" s="85"/>
      <c r="IVK89" s="85"/>
      <c r="IVL89" s="85"/>
      <c r="IVM89" s="85"/>
      <c r="IVN89" s="85"/>
      <c r="IVO89" s="85"/>
      <c r="IVP89" s="85"/>
      <c r="IVQ89" s="85"/>
      <c r="IVR89" s="85"/>
      <c r="IVS89" s="85"/>
      <c r="IVT89" s="85"/>
      <c r="IVU89" s="85"/>
      <c r="IVV89" s="85"/>
      <c r="IVW89" s="85"/>
      <c r="IVX89" s="85"/>
      <c r="IVY89" s="85"/>
      <c r="IVZ89" s="85"/>
      <c r="IWA89" s="85"/>
      <c r="IWB89" s="85"/>
      <c r="IWC89" s="85"/>
      <c r="IWD89" s="85"/>
      <c r="IWE89" s="85"/>
      <c r="IWF89" s="85"/>
      <c r="IWG89" s="85"/>
      <c r="IWH89" s="85"/>
      <c r="IWI89" s="85"/>
      <c r="IWJ89" s="85"/>
      <c r="IWK89" s="85"/>
      <c r="IWL89" s="85"/>
      <c r="IWM89" s="85"/>
      <c r="IWN89" s="85"/>
      <c r="IWO89" s="85"/>
      <c r="IWP89" s="85"/>
      <c r="IWQ89" s="85"/>
      <c r="IWR89" s="85"/>
      <c r="IWS89" s="85"/>
      <c r="IWT89" s="85"/>
      <c r="IWU89" s="85"/>
      <c r="IWV89" s="85"/>
      <c r="IWW89" s="85"/>
      <c r="IWX89" s="85"/>
      <c r="IWY89" s="85"/>
      <c r="IWZ89" s="85"/>
      <c r="IXA89" s="85"/>
      <c r="IXB89" s="85"/>
      <c r="IXC89" s="85"/>
      <c r="IXD89" s="85"/>
      <c r="IXE89" s="85"/>
      <c r="IXF89" s="85"/>
      <c r="IXG89" s="85"/>
      <c r="IXH89" s="85"/>
      <c r="IXI89" s="85"/>
      <c r="IXJ89" s="85"/>
      <c r="IXK89" s="85"/>
      <c r="IXL89" s="85"/>
      <c r="IXM89" s="85"/>
      <c r="IXN89" s="85"/>
      <c r="IXO89" s="85"/>
      <c r="IXP89" s="85"/>
      <c r="IXQ89" s="85"/>
      <c r="IXR89" s="85"/>
      <c r="IXS89" s="85"/>
      <c r="IXT89" s="85"/>
      <c r="IXU89" s="85"/>
      <c r="IXV89" s="85"/>
      <c r="IXW89" s="85"/>
      <c r="IXX89" s="85"/>
      <c r="IXY89" s="85"/>
      <c r="IXZ89" s="85"/>
      <c r="IYA89" s="85"/>
      <c r="IYB89" s="85"/>
      <c r="IYC89" s="85"/>
      <c r="IYD89" s="85"/>
      <c r="IYE89" s="85"/>
      <c r="IYF89" s="85"/>
      <c r="IYG89" s="85"/>
      <c r="IYH89" s="85"/>
      <c r="IYI89" s="85"/>
      <c r="IYJ89" s="85"/>
      <c r="IYK89" s="85"/>
      <c r="IYL89" s="85"/>
      <c r="IYM89" s="85"/>
      <c r="IYN89" s="85"/>
      <c r="IYO89" s="85"/>
      <c r="IYP89" s="85"/>
      <c r="IYQ89" s="85"/>
      <c r="IYR89" s="85"/>
      <c r="IYS89" s="85"/>
      <c r="IYT89" s="85"/>
      <c r="IYU89" s="85"/>
      <c r="IYV89" s="85"/>
      <c r="IYW89" s="85"/>
      <c r="IYX89" s="85"/>
      <c r="IYY89" s="85"/>
      <c r="IYZ89" s="85"/>
      <c r="IZA89" s="85"/>
      <c r="IZB89" s="85"/>
      <c r="IZC89" s="85"/>
      <c r="IZD89" s="85"/>
      <c r="IZE89" s="85"/>
      <c r="IZF89" s="85"/>
      <c r="IZG89" s="85"/>
      <c r="IZH89" s="85"/>
      <c r="IZI89" s="85"/>
      <c r="IZJ89" s="85"/>
      <c r="IZK89" s="85"/>
      <c r="IZL89" s="85"/>
      <c r="IZM89" s="85"/>
      <c r="IZN89" s="85"/>
      <c r="IZO89" s="85"/>
      <c r="IZP89" s="85"/>
      <c r="IZQ89" s="85"/>
      <c r="IZR89" s="85"/>
      <c r="IZS89" s="85"/>
      <c r="IZT89" s="85"/>
      <c r="IZU89" s="85"/>
      <c r="IZV89" s="85"/>
      <c r="IZW89" s="85"/>
      <c r="IZX89" s="85"/>
      <c r="IZY89" s="85"/>
      <c r="IZZ89" s="85"/>
      <c r="JAA89" s="85"/>
      <c r="JAB89" s="85"/>
      <c r="JAC89" s="85"/>
      <c r="JAD89" s="85"/>
      <c r="JAE89" s="85"/>
      <c r="JAF89" s="85"/>
      <c r="JAG89" s="85"/>
      <c r="JAH89" s="85"/>
      <c r="JAI89" s="85"/>
      <c r="JAJ89" s="85"/>
      <c r="JAK89" s="85"/>
      <c r="JAL89" s="85"/>
      <c r="JAM89" s="85"/>
      <c r="JAN89" s="85"/>
      <c r="JAO89" s="85"/>
      <c r="JAP89" s="85"/>
      <c r="JAQ89" s="85"/>
      <c r="JAR89" s="85"/>
      <c r="JAS89" s="85"/>
      <c r="JAT89" s="85"/>
      <c r="JAU89" s="85"/>
      <c r="JAV89" s="85"/>
      <c r="JAW89" s="85"/>
      <c r="JAX89" s="85"/>
      <c r="JAY89" s="85"/>
      <c r="JAZ89" s="85"/>
      <c r="JBA89" s="85"/>
      <c r="JBB89" s="85"/>
      <c r="JBC89" s="85"/>
      <c r="JBD89" s="85"/>
      <c r="JBE89" s="85"/>
      <c r="JBF89" s="85"/>
      <c r="JBG89" s="85"/>
      <c r="JBH89" s="85"/>
      <c r="JBI89" s="85"/>
      <c r="JBJ89" s="85"/>
      <c r="JBK89" s="85"/>
      <c r="JBL89" s="85"/>
      <c r="JBM89" s="85"/>
      <c r="JBN89" s="85"/>
      <c r="JBO89" s="85"/>
      <c r="JBP89" s="85"/>
      <c r="JBQ89" s="85"/>
      <c r="JBR89" s="85"/>
      <c r="JBS89" s="85"/>
      <c r="JBT89" s="85"/>
      <c r="JBU89" s="85"/>
      <c r="JBV89" s="85"/>
      <c r="JBW89" s="85"/>
      <c r="JBX89" s="85"/>
      <c r="JBY89" s="85"/>
      <c r="JBZ89" s="85"/>
      <c r="JCA89" s="85"/>
      <c r="JCB89" s="85"/>
      <c r="JCC89" s="85"/>
      <c r="JCD89" s="85"/>
      <c r="JCE89" s="85"/>
      <c r="JCF89" s="85"/>
      <c r="JCG89" s="85"/>
      <c r="JCH89" s="85"/>
      <c r="JCI89" s="85"/>
      <c r="JCJ89" s="85"/>
      <c r="JCK89" s="85"/>
      <c r="JCL89" s="85"/>
      <c r="JCM89" s="85"/>
      <c r="JCN89" s="85"/>
      <c r="JCO89" s="85"/>
      <c r="JCP89" s="85"/>
      <c r="JCQ89" s="85"/>
      <c r="JCR89" s="85"/>
      <c r="JCS89" s="85"/>
      <c r="JCT89" s="85"/>
      <c r="JCU89" s="85"/>
      <c r="JCV89" s="85"/>
      <c r="JCW89" s="85"/>
      <c r="JCX89" s="85"/>
      <c r="JCY89" s="85"/>
      <c r="JCZ89" s="85"/>
      <c r="JDA89" s="85"/>
      <c r="JDB89" s="85"/>
      <c r="JDC89" s="85"/>
      <c r="JDD89" s="85"/>
      <c r="JDE89" s="85"/>
      <c r="JDF89" s="85"/>
      <c r="JDG89" s="85"/>
      <c r="JDH89" s="85"/>
      <c r="JDI89" s="85"/>
      <c r="JDJ89" s="85"/>
      <c r="JDK89" s="85"/>
      <c r="JDL89" s="85"/>
      <c r="JDM89" s="85"/>
      <c r="JDN89" s="85"/>
      <c r="JDO89" s="85"/>
      <c r="JDP89" s="85"/>
      <c r="JDQ89" s="85"/>
      <c r="JDR89" s="85"/>
      <c r="JDS89" s="85"/>
      <c r="JDT89" s="85"/>
      <c r="JDU89" s="85"/>
      <c r="JDV89" s="85"/>
      <c r="JDW89" s="85"/>
      <c r="JDX89" s="85"/>
      <c r="JDY89" s="85"/>
      <c r="JDZ89" s="85"/>
      <c r="JEA89" s="85"/>
      <c r="JEB89" s="85"/>
      <c r="JEC89" s="85"/>
      <c r="JED89" s="85"/>
      <c r="JEE89" s="85"/>
      <c r="JEF89" s="85"/>
      <c r="JEG89" s="85"/>
      <c r="JEH89" s="85"/>
      <c r="JEI89" s="85"/>
      <c r="JEJ89" s="85"/>
      <c r="JEK89" s="85"/>
      <c r="JEL89" s="85"/>
      <c r="JEM89" s="85"/>
      <c r="JEN89" s="85"/>
      <c r="JEO89" s="85"/>
      <c r="JEP89" s="85"/>
      <c r="JEQ89" s="85"/>
      <c r="JER89" s="85"/>
      <c r="JES89" s="85"/>
      <c r="JET89" s="85"/>
      <c r="JEU89" s="85"/>
      <c r="JEV89" s="85"/>
      <c r="JEW89" s="85"/>
      <c r="JEX89" s="85"/>
      <c r="JEY89" s="85"/>
      <c r="JEZ89" s="85"/>
      <c r="JFA89" s="85"/>
      <c r="JFB89" s="85"/>
      <c r="JFC89" s="85"/>
      <c r="JFD89" s="85"/>
      <c r="JFE89" s="85"/>
      <c r="JFF89" s="85"/>
      <c r="JFG89" s="85"/>
      <c r="JFH89" s="85"/>
      <c r="JFI89" s="85"/>
      <c r="JFJ89" s="85"/>
      <c r="JFK89" s="85"/>
      <c r="JFL89" s="85"/>
      <c r="JFM89" s="85"/>
      <c r="JFN89" s="85"/>
      <c r="JFO89" s="85"/>
      <c r="JFP89" s="85"/>
      <c r="JFQ89" s="85"/>
      <c r="JFR89" s="85"/>
      <c r="JFS89" s="85"/>
      <c r="JFT89" s="85"/>
      <c r="JFU89" s="85"/>
      <c r="JFV89" s="85"/>
      <c r="JFW89" s="85"/>
      <c r="JFX89" s="85"/>
      <c r="JFY89" s="85"/>
      <c r="JFZ89" s="85"/>
      <c r="JGA89" s="85"/>
      <c r="JGB89" s="85"/>
      <c r="JGC89" s="85"/>
      <c r="JGD89" s="85"/>
      <c r="JGE89" s="85"/>
      <c r="JGF89" s="85"/>
      <c r="JGG89" s="85"/>
      <c r="JGH89" s="85"/>
      <c r="JGI89" s="85"/>
      <c r="JGJ89" s="85"/>
      <c r="JGK89" s="85"/>
      <c r="JGL89" s="85"/>
      <c r="JGM89" s="85"/>
      <c r="JGN89" s="85"/>
      <c r="JGO89" s="85"/>
      <c r="JGP89" s="85"/>
      <c r="JGQ89" s="85"/>
      <c r="JGR89" s="85"/>
      <c r="JGS89" s="85"/>
      <c r="JGT89" s="85"/>
      <c r="JGU89" s="85"/>
      <c r="JGV89" s="85"/>
      <c r="JGW89" s="85"/>
      <c r="JGX89" s="85"/>
      <c r="JGY89" s="85"/>
      <c r="JGZ89" s="85"/>
      <c r="JHA89" s="85"/>
      <c r="JHB89" s="85"/>
      <c r="JHC89" s="85"/>
      <c r="JHD89" s="85"/>
      <c r="JHE89" s="85"/>
      <c r="JHF89" s="85"/>
      <c r="JHG89" s="85"/>
      <c r="JHH89" s="85"/>
      <c r="JHI89" s="85"/>
      <c r="JHJ89" s="85"/>
      <c r="JHK89" s="85"/>
      <c r="JHL89" s="85"/>
      <c r="JHM89" s="85"/>
      <c r="JHN89" s="85"/>
      <c r="JHO89" s="85"/>
      <c r="JHP89" s="85"/>
      <c r="JHQ89" s="85"/>
      <c r="JHR89" s="85"/>
      <c r="JHS89" s="85"/>
      <c r="JHT89" s="85"/>
      <c r="JHU89" s="85"/>
      <c r="JHV89" s="85"/>
      <c r="JHW89" s="85"/>
      <c r="JHX89" s="85"/>
      <c r="JHY89" s="85"/>
      <c r="JHZ89" s="85"/>
      <c r="JIA89" s="85"/>
      <c r="JIB89" s="85"/>
      <c r="JIC89" s="85"/>
      <c r="JID89" s="85"/>
      <c r="JIE89" s="85"/>
      <c r="JIF89" s="85"/>
      <c r="JIG89" s="85"/>
      <c r="JIH89" s="85"/>
      <c r="JII89" s="85"/>
      <c r="JIJ89" s="85"/>
      <c r="JIK89" s="85"/>
      <c r="JIL89" s="85"/>
      <c r="JIM89" s="85"/>
      <c r="JIN89" s="85"/>
      <c r="JIO89" s="85"/>
      <c r="JIP89" s="85"/>
      <c r="JIQ89" s="85"/>
      <c r="JIR89" s="85"/>
      <c r="JIS89" s="85"/>
      <c r="JIT89" s="85"/>
      <c r="JIU89" s="85"/>
      <c r="JIV89" s="85"/>
      <c r="JIW89" s="85"/>
      <c r="JIX89" s="85"/>
      <c r="JIY89" s="85"/>
      <c r="JIZ89" s="85"/>
      <c r="JJA89" s="85"/>
      <c r="JJB89" s="85"/>
      <c r="JJC89" s="85"/>
      <c r="JJD89" s="85"/>
      <c r="JJE89" s="85"/>
      <c r="JJF89" s="85"/>
      <c r="JJG89" s="85"/>
      <c r="JJH89" s="85"/>
      <c r="JJI89" s="85"/>
      <c r="JJJ89" s="85"/>
      <c r="JJK89" s="85"/>
      <c r="JJL89" s="85"/>
      <c r="JJM89" s="85"/>
      <c r="JJN89" s="85"/>
      <c r="JJO89" s="85"/>
      <c r="JJP89" s="85"/>
      <c r="JJQ89" s="85"/>
      <c r="JJR89" s="85"/>
      <c r="JJS89" s="85"/>
      <c r="JJT89" s="85"/>
      <c r="JJU89" s="85"/>
      <c r="JJV89" s="85"/>
      <c r="JJW89" s="85"/>
      <c r="JJX89" s="85"/>
      <c r="JJY89" s="85"/>
      <c r="JJZ89" s="85"/>
      <c r="JKA89" s="85"/>
      <c r="JKB89" s="85"/>
      <c r="JKC89" s="85"/>
      <c r="JKD89" s="85"/>
      <c r="JKE89" s="85"/>
      <c r="JKF89" s="85"/>
      <c r="JKG89" s="85"/>
      <c r="JKH89" s="85"/>
      <c r="JKI89" s="85"/>
      <c r="JKJ89" s="85"/>
      <c r="JKK89" s="85"/>
      <c r="JKL89" s="85"/>
      <c r="JKM89" s="85"/>
      <c r="JKN89" s="85"/>
      <c r="JKO89" s="85"/>
      <c r="JKP89" s="85"/>
      <c r="JKQ89" s="85"/>
      <c r="JKR89" s="85"/>
      <c r="JKS89" s="85"/>
      <c r="JKT89" s="85"/>
      <c r="JKU89" s="85"/>
      <c r="JKV89" s="85"/>
      <c r="JKW89" s="85"/>
      <c r="JKX89" s="85"/>
      <c r="JKY89" s="85"/>
      <c r="JKZ89" s="85"/>
      <c r="JLA89" s="85"/>
      <c r="JLB89" s="85"/>
      <c r="JLC89" s="85"/>
      <c r="JLD89" s="85"/>
      <c r="JLE89" s="85"/>
      <c r="JLF89" s="85"/>
      <c r="JLG89" s="85"/>
      <c r="JLH89" s="85"/>
      <c r="JLI89" s="85"/>
      <c r="JLJ89" s="85"/>
      <c r="JLK89" s="85"/>
      <c r="JLL89" s="85"/>
      <c r="JLM89" s="85"/>
      <c r="JLN89" s="85"/>
      <c r="JLO89" s="85"/>
      <c r="JLP89" s="85"/>
      <c r="JLQ89" s="85"/>
      <c r="JLR89" s="85"/>
      <c r="JLS89" s="85"/>
      <c r="JLT89" s="85"/>
      <c r="JLU89" s="85"/>
      <c r="JLV89" s="85"/>
      <c r="JLW89" s="85"/>
      <c r="JLX89" s="85"/>
      <c r="JLY89" s="85"/>
      <c r="JLZ89" s="85"/>
      <c r="JMA89" s="85"/>
      <c r="JMB89" s="85"/>
      <c r="JMC89" s="85"/>
      <c r="JMD89" s="85"/>
      <c r="JME89" s="85"/>
      <c r="JMF89" s="85"/>
      <c r="JMG89" s="85"/>
      <c r="JMH89" s="85"/>
      <c r="JMI89" s="85"/>
      <c r="JMJ89" s="85"/>
      <c r="JMK89" s="85"/>
      <c r="JML89" s="85"/>
      <c r="JMM89" s="85"/>
      <c r="JMN89" s="85"/>
      <c r="JMO89" s="85"/>
      <c r="JMP89" s="85"/>
      <c r="JMQ89" s="85"/>
      <c r="JMR89" s="85"/>
      <c r="JMS89" s="85"/>
      <c r="JMT89" s="85"/>
      <c r="JMU89" s="85"/>
      <c r="JMV89" s="85"/>
      <c r="JMW89" s="85"/>
      <c r="JMX89" s="85"/>
      <c r="JMY89" s="85"/>
      <c r="JMZ89" s="85"/>
      <c r="JNA89" s="85"/>
      <c r="JNB89" s="85"/>
      <c r="JNC89" s="85"/>
      <c r="JND89" s="85"/>
      <c r="JNE89" s="85"/>
      <c r="JNF89" s="85"/>
      <c r="JNG89" s="85"/>
      <c r="JNH89" s="85"/>
      <c r="JNI89" s="85"/>
      <c r="JNJ89" s="85"/>
      <c r="JNK89" s="85"/>
      <c r="JNL89" s="85"/>
      <c r="JNM89" s="85"/>
      <c r="JNN89" s="85"/>
      <c r="JNO89" s="85"/>
      <c r="JNP89" s="85"/>
      <c r="JNQ89" s="85"/>
      <c r="JNR89" s="85"/>
      <c r="JNS89" s="85"/>
      <c r="JNT89" s="85"/>
      <c r="JNU89" s="85"/>
      <c r="JNV89" s="85"/>
      <c r="JNW89" s="85"/>
      <c r="JNX89" s="85"/>
      <c r="JNY89" s="85"/>
      <c r="JNZ89" s="85"/>
      <c r="JOA89" s="85"/>
      <c r="JOB89" s="85"/>
      <c r="JOC89" s="85"/>
      <c r="JOD89" s="85"/>
      <c r="JOE89" s="85"/>
      <c r="JOF89" s="85"/>
      <c r="JOG89" s="85"/>
      <c r="JOH89" s="85"/>
      <c r="JOI89" s="85"/>
      <c r="JOJ89" s="85"/>
      <c r="JOK89" s="85"/>
      <c r="JOL89" s="85"/>
      <c r="JOM89" s="85"/>
      <c r="JON89" s="85"/>
      <c r="JOO89" s="85"/>
      <c r="JOP89" s="85"/>
      <c r="JOQ89" s="85"/>
      <c r="JOR89" s="85"/>
      <c r="JOS89" s="85"/>
      <c r="JOT89" s="85"/>
      <c r="JOU89" s="85"/>
      <c r="JOV89" s="85"/>
      <c r="JOW89" s="85"/>
      <c r="JOX89" s="85"/>
      <c r="JOY89" s="85"/>
      <c r="JOZ89" s="85"/>
      <c r="JPA89" s="85"/>
      <c r="JPB89" s="85"/>
      <c r="JPC89" s="85"/>
      <c r="JPD89" s="85"/>
      <c r="JPE89" s="85"/>
      <c r="JPF89" s="85"/>
      <c r="JPG89" s="85"/>
      <c r="JPH89" s="85"/>
      <c r="JPI89" s="85"/>
      <c r="JPJ89" s="85"/>
      <c r="JPK89" s="85"/>
      <c r="JPL89" s="85"/>
      <c r="JPM89" s="85"/>
      <c r="JPN89" s="85"/>
      <c r="JPO89" s="85"/>
      <c r="JPP89" s="85"/>
      <c r="JPQ89" s="85"/>
      <c r="JPR89" s="85"/>
      <c r="JPS89" s="85"/>
      <c r="JPT89" s="85"/>
      <c r="JPU89" s="85"/>
      <c r="JPV89" s="85"/>
      <c r="JPW89" s="85"/>
      <c r="JPX89" s="85"/>
      <c r="JPY89" s="85"/>
      <c r="JPZ89" s="85"/>
      <c r="JQA89" s="85"/>
      <c r="JQB89" s="85"/>
      <c r="JQC89" s="85"/>
      <c r="JQD89" s="85"/>
      <c r="JQE89" s="85"/>
      <c r="JQF89" s="85"/>
      <c r="JQG89" s="85"/>
      <c r="JQH89" s="85"/>
      <c r="JQI89" s="85"/>
      <c r="JQJ89" s="85"/>
      <c r="JQK89" s="85"/>
      <c r="JQL89" s="85"/>
      <c r="JQM89" s="85"/>
      <c r="JQN89" s="85"/>
      <c r="JQO89" s="85"/>
      <c r="JQP89" s="85"/>
      <c r="JQQ89" s="85"/>
      <c r="JQR89" s="85"/>
      <c r="JQS89" s="85"/>
      <c r="JQT89" s="85"/>
      <c r="JQU89" s="85"/>
      <c r="JQV89" s="85"/>
      <c r="JQW89" s="85"/>
      <c r="JQX89" s="85"/>
      <c r="JQY89" s="85"/>
      <c r="JQZ89" s="85"/>
      <c r="JRA89" s="85"/>
      <c r="JRB89" s="85"/>
      <c r="JRC89" s="85"/>
      <c r="JRD89" s="85"/>
      <c r="JRE89" s="85"/>
      <c r="JRF89" s="85"/>
      <c r="JRG89" s="85"/>
      <c r="JRH89" s="85"/>
      <c r="JRI89" s="85"/>
      <c r="JRJ89" s="85"/>
      <c r="JRK89" s="85"/>
      <c r="JRL89" s="85"/>
      <c r="JRM89" s="85"/>
      <c r="JRN89" s="85"/>
      <c r="JRO89" s="85"/>
      <c r="JRP89" s="85"/>
      <c r="JRQ89" s="85"/>
      <c r="JRR89" s="85"/>
      <c r="JRS89" s="85"/>
      <c r="JRT89" s="85"/>
      <c r="JRU89" s="85"/>
      <c r="JRV89" s="85"/>
      <c r="JRW89" s="85"/>
      <c r="JRX89" s="85"/>
      <c r="JRY89" s="85"/>
      <c r="JRZ89" s="85"/>
      <c r="JSA89" s="85"/>
      <c r="JSB89" s="85"/>
      <c r="JSC89" s="85"/>
      <c r="JSD89" s="85"/>
      <c r="JSE89" s="85"/>
      <c r="JSF89" s="85"/>
      <c r="JSG89" s="85"/>
      <c r="JSH89" s="85"/>
      <c r="JSI89" s="85"/>
      <c r="JSJ89" s="85"/>
      <c r="JSK89" s="85"/>
      <c r="JSL89" s="85"/>
      <c r="JSM89" s="85"/>
      <c r="JSN89" s="85"/>
      <c r="JSO89" s="85"/>
      <c r="JSP89" s="85"/>
      <c r="JSQ89" s="85"/>
      <c r="JSR89" s="85"/>
      <c r="JSS89" s="85"/>
      <c r="JST89" s="85"/>
      <c r="JSU89" s="85"/>
      <c r="JSV89" s="85"/>
      <c r="JSW89" s="85"/>
      <c r="JSX89" s="85"/>
      <c r="JSY89" s="85"/>
      <c r="JSZ89" s="85"/>
      <c r="JTA89" s="85"/>
      <c r="JTB89" s="85"/>
      <c r="JTC89" s="85"/>
      <c r="JTD89" s="85"/>
      <c r="JTE89" s="85"/>
      <c r="JTF89" s="85"/>
      <c r="JTG89" s="85"/>
      <c r="JTH89" s="85"/>
      <c r="JTI89" s="85"/>
      <c r="JTJ89" s="85"/>
      <c r="JTK89" s="85"/>
      <c r="JTL89" s="85"/>
      <c r="JTM89" s="85"/>
      <c r="JTN89" s="85"/>
      <c r="JTO89" s="85"/>
      <c r="JTP89" s="85"/>
      <c r="JTQ89" s="85"/>
      <c r="JTR89" s="85"/>
      <c r="JTS89" s="85"/>
      <c r="JTT89" s="85"/>
      <c r="JTU89" s="85"/>
      <c r="JTV89" s="85"/>
      <c r="JTW89" s="85"/>
      <c r="JTX89" s="85"/>
      <c r="JTY89" s="85"/>
      <c r="JTZ89" s="85"/>
      <c r="JUA89" s="85"/>
      <c r="JUB89" s="85"/>
      <c r="JUC89" s="85"/>
      <c r="JUD89" s="85"/>
      <c r="JUE89" s="85"/>
      <c r="JUF89" s="85"/>
      <c r="JUG89" s="85"/>
      <c r="JUH89" s="85"/>
      <c r="JUI89" s="85"/>
      <c r="JUJ89" s="85"/>
      <c r="JUK89" s="85"/>
      <c r="JUL89" s="85"/>
      <c r="JUM89" s="85"/>
      <c r="JUN89" s="85"/>
      <c r="JUO89" s="85"/>
      <c r="JUP89" s="85"/>
      <c r="JUQ89" s="85"/>
      <c r="JUR89" s="85"/>
      <c r="JUS89" s="85"/>
      <c r="JUT89" s="85"/>
      <c r="JUU89" s="85"/>
      <c r="JUV89" s="85"/>
      <c r="JUW89" s="85"/>
      <c r="JUX89" s="85"/>
      <c r="JUY89" s="85"/>
      <c r="JUZ89" s="85"/>
      <c r="JVA89" s="85"/>
      <c r="JVB89" s="85"/>
      <c r="JVC89" s="85"/>
      <c r="JVD89" s="85"/>
      <c r="JVE89" s="85"/>
      <c r="JVF89" s="85"/>
      <c r="JVG89" s="85"/>
      <c r="JVH89" s="85"/>
      <c r="JVI89" s="85"/>
      <c r="JVJ89" s="85"/>
      <c r="JVK89" s="85"/>
      <c r="JVL89" s="85"/>
      <c r="JVM89" s="85"/>
      <c r="JVN89" s="85"/>
      <c r="JVO89" s="85"/>
      <c r="JVP89" s="85"/>
      <c r="JVQ89" s="85"/>
      <c r="JVR89" s="85"/>
      <c r="JVS89" s="85"/>
      <c r="JVT89" s="85"/>
      <c r="JVU89" s="85"/>
      <c r="JVV89" s="85"/>
      <c r="JVW89" s="85"/>
      <c r="JVX89" s="85"/>
      <c r="JVY89" s="85"/>
      <c r="JVZ89" s="85"/>
      <c r="JWA89" s="85"/>
      <c r="JWB89" s="85"/>
      <c r="JWC89" s="85"/>
      <c r="JWD89" s="85"/>
      <c r="JWE89" s="85"/>
      <c r="JWF89" s="85"/>
      <c r="JWG89" s="85"/>
      <c r="JWH89" s="85"/>
      <c r="JWI89" s="85"/>
      <c r="JWJ89" s="85"/>
      <c r="JWK89" s="85"/>
      <c r="JWL89" s="85"/>
      <c r="JWM89" s="85"/>
      <c r="JWN89" s="85"/>
      <c r="JWO89" s="85"/>
      <c r="JWP89" s="85"/>
      <c r="JWQ89" s="85"/>
      <c r="JWR89" s="85"/>
      <c r="JWS89" s="85"/>
      <c r="JWT89" s="85"/>
      <c r="JWU89" s="85"/>
      <c r="JWV89" s="85"/>
      <c r="JWW89" s="85"/>
      <c r="JWX89" s="85"/>
      <c r="JWY89" s="85"/>
      <c r="JWZ89" s="85"/>
      <c r="JXA89" s="85"/>
      <c r="JXB89" s="85"/>
      <c r="JXC89" s="85"/>
      <c r="JXD89" s="85"/>
      <c r="JXE89" s="85"/>
      <c r="JXF89" s="85"/>
      <c r="JXG89" s="85"/>
      <c r="JXH89" s="85"/>
      <c r="JXI89" s="85"/>
      <c r="JXJ89" s="85"/>
      <c r="JXK89" s="85"/>
      <c r="JXL89" s="85"/>
      <c r="JXM89" s="85"/>
      <c r="JXN89" s="85"/>
      <c r="JXO89" s="85"/>
      <c r="JXP89" s="85"/>
      <c r="JXQ89" s="85"/>
      <c r="JXR89" s="85"/>
      <c r="JXS89" s="85"/>
      <c r="JXT89" s="85"/>
      <c r="JXU89" s="85"/>
      <c r="JXV89" s="85"/>
      <c r="JXW89" s="85"/>
      <c r="JXX89" s="85"/>
      <c r="JXY89" s="85"/>
      <c r="JXZ89" s="85"/>
      <c r="JYA89" s="85"/>
      <c r="JYB89" s="85"/>
      <c r="JYC89" s="85"/>
      <c r="JYD89" s="85"/>
      <c r="JYE89" s="85"/>
      <c r="JYF89" s="85"/>
      <c r="JYG89" s="85"/>
      <c r="JYH89" s="85"/>
      <c r="JYI89" s="85"/>
      <c r="JYJ89" s="85"/>
      <c r="JYK89" s="85"/>
      <c r="JYL89" s="85"/>
      <c r="JYM89" s="85"/>
      <c r="JYN89" s="85"/>
      <c r="JYO89" s="85"/>
      <c r="JYP89" s="85"/>
      <c r="JYQ89" s="85"/>
      <c r="JYR89" s="85"/>
      <c r="JYS89" s="85"/>
      <c r="JYT89" s="85"/>
      <c r="JYU89" s="85"/>
      <c r="JYV89" s="85"/>
      <c r="JYW89" s="85"/>
      <c r="JYX89" s="85"/>
      <c r="JYY89" s="85"/>
      <c r="JYZ89" s="85"/>
      <c r="JZA89" s="85"/>
      <c r="JZB89" s="85"/>
      <c r="JZC89" s="85"/>
      <c r="JZD89" s="85"/>
      <c r="JZE89" s="85"/>
      <c r="JZF89" s="85"/>
      <c r="JZG89" s="85"/>
      <c r="JZH89" s="85"/>
      <c r="JZI89" s="85"/>
      <c r="JZJ89" s="85"/>
      <c r="JZK89" s="85"/>
      <c r="JZL89" s="85"/>
      <c r="JZM89" s="85"/>
      <c r="JZN89" s="85"/>
      <c r="JZO89" s="85"/>
      <c r="JZP89" s="85"/>
      <c r="JZQ89" s="85"/>
      <c r="JZR89" s="85"/>
      <c r="JZS89" s="85"/>
      <c r="JZT89" s="85"/>
      <c r="JZU89" s="85"/>
      <c r="JZV89" s="85"/>
      <c r="JZW89" s="85"/>
      <c r="JZX89" s="85"/>
      <c r="JZY89" s="85"/>
      <c r="JZZ89" s="85"/>
      <c r="KAA89" s="85"/>
      <c r="KAB89" s="85"/>
      <c r="KAC89" s="85"/>
      <c r="KAD89" s="85"/>
      <c r="KAE89" s="85"/>
      <c r="KAF89" s="85"/>
      <c r="KAG89" s="85"/>
      <c r="KAH89" s="85"/>
      <c r="KAI89" s="85"/>
      <c r="KAJ89" s="85"/>
      <c r="KAK89" s="85"/>
      <c r="KAL89" s="85"/>
      <c r="KAM89" s="85"/>
      <c r="KAN89" s="85"/>
      <c r="KAO89" s="85"/>
      <c r="KAP89" s="85"/>
      <c r="KAQ89" s="85"/>
      <c r="KAR89" s="85"/>
      <c r="KAS89" s="85"/>
      <c r="KAT89" s="85"/>
      <c r="KAU89" s="85"/>
      <c r="KAV89" s="85"/>
      <c r="KAW89" s="85"/>
      <c r="KAX89" s="85"/>
      <c r="KAY89" s="85"/>
      <c r="KAZ89" s="85"/>
      <c r="KBA89" s="85"/>
      <c r="KBB89" s="85"/>
      <c r="KBC89" s="85"/>
      <c r="KBD89" s="85"/>
      <c r="KBE89" s="85"/>
      <c r="KBF89" s="85"/>
      <c r="KBG89" s="85"/>
      <c r="KBH89" s="85"/>
      <c r="KBI89" s="85"/>
      <c r="KBJ89" s="85"/>
      <c r="KBK89" s="85"/>
      <c r="KBL89" s="85"/>
      <c r="KBM89" s="85"/>
      <c r="KBN89" s="85"/>
      <c r="KBO89" s="85"/>
      <c r="KBP89" s="85"/>
      <c r="KBQ89" s="85"/>
      <c r="KBR89" s="85"/>
      <c r="KBS89" s="85"/>
      <c r="KBT89" s="85"/>
      <c r="KBU89" s="85"/>
      <c r="KBV89" s="85"/>
      <c r="KBW89" s="85"/>
      <c r="KBX89" s="85"/>
      <c r="KBY89" s="85"/>
      <c r="KBZ89" s="85"/>
      <c r="KCA89" s="85"/>
      <c r="KCB89" s="85"/>
      <c r="KCC89" s="85"/>
      <c r="KCD89" s="85"/>
      <c r="KCE89" s="85"/>
      <c r="KCF89" s="85"/>
      <c r="KCG89" s="85"/>
      <c r="KCH89" s="85"/>
      <c r="KCI89" s="85"/>
      <c r="KCJ89" s="85"/>
      <c r="KCK89" s="85"/>
      <c r="KCL89" s="85"/>
      <c r="KCM89" s="85"/>
      <c r="KCN89" s="85"/>
      <c r="KCO89" s="85"/>
      <c r="KCP89" s="85"/>
      <c r="KCQ89" s="85"/>
      <c r="KCR89" s="85"/>
      <c r="KCS89" s="85"/>
      <c r="KCT89" s="85"/>
      <c r="KCU89" s="85"/>
      <c r="KCV89" s="85"/>
      <c r="KCW89" s="85"/>
      <c r="KCX89" s="85"/>
      <c r="KCY89" s="85"/>
      <c r="KCZ89" s="85"/>
      <c r="KDA89" s="85"/>
      <c r="KDB89" s="85"/>
      <c r="KDC89" s="85"/>
      <c r="KDD89" s="85"/>
      <c r="KDE89" s="85"/>
      <c r="KDF89" s="85"/>
      <c r="KDG89" s="85"/>
      <c r="KDH89" s="85"/>
      <c r="KDI89" s="85"/>
      <c r="KDJ89" s="85"/>
      <c r="KDK89" s="85"/>
      <c r="KDL89" s="85"/>
      <c r="KDM89" s="85"/>
      <c r="KDN89" s="85"/>
      <c r="KDO89" s="85"/>
      <c r="KDP89" s="85"/>
      <c r="KDQ89" s="85"/>
      <c r="KDR89" s="85"/>
      <c r="KDS89" s="85"/>
      <c r="KDT89" s="85"/>
      <c r="KDU89" s="85"/>
      <c r="KDV89" s="85"/>
      <c r="KDW89" s="85"/>
      <c r="KDX89" s="85"/>
      <c r="KDY89" s="85"/>
      <c r="KDZ89" s="85"/>
      <c r="KEA89" s="85"/>
      <c r="KEB89" s="85"/>
      <c r="KEC89" s="85"/>
      <c r="KED89" s="85"/>
      <c r="KEE89" s="85"/>
      <c r="KEF89" s="85"/>
      <c r="KEG89" s="85"/>
      <c r="KEH89" s="85"/>
      <c r="KEI89" s="85"/>
      <c r="KEJ89" s="85"/>
      <c r="KEK89" s="85"/>
      <c r="KEL89" s="85"/>
      <c r="KEM89" s="85"/>
      <c r="KEN89" s="85"/>
      <c r="KEO89" s="85"/>
      <c r="KEP89" s="85"/>
      <c r="KEQ89" s="85"/>
      <c r="KER89" s="85"/>
      <c r="KES89" s="85"/>
      <c r="KET89" s="85"/>
      <c r="KEU89" s="85"/>
      <c r="KEV89" s="85"/>
      <c r="KEW89" s="85"/>
      <c r="KEX89" s="85"/>
      <c r="KEY89" s="85"/>
      <c r="KEZ89" s="85"/>
      <c r="KFA89" s="85"/>
      <c r="KFB89" s="85"/>
      <c r="KFC89" s="85"/>
      <c r="KFD89" s="85"/>
      <c r="KFE89" s="85"/>
      <c r="KFF89" s="85"/>
      <c r="KFG89" s="85"/>
      <c r="KFH89" s="85"/>
      <c r="KFI89" s="85"/>
      <c r="KFJ89" s="85"/>
      <c r="KFK89" s="85"/>
      <c r="KFL89" s="85"/>
      <c r="KFM89" s="85"/>
      <c r="KFN89" s="85"/>
      <c r="KFO89" s="85"/>
      <c r="KFP89" s="85"/>
      <c r="KFQ89" s="85"/>
      <c r="KFR89" s="85"/>
      <c r="KFS89" s="85"/>
      <c r="KFT89" s="85"/>
      <c r="KFU89" s="85"/>
      <c r="KFV89" s="85"/>
      <c r="KFW89" s="85"/>
      <c r="KFX89" s="85"/>
      <c r="KFY89" s="85"/>
      <c r="KFZ89" s="85"/>
      <c r="KGA89" s="85"/>
      <c r="KGB89" s="85"/>
      <c r="KGC89" s="85"/>
      <c r="KGD89" s="85"/>
      <c r="KGE89" s="85"/>
      <c r="KGF89" s="85"/>
      <c r="KGG89" s="85"/>
      <c r="KGH89" s="85"/>
      <c r="KGI89" s="85"/>
      <c r="KGJ89" s="85"/>
      <c r="KGK89" s="85"/>
      <c r="KGL89" s="85"/>
      <c r="KGM89" s="85"/>
      <c r="KGN89" s="85"/>
      <c r="KGO89" s="85"/>
      <c r="KGP89" s="85"/>
      <c r="KGQ89" s="85"/>
      <c r="KGR89" s="85"/>
      <c r="KGS89" s="85"/>
      <c r="KGT89" s="85"/>
      <c r="KGU89" s="85"/>
      <c r="KGV89" s="85"/>
      <c r="KGW89" s="85"/>
      <c r="KGX89" s="85"/>
      <c r="KGY89" s="85"/>
      <c r="KGZ89" s="85"/>
      <c r="KHA89" s="85"/>
      <c r="KHB89" s="85"/>
      <c r="KHC89" s="85"/>
      <c r="KHD89" s="85"/>
      <c r="KHE89" s="85"/>
      <c r="KHF89" s="85"/>
      <c r="KHG89" s="85"/>
      <c r="KHH89" s="85"/>
      <c r="KHI89" s="85"/>
      <c r="KHJ89" s="85"/>
      <c r="KHK89" s="85"/>
      <c r="KHL89" s="85"/>
      <c r="KHM89" s="85"/>
      <c r="KHN89" s="85"/>
      <c r="KHO89" s="85"/>
      <c r="KHP89" s="85"/>
      <c r="KHQ89" s="85"/>
      <c r="KHR89" s="85"/>
      <c r="KHS89" s="85"/>
      <c r="KHT89" s="85"/>
      <c r="KHU89" s="85"/>
      <c r="KHV89" s="85"/>
      <c r="KHW89" s="85"/>
      <c r="KHX89" s="85"/>
      <c r="KHY89" s="85"/>
      <c r="KHZ89" s="85"/>
      <c r="KIA89" s="85"/>
      <c r="KIB89" s="85"/>
      <c r="KIC89" s="85"/>
      <c r="KID89" s="85"/>
      <c r="KIE89" s="85"/>
      <c r="KIF89" s="85"/>
      <c r="KIG89" s="85"/>
      <c r="KIH89" s="85"/>
      <c r="KII89" s="85"/>
      <c r="KIJ89" s="85"/>
      <c r="KIK89" s="85"/>
      <c r="KIL89" s="85"/>
      <c r="KIM89" s="85"/>
      <c r="KIN89" s="85"/>
      <c r="KIO89" s="85"/>
      <c r="KIP89" s="85"/>
      <c r="KIQ89" s="85"/>
      <c r="KIR89" s="85"/>
      <c r="KIS89" s="85"/>
      <c r="KIT89" s="85"/>
      <c r="KIU89" s="85"/>
      <c r="KIV89" s="85"/>
      <c r="KIW89" s="85"/>
      <c r="KIX89" s="85"/>
      <c r="KIY89" s="85"/>
      <c r="KIZ89" s="85"/>
      <c r="KJA89" s="85"/>
      <c r="KJB89" s="85"/>
      <c r="KJC89" s="85"/>
      <c r="KJD89" s="85"/>
      <c r="KJE89" s="85"/>
      <c r="KJF89" s="85"/>
      <c r="KJG89" s="85"/>
      <c r="KJH89" s="85"/>
      <c r="KJI89" s="85"/>
      <c r="KJJ89" s="85"/>
      <c r="KJK89" s="85"/>
      <c r="KJL89" s="85"/>
      <c r="KJM89" s="85"/>
      <c r="KJN89" s="85"/>
      <c r="KJO89" s="85"/>
      <c r="KJP89" s="85"/>
      <c r="KJQ89" s="85"/>
      <c r="KJR89" s="85"/>
      <c r="KJS89" s="85"/>
      <c r="KJT89" s="85"/>
      <c r="KJU89" s="85"/>
      <c r="KJV89" s="85"/>
      <c r="KJW89" s="85"/>
      <c r="KJX89" s="85"/>
      <c r="KJY89" s="85"/>
      <c r="KJZ89" s="85"/>
      <c r="KKA89" s="85"/>
      <c r="KKB89" s="85"/>
      <c r="KKC89" s="85"/>
      <c r="KKD89" s="85"/>
      <c r="KKE89" s="85"/>
      <c r="KKF89" s="85"/>
      <c r="KKG89" s="85"/>
      <c r="KKH89" s="85"/>
      <c r="KKI89" s="85"/>
      <c r="KKJ89" s="85"/>
      <c r="KKK89" s="85"/>
      <c r="KKL89" s="85"/>
      <c r="KKM89" s="85"/>
      <c r="KKN89" s="85"/>
      <c r="KKO89" s="85"/>
      <c r="KKP89" s="85"/>
      <c r="KKQ89" s="85"/>
      <c r="KKR89" s="85"/>
      <c r="KKS89" s="85"/>
      <c r="KKT89" s="85"/>
      <c r="KKU89" s="85"/>
      <c r="KKV89" s="85"/>
      <c r="KKW89" s="85"/>
      <c r="KKX89" s="85"/>
      <c r="KKY89" s="85"/>
      <c r="KKZ89" s="85"/>
      <c r="KLA89" s="85"/>
      <c r="KLB89" s="85"/>
      <c r="KLC89" s="85"/>
      <c r="KLD89" s="85"/>
      <c r="KLE89" s="85"/>
      <c r="KLF89" s="85"/>
      <c r="KLG89" s="85"/>
      <c r="KLH89" s="85"/>
      <c r="KLI89" s="85"/>
      <c r="KLJ89" s="85"/>
      <c r="KLK89" s="85"/>
      <c r="KLL89" s="85"/>
      <c r="KLM89" s="85"/>
      <c r="KLN89" s="85"/>
      <c r="KLO89" s="85"/>
      <c r="KLP89" s="85"/>
      <c r="KLQ89" s="85"/>
      <c r="KLR89" s="85"/>
      <c r="KLS89" s="85"/>
      <c r="KLT89" s="85"/>
      <c r="KLU89" s="85"/>
      <c r="KLV89" s="85"/>
      <c r="KLW89" s="85"/>
      <c r="KLX89" s="85"/>
      <c r="KLY89" s="85"/>
      <c r="KLZ89" s="85"/>
      <c r="KMA89" s="85"/>
      <c r="KMB89" s="85"/>
      <c r="KMC89" s="85"/>
      <c r="KMD89" s="85"/>
      <c r="KME89" s="85"/>
      <c r="KMF89" s="85"/>
      <c r="KMG89" s="85"/>
      <c r="KMH89" s="85"/>
      <c r="KMI89" s="85"/>
      <c r="KMJ89" s="85"/>
      <c r="KMK89" s="85"/>
      <c r="KML89" s="85"/>
      <c r="KMM89" s="85"/>
      <c r="KMN89" s="85"/>
      <c r="KMO89" s="85"/>
      <c r="KMP89" s="85"/>
      <c r="KMQ89" s="85"/>
      <c r="KMR89" s="85"/>
      <c r="KMS89" s="85"/>
      <c r="KMT89" s="85"/>
      <c r="KMU89" s="85"/>
      <c r="KMV89" s="85"/>
      <c r="KMW89" s="85"/>
      <c r="KMX89" s="85"/>
      <c r="KMY89" s="85"/>
      <c r="KMZ89" s="85"/>
      <c r="KNA89" s="85"/>
      <c r="KNB89" s="85"/>
      <c r="KNC89" s="85"/>
      <c r="KND89" s="85"/>
      <c r="KNE89" s="85"/>
      <c r="KNF89" s="85"/>
      <c r="KNG89" s="85"/>
      <c r="KNH89" s="85"/>
      <c r="KNI89" s="85"/>
      <c r="KNJ89" s="85"/>
      <c r="KNK89" s="85"/>
      <c r="KNL89" s="85"/>
      <c r="KNM89" s="85"/>
      <c r="KNN89" s="85"/>
      <c r="KNO89" s="85"/>
      <c r="KNP89" s="85"/>
      <c r="KNQ89" s="85"/>
      <c r="KNR89" s="85"/>
      <c r="KNS89" s="85"/>
      <c r="KNT89" s="85"/>
      <c r="KNU89" s="85"/>
      <c r="KNV89" s="85"/>
      <c r="KNW89" s="85"/>
      <c r="KNX89" s="85"/>
      <c r="KNY89" s="85"/>
      <c r="KNZ89" s="85"/>
      <c r="KOA89" s="85"/>
      <c r="KOB89" s="85"/>
      <c r="KOC89" s="85"/>
      <c r="KOD89" s="85"/>
      <c r="KOE89" s="85"/>
      <c r="KOF89" s="85"/>
      <c r="KOG89" s="85"/>
      <c r="KOH89" s="85"/>
      <c r="KOI89" s="85"/>
      <c r="KOJ89" s="85"/>
      <c r="KOK89" s="85"/>
      <c r="KOL89" s="85"/>
      <c r="KOM89" s="85"/>
      <c r="KON89" s="85"/>
      <c r="KOO89" s="85"/>
      <c r="KOP89" s="85"/>
      <c r="KOQ89" s="85"/>
      <c r="KOR89" s="85"/>
      <c r="KOS89" s="85"/>
      <c r="KOT89" s="85"/>
      <c r="KOU89" s="85"/>
      <c r="KOV89" s="85"/>
      <c r="KOW89" s="85"/>
      <c r="KOX89" s="85"/>
      <c r="KOY89" s="85"/>
      <c r="KOZ89" s="85"/>
      <c r="KPA89" s="85"/>
      <c r="KPB89" s="85"/>
      <c r="KPC89" s="85"/>
      <c r="KPD89" s="85"/>
      <c r="KPE89" s="85"/>
      <c r="KPF89" s="85"/>
      <c r="KPG89" s="85"/>
      <c r="KPH89" s="85"/>
      <c r="KPI89" s="85"/>
      <c r="KPJ89" s="85"/>
      <c r="KPK89" s="85"/>
      <c r="KPL89" s="85"/>
      <c r="KPM89" s="85"/>
      <c r="KPN89" s="85"/>
      <c r="KPO89" s="85"/>
      <c r="KPP89" s="85"/>
      <c r="KPQ89" s="85"/>
      <c r="KPR89" s="85"/>
      <c r="KPS89" s="85"/>
      <c r="KPT89" s="85"/>
      <c r="KPU89" s="85"/>
      <c r="KPV89" s="85"/>
      <c r="KPW89" s="85"/>
      <c r="KPX89" s="85"/>
      <c r="KPY89" s="85"/>
      <c r="KPZ89" s="85"/>
      <c r="KQA89" s="85"/>
      <c r="KQB89" s="85"/>
      <c r="KQC89" s="85"/>
      <c r="KQD89" s="85"/>
      <c r="KQE89" s="85"/>
      <c r="KQF89" s="85"/>
      <c r="KQG89" s="85"/>
      <c r="KQH89" s="85"/>
      <c r="KQI89" s="85"/>
      <c r="KQJ89" s="85"/>
      <c r="KQK89" s="85"/>
      <c r="KQL89" s="85"/>
      <c r="KQM89" s="85"/>
      <c r="KQN89" s="85"/>
      <c r="KQO89" s="85"/>
      <c r="KQP89" s="85"/>
      <c r="KQQ89" s="85"/>
      <c r="KQR89" s="85"/>
      <c r="KQS89" s="85"/>
      <c r="KQT89" s="85"/>
      <c r="KQU89" s="85"/>
      <c r="KQV89" s="85"/>
      <c r="KQW89" s="85"/>
      <c r="KQX89" s="85"/>
      <c r="KQY89" s="85"/>
      <c r="KQZ89" s="85"/>
      <c r="KRA89" s="85"/>
      <c r="KRB89" s="85"/>
      <c r="KRC89" s="85"/>
      <c r="KRD89" s="85"/>
      <c r="KRE89" s="85"/>
      <c r="KRF89" s="85"/>
      <c r="KRG89" s="85"/>
      <c r="KRH89" s="85"/>
      <c r="KRI89" s="85"/>
      <c r="KRJ89" s="85"/>
      <c r="KRK89" s="85"/>
      <c r="KRL89" s="85"/>
      <c r="KRM89" s="85"/>
      <c r="KRN89" s="85"/>
      <c r="KRO89" s="85"/>
      <c r="KRP89" s="85"/>
      <c r="KRQ89" s="85"/>
      <c r="KRR89" s="85"/>
      <c r="KRS89" s="85"/>
      <c r="KRT89" s="85"/>
      <c r="KRU89" s="85"/>
      <c r="KRV89" s="85"/>
      <c r="KRW89" s="85"/>
      <c r="KRX89" s="85"/>
      <c r="KRY89" s="85"/>
      <c r="KRZ89" s="85"/>
      <c r="KSA89" s="85"/>
      <c r="KSB89" s="85"/>
      <c r="KSC89" s="85"/>
      <c r="KSD89" s="85"/>
      <c r="KSE89" s="85"/>
      <c r="KSF89" s="85"/>
      <c r="KSG89" s="85"/>
      <c r="KSH89" s="85"/>
      <c r="KSI89" s="85"/>
      <c r="KSJ89" s="85"/>
      <c r="KSK89" s="85"/>
      <c r="KSL89" s="85"/>
      <c r="KSM89" s="85"/>
      <c r="KSN89" s="85"/>
      <c r="KSO89" s="85"/>
      <c r="KSP89" s="85"/>
      <c r="KSQ89" s="85"/>
      <c r="KSR89" s="85"/>
      <c r="KSS89" s="85"/>
      <c r="KST89" s="85"/>
      <c r="KSU89" s="85"/>
      <c r="KSV89" s="85"/>
      <c r="KSW89" s="85"/>
      <c r="KSX89" s="85"/>
      <c r="KSY89" s="85"/>
      <c r="KSZ89" s="85"/>
      <c r="KTA89" s="85"/>
      <c r="KTB89" s="85"/>
      <c r="KTC89" s="85"/>
      <c r="KTD89" s="85"/>
      <c r="KTE89" s="85"/>
      <c r="KTF89" s="85"/>
      <c r="KTG89" s="85"/>
      <c r="KTH89" s="85"/>
      <c r="KTI89" s="85"/>
      <c r="KTJ89" s="85"/>
      <c r="KTK89" s="85"/>
      <c r="KTL89" s="85"/>
      <c r="KTM89" s="85"/>
      <c r="KTN89" s="85"/>
      <c r="KTO89" s="85"/>
      <c r="KTP89" s="85"/>
      <c r="KTQ89" s="85"/>
      <c r="KTR89" s="85"/>
      <c r="KTS89" s="85"/>
      <c r="KTT89" s="85"/>
      <c r="KTU89" s="85"/>
      <c r="KTV89" s="85"/>
      <c r="KTW89" s="85"/>
      <c r="KTX89" s="85"/>
      <c r="KTY89" s="85"/>
      <c r="KTZ89" s="85"/>
      <c r="KUA89" s="85"/>
      <c r="KUB89" s="85"/>
      <c r="KUC89" s="85"/>
      <c r="KUD89" s="85"/>
      <c r="KUE89" s="85"/>
      <c r="KUF89" s="85"/>
      <c r="KUG89" s="85"/>
      <c r="KUH89" s="85"/>
      <c r="KUI89" s="85"/>
      <c r="KUJ89" s="85"/>
      <c r="KUK89" s="85"/>
      <c r="KUL89" s="85"/>
      <c r="KUM89" s="85"/>
      <c r="KUN89" s="85"/>
      <c r="KUO89" s="85"/>
      <c r="KUP89" s="85"/>
      <c r="KUQ89" s="85"/>
      <c r="KUR89" s="85"/>
      <c r="KUS89" s="85"/>
      <c r="KUT89" s="85"/>
      <c r="KUU89" s="85"/>
      <c r="KUV89" s="85"/>
      <c r="KUW89" s="85"/>
      <c r="KUX89" s="85"/>
      <c r="KUY89" s="85"/>
      <c r="KUZ89" s="85"/>
      <c r="KVA89" s="85"/>
      <c r="KVB89" s="85"/>
      <c r="KVC89" s="85"/>
      <c r="KVD89" s="85"/>
      <c r="KVE89" s="85"/>
      <c r="KVF89" s="85"/>
      <c r="KVG89" s="85"/>
      <c r="KVH89" s="85"/>
      <c r="KVI89" s="85"/>
      <c r="KVJ89" s="85"/>
      <c r="KVK89" s="85"/>
      <c r="KVL89" s="85"/>
      <c r="KVM89" s="85"/>
      <c r="KVN89" s="85"/>
      <c r="KVO89" s="85"/>
      <c r="KVP89" s="85"/>
      <c r="KVQ89" s="85"/>
      <c r="KVR89" s="85"/>
      <c r="KVS89" s="85"/>
      <c r="KVT89" s="85"/>
      <c r="KVU89" s="85"/>
      <c r="KVV89" s="85"/>
      <c r="KVW89" s="85"/>
      <c r="KVX89" s="85"/>
      <c r="KVY89" s="85"/>
      <c r="KVZ89" s="85"/>
      <c r="KWA89" s="85"/>
      <c r="KWB89" s="85"/>
      <c r="KWC89" s="85"/>
      <c r="KWD89" s="85"/>
      <c r="KWE89" s="85"/>
      <c r="KWF89" s="85"/>
      <c r="KWG89" s="85"/>
      <c r="KWH89" s="85"/>
      <c r="KWI89" s="85"/>
      <c r="KWJ89" s="85"/>
      <c r="KWK89" s="85"/>
      <c r="KWL89" s="85"/>
      <c r="KWM89" s="85"/>
      <c r="KWN89" s="85"/>
      <c r="KWO89" s="85"/>
      <c r="KWP89" s="85"/>
      <c r="KWQ89" s="85"/>
      <c r="KWR89" s="85"/>
      <c r="KWS89" s="85"/>
      <c r="KWT89" s="85"/>
      <c r="KWU89" s="85"/>
      <c r="KWV89" s="85"/>
      <c r="KWW89" s="85"/>
      <c r="KWX89" s="85"/>
      <c r="KWY89" s="85"/>
      <c r="KWZ89" s="85"/>
      <c r="KXA89" s="85"/>
      <c r="KXB89" s="85"/>
      <c r="KXC89" s="85"/>
      <c r="KXD89" s="85"/>
      <c r="KXE89" s="85"/>
      <c r="KXF89" s="85"/>
      <c r="KXG89" s="85"/>
      <c r="KXH89" s="85"/>
      <c r="KXI89" s="85"/>
      <c r="KXJ89" s="85"/>
      <c r="KXK89" s="85"/>
      <c r="KXL89" s="85"/>
      <c r="KXM89" s="85"/>
      <c r="KXN89" s="85"/>
      <c r="KXO89" s="85"/>
      <c r="KXP89" s="85"/>
      <c r="KXQ89" s="85"/>
      <c r="KXR89" s="85"/>
      <c r="KXS89" s="85"/>
      <c r="KXT89" s="85"/>
      <c r="KXU89" s="85"/>
      <c r="KXV89" s="85"/>
      <c r="KXW89" s="85"/>
      <c r="KXX89" s="85"/>
      <c r="KXY89" s="85"/>
      <c r="KXZ89" s="85"/>
      <c r="KYA89" s="85"/>
      <c r="KYB89" s="85"/>
      <c r="KYC89" s="85"/>
      <c r="KYD89" s="85"/>
      <c r="KYE89" s="85"/>
      <c r="KYF89" s="85"/>
      <c r="KYG89" s="85"/>
      <c r="KYH89" s="85"/>
      <c r="KYI89" s="85"/>
      <c r="KYJ89" s="85"/>
      <c r="KYK89" s="85"/>
      <c r="KYL89" s="85"/>
      <c r="KYM89" s="85"/>
      <c r="KYN89" s="85"/>
      <c r="KYO89" s="85"/>
      <c r="KYP89" s="85"/>
      <c r="KYQ89" s="85"/>
      <c r="KYR89" s="85"/>
      <c r="KYS89" s="85"/>
      <c r="KYT89" s="85"/>
      <c r="KYU89" s="85"/>
      <c r="KYV89" s="85"/>
      <c r="KYW89" s="85"/>
      <c r="KYX89" s="85"/>
      <c r="KYY89" s="85"/>
      <c r="KYZ89" s="85"/>
      <c r="KZA89" s="85"/>
      <c r="KZB89" s="85"/>
      <c r="KZC89" s="85"/>
      <c r="KZD89" s="85"/>
      <c r="KZE89" s="85"/>
      <c r="KZF89" s="85"/>
      <c r="KZG89" s="85"/>
      <c r="KZH89" s="85"/>
      <c r="KZI89" s="85"/>
      <c r="KZJ89" s="85"/>
      <c r="KZK89" s="85"/>
      <c r="KZL89" s="85"/>
      <c r="KZM89" s="85"/>
      <c r="KZN89" s="85"/>
      <c r="KZO89" s="85"/>
      <c r="KZP89" s="85"/>
      <c r="KZQ89" s="85"/>
      <c r="KZR89" s="85"/>
      <c r="KZS89" s="85"/>
      <c r="KZT89" s="85"/>
      <c r="KZU89" s="85"/>
      <c r="KZV89" s="85"/>
      <c r="KZW89" s="85"/>
      <c r="KZX89" s="85"/>
      <c r="KZY89" s="85"/>
      <c r="KZZ89" s="85"/>
      <c r="LAA89" s="85"/>
      <c r="LAB89" s="85"/>
      <c r="LAC89" s="85"/>
      <c r="LAD89" s="85"/>
      <c r="LAE89" s="85"/>
      <c r="LAF89" s="85"/>
      <c r="LAG89" s="85"/>
      <c r="LAH89" s="85"/>
      <c r="LAI89" s="85"/>
      <c r="LAJ89" s="85"/>
      <c r="LAK89" s="85"/>
      <c r="LAL89" s="85"/>
      <c r="LAM89" s="85"/>
      <c r="LAN89" s="85"/>
      <c r="LAO89" s="85"/>
      <c r="LAP89" s="85"/>
      <c r="LAQ89" s="85"/>
      <c r="LAR89" s="85"/>
      <c r="LAS89" s="85"/>
      <c r="LAT89" s="85"/>
      <c r="LAU89" s="85"/>
      <c r="LAV89" s="85"/>
      <c r="LAW89" s="85"/>
      <c r="LAX89" s="85"/>
      <c r="LAY89" s="85"/>
      <c r="LAZ89" s="85"/>
      <c r="LBA89" s="85"/>
      <c r="LBB89" s="85"/>
      <c r="LBC89" s="85"/>
      <c r="LBD89" s="85"/>
      <c r="LBE89" s="85"/>
      <c r="LBF89" s="85"/>
      <c r="LBG89" s="85"/>
      <c r="LBH89" s="85"/>
      <c r="LBI89" s="85"/>
      <c r="LBJ89" s="85"/>
      <c r="LBK89" s="85"/>
      <c r="LBL89" s="85"/>
      <c r="LBM89" s="85"/>
      <c r="LBN89" s="85"/>
      <c r="LBO89" s="85"/>
      <c r="LBP89" s="85"/>
      <c r="LBQ89" s="85"/>
      <c r="LBR89" s="85"/>
      <c r="LBS89" s="85"/>
      <c r="LBT89" s="85"/>
      <c r="LBU89" s="85"/>
      <c r="LBV89" s="85"/>
      <c r="LBW89" s="85"/>
      <c r="LBX89" s="85"/>
      <c r="LBY89" s="85"/>
      <c r="LBZ89" s="85"/>
      <c r="LCA89" s="85"/>
      <c r="LCB89" s="85"/>
      <c r="LCC89" s="85"/>
      <c r="LCD89" s="85"/>
      <c r="LCE89" s="85"/>
      <c r="LCF89" s="85"/>
      <c r="LCG89" s="85"/>
      <c r="LCH89" s="85"/>
      <c r="LCI89" s="85"/>
      <c r="LCJ89" s="85"/>
      <c r="LCK89" s="85"/>
      <c r="LCL89" s="85"/>
      <c r="LCM89" s="85"/>
      <c r="LCN89" s="85"/>
      <c r="LCO89" s="85"/>
      <c r="LCP89" s="85"/>
      <c r="LCQ89" s="85"/>
      <c r="LCR89" s="85"/>
      <c r="LCS89" s="85"/>
      <c r="LCT89" s="85"/>
      <c r="LCU89" s="85"/>
      <c r="LCV89" s="85"/>
      <c r="LCW89" s="85"/>
      <c r="LCX89" s="85"/>
      <c r="LCY89" s="85"/>
      <c r="LCZ89" s="85"/>
      <c r="LDA89" s="85"/>
      <c r="LDB89" s="85"/>
      <c r="LDC89" s="85"/>
      <c r="LDD89" s="85"/>
      <c r="LDE89" s="85"/>
      <c r="LDF89" s="85"/>
      <c r="LDG89" s="85"/>
      <c r="LDH89" s="85"/>
      <c r="LDI89" s="85"/>
      <c r="LDJ89" s="85"/>
      <c r="LDK89" s="85"/>
      <c r="LDL89" s="85"/>
      <c r="LDM89" s="85"/>
      <c r="LDN89" s="85"/>
      <c r="LDO89" s="85"/>
      <c r="LDP89" s="85"/>
      <c r="LDQ89" s="85"/>
      <c r="LDR89" s="85"/>
      <c r="LDS89" s="85"/>
      <c r="LDT89" s="85"/>
      <c r="LDU89" s="85"/>
      <c r="LDV89" s="85"/>
      <c r="LDW89" s="85"/>
      <c r="LDX89" s="85"/>
      <c r="LDY89" s="85"/>
      <c r="LDZ89" s="85"/>
      <c r="LEA89" s="85"/>
      <c r="LEB89" s="85"/>
      <c r="LEC89" s="85"/>
      <c r="LED89" s="85"/>
      <c r="LEE89" s="85"/>
      <c r="LEF89" s="85"/>
      <c r="LEG89" s="85"/>
      <c r="LEH89" s="85"/>
      <c r="LEI89" s="85"/>
      <c r="LEJ89" s="85"/>
      <c r="LEK89" s="85"/>
      <c r="LEL89" s="85"/>
      <c r="LEM89" s="85"/>
      <c r="LEN89" s="85"/>
      <c r="LEO89" s="85"/>
      <c r="LEP89" s="85"/>
      <c r="LEQ89" s="85"/>
      <c r="LER89" s="85"/>
      <c r="LES89" s="85"/>
      <c r="LET89" s="85"/>
      <c r="LEU89" s="85"/>
      <c r="LEV89" s="85"/>
      <c r="LEW89" s="85"/>
      <c r="LEX89" s="85"/>
      <c r="LEY89" s="85"/>
      <c r="LEZ89" s="85"/>
      <c r="LFA89" s="85"/>
      <c r="LFB89" s="85"/>
      <c r="LFC89" s="85"/>
      <c r="LFD89" s="85"/>
      <c r="LFE89" s="85"/>
      <c r="LFF89" s="85"/>
      <c r="LFG89" s="85"/>
      <c r="LFH89" s="85"/>
      <c r="LFI89" s="85"/>
      <c r="LFJ89" s="85"/>
      <c r="LFK89" s="85"/>
      <c r="LFL89" s="85"/>
      <c r="LFM89" s="85"/>
      <c r="LFN89" s="85"/>
      <c r="LFO89" s="85"/>
      <c r="LFP89" s="85"/>
      <c r="LFQ89" s="85"/>
      <c r="LFR89" s="85"/>
      <c r="LFS89" s="85"/>
      <c r="LFT89" s="85"/>
      <c r="LFU89" s="85"/>
      <c r="LFV89" s="85"/>
      <c r="LFW89" s="85"/>
      <c r="LFX89" s="85"/>
      <c r="LFY89" s="85"/>
      <c r="LFZ89" s="85"/>
      <c r="LGA89" s="85"/>
      <c r="LGB89" s="85"/>
      <c r="LGC89" s="85"/>
      <c r="LGD89" s="85"/>
      <c r="LGE89" s="85"/>
      <c r="LGF89" s="85"/>
      <c r="LGG89" s="85"/>
      <c r="LGH89" s="85"/>
      <c r="LGI89" s="85"/>
      <c r="LGJ89" s="85"/>
      <c r="LGK89" s="85"/>
      <c r="LGL89" s="85"/>
      <c r="LGM89" s="85"/>
      <c r="LGN89" s="85"/>
      <c r="LGO89" s="85"/>
      <c r="LGP89" s="85"/>
      <c r="LGQ89" s="85"/>
      <c r="LGR89" s="85"/>
      <c r="LGS89" s="85"/>
      <c r="LGT89" s="85"/>
      <c r="LGU89" s="85"/>
      <c r="LGV89" s="85"/>
      <c r="LGW89" s="85"/>
      <c r="LGX89" s="85"/>
      <c r="LGY89" s="85"/>
      <c r="LGZ89" s="85"/>
      <c r="LHA89" s="85"/>
      <c r="LHB89" s="85"/>
      <c r="LHC89" s="85"/>
      <c r="LHD89" s="85"/>
      <c r="LHE89" s="85"/>
      <c r="LHF89" s="85"/>
      <c r="LHG89" s="85"/>
      <c r="LHH89" s="85"/>
      <c r="LHI89" s="85"/>
      <c r="LHJ89" s="85"/>
      <c r="LHK89" s="85"/>
      <c r="LHL89" s="85"/>
      <c r="LHM89" s="85"/>
      <c r="LHN89" s="85"/>
      <c r="LHO89" s="85"/>
      <c r="LHP89" s="85"/>
      <c r="LHQ89" s="85"/>
      <c r="LHR89" s="85"/>
      <c r="LHS89" s="85"/>
      <c r="LHT89" s="85"/>
      <c r="LHU89" s="85"/>
      <c r="LHV89" s="85"/>
      <c r="LHW89" s="85"/>
      <c r="LHX89" s="85"/>
      <c r="LHY89" s="85"/>
      <c r="LHZ89" s="85"/>
      <c r="LIA89" s="85"/>
      <c r="LIB89" s="85"/>
      <c r="LIC89" s="85"/>
      <c r="LID89" s="85"/>
      <c r="LIE89" s="85"/>
      <c r="LIF89" s="85"/>
      <c r="LIG89" s="85"/>
      <c r="LIH89" s="85"/>
      <c r="LII89" s="85"/>
      <c r="LIJ89" s="85"/>
      <c r="LIK89" s="85"/>
      <c r="LIL89" s="85"/>
      <c r="LIM89" s="85"/>
      <c r="LIN89" s="85"/>
      <c r="LIO89" s="85"/>
      <c r="LIP89" s="85"/>
      <c r="LIQ89" s="85"/>
      <c r="LIR89" s="85"/>
      <c r="LIS89" s="85"/>
      <c r="LIT89" s="85"/>
      <c r="LIU89" s="85"/>
      <c r="LIV89" s="85"/>
      <c r="LIW89" s="85"/>
      <c r="LIX89" s="85"/>
      <c r="LIY89" s="85"/>
      <c r="LIZ89" s="85"/>
      <c r="LJA89" s="85"/>
      <c r="LJB89" s="85"/>
      <c r="LJC89" s="85"/>
      <c r="LJD89" s="85"/>
      <c r="LJE89" s="85"/>
      <c r="LJF89" s="85"/>
      <c r="LJG89" s="85"/>
      <c r="LJH89" s="85"/>
      <c r="LJI89" s="85"/>
      <c r="LJJ89" s="85"/>
      <c r="LJK89" s="85"/>
      <c r="LJL89" s="85"/>
      <c r="LJM89" s="85"/>
      <c r="LJN89" s="85"/>
      <c r="LJO89" s="85"/>
      <c r="LJP89" s="85"/>
      <c r="LJQ89" s="85"/>
      <c r="LJR89" s="85"/>
      <c r="LJS89" s="85"/>
      <c r="LJT89" s="85"/>
      <c r="LJU89" s="85"/>
      <c r="LJV89" s="85"/>
      <c r="LJW89" s="85"/>
      <c r="LJX89" s="85"/>
      <c r="LJY89" s="85"/>
      <c r="LJZ89" s="85"/>
      <c r="LKA89" s="85"/>
      <c r="LKB89" s="85"/>
      <c r="LKC89" s="85"/>
      <c r="LKD89" s="85"/>
      <c r="LKE89" s="85"/>
      <c r="LKF89" s="85"/>
      <c r="LKG89" s="85"/>
      <c r="LKH89" s="85"/>
      <c r="LKI89" s="85"/>
      <c r="LKJ89" s="85"/>
      <c r="LKK89" s="85"/>
      <c r="LKL89" s="85"/>
      <c r="LKM89" s="85"/>
      <c r="LKN89" s="85"/>
      <c r="LKO89" s="85"/>
      <c r="LKP89" s="85"/>
      <c r="LKQ89" s="85"/>
      <c r="LKR89" s="85"/>
      <c r="LKS89" s="85"/>
      <c r="LKT89" s="85"/>
      <c r="LKU89" s="85"/>
      <c r="LKV89" s="85"/>
      <c r="LKW89" s="85"/>
      <c r="LKX89" s="85"/>
      <c r="LKY89" s="85"/>
      <c r="LKZ89" s="85"/>
      <c r="LLA89" s="85"/>
      <c r="LLB89" s="85"/>
      <c r="LLC89" s="85"/>
      <c r="LLD89" s="85"/>
      <c r="LLE89" s="85"/>
      <c r="LLF89" s="85"/>
      <c r="LLG89" s="85"/>
      <c r="LLH89" s="85"/>
      <c r="LLI89" s="85"/>
      <c r="LLJ89" s="85"/>
      <c r="LLK89" s="85"/>
      <c r="LLL89" s="85"/>
      <c r="LLM89" s="85"/>
      <c r="LLN89" s="85"/>
      <c r="LLO89" s="85"/>
      <c r="LLP89" s="85"/>
      <c r="LLQ89" s="85"/>
      <c r="LLR89" s="85"/>
      <c r="LLS89" s="85"/>
      <c r="LLT89" s="85"/>
      <c r="LLU89" s="85"/>
      <c r="LLV89" s="85"/>
      <c r="LLW89" s="85"/>
      <c r="LLX89" s="85"/>
      <c r="LLY89" s="85"/>
      <c r="LLZ89" s="85"/>
      <c r="LMA89" s="85"/>
      <c r="LMB89" s="85"/>
      <c r="LMC89" s="85"/>
      <c r="LMD89" s="85"/>
      <c r="LME89" s="85"/>
      <c r="LMF89" s="85"/>
      <c r="LMG89" s="85"/>
      <c r="LMH89" s="85"/>
      <c r="LMI89" s="85"/>
      <c r="LMJ89" s="85"/>
      <c r="LMK89" s="85"/>
      <c r="LML89" s="85"/>
      <c r="LMM89" s="85"/>
      <c r="LMN89" s="85"/>
      <c r="LMO89" s="85"/>
      <c r="LMP89" s="85"/>
      <c r="LMQ89" s="85"/>
      <c r="LMR89" s="85"/>
      <c r="LMS89" s="85"/>
      <c r="LMT89" s="85"/>
      <c r="LMU89" s="85"/>
      <c r="LMV89" s="85"/>
      <c r="LMW89" s="85"/>
      <c r="LMX89" s="85"/>
      <c r="LMY89" s="85"/>
      <c r="LMZ89" s="85"/>
      <c r="LNA89" s="85"/>
      <c r="LNB89" s="85"/>
      <c r="LNC89" s="85"/>
      <c r="LND89" s="85"/>
      <c r="LNE89" s="85"/>
      <c r="LNF89" s="85"/>
      <c r="LNG89" s="85"/>
      <c r="LNH89" s="85"/>
      <c r="LNI89" s="85"/>
      <c r="LNJ89" s="85"/>
      <c r="LNK89" s="85"/>
      <c r="LNL89" s="85"/>
      <c r="LNM89" s="85"/>
      <c r="LNN89" s="85"/>
      <c r="LNO89" s="85"/>
      <c r="LNP89" s="85"/>
      <c r="LNQ89" s="85"/>
      <c r="LNR89" s="85"/>
      <c r="LNS89" s="85"/>
      <c r="LNT89" s="85"/>
      <c r="LNU89" s="85"/>
      <c r="LNV89" s="85"/>
      <c r="LNW89" s="85"/>
      <c r="LNX89" s="85"/>
      <c r="LNY89" s="85"/>
      <c r="LNZ89" s="85"/>
      <c r="LOA89" s="85"/>
      <c r="LOB89" s="85"/>
      <c r="LOC89" s="85"/>
      <c r="LOD89" s="85"/>
      <c r="LOE89" s="85"/>
      <c r="LOF89" s="85"/>
      <c r="LOG89" s="85"/>
      <c r="LOH89" s="85"/>
      <c r="LOI89" s="85"/>
      <c r="LOJ89" s="85"/>
      <c r="LOK89" s="85"/>
      <c r="LOL89" s="85"/>
      <c r="LOM89" s="85"/>
      <c r="LON89" s="85"/>
      <c r="LOO89" s="85"/>
      <c r="LOP89" s="85"/>
      <c r="LOQ89" s="85"/>
      <c r="LOR89" s="85"/>
      <c r="LOS89" s="85"/>
      <c r="LOT89" s="85"/>
      <c r="LOU89" s="85"/>
      <c r="LOV89" s="85"/>
      <c r="LOW89" s="85"/>
      <c r="LOX89" s="85"/>
      <c r="LOY89" s="85"/>
      <c r="LOZ89" s="85"/>
      <c r="LPA89" s="85"/>
      <c r="LPB89" s="85"/>
      <c r="LPC89" s="85"/>
      <c r="LPD89" s="85"/>
      <c r="LPE89" s="85"/>
      <c r="LPF89" s="85"/>
      <c r="LPG89" s="85"/>
      <c r="LPH89" s="85"/>
      <c r="LPI89" s="85"/>
      <c r="LPJ89" s="85"/>
      <c r="LPK89" s="85"/>
      <c r="LPL89" s="85"/>
      <c r="LPM89" s="85"/>
      <c r="LPN89" s="85"/>
      <c r="LPO89" s="85"/>
      <c r="LPP89" s="85"/>
      <c r="LPQ89" s="85"/>
      <c r="LPR89" s="85"/>
      <c r="LPS89" s="85"/>
      <c r="LPT89" s="85"/>
      <c r="LPU89" s="85"/>
      <c r="LPV89" s="85"/>
      <c r="LPW89" s="85"/>
      <c r="LPX89" s="85"/>
      <c r="LPY89" s="85"/>
      <c r="LPZ89" s="85"/>
      <c r="LQA89" s="85"/>
      <c r="LQB89" s="85"/>
      <c r="LQC89" s="85"/>
      <c r="LQD89" s="85"/>
      <c r="LQE89" s="85"/>
      <c r="LQF89" s="85"/>
      <c r="LQG89" s="85"/>
      <c r="LQH89" s="85"/>
      <c r="LQI89" s="85"/>
      <c r="LQJ89" s="85"/>
      <c r="LQK89" s="85"/>
      <c r="LQL89" s="85"/>
      <c r="LQM89" s="85"/>
      <c r="LQN89" s="85"/>
      <c r="LQO89" s="85"/>
      <c r="LQP89" s="85"/>
      <c r="LQQ89" s="85"/>
      <c r="LQR89" s="85"/>
      <c r="LQS89" s="85"/>
      <c r="LQT89" s="85"/>
      <c r="LQU89" s="85"/>
      <c r="LQV89" s="85"/>
      <c r="LQW89" s="85"/>
      <c r="LQX89" s="85"/>
      <c r="LQY89" s="85"/>
      <c r="LQZ89" s="85"/>
      <c r="LRA89" s="85"/>
      <c r="LRB89" s="85"/>
      <c r="LRC89" s="85"/>
      <c r="LRD89" s="85"/>
      <c r="LRE89" s="85"/>
      <c r="LRF89" s="85"/>
      <c r="LRG89" s="85"/>
      <c r="LRH89" s="85"/>
      <c r="LRI89" s="85"/>
      <c r="LRJ89" s="85"/>
      <c r="LRK89" s="85"/>
      <c r="LRL89" s="85"/>
      <c r="LRM89" s="85"/>
      <c r="LRN89" s="85"/>
      <c r="LRO89" s="85"/>
      <c r="LRP89" s="85"/>
      <c r="LRQ89" s="85"/>
      <c r="LRR89" s="85"/>
      <c r="LRS89" s="85"/>
      <c r="LRT89" s="85"/>
      <c r="LRU89" s="85"/>
      <c r="LRV89" s="85"/>
      <c r="LRW89" s="85"/>
      <c r="LRX89" s="85"/>
      <c r="LRY89" s="85"/>
      <c r="LRZ89" s="85"/>
      <c r="LSA89" s="85"/>
      <c r="LSB89" s="85"/>
      <c r="LSC89" s="85"/>
      <c r="LSD89" s="85"/>
      <c r="LSE89" s="85"/>
      <c r="LSF89" s="85"/>
      <c r="LSG89" s="85"/>
      <c r="LSH89" s="85"/>
      <c r="LSI89" s="85"/>
      <c r="LSJ89" s="85"/>
      <c r="LSK89" s="85"/>
      <c r="LSL89" s="85"/>
      <c r="LSM89" s="85"/>
      <c r="LSN89" s="85"/>
      <c r="LSO89" s="85"/>
      <c r="LSP89" s="85"/>
      <c r="LSQ89" s="85"/>
      <c r="LSR89" s="85"/>
      <c r="LSS89" s="85"/>
      <c r="LST89" s="85"/>
      <c r="LSU89" s="85"/>
      <c r="LSV89" s="85"/>
      <c r="LSW89" s="85"/>
      <c r="LSX89" s="85"/>
      <c r="LSY89" s="85"/>
      <c r="LSZ89" s="85"/>
      <c r="LTA89" s="85"/>
      <c r="LTB89" s="85"/>
      <c r="LTC89" s="85"/>
      <c r="LTD89" s="85"/>
      <c r="LTE89" s="85"/>
      <c r="LTF89" s="85"/>
      <c r="LTG89" s="85"/>
      <c r="LTH89" s="85"/>
      <c r="LTI89" s="85"/>
      <c r="LTJ89" s="85"/>
      <c r="LTK89" s="85"/>
      <c r="LTL89" s="85"/>
      <c r="LTM89" s="85"/>
      <c r="LTN89" s="85"/>
      <c r="LTO89" s="85"/>
      <c r="LTP89" s="85"/>
      <c r="LTQ89" s="85"/>
      <c r="LTR89" s="85"/>
      <c r="LTS89" s="85"/>
      <c r="LTT89" s="85"/>
      <c r="LTU89" s="85"/>
      <c r="LTV89" s="85"/>
      <c r="LTW89" s="85"/>
      <c r="LTX89" s="85"/>
      <c r="LTY89" s="85"/>
      <c r="LTZ89" s="85"/>
      <c r="LUA89" s="85"/>
      <c r="LUB89" s="85"/>
      <c r="LUC89" s="85"/>
      <c r="LUD89" s="85"/>
      <c r="LUE89" s="85"/>
      <c r="LUF89" s="85"/>
      <c r="LUG89" s="85"/>
      <c r="LUH89" s="85"/>
      <c r="LUI89" s="85"/>
      <c r="LUJ89" s="85"/>
      <c r="LUK89" s="85"/>
      <c r="LUL89" s="85"/>
      <c r="LUM89" s="85"/>
      <c r="LUN89" s="85"/>
      <c r="LUO89" s="85"/>
      <c r="LUP89" s="85"/>
      <c r="LUQ89" s="85"/>
      <c r="LUR89" s="85"/>
      <c r="LUS89" s="85"/>
      <c r="LUT89" s="85"/>
      <c r="LUU89" s="85"/>
      <c r="LUV89" s="85"/>
      <c r="LUW89" s="85"/>
      <c r="LUX89" s="85"/>
      <c r="LUY89" s="85"/>
      <c r="LUZ89" s="85"/>
      <c r="LVA89" s="85"/>
      <c r="LVB89" s="85"/>
      <c r="LVC89" s="85"/>
      <c r="LVD89" s="85"/>
      <c r="LVE89" s="85"/>
      <c r="LVF89" s="85"/>
      <c r="LVG89" s="85"/>
      <c r="LVH89" s="85"/>
      <c r="LVI89" s="85"/>
      <c r="LVJ89" s="85"/>
      <c r="LVK89" s="85"/>
      <c r="LVL89" s="85"/>
      <c r="LVM89" s="85"/>
      <c r="LVN89" s="85"/>
      <c r="LVO89" s="85"/>
      <c r="LVP89" s="85"/>
      <c r="LVQ89" s="85"/>
      <c r="LVR89" s="85"/>
      <c r="LVS89" s="85"/>
      <c r="LVT89" s="85"/>
      <c r="LVU89" s="85"/>
      <c r="LVV89" s="85"/>
      <c r="LVW89" s="85"/>
      <c r="LVX89" s="85"/>
      <c r="LVY89" s="85"/>
      <c r="LVZ89" s="85"/>
      <c r="LWA89" s="85"/>
      <c r="LWB89" s="85"/>
      <c r="LWC89" s="85"/>
      <c r="LWD89" s="85"/>
      <c r="LWE89" s="85"/>
      <c r="LWF89" s="85"/>
      <c r="LWG89" s="85"/>
      <c r="LWH89" s="85"/>
      <c r="LWI89" s="85"/>
      <c r="LWJ89" s="85"/>
      <c r="LWK89" s="85"/>
      <c r="LWL89" s="85"/>
      <c r="LWM89" s="85"/>
      <c r="LWN89" s="85"/>
      <c r="LWO89" s="85"/>
      <c r="LWP89" s="85"/>
      <c r="LWQ89" s="85"/>
      <c r="LWR89" s="85"/>
      <c r="LWS89" s="85"/>
      <c r="LWT89" s="85"/>
      <c r="LWU89" s="85"/>
      <c r="LWV89" s="85"/>
      <c r="LWW89" s="85"/>
      <c r="LWX89" s="85"/>
      <c r="LWY89" s="85"/>
      <c r="LWZ89" s="85"/>
      <c r="LXA89" s="85"/>
      <c r="LXB89" s="85"/>
      <c r="LXC89" s="85"/>
      <c r="LXD89" s="85"/>
      <c r="LXE89" s="85"/>
      <c r="LXF89" s="85"/>
      <c r="LXG89" s="85"/>
      <c r="LXH89" s="85"/>
      <c r="LXI89" s="85"/>
      <c r="LXJ89" s="85"/>
      <c r="LXK89" s="85"/>
      <c r="LXL89" s="85"/>
      <c r="LXM89" s="85"/>
      <c r="LXN89" s="85"/>
      <c r="LXO89" s="85"/>
      <c r="LXP89" s="85"/>
      <c r="LXQ89" s="85"/>
      <c r="LXR89" s="85"/>
      <c r="LXS89" s="85"/>
      <c r="LXT89" s="85"/>
      <c r="LXU89" s="85"/>
      <c r="LXV89" s="85"/>
      <c r="LXW89" s="85"/>
      <c r="LXX89" s="85"/>
      <c r="LXY89" s="85"/>
      <c r="LXZ89" s="85"/>
      <c r="LYA89" s="85"/>
      <c r="LYB89" s="85"/>
      <c r="LYC89" s="85"/>
      <c r="LYD89" s="85"/>
      <c r="LYE89" s="85"/>
      <c r="LYF89" s="85"/>
      <c r="LYG89" s="85"/>
      <c r="LYH89" s="85"/>
      <c r="LYI89" s="85"/>
      <c r="LYJ89" s="85"/>
      <c r="LYK89" s="85"/>
      <c r="LYL89" s="85"/>
      <c r="LYM89" s="85"/>
      <c r="LYN89" s="85"/>
      <c r="LYO89" s="85"/>
      <c r="LYP89" s="85"/>
      <c r="LYQ89" s="85"/>
      <c r="LYR89" s="85"/>
      <c r="LYS89" s="85"/>
      <c r="LYT89" s="85"/>
      <c r="LYU89" s="85"/>
      <c r="LYV89" s="85"/>
      <c r="LYW89" s="85"/>
      <c r="LYX89" s="85"/>
      <c r="LYY89" s="85"/>
      <c r="LYZ89" s="85"/>
      <c r="LZA89" s="85"/>
      <c r="LZB89" s="85"/>
      <c r="LZC89" s="85"/>
      <c r="LZD89" s="85"/>
      <c r="LZE89" s="85"/>
      <c r="LZF89" s="85"/>
      <c r="LZG89" s="85"/>
      <c r="LZH89" s="85"/>
      <c r="LZI89" s="85"/>
      <c r="LZJ89" s="85"/>
      <c r="LZK89" s="85"/>
      <c r="LZL89" s="85"/>
      <c r="LZM89" s="85"/>
      <c r="LZN89" s="85"/>
      <c r="LZO89" s="85"/>
      <c r="LZP89" s="85"/>
      <c r="LZQ89" s="85"/>
      <c r="LZR89" s="85"/>
      <c r="LZS89" s="85"/>
      <c r="LZT89" s="85"/>
      <c r="LZU89" s="85"/>
      <c r="LZV89" s="85"/>
      <c r="LZW89" s="85"/>
      <c r="LZX89" s="85"/>
      <c r="LZY89" s="85"/>
      <c r="LZZ89" s="85"/>
      <c r="MAA89" s="85"/>
      <c r="MAB89" s="85"/>
      <c r="MAC89" s="85"/>
      <c r="MAD89" s="85"/>
      <c r="MAE89" s="85"/>
      <c r="MAF89" s="85"/>
      <c r="MAG89" s="85"/>
      <c r="MAH89" s="85"/>
      <c r="MAI89" s="85"/>
      <c r="MAJ89" s="85"/>
      <c r="MAK89" s="85"/>
      <c r="MAL89" s="85"/>
      <c r="MAM89" s="85"/>
      <c r="MAN89" s="85"/>
      <c r="MAO89" s="85"/>
      <c r="MAP89" s="85"/>
      <c r="MAQ89" s="85"/>
      <c r="MAR89" s="85"/>
      <c r="MAS89" s="85"/>
      <c r="MAT89" s="85"/>
      <c r="MAU89" s="85"/>
      <c r="MAV89" s="85"/>
      <c r="MAW89" s="85"/>
      <c r="MAX89" s="85"/>
      <c r="MAY89" s="85"/>
      <c r="MAZ89" s="85"/>
      <c r="MBA89" s="85"/>
      <c r="MBB89" s="85"/>
      <c r="MBC89" s="85"/>
      <c r="MBD89" s="85"/>
      <c r="MBE89" s="85"/>
      <c r="MBF89" s="85"/>
      <c r="MBG89" s="85"/>
      <c r="MBH89" s="85"/>
      <c r="MBI89" s="85"/>
      <c r="MBJ89" s="85"/>
      <c r="MBK89" s="85"/>
      <c r="MBL89" s="85"/>
      <c r="MBM89" s="85"/>
      <c r="MBN89" s="85"/>
      <c r="MBO89" s="85"/>
      <c r="MBP89" s="85"/>
      <c r="MBQ89" s="85"/>
      <c r="MBR89" s="85"/>
      <c r="MBS89" s="85"/>
      <c r="MBT89" s="85"/>
      <c r="MBU89" s="85"/>
      <c r="MBV89" s="85"/>
      <c r="MBW89" s="85"/>
      <c r="MBX89" s="85"/>
      <c r="MBY89" s="85"/>
      <c r="MBZ89" s="85"/>
      <c r="MCA89" s="85"/>
      <c r="MCB89" s="85"/>
      <c r="MCC89" s="85"/>
      <c r="MCD89" s="85"/>
      <c r="MCE89" s="85"/>
      <c r="MCF89" s="85"/>
      <c r="MCG89" s="85"/>
      <c r="MCH89" s="85"/>
      <c r="MCI89" s="85"/>
      <c r="MCJ89" s="85"/>
      <c r="MCK89" s="85"/>
      <c r="MCL89" s="85"/>
      <c r="MCM89" s="85"/>
      <c r="MCN89" s="85"/>
      <c r="MCO89" s="85"/>
      <c r="MCP89" s="85"/>
      <c r="MCQ89" s="85"/>
      <c r="MCR89" s="85"/>
      <c r="MCS89" s="85"/>
      <c r="MCT89" s="85"/>
      <c r="MCU89" s="85"/>
      <c r="MCV89" s="85"/>
      <c r="MCW89" s="85"/>
      <c r="MCX89" s="85"/>
      <c r="MCY89" s="85"/>
      <c r="MCZ89" s="85"/>
      <c r="MDA89" s="85"/>
      <c r="MDB89" s="85"/>
      <c r="MDC89" s="85"/>
      <c r="MDD89" s="85"/>
      <c r="MDE89" s="85"/>
      <c r="MDF89" s="85"/>
      <c r="MDG89" s="85"/>
      <c r="MDH89" s="85"/>
      <c r="MDI89" s="85"/>
      <c r="MDJ89" s="85"/>
      <c r="MDK89" s="85"/>
      <c r="MDL89" s="85"/>
      <c r="MDM89" s="85"/>
      <c r="MDN89" s="85"/>
      <c r="MDO89" s="85"/>
      <c r="MDP89" s="85"/>
      <c r="MDQ89" s="85"/>
      <c r="MDR89" s="85"/>
      <c r="MDS89" s="85"/>
      <c r="MDT89" s="85"/>
      <c r="MDU89" s="85"/>
      <c r="MDV89" s="85"/>
      <c r="MDW89" s="85"/>
      <c r="MDX89" s="85"/>
      <c r="MDY89" s="85"/>
      <c r="MDZ89" s="85"/>
      <c r="MEA89" s="85"/>
      <c r="MEB89" s="85"/>
      <c r="MEC89" s="85"/>
      <c r="MED89" s="85"/>
      <c r="MEE89" s="85"/>
      <c r="MEF89" s="85"/>
      <c r="MEG89" s="85"/>
      <c r="MEH89" s="85"/>
      <c r="MEI89" s="85"/>
      <c r="MEJ89" s="85"/>
      <c r="MEK89" s="85"/>
      <c r="MEL89" s="85"/>
      <c r="MEM89" s="85"/>
      <c r="MEN89" s="85"/>
      <c r="MEO89" s="85"/>
      <c r="MEP89" s="85"/>
      <c r="MEQ89" s="85"/>
      <c r="MER89" s="85"/>
      <c r="MES89" s="85"/>
      <c r="MET89" s="85"/>
      <c r="MEU89" s="85"/>
      <c r="MEV89" s="85"/>
      <c r="MEW89" s="85"/>
      <c r="MEX89" s="85"/>
      <c r="MEY89" s="85"/>
      <c r="MEZ89" s="85"/>
      <c r="MFA89" s="85"/>
      <c r="MFB89" s="85"/>
      <c r="MFC89" s="85"/>
      <c r="MFD89" s="85"/>
      <c r="MFE89" s="85"/>
      <c r="MFF89" s="85"/>
      <c r="MFG89" s="85"/>
      <c r="MFH89" s="85"/>
      <c r="MFI89" s="85"/>
      <c r="MFJ89" s="85"/>
      <c r="MFK89" s="85"/>
      <c r="MFL89" s="85"/>
      <c r="MFM89" s="85"/>
      <c r="MFN89" s="85"/>
      <c r="MFO89" s="85"/>
      <c r="MFP89" s="85"/>
      <c r="MFQ89" s="85"/>
      <c r="MFR89" s="85"/>
      <c r="MFS89" s="85"/>
      <c r="MFT89" s="85"/>
      <c r="MFU89" s="85"/>
      <c r="MFV89" s="85"/>
      <c r="MFW89" s="85"/>
      <c r="MFX89" s="85"/>
      <c r="MFY89" s="85"/>
      <c r="MFZ89" s="85"/>
      <c r="MGA89" s="85"/>
      <c r="MGB89" s="85"/>
      <c r="MGC89" s="85"/>
      <c r="MGD89" s="85"/>
      <c r="MGE89" s="85"/>
      <c r="MGF89" s="85"/>
      <c r="MGG89" s="85"/>
      <c r="MGH89" s="85"/>
      <c r="MGI89" s="85"/>
      <c r="MGJ89" s="85"/>
      <c r="MGK89" s="85"/>
      <c r="MGL89" s="85"/>
      <c r="MGM89" s="85"/>
      <c r="MGN89" s="85"/>
      <c r="MGO89" s="85"/>
      <c r="MGP89" s="85"/>
      <c r="MGQ89" s="85"/>
      <c r="MGR89" s="85"/>
      <c r="MGS89" s="85"/>
      <c r="MGT89" s="85"/>
      <c r="MGU89" s="85"/>
      <c r="MGV89" s="85"/>
      <c r="MGW89" s="85"/>
      <c r="MGX89" s="85"/>
      <c r="MGY89" s="85"/>
      <c r="MGZ89" s="85"/>
      <c r="MHA89" s="85"/>
      <c r="MHB89" s="85"/>
      <c r="MHC89" s="85"/>
      <c r="MHD89" s="85"/>
      <c r="MHE89" s="85"/>
      <c r="MHF89" s="85"/>
      <c r="MHG89" s="85"/>
      <c r="MHH89" s="85"/>
      <c r="MHI89" s="85"/>
      <c r="MHJ89" s="85"/>
      <c r="MHK89" s="85"/>
      <c r="MHL89" s="85"/>
      <c r="MHM89" s="85"/>
      <c r="MHN89" s="85"/>
      <c r="MHO89" s="85"/>
      <c r="MHP89" s="85"/>
      <c r="MHQ89" s="85"/>
      <c r="MHR89" s="85"/>
      <c r="MHS89" s="85"/>
      <c r="MHT89" s="85"/>
      <c r="MHU89" s="85"/>
      <c r="MHV89" s="85"/>
      <c r="MHW89" s="85"/>
      <c r="MHX89" s="85"/>
      <c r="MHY89" s="85"/>
      <c r="MHZ89" s="85"/>
      <c r="MIA89" s="85"/>
      <c r="MIB89" s="85"/>
      <c r="MIC89" s="85"/>
      <c r="MID89" s="85"/>
      <c r="MIE89" s="85"/>
      <c r="MIF89" s="85"/>
      <c r="MIG89" s="85"/>
      <c r="MIH89" s="85"/>
      <c r="MII89" s="85"/>
      <c r="MIJ89" s="85"/>
      <c r="MIK89" s="85"/>
      <c r="MIL89" s="85"/>
      <c r="MIM89" s="85"/>
      <c r="MIN89" s="85"/>
      <c r="MIO89" s="85"/>
      <c r="MIP89" s="85"/>
      <c r="MIQ89" s="85"/>
      <c r="MIR89" s="85"/>
      <c r="MIS89" s="85"/>
      <c r="MIT89" s="85"/>
      <c r="MIU89" s="85"/>
      <c r="MIV89" s="85"/>
      <c r="MIW89" s="85"/>
      <c r="MIX89" s="85"/>
      <c r="MIY89" s="85"/>
      <c r="MIZ89" s="85"/>
      <c r="MJA89" s="85"/>
      <c r="MJB89" s="85"/>
      <c r="MJC89" s="85"/>
      <c r="MJD89" s="85"/>
      <c r="MJE89" s="85"/>
      <c r="MJF89" s="85"/>
      <c r="MJG89" s="85"/>
      <c r="MJH89" s="85"/>
      <c r="MJI89" s="85"/>
      <c r="MJJ89" s="85"/>
      <c r="MJK89" s="85"/>
      <c r="MJL89" s="85"/>
      <c r="MJM89" s="85"/>
      <c r="MJN89" s="85"/>
      <c r="MJO89" s="85"/>
      <c r="MJP89" s="85"/>
      <c r="MJQ89" s="85"/>
      <c r="MJR89" s="85"/>
      <c r="MJS89" s="85"/>
      <c r="MJT89" s="85"/>
      <c r="MJU89" s="85"/>
      <c r="MJV89" s="85"/>
      <c r="MJW89" s="85"/>
      <c r="MJX89" s="85"/>
      <c r="MJY89" s="85"/>
      <c r="MJZ89" s="85"/>
      <c r="MKA89" s="85"/>
      <c r="MKB89" s="85"/>
      <c r="MKC89" s="85"/>
      <c r="MKD89" s="85"/>
      <c r="MKE89" s="85"/>
      <c r="MKF89" s="85"/>
      <c r="MKG89" s="85"/>
      <c r="MKH89" s="85"/>
      <c r="MKI89" s="85"/>
      <c r="MKJ89" s="85"/>
      <c r="MKK89" s="85"/>
      <c r="MKL89" s="85"/>
      <c r="MKM89" s="85"/>
      <c r="MKN89" s="85"/>
      <c r="MKO89" s="85"/>
      <c r="MKP89" s="85"/>
      <c r="MKQ89" s="85"/>
      <c r="MKR89" s="85"/>
      <c r="MKS89" s="85"/>
      <c r="MKT89" s="85"/>
      <c r="MKU89" s="85"/>
      <c r="MKV89" s="85"/>
      <c r="MKW89" s="85"/>
      <c r="MKX89" s="85"/>
      <c r="MKY89" s="85"/>
      <c r="MKZ89" s="85"/>
      <c r="MLA89" s="85"/>
      <c r="MLB89" s="85"/>
      <c r="MLC89" s="85"/>
      <c r="MLD89" s="85"/>
      <c r="MLE89" s="85"/>
      <c r="MLF89" s="85"/>
      <c r="MLG89" s="85"/>
      <c r="MLH89" s="85"/>
      <c r="MLI89" s="85"/>
      <c r="MLJ89" s="85"/>
      <c r="MLK89" s="85"/>
      <c r="MLL89" s="85"/>
      <c r="MLM89" s="85"/>
      <c r="MLN89" s="85"/>
      <c r="MLO89" s="85"/>
      <c r="MLP89" s="85"/>
      <c r="MLQ89" s="85"/>
      <c r="MLR89" s="85"/>
      <c r="MLS89" s="85"/>
      <c r="MLT89" s="85"/>
      <c r="MLU89" s="85"/>
      <c r="MLV89" s="85"/>
      <c r="MLW89" s="85"/>
      <c r="MLX89" s="85"/>
      <c r="MLY89" s="85"/>
      <c r="MLZ89" s="85"/>
      <c r="MMA89" s="85"/>
      <c r="MMB89" s="85"/>
      <c r="MMC89" s="85"/>
      <c r="MMD89" s="85"/>
      <c r="MME89" s="85"/>
      <c r="MMF89" s="85"/>
      <c r="MMG89" s="85"/>
      <c r="MMH89" s="85"/>
      <c r="MMI89" s="85"/>
      <c r="MMJ89" s="85"/>
      <c r="MMK89" s="85"/>
      <c r="MML89" s="85"/>
      <c r="MMM89" s="85"/>
      <c r="MMN89" s="85"/>
      <c r="MMO89" s="85"/>
      <c r="MMP89" s="85"/>
      <c r="MMQ89" s="85"/>
      <c r="MMR89" s="85"/>
      <c r="MMS89" s="85"/>
      <c r="MMT89" s="85"/>
      <c r="MMU89" s="85"/>
      <c r="MMV89" s="85"/>
      <c r="MMW89" s="85"/>
      <c r="MMX89" s="85"/>
      <c r="MMY89" s="85"/>
      <c r="MMZ89" s="85"/>
      <c r="MNA89" s="85"/>
      <c r="MNB89" s="85"/>
      <c r="MNC89" s="85"/>
      <c r="MND89" s="85"/>
      <c r="MNE89" s="85"/>
      <c r="MNF89" s="85"/>
      <c r="MNG89" s="85"/>
      <c r="MNH89" s="85"/>
      <c r="MNI89" s="85"/>
      <c r="MNJ89" s="85"/>
      <c r="MNK89" s="85"/>
      <c r="MNL89" s="85"/>
      <c r="MNM89" s="85"/>
      <c r="MNN89" s="85"/>
      <c r="MNO89" s="85"/>
      <c r="MNP89" s="85"/>
      <c r="MNQ89" s="85"/>
      <c r="MNR89" s="85"/>
      <c r="MNS89" s="85"/>
      <c r="MNT89" s="85"/>
      <c r="MNU89" s="85"/>
      <c r="MNV89" s="85"/>
      <c r="MNW89" s="85"/>
      <c r="MNX89" s="85"/>
      <c r="MNY89" s="85"/>
      <c r="MNZ89" s="85"/>
      <c r="MOA89" s="85"/>
      <c r="MOB89" s="85"/>
      <c r="MOC89" s="85"/>
      <c r="MOD89" s="85"/>
      <c r="MOE89" s="85"/>
      <c r="MOF89" s="85"/>
      <c r="MOG89" s="85"/>
      <c r="MOH89" s="85"/>
      <c r="MOI89" s="85"/>
      <c r="MOJ89" s="85"/>
      <c r="MOK89" s="85"/>
      <c r="MOL89" s="85"/>
      <c r="MOM89" s="85"/>
      <c r="MON89" s="85"/>
      <c r="MOO89" s="85"/>
      <c r="MOP89" s="85"/>
      <c r="MOQ89" s="85"/>
      <c r="MOR89" s="85"/>
      <c r="MOS89" s="85"/>
      <c r="MOT89" s="85"/>
      <c r="MOU89" s="85"/>
      <c r="MOV89" s="85"/>
      <c r="MOW89" s="85"/>
      <c r="MOX89" s="85"/>
      <c r="MOY89" s="85"/>
      <c r="MOZ89" s="85"/>
      <c r="MPA89" s="85"/>
      <c r="MPB89" s="85"/>
      <c r="MPC89" s="85"/>
      <c r="MPD89" s="85"/>
      <c r="MPE89" s="85"/>
      <c r="MPF89" s="85"/>
      <c r="MPG89" s="85"/>
      <c r="MPH89" s="85"/>
      <c r="MPI89" s="85"/>
      <c r="MPJ89" s="85"/>
      <c r="MPK89" s="85"/>
      <c r="MPL89" s="85"/>
      <c r="MPM89" s="85"/>
      <c r="MPN89" s="85"/>
      <c r="MPO89" s="85"/>
      <c r="MPP89" s="85"/>
      <c r="MPQ89" s="85"/>
      <c r="MPR89" s="85"/>
      <c r="MPS89" s="85"/>
      <c r="MPT89" s="85"/>
      <c r="MPU89" s="85"/>
      <c r="MPV89" s="85"/>
      <c r="MPW89" s="85"/>
      <c r="MPX89" s="85"/>
      <c r="MPY89" s="85"/>
      <c r="MPZ89" s="85"/>
      <c r="MQA89" s="85"/>
      <c r="MQB89" s="85"/>
      <c r="MQC89" s="85"/>
      <c r="MQD89" s="85"/>
      <c r="MQE89" s="85"/>
      <c r="MQF89" s="85"/>
      <c r="MQG89" s="85"/>
      <c r="MQH89" s="85"/>
      <c r="MQI89" s="85"/>
      <c r="MQJ89" s="85"/>
      <c r="MQK89" s="85"/>
      <c r="MQL89" s="85"/>
      <c r="MQM89" s="85"/>
      <c r="MQN89" s="85"/>
      <c r="MQO89" s="85"/>
      <c r="MQP89" s="85"/>
      <c r="MQQ89" s="85"/>
      <c r="MQR89" s="85"/>
      <c r="MQS89" s="85"/>
      <c r="MQT89" s="85"/>
      <c r="MQU89" s="85"/>
      <c r="MQV89" s="85"/>
      <c r="MQW89" s="85"/>
      <c r="MQX89" s="85"/>
      <c r="MQY89" s="85"/>
      <c r="MQZ89" s="85"/>
      <c r="MRA89" s="85"/>
      <c r="MRB89" s="85"/>
      <c r="MRC89" s="85"/>
      <c r="MRD89" s="85"/>
      <c r="MRE89" s="85"/>
      <c r="MRF89" s="85"/>
      <c r="MRG89" s="85"/>
      <c r="MRH89" s="85"/>
      <c r="MRI89" s="85"/>
      <c r="MRJ89" s="85"/>
      <c r="MRK89" s="85"/>
      <c r="MRL89" s="85"/>
      <c r="MRM89" s="85"/>
      <c r="MRN89" s="85"/>
      <c r="MRO89" s="85"/>
      <c r="MRP89" s="85"/>
      <c r="MRQ89" s="85"/>
      <c r="MRR89" s="85"/>
      <c r="MRS89" s="85"/>
      <c r="MRT89" s="85"/>
      <c r="MRU89" s="85"/>
      <c r="MRV89" s="85"/>
      <c r="MRW89" s="85"/>
      <c r="MRX89" s="85"/>
      <c r="MRY89" s="85"/>
      <c r="MRZ89" s="85"/>
      <c r="MSA89" s="85"/>
      <c r="MSB89" s="85"/>
      <c r="MSC89" s="85"/>
      <c r="MSD89" s="85"/>
      <c r="MSE89" s="85"/>
      <c r="MSF89" s="85"/>
      <c r="MSG89" s="85"/>
      <c r="MSH89" s="85"/>
      <c r="MSI89" s="85"/>
      <c r="MSJ89" s="85"/>
      <c r="MSK89" s="85"/>
      <c r="MSL89" s="85"/>
      <c r="MSM89" s="85"/>
      <c r="MSN89" s="85"/>
      <c r="MSO89" s="85"/>
      <c r="MSP89" s="85"/>
      <c r="MSQ89" s="85"/>
      <c r="MSR89" s="85"/>
      <c r="MSS89" s="85"/>
      <c r="MST89" s="85"/>
      <c r="MSU89" s="85"/>
      <c r="MSV89" s="85"/>
      <c r="MSW89" s="85"/>
      <c r="MSX89" s="85"/>
      <c r="MSY89" s="85"/>
      <c r="MSZ89" s="85"/>
      <c r="MTA89" s="85"/>
      <c r="MTB89" s="85"/>
      <c r="MTC89" s="85"/>
      <c r="MTD89" s="85"/>
      <c r="MTE89" s="85"/>
      <c r="MTF89" s="85"/>
      <c r="MTG89" s="85"/>
      <c r="MTH89" s="85"/>
      <c r="MTI89" s="85"/>
      <c r="MTJ89" s="85"/>
      <c r="MTK89" s="85"/>
      <c r="MTL89" s="85"/>
      <c r="MTM89" s="85"/>
      <c r="MTN89" s="85"/>
      <c r="MTO89" s="85"/>
      <c r="MTP89" s="85"/>
      <c r="MTQ89" s="85"/>
      <c r="MTR89" s="85"/>
      <c r="MTS89" s="85"/>
      <c r="MTT89" s="85"/>
      <c r="MTU89" s="85"/>
      <c r="MTV89" s="85"/>
      <c r="MTW89" s="85"/>
      <c r="MTX89" s="85"/>
      <c r="MTY89" s="85"/>
      <c r="MTZ89" s="85"/>
      <c r="MUA89" s="85"/>
      <c r="MUB89" s="85"/>
      <c r="MUC89" s="85"/>
      <c r="MUD89" s="85"/>
      <c r="MUE89" s="85"/>
      <c r="MUF89" s="85"/>
      <c r="MUG89" s="85"/>
      <c r="MUH89" s="85"/>
      <c r="MUI89" s="85"/>
      <c r="MUJ89" s="85"/>
      <c r="MUK89" s="85"/>
      <c r="MUL89" s="85"/>
      <c r="MUM89" s="85"/>
      <c r="MUN89" s="85"/>
      <c r="MUO89" s="85"/>
      <c r="MUP89" s="85"/>
      <c r="MUQ89" s="85"/>
      <c r="MUR89" s="85"/>
      <c r="MUS89" s="85"/>
      <c r="MUT89" s="85"/>
      <c r="MUU89" s="85"/>
      <c r="MUV89" s="85"/>
      <c r="MUW89" s="85"/>
      <c r="MUX89" s="85"/>
      <c r="MUY89" s="85"/>
      <c r="MUZ89" s="85"/>
      <c r="MVA89" s="85"/>
      <c r="MVB89" s="85"/>
      <c r="MVC89" s="85"/>
      <c r="MVD89" s="85"/>
      <c r="MVE89" s="85"/>
      <c r="MVF89" s="85"/>
      <c r="MVG89" s="85"/>
      <c r="MVH89" s="85"/>
      <c r="MVI89" s="85"/>
      <c r="MVJ89" s="85"/>
      <c r="MVK89" s="85"/>
      <c r="MVL89" s="85"/>
      <c r="MVM89" s="85"/>
      <c r="MVN89" s="85"/>
      <c r="MVO89" s="85"/>
      <c r="MVP89" s="85"/>
      <c r="MVQ89" s="85"/>
      <c r="MVR89" s="85"/>
      <c r="MVS89" s="85"/>
      <c r="MVT89" s="85"/>
      <c r="MVU89" s="85"/>
      <c r="MVV89" s="85"/>
      <c r="MVW89" s="85"/>
      <c r="MVX89" s="85"/>
      <c r="MVY89" s="85"/>
      <c r="MVZ89" s="85"/>
      <c r="MWA89" s="85"/>
      <c r="MWB89" s="85"/>
      <c r="MWC89" s="85"/>
      <c r="MWD89" s="85"/>
      <c r="MWE89" s="85"/>
      <c r="MWF89" s="85"/>
      <c r="MWG89" s="85"/>
      <c r="MWH89" s="85"/>
      <c r="MWI89" s="85"/>
      <c r="MWJ89" s="85"/>
      <c r="MWK89" s="85"/>
      <c r="MWL89" s="85"/>
      <c r="MWM89" s="85"/>
      <c r="MWN89" s="85"/>
      <c r="MWO89" s="85"/>
      <c r="MWP89" s="85"/>
      <c r="MWQ89" s="85"/>
      <c r="MWR89" s="85"/>
      <c r="MWS89" s="85"/>
      <c r="MWT89" s="85"/>
      <c r="MWU89" s="85"/>
      <c r="MWV89" s="85"/>
      <c r="MWW89" s="85"/>
      <c r="MWX89" s="85"/>
      <c r="MWY89" s="85"/>
      <c r="MWZ89" s="85"/>
      <c r="MXA89" s="85"/>
      <c r="MXB89" s="85"/>
      <c r="MXC89" s="85"/>
      <c r="MXD89" s="85"/>
      <c r="MXE89" s="85"/>
      <c r="MXF89" s="85"/>
      <c r="MXG89" s="85"/>
      <c r="MXH89" s="85"/>
      <c r="MXI89" s="85"/>
      <c r="MXJ89" s="85"/>
      <c r="MXK89" s="85"/>
      <c r="MXL89" s="85"/>
      <c r="MXM89" s="85"/>
      <c r="MXN89" s="85"/>
      <c r="MXO89" s="85"/>
      <c r="MXP89" s="85"/>
      <c r="MXQ89" s="85"/>
      <c r="MXR89" s="85"/>
      <c r="MXS89" s="85"/>
      <c r="MXT89" s="85"/>
      <c r="MXU89" s="85"/>
      <c r="MXV89" s="85"/>
      <c r="MXW89" s="85"/>
      <c r="MXX89" s="85"/>
      <c r="MXY89" s="85"/>
      <c r="MXZ89" s="85"/>
      <c r="MYA89" s="85"/>
      <c r="MYB89" s="85"/>
      <c r="MYC89" s="85"/>
      <c r="MYD89" s="85"/>
      <c r="MYE89" s="85"/>
      <c r="MYF89" s="85"/>
      <c r="MYG89" s="85"/>
      <c r="MYH89" s="85"/>
      <c r="MYI89" s="85"/>
      <c r="MYJ89" s="85"/>
      <c r="MYK89" s="85"/>
      <c r="MYL89" s="85"/>
      <c r="MYM89" s="85"/>
      <c r="MYN89" s="85"/>
      <c r="MYO89" s="85"/>
      <c r="MYP89" s="85"/>
      <c r="MYQ89" s="85"/>
      <c r="MYR89" s="85"/>
      <c r="MYS89" s="85"/>
      <c r="MYT89" s="85"/>
      <c r="MYU89" s="85"/>
      <c r="MYV89" s="85"/>
      <c r="MYW89" s="85"/>
      <c r="MYX89" s="85"/>
      <c r="MYY89" s="85"/>
      <c r="MYZ89" s="85"/>
      <c r="MZA89" s="85"/>
      <c r="MZB89" s="85"/>
      <c r="MZC89" s="85"/>
      <c r="MZD89" s="85"/>
      <c r="MZE89" s="85"/>
      <c r="MZF89" s="85"/>
      <c r="MZG89" s="85"/>
      <c r="MZH89" s="85"/>
      <c r="MZI89" s="85"/>
      <c r="MZJ89" s="85"/>
      <c r="MZK89" s="85"/>
      <c r="MZL89" s="85"/>
      <c r="MZM89" s="85"/>
      <c r="MZN89" s="85"/>
      <c r="MZO89" s="85"/>
      <c r="MZP89" s="85"/>
      <c r="MZQ89" s="85"/>
      <c r="MZR89" s="85"/>
      <c r="MZS89" s="85"/>
      <c r="MZT89" s="85"/>
      <c r="MZU89" s="85"/>
      <c r="MZV89" s="85"/>
      <c r="MZW89" s="85"/>
      <c r="MZX89" s="85"/>
      <c r="MZY89" s="85"/>
      <c r="MZZ89" s="85"/>
      <c r="NAA89" s="85"/>
      <c r="NAB89" s="85"/>
      <c r="NAC89" s="85"/>
      <c r="NAD89" s="85"/>
      <c r="NAE89" s="85"/>
      <c r="NAF89" s="85"/>
      <c r="NAG89" s="85"/>
      <c r="NAH89" s="85"/>
      <c r="NAI89" s="85"/>
      <c r="NAJ89" s="85"/>
      <c r="NAK89" s="85"/>
      <c r="NAL89" s="85"/>
      <c r="NAM89" s="85"/>
      <c r="NAN89" s="85"/>
      <c r="NAO89" s="85"/>
      <c r="NAP89" s="85"/>
      <c r="NAQ89" s="85"/>
      <c r="NAR89" s="85"/>
      <c r="NAS89" s="85"/>
      <c r="NAT89" s="85"/>
      <c r="NAU89" s="85"/>
      <c r="NAV89" s="85"/>
      <c r="NAW89" s="85"/>
      <c r="NAX89" s="85"/>
      <c r="NAY89" s="85"/>
      <c r="NAZ89" s="85"/>
      <c r="NBA89" s="85"/>
      <c r="NBB89" s="85"/>
      <c r="NBC89" s="85"/>
      <c r="NBD89" s="85"/>
      <c r="NBE89" s="85"/>
      <c r="NBF89" s="85"/>
      <c r="NBG89" s="85"/>
      <c r="NBH89" s="85"/>
      <c r="NBI89" s="85"/>
      <c r="NBJ89" s="85"/>
      <c r="NBK89" s="85"/>
      <c r="NBL89" s="85"/>
      <c r="NBM89" s="85"/>
      <c r="NBN89" s="85"/>
      <c r="NBO89" s="85"/>
      <c r="NBP89" s="85"/>
      <c r="NBQ89" s="85"/>
      <c r="NBR89" s="85"/>
      <c r="NBS89" s="85"/>
      <c r="NBT89" s="85"/>
      <c r="NBU89" s="85"/>
      <c r="NBV89" s="85"/>
      <c r="NBW89" s="85"/>
      <c r="NBX89" s="85"/>
      <c r="NBY89" s="85"/>
      <c r="NBZ89" s="85"/>
      <c r="NCA89" s="85"/>
      <c r="NCB89" s="85"/>
      <c r="NCC89" s="85"/>
      <c r="NCD89" s="85"/>
      <c r="NCE89" s="85"/>
      <c r="NCF89" s="85"/>
      <c r="NCG89" s="85"/>
      <c r="NCH89" s="85"/>
      <c r="NCI89" s="85"/>
      <c r="NCJ89" s="85"/>
      <c r="NCK89" s="85"/>
      <c r="NCL89" s="85"/>
      <c r="NCM89" s="85"/>
      <c r="NCN89" s="85"/>
      <c r="NCO89" s="85"/>
      <c r="NCP89" s="85"/>
      <c r="NCQ89" s="85"/>
      <c r="NCR89" s="85"/>
      <c r="NCS89" s="85"/>
      <c r="NCT89" s="85"/>
      <c r="NCU89" s="85"/>
      <c r="NCV89" s="85"/>
      <c r="NCW89" s="85"/>
      <c r="NCX89" s="85"/>
      <c r="NCY89" s="85"/>
      <c r="NCZ89" s="85"/>
      <c r="NDA89" s="85"/>
      <c r="NDB89" s="85"/>
      <c r="NDC89" s="85"/>
      <c r="NDD89" s="85"/>
      <c r="NDE89" s="85"/>
      <c r="NDF89" s="85"/>
      <c r="NDG89" s="85"/>
      <c r="NDH89" s="85"/>
      <c r="NDI89" s="85"/>
      <c r="NDJ89" s="85"/>
      <c r="NDK89" s="85"/>
      <c r="NDL89" s="85"/>
      <c r="NDM89" s="85"/>
      <c r="NDN89" s="85"/>
      <c r="NDO89" s="85"/>
      <c r="NDP89" s="85"/>
      <c r="NDQ89" s="85"/>
      <c r="NDR89" s="85"/>
      <c r="NDS89" s="85"/>
      <c r="NDT89" s="85"/>
      <c r="NDU89" s="85"/>
      <c r="NDV89" s="85"/>
      <c r="NDW89" s="85"/>
      <c r="NDX89" s="85"/>
      <c r="NDY89" s="85"/>
      <c r="NDZ89" s="85"/>
      <c r="NEA89" s="85"/>
      <c r="NEB89" s="85"/>
      <c r="NEC89" s="85"/>
      <c r="NED89" s="85"/>
      <c r="NEE89" s="85"/>
      <c r="NEF89" s="85"/>
      <c r="NEG89" s="85"/>
      <c r="NEH89" s="85"/>
      <c r="NEI89" s="85"/>
      <c r="NEJ89" s="85"/>
      <c r="NEK89" s="85"/>
      <c r="NEL89" s="85"/>
      <c r="NEM89" s="85"/>
      <c r="NEN89" s="85"/>
      <c r="NEO89" s="85"/>
      <c r="NEP89" s="85"/>
      <c r="NEQ89" s="85"/>
      <c r="NER89" s="85"/>
      <c r="NES89" s="85"/>
      <c r="NET89" s="85"/>
      <c r="NEU89" s="85"/>
      <c r="NEV89" s="85"/>
      <c r="NEW89" s="85"/>
      <c r="NEX89" s="85"/>
      <c r="NEY89" s="85"/>
      <c r="NEZ89" s="85"/>
      <c r="NFA89" s="85"/>
      <c r="NFB89" s="85"/>
      <c r="NFC89" s="85"/>
      <c r="NFD89" s="85"/>
      <c r="NFE89" s="85"/>
      <c r="NFF89" s="85"/>
      <c r="NFG89" s="85"/>
      <c r="NFH89" s="85"/>
      <c r="NFI89" s="85"/>
      <c r="NFJ89" s="85"/>
      <c r="NFK89" s="85"/>
      <c r="NFL89" s="85"/>
      <c r="NFM89" s="85"/>
      <c r="NFN89" s="85"/>
      <c r="NFO89" s="85"/>
      <c r="NFP89" s="85"/>
      <c r="NFQ89" s="85"/>
      <c r="NFR89" s="85"/>
      <c r="NFS89" s="85"/>
      <c r="NFT89" s="85"/>
      <c r="NFU89" s="85"/>
      <c r="NFV89" s="85"/>
      <c r="NFW89" s="85"/>
      <c r="NFX89" s="85"/>
      <c r="NFY89" s="85"/>
      <c r="NFZ89" s="85"/>
      <c r="NGA89" s="85"/>
      <c r="NGB89" s="85"/>
      <c r="NGC89" s="85"/>
      <c r="NGD89" s="85"/>
      <c r="NGE89" s="85"/>
      <c r="NGF89" s="85"/>
      <c r="NGG89" s="85"/>
      <c r="NGH89" s="85"/>
      <c r="NGI89" s="85"/>
      <c r="NGJ89" s="85"/>
      <c r="NGK89" s="85"/>
      <c r="NGL89" s="85"/>
      <c r="NGM89" s="85"/>
      <c r="NGN89" s="85"/>
      <c r="NGO89" s="85"/>
      <c r="NGP89" s="85"/>
      <c r="NGQ89" s="85"/>
      <c r="NGR89" s="85"/>
      <c r="NGS89" s="85"/>
      <c r="NGT89" s="85"/>
      <c r="NGU89" s="85"/>
      <c r="NGV89" s="85"/>
      <c r="NGW89" s="85"/>
      <c r="NGX89" s="85"/>
      <c r="NGY89" s="85"/>
      <c r="NGZ89" s="85"/>
      <c r="NHA89" s="85"/>
      <c r="NHB89" s="85"/>
      <c r="NHC89" s="85"/>
      <c r="NHD89" s="85"/>
      <c r="NHE89" s="85"/>
      <c r="NHF89" s="85"/>
      <c r="NHG89" s="85"/>
      <c r="NHH89" s="85"/>
      <c r="NHI89" s="85"/>
      <c r="NHJ89" s="85"/>
      <c r="NHK89" s="85"/>
      <c r="NHL89" s="85"/>
      <c r="NHM89" s="85"/>
      <c r="NHN89" s="85"/>
      <c r="NHO89" s="85"/>
      <c r="NHP89" s="85"/>
      <c r="NHQ89" s="85"/>
      <c r="NHR89" s="85"/>
      <c r="NHS89" s="85"/>
      <c r="NHT89" s="85"/>
      <c r="NHU89" s="85"/>
      <c r="NHV89" s="85"/>
      <c r="NHW89" s="85"/>
      <c r="NHX89" s="85"/>
      <c r="NHY89" s="85"/>
      <c r="NHZ89" s="85"/>
      <c r="NIA89" s="85"/>
      <c r="NIB89" s="85"/>
      <c r="NIC89" s="85"/>
      <c r="NID89" s="85"/>
      <c r="NIE89" s="85"/>
      <c r="NIF89" s="85"/>
      <c r="NIG89" s="85"/>
      <c r="NIH89" s="85"/>
      <c r="NII89" s="85"/>
      <c r="NIJ89" s="85"/>
      <c r="NIK89" s="85"/>
      <c r="NIL89" s="85"/>
      <c r="NIM89" s="85"/>
      <c r="NIN89" s="85"/>
      <c r="NIO89" s="85"/>
      <c r="NIP89" s="85"/>
      <c r="NIQ89" s="85"/>
      <c r="NIR89" s="85"/>
      <c r="NIS89" s="85"/>
      <c r="NIT89" s="85"/>
      <c r="NIU89" s="85"/>
      <c r="NIV89" s="85"/>
      <c r="NIW89" s="85"/>
      <c r="NIX89" s="85"/>
      <c r="NIY89" s="85"/>
      <c r="NIZ89" s="85"/>
      <c r="NJA89" s="85"/>
      <c r="NJB89" s="85"/>
      <c r="NJC89" s="85"/>
      <c r="NJD89" s="85"/>
      <c r="NJE89" s="85"/>
      <c r="NJF89" s="85"/>
      <c r="NJG89" s="85"/>
      <c r="NJH89" s="85"/>
      <c r="NJI89" s="85"/>
      <c r="NJJ89" s="85"/>
      <c r="NJK89" s="85"/>
      <c r="NJL89" s="85"/>
      <c r="NJM89" s="85"/>
      <c r="NJN89" s="85"/>
      <c r="NJO89" s="85"/>
      <c r="NJP89" s="85"/>
      <c r="NJQ89" s="85"/>
      <c r="NJR89" s="85"/>
      <c r="NJS89" s="85"/>
      <c r="NJT89" s="85"/>
      <c r="NJU89" s="85"/>
      <c r="NJV89" s="85"/>
      <c r="NJW89" s="85"/>
      <c r="NJX89" s="85"/>
      <c r="NJY89" s="85"/>
      <c r="NJZ89" s="85"/>
      <c r="NKA89" s="85"/>
      <c r="NKB89" s="85"/>
      <c r="NKC89" s="85"/>
      <c r="NKD89" s="85"/>
      <c r="NKE89" s="85"/>
      <c r="NKF89" s="85"/>
      <c r="NKG89" s="85"/>
      <c r="NKH89" s="85"/>
      <c r="NKI89" s="85"/>
      <c r="NKJ89" s="85"/>
      <c r="NKK89" s="85"/>
      <c r="NKL89" s="85"/>
      <c r="NKM89" s="85"/>
      <c r="NKN89" s="85"/>
      <c r="NKO89" s="85"/>
      <c r="NKP89" s="85"/>
      <c r="NKQ89" s="85"/>
      <c r="NKR89" s="85"/>
      <c r="NKS89" s="85"/>
      <c r="NKT89" s="85"/>
      <c r="NKU89" s="85"/>
      <c r="NKV89" s="85"/>
      <c r="NKW89" s="85"/>
      <c r="NKX89" s="85"/>
      <c r="NKY89" s="85"/>
      <c r="NKZ89" s="85"/>
      <c r="NLA89" s="85"/>
      <c r="NLB89" s="85"/>
      <c r="NLC89" s="85"/>
      <c r="NLD89" s="85"/>
      <c r="NLE89" s="85"/>
      <c r="NLF89" s="85"/>
      <c r="NLG89" s="85"/>
      <c r="NLH89" s="85"/>
      <c r="NLI89" s="85"/>
      <c r="NLJ89" s="85"/>
      <c r="NLK89" s="85"/>
      <c r="NLL89" s="85"/>
      <c r="NLM89" s="85"/>
      <c r="NLN89" s="85"/>
      <c r="NLO89" s="85"/>
      <c r="NLP89" s="85"/>
      <c r="NLQ89" s="85"/>
      <c r="NLR89" s="85"/>
      <c r="NLS89" s="85"/>
      <c r="NLT89" s="85"/>
      <c r="NLU89" s="85"/>
      <c r="NLV89" s="85"/>
      <c r="NLW89" s="85"/>
      <c r="NLX89" s="85"/>
      <c r="NLY89" s="85"/>
      <c r="NLZ89" s="85"/>
      <c r="NMA89" s="85"/>
      <c r="NMB89" s="85"/>
      <c r="NMC89" s="85"/>
      <c r="NMD89" s="85"/>
      <c r="NME89" s="85"/>
      <c r="NMF89" s="85"/>
      <c r="NMG89" s="85"/>
      <c r="NMH89" s="85"/>
      <c r="NMI89" s="85"/>
      <c r="NMJ89" s="85"/>
      <c r="NMK89" s="85"/>
      <c r="NML89" s="85"/>
      <c r="NMM89" s="85"/>
      <c r="NMN89" s="85"/>
      <c r="NMO89" s="85"/>
      <c r="NMP89" s="85"/>
      <c r="NMQ89" s="85"/>
      <c r="NMR89" s="85"/>
      <c r="NMS89" s="85"/>
      <c r="NMT89" s="85"/>
      <c r="NMU89" s="85"/>
      <c r="NMV89" s="85"/>
      <c r="NMW89" s="85"/>
      <c r="NMX89" s="85"/>
      <c r="NMY89" s="85"/>
      <c r="NMZ89" s="85"/>
      <c r="NNA89" s="85"/>
      <c r="NNB89" s="85"/>
      <c r="NNC89" s="85"/>
      <c r="NND89" s="85"/>
      <c r="NNE89" s="85"/>
      <c r="NNF89" s="85"/>
      <c r="NNG89" s="85"/>
      <c r="NNH89" s="85"/>
      <c r="NNI89" s="85"/>
      <c r="NNJ89" s="85"/>
      <c r="NNK89" s="85"/>
      <c r="NNL89" s="85"/>
      <c r="NNM89" s="85"/>
      <c r="NNN89" s="85"/>
      <c r="NNO89" s="85"/>
      <c r="NNP89" s="85"/>
      <c r="NNQ89" s="85"/>
      <c r="NNR89" s="85"/>
      <c r="NNS89" s="85"/>
      <c r="NNT89" s="85"/>
      <c r="NNU89" s="85"/>
      <c r="NNV89" s="85"/>
      <c r="NNW89" s="85"/>
      <c r="NNX89" s="85"/>
      <c r="NNY89" s="85"/>
      <c r="NNZ89" s="85"/>
      <c r="NOA89" s="85"/>
      <c r="NOB89" s="85"/>
      <c r="NOC89" s="85"/>
      <c r="NOD89" s="85"/>
      <c r="NOE89" s="85"/>
      <c r="NOF89" s="85"/>
      <c r="NOG89" s="85"/>
      <c r="NOH89" s="85"/>
      <c r="NOI89" s="85"/>
      <c r="NOJ89" s="85"/>
      <c r="NOK89" s="85"/>
      <c r="NOL89" s="85"/>
      <c r="NOM89" s="85"/>
      <c r="NON89" s="85"/>
      <c r="NOO89" s="85"/>
      <c r="NOP89" s="85"/>
      <c r="NOQ89" s="85"/>
      <c r="NOR89" s="85"/>
      <c r="NOS89" s="85"/>
      <c r="NOT89" s="85"/>
      <c r="NOU89" s="85"/>
      <c r="NOV89" s="85"/>
      <c r="NOW89" s="85"/>
      <c r="NOX89" s="85"/>
      <c r="NOY89" s="85"/>
      <c r="NOZ89" s="85"/>
      <c r="NPA89" s="85"/>
      <c r="NPB89" s="85"/>
      <c r="NPC89" s="85"/>
      <c r="NPD89" s="85"/>
      <c r="NPE89" s="85"/>
      <c r="NPF89" s="85"/>
      <c r="NPG89" s="85"/>
      <c r="NPH89" s="85"/>
      <c r="NPI89" s="85"/>
      <c r="NPJ89" s="85"/>
      <c r="NPK89" s="85"/>
      <c r="NPL89" s="85"/>
      <c r="NPM89" s="85"/>
      <c r="NPN89" s="85"/>
      <c r="NPO89" s="85"/>
      <c r="NPP89" s="85"/>
      <c r="NPQ89" s="85"/>
      <c r="NPR89" s="85"/>
      <c r="NPS89" s="85"/>
      <c r="NPT89" s="85"/>
      <c r="NPU89" s="85"/>
      <c r="NPV89" s="85"/>
      <c r="NPW89" s="85"/>
      <c r="NPX89" s="85"/>
      <c r="NPY89" s="85"/>
      <c r="NPZ89" s="85"/>
      <c r="NQA89" s="85"/>
      <c r="NQB89" s="85"/>
      <c r="NQC89" s="85"/>
      <c r="NQD89" s="85"/>
      <c r="NQE89" s="85"/>
      <c r="NQF89" s="85"/>
      <c r="NQG89" s="85"/>
      <c r="NQH89" s="85"/>
      <c r="NQI89" s="85"/>
      <c r="NQJ89" s="85"/>
      <c r="NQK89" s="85"/>
      <c r="NQL89" s="85"/>
      <c r="NQM89" s="85"/>
      <c r="NQN89" s="85"/>
      <c r="NQO89" s="85"/>
      <c r="NQP89" s="85"/>
      <c r="NQQ89" s="85"/>
      <c r="NQR89" s="85"/>
      <c r="NQS89" s="85"/>
      <c r="NQT89" s="85"/>
      <c r="NQU89" s="85"/>
      <c r="NQV89" s="85"/>
      <c r="NQW89" s="85"/>
      <c r="NQX89" s="85"/>
      <c r="NQY89" s="85"/>
      <c r="NQZ89" s="85"/>
      <c r="NRA89" s="85"/>
      <c r="NRB89" s="85"/>
      <c r="NRC89" s="85"/>
      <c r="NRD89" s="85"/>
      <c r="NRE89" s="85"/>
      <c r="NRF89" s="85"/>
      <c r="NRG89" s="85"/>
      <c r="NRH89" s="85"/>
      <c r="NRI89" s="85"/>
      <c r="NRJ89" s="85"/>
      <c r="NRK89" s="85"/>
      <c r="NRL89" s="85"/>
      <c r="NRM89" s="85"/>
      <c r="NRN89" s="85"/>
      <c r="NRO89" s="85"/>
      <c r="NRP89" s="85"/>
      <c r="NRQ89" s="85"/>
      <c r="NRR89" s="85"/>
      <c r="NRS89" s="85"/>
      <c r="NRT89" s="85"/>
      <c r="NRU89" s="85"/>
      <c r="NRV89" s="85"/>
      <c r="NRW89" s="85"/>
      <c r="NRX89" s="85"/>
      <c r="NRY89" s="85"/>
      <c r="NRZ89" s="85"/>
      <c r="NSA89" s="85"/>
      <c r="NSB89" s="85"/>
      <c r="NSC89" s="85"/>
      <c r="NSD89" s="85"/>
      <c r="NSE89" s="85"/>
      <c r="NSF89" s="85"/>
      <c r="NSG89" s="85"/>
      <c r="NSH89" s="85"/>
      <c r="NSI89" s="85"/>
      <c r="NSJ89" s="85"/>
      <c r="NSK89" s="85"/>
      <c r="NSL89" s="85"/>
      <c r="NSM89" s="85"/>
      <c r="NSN89" s="85"/>
      <c r="NSO89" s="85"/>
      <c r="NSP89" s="85"/>
      <c r="NSQ89" s="85"/>
      <c r="NSR89" s="85"/>
      <c r="NSS89" s="85"/>
      <c r="NST89" s="85"/>
      <c r="NSU89" s="85"/>
      <c r="NSV89" s="85"/>
      <c r="NSW89" s="85"/>
      <c r="NSX89" s="85"/>
      <c r="NSY89" s="85"/>
      <c r="NSZ89" s="85"/>
      <c r="NTA89" s="85"/>
      <c r="NTB89" s="85"/>
      <c r="NTC89" s="85"/>
      <c r="NTD89" s="85"/>
      <c r="NTE89" s="85"/>
      <c r="NTF89" s="85"/>
      <c r="NTG89" s="85"/>
      <c r="NTH89" s="85"/>
      <c r="NTI89" s="85"/>
      <c r="NTJ89" s="85"/>
      <c r="NTK89" s="85"/>
      <c r="NTL89" s="85"/>
      <c r="NTM89" s="85"/>
      <c r="NTN89" s="85"/>
      <c r="NTO89" s="85"/>
      <c r="NTP89" s="85"/>
      <c r="NTQ89" s="85"/>
      <c r="NTR89" s="85"/>
      <c r="NTS89" s="85"/>
      <c r="NTT89" s="85"/>
      <c r="NTU89" s="85"/>
      <c r="NTV89" s="85"/>
      <c r="NTW89" s="85"/>
      <c r="NTX89" s="85"/>
      <c r="NTY89" s="85"/>
      <c r="NTZ89" s="85"/>
      <c r="NUA89" s="85"/>
      <c r="NUB89" s="85"/>
      <c r="NUC89" s="85"/>
      <c r="NUD89" s="85"/>
      <c r="NUE89" s="85"/>
      <c r="NUF89" s="85"/>
      <c r="NUG89" s="85"/>
      <c r="NUH89" s="85"/>
      <c r="NUI89" s="85"/>
      <c r="NUJ89" s="85"/>
      <c r="NUK89" s="85"/>
      <c r="NUL89" s="85"/>
      <c r="NUM89" s="85"/>
      <c r="NUN89" s="85"/>
      <c r="NUO89" s="85"/>
      <c r="NUP89" s="85"/>
      <c r="NUQ89" s="85"/>
      <c r="NUR89" s="85"/>
      <c r="NUS89" s="85"/>
      <c r="NUT89" s="85"/>
      <c r="NUU89" s="85"/>
      <c r="NUV89" s="85"/>
      <c r="NUW89" s="85"/>
      <c r="NUX89" s="85"/>
      <c r="NUY89" s="85"/>
      <c r="NUZ89" s="85"/>
      <c r="NVA89" s="85"/>
      <c r="NVB89" s="85"/>
      <c r="NVC89" s="85"/>
      <c r="NVD89" s="85"/>
      <c r="NVE89" s="85"/>
      <c r="NVF89" s="85"/>
      <c r="NVG89" s="85"/>
      <c r="NVH89" s="85"/>
      <c r="NVI89" s="85"/>
      <c r="NVJ89" s="85"/>
      <c r="NVK89" s="85"/>
      <c r="NVL89" s="85"/>
      <c r="NVM89" s="85"/>
      <c r="NVN89" s="85"/>
      <c r="NVO89" s="85"/>
      <c r="NVP89" s="85"/>
      <c r="NVQ89" s="85"/>
      <c r="NVR89" s="85"/>
      <c r="NVS89" s="85"/>
      <c r="NVT89" s="85"/>
      <c r="NVU89" s="85"/>
      <c r="NVV89" s="85"/>
      <c r="NVW89" s="85"/>
      <c r="NVX89" s="85"/>
      <c r="NVY89" s="85"/>
      <c r="NVZ89" s="85"/>
      <c r="NWA89" s="85"/>
      <c r="NWB89" s="85"/>
      <c r="NWC89" s="85"/>
      <c r="NWD89" s="85"/>
      <c r="NWE89" s="85"/>
      <c r="NWF89" s="85"/>
      <c r="NWG89" s="85"/>
      <c r="NWH89" s="85"/>
      <c r="NWI89" s="85"/>
      <c r="NWJ89" s="85"/>
      <c r="NWK89" s="85"/>
      <c r="NWL89" s="85"/>
      <c r="NWM89" s="85"/>
      <c r="NWN89" s="85"/>
      <c r="NWO89" s="85"/>
      <c r="NWP89" s="85"/>
      <c r="NWQ89" s="85"/>
      <c r="NWR89" s="85"/>
      <c r="NWS89" s="85"/>
      <c r="NWT89" s="85"/>
      <c r="NWU89" s="85"/>
      <c r="NWV89" s="85"/>
      <c r="NWW89" s="85"/>
      <c r="NWX89" s="85"/>
      <c r="NWY89" s="85"/>
      <c r="NWZ89" s="85"/>
      <c r="NXA89" s="85"/>
      <c r="NXB89" s="85"/>
      <c r="NXC89" s="85"/>
      <c r="NXD89" s="85"/>
      <c r="NXE89" s="85"/>
      <c r="NXF89" s="85"/>
      <c r="NXG89" s="85"/>
      <c r="NXH89" s="85"/>
      <c r="NXI89" s="85"/>
      <c r="NXJ89" s="85"/>
      <c r="NXK89" s="85"/>
      <c r="NXL89" s="85"/>
      <c r="NXM89" s="85"/>
      <c r="NXN89" s="85"/>
      <c r="NXO89" s="85"/>
      <c r="NXP89" s="85"/>
      <c r="NXQ89" s="85"/>
      <c r="NXR89" s="85"/>
      <c r="NXS89" s="85"/>
      <c r="NXT89" s="85"/>
      <c r="NXU89" s="85"/>
      <c r="NXV89" s="85"/>
      <c r="NXW89" s="85"/>
      <c r="NXX89" s="85"/>
      <c r="NXY89" s="85"/>
      <c r="NXZ89" s="85"/>
      <c r="NYA89" s="85"/>
      <c r="NYB89" s="85"/>
      <c r="NYC89" s="85"/>
      <c r="NYD89" s="85"/>
      <c r="NYE89" s="85"/>
      <c r="NYF89" s="85"/>
      <c r="NYG89" s="85"/>
      <c r="NYH89" s="85"/>
      <c r="NYI89" s="85"/>
      <c r="NYJ89" s="85"/>
      <c r="NYK89" s="85"/>
      <c r="NYL89" s="85"/>
      <c r="NYM89" s="85"/>
      <c r="NYN89" s="85"/>
      <c r="NYO89" s="85"/>
      <c r="NYP89" s="85"/>
      <c r="NYQ89" s="85"/>
      <c r="NYR89" s="85"/>
      <c r="NYS89" s="85"/>
      <c r="NYT89" s="85"/>
      <c r="NYU89" s="85"/>
      <c r="NYV89" s="85"/>
      <c r="NYW89" s="85"/>
      <c r="NYX89" s="85"/>
      <c r="NYY89" s="85"/>
      <c r="NYZ89" s="85"/>
      <c r="NZA89" s="85"/>
      <c r="NZB89" s="85"/>
      <c r="NZC89" s="85"/>
      <c r="NZD89" s="85"/>
      <c r="NZE89" s="85"/>
      <c r="NZF89" s="85"/>
      <c r="NZG89" s="85"/>
      <c r="NZH89" s="85"/>
      <c r="NZI89" s="85"/>
      <c r="NZJ89" s="85"/>
      <c r="NZK89" s="85"/>
      <c r="NZL89" s="85"/>
      <c r="NZM89" s="85"/>
      <c r="NZN89" s="85"/>
      <c r="NZO89" s="85"/>
      <c r="NZP89" s="85"/>
      <c r="NZQ89" s="85"/>
      <c r="NZR89" s="85"/>
      <c r="NZS89" s="85"/>
      <c r="NZT89" s="85"/>
      <c r="NZU89" s="85"/>
      <c r="NZV89" s="85"/>
      <c r="NZW89" s="85"/>
      <c r="NZX89" s="85"/>
      <c r="NZY89" s="85"/>
      <c r="NZZ89" s="85"/>
      <c r="OAA89" s="85"/>
      <c r="OAB89" s="85"/>
      <c r="OAC89" s="85"/>
      <c r="OAD89" s="85"/>
      <c r="OAE89" s="85"/>
      <c r="OAF89" s="85"/>
      <c r="OAG89" s="85"/>
      <c r="OAH89" s="85"/>
      <c r="OAI89" s="85"/>
      <c r="OAJ89" s="85"/>
      <c r="OAK89" s="85"/>
      <c r="OAL89" s="85"/>
      <c r="OAM89" s="85"/>
      <c r="OAN89" s="85"/>
      <c r="OAO89" s="85"/>
      <c r="OAP89" s="85"/>
      <c r="OAQ89" s="85"/>
      <c r="OAR89" s="85"/>
      <c r="OAS89" s="85"/>
      <c r="OAT89" s="85"/>
      <c r="OAU89" s="85"/>
      <c r="OAV89" s="85"/>
      <c r="OAW89" s="85"/>
      <c r="OAX89" s="85"/>
      <c r="OAY89" s="85"/>
      <c r="OAZ89" s="85"/>
      <c r="OBA89" s="85"/>
      <c r="OBB89" s="85"/>
      <c r="OBC89" s="85"/>
      <c r="OBD89" s="85"/>
      <c r="OBE89" s="85"/>
      <c r="OBF89" s="85"/>
      <c r="OBG89" s="85"/>
      <c r="OBH89" s="85"/>
      <c r="OBI89" s="85"/>
      <c r="OBJ89" s="85"/>
      <c r="OBK89" s="85"/>
      <c r="OBL89" s="85"/>
      <c r="OBM89" s="85"/>
      <c r="OBN89" s="85"/>
      <c r="OBO89" s="85"/>
      <c r="OBP89" s="85"/>
      <c r="OBQ89" s="85"/>
      <c r="OBR89" s="85"/>
      <c r="OBS89" s="85"/>
      <c r="OBT89" s="85"/>
      <c r="OBU89" s="85"/>
      <c r="OBV89" s="85"/>
      <c r="OBW89" s="85"/>
      <c r="OBX89" s="85"/>
      <c r="OBY89" s="85"/>
      <c r="OBZ89" s="85"/>
      <c r="OCA89" s="85"/>
      <c r="OCB89" s="85"/>
      <c r="OCC89" s="85"/>
      <c r="OCD89" s="85"/>
      <c r="OCE89" s="85"/>
      <c r="OCF89" s="85"/>
      <c r="OCG89" s="85"/>
      <c r="OCH89" s="85"/>
      <c r="OCI89" s="85"/>
      <c r="OCJ89" s="85"/>
      <c r="OCK89" s="85"/>
      <c r="OCL89" s="85"/>
      <c r="OCM89" s="85"/>
      <c r="OCN89" s="85"/>
      <c r="OCO89" s="85"/>
      <c r="OCP89" s="85"/>
      <c r="OCQ89" s="85"/>
      <c r="OCR89" s="85"/>
      <c r="OCS89" s="85"/>
      <c r="OCT89" s="85"/>
      <c r="OCU89" s="85"/>
      <c r="OCV89" s="85"/>
      <c r="OCW89" s="85"/>
      <c r="OCX89" s="85"/>
      <c r="OCY89" s="85"/>
      <c r="OCZ89" s="85"/>
      <c r="ODA89" s="85"/>
      <c r="ODB89" s="85"/>
      <c r="ODC89" s="85"/>
      <c r="ODD89" s="85"/>
      <c r="ODE89" s="85"/>
      <c r="ODF89" s="85"/>
      <c r="ODG89" s="85"/>
      <c r="ODH89" s="85"/>
      <c r="ODI89" s="85"/>
      <c r="ODJ89" s="85"/>
      <c r="ODK89" s="85"/>
      <c r="ODL89" s="85"/>
      <c r="ODM89" s="85"/>
      <c r="ODN89" s="85"/>
      <c r="ODO89" s="85"/>
      <c r="ODP89" s="85"/>
      <c r="ODQ89" s="85"/>
      <c r="ODR89" s="85"/>
      <c r="ODS89" s="85"/>
      <c r="ODT89" s="85"/>
      <c r="ODU89" s="85"/>
      <c r="ODV89" s="85"/>
      <c r="ODW89" s="85"/>
      <c r="ODX89" s="85"/>
      <c r="ODY89" s="85"/>
      <c r="ODZ89" s="85"/>
      <c r="OEA89" s="85"/>
      <c r="OEB89" s="85"/>
      <c r="OEC89" s="85"/>
      <c r="OED89" s="85"/>
      <c r="OEE89" s="85"/>
      <c r="OEF89" s="85"/>
      <c r="OEG89" s="85"/>
      <c r="OEH89" s="85"/>
      <c r="OEI89" s="85"/>
      <c r="OEJ89" s="85"/>
      <c r="OEK89" s="85"/>
      <c r="OEL89" s="85"/>
      <c r="OEM89" s="85"/>
      <c r="OEN89" s="85"/>
      <c r="OEO89" s="85"/>
      <c r="OEP89" s="85"/>
      <c r="OEQ89" s="85"/>
      <c r="OER89" s="85"/>
      <c r="OES89" s="85"/>
      <c r="OET89" s="85"/>
      <c r="OEU89" s="85"/>
      <c r="OEV89" s="85"/>
      <c r="OEW89" s="85"/>
      <c r="OEX89" s="85"/>
      <c r="OEY89" s="85"/>
      <c r="OEZ89" s="85"/>
      <c r="OFA89" s="85"/>
      <c r="OFB89" s="85"/>
      <c r="OFC89" s="85"/>
      <c r="OFD89" s="85"/>
      <c r="OFE89" s="85"/>
      <c r="OFF89" s="85"/>
      <c r="OFG89" s="85"/>
      <c r="OFH89" s="85"/>
      <c r="OFI89" s="85"/>
      <c r="OFJ89" s="85"/>
      <c r="OFK89" s="85"/>
      <c r="OFL89" s="85"/>
      <c r="OFM89" s="85"/>
      <c r="OFN89" s="85"/>
      <c r="OFO89" s="85"/>
      <c r="OFP89" s="85"/>
      <c r="OFQ89" s="85"/>
      <c r="OFR89" s="85"/>
      <c r="OFS89" s="85"/>
      <c r="OFT89" s="85"/>
      <c r="OFU89" s="85"/>
      <c r="OFV89" s="85"/>
      <c r="OFW89" s="85"/>
      <c r="OFX89" s="85"/>
      <c r="OFY89" s="85"/>
      <c r="OFZ89" s="85"/>
      <c r="OGA89" s="85"/>
      <c r="OGB89" s="85"/>
      <c r="OGC89" s="85"/>
      <c r="OGD89" s="85"/>
      <c r="OGE89" s="85"/>
      <c r="OGF89" s="85"/>
      <c r="OGG89" s="85"/>
      <c r="OGH89" s="85"/>
      <c r="OGI89" s="85"/>
      <c r="OGJ89" s="85"/>
      <c r="OGK89" s="85"/>
      <c r="OGL89" s="85"/>
      <c r="OGM89" s="85"/>
      <c r="OGN89" s="85"/>
      <c r="OGO89" s="85"/>
      <c r="OGP89" s="85"/>
      <c r="OGQ89" s="85"/>
      <c r="OGR89" s="85"/>
      <c r="OGS89" s="85"/>
      <c r="OGT89" s="85"/>
      <c r="OGU89" s="85"/>
      <c r="OGV89" s="85"/>
      <c r="OGW89" s="85"/>
      <c r="OGX89" s="85"/>
      <c r="OGY89" s="85"/>
      <c r="OGZ89" s="85"/>
      <c r="OHA89" s="85"/>
      <c r="OHB89" s="85"/>
      <c r="OHC89" s="85"/>
      <c r="OHD89" s="85"/>
      <c r="OHE89" s="85"/>
      <c r="OHF89" s="85"/>
      <c r="OHG89" s="85"/>
      <c r="OHH89" s="85"/>
      <c r="OHI89" s="85"/>
      <c r="OHJ89" s="85"/>
      <c r="OHK89" s="85"/>
      <c r="OHL89" s="85"/>
      <c r="OHM89" s="85"/>
      <c r="OHN89" s="85"/>
      <c r="OHO89" s="85"/>
      <c r="OHP89" s="85"/>
      <c r="OHQ89" s="85"/>
      <c r="OHR89" s="85"/>
      <c r="OHS89" s="85"/>
      <c r="OHT89" s="85"/>
      <c r="OHU89" s="85"/>
      <c r="OHV89" s="85"/>
      <c r="OHW89" s="85"/>
      <c r="OHX89" s="85"/>
      <c r="OHY89" s="85"/>
      <c r="OHZ89" s="85"/>
      <c r="OIA89" s="85"/>
      <c r="OIB89" s="85"/>
      <c r="OIC89" s="85"/>
      <c r="OID89" s="85"/>
      <c r="OIE89" s="85"/>
      <c r="OIF89" s="85"/>
      <c r="OIG89" s="85"/>
      <c r="OIH89" s="85"/>
      <c r="OII89" s="85"/>
      <c r="OIJ89" s="85"/>
      <c r="OIK89" s="85"/>
      <c r="OIL89" s="85"/>
      <c r="OIM89" s="85"/>
      <c r="OIN89" s="85"/>
      <c r="OIO89" s="85"/>
      <c r="OIP89" s="85"/>
      <c r="OIQ89" s="85"/>
      <c r="OIR89" s="85"/>
      <c r="OIS89" s="85"/>
      <c r="OIT89" s="85"/>
      <c r="OIU89" s="85"/>
      <c r="OIV89" s="85"/>
      <c r="OIW89" s="85"/>
      <c r="OIX89" s="85"/>
      <c r="OIY89" s="85"/>
      <c r="OIZ89" s="85"/>
      <c r="OJA89" s="85"/>
      <c r="OJB89" s="85"/>
      <c r="OJC89" s="85"/>
      <c r="OJD89" s="85"/>
      <c r="OJE89" s="85"/>
      <c r="OJF89" s="85"/>
      <c r="OJG89" s="85"/>
      <c r="OJH89" s="85"/>
      <c r="OJI89" s="85"/>
      <c r="OJJ89" s="85"/>
      <c r="OJK89" s="85"/>
      <c r="OJL89" s="85"/>
      <c r="OJM89" s="85"/>
      <c r="OJN89" s="85"/>
      <c r="OJO89" s="85"/>
      <c r="OJP89" s="85"/>
      <c r="OJQ89" s="85"/>
      <c r="OJR89" s="85"/>
      <c r="OJS89" s="85"/>
      <c r="OJT89" s="85"/>
      <c r="OJU89" s="85"/>
      <c r="OJV89" s="85"/>
      <c r="OJW89" s="85"/>
      <c r="OJX89" s="85"/>
      <c r="OJY89" s="85"/>
      <c r="OJZ89" s="85"/>
      <c r="OKA89" s="85"/>
      <c r="OKB89" s="85"/>
      <c r="OKC89" s="85"/>
      <c r="OKD89" s="85"/>
      <c r="OKE89" s="85"/>
      <c r="OKF89" s="85"/>
      <c r="OKG89" s="85"/>
      <c r="OKH89" s="85"/>
      <c r="OKI89" s="85"/>
      <c r="OKJ89" s="85"/>
      <c r="OKK89" s="85"/>
      <c r="OKL89" s="85"/>
      <c r="OKM89" s="85"/>
      <c r="OKN89" s="85"/>
      <c r="OKO89" s="85"/>
      <c r="OKP89" s="85"/>
      <c r="OKQ89" s="85"/>
      <c r="OKR89" s="85"/>
      <c r="OKS89" s="85"/>
      <c r="OKT89" s="85"/>
      <c r="OKU89" s="85"/>
      <c r="OKV89" s="85"/>
      <c r="OKW89" s="85"/>
      <c r="OKX89" s="85"/>
      <c r="OKY89" s="85"/>
      <c r="OKZ89" s="85"/>
      <c r="OLA89" s="85"/>
      <c r="OLB89" s="85"/>
      <c r="OLC89" s="85"/>
      <c r="OLD89" s="85"/>
      <c r="OLE89" s="85"/>
      <c r="OLF89" s="85"/>
      <c r="OLG89" s="85"/>
      <c r="OLH89" s="85"/>
      <c r="OLI89" s="85"/>
      <c r="OLJ89" s="85"/>
      <c r="OLK89" s="85"/>
      <c r="OLL89" s="85"/>
      <c r="OLM89" s="85"/>
      <c r="OLN89" s="85"/>
      <c r="OLO89" s="85"/>
      <c r="OLP89" s="85"/>
      <c r="OLQ89" s="85"/>
      <c r="OLR89" s="85"/>
      <c r="OLS89" s="85"/>
      <c r="OLT89" s="85"/>
      <c r="OLU89" s="85"/>
      <c r="OLV89" s="85"/>
      <c r="OLW89" s="85"/>
      <c r="OLX89" s="85"/>
      <c r="OLY89" s="85"/>
      <c r="OLZ89" s="85"/>
      <c r="OMA89" s="85"/>
      <c r="OMB89" s="85"/>
      <c r="OMC89" s="85"/>
      <c r="OMD89" s="85"/>
      <c r="OME89" s="85"/>
      <c r="OMF89" s="85"/>
      <c r="OMG89" s="85"/>
      <c r="OMH89" s="85"/>
      <c r="OMI89" s="85"/>
      <c r="OMJ89" s="85"/>
      <c r="OMK89" s="85"/>
      <c r="OML89" s="85"/>
      <c r="OMM89" s="85"/>
      <c r="OMN89" s="85"/>
      <c r="OMO89" s="85"/>
      <c r="OMP89" s="85"/>
      <c r="OMQ89" s="85"/>
      <c r="OMR89" s="85"/>
      <c r="OMS89" s="85"/>
      <c r="OMT89" s="85"/>
      <c r="OMU89" s="85"/>
      <c r="OMV89" s="85"/>
      <c r="OMW89" s="85"/>
      <c r="OMX89" s="85"/>
      <c r="OMY89" s="85"/>
      <c r="OMZ89" s="85"/>
      <c r="ONA89" s="85"/>
      <c r="ONB89" s="85"/>
      <c r="ONC89" s="85"/>
      <c r="OND89" s="85"/>
      <c r="ONE89" s="85"/>
      <c r="ONF89" s="85"/>
      <c r="ONG89" s="85"/>
      <c r="ONH89" s="85"/>
      <c r="ONI89" s="85"/>
      <c r="ONJ89" s="85"/>
      <c r="ONK89" s="85"/>
      <c r="ONL89" s="85"/>
      <c r="ONM89" s="85"/>
      <c r="ONN89" s="85"/>
      <c r="ONO89" s="85"/>
      <c r="ONP89" s="85"/>
      <c r="ONQ89" s="85"/>
      <c r="ONR89" s="85"/>
      <c r="ONS89" s="85"/>
      <c r="ONT89" s="85"/>
      <c r="ONU89" s="85"/>
      <c r="ONV89" s="85"/>
      <c r="ONW89" s="85"/>
      <c r="ONX89" s="85"/>
      <c r="ONY89" s="85"/>
      <c r="ONZ89" s="85"/>
      <c r="OOA89" s="85"/>
      <c r="OOB89" s="85"/>
      <c r="OOC89" s="85"/>
      <c r="OOD89" s="85"/>
      <c r="OOE89" s="85"/>
      <c r="OOF89" s="85"/>
      <c r="OOG89" s="85"/>
      <c r="OOH89" s="85"/>
      <c r="OOI89" s="85"/>
      <c r="OOJ89" s="85"/>
      <c r="OOK89" s="85"/>
      <c r="OOL89" s="85"/>
      <c r="OOM89" s="85"/>
      <c r="OON89" s="85"/>
      <c r="OOO89" s="85"/>
      <c r="OOP89" s="85"/>
      <c r="OOQ89" s="85"/>
      <c r="OOR89" s="85"/>
      <c r="OOS89" s="85"/>
      <c r="OOT89" s="85"/>
      <c r="OOU89" s="85"/>
      <c r="OOV89" s="85"/>
      <c r="OOW89" s="85"/>
      <c r="OOX89" s="85"/>
      <c r="OOY89" s="85"/>
      <c r="OOZ89" s="85"/>
      <c r="OPA89" s="85"/>
      <c r="OPB89" s="85"/>
      <c r="OPC89" s="85"/>
      <c r="OPD89" s="85"/>
      <c r="OPE89" s="85"/>
      <c r="OPF89" s="85"/>
      <c r="OPG89" s="85"/>
      <c r="OPH89" s="85"/>
      <c r="OPI89" s="85"/>
      <c r="OPJ89" s="85"/>
      <c r="OPK89" s="85"/>
      <c r="OPL89" s="85"/>
      <c r="OPM89" s="85"/>
      <c r="OPN89" s="85"/>
      <c r="OPO89" s="85"/>
      <c r="OPP89" s="85"/>
      <c r="OPQ89" s="85"/>
      <c r="OPR89" s="85"/>
      <c r="OPS89" s="85"/>
      <c r="OPT89" s="85"/>
      <c r="OPU89" s="85"/>
      <c r="OPV89" s="85"/>
      <c r="OPW89" s="85"/>
      <c r="OPX89" s="85"/>
      <c r="OPY89" s="85"/>
      <c r="OPZ89" s="85"/>
      <c r="OQA89" s="85"/>
      <c r="OQB89" s="85"/>
      <c r="OQC89" s="85"/>
      <c r="OQD89" s="85"/>
      <c r="OQE89" s="85"/>
      <c r="OQF89" s="85"/>
      <c r="OQG89" s="85"/>
      <c r="OQH89" s="85"/>
      <c r="OQI89" s="85"/>
      <c r="OQJ89" s="85"/>
      <c r="OQK89" s="85"/>
      <c r="OQL89" s="85"/>
      <c r="OQM89" s="85"/>
      <c r="OQN89" s="85"/>
      <c r="OQO89" s="85"/>
      <c r="OQP89" s="85"/>
      <c r="OQQ89" s="85"/>
      <c r="OQR89" s="85"/>
      <c r="OQS89" s="85"/>
      <c r="OQT89" s="85"/>
      <c r="OQU89" s="85"/>
      <c r="OQV89" s="85"/>
      <c r="OQW89" s="85"/>
      <c r="OQX89" s="85"/>
      <c r="OQY89" s="85"/>
      <c r="OQZ89" s="85"/>
      <c r="ORA89" s="85"/>
      <c r="ORB89" s="85"/>
      <c r="ORC89" s="85"/>
      <c r="ORD89" s="85"/>
      <c r="ORE89" s="85"/>
      <c r="ORF89" s="85"/>
      <c r="ORG89" s="85"/>
      <c r="ORH89" s="85"/>
      <c r="ORI89" s="85"/>
      <c r="ORJ89" s="85"/>
      <c r="ORK89" s="85"/>
      <c r="ORL89" s="85"/>
      <c r="ORM89" s="85"/>
      <c r="ORN89" s="85"/>
      <c r="ORO89" s="85"/>
      <c r="ORP89" s="85"/>
      <c r="ORQ89" s="85"/>
      <c r="ORR89" s="85"/>
      <c r="ORS89" s="85"/>
      <c r="ORT89" s="85"/>
      <c r="ORU89" s="85"/>
      <c r="ORV89" s="85"/>
      <c r="ORW89" s="85"/>
      <c r="ORX89" s="85"/>
      <c r="ORY89" s="85"/>
      <c r="ORZ89" s="85"/>
      <c r="OSA89" s="85"/>
      <c r="OSB89" s="85"/>
      <c r="OSC89" s="85"/>
      <c r="OSD89" s="85"/>
      <c r="OSE89" s="85"/>
      <c r="OSF89" s="85"/>
      <c r="OSG89" s="85"/>
      <c r="OSH89" s="85"/>
      <c r="OSI89" s="85"/>
      <c r="OSJ89" s="85"/>
      <c r="OSK89" s="85"/>
      <c r="OSL89" s="85"/>
      <c r="OSM89" s="85"/>
      <c r="OSN89" s="85"/>
      <c r="OSO89" s="85"/>
      <c r="OSP89" s="85"/>
      <c r="OSQ89" s="85"/>
      <c r="OSR89" s="85"/>
      <c r="OSS89" s="85"/>
      <c r="OST89" s="85"/>
      <c r="OSU89" s="85"/>
      <c r="OSV89" s="85"/>
      <c r="OSW89" s="85"/>
      <c r="OSX89" s="85"/>
      <c r="OSY89" s="85"/>
      <c r="OSZ89" s="85"/>
      <c r="OTA89" s="85"/>
      <c r="OTB89" s="85"/>
      <c r="OTC89" s="85"/>
      <c r="OTD89" s="85"/>
      <c r="OTE89" s="85"/>
      <c r="OTF89" s="85"/>
      <c r="OTG89" s="85"/>
      <c r="OTH89" s="85"/>
      <c r="OTI89" s="85"/>
      <c r="OTJ89" s="85"/>
      <c r="OTK89" s="85"/>
      <c r="OTL89" s="85"/>
      <c r="OTM89" s="85"/>
      <c r="OTN89" s="85"/>
      <c r="OTO89" s="85"/>
      <c r="OTP89" s="85"/>
      <c r="OTQ89" s="85"/>
      <c r="OTR89" s="85"/>
      <c r="OTS89" s="85"/>
      <c r="OTT89" s="85"/>
      <c r="OTU89" s="85"/>
      <c r="OTV89" s="85"/>
      <c r="OTW89" s="85"/>
      <c r="OTX89" s="85"/>
      <c r="OTY89" s="85"/>
      <c r="OTZ89" s="85"/>
      <c r="OUA89" s="85"/>
      <c r="OUB89" s="85"/>
      <c r="OUC89" s="85"/>
      <c r="OUD89" s="85"/>
      <c r="OUE89" s="85"/>
      <c r="OUF89" s="85"/>
      <c r="OUG89" s="85"/>
      <c r="OUH89" s="85"/>
      <c r="OUI89" s="85"/>
      <c r="OUJ89" s="85"/>
      <c r="OUK89" s="85"/>
      <c r="OUL89" s="85"/>
      <c r="OUM89" s="85"/>
      <c r="OUN89" s="85"/>
      <c r="OUO89" s="85"/>
      <c r="OUP89" s="85"/>
      <c r="OUQ89" s="85"/>
      <c r="OUR89" s="85"/>
      <c r="OUS89" s="85"/>
      <c r="OUT89" s="85"/>
      <c r="OUU89" s="85"/>
      <c r="OUV89" s="85"/>
      <c r="OUW89" s="85"/>
      <c r="OUX89" s="85"/>
      <c r="OUY89" s="85"/>
      <c r="OUZ89" s="85"/>
      <c r="OVA89" s="85"/>
      <c r="OVB89" s="85"/>
      <c r="OVC89" s="85"/>
      <c r="OVD89" s="85"/>
      <c r="OVE89" s="85"/>
      <c r="OVF89" s="85"/>
      <c r="OVG89" s="85"/>
      <c r="OVH89" s="85"/>
      <c r="OVI89" s="85"/>
      <c r="OVJ89" s="85"/>
      <c r="OVK89" s="85"/>
      <c r="OVL89" s="85"/>
      <c r="OVM89" s="85"/>
      <c r="OVN89" s="85"/>
      <c r="OVO89" s="85"/>
      <c r="OVP89" s="85"/>
      <c r="OVQ89" s="85"/>
      <c r="OVR89" s="85"/>
      <c r="OVS89" s="85"/>
      <c r="OVT89" s="85"/>
      <c r="OVU89" s="85"/>
      <c r="OVV89" s="85"/>
      <c r="OVW89" s="85"/>
      <c r="OVX89" s="85"/>
      <c r="OVY89" s="85"/>
      <c r="OVZ89" s="85"/>
      <c r="OWA89" s="85"/>
      <c r="OWB89" s="85"/>
      <c r="OWC89" s="85"/>
      <c r="OWD89" s="85"/>
      <c r="OWE89" s="85"/>
      <c r="OWF89" s="85"/>
      <c r="OWG89" s="85"/>
      <c r="OWH89" s="85"/>
      <c r="OWI89" s="85"/>
      <c r="OWJ89" s="85"/>
      <c r="OWK89" s="85"/>
      <c r="OWL89" s="85"/>
      <c r="OWM89" s="85"/>
      <c r="OWN89" s="85"/>
      <c r="OWO89" s="85"/>
      <c r="OWP89" s="85"/>
      <c r="OWQ89" s="85"/>
      <c r="OWR89" s="85"/>
      <c r="OWS89" s="85"/>
      <c r="OWT89" s="85"/>
      <c r="OWU89" s="85"/>
      <c r="OWV89" s="85"/>
      <c r="OWW89" s="85"/>
      <c r="OWX89" s="85"/>
      <c r="OWY89" s="85"/>
      <c r="OWZ89" s="85"/>
      <c r="OXA89" s="85"/>
      <c r="OXB89" s="85"/>
      <c r="OXC89" s="85"/>
      <c r="OXD89" s="85"/>
      <c r="OXE89" s="85"/>
      <c r="OXF89" s="85"/>
      <c r="OXG89" s="85"/>
      <c r="OXH89" s="85"/>
      <c r="OXI89" s="85"/>
      <c r="OXJ89" s="85"/>
      <c r="OXK89" s="85"/>
      <c r="OXL89" s="85"/>
      <c r="OXM89" s="85"/>
      <c r="OXN89" s="85"/>
      <c r="OXO89" s="85"/>
      <c r="OXP89" s="85"/>
      <c r="OXQ89" s="85"/>
      <c r="OXR89" s="85"/>
      <c r="OXS89" s="85"/>
      <c r="OXT89" s="85"/>
      <c r="OXU89" s="85"/>
      <c r="OXV89" s="85"/>
      <c r="OXW89" s="85"/>
      <c r="OXX89" s="85"/>
      <c r="OXY89" s="85"/>
      <c r="OXZ89" s="85"/>
      <c r="OYA89" s="85"/>
      <c r="OYB89" s="85"/>
      <c r="OYC89" s="85"/>
      <c r="OYD89" s="85"/>
      <c r="OYE89" s="85"/>
      <c r="OYF89" s="85"/>
      <c r="OYG89" s="85"/>
      <c r="OYH89" s="85"/>
      <c r="OYI89" s="85"/>
      <c r="OYJ89" s="85"/>
      <c r="OYK89" s="85"/>
      <c r="OYL89" s="85"/>
      <c r="OYM89" s="85"/>
      <c r="OYN89" s="85"/>
      <c r="OYO89" s="85"/>
      <c r="OYP89" s="85"/>
      <c r="OYQ89" s="85"/>
      <c r="OYR89" s="85"/>
      <c r="OYS89" s="85"/>
      <c r="OYT89" s="85"/>
      <c r="OYU89" s="85"/>
      <c r="OYV89" s="85"/>
      <c r="OYW89" s="85"/>
      <c r="OYX89" s="85"/>
      <c r="OYY89" s="85"/>
      <c r="OYZ89" s="85"/>
      <c r="OZA89" s="85"/>
      <c r="OZB89" s="85"/>
      <c r="OZC89" s="85"/>
      <c r="OZD89" s="85"/>
      <c r="OZE89" s="85"/>
      <c r="OZF89" s="85"/>
      <c r="OZG89" s="85"/>
      <c r="OZH89" s="85"/>
      <c r="OZI89" s="85"/>
      <c r="OZJ89" s="85"/>
      <c r="OZK89" s="85"/>
      <c r="OZL89" s="85"/>
      <c r="OZM89" s="85"/>
      <c r="OZN89" s="85"/>
      <c r="OZO89" s="85"/>
      <c r="OZP89" s="85"/>
      <c r="OZQ89" s="85"/>
      <c r="OZR89" s="85"/>
      <c r="OZS89" s="85"/>
      <c r="OZT89" s="85"/>
      <c r="OZU89" s="85"/>
      <c r="OZV89" s="85"/>
      <c r="OZW89" s="85"/>
      <c r="OZX89" s="85"/>
      <c r="OZY89" s="85"/>
      <c r="OZZ89" s="85"/>
      <c r="PAA89" s="85"/>
      <c r="PAB89" s="85"/>
      <c r="PAC89" s="85"/>
      <c r="PAD89" s="85"/>
      <c r="PAE89" s="85"/>
      <c r="PAF89" s="85"/>
      <c r="PAG89" s="85"/>
      <c r="PAH89" s="85"/>
      <c r="PAI89" s="85"/>
      <c r="PAJ89" s="85"/>
      <c r="PAK89" s="85"/>
      <c r="PAL89" s="85"/>
      <c r="PAM89" s="85"/>
      <c r="PAN89" s="85"/>
      <c r="PAO89" s="85"/>
      <c r="PAP89" s="85"/>
      <c r="PAQ89" s="85"/>
      <c r="PAR89" s="85"/>
      <c r="PAS89" s="85"/>
      <c r="PAT89" s="85"/>
      <c r="PAU89" s="85"/>
      <c r="PAV89" s="85"/>
      <c r="PAW89" s="85"/>
      <c r="PAX89" s="85"/>
      <c r="PAY89" s="85"/>
      <c r="PAZ89" s="85"/>
      <c r="PBA89" s="85"/>
      <c r="PBB89" s="85"/>
      <c r="PBC89" s="85"/>
      <c r="PBD89" s="85"/>
      <c r="PBE89" s="85"/>
      <c r="PBF89" s="85"/>
      <c r="PBG89" s="85"/>
      <c r="PBH89" s="85"/>
      <c r="PBI89" s="85"/>
      <c r="PBJ89" s="85"/>
      <c r="PBK89" s="85"/>
      <c r="PBL89" s="85"/>
      <c r="PBM89" s="85"/>
      <c r="PBN89" s="85"/>
      <c r="PBO89" s="85"/>
      <c r="PBP89" s="85"/>
      <c r="PBQ89" s="85"/>
      <c r="PBR89" s="85"/>
      <c r="PBS89" s="85"/>
      <c r="PBT89" s="85"/>
      <c r="PBU89" s="85"/>
      <c r="PBV89" s="85"/>
      <c r="PBW89" s="85"/>
      <c r="PBX89" s="85"/>
      <c r="PBY89" s="85"/>
      <c r="PBZ89" s="85"/>
      <c r="PCA89" s="85"/>
      <c r="PCB89" s="85"/>
      <c r="PCC89" s="85"/>
      <c r="PCD89" s="85"/>
      <c r="PCE89" s="85"/>
      <c r="PCF89" s="85"/>
      <c r="PCG89" s="85"/>
      <c r="PCH89" s="85"/>
      <c r="PCI89" s="85"/>
      <c r="PCJ89" s="85"/>
      <c r="PCK89" s="85"/>
      <c r="PCL89" s="85"/>
      <c r="PCM89" s="85"/>
      <c r="PCN89" s="85"/>
      <c r="PCO89" s="85"/>
      <c r="PCP89" s="85"/>
      <c r="PCQ89" s="85"/>
      <c r="PCR89" s="85"/>
      <c r="PCS89" s="85"/>
      <c r="PCT89" s="85"/>
      <c r="PCU89" s="85"/>
      <c r="PCV89" s="85"/>
      <c r="PCW89" s="85"/>
      <c r="PCX89" s="85"/>
      <c r="PCY89" s="85"/>
      <c r="PCZ89" s="85"/>
      <c r="PDA89" s="85"/>
      <c r="PDB89" s="85"/>
      <c r="PDC89" s="85"/>
      <c r="PDD89" s="85"/>
      <c r="PDE89" s="85"/>
      <c r="PDF89" s="85"/>
      <c r="PDG89" s="85"/>
      <c r="PDH89" s="85"/>
      <c r="PDI89" s="85"/>
      <c r="PDJ89" s="85"/>
      <c r="PDK89" s="85"/>
      <c r="PDL89" s="85"/>
      <c r="PDM89" s="85"/>
      <c r="PDN89" s="85"/>
      <c r="PDO89" s="85"/>
      <c r="PDP89" s="85"/>
      <c r="PDQ89" s="85"/>
      <c r="PDR89" s="85"/>
      <c r="PDS89" s="85"/>
      <c r="PDT89" s="85"/>
      <c r="PDU89" s="85"/>
      <c r="PDV89" s="85"/>
      <c r="PDW89" s="85"/>
      <c r="PDX89" s="85"/>
      <c r="PDY89" s="85"/>
      <c r="PDZ89" s="85"/>
      <c r="PEA89" s="85"/>
      <c r="PEB89" s="85"/>
      <c r="PEC89" s="85"/>
      <c r="PED89" s="85"/>
      <c r="PEE89" s="85"/>
      <c r="PEF89" s="85"/>
      <c r="PEG89" s="85"/>
      <c r="PEH89" s="85"/>
      <c r="PEI89" s="85"/>
      <c r="PEJ89" s="85"/>
      <c r="PEK89" s="85"/>
      <c r="PEL89" s="85"/>
      <c r="PEM89" s="85"/>
      <c r="PEN89" s="85"/>
      <c r="PEO89" s="85"/>
      <c r="PEP89" s="85"/>
      <c r="PEQ89" s="85"/>
      <c r="PER89" s="85"/>
      <c r="PES89" s="85"/>
      <c r="PET89" s="85"/>
      <c r="PEU89" s="85"/>
      <c r="PEV89" s="85"/>
      <c r="PEW89" s="85"/>
      <c r="PEX89" s="85"/>
      <c r="PEY89" s="85"/>
      <c r="PEZ89" s="85"/>
      <c r="PFA89" s="85"/>
      <c r="PFB89" s="85"/>
      <c r="PFC89" s="85"/>
      <c r="PFD89" s="85"/>
      <c r="PFE89" s="85"/>
      <c r="PFF89" s="85"/>
      <c r="PFG89" s="85"/>
      <c r="PFH89" s="85"/>
      <c r="PFI89" s="85"/>
      <c r="PFJ89" s="85"/>
      <c r="PFK89" s="85"/>
      <c r="PFL89" s="85"/>
      <c r="PFM89" s="85"/>
      <c r="PFN89" s="85"/>
      <c r="PFO89" s="85"/>
      <c r="PFP89" s="85"/>
      <c r="PFQ89" s="85"/>
      <c r="PFR89" s="85"/>
      <c r="PFS89" s="85"/>
      <c r="PFT89" s="85"/>
      <c r="PFU89" s="85"/>
      <c r="PFV89" s="85"/>
      <c r="PFW89" s="85"/>
      <c r="PFX89" s="85"/>
      <c r="PFY89" s="85"/>
      <c r="PFZ89" s="85"/>
      <c r="PGA89" s="85"/>
      <c r="PGB89" s="85"/>
      <c r="PGC89" s="85"/>
      <c r="PGD89" s="85"/>
      <c r="PGE89" s="85"/>
      <c r="PGF89" s="85"/>
      <c r="PGG89" s="85"/>
      <c r="PGH89" s="85"/>
      <c r="PGI89" s="85"/>
      <c r="PGJ89" s="85"/>
      <c r="PGK89" s="85"/>
      <c r="PGL89" s="85"/>
      <c r="PGM89" s="85"/>
      <c r="PGN89" s="85"/>
      <c r="PGO89" s="85"/>
      <c r="PGP89" s="85"/>
      <c r="PGQ89" s="85"/>
      <c r="PGR89" s="85"/>
      <c r="PGS89" s="85"/>
      <c r="PGT89" s="85"/>
      <c r="PGU89" s="85"/>
      <c r="PGV89" s="85"/>
      <c r="PGW89" s="85"/>
      <c r="PGX89" s="85"/>
      <c r="PGY89" s="85"/>
      <c r="PGZ89" s="85"/>
      <c r="PHA89" s="85"/>
      <c r="PHB89" s="85"/>
      <c r="PHC89" s="85"/>
      <c r="PHD89" s="85"/>
      <c r="PHE89" s="85"/>
      <c r="PHF89" s="85"/>
      <c r="PHG89" s="85"/>
      <c r="PHH89" s="85"/>
      <c r="PHI89" s="85"/>
      <c r="PHJ89" s="85"/>
      <c r="PHK89" s="85"/>
      <c r="PHL89" s="85"/>
      <c r="PHM89" s="85"/>
      <c r="PHN89" s="85"/>
      <c r="PHO89" s="85"/>
      <c r="PHP89" s="85"/>
      <c r="PHQ89" s="85"/>
      <c r="PHR89" s="85"/>
      <c r="PHS89" s="85"/>
      <c r="PHT89" s="85"/>
      <c r="PHU89" s="85"/>
      <c r="PHV89" s="85"/>
      <c r="PHW89" s="85"/>
      <c r="PHX89" s="85"/>
      <c r="PHY89" s="85"/>
      <c r="PHZ89" s="85"/>
      <c r="PIA89" s="85"/>
      <c r="PIB89" s="85"/>
      <c r="PIC89" s="85"/>
      <c r="PID89" s="85"/>
      <c r="PIE89" s="85"/>
      <c r="PIF89" s="85"/>
      <c r="PIG89" s="85"/>
      <c r="PIH89" s="85"/>
      <c r="PII89" s="85"/>
      <c r="PIJ89" s="85"/>
      <c r="PIK89" s="85"/>
      <c r="PIL89" s="85"/>
      <c r="PIM89" s="85"/>
      <c r="PIN89" s="85"/>
      <c r="PIO89" s="85"/>
      <c r="PIP89" s="85"/>
      <c r="PIQ89" s="85"/>
      <c r="PIR89" s="85"/>
      <c r="PIS89" s="85"/>
      <c r="PIT89" s="85"/>
      <c r="PIU89" s="85"/>
      <c r="PIV89" s="85"/>
      <c r="PIW89" s="85"/>
      <c r="PIX89" s="85"/>
      <c r="PIY89" s="85"/>
      <c r="PIZ89" s="85"/>
      <c r="PJA89" s="85"/>
      <c r="PJB89" s="85"/>
      <c r="PJC89" s="85"/>
      <c r="PJD89" s="85"/>
      <c r="PJE89" s="85"/>
      <c r="PJF89" s="85"/>
      <c r="PJG89" s="85"/>
      <c r="PJH89" s="85"/>
      <c r="PJI89" s="85"/>
      <c r="PJJ89" s="85"/>
      <c r="PJK89" s="85"/>
      <c r="PJL89" s="85"/>
      <c r="PJM89" s="85"/>
      <c r="PJN89" s="85"/>
      <c r="PJO89" s="85"/>
      <c r="PJP89" s="85"/>
      <c r="PJQ89" s="85"/>
      <c r="PJR89" s="85"/>
      <c r="PJS89" s="85"/>
      <c r="PJT89" s="85"/>
      <c r="PJU89" s="85"/>
      <c r="PJV89" s="85"/>
      <c r="PJW89" s="85"/>
      <c r="PJX89" s="85"/>
      <c r="PJY89" s="85"/>
      <c r="PJZ89" s="85"/>
      <c r="PKA89" s="85"/>
      <c r="PKB89" s="85"/>
      <c r="PKC89" s="85"/>
      <c r="PKD89" s="85"/>
      <c r="PKE89" s="85"/>
      <c r="PKF89" s="85"/>
      <c r="PKG89" s="85"/>
      <c r="PKH89" s="85"/>
      <c r="PKI89" s="85"/>
      <c r="PKJ89" s="85"/>
      <c r="PKK89" s="85"/>
      <c r="PKL89" s="85"/>
      <c r="PKM89" s="85"/>
      <c r="PKN89" s="85"/>
      <c r="PKO89" s="85"/>
      <c r="PKP89" s="85"/>
      <c r="PKQ89" s="85"/>
      <c r="PKR89" s="85"/>
      <c r="PKS89" s="85"/>
      <c r="PKT89" s="85"/>
      <c r="PKU89" s="85"/>
      <c r="PKV89" s="85"/>
      <c r="PKW89" s="85"/>
      <c r="PKX89" s="85"/>
      <c r="PKY89" s="85"/>
      <c r="PKZ89" s="85"/>
      <c r="PLA89" s="85"/>
      <c r="PLB89" s="85"/>
      <c r="PLC89" s="85"/>
      <c r="PLD89" s="85"/>
      <c r="PLE89" s="85"/>
      <c r="PLF89" s="85"/>
      <c r="PLG89" s="85"/>
      <c r="PLH89" s="85"/>
      <c r="PLI89" s="85"/>
      <c r="PLJ89" s="85"/>
      <c r="PLK89" s="85"/>
      <c r="PLL89" s="85"/>
      <c r="PLM89" s="85"/>
      <c r="PLN89" s="85"/>
      <c r="PLO89" s="85"/>
      <c r="PLP89" s="85"/>
      <c r="PLQ89" s="85"/>
      <c r="PLR89" s="85"/>
      <c r="PLS89" s="85"/>
      <c r="PLT89" s="85"/>
      <c r="PLU89" s="85"/>
      <c r="PLV89" s="85"/>
      <c r="PLW89" s="85"/>
      <c r="PLX89" s="85"/>
      <c r="PLY89" s="85"/>
      <c r="PLZ89" s="85"/>
      <c r="PMA89" s="85"/>
      <c r="PMB89" s="85"/>
      <c r="PMC89" s="85"/>
      <c r="PMD89" s="85"/>
      <c r="PME89" s="85"/>
      <c r="PMF89" s="85"/>
      <c r="PMG89" s="85"/>
      <c r="PMH89" s="85"/>
      <c r="PMI89" s="85"/>
      <c r="PMJ89" s="85"/>
      <c r="PMK89" s="85"/>
      <c r="PML89" s="85"/>
      <c r="PMM89" s="85"/>
      <c r="PMN89" s="85"/>
      <c r="PMO89" s="85"/>
      <c r="PMP89" s="85"/>
      <c r="PMQ89" s="85"/>
      <c r="PMR89" s="85"/>
      <c r="PMS89" s="85"/>
      <c r="PMT89" s="85"/>
      <c r="PMU89" s="85"/>
      <c r="PMV89" s="85"/>
      <c r="PMW89" s="85"/>
      <c r="PMX89" s="85"/>
      <c r="PMY89" s="85"/>
      <c r="PMZ89" s="85"/>
      <c r="PNA89" s="85"/>
      <c r="PNB89" s="85"/>
      <c r="PNC89" s="85"/>
      <c r="PND89" s="85"/>
      <c r="PNE89" s="85"/>
      <c r="PNF89" s="85"/>
      <c r="PNG89" s="85"/>
      <c r="PNH89" s="85"/>
      <c r="PNI89" s="85"/>
      <c r="PNJ89" s="85"/>
      <c r="PNK89" s="85"/>
      <c r="PNL89" s="85"/>
      <c r="PNM89" s="85"/>
      <c r="PNN89" s="85"/>
      <c r="PNO89" s="85"/>
      <c r="PNP89" s="85"/>
      <c r="PNQ89" s="85"/>
      <c r="PNR89" s="85"/>
      <c r="PNS89" s="85"/>
      <c r="PNT89" s="85"/>
      <c r="PNU89" s="85"/>
      <c r="PNV89" s="85"/>
      <c r="PNW89" s="85"/>
      <c r="PNX89" s="85"/>
      <c r="PNY89" s="85"/>
      <c r="PNZ89" s="85"/>
      <c r="POA89" s="85"/>
      <c r="POB89" s="85"/>
      <c r="POC89" s="85"/>
      <c r="POD89" s="85"/>
      <c r="POE89" s="85"/>
      <c r="POF89" s="85"/>
      <c r="POG89" s="85"/>
      <c r="POH89" s="85"/>
      <c r="POI89" s="85"/>
      <c r="POJ89" s="85"/>
      <c r="POK89" s="85"/>
      <c r="POL89" s="85"/>
      <c r="POM89" s="85"/>
      <c r="PON89" s="85"/>
      <c r="POO89" s="85"/>
      <c r="POP89" s="85"/>
      <c r="POQ89" s="85"/>
      <c r="POR89" s="85"/>
      <c r="POS89" s="85"/>
      <c r="POT89" s="85"/>
      <c r="POU89" s="85"/>
      <c r="POV89" s="85"/>
      <c r="POW89" s="85"/>
      <c r="POX89" s="85"/>
      <c r="POY89" s="85"/>
      <c r="POZ89" s="85"/>
      <c r="PPA89" s="85"/>
      <c r="PPB89" s="85"/>
      <c r="PPC89" s="85"/>
      <c r="PPD89" s="85"/>
      <c r="PPE89" s="85"/>
      <c r="PPF89" s="85"/>
      <c r="PPG89" s="85"/>
      <c r="PPH89" s="85"/>
      <c r="PPI89" s="85"/>
      <c r="PPJ89" s="85"/>
      <c r="PPK89" s="85"/>
      <c r="PPL89" s="85"/>
      <c r="PPM89" s="85"/>
      <c r="PPN89" s="85"/>
      <c r="PPO89" s="85"/>
      <c r="PPP89" s="85"/>
      <c r="PPQ89" s="85"/>
      <c r="PPR89" s="85"/>
      <c r="PPS89" s="85"/>
      <c r="PPT89" s="85"/>
      <c r="PPU89" s="85"/>
      <c r="PPV89" s="85"/>
      <c r="PPW89" s="85"/>
      <c r="PPX89" s="85"/>
      <c r="PPY89" s="85"/>
      <c r="PPZ89" s="85"/>
      <c r="PQA89" s="85"/>
      <c r="PQB89" s="85"/>
      <c r="PQC89" s="85"/>
      <c r="PQD89" s="85"/>
      <c r="PQE89" s="85"/>
      <c r="PQF89" s="85"/>
      <c r="PQG89" s="85"/>
      <c r="PQH89" s="85"/>
      <c r="PQI89" s="85"/>
      <c r="PQJ89" s="85"/>
      <c r="PQK89" s="85"/>
      <c r="PQL89" s="85"/>
      <c r="PQM89" s="85"/>
      <c r="PQN89" s="85"/>
      <c r="PQO89" s="85"/>
      <c r="PQP89" s="85"/>
      <c r="PQQ89" s="85"/>
      <c r="PQR89" s="85"/>
      <c r="PQS89" s="85"/>
      <c r="PQT89" s="85"/>
      <c r="PQU89" s="85"/>
      <c r="PQV89" s="85"/>
      <c r="PQW89" s="85"/>
      <c r="PQX89" s="85"/>
      <c r="PQY89" s="85"/>
      <c r="PQZ89" s="85"/>
      <c r="PRA89" s="85"/>
      <c r="PRB89" s="85"/>
      <c r="PRC89" s="85"/>
      <c r="PRD89" s="85"/>
      <c r="PRE89" s="85"/>
      <c r="PRF89" s="85"/>
      <c r="PRG89" s="85"/>
      <c r="PRH89" s="85"/>
      <c r="PRI89" s="85"/>
      <c r="PRJ89" s="85"/>
      <c r="PRK89" s="85"/>
      <c r="PRL89" s="85"/>
      <c r="PRM89" s="85"/>
      <c r="PRN89" s="85"/>
      <c r="PRO89" s="85"/>
      <c r="PRP89" s="85"/>
      <c r="PRQ89" s="85"/>
      <c r="PRR89" s="85"/>
      <c r="PRS89" s="85"/>
      <c r="PRT89" s="85"/>
      <c r="PRU89" s="85"/>
      <c r="PRV89" s="85"/>
      <c r="PRW89" s="85"/>
      <c r="PRX89" s="85"/>
      <c r="PRY89" s="85"/>
      <c r="PRZ89" s="85"/>
      <c r="PSA89" s="85"/>
      <c r="PSB89" s="85"/>
      <c r="PSC89" s="85"/>
      <c r="PSD89" s="85"/>
      <c r="PSE89" s="85"/>
      <c r="PSF89" s="85"/>
      <c r="PSG89" s="85"/>
      <c r="PSH89" s="85"/>
      <c r="PSI89" s="85"/>
      <c r="PSJ89" s="85"/>
      <c r="PSK89" s="85"/>
      <c r="PSL89" s="85"/>
      <c r="PSM89" s="85"/>
      <c r="PSN89" s="85"/>
      <c r="PSO89" s="85"/>
      <c r="PSP89" s="85"/>
      <c r="PSQ89" s="85"/>
      <c r="PSR89" s="85"/>
      <c r="PSS89" s="85"/>
      <c r="PST89" s="85"/>
      <c r="PSU89" s="85"/>
      <c r="PSV89" s="85"/>
      <c r="PSW89" s="85"/>
      <c r="PSX89" s="85"/>
      <c r="PSY89" s="85"/>
      <c r="PSZ89" s="85"/>
      <c r="PTA89" s="85"/>
      <c r="PTB89" s="85"/>
      <c r="PTC89" s="85"/>
      <c r="PTD89" s="85"/>
      <c r="PTE89" s="85"/>
      <c r="PTF89" s="85"/>
      <c r="PTG89" s="85"/>
      <c r="PTH89" s="85"/>
      <c r="PTI89" s="85"/>
      <c r="PTJ89" s="85"/>
      <c r="PTK89" s="85"/>
      <c r="PTL89" s="85"/>
      <c r="PTM89" s="85"/>
      <c r="PTN89" s="85"/>
      <c r="PTO89" s="85"/>
      <c r="PTP89" s="85"/>
      <c r="PTQ89" s="85"/>
      <c r="PTR89" s="85"/>
      <c r="PTS89" s="85"/>
      <c r="PTT89" s="85"/>
      <c r="PTU89" s="85"/>
      <c r="PTV89" s="85"/>
      <c r="PTW89" s="85"/>
      <c r="PTX89" s="85"/>
      <c r="PTY89" s="85"/>
      <c r="PTZ89" s="85"/>
      <c r="PUA89" s="85"/>
      <c r="PUB89" s="85"/>
      <c r="PUC89" s="85"/>
      <c r="PUD89" s="85"/>
      <c r="PUE89" s="85"/>
      <c r="PUF89" s="85"/>
      <c r="PUG89" s="85"/>
      <c r="PUH89" s="85"/>
      <c r="PUI89" s="85"/>
      <c r="PUJ89" s="85"/>
      <c r="PUK89" s="85"/>
      <c r="PUL89" s="85"/>
      <c r="PUM89" s="85"/>
      <c r="PUN89" s="85"/>
      <c r="PUO89" s="85"/>
      <c r="PUP89" s="85"/>
      <c r="PUQ89" s="85"/>
      <c r="PUR89" s="85"/>
      <c r="PUS89" s="85"/>
      <c r="PUT89" s="85"/>
      <c r="PUU89" s="85"/>
      <c r="PUV89" s="85"/>
      <c r="PUW89" s="85"/>
      <c r="PUX89" s="85"/>
      <c r="PUY89" s="85"/>
      <c r="PUZ89" s="85"/>
      <c r="PVA89" s="85"/>
      <c r="PVB89" s="85"/>
      <c r="PVC89" s="85"/>
      <c r="PVD89" s="85"/>
      <c r="PVE89" s="85"/>
      <c r="PVF89" s="85"/>
      <c r="PVG89" s="85"/>
      <c r="PVH89" s="85"/>
      <c r="PVI89" s="85"/>
      <c r="PVJ89" s="85"/>
      <c r="PVK89" s="85"/>
      <c r="PVL89" s="85"/>
      <c r="PVM89" s="85"/>
      <c r="PVN89" s="85"/>
      <c r="PVO89" s="85"/>
      <c r="PVP89" s="85"/>
      <c r="PVQ89" s="85"/>
      <c r="PVR89" s="85"/>
      <c r="PVS89" s="85"/>
      <c r="PVT89" s="85"/>
      <c r="PVU89" s="85"/>
      <c r="PVV89" s="85"/>
      <c r="PVW89" s="85"/>
      <c r="PVX89" s="85"/>
      <c r="PVY89" s="85"/>
      <c r="PVZ89" s="85"/>
      <c r="PWA89" s="85"/>
      <c r="PWB89" s="85"/>
      <c r="PWC89" s="85"/>
      <c r="PWD89" s="85"/>
      <c r="PWE89" s="85"/>
      <c r="PWF89" s="85"/>
      <c r="PWG89" s="85"/>
      <c r="PWH89" s="85"/>
      <c r="PWI89" s="85"/>
      <c r="PWJ89" s="85"/>
      <c r="PWK89" s="85"/>
      <c r="PWL89" s="85"/>
      <c r="PWM89" s="85"/>
      <c r="PWN89" s="85"/>
      <c r="PWO89" s="85"/>
      <c r="PWP89" s="85"/>
      <c r="PWQ89" s="85"/>
      <c r="PWR89" s="85"/>
      <c r="PWS89" s="85"/>
      <c r="PWT89" s="85"/>
      <c r="PWU89" s="85"/>
      <c r="PWV89" s="85"/>
      <c r="PWW89" s="85"/>
      <c r="PWX89" s="85"/>
      <c r="PWY89" s="85"/>
      <c r="PWZ89" s="85"/>
      <c r="PXA89" s="85"/>
      <c r="PXB89" s="85"/>
      <c r="PXC89" s="85"/>
      <c r="PXD89" s="85"/>
      <c r="PXE89" s="85"/>
      <c r="PXF89" s="85"/>
      <c r="PXG89" s="85"/>
      <c r="PXH89" s="85"/>
      <c r="PXI89" s="85"/>
      <c r="PXJ89" s="85"/>
      <c r="PXK89" s="85"/>
      <c r="PXL89" s="85"/>
      <c r="PXM89" s="85"/>
      <c r="PXN89" s="85"/>
      <c r="PXO89" s="85"/>
      <c r="PXP89" s="85"/>
      <c r="PXQ89" s="85"/>
      <c r="PXR89" s="85"/>
      <c r="PXS89" s="85"/>
      <c r="PXT89" s="85"/>
      <c r="PXU89" s="85"/>
      <c r="PXV89" s="85"/>
      <c r="PXW89" s="85"/>
      <c r="PXX89" s="85"/>
      <c r="PXY89" s="85"/>
      <c r="PXZ89" s="85"/>
      <c r="PYA89" s="85"/>
      <c r="PYB89" s="85"/>
      <c r="PYC89" s="85"/>
      <c r="PYD89" s="85"/>
      <c r="PYE89" s="85"/>
      <c r="PYF89" s="85"/>
      <c r="PYG89" s="85"/>
      <c r="PYH89" s="85"/>
      <c r="PYI89" s="85"/>
      <c r="PYJ89" s="85"/>
      <c r="PYK89" s="85"/>
      <c r="PYL89" s="85"/>
      <c r="PYM89" s="85"/>
      <c r="PYN89" s="85"/>
      <c r="PYO89" s="85"/>
      <c r="PYP89" s="85"/>
      <c r="PYQ89" s="85"/>
      <c r="PYR89" s="85"/>
      <c r="PYS89" s="85"/>
      <c r="PYT89" s="85"/>
      <c r="PYU89" s="85"/>
      <c r="PYV89" s="85"/>
      <c r="PYW89" s="85"/>
      <c r="PYX89" s="85"/>
      <c r="PYY89" s="85"/>
      <c r="PYZ89" s="85"/>
      <c r="PZA89" s="85"/>
      <c r="PZB89" s="85"/>
      <c r="PZC89" s="85"/>
      <c r="PZD89" s="85"/>
      <c r="PZE89" s="85"/>
      <c r="PZF89" s="85"/>
      <c r="PZG89" s="85"/>
      <c r="PZH89" s="85"/>
      <c r="PZI89" s="85"/>
      <c r="PZJ89" s="85"/>
      <c r="PZK89" s="85"/>
      <c r="PZL89" s="85"/>
      <c r="PZM89" s="85"/>
      <c r="PZN89" s="85"/>
      <c r="PZO89" s="85"/>
      <c r="PZP89" s="85"/>
      <c r="PZQ89" s="85"/>
      <c r="PZR89" s="85"/>
      <c r="PZS89" s="85"/>
      <c r="PZT89" s="85"/>
      <c r="PZU89" s="85"/>
      <c r="PZV89" s="85"/>
      <c r="PZW89" s="85"/>
      <c r="PZX89" s="85"/>
      <c r="PZY89" s="85"/>
      <c r="PZZ89" s="85"/>
      <c r="QAA89" s="85"/>
      <c r="QAB89" s="85"/>
      <c r="QAC89" s="85"/>
      <c r="QAD89" s="85"/>
      <c r="QAE89" s="85"/>
      <c r="QAF89" s="85"/>
      <c r="QAG89" s="85"/>
      <c r="QAH89" s="85"/>
      <c r="QAI89" s="85"/>
      <c r="QAJ89" s="85"/>
      <c r="QAK89" s="85"/>
      <c r="QAL89" s="85"/>
      <c r="QAM89" s="85"/>
      <c r="QAN89" s="85"/>
      <c r="QAO89" s="85"/>
      <c r="QAP89" s="85"/>
      <c r="QAQ89" s="85"/>
      <c r="QAR89" s="85"/>
      <c r="QAS89" s="85"/>
      <c r="QAT89" s="85"/>
      <c r="QAU89" s="85"/>
      <c r="QAV89" s="85"/>
      <c r="QAW89" s="85"/>
      <c r="QAX89" s="85"/>
      <c r="QAY89" s="85"/>
      <c r="QAZ89" s="85"/>
      <c r="QBA89" s="85"/>
      <c r="QBB89" s="85"/>
      <c r="QBC89" s="85"/>
      <c r="QBD89" s="85"/>
      <c r="QBE89" s="85"/>
      <c r="QBF89" s="85"/>
      <c r="QBG89" s="85"/>
      <c r="QBH89" s="85"/>
      <c r="QBI89" s="85"/>
      <c r="QBJ89" s="85"/>
      <c r="QBK89" s="85"/>
      <c r="QBL89" s="85"/>
      <c r="QBM89" s="85"/>
      <c r="QBN89" s="85"/>
      <c r="QBO89" s="85"/>
      <c r="QBP89" s="85"/>
      <c r="QBQ89" s="85"/>
      <c r="QBR89" s="85"/>
      <c r="QBS89" s="85"/>
      <c r="QBT89" s="85"/>
      <c r="QBU89" s="85"/>
      <c r="QBV89" s="85"/>
      <c r="QBW89" s="85"/>
      <c r="QBX89" s="85"/>
      <c r="QBY89" s="85"/>
      <c r="QBZ89" s="85"/>
      <c r="QCA89" s="85"/>
      <c r="QCB89" s="85"/>
      <c r="QCC89" s="85"/>
      <c r="QCD89" s="85"/>
      <c r="QCE89" s="85"/>
      <c r="QCF89" s="85"/>
      <c r="QCG89" s="85"/>
      <c r="QCH89" s="85"/>
      <c r="QCI89" s="85"/>
      <c r="QCJ89" s="85"/>
      <c r="QCK89" s="85"/>
      <c r="QCL89" s="85"/>
      <c r="QCM89" s="85"/>
      <c r="QCN89" s="85"/>
      <c r="QCO89" s="85"/>
      <c r="QCP89" s="85"/>
      <c r="QCQ89" s="85"/>
      <c r="QCR89" s="85"/>
      <c r="QCS89" s="85"/>
      <c r="QCT89" s="85"/>
      <c r="QCU89" s="85"/>
      <c r="QCV89" s="85"/>
      <c r="QCW89" s="85"/>
      <c r="QCX89" s="85"/>
      <c r="QCY89" s="85"/>
      <c r="QCZ89" s="85"/>
      <c r="QDA89" s="85"/>
      <c r="QDB89" s="85"/>
      <c r="QDC89" s="85"/>
      <c r="QDD89" s="85"/>
      <c r="QDE89" s="85"/>
      <c r="QDF89" s="85"/>
      <c r="QDG89" s="85"/>
      <c r="QDH89" s="85"/>
      <c r="QDI89" s="85"/>
      <c r="QDJ89" s="85"/>
      <c r="QDK89" s="85"/>
      <c r="QDL89" s="85"/>
      <c r="QDM89" s="85"/>
      <c r="QDN89" s="85"/>
      <c r="QDO89" s="85"/>
      <c r="QDP89" s="85"/>
      <c r="QDQ89" s="85"/>
      <c r="QDR89" s="85"/>
      <c r="QDS89" s="85"/>
      <c r="QDT89" s="85"/>
      <c r="QDU89" s="85"/>
      <c r="QDV89" s="85"/>
      <c r="QDW89" s="85"/>
      <c r="QDX89" s="85"/>
      <c r="QDY89" s="85"/>
      <c r="QDZ89" s="85"/>
      <c r="QEA89" s="85"/>
      <c r="QEB89" s="85"/>
      <c r="QEC89" s="85"/>
      <c r="QED89" s="85"/>
      <c r="QEE89" s="85"/>
      <c r="QEF89" s="85"/>
      <c r="QEG89" s="85"/>
      <c r="QEH89" s="85"/>
      <c r="QEI89" s="85"/>
      <c r="QEJ89" s="85"/>
      <c r="QEK89" s="85"/>
      <c r="QEL89" s="85"/>
      <c r="QEM89" s="85"/>
      <c r="QEN89" s="85"/>
      <c r="QEO89" s="85"/>
      <c r="QEP89" s="85"/>
      <c r="QEQ89" s="85"/>
      <c r="QER89" s="85"/>
      <c r="QES89" s="85"/>
      <c r="QET89" s="85"/>
      <c r="QEU89" s="85"/>
      <c r="QEV89" s="85"/>
      <c r="QEW89" s="85"/>
      <c r="QEX89" s="85"/>
      <c r="QEY89" s="85"/>
      <c r="QEZ89" s="85"/>
      <c r="QFA89" s="85"/>
      <c r="QFB89" s="85"/>
      <c r="QFC89" s="85"/>
      <c r="QFD89" s="85"/>
      <c r="QFE89" s="85"/>
      <c r="QFF89" s="85"/>
      <c r="QFG89" s="85"/>
      <c r="QFH89" s="85"/>
      <c r="QFI89" s="85"/>
      <c r="QFJ89" s="85"/>
      <c r="QFK89" s="85"/>
      <c r="QFL89" s="85"/>
      <c r="QFM89" s="85"/>
      <c r="QFN89" s="85"/>
      <c r="QFO89" s="85"/>
      <c r="QFP89" s="85"/>
      <c r="QFQ89" s="85"/>
      <c r="QFR89" s="85"/>
      <c r="QFS89" s="85"/>
      <c r="QFT89" s="85"/>
      <c r="QFU89" s="85"/>
      <c r="QFV89" s="85"/>
      <c r="QFW89" s="85"/>
      <c r="QFX89" s="85"/>
      <c r="QFY89" s="85"/>
      <c r="QFZ89" s="85"/>
      <c r="QGA89" s="85"/>
      <c r="QGB89" s="85"/>
      <c r="QGC89" s="85"/>
      <c r="QGD89" s="85"/>
      <c r="QGE89" s="85"/>
      <c r="QGF89" s="85"/>
      <c r="QGG89" s="85"/>
      <c r="QGH89" s="85"/>
      <c r="QGI89" s="85"/>
      <c r="QGJ89" s="85"/>
      <c r="QGK89" s="85"/>
      <c r="QGL89" s="85"/>
      <c r="QGM89" s="85"/>
      <c r="QGN89" s="85"/>
      <c r="QGO89" s="85"/>
      <c r="QGP89" s="85"/>
      <c r="QGQ89" s="85"/>
      <c r="QGR89" s="85"/>
      <c r="QGS89" s="85"/>
      <c r="QGT89" s="85"/>
      <c r="QGU89" s="85"/>
      <c r="QGV89" s="85"/>
      <c r="QGW89" s="85"/>
      <c r="QGX89" s="85"/>
      <c r="QGY89" s="85"/>
      <c r="QGZ89" s="85"/>
      <c r="QHA89" s="85"/>
      <c r="QHB89" s="85"/>
      <c r="QHC89" s="85"/>
      <c r="QHD89" s="85"/>
      <c r="QHE89" s="85"/>
      <c r="QHF89" s="85"/>
      <c r="QHG89" s="85"/>
      <c r="QHH89" s="85"/>
      <c r="QHI89" s="85"/>
      <c r="QHJ89" s="85"/>
      <c r="QHK89" s="85"/>
      <c r="QHL89" s="85"/>
      <c r="QHM89" s="85"/>
      <c r="QHN89" s="85"/>
      <c r="QHO89" s="85"/>
      <c r="QHP89" s="85"/>
      <c r="QHQ89" s="85"/>
      <c r="QHR89" s="85"/>
      <c r="QHS89" s="85"/>
      <c r="QHT89" s="85"/>
      <c r="QHU89" s="85"/>
      <c r="QHV89" s="85"/>
      <c r="QHW89" s="85"/>
      <c r="QHX89" s="85"/>
      <c r="QHY89" s="85"/>
      <c r="QHZ89" s="85"/>
      <c r="QIA89" s="85"/>
      <c r="QIB89" s="85"/>
      <c r="QIC89" s="85"/>
      <c r="QID89" s="85"/>
      <c r="QIE89" s="85"/>
      <c r="QIF89" s="85"/>
      <c r="QIG89" s="85"/>
      <c r="QIH89" s="85"/>
      <c r="QII89" s="85"/>
      <c r="QIJ89" s="85"/>
      <c r="QIK89" s="85"/>
      <c r="QIL89" s="85"/>
      <c r="QIM89" s="85"/>
      <c r="QIN89" s="85"/>
      <c r="QIO89" s="85"/>
      <c r="QIP89" s="85"/>
      <c r="QIQ89" s="85"/>
      <c r="QIR89" s="85"/>
      <c r="QIS89" s="85"/>
      <c r="QIT89" s="85"/>
      <c r="QIU89" s="85"/>
      <c r="QIV89" s="85"/>
      <c r="QIW89" s="85"/>
      <c r="QIX89" s="85"/>
      <c r="QIY89" s="85"/>
      <c r="QIZ89" s="85"/>
      <c r="QJA89" s="85"/>
      <c r="QJB89" s="85"/>
      <c r="QJC89" s="85"/>
      <c r="QJD89" s="85"/>
      <c r="QJE89" s="85"/>
      <c r="QJF89" s="85"/>
      <c r="QJG89" s="85"/>
      <c r="QJH89" s="85"/>
      <c r="QJI89" s="85"/>
      <c r="QJJ89" s="85"/>
      <c r="QJK89" s="85"/>
      <c r="QJL89" s="85"/>
      <c r="QJM89" s="85"/>
      <c r="QJN89" s="85"/>
      <c r="QJO89" s="85"/>
      <c r="QJP89" s="85"/>
      <c r="QJQ89" s="85"/>
      <c r="QJR89" s="85"/>
      <c r="QJS89" s="85"/>
      <c r="QJT89" s="85"/>
      <c r="QJU89" s="85"/>
      <c r="QJV89" s="85"/>
      <c r="QJW89" s="85"/>
      <c r="QJX89" s="85"/>
      <c r="QJY89" s="85"/>
      <c r="QJZ89" s="85"/>
      <c r="QKA89" s="85"/>
      <c r="QKB89" s="85"/>
      <c r="QKC89" s="85"/>
      <c r="QKD89" s="85"/>
      <c r="QKE89" s="85"/>
      <c r="QKF89" s="85"/>
      <c r="QKG89" s="85"/>
      <c r="QKH89" s="85"/>
      <c r="QKI89" s="85"/>
      <c r="QKJ89" s="85"/>
      <c r="QKK89" s="85"/>
      <c r="QKL89" s="85"/>
      <c r="QKM89" s="85"/>
      <c r="QKN89" s="85"/>
      <c r="QKO89" s="85"/>
      <c r="QKP89" s="85"/>
      <c r="QKQ89" s="85"/>
      <c r="QKR89" s="85"/>
      <c r="QKS89" s="85"/>
      <c r="QKT89" s="85"/>
      <c r="QKU89" s="85"/>
      <c r="QKV89" s="85"/>
      <c r="QKW89" s="85"/>
      <c r="QKX89" s="85"/>
      <c r="QKY89" s="85"/>
      <c r="QKZ89" s="85"/>
      <c r="QLA89" s="85"/>
      <c r="QLB89" s="85"/>
      <c r="QLC89" s="85"/>
      <c r="QLD89" s="85"/>
      <c r="QLE89" s="85"/>
      <c r="QLF89" s="85"/>
      <c r="QLG89" s="85"/>
      <c r="QLH89" s="85"/>
      <c r="QLI89" s="85"/>
      <c r="QLJ89" s="85"/>
      <c r="QLK89" s="85"/>
      <c r="QLL89" s="85"/>
      <c r="QLM89" s="85"/>
      <c r="QLN89" s="85"/>
      <c r="QLO89" s="85"/>
      <c r="QLP89" s="85"/>
      <c r="QLQ89" s="85"/>
      <c r="QLR89" s="85"/>
      <c r="QLS89" s="85"/>
      <c r="QLT89" s="85"/>
      <c r="QLU89" s="85"/>
      <c r="QLV89" s="85"/>
      <c r="QLW89" s="85"/>
      <c r="QLX89" s="85"/>
      <c r="QLY89" s="85"/>
      <c r="QLZ89" s="85"/>
      <c r="QMA89" s="85"/>
      <c r="QMB89" s="85"/>
      <c r="QMC89" s="85"/>
      <c r="QMD89" s="85"/>
      <c r="QME89" s="85"/>
      <c r="QMF89" s="85"/>
      <c r="QMG89" s="85"/>
      <c r="QMH89" s="85"/>
      <c r="QMI89" s="85"/>
      <c r="QMJ89" s="85"/>
      <c r="QMK89" s="85"/>
      <c r="QML89" s="85"/>
      <c r="QMM89" s="85"/>
      <c r="QMN89" s="85"/>
      <c r="QMO89" s="85"/>
      <c r="QMP89" s="85"/>
      <c r="QMQ89" s="85"/>
      <c r="QMR89" s="85"/>
      <c r="QMS89" s="85"/>
      <c r="QMT89" s="85"/>
      <c r="QMU89" s="85"/>
      <c r="QMV89" s="85"/>
      <c r="QMW89" s="85"/>
      <c r="QMX89" s="85"/>
      <c r="QMY89" s="85"/>
      <c r="QMZ89" s="85"/>
      <c r="QNA89" s="85"/>
      <c r="QNB89" s="85"/>
      <c r="QNC89" s="85"/>
      <c r="QND89" s="85"/>
      <c r="QNE89" s="85"/>
      <c r="QNF89" s="85"/>
      <c r="QNG89" s="85"/>
      <c r="QNH89" s="85"/>
      <c r="QNI89" s="85"/>
      <c r="QNJ89" s="85"/>
      <c r="QNK89" s="85"/>
      <c r="QNL89" s="85"/>
      <c r="QNM89" s="85"/>
      <c r="QNN89" s="85"/>
      <c r="QNO89" s="85"/>
      <c r="QNP89" s="85"/>
      <c r="QNQ89" s="85"/>
      <c r="QNR89" s="85"/>
      <c r="QNS89" s="85"/>
      <c r="QNT89" s="85"/>
      <c r="QNU89" s="85"/>
      <c r="QNV89" s="85"/>
      <c r="QNW89" s="85"/>
      <c r="QNX89" s="85"/>
      <c r="QNY89" s="85"/>
      <c r="QNZ89" s="85"/>
      <c r="QOA89" s="85"/>
      <c r="QOB89" s="85"/>
      <c r="QOC89" s="85"/>
      <c r="QOD89" s="85"/>
      <c r="QOE89" s="85"/>
      <c r="QOF89" s="85"/>
      <c r="QOG89" s="85"/>
      <c r="QOH89" s="85"/>
      <c r="QOI89" s="85"/>
      <c r="QOJ89" s="85"/>
      <c r="QOK89" s="85"/>
      <c r="QOL89" s="85"/>
      <c r="QOM89" s="85"/>
      <c r="QON89" s="85"/>
      <c r="QOO89" s="85"/>
      <c r="QOP89" s="85"/>
      <c r="QOQ89" s="85"/>
      <c r="QOR89" s="85"/>
      <c r="QOS89" s="85"/>
      <c r="QOT89" s="85"/>
      <c r="QOU89" s="85"/>
      <c r="QOV89" s="85"/>
      <c r="QOW89" s="85"/>
      <c r="QOX89" s="85"/>
      <c r="QOY89" s="85"/>
      <c r="QOZ89" s="85"/>
      <c r="QPA89" s="85"/>
      <c r="QPB89" s="85"/>
      <c r="QPC89" s="85"/>
      <c r="QPD89" s="85"/>
      <c r="QPE89" s="85"/>
      <c r="QPF89" s="85"/>
      <c r="QPG89" s="85"/>
      <c r="QPH89" s="85"/>
      <c r="QPI89" s="85"/>
      <c r="QPJ89" s="85"/>
      <c r="QPK89" s="85"/>
      <c r="QPL89" s="85"/>
      <c r="QPM89" s="85"/>
      <c r="QPN89" s="85"/>
      <c r="QPO89" s="85"/>
      <c r="QPP89" s="85"/>
      <c r="QPQ89" s="85"/>
      <c r="QPR89" s="85"/>
      <c r="QPS89" s="85"/>
      <c r="QPT89" s="85"/>
      <c r="QPU89" s="85"/>
      <c r="QPV89" s="85"/>
      <c r="QPW89" s="85"/>
      <c r="QPX89" s="85"/>
      <c r="QPY89" s="85"/>
      <c r="QPZ89" s="85"/>
      <c r="QQA89" s="85"/>
      <c r="QQB89" s="85"/>
      <c r="QQC89" s="85"/>
      <c r="QQD89" s="85"/>
      <c r="QQE89" s="85"/>
      <c r="QQF89" s="85"/>
      <c r="QQG89" s="85"/>
      <c r="QQH89" s="85"/>
      <c r="QQI89" s="85"/>
      <c r="QQJ89" s="85"/>
      <c r="QQK89" s="85"/>
      <c r="QQL89" s="85"/>
      <c r="QQM89" s="85"/>
      <c r="QQN89" s="85"/>
      <c r="QQO89" s="85"/>
      <c r="QQP89" s="85"/>
      <c r="QQQ89" s="85"/>
      <c r="QQR89" s="85"/>
      <c r="QQS89" s="85"/>
      <c r="QQT89" s="85"/>
      <c r="QQU89" s="85"/>
      <c r="QQV89" s="85"/>
      <c r="QQW89" s="85"/>
      <c r="QQX89" s="85"/>
      <c r="QQY89" s="85"/>
      <c r="QQZ89" s="85"/>
      <c r="QRA89" s="85"/>
      <c r="QRB89" s="85"/>
      <c r="QRC89" s="85"/>
      <c r="QRD89" s="85"/>
      <c r="QRE89" s="85"/>
      <c r="QRF89" s="85"/>
      <c r="QRG89" s="85"/>
      <c r="QRH89" s="85"/>
      <c r="QRI89" s="85"/>
      <c r="QRJ89" s="85"/>
      <c r="QRK89" s="85"/>
      <c r="QRL89" s="85"/>
      <c r="QRM89" s="85"/>
      <c r="QRN89" s="85"/>
      <c r="QRO89" s="85"/>
      <c r="QRP89" s="85"/>
      <c r="QRQ89" s="85"/>
      <c r="QRR89" s="85"/>
      <c r="QRS89" s="85"/>
      <c r="QRT89" s="85"/>
      <c r="QRU89" s="85"/>
      <c r="QRV89" s="85"/>
      <c r="QRW89" s="85"/>
      <c r="QRX89" s="85"/>
      <c r="QRY89" s="85"/>
      <c r="QRZ89" s="85"/>
      <c r="QSA89" s="85"/>
      <c r="QSB89" s="85"/>
      <c r="QSC89" s="85"/>
      <c r="QSD89" s="85"/>
      <c r="QSE89" s="85"/>
      <c r="QSF89" s="85"/>
      <c r="QSG89" s="85"/>
      <c r="QSH89" s="85"/>
      <c r="QSI89" s="85"/>
      <c r="QSJ89" s="85"/>
      <c r="QSK89" s="85"/>
      <c r="QSL89" s="85"/>
      <c r="QSM89" s="85"/>
      <c r="QSN89" s="85"/>
      <c r="QSO89" s="85"/>
      <c r="QSP89" s="85"/>
      <c r="QSQ89" s="85"/>
      <c r="QSR89" s="85"/>
      <c r="QSS89" s="85"/>
      <c r="QST89" s="85"/>
      <c r="QSU89" s="85"/>
      <c r="QSV89" s="85"/>
      <c r="QSW89" s="85"/>
      <c r="QSX89" s="85"/>
      <c r="QSY89" s="85"/>
      <c r="QSZ89" s="85"/>
      <c r="QTA89" s="85"/>
      <c r="QTB89" s="85"/>
      <c r="QTC89" s="85"/>
      <c r="QTD89" s="85"/>
      <c r="QTE89" s="85"/>
      <c r="QTF89" s="85"/>
      <c r="QTG89" s="85"/>
      <c r="QTH89" s="85"/>
      <c r="QTI89" s="85"/>
      <c r="QTJ89" s="85"/>
      <c r="QTK89" s="85"/>
      <c r="QTL89" s="85"/>
      <c r="QTM89" s="85"/>
      <c r="QTN89" s="85"/>
      <c r="QTO89" s="85"/>
      <c r="QTP89" s="85"/>
      <c r="QTQ89" s="85"/>
      <c r="QTR89" s="85"/>
      <c r="QTS89" s="85"/>
      <c r="QTT89" s="85"/>
      <c r="QTU89" s="85"/>
      <c r="QTV89" s="85"/>
      <c r="QTW89" s="85"/>
      <c r="QTX89" s="85"/>
      <c r="QTY89" s="85"/>
      <c r="QTZ89" s="85"/>
      <c r="QUA89" s="85"/>
      <c r="QUB89" s="85"/>
      <c r="QUC89" s="85"/>
      <c r="QUD89" s="85"/>
      <c r="QUE89" s="85"/>
      <c r="QUF89" s="85"/>
      <c r="QUG89" s="85"/>
      <c r="QUH89" s="85"/>
      <c r="QUI89" s="85"/>
      <c r="QUJ89" s="85"/>
      <c r="QUK89" s="85"/>
      <c r="QUL89" s="85"/>
      <c r="QUM89" s="85"/>
      <c r="QUN89" s="85"/>
      <c r="QUO89" s="85"/>
      <c r="QUP89" s="85"/>
      <c r="QUQ89" s="85"/>
      <c r="QUR89" s="85"/>
      <c r="QUS89" s="85"/>
      <c r="QUT89" s="85"/>
      <c r="QUU89" s="85"/>
      <c r="QUV89" s="85"/>
      <c r="QUW89" s="85"/>
      <c r="QUX89" s="85"/>
      <c r="QUY89" s="85"/>
      <c r="QUZ89" s="85"/>
      <c r="QVA89" s="85"/>
      <c r="QVB89" s="85"/>
      <c r="QVC89" s="85"/>
      <c r="QVD89" s="85"/>
      <c r="QVE89" s="85"/>
      <c r="QVF89" s="85"/>
      <c r="QVG89" s="85"/>
      <c r="QVH89" s="85"/>
      <c r="QVI89" s="85"/>
      <c r="QVJ89" s="85"/>
      <c r="QVK89" s="85"/>
      <c r="QVL89" s="85"/>
      <c r="QVM89" s="85"/>
      <c r="QVN89" s="85"/>
      <c r="QVO89" s="85"/>
      <c r="QVP89" s="85"/>
      <c r="QVQ89" s="85"/>
      <c r="QVR89" s="85"/>
      <c r="QVS89" s="85"/>
      <c r="QVT89" s="85"/>
      <c r="QVU89" s="85"/>
      <c r="QVV89" s="85"/>
      <c r="QVW89" s="85"/>
      <c r="QVX89" s="85"/>
      <c r="QVY89" s="85"/>
      <c r="QVZ89" s="85"/>
      <c r="QWA89" s="85"/>
      <c r="QWB89" s="85"/>
      <c r="QWC89" s="85"/>
      <c r="QWD89" s="85"/>
      <c r="QWE89" s="85"/>
      <c r="QWF89" s="85"/>
      <c r="QWG89" s="85"/>
      <c r="QWH89" s="85"/>
      <c r="QWI89" s="85"/>
      <c r="QWJ89" s="85"/>
      <c r="QWK89" s="85"/>
      <c r="QWL89" s="85"/>
      <c r="QWM89" s="85"/>
      <c r="QWN89" s="85"/>
      <c r="QWO89" s="85"/>
      <c r="QWP89" s="85"/>
      <c r="QWQ89" s="85"/>
      <c r="QWR89" s="85"/>
      <c r="QWS89" s="85"/>
      <c r="QWT89" s="85"/>
      <c r="QWU89" s="85"/>
      <c r="QWV89" s="85"/>
      <c r="QWW89" s="85"/>
      <c r="QWX89" s="85"/>
      <c r="QWY89" s="85"/>
      <c r="QWZ89" s="85"/>
      <c r="QXA89" s="85"/>
      <c r="QXB89" s="85"/>
      <c r="QXC89" s="85"/>
      <c r="QXD89" s="85"/>
      <c r="QXE89" s="85"/>
      <c r="QXF89" s="85"/>
      <c r="QXG89" s="85"/>
      <c r="QXH89" s="85"/>
      <c r="QXI89" s="85"/>
      <c r="QXJ89" s="85"/>
      <c r="QXK89" s="85"/>
      <c r="QXL89" s="85"/>
      <c r="QXM89" s="85"/>
      <c r="QXN89" s="85"/>
      <c r="QXO89" s="85"/>
      <c r="QXP89" s="85"/>
      <c r="QXQ89" s="85"/>
      <c r="QXR89" s="85"/>
      <c r="QXS89" s="85"/>
      <c r="QXT89" s="85"/>
      <c r="QXU89" s="85"/>
      <c r="QXV89" s="85"/>
      <c r="QXW89" s="85"/>
      <c r="QXX89" s="85"/>
      <c r="QXY89" s="85"/>
      <c r="QXZ89" s="85"/>
      <c r="QYA89" s="85"/>
      <c r="QYB89" s="85"/>
      <c r="QYC89" s="85"/>
      <c r="QYD89" s="85"/>
      <c r="QYE89" s="85"/>
      <c r="QYF89" s="85"/>
      <c r="QYG89" s="85"/>
      <c r="QYH89" s="85"/>
      <c r="QYI89" s="85"/>
      <c r="QYJ89" s="85"/>
      <c r="QYK89" s="85"/>
      <c r="QYL89" s="85"/>
      <c r="QYM89" s="85"/>
      <c r="QYN89" s="85"/>
      <c r="QYO89" s="85"/>
      <c r="QYP89" s="85"/>
      <c r="QYQ89" s="85"/>
      <c r="QYR89" s="85"/>
      <c r="QYS89" s="85"/>
      <c r="QYT89" s="85"/>
      <c r="QYU89" s="85"/>
      <c r="QYV89" s="85"/>
      <c r="QYW89" s="85"/>
      <c r="QYX89" s="85"/>
      <c r="QYY89" s="85"/>
      <c r="QYZ89" s="85"/>
      <c r="QZA89" s="85"/>
      <c r="QZB89" s="85"/>
      <c r="QZC89" s="85"/>
      <c r="QZD89" s="85"/>
      <c r="QZE89" s="85"/>
      <c r="QZF89" s="85"/>
      <c r="QZG89" s="85"/>
      <c r="QZH89" s="85"/>
      <c r="QZI89" s="85"/>
      <c r="QZJ89" s="85"/>
      <c r="QZK89" s="85"/>
      <c r="QZL89" s="85"/>
      <c r="QZM89" s="85"/>
      <c r="QZN89" s="85"/>
      <c r="QZO89" s="85"/>
      <c r="QZP89" s="85"/>
      <c r="QZQ89" s="85"/>
      <c r="QZR89" s="85"/>
      <c r="QZS89" s="85"/>
      <c r="QZT89" s="85"/>
      <c r="QZU89" s="85"/>
      <c r="QZV89" s="85"/>
      <c r="QZW89" s="85"/>
      <c r="QZX89" s="85"/>
      <c r="QZY89" s="85"/>
      <c r="QZZ89" s="85"/>
      <c r="RAA89" s="85"/>
      <c r="RAB89" s="85"/>
      <c r="RAC89" s="85"/>
      <c r="RAD89" s="85"/>
      <c r="RAE89" s="85"/>
      <c r="RAF89" s="85"/>
      <c r="RAG89" s="85"/>
      <c r="RAH89" s="85"/>
      <c r="RAI89" s="85"/>
      <c r="RAJ89" s="85"/>
      <c r="RAK89" s="85"/>
      <c r="RAL89" s="85"/>
      <c r="RAM89" s="85"/>
      <c r="RAN89" s="85"/>
      <c r="RAO89" s="85"/>
      <c r="RAP89" s="85"/>
      <c r="RAQ89" s="85"/>
      <c r="RAR89" s="85"/>
      <c r="RAS89" s="85"/>
      <c r="RAT89" s="85"/>
      <c r="RAU89" s="85"/>
      <c r="RAV89" s="85"/>
      <c r="RAW89" s="85"/>
      <c r="RAX89" s="85"/>
      <c r="RAY89" s="85"/>
      <c r="RAZ89" s="85"/>
      <c r="RBA89" s="85"/>
      <c r="RBB89" s="85"/>
      <c r="RBC89" s="85"/>
      <c r="RBD89" s="85"/>
      <c r="RBE89" s="85"/>
      <c r="RBF89" s="85"/>
      <c r="RBG89" s="85"/>
      <c r="RBH89" s="85"/>
      <c r="RBI89" s="85"/>
      <c r="RBJ89" s="85"/>
      <c r="RBK89" s="85"/>
      <c r="RBL89" s="85"/>
      <c r="RBM89" s="85"/>
      <c r="RBN89" s="85"/>
      <c r="RBO89" s="85"/>
      <c r="RBP89" s="85"/>
      <c r="RBQ89" s="85"/>
      <c r="RBR89" s="85"/>
      <c r="RBS89" s="85"/>
      <c r="RBT89" s="85"/>
      <c r="RBU89" s="85"/>
      <c r="RBV89" s="85"/>
      <c r="RBW89" s="85"/>
      <c r="RBX89" s="85"/>
      <c r="RBY89" s="85"/>
      <c r="RBZ89" s="85"/>
      <c r="RCA89" s="85"/>
      <c r="RCB89" s="85"/>
      <c r="RCC89" s="85"/>
      <c r="RCD89" s="85"/>
      <c r="RCE89" s="85"/>
      <c r="RCF89" s="85"/>
      <c r="RCG89" s="85"/>
      <c r="RCH89" s="85"/>
      <c r="RCI89" s="85"/>
      <c r="RCJ89" s="85"/>
      <c r="RCK89" s="85"/>
      <c r="RCL89" s="85"/>
      <c r="RCM89" s="85"/>
      <c r="RCN89" s="85"/>
      <c r="RCO89" s="85"/>
      <c r="RCP89" s="85"/>
      <c r="RCQ89" s="85"/>
      <c r="RCR89" s="85"/>
      <c r="RCS89" s="85"/>
      <c r="RCT89" s="85"/>
      <c r="RCU89" s="85"/>
      <c r="RCV89" s="85"/>
      <c r="RCW89" s="85"/>
      <c r="RCX89" s="85"/>
      <c r="RCY89" s="85"/>
      <c r="RCZ89" s="85"/>
      <c r="RDA89" s="85"/>
      <c r="RDB89" s="85"/>
      <c r="RDC89" s="85"/>
      <c r="RDD89" s="85"/>
      <c r="RDE89" s="85"/>
      <c r="RDF89" s="85"/>
      <c r="RDG89" s="85"/>
      <c r="RDH89" s="85"/>
      <c r="RDI89" s="85"/>
      <c r="RDJ89" s="85"/>
      <c r="RDK89" s="85"/>
      <c r="RDL89" s="85"/>
      <c r="RDM89" s="85"/>
      <c r="RDN89" s="85"/>
      <c r="RDO89" s="85"/>
      <c r="RDP89" s="85"/>
      <c r="RDQ89" s="85"/>
      <c r="RDR89" s="85"/>
      <c r="RDS89" s="85"/>
      <c r="RDT89" s="85"/>
      <c r="RDU89" s="85"/>
      <c r="RDV89" s="85"/>
      <c r="RDW89" s="85"/>
      <c r="RDX89" s="85"/>
      <c r="RDY89" s="85"/>
      <c r="RDZ89" s="85"/>
      <c r="REA89" s="85"/>
      <c r="REB89" s="85"/>
      <c r="REC89" s="85"/>
      <c r="RED89" s="85"/>
      <c r="REE89" s="85"/>
      <c r="REF89" s="85"/>
      <c r="REG89" s="85"/>
      <c r="REH89" s="85"/>
      <c r="REI89" s="85"/>
      <c r="REJ89" s="85"/>
      <c r="REK89" s="85"/>
      <c r="REL89" s="85"/>
      <c r="REM89" s="85"/>
      <c r="REN89" s="85"/>
      <c r="REO89" s="85"/>
      <c r="REP89" s="85"/>
      <c r="REQ89" s="85"/>
      <c r="RER89" s="85"/>
      <c r="RES89" s="85"/>
      <c r="RET89" s="85"/>
      <c r="REU89" s="85"/>
      <c r="REV89" s="85"/>
      <c r="REW89" s="85"/>
      <c r="REX89" s="85"/>
      <c r="REY89" s="85"/>
      <c r="REZ89" s="85"/>
      <c r="RFA89" s="85"/>
      <c r="RFB89" s="85"/>
      <c r="RFC89" s="85"/>
      <c r="RFD89" s="85"/>
      <c r="RFE89" s="85"/>
      <c r="RFF89" s="85"/>
      <c r="RFG89" s="85"/>
      <c r="RFH89" s="85"/>
      <c r="RFI89" s="85"/>
      <c r="RFJ89" s="85"/>
      <c r="RFK89" s="85"/>
      <c r="RFL89" s="85"/>
      <c r="RFM89" s="85"/>
      <c r="RFN89" s="85"/>
      <c r="RFO89" s="85"/>
      <c r="RFP89" s="85"/>
      <c r="RFQ89" s="85"/>
      <c r="RFR89" s="85"/>
      <c r="RFS89" s="85"/>
      <c r="RFT89" s="85"/>
      <c r="RFU89" s="85"/>
      <c r="RFV89" s="85"/>
      <c r="RFW89" s="85"/>
      <c r="RFX89" s="85"/>
      <c r="RFY89" s="85"/>
      <c r="RFZ89" s="85"/>
      <c r="RGA89" s="85"/>
      <c r="RGB89" s="85"/>
      <c r="RGC89" s="85"/>
      <c r="RGD89" s="85"/>
      <c r="RGE89" s="85"/>
      <c r="RGF89" s="85"/>
      <c r="RGG89" s="85"/>
      <c r="RGH89" s="85"/>
      <c r="RGI89" s="85"/>
      <c r="RGJ89" s="85"/>
      <c r="RGK89" s="85"/>
      <c r="RGL89" s="85"/>
      <c r="RGM89" s="85"/>
      <c r="RGN89" s="85"/>
      <c r="RGO89" s="85"/>
      <c r="RGP89" s="85"/>
      <c r="RGQ89" s="85"/>
      <c r="RGR89" s="85"/>
      <c r="RGS89" s="85"/>
      <c r="RGT89" s="85"/>
      <c r="RGU89" s="85"/>
      <c r="RGV89" s="85"/>
      <c r="RGW89" s="85"/>
      <c r="RGX89" s="85"/>
      <c r="RGY89" s="85"/>
      <c r="RGZ89" s="85"/>
      <c r="RHA89" s="85"/>
      <c r="RHB89" s="85"/>
      <c r="RHC89" s="85"/>
      <c r="RHD89" s="85"/>
      <c r="RHE89" s="85"/>
      <c r="RHF89" s="85"/>
      <c r="RHG89" s="85"/>
      <c r="RHH89" s="85"/>
      <c r="RHI89" s="85"/>
      <c r="RHJ89" s="85"/>
      <c r="RHK89" s="85"/>
      <c r="RHL89" s="85"/>
      <c r="RHM89" s="85"/>
      <c r="RHN89" s="85"/>
      <c r="RHO89" s="85"/>
      <c r="RHP89" s="85"/>
      <c r="RHQ89" s="85"/>
      <c r="RHR89" s="85"/>
      <c r="RHS89" s="85"/>
      <c r="RHT89" s="85"/>
      <c r="RHU89" s="85"/>
      <c r="RHV89" s="85"/>
      <c r="RHW89" s="85"/>
      <c r="RHX89" s="85"/>
      <c r="RHY89" s="85"/>
      <c r="RHZ89" s="85"/>
      <c r="RIA89" s="85"/>
      <c r="RIB89" s="85"/>
      <c r="RIC89" s="85"/>
      <c r="RID89" s="85"/>
      <c r="RIE89" s="85"/>
      <c r="RIF89" s="85"/>
      <c r="RIG89" s="85"/>
      <c r="RIH89" s="85"/>
      <c r="RII89" s="85"/>
      <c r="RIJ89" s="85"/>
      <c r="RIK89" s="85"/>
      <c r="RIL89" s="85"/>
      <c r="RIM89" s="85"/>
      <c r="RIN89" s="85"/>
      <c r="RIO89" s="85"/>
      <c r="RIP89" s="85"/>
      <c r="RIQ89" s="85"/>
      <c r="RIR89" s="85"/>
      <c r="RIS89" s="85"/>
      <c r="RIT89" s="85"/>
      <c r="RIU89" s="85"/>
      <c r="RIV89" s="85"/>
      <c r="RIW89" s="85"/>
      <c r="RIX89" s="85"/>
      <c r="RIY89" s="85"/>
      <c r="RIZ89" s="85"/>
      <c r="RJA89" s="85"/>
      <c r="RJB89" s="85"/>
      <c r="RJC89" s="85"/>
      <c r="RJD89" s="85"/>
      <c r="RJE89" s="85"/>
      <c r="RJF89" s="85"/>
      <c r="RJG89" s="85"/>
      <c r="RJH89" s="85"/>
      <c r="RJI89" s="85"/>
      <c r="RJJ89" s="85"/>
      <c r="RJK89" s="85"/>
      <c r="RJL89" s="85"/>
      <c r="RJM89" s="85"/>
      <c r="RJN89" s="85"/>
      <c r="RJO89" s="85"/>
      <c r="RJP89" s="85"/>
      <c r="RJQ89" s="85"/>
      <c r="RJR89" s="85"/>
      <c r="RJS89" s="85"/>
      <c r="RJT89" s="85"/>
      <c r="RJU89" s="85"/>
      <c r="RJV89" s="85"/>
      <c r="RJW89" s="85"/>
      <c r="RJX89" s="85"/>
      <c r="RJY89" s="85"/>
      <c r="RJZ89" s="85"/>
      <c r="RKA89" s="85"/>
      <c r="RKB89" s="85"/>
      <c r="RKC89" s="85"/>
      <c r="RKD89" s="85"/>
      <c r="RKE89" s="85"/>
      <c r="RKF89" s="85"/>
      <c r="RKG89" s="85"/>
      <c r="RKH89" s="85"/>
      <c r="RKI89" s="85"/>
      <c r="RKJ89" s="85"/>
      <c r="RKK89" s="85"/>
      <c r="RKL89" s="85"/>
      <c r="RKM89" s="85"/>
      <c r="RKN89" s="85"/>
      <c r="RKO89" s="85"/>
      <c r="RKP89" s="85"/>
      <c r="RKQ89" s="85"/>
      <c r="RKR89" s="85"/>
      <c r="RKS89" s="85"/>
      <c r="RKT89" s="85"/>
      <c r="RKU89" s="85"/>
      <c r="RKV89" s="85"/>
      <c r="RKW89" s="85"/>
      <c r="RKX89" s="85"/>
      <c r="RKY89" s="85"/>
      <c r="RKZ89" s="85"/>
      <c r="RLA89" s="85"/>
      <c r="RLB89" s="85"/>
      <c r="RLC89" s="85"/>
      <c r="RLD89" s="85"/>
      <c r="RLE89" s="85"/>
      <c r="RLF89" s="85"/>
      <c r="RLG89" s="85"/>
      <c r="RLH89" s="85"/>
      <c r="RLI89" s="85"/>
      <c r="RLJ89" s="85"/>
      <c r="RLK89" s="85"/>
      <c r="RLL89" s="85"/>
      <c r="RLM89" s="85"/>
      <c r="RLN89" s="85"/>
      <c r="RLO89" s="85"/>
      <c r="RLP89" s="85"/>
      <c r="RLQ89" s="85"/>
      <c r="RLR89" s="85"/>
      <c r="RLS89" s="85"/>
      <c r="RLT89" s="85"/>
      <c r="RLU89" s="85"/>
      <c r="RLV89" s="85"/>
      <c r="RLW89" s="85"/>
      <c r="RLX89" s="85"/>
      <c r="RLY89" s="85"/>
      <c r="RLZ89" s="85"/>
      <c r="RMA89" s="85"/>
      <c r="RMB89" s="85"/>
      <c r="RMC89" s="85"/>
      <c r="RMD89" s="85"/>
      <c r="RME89" s="85"/>
      <c r="RMF89" s="85"/>
      <c r="RMG89" s="85"/>
      <c r="RMH89" s="85"/>
      <c r="RMI89" s="85"/>
      <c r="RMJ89" s="85"/>
      <c r="RMK89" s="85"/>
      <c r="RML89" s="85"/>
      <c r="RMM89" s="85"/>
      <c r="RMN89" s="85"/>
      <c r="RMO89" s="85"/>
      <c r="RMP89" s="85"/>
      <c r="RMQ89" s="85"/>
      <c r="RMR89" s="85"/>
      <c r="RMS89" s="85"/>
      <c r="RMT89" s="85"/>
      <c r="RMU89" s="85"/>
      <c r="RMV89" s="85"/>
      <c r="RMW89" s="85"/>
      <c r="RMX89" s="85"/>
      <c r="RMY89" s="85"/>
      <c r="RMZ89" s="85"/>
      <c r="RNA89" s="85"/>
      <c r="RNB89" s="85"/>
      <c r="RNC89" s="85"/>
      <c r="RND89" s="85"/>
      <c r="RNE89" s="85"/>
      <c r="RNF89" s="85"/>
      <c r="RNG89" s="85"/>
      <c r="RNH89" s="85"/>
      <c r="RNI89" s="85"/>
      <c r="RNJ89" s="85"/>
      <c r="RNK89" s="85"/>
      <c r="RNL89" s="85"/>
      <c r="RNM89" s="85"/>
      <c r="RNN89" s="85"/>
      <c r="RNO89" s="85"/>
      <c r="RNP89" s="85"/>
      <c r="RNQ89" s="85"/>
      <c r="RNR89" s="85"/>
      <c r="RNS89" s="85"/>
      <c r="RNT89" s="85"/>
      <c r="RNU89" s="85"/>
      <c r="RNV89" s="85"/>
      <c r="RNW89" s="85"/>
      <c r="RNX89" s="85"/>
      <c r="RNY89" s="85"/>
      <c r="RNZ89" s="85"/>
      <c r="ROA89" s="85"/>
      <c r="ROB89" s="85"/>
      <c r="ROC89" s="85"/>
      <c r="ROD89" s="85"/>
      <c r="ROE89" s="85"/>
      <c r="ROF89" s="85"/>
      <c r="ROG89" s="85"/>
      <c r="ROH89" s="85"/>
      <c r="ROI89" s="85"/>
      <c r="ROJ89" s="85"/>
      <c r="ROK89" s="85"/>
      <c r="ROL89" s="85"/>
      <c r="ROM89" s="85"/>
      <c r="RON89" s="85"/>
      <c r="ROO89" s="85"/>
      <c r="ROP89" s="85"/>
      <c r="ROQ89" s="85"/>
      <c r="ROR89" s="85"/>
      <c r="ROS89" s="85"/>
      <c r="ROT89" s="85"/>
      <c r="ROU89" s="85"/>
      <c r="ROV89" s="85"/>
      <c r="ROW89" s="85"/>
      <c r="ROX89" s="85"/>
      <c r="ROY89" s="85"/>
      <c r="ROZ89" s="85"/>
      <c r="RPA89" s="85"/>
      <c r="RPB89" s="85"/>
      <c r="RPC89" s="85"/>
      <c r="RPD89" s="85"/>
      <c r="RPE89" s="85"/>
      <c r="RPF89" s="85"/>
      <c r="RPG89" s="85"/>
      <c r="RPH89" s="85"/>
      <c r="RPI89" s="85"/>
      <c r="RPJ89" s="85"/>
      <c r="RPK89" s="85"/>
      <c r="RPL89" s="85"/>
      <c r="RPM89" s="85"/>
      <c r="RPN89" s="85"/>
      <c r="RPO89" s="85"/>
      <c r="RPP89" s="85"/>
      <c r="RPQ89" s="85"/>
      <c r="RPR89" s="85"/>
      <c r="RPS89" s="85"/>
      <c r="RPT89" s="85"/>
      <c r="RPU89" s="85"/>
      <c r="RPV89" s="85"/>
      <c r="RPW89" s="85"/>
      <c r="RPX89" s="85"/>
      <c r="RPY89" s="85"/>
      <c r="RPZ89" s="85"/>
      <c r="RQA89" s="85"/>
      <c r="RQB89" s="85"/>
      <c r="RQC89" s="85"/>
      <c r="RQD89" s="85"/>
      <c r="RQE89" s="85"/>
      <c r="RQF89" s="85"/>
      <c r="RQG89" s="85"/>
      <c r="RQH89" s="85"/>
      <c r="RQI89" s="85"/>
      <c r="RQJ89" s="85"/>
      <c r="RQK89" s="85"/>
      <c r="RQL89" s="85"/>
      <c r="RQM89" s="85"/>
      <c r="RQN89" s="85"/>
      <c r="RQO89" s="85"/>
      <c r="RQP89" s="85"/>
      <c r="RQQ89" s="85"/>
      <c r="RQR89" s="85"/>
      <c r="RQS89" s="85"/>
      <c r="RQT89" s="85"/>
      <c r="RQU89" s="85"/>
      <c r="RQV89" s="85"/>
      <c r="RQW89" s="85"/>
      <c r="RQX89" s="85"/>
      <c r="RQY89" s="85"/>
      <c r="RQZ89" s="85"/>
      <c r="RRA89" s="85"/>
      <c r="RRB89" s="85"/>
      <c r="RRC89" s="85"/>
      <c r="RRD89" s="85"/>
      <c r="RRE89" s="85"/>
      <c r="RRF89" s="85"/>
      <c r="RRG89" s="85"/>
      <c r="RRH89" s="85"/>
      <c r="RRI89" s="85"/>
      <c r="RRJ89" s="85"/>
      <c r="RRK89" s="85"/>
      <c r="RRL89" s="85"/>
      <c r="RRM89" s="85"/>
      <c r="RRN89" s="85"/>
      <c r="RRO89" s="85"/>
      <c r="RRP89" s="85"/>
      <c r="RRQ89" s="85"/>
      <c r="RRR89" s="85"/>
      <c r="RRS89" s="85"/>
      <c r="RRT89" s="85"/>
      <c r="RRU89" s="85"/>
      <c r="RRV89" s="85"/>
      <c r="RRW89" s="85"/>
      <c r="RRX89" s="85"/>
      <c r="RRY89" s="85"/>
      <c r="RRZ89" s="85"/>
      <c r="RSA89" s="85"/>
      <c r="RSB89" s="85"/>
      <c r="RSC89" s="85"/>
      <c r="RSD89" s="85"/>
      <c r="RSE89" s="85"/>
      <c r="RSF89" s="85"/>
      <c r="RSG89" s="85"/>
      <c r="RSH89" s="85"/>
      <c r="RSI89" s="85"/>
      <c r="RSJ89" s="85"/>
      <c r="RSK89" s="85"/>
      <c r="RSL89" s="85"/>
      <c r="RSM89" s="85"/>
      <c r="RSN89" s="85"/>
      <c r="RSO89" s="85"/>
      <c r="RSP89" s="85"/>
      <c r="RSQ89" s="85"/>
      <c r="RSR89" s="85"/>
      <c r="RSS89" s="85"/>
      <c r="RST89" s="85"/>
      <c r="RSU89" s="85"/>
      <c r="RSV89" s="85"/>
      <c r="RSW89" s="85"/>
      <c r="RSX89" s="85"/>
      <c r="RSY89" s="85"/>
      <c r="RSZ89" s="85"/>
      <c r="RTA89" s="85"/>
      <c r="RTB89" s="85"/>
      <c r="RTC89" s="85"/>
      <c r="RTD89" s="85"/>
      <c r="RTE89" s="85"/>
      <c r="RTF89" s="85"/>
      <c r="RTG89" s="85"/>
      <c r="RTH89" s="85"/>
      <c r="RTI89" s="85"/>
      <c r="RTJ89" s="85"/>
      <c r="RTK89" s="85"/>
      <c r="RTL89" s="85"/>
      <c r="RTM89" s="85"/>
      <c r="RTN89" s="85"/>
      <c r="RTO89" s="85"/>
      <c r="RTP89" s="85"/>
      <c r="RTQ89" s="85"/>
      <c r="RTR89" s="85"/>
      <c r="RTS89" s="85"/>
      <c r="RTT89" s="85"/>
      <c r="RTU89" s="85"/>
      <c r="RTV89" s="85"/>
      <c r="RTW89" s="85"/>
      <c r="RTX89" s="85"/>
      <c r="RTY89" s="85"/>
      <c r="RTZ89" s="85"/>
      <c r="RUA89" s="85"/>
      <c r="RUB89" s="85"/>
      <c r="RUC89" s="85"/>
      <c r="RUD89" s="85"/>
      <c r="RUE89" s="85"/>
      <c r="RUF89" s="85"/>
      <c r="RUG89" s="85"/>
      <c r="RUH89" s="85"/>
      <c r="RUI89" s="85"/>
      <c r="RUJ89" s="85"/>
      <c r="RUK89" s="85"/>
      <c r="RUL89" s="85"/>
      <c r="RUM89" s="85"/>
      <c r="RUN89" s="85"/>
      <c r="RUO89" s="85"/>
      <c r="RUP89" s="85"/>
      <c r="RUQ89" s="85"/>
      <c r="RUR89" s="85"/>
      <c r="RUS89" s="85"/>
      <c r="RUT89" s="85"/>
      <c r="RUU89" s="85"/>
      <c r="RUV89" s="85"/>
      <c r="RUW89" s="85"/>
      <c r="RUX89" s="85"/>
      <c r="RUY89" s="85"/>
      <c r="RUZ89" s="85"/>
      <c r="RVA89" s="85"/>
      <c r="RVB89" s="85"/>
      <c r="RVC89" s="85"/>
      <c r="RVD89" s="85"/>
      <c r="RVE89" s="85"/>
      <c r="RVF89" s="85"/>
      <c r="RVG89" s="85"/>
      <c r="RVH89" s="85"/>
      <c r="RVI89" s="85"/>
      <c r="RVJ89" s="85"/>
      <c r="RVK89" s="85"/>
      <c r="RVL89" s="85"/>
      <c r="RVM89" s="85"/>
      <c r="RVN89" s="85"/>
      <c r="RVO89" s="85"/>
      <c r="RVP89" s="85"/>
      <c r="RVQ89" s="85"/>
      <c r="RVR89" s="85"/>
      <c r="RVS89" s="85"/>
      <c r="RVT89" s="85"/>
      <c r="RVU89" s="85"/>
      <c r="RVV89" s="85"/>
      <c r="RVW89" s="85"/>
      <c r="RVX89" s="85"/>
      <c r="RVY89" s="85"/>
      <c r="RVZ89" s="85"/>
      <c r="RWA89" s="85"/>
      <c r="RWB89" s="85"/>
      <c r="RWC89" s="85"/>
      <c r="RWD89" s="85"/>
      <c r="RWE89" s="85"/>
      <c r="RWF89" s="85"/>
      <c r="RWG89" s="85"/>
      <c r="RWH89" s="85"/>
      <c r="RWI89" s="85"/>
      <c r="RWJ89" s="85"/>
      <c r="RWK89" s="85"/>
      <c r="RWL89" s="85"/>
      <c r="RWM89" s="85"/>
      <c r="RWN89" s="85"/>
      <c r="RWO89" s="85"/>
      <c r="RWP89" s="85"/>
      <c r="RWQ89" s="85"/>
      <c r="RWR89" s="85"/>
      <c r="RWS89" s="85"/>
      <c r="RWT89" s="85"/>
      <c r="RWU89" s="85"/>
      <c r="RWV89" s="85"/>
      <c r="RWW89" s="85"/>
      <c r="RWX89" s="85"/>
      <c r="RWY89" s="85"/>
      <c r="RWZ89" s="85"/>
      <c r="RXA89" s="85"/>
      <c r="RXB89" s="85"/>
      <c r="RXC89" s="85"/>
      <c r="RXD89" s="85"/>
      <c r="RXE89" s="85"/>
      <c r="RXF89" s="85"/>
      <c r="RXG89" s="85"/>
      <c r="RXH89" s="85"/>
      <c r="RXI89" s="85"/>
      <c r="RXJ89" s="85"/>
      <c r="RXK89" s="85"/>
      <c r="RXL89" s="85"/>
      <c r="RXM89" s="85"/>
      <c r="RXN89" s="85"/>
      <c r="RXO89" s="85"/>
      <c r="RXP89" s="85"/>
      <c r="RXQ89" s="85"/>
      <c r="RXR89" s="85"/>
      <c r="RXS89" s="85"/>
      <c r="RXT89" s="85"/>
      <c r="RXU89" s="85"/>
      <c r="RXV89" s="85"/>
      <c r="RXW89" s="85"/>
      <c r="RXX89" s="85"/>
      <c r="RXY89" s="85"/>
      <c r="RXZ89" s="85"/>
      <c r="RYA89" s="85"/>
      <c r="RYB89" s="85"/>
      <c r="RYC89" s="85"/>
      <c r="RYD89" s="85"/>
      <c r="RYE89" s="85"/>
      <c r="RYF89" s="85"/>
      <c r="RYG89" s="85"/>
      <c r="RYH89" s="85"/>
      <c r="RYI89" s="85"/>
      <c r="RYJ89" s="85"/>
      <c r="RYK89" s="85"/>
      <c r="RYL89" s="85"/>
      <c r="RYM89" s="85"/>
      <c r="RYN89" s="85"/>
      <c r="RYO89" s="85"/>
      <c r="RYP89" s="85"/>
      <c r="RYQ89" s="85"/>
      <c r="RYR89" s="85"/>
      <c r="RYS89" s="85"/>
      <c r="RYT89" s="85"/>
      <c r="RYU89" s="85"/>
      <c r="RYV89" s="85"/>
      <c r="RYW89" s="85"/>
      <c r="RYX89" s="85"/>
      <c r="RYY89" s="85"/>
      <c r="RYZ89" s="85"/>
      <c r="RZA89" s="85"/>
      <c r="RZB89" s="85"/>
      <c r="RZC89" s="85"/>
      <c r="RZD89" s="85"/>
      <c r="RZE89" s="85"/>
      <c r="RZF89" s="85"/>
      <c r="RZG89" s="85"/>
      <c r="RZH89" s="85"/>
      <c r="RZI89" s="85"/>
      <c r="RZJ89" s="85"/>
      <c r="RZK89" s="85"/>
      <c r="RZL89" s="85"/>
      <c r="RZM89" s="85"/>
      <c r="RZN89" s="85"/>
      <c r="RZO89" s="85"/>
      <c r="RZP89" s="85"/>
      <c r="RZQ89" s="85"/>
      <c r="RZR89" s="85"/>
      <c r="RZS89" s="85"/>
      <c r="RZT89" s="85"/>
      <c r="RZU89" s="85"/>
      <c r="RZV89" s="85"/>
      <c r="RZW89" s="85"/>
      <c r="RZX89" s="85"/>
      <c r="RZY89" s="85"/>
      <c r="RZZ89" s="85"/>
      <c r="SAA89" s="85"/>
      <c r="SAB89" s="85"/>
      <c r="SAC89" s="85"/>
      <c r="SAD89" s="85"/>
      <c r="SAE89" s="85"/>
      <c r="SAF89" s="85"/>
      <c r="SAG89" s="85"/>
      <c r="SAH89" s="85"/>
      <c r="SAI89" s="85"/>
      <c r="SAJ89" s="85"/>
      <c r="SAK89" s="85"/>
      <c r="SAL89" s="85"/>
      <c r="SAM89" s="85"/>
      <c r="SAN89" s="85"/>
      <c r="SAO89" s="85"/>
      <c r="SAP89" s="85"/>
      <c r="SAQ89" s="85"/>
      <c r="SAR89" s="85"/>
      <c r="SAS89" s="85"/>
      <c r="SAT89" s="85"/>
      <c r="SAU89" s="85"/>
      <c r="SAV89" s="85"/>
      <c r="SAW89" s="85"/>
      <c r="SAX89" s="85"/>
      <c r="SAY89" s="85"/>
      <c r="SAZ89" s="85"/>
      <c r="SBA89" s="85"/>
      <c r="SBB89" s="85"/>
      <c r="SBC89" s="85"/>
      <c r="SBD89" s="85"/>
      <c r="SBE89" s="85"/>
      <c r="SBF89" s="85"/>
      <c r="SBG89" s="85"/>
      <c r="SBH89" s="85"/>
      <c r="SBI89" s="85"/>
      <c r="SBJ89" s="85"/>
      <c r="SBK89" s="85"/>
      <c r="SBL89" s="85"/>
      <c r="SBM89" s="85"/>
      <c r="SBN89" s="85"/>
      <c r="SBO89" s="85"/>
      <c r="SBP89" s="85"/>
      <c r="SBQ89" s="85"/>
      <c r="SBR89" s="85"/>
      <c r="SBS89" s="85"/>
      <c r="SBT89" s="85"/>
      <c r="SBU89" s="85"/>
      <c r="SBV89" s="85"/>
      <c r="SBW89" s="85"/>
      <c r="SBX89" s="85"/>
      <c r="SBY89" s="85"/>
      <c r="SBZ89" s="85"/>
      <c r="SCA89" s="85"/>
      <c r="SCB89" s="85"/>
      <c r="SCC89" s="85"/>
      <c r="SCD89" s="85"/>
      <c r="SCE89" s="85"/>
      <c r="SCF89" s="85"/>
      <c r="SCG89" s="85"/>
      <c r="SCH89" s="85"/>
      <c r="SCI89" s="85"/>
      <c r="SCJ89" s="85"/>
      <c r="SCK89" s="85"/>
      <c r="SCL89" s="85"/>
      <c r="SCM89" s="85"/>
      <c r="SCN89" s="85"/>
      <c r="SCO89" s="85"/>
      <c r="SCP89" s="85"/>
      <c r="SCQ89" s="85"/>
      <c r="SCR89" s="85"/>
      <c r="SCS89" s="85"/>
      <c r="SCT89" s="85"/>
      <c r="SCU89" s="85"/>
      <c r="SCV89" s="85"/>
      <c r="SCW89" s="85"/>
      <c r="SCX89" s="85"/>
      <c r="SCY89" s="85"/>
      <c r="SCZ89" s="85"/>
      <c r="SDA89" s="85"/>
      <c r="SDB89" s="85"/>
      <c r="SDC89" s="85"/>
      <c r="SDD89" s="85"/>
      <c r="SDE89" s="85"/>
      <c r="SDF89" s="85"/>
      <c r="SDG89" s="85"/>
      <c r="SDH89" s="85"/>
      <c r="SDI89" s="85"/>
      <c r="SDJ89" s="85"/>
      <c r="SDK89" s="85"/>
      <c r="SDL89" s="85"/>
      <c r="SDM89" s="85"/>
      <c r="SDN89" s="85"/>
      <c r="SDO89" s="85"/>
      <c r="SDP89" s="85"/>
      <c r="SDQ89" s="85"/>
      <c r="SDR89" s="85"/>
      <c r="SDS89" s="85"/>
      <c r="SDT89" s="85"/>
      <c r="SDU89" s="85"/>
      <c r="SDV89" s="85"/>
      <c r="SDW89" s="85"/>
      <c r="SDX89" s="85"/>
      <c r="SDY89" s="85"/>
      <c r="SDZ89" s="85"/>
      <c r="SEA89" s="85"/>
      <c r="SEB89" s="85"/>
      <c r="SEC89" s="85"/>
      <c r="SED89" s="85"/>
      <c r="SEE89" s="85"/>
      <c r="SEF89" s="85"/>
      <c r="SEG89" s="85"/>
      <c r="SEH89" s="85"/>
      <c r="SEI89" s="85"/>
      <c r="SEJ89" s="85"/>
      <c r="SEK89" s="85"/>
      <c r="SEL89" s="85"/>
      <c r="SEM89" s="85"/>
      <c r="SEN89" s="85"/>
      <c r="SEO89" s="85"/>
      <c r="SEP89" s="85"/>
      <c r="SEQ89" s="85"/>
      <c r="SER89" s="85"/>
      <c r="SES89" s="85"/>
      <c r="SET89" s="85"/>
      <c r="SEU89" s="85"/>
      <c r="SEV89" s="85"/>
      <c r="SEW89" s="85"/>
      <c r="SEX89" s="85"/>
      <c r="SEY89" s="85"/>
      <c r="SEZ89" s="85"/>
      <c r="SFA89" s="85"/>
      <c r="SFB89" s="85"/>
      <c r="SFC89" s="85"/>
      <c r="SFD89" s="85"/>
      <c r="SFE89" s="85"/>
      <c r="SFF89" s="85"/>
      <c r="SFG89" s="85"/>
      <c r="SFH89" s="85"/>
      <c r="SFI89" s="85"/>
      <c r="SFJ89" s="85"/>
      <c r="SFK89" s="85"/>
      <c r="SFL89" s="85"/>
      <c r="SFM89" s="85"/>
      <c r="SFN89" s="85"/>
      <c r="SFO89" s="85"/>
      <c r="SFP89" s="85"/>
      <c r="SFQ89" s="85"/>
      <c r="SFR89" s="85"/>
      <c r="SFS89" s="85"/>
      <c r="SFT89" s="85"/>
      <c r="SFU89" s="85"/>
      <c r="SFV89" s="85"/>
      <c r="SFW89" s="85"/>
      <c r="SFX89" s="85"/>
      <c r="SFY89" s="85"/>
      <c r="SFZ89" s="85"/>
      <c r="SGA89" s="85"/>
      <c r="SGB89" s="85"/>
      <c r="SGC89" s="85"/>
      <c r="SGD89" s="85"/>
      <c r="SGE89" s="85"/>
      <c r="SGF89" s="85"/>
      <c r="SGG89" s="85"/>
      <c r="SGH89" s="85"/>
      <c r="SGI89" s="85"/>
      <c r="SGJ89" s="85"/>
      <c r="SGK89" s="85"/>
      <c r="SGL89" s="85"/>
      <c r="SGM89" s="85"/>
      <c r="SGN89" s="85"/>
      <c r="SGO89" s="85"/>
      <c r="SGP89" s="85"/>
      <c r="SGQ89" s="85"/>
      <c r="SGR89" s="85"/>
      <c r="SGS89" s="85"/>
      <c r="SGT89" s="85"/>
      <c r="SGU89" s="85"/>
      <c r="SGV89" s="85"/>
      <c r="SGW89" s="85"/>
      <c r="SGX89" s="85"/>
      <c r="SGY89" s="85"/>
      <c r="SGZ89" s="85"/>
      <c r="SHA89" s="85"/>
      <c r="SHB89" s="85"/>
      <c r="SHC89" s="85"/>
      <c r="SHD89" s="85"/>
      <c r="SHE89" s="85"/>
      <c r="SHF89" s="85"/>
      <c r="SHG89" s="85"/>
      <c r="SHH89" s="85"/>
      <c r="SHI89" s="85"/>
      <c r="SHJ89" s="85"/>
      <c r="SHK89" s="85"/>
      <c r="SHL89" s="85"/>
      <c r="SHM89" s="85"/>
      <c r="SHN89" s="85"/>
      <c r="SHO89" s="85"/>
      <c r="SHP89" s="85"/>
      <c r="SHQ89" s="85"/>
      <c r="SHR89" s="85"/>
      <c r="SHS89" s="85"/>
      <c r="SHT89" s="85"/>
      <c r="SHU89" s="85"/>
      <c r="SHV89" s="85"/>
      <c r="SHW89" s="85"/>
      <c r="SHX89" s="85"/>
      <c r="SHY89" s="85"/>
      <c r="SHZ89" s="85"/>
      <c r="SIA89" s="85"/>
      <c r="SIB89" s="85"/>
      <c r="SIC89" s="85"/>
      <c r="SID89" s="85"/>
      <c r="SIE89" s="85"/>
      <c r="SIF89" s="85"/>
      <c r="SIG89" s="85"/>
      <c r="SIH89" s="85"/>
      <c r="SII89" s="85"/>
      <c r="SIJ89" s="85"/>
      <c r="SIK89" s="85"/>
      <c r="SIL89" s="85"/>
      <c r="SIM89" s="85"/>
      <c r="SIN89" s="85"/>
      <c r="SIO89" s="85"/>
      <c r="SIP89" s="85"/>
      <c r="SIQ89" s="85"/>
      <c r="SIR89" s="85"/>
      <c r="SIS89" s="85"/>
      <c r="SIT89" s="85"/>
      <c r="SIU89" s="85"/>
      <c r="SIV89" s="85"/>
      <c r="SIW89" s="85"/>
      <c r="SIX89" s="85"/>
      <c r="SIY89" s="85"/>
      <c r="SIZ89" s="85"/>
      <c r="SJA89" s="85"/>
      <c r="SJB89" s="85"/>
      <c r="SJC89" s="85"/>
      <c r="SJD89" s="85"/>
      <c r="SJE89" s="85"/>
      <c r="SJF89" s="85"/>
      <c r="SJG89" s="85"/>
      <c r="SJH89" s="85"/>
      <c r="SJI89" s="85"/>
      <c r="SJJ89" s="85"/>
      <c r="SJK89" s="85"/>
      <c r="SJL89" s="85"/>
      <c r="SJM89" s="85"/>
      <c r="SJN89" s="85"/>
      <c r="SJO89" s="85"/>
      <c r="SJP89" s="85"/>
      <c r="SJQ89" s="85"/>
      <c r="SJR89" s="85"/>
      <c r="SJS89" s="85"/>
      <c r="SJT89" s="85"/>
      <c r="SJU89" s="85"/>
      <c r="SJV89" s="85"/>
      <c r="SJW89" s="85"/>
      <c r="SJX89" s="85"/>
      <c r="SJY89" s="85"/>
      <c r="SJZ89" s="85"/>
      <c r="SKA89" s="85"/>
      <c r="SKB89" s="85"/>
      <c r="SKC89" s="85"/>
      <c r="SKD89" s="85"/>
      <c r="SKE89" s="85"/>
      <c r="SKF89" s="85"/>
      <c r="SKG89" s="85"/>
      <c r="SKH89" s="85"/>
      <c r="SKI89" s="85"/>
      <c r="SKJ89" s="85"/>
      <c r="SKK89" s="85"/>
      <c r="SKL89" s="85"/>
      <c r="SKM89" s="85"/>
      <c r="SKN89" s="85"/>
      <c r="SKO89" s="85"/>
      <c r="SKP89" s="85"/>
      <c r="SKQ89" s="85"/>
      <c r="SKR89" s="85"/>
      <c r="SKS89" s="85"/>
      <c r="SKT89" s="85"/>
      <c r="SKU89" s="85"/>
      <c r="SKV89" s="85"/>
      <c r="SKW89" s="85"/>
      <c r="SKX89" s="85"/>
      <c r="SKY89" s="85"/>
      <c r="SKZ89" s="85"/>
      <c r="SLA89" s="85"/>
      <c r="SLB89" s="85"/>
      <c r="SLC89" s="85"/>
      <c r="SLD89" s="85"/>
      <c r="SLE89" s="85"/>
      <c r="SLF89" s="85"/>
      <c r="SLG89" s="85"/>
      <c r="SLH89" s="85"/>
      <c r="SLI89" s="85"/>
      <c r="SLJ89" s="85"/>
      <c r="SLK89" s="85"/>
      <c r="SLL89" s="85"/>
      <c r="SLM89" s="85"/>
      <c r="SLN89" s="85"/>
      <c r="SLO89" s="85"/>
      <c r="SLP89" s="85"/>
      <c r="SLQ89" s="85"/>
      <c r="SLR89" s="85"/>
      <c r="SLS89" s="85"/>
      <c r="SLT89" s="85"/>
      <c r="SLU89" s="85"/>
      <c r="SLV89" s="85"/>
      <c r="SLW89" s="85"/>
      <c r="SLX89" s="85"/>
      <c r="SLY89" s="85"/>
      <c r="SLZ89" s="85"/>
      <c r="SMA89" s="85"/>
      <c r="SMB89" s="85"/>
      <c r="SMC89" s="85"/>
      <c r="SMD89" s="85"/>
      <c r="SME89" s="85"/>
      <c r="SMF89" s="85"/>
      <c r="SMG89" s="85"/>
      <c r="SMH89" s="85"/>
      <c r="SMI89" s="85"/>
      <c r="SMJ89" s="85"/>
      <c r="SMK89" s="85"/>
      <c r="SML89" s="85"/>
      <c r="SMM89" s="85"/>
      <c r="SMN89" s="85"/>
      <c r="SMO89" s="85"/>
      <c r="SMP89" s="85"/>
      <c r="SMQ89" s="85"/>
      <c r="SMR89" s="85"/>
      <c r="SMS89" s="85"/>
      <c r="SMT89" s="85"/>
      <c r="SMU89" s="85"/>
      <c r="SMV89" s="85"/>
      <c r="SMW89" s="85"/>
      <c r="SMX89" s="85"/>
      <c r="SMY89" s="85"/>
      <c r="SMZ89" s="85"/>
      <c r="SNA89" s="85"/>
      <c r="SNB89" s="85"/>
      <c r="SNC89" s="85"/>
      <c r="SND89" s="85"/>
      <c r="SNE89" s="85"/>
      <c r="SNF89" s="85"/>
      <c r="SNG89" s="85"/>
      <c r="SNH89" s="85"/>
      <c r="SNI89" s="85"/>
      <c r="SNJ89" s="85"/>
      <c r="SNK89" s="85"/>
      <c r="SNL89" s="85"/>
      <c r="SNM89" s="85"/>
      <c r="SNN89" s="85"/>
      <c r="SNO89" s="85"/>
      <c r="SNP89" s="85"/>
      <c r="SNQ89" s="85"/>
      <c r="SNR89" s="85"/>
      <c r="SNS89" s="85"/>
      <c r="SNT89" s="85"/>
      <c r="SNU89" s="85"/>
      <c r="SNV89" s="85"/>
      <c r="SNW89" s="85"/>
      <c r="SNX89" s="85"/>
      <c r="SNY89" s="85"/>
      <c r="SNZ89" s="85"/>
      <c r="SOA89" s="85"/>
      <c r="SOB89" s="85"/>
      <c r="SOC89" s="85"/>
      <c r="SOD89" s="85"/>
      <c r="SOE89" s="85"/>
      <c r="SOF89" s="85"/>
      <c r="SOG89" s="85"/>
      <c r="SOH89" s="85"/>
      <c r="SOI89" s="85"/>
      <c r="SOJ89" s="85"/>
      <c r="SOK89" s="85"/>
      <c r="SOL89" s="85"/>
      <c r="SOM89" s="85"/>
      <c r="SON89" s="85"/>
      <c r="SOO89" s="85"/>
      <c r="SOP89" s="85"/>
      <c r="SOQ89" s="85"/>
      <c r="SOR89" s="85"/>
      <c r="SOS89" s="85"/>
      <c r="SOT89" s="85"/>
      <c r="SOU89" s="85"/>
      <c r="SOV89" s="85"/>
      <c r="SOW89" s="85"/>
      <c r="SOX89" s="85"/>
      <c r="SOY89" s="85"/>
      <c r="SOZ89" s="85"/>
      <c r="SPA89" s="85"/>
      <c r="SPB89" s="85"/>
      <c r="SPC89" s="85"/>
      <c r="SPD89" s="85"/>
      <c r="SPE89" s="85"/>
      <c r="SPF89" s="85"/>
      <c r="SPG89" s="85"/>
      <c r="SPH89" s="85"/>
      <c r="SPI89" s="85"/>
      <c r="SPJ89" s="85"/>
      <c r="SPK89" s="85"/>
      <c r="SPL89" s="85"/>
      <c r="SPM89" s="85"/>
      <c r="SPN89" s="85"/>
      <c r="SPO89" s="85"/>
      <c r="SPP89" s="85"/>
      <c r="SPQ89" s="85"/>
      <c r="SPR89" s="85"/>
      <c r="SPS89" s="85"/>
      <c r="SPT89" s="85"/>
      <c r="SPU89" s="85"/>
      <c r="SPV89" s="85"/>
      <c r="SPW89" s="85"/>
      <c r="SPX89" s="85"/>
      <c r="SPY89" s="85"/>
      <c r="SPZ89" s="85"/>
      <c r="SQA89" s="85"/>
      <c r="SQB89" s="85"/>
      <c r="SQC89" s="85"/>
      <c r="SQD89" s="85"/>
      <c r="SQE89" s="85"/>
      <c r="SQF89" s="85"/>
      <c r="SQG89" s="85"/>
      <c r="SQH89" s="85"/>
      <c r="SQI89" s="85"/>
      <c r="SQJ89" s="85"/>
      <c r="SQK89" s="85"/>
      <c r="SQL89" s="85"/>
      <c r="SQM89" s="85"/>
      <c r="SQN89" s="85"/>
      <c r="SQO89" s="85"/>
      <c r="SQP89" s="85"/>
      <c r="SQQ89" s="85"/>
      <c r="SQR89" s="85"/>
      <c r="SQS89" s="85"/>
      <c r="SQT89" s="85"/>
      <c r="SQU89" s="85"/>
      <c r="SQV89" s="85"/>
      <c r="SQW89" s="85"/>
      <c r="SQX89" s="85"/>
      <c r="SQY89" s="85"/>
      <c r="SQZ89" s="85"/>
      <c r="SRA89" s="85"/>
      <c r="SRB89" s="85"/>
      <c r="SRC89" s="85"/>
      <c r="SRD89" s="85"/>
      <c r="SRE89" s="85"/>
      <c r="SRF89" s="85"/>
      <c r="SRG89" s="85"/>
      <c r="SRH89" s="85"/>
      <c r="SRI89" s="85"/>
      <c r="SRJ89" s="85"/>
      <c r="SRK89" s="85"/>
      <c r="SRL89" s="85"/>
      <c r="SRM89" s="85"/>
      <c r="SRN89" s="85"/>
      <c r="SRO89" s="85"/>
      <c r="SRP89" s="85"/>
      <c r="SRQ89" s="85"/>
      <c r="SRR89" s="85"/>
      <c r="SRS89" s="85"/>
      <c r="SRT89" s="85"/>
      <c r="SRU89" s="85"/>
      <c r="SRV89" s="85"/>
      <c r="SRW89" s="85"/>
      <c r="SRX89" s="85"/>
      <c r="SRY89" s="85"/>
      <c r="SRZ89" s="85"/>
      <c r="SSA89" s="85"/>
      <c r="SSB89" s="85"/>
      <c r="SSC89" s="85"/>
      <c r="SSD89" s="85"/>
      <c r="SSE89" s="85"/>
      <c r="SSF89" s="85"/>
      <c r="SSG89" s="85"/>
      <c r="SSH89" s="85"/>
      <c r="SSI89" s="85"/>
      <c r="SSJ89" s="85"/>
      <c r="SSK89" s="85"/>
      <c r="SSL89" s="85"/>
      <c r="SSM89" s="85"/>
      <c r="SSN89" s="85"/>
      <c r="SSO89" s="85"/>
      <c r="SSP89" s="85"/>
      <c r="SSQ89" s="85"/>
      <c r="SSR89" s="85"/>
      <c r="SSS89" s="85"/>
      <c r="SST89" s="85"/>
      <c r="SSU89" s="85"/>
      <c r="SSV89" s="85"/>
      <c r="SSW89" s="85"/>
      <c r="SSX89" s="85"/>
      <c r="SSY89" s="85"/>
      <c r="SSZ89" s="85"/>
      <c r="STA89" s="85"/>
      <c r="STB89" s="85"/>
      <c r="STC89" s="85"/>
      <c r="STD89" s="85"/>
      <c r="STE89" s="85"/>
      <c r="STF89" s="85"/>
      <c r="STG89" s="85"/>
      <c r="STH89" s="85"/>
      <c r="STI89" s="85"/>
      <c r="STJ89" s="85"/>
      <c r="STK89" s="85"/>
      <c r="STL89" s="85"/>
      <c r="STM89" s="85"/>
      <c r="STN89" s="85"/>
      <c r="STO89" s="85"/>
      <c r="STP89" s="85"/>
      <c r="STQ89" s="85"/>
      <c r="STR89" s="85"/>
      <c r="STS89" s="85"/>
      <c r="STT89" s="85"/>
      <c r="STU89" s="85"/>
      <c r="STV89" s="85"/>
      <c r="STW89" s="85"/>
      <c r="STX89" s="85"/>
      <c r="STY89" s="85"/>
      <c r="STZ89" s="85"/>
      <c r="SUA89" s="85"/>
      <c r="SUB89" s="85"/>
      <c r="SUC89" s="85"/>
      <c r="SUD89" s="85"/>
      <c r="SUE89" s="85"/>
      <c r="SUF89" s="85"/>
      <c r="SUG89" s="85"/>
      <c r="SUH89" s="85"/>
      <c r="SUI89" s="85"/>
      <c r="SUJ89" s="85"/>
      <c r="SUK89" s="85"/>
      <c r="SUL89" s="85"/>
      <c r="SUM89" s="85"/>
      <c r="SUN89" s="85"/>
      <c r="SUO89" s="85"/>
      <c r="SUP89" s="85"/>
      <c r="SUQ89" s="85"/>
      <c r="SUR89" s="85"/>
      <c r="SUS89" s="85"/>
      <c r="SUT89" s="85"/>
      <c r="SUU89" s="85"/>
      <c r="SUV89" s="85"/>
      <c r="SUW89" s="85"/>
      <c r="SUX89" s="85"/>
      <c r="SUY89" s="85"/>
      <c r="SUZ89" s="85"/>
      <c r="SVA89" s="85"/>
      <c r="SVB89" s="85"/>
      <c r="SVC89" s="85"/>
      <c r="SVD89" s="85"/>
      <c r="SVE89" s="85"/>
      <c r="SVF89" s="85"/>
      <c r="SVG89" s="85"/>
      <c r="SVH89" s="85"/>
      <c r="SVI89" s="85"/>
      <c r="SVJ89" s="85"/>
      <c r="SVK89" s="85"/>
      <c r="SVL89" s="85"/>
      <c r="SVM89" s="85"/>
      <c r="SVN89" s="85"/>
      <c r="SVO89" s="85"/>
      <c r="SVP89" s="85"/>
      <c r="SVQ89" s="85"/>
      <c r="SVR89" s="85"/>
      <c r="SVS89" s="85"/>
      <c r="SVT89" s="85"/>
      <c r="SVU89" s="85"/>
      <c r="SVV89" s="85"/>
      <c r="SVW89" s="85"/>
      <c r="SVX89" s="85"/>
      <c r="SVY89" s="85"/>
      <c r="SVZ89" s="85"/>
      <c r="SWA89" s="85"/>
      <c r="SWB89" s="85"/>
      <c r="SWC89" s="85"/>
      <c r="SWD89" s="85"/>
      <c r="SWE89" s="85"/>
      <c r="SWF89" s="85"/>
      <c r="SWG89" s="85"/>
      <c r="SWH89" s="85"/>
      <c r="SWI89" s="85"/>
      <c r="SWJ89" s="85"/>
      <c r="SWK89" s="85"/>
      <c r="SWL89" s="85"/>
      <c r="SWM89" s="85"/>
      <c r="SWN89" s="85"/>
      <c r="SWO89" s="85"/>
      <c r="SWP89" s="85"/>
      <c r="SWQ89" s="85"/>
      <c r="SWR89" s="85"/>
      <c r="SWS89" s="85"/>
      <c r="SWT89" s="85"/>
      <c r="SWU89" s="85"/>
      <c r="SWV89" s="85"/>
      <c r="SWW89" s="85"/>
      <c r="SWX89" s="85"/>
      <c r="SWY89" s="85"/>
      <c r="SWZ89" s="85"/>
      <c r="SXA89" s="85"/>
      <c r="SXB89" s="85"/>
      <c r="SXC89" s="85"/>
      <c r="SXD89" s="85"/>
      <c r="SXE89" s="85"/>
      <c r="SXF89" s="85"/>
      <c r="SXG89" s="85"/>
      <c r="SXH89" s="85"/>
      <c r="SXI89" s="85"/>
      <c r="SXJ89" s="85"/>
      <c r="SXK89" s="85"/>
      <c r="SXL89" s="85"/>
      <c r="SXM89" s="85"/>
      <c r="SXN89" s="85"/>
      <c r="SXO89" s="85"/>
      <c r="SXP89" s="85"/>
      <c r="SXQ89" s="85"/>
      <c r="SXR89" s="85"/>
      <c r="SXS89" s="85"/>
      <c r="SXT89" s="85"/>
      <c r="SXU89" s="85"/>
      <c r="SXV89" s="85"/>
      <c r="SXW89" s="85"/>
      <c r="SXX89" s="85"/>
      <c r="SXY89" s="85"/>
      <c r="SXZ89" s="85"/>
      <c r="SYA89" s="85"/>
      <c r="SYB89" s="85"/>
      <c r="SYC89" s="85"/>
      <c r="SYD89" s="85"/>
      <c r="SYE89" s="85"/>
      <c r="SYF89" s="85"/>
      <c r="SYG89" s="85"/>
      <c r="SYH89" s="85"/>
      <c r="SYI89" s="85"/>
      <c r="SYJ89" s="85"/>
      <c r="SYK89" s="85"/>
      <c r="SYL89" s="85"/>
      <c r="SYM89" s="85"/>
      <c r="SYN89" s="85"/>
      <c r="SYO89" s="85"/>
      <c r="SYP89" s="85"/>
      <c r="SYQ89" s="85"/>
      <c r="SYR89" s="85"/>
      <c r="SYS89" s="85"/>
      <c r="SYT89" s="85"/>
      <c r="SYU89" s="85"/>
      <c r="SYV89" s="85"/>
      <c r="SYW89" s="85"/>
      <c r="SYX89" s="85"/>
      <c r="SYY89" s="85"/>
      <c r="SYZ89" s="85"/>
      <c r="SZA89" s="85"/>
      <c r="SZB89" s="85"/>
      <c r="SZC89" s="85"/>
      <c r="SZD89" s="85"/>
      <c r="SZE89" s="85"/>
      <c r="SZF89" s="85"/>
      <c r="SZG89" s="85"/>
      <c r="SZH89" s="85"/>
      <c r="SZI89" s="85"/>
      <c r="SZJ89" s="85"/>
      <c r="SZK89" s="85"/>
      <c r="SZL89" s="85"/>
      <c r="SZM89" s="85"/>
      <c r="SZN89" s="85"/>
      <c r="SZO89" s="85"/>
      <c r="SZP89" s="85"/>
      <c r="SZQ89" s="85"/>
      <c r="SZR89" s="85"/>
      <c r="SZS89" s="85"/>
      <c r="SZT89" s="85"/>
      <c r="SZU89" s="85"/>
      <c r="SZV89" s="85"/>
      <c r="SZW89" s="85"/>
      <c r="SZX89" s="85"/>
      <c r="SZY89" s="85"/>
      <c r="SZZ89" s="85"/>
      <c r="TAA89" s="85"/>
      <c r="TAB89" s="85"/>
      <c r="TAC89" s="85"/>
      <c r="TAD89" s="85"/>
      <c r="TAE89" s="85"/>
      <c r="TAF89" s="85"/>
      <c r="TAG89" s="85"/>
      <c r="TAH89" s="85"/>
      <c r="TAI89" s="85"/>
      <c r="TAJ89" s="85"/>
      <c r="TAK89" s="85"/>
      <c r="TAL89" s="85"/>
      <c r="TAM89" s="85"/>
      <c r="TAN89" s="85"/>
      <c r="TAO89" s="85"/>
      <c r="TAP89" s="85"/>
      <c r="TAQ89" s="85"/>
      <c r="TAR89" s="85"/>
      <c r="TAS89" s="85"/>
      <c r="TAT89" s="85"/>
      <c r="TAU89" s="85"/>
      <c r="TAV89" s="85"/>
      <c r="TAW89" s="85"/>
      <c r="TAX89" s="85"/>
      <c r="TAY89" s="85"/>
      <c r="TAZ89" s="85"/>
      <c r="TBA89" s="85"/>
      <c r="TBB89" s="85"/>
      <c r="TBC89" s="85"/>
      <c r="TBD89" s="85"/>
      <c r="TBE89" s="85"/>
      <c r="TBF89" s="85"/>
      <c r="TBG89" s="85"/>
      <c r="TBH89" s="85"/>
      <c r="TBI89" s="85"/>
      <c r="TBJ89" s="85"/>
      <c r="TBK89" s="85"/>
      <c r="TBL89" s="85"/>
      <c r="TBM89" s="85"/>
      <c r="TBN89" s="85"/>
      <c r="TBO89" s="85"/>
      <c r="TBP89" s="85"/>
      <c r="TBQ89" s="85"/>
      <c r="TBR89" s="85"/>
      <c r="TBS89" s="85"/>
      <c r="TBT89" s="85"/>
      <c r="TBU89" s="85"/>
      <c r="TBV89" s="85"/>
      <c r="TBW89" s="85"/>
      <c r="TBX89" s="85"/>
      <c r="TBY89" s="85"/>
      <c r="TBZ89" s="85"/>
      <c r="TCA89" s="85"/>
      <c r="TCB89" s="85"/>
      <c r="TCC89" s="85"/>
      <c r="TCD89" s="85"/>
      <c r="TCE89" s="85"/>
      <c r="TCF89" s="85"/>
      <c r="TCG89" s="85"/>
      <c r="TCH89" s="85"/>
      <c r="TCI89" s="85"/>
      <c r="TCJ89" s="85"/>
      <c r="TCK89" s="85"/>
      <c r="TCL89" s="85"/>
      <c r="TCM89" s="85"/>
      <c r="TCN89" s="85"/>
      <c r="TCO89" s="85"/>
      <c r="TCP89" s="85"/>
      <c r="TCQ89" s="85"/>
      <c r="TCR89" s="85"/>
      <c r="TCS89" s="85"/>
      <c r="TCT89" s="85"/>
      <c r="TCU89" s="85"/>
      <c r="TCV89" s="85"/>
      <c r="TCW89" s="85"/>
      <c r="TCX89" s="85"/>
      <c r="TCY89" s="85"/>
      <c r="TCZ89" s="85"/>
      <c r="TDA89" s="85"/>
      <c r="TDB89" s="85"/>
      <c r="TDC89" s="85"/>
      <c r="TDD89" s="85"/>
      <c r="TDE89" s="85"/>
      <c r="TDF89" s="85"/>
      <c r="TDG89" s="85"/>
      <c r="TDH89" s="85"/>
      <c r="TDI89" s="85"/>
      <c r="TDJ89" s="85"/>
      <c r="TDK89" s="85"/>
      <c r="TDL89" s="85"/>
      <c r="TDM89" s="85"/>
      <c r="TDN89" s="85"/>
      <c r="TDO89" s="85"/>
      <c r="TDP89" s="85"/>
      <c r="TDQ89" s="85"/>
      <c r="TDR89" s="85"/>
      <c r="TDS89" s="85"/>
      <c r="TDT89" s="85"/>
      <c r="TDU89" s="85"/>
      <c r="TDV89" s="85"/>
      <c r="TDW89" s="85"/>
      <c r="TDX89" s="85"/>
      <c r="TDY89" s="85"/>
      <c r="TDZ89" s="85"/>
      <c r="TEA89" s="85"/>
      <c r="TEB89" s="85"/>
      <c r="TEC89" s="85"/>
      <c r="TED89" s="85"/>
      <c r="TEE89" s="85"/>
      <c r="TEF89" s="85"/>
      <c r="TEG89" s="85"/>
      <c r="TEH89" s="85"/>
      <c r="TEI89" s="85"/>
      <c r="TEJ89" s="85"/>
      <c r="TEK89" s="85"/>
      <c r="TEL89" s="85"/>
      <c r="TEM89" s="85"/>
      <c r="TEN89" s="85"/>
      <c r="TEO89" s="85"/>
      <c r="TEP89" s="85"/>
      <c r="TEQ89" s="85"/>
      <c r="TER89" s="85"/>
      <c r="TES89" s="85"/>
      <c r="TET89" s="85"/>
      <c r="TEU89" s="85"/>
      <c r="TEV89" s="85"/>
      <c r="TEW89" s="85"/>
      <c r="TEX89" s="85"/>
      <c r="TEY89" s="85"/>
      <c r="TEZ89" s="85"/>
      <c r="TFA89" s="85"/>
      <c r="TFB89" s="85"/>
      <c r="TFC89" s="85"/>
      <c r="TFD89" s="85"/>
      <c r="TFE89" s="85"/>
      <c r="TFF89" s="85"/>
      <c r="TFG89" s="85"/>
      <c r="TFH89" s="85"/>
      <c r="TFI89" s="85"/>
      <c r="TFJ89" s="85"/>
      <c r="TFK89" s="85"/>
      <c r="TFL89" s="85"/>
      <c r="TFM89" s="85"/>
      <c r="TFN89" s="85"/>
      <c r="TFO89" s="85"/>
      <c r="TFP89" s="85"/>
      <c r="TFQ89" s="85"/>
      <c r="TFR89" s="85"/>
      <c r="TFS89" s="85"/>
      <c r="TFT89" s="85"/>
      <c r="TFU89" s="85"/>
      <c r="TFV89" s="85"/>
      <c r="TFW89" s="85"/>
      <c r="TFX89" s="85"/>
      <c r="TFY89" s="85"/>
      <c r="TFZ89" s="85"/>
      <c r="TGA89" s="85"/>
      <c r="TGB89" s="85"/>
      <c r="TGC89" s="85"/>
      <c r="TGD89" s="85"/>
      <c r="TGE89" s="85"/>
      <c r="TGF89" s="85"/>
      <c r="TGG89" s="85"/>
      <c r="TGH89" s="85"/>
      <c r="TGI89" s="85"/>
      <c r="TGJ89" s="85"/>
      <c r="TGK89" s="85"/>
      <c r="TGL89" s="85"/>
      <c r="TGM89" s="85"/>
      <c r="TGN89" s="85"/>
      <c r="TGO89" s="85"/>
      <c r="TGP89" s="85"/>
      <c r="TGQ89" s="85"/>
      <c r="TGR89" s="85"/>
      <c r="TGS89" s="85"/>
      <c r="TGT89" s="85"/>
      <c r="TGU89" s="85"/>
      <c r="TGV89" s="85"/>
      <c r="TGW89" s="85"/>
      <c r="TGX89" s="85"/>
      <c r="TGY89" s="85"/>
      <c r="TGZ89" s="85"/>
      <c r="THA89" s="85"/>
      <c r="THB89" s="85"/>
      <c r="THC89" s="85"/>
      <c r="THD89" s="85"/>
      <c r="THE89" s="85"/>
      <c r="THF89" s="85"/>
      <c r="THG89" s="85"/>
      <c r="THH89" s="85"/>
      <c r="THI89" s="85"/>
      <c r="THJ89" s="85"/>
      <c r="THK89" s="85"/>
      <c r="THL89" s="85"/>
      <c r="THM89" s="85"/>
      <c r="THN89" s="85"/>
      <c r="THO89" s="85"/>
      <c r="THP89" s="85"/>
      <c r="THQ89" s="85"/>
      <c r="THR89" s="85"/>
      <c r="THS89" s="85"/>
      <c r="THT89" s="85"/>
      <c r="THU89" s="85"/>
      <c r="THV89" s="85"/>
      <c r="THW89" s="85"/>
      <c r="THX89" s="85"/>
      <c r="THY89" s="85"/>
      <c r="THZ89" s="85"/>
      <c r="TIA89" s="85"/>
      <c r="TIB89" s="85"/>
      <c r="TIC89" s="85"/>
      <c r="TID89" s="85"/>
      <c r="TIE89" s="85"/>
      <c r="TIF89" s="85"/>
      <c r="TIG89" s="85"/>
      <c r="TIH89" s="85"/>
      <c r="TII89" s="85"/>
      <c r="TIJ89" s="85"/>
      <c r="TIK89" s="85"/>
      <c r="TIL89" s="85"/>
      <c r="TIM89" s="85"/>
      <c r="TIN89" s="85"/>
      <c r="TIO89" s="85"/>
      <c r="TIP89" s="85"/>
      <c r="TIQ89" s="85"/>
      <c r="TIR89" s="85"/>
      <c r="TIS89" s="85"/>
      <c r="TIT89" s="85"/>
      <c r="TIU89" s="85"/>
      <c r="TIV89" s="85"/>
      <c r="TIW89" s="85"/>
      <c r="TIX89" s="85"/>
      <c r="TIY89" s="85"/>
      <c r="TIZ89" s="85"/>
      <c r="TJA89" s="85"/>
      <c r="TJB89" s="85"/>
      <c r="TJC89" s="85"/>
      <c r="TJD89" s="85"/>
      <c r="TJE89" s="85"/>
      <c r="TJF89" s="85"/>
      <c r="TJG89" s="85"/>
      <c r="TJH89" s="85"/>
      <c r="TJI89" s="85"/>
      <c r="TJJ89" s="85"/>
      <c r="TJK89" s="85"/>
      <c r="TJL89" s="85"/>
      <c r="TJM89" s="85"/>
      <c r="TJN89" s="85"/>
      <c r="TJO89" s="85"/>
      <c r="TJP89" s="85"/>
      <c r="TJQ89" s="85"/>
      <c r="TJR89" s="85"/>
      <c r="TJS89" s="85"/>
      <c r="TJT89" s="85"/>
      <c r="TJU89" s="85"/>
      <c r="TJV89" s="85"/>
      <c r="TJW89" s="85"/>
      <c r="TJX89" s="85"/>
      <c r="TJY89" s="85"/>
      <c r="TJZ89" s="85"/>
      <c r="TKA89" s="85"/>
      <c r="TKB89" s="85"/>
      <c r="TKC89" s="85"/>
      <c r="TKD89" s="85"/>
      <c r="TKE89" s="85"/>
      <c r="TKF89" s="85"/>
      <c r="TKG89" s="85"/>
      <c r="TKH89" s="85"/>
      <c r="TKI89" s="85"/>
      <c r="TKJ89" s="85"/>
      <c r="TKK89" s="85"/>
      <c r="TKL89" s="85"/>
      <c r="TKM89" s="85"/>
      <c r="TKN89" s="85"/>
      <c r="TKO89" s="85"/>
      <c r="TKP89" s="85"/>
      <c r="TKQ89" s="85"/>
      <c r="TKR89" s="85"/>
      <c r="TKS89" s="85"/>
      <c r="TKT89" s="85"/>
      <c r="TKU89" s="85"/>
      <c r="TKV89" s="85"/>
      <c r="TKW89" s="85"/>
      <c r="TKX89" s="85"/>
      <c r="TKY89" s="85"/>
      <c r="TKZ89" s="85"/>
      <c r="TLA89" s="85"/>
      <c r="TLB89" s="85"/>
      <c r="TLC89" s="85"/>
      <c r="TLD89" s="85"/>
      <c r="TLE89" s="85"/>
      <c r="TLF89" s="85"/>
      <c r="TLG89" s="85"/>
      <c r="TLH89" s="85"/>
      <c r="TLI89" s="85"/>
      <c r="TLJ89" s="85"/>
      <c r="TLK89" s="85"/>
      <c r="TLL89" s="85"/>
      <c r="TLM89" s="85"/>
      <c r="TLN89" s="85"/>
      <c r="TLO89" s="85"/>
      <c r="TLP89" s="85"/>
      <c r="TLQ89" s="85"/>
      <c r="TLR89" s="85"/>
      <c r="TLS89" s="85"/>
      <c r="TLT89" s="85"/>
      <c r="TLU89" s="85"/>
      <c r="TLV89" s="85"/>
      <c r="TLW89" s="85"/>
      <c r="TLX89" s="85"/>
      <c r="TLY89" s="85"/>
      <c r="TLZ89" s="85"/>
      <c r="TMA89" s="85"/>
      <c r="TMB89" s="85"/>
      <c r="TMC89" s="85"/>
      <c r="TMD89" s="85"/>
      <c r="TME89" s="85"/>
      <c r="TMF89" s="85"/>
      <c r="TMG89" s="85"/>
      <c r="TMH89" s="85"/>
      <c r="TMI89" s="85"/>
      <c r="TMJ89" s="85"/>
      <c r="TMK89" s="85"/>
      <c r="TML89" s="85"/>
      <c r="TMM89" s="85"/>
      <c r="TMN89" s="85"/>
      <c r="TMO89" s="85"/>
      <c r="TMP89" s="85"/>
      <c r="TMQ89" s="85"/>
      <c r="TMR89" s="85"/>
      <c r="TMS89" s="85"/>
      <c r="TMT89" s="85"/>
      <c r="TMU89" s="85"/>
      <c r="TMV89" s="85"/>
      <c r="TMW89" s="85"/>
      <c r="TMX89" s="85"/>
      <c r="TMY89" s="85"/>
      <c r="TMZ89" s="85"/>
      <c r="TNA89" s="85"/>
      <c r="TNB89" s="85"/>
      <c r="TNC89" s="85"/>
      <c r="TND89" s="85"/>
      <c r="TNE89" s="85"/>
      <c r="TNF89" s="85"/>
      <c r="TNG89" s="85"/>
      <c r="TNH89" s="85"/>
      <c r="TNI89" s="85"/>
      <c r="TNJ89" s="85"/>
      <c r="TNK89" s="85"/>
      <c r="TNL89" s="85"/>
      <c r="TNM89" s="85"/>
      <c r="TNN89" s="85"/>
      <c r="TNO89" s="85"/>
      <c r="TNP89" s="85"/>
      <c r="TNQ89" s="85"/>
      <c r="TNR89" s="85"/>
      <c r="TNS89" s="85"/>
      <c r="TNT89" s="85"/>
      <c r="TNU89" s="85"/>
      <c r="TNV89" s="85"/>
      <c r="TNW89" s="85"/>
      <c r="TNX89" s="85"/>
      <c r="TNY89" s="85"/>
      <c r="TNZ89" s="85"/>
      <c r="TOA89" s="85"/>
      <c r="TOB89" s="85"/>
      <c r="TOC89" s="85"/>
      <c r="TOD89" s="85"/>
      <c r="TOE89" s="85"/>
      <c r="TOF89" s="85"/>
      <c r="TOG89" s="85"/>
      <c r="TOH89" s="85"/>
      <c r="TOI89" s="85"/>
      <c r="TOJ89" s="85"/>
      <c r="TOK89" s="85"/>
      <c r="TOL89" s="85"/>
      <c r="TOM89" s="85"/>
      <c r="TON89" s="85"/>
      <c r="TOO89" s="85"/>
      <c r="TOP89" s="85"/>
      <c r="TOQ89" s="85"/>
      <c r="TOR89" s="85"/>
      <c r="TOS89" s="85"/>
      <c r="TOT89" s="85"/>
      <c r="TOU89" s="85"/>
      <c r="TOV89" s="85"/>
      <c r="TOW89" s="85"/>
      <c r="TOX89" s="85"/>
      <c r="TOY89" s="85"/>
      <c r="TOZ89" s="85"/>
      <c r="TPA89" s="85"/>
      <c r="TPB89" s="85"/>
      <c r="TPC89" s="85"/>
      <c r="TPD89" s="85"/>
      <c r="TPE89" s="85"/>
      <c r="TPF89" s="85"/>
      <c r="TPG89" s="85"/>
      <c r="TPH89" s="85"/>
      <c r="TPI89" s="85"/>
      <c r="TPJ89" s="85"/>
      <c r="TPK89" s="85"/>
      <c r="TPL89" s="85"/>
      <c r="TPM89" s="85"/>
      <c r="TPN89" s="85"/>
      <c r="TPO89" s="85"/>
      <c r="TPP89" s="85"/>
      <c r="TPQ89" s="85"/>
      <c r="TPR89" s="85"/>
      <c r="TPS89" s="85"/>
      <c r="TPT89" s="85"/>
      <c r="TPU89" s="85"/>
      <c r="TPV89" s="85"/>
      <c r="TPW89" s="85"/>
      <c r="TPX89" s="85"/>
      <c r="TPY89" s="85"/>
      <c r="TPZ89" s="85"/>
      <c r="TQA89" s="85"/>
      <c r="TQB89" s="85"/>
      <c r="TQC89" s="85"/>
      <c r="TQD89" s="85"/>
      <c r="TQE89" s="85"/>
      <c r="TQF89" s="85"/>
      <c r="TQG89" s="85"/>
      <c r="TQH89" s="85"/>
      <c r="TQI89" s="85"/>
      <c r="TQJ89" s="85"/>
      <c r="TQK89" s="85"/>
      <c r="TQL89" s="85"/>
      <c r="TQM89" s="85"/>
      <c r="TQN89" s="85"/>
      <c r="TQO89" s="85"/>
      <c r="TQP89" s="85"/>
      <c r="TQQ89" s="85"/>
      <c r="TQR89" s="85"/>
      <c r="TQS89" s="85"/>
      <c r="TQT89" s="85"/>
      <c r="TQU89" s="85"/>
      <c r="TQV89" s="85"/>
      <c r="TQW89" s="85"/>
      <c r="TQX89" s="85"/>
      <c r="TQY89" s="85"/>
      <c r="TQZ89" s="85"/>
      <c r="TRA89" s="85"/>
      <c r="TRB89" s="85"/>
      <c r="TRC89" s="85"/>
      <c r="TRD89" s="85"/>
      <c r="TRE89" s="85"/>
      <c r="TRF89" s="85"/>
      <c r="TRG89" s="85"/>
      <c r="TRH89" s="85"/>
      <c r="TRI89" s="85"/>
      <c r="TRJ89" s="85"/>
      <c r="TRK89" s="85"/>
      <c r="TRL89" s="85"/>
      <c r="TRM89" s="85"/>
      <c r="TRN89" s="85"/>
      <c r="TRO89" s="85"/>
      <c r="TRP89" s="85"/>
      <c r="TRQ89" s="85"/>
      <c r="TRR89" s="85"/>
      <c r="TRS89" s="85"/>
      <c r="TRT89" s="85"/>
      <c r="TRU89" s="85"/>
      <c r="TRV89" s="85"/>
      <c r="TRW89" s="85"/>
      <c r="TRX89" s="85"/>
      <c r="TRY89" s="85"/>
      <c r="TRZ89" s="85"/>
      <c r="TSA89" s="85"/>
      <c r="TSB89" s="85"/>
      <c r="TSC89" s="85"/>
      <c r="TSD89" s="85"/>
      <c r="TSE89" s="85"/>
      <c r="TSF89" s="85"/>
      <c r="TSG89" s="85"/>
      <c r="TSH89" s="85"/>
      <c r="TSI89" s="85"/>
      <c r="TSJ89" s="85"/>
      <c r="TSK89" s="85"/>
      <c r="TSL89" s="85"/>
      <c r="TSM89" s="85"/>
      <c r="TSN89" s="85"/>
      <c r="TSO89" s="85"/>
      <c r="TSP89" s="85"/>
      <c r="TSQ89" s="85"/>
      <c r="TSR89" s="85"/>
      <c r="TSS89" s="85"/>
      <c r="TST89" s="85"/>
      <c r="TSU89" s="85"/>
      <c r="TSV89" s="85"/>
      <c r="TSW89" s="85"/>
      <c r="TSX89" s="85"/>
      <c r="TSY89" s="85"/>
      <c r="TSZ89" s="85"/>
      <c r="TTA89" s="85"/>
      <c r="TTB89" s="85"/>
      <c r="TTC89" s="85"/>
      <c r="TTD89" s="85"/>
      <c r="TTE89" s="85"/>
      <c r="TTF89" s="85"/>
      <c r="TTG89" s="85"/>
      <c r="TTH89" s="85"/>
      <c r="TTI89" s="85"/>
      <c r="TTJ89" s="85"/>
      <c r="TTK89" s="85"/>
      <c r="TTL89" s="85"/>
      <c r="TTM89" s="85"/>
      <c r="TTN89" s="85"/>
      <c r="TTO89" s="85"/>
      <c r="TTP89" s="85"/>
      <c r="TTQ89" s="85"/>
      <c r="TTR89" s="85"/>
      <c r="TTS89" s="85"/>
      <c r="TTT89" s="85"/>
      <c r="TTU89" s="85"/>
      <c r="TTV89" s="85"/>
      <c r="TTW89" s="85"/>
      <c r="TTX89" s="85"/>
      <c r="TTY89" s="85"/>
      <c r="TTZ89" s="85"/>
      <c r="TUA89" s="85"/>
      <c r="TUB89" s="85"/>
      <c r="TUC89" s="85"/>
      <c r="TUD89" s="85"/>
      <c r="TUE89" s="85"/>
      <c r="TUF89" s="85"/>
      <c r="TUG89" s="85"/>
      <c r="TUH89" s="85"/>
      <c r="TUI89" s="85"/>
      <c r="TUJ89" s="85"/>
      <c r="TUK89" s="85"/>
      <c r="TUL89" s="85"/>
      <c r="TUM89" s="85"/>
      <c r="TUN89" s="85"/>
      <c r="TUO89" s="85"/>
      <c r="TUP89" s="85"/>
      <c r="TUQ89" s="85"/>
      <c r="TUR89" s="85"/>
      <c r="TUS89" s="85"/>
      <c r="TUT89" s="85"/>
      <c r="TUU89" s="85"/>
      <c r="TUV89" s="85"/>
      <c r="TUW89" s="85"/>
      <c r="TUX89" s="85"/>
      <c r="TUY89" s="85"/>
      <c r="TUZ89" s="85"/>
      <c r="TVA89" s="85"/>
      <c r="TVB89" s="85"/>
      <c r="TVC89" s="85"/>
      <c r="TVD89" s="85"/>
      <c r="TVE89" s="85"/>
      <c r="TVF89" s="85"/>
      <c r="TVG89" s="85"/>
      <c r="TVH89" s="85"/>
      <c r="TVI89" s="85"/>
      <c r="TVJ89" s="85"/>
      <c r="TVK89" s="85"/>
      <c r="TVL89" s="85"/>
      <c r="TVM89" s="85"/>
      <c r="TVN89" s="85"/>
      <c r="TVO89" s="85"/>
      <c r="TVP89" s="85"/>
      <c r="TVQ89" s="85"/>
      <c r="TVR89" s="85"/>
      <c r="TVS89" s="85"/>
      <c r="TVT89" s="85"/>
      <c r="TVU89" s="85"/>
      <c r="TVV89" s="85"/>
      <c r="TVW89" s="85"/>
      <c r="TVX89" s="85"/>
      <c r="TVY89" s="85"/>
      <c r="TVZ89" s="85"/>
      <c r="TWA89" s="85"/>
      <c r="TWB89" s="85"/>
      <c r="TWC89" s="85"/>
      <c r="TWD89" s="85"/>
      <c r="TWE89" s="85"/>
      <c r="TWF89" s="85"/>
      <c r="TWG89" s="85"/>
      <c r="TWH89" s="85"/>
      <c r="TWI89" s="85"/>
      <c r="TWJ89" s="85"/>
      <c r="TWK89" s="85"/>
      <c r="TWL89" s="85"/>
      <c r="TWM89" s="85"/>
      <c r="TWN89" s="85"/>
      <c r="TWO89" s="85"/>
      <c r="TWP89" s="85"/>
      <c r="TWQ89" s="85"/>
      <c r="TWR89" s="85"/>
      <c r="TWS89" s="85"/>
      <c r="TWT89" s="85"/>
      <c r="TWU89" s="85"/>
      <c r="TWV89" s="85"/>
      <c r="TWW89" s="85"/>
      <c r="TWX89" s="85"/>
      <c r="TWY89" s="85"/>
      <c r="TWZ89" s="85"/>
      <c r="TXA89" s="85"/>
      <c r="TXB89" s="85"/>
      <c r="TXC89" s="85"/>
      <c r="TXD89" s="85"/>
      <c r="TXE89" s="85"/>
      <c r="TXF89" s="85"/>
      <c r="TXG89" s="85"/>
      <c r="TXH89" s="85"/>
      <c r="TXI89" s="85"/>
      <c r="TXJ89" s="85"/>
      <c r="TXK89" s="85"/>
      <c r="TXL89" s="85"/>
      <c r="TXM89" s="85"/>
      <c r="TXN89" s="85"/>
      <c r="TXO89" s="85"/>
      <c r="TXP89" s="85"/>
      <c r="TXQ89" s="85"/>
      <c r="TXR89" s="85"/>
      <c r="TXS89" s="85"/>
      <c r="TXT89" s="85"/>
      <c r="TXU89" s="85"/>
      <c r="TXV89" s="85"/>
      <c r="TXW89" s="85"/>
      <c r="TXX89" s="85"/>
      <c r="TXY89" s="85"/>
      <c r="TXZ89" s="85"/>
      <c r="TYA89" s="85"/>
      <c r="TYB89" s="85"/>
      <c r="TYC89" s="85"/>
      <c r="TYD89" s="85"/>
      <c r="TYE89" s="85"/>
      <c r="TYF89" s="85"/>
      <c r="TYG89" s="85"/>
      <c r="TYH89" s="85"/>
      <c r="TYI89" s="85"/>
      <c r="TYJ89" s="85"/>
      <c r="TYK89" s="85"/>
      <c r="TYL89" s="85"/>
      <c r="TYM89" s="85"/>
      <c r="TYN89" s="85"/>
      <c r="TYO89" s="85"/>
      <c r="TYP89" s="85"/>
      <c r="TYQ89" s="85"/>
      <c r="TYR89" s="85"/>
      <c r="TYS89" s="85"/>
      <c r="TYT89" s="85"/>
      <c r="TYU89" s="85"/>
      <c r="TYV89" s="85"/>
      <c r="TYW89" s="85"/>
      <c r="TYX89" s="85"/>
      <c r="TYY89" s="85"/>
      <c r="TYZ89" s="85"/>
      <c r="TZA89" s="85"/>
      <c r="TZB89" s="85"/>
      <c r="TZC89" s="85"/>
      <c r="TZD89" s="85"/>
      <c r="TZE89" s="85"/>
      <c r="TZF89" s="85"/>
      <c r="TZG89" s="85"/>
      <c r="TZH89" s="85"/>
      <c r="TZI89" s="85"/>
      <c r="TZJ89" s="85"/>
      <c r="TZK89" s="85"/>
      <c r="TZL89" s="85"/>
      <c r="TZM89" s="85"/>
      <c r="TZN89" s="85"/>
      <c r="TZO89" s="85"/>
      <c r="TZP89" s="85"/>
      <c r="TZQ89" s="85"/>
      <c r="TZR89" s="85"/>
      <c r="TZS89" s="85"/>
      <c r="TZT89" s="85"/>
      <c r="TZU89" s="85"/>
      <c r="TZV89" s="85"/>
      <c r="TZW89" s="85"/>
      <c r="TZX89" s="85"/>
      <c r="TZY89" s="85"/>
      <c r="TZZ89" s="85"/>
      <c r="UAA89" s="85"/>
      <c r="UAB89" s="85"/>
      <c r="UAC89" s="85"/>
      <c r="UAD89" s="85"/>
      <c r="UAE89" s="85"/>
      <c r="UAF89" s="85"/>
      <c r="UAG89" s="85"/>
      <c r="UAH89" s="85"/>
      <c r="UAI89" s="85"/>
      <c r="UAJ89" s="85"/>
      <c r="UAK89" s="85"/>
      <c r="UAL89" s="85"/>
      <c r="UAM89" s="85"/>
      <c r="UAN89" s="85"/>
      <c r="UAO89" s="85"/>
      <c r="UAP89" s="85"/>
      <c r="UAQ89" s="85"/>
      <c r="UAR89" s="85"/>
      <c r="UAS89" s="85"/>
      <c r="UAT89" s="85"/>
      <c r="UAU89" s="85"/>
      <c r="UAV89" s="85"/>
      <c r="UAW89" s="85"/>
      <c r="UAX89" s="85"/>
      <c r="UAY89" s="85"/>
      <c r="UAZ89" s="85"/>
      <c r="UBA89" s="85"/>
      <c r="UBB89" s="85"/>
      <c r="UBC89" s="85"/>
      <c r="UBD89" s="85"/>
      <c r="UBE89" s="85"/>
      <c r="UBF89" s="85"/>
      <c r="UBG89" s="85"/>
      <c r="UBH89" s="85"/>
      <c r="UBI89" s="85"/>
      <c r="UBJ89" s="85"/>
      <c r="UBK89" s="85"/>
      <c r="UBL89" s="85"/>
      <c r="UBM89" s="85"/>
      <c r="UBN89" s="85"/>
      <c r="UBO89" s="85"/>
      <c r="UBP89" s="85"/>
      <c r="UBQ89" s="85"/>
      <c r="UBR89" s="85"/>
      <c r="UBS89" s="85"/>
      <c r="UBT89" s="85"/>
      <c r="UBU89" s="85"/>
      <c r="UBV89" s="85"/>
      <c r="UBW89" s="85"/>
      <c r="UBX89" s="85"/>
      <c r="UBY89" s="85"/>
      <c r="UBZ89" s="85"/>
      <c r="UCA89" s="85"/>
      <c r="UCB89" s="85"/>
      <c r="UCC89" s="85"/>
      <c r="UCD89" s="85"/>
      <c r="UCE89" s="85"/>
      <c r="UCF89" s="85"/>
      <c r="UCG89" s="85"/>
      <c r="UCH89" s="85"/>
      <c r="UCI89" s="85"/>
      <c r="UCJ89" s="85"/>
      <c r="UCK89" s="85"/>
      <c r="UCL89" s="85"/>
      <c r="UCM89" s="85"/>
      <c r="UCN89" s="85"/>
      <c r="UCO89" s="85"/>
      <c r="UCP89" s="85"/>
      <c r="UCQ89" s="85"/>
      <c r="UCR89" s="85"/>
      <c r="UCS89" s="85"/>
      <c r="UCT89" s="85"/>
      <c r="UCU89" s="85"/>
      <c r="UCV89" s="85"/>
      <c r="UCW89" s="85"/>
      <c r="UCX89" s="85"/>
      <c r="UCY89" s="85"/>
      <c r="UCZ89" s="85"/>
      <c r="UDA89" s="85"/>
      <c r="UDB89" s="85"/>
      <c r="UDC89" s="85"/>
      <c r="UDD89" s="85"/>
      <c r="UDE89" s="85"/>
      <c r="UDF89" s="85"/>
      <c r="UDG89" s="85"/>
      <c r="UDH89" s="85"/>
      <c r="UDI89" s="85"/>
      <c r="UDJ89" s="85"/>
      <c r="UDK89" s="85"/>
      <c r="UDL89" s="85"/>
      <c r="UDM89" s="85"/>
      <c r="UDN89" s="85"/>
      <c r="UDO89" s="85"/>
      <c r="UDP89" s="85"/>
      <c r="UDQ89" s="85"/>
      <c r="UDR89" s="85"/>
      <c r="UDS89" s="85"/>
      <c r="UDT89" s="85"/>
      <c r="UDU89" s="85"/>
      <c r="UDV89" s="85"/>
      <c r="UDW89" s="85"/>
      <c r="UDX89" s="85"/>
      <c r="UDY89" s="85"/>
      <c r="UDZ89" s="85"/>
      <c r="UEA89" s="85"/>
      <c r="UEB89" s="85"/>
      <c r="UEC89" s="85"/>
      <c r="UED89" s="85"/>
      <c r="UEE89" s="85"/>
      <c r="UEF89" s="85"/>
      <c r="UEG89" s="85"/>
      <c r="UEH89" s="85"/>
      <c r="UEI89" s="85"/>
      <c r="UEJ89" s="85"/>
      <c r="UEK89" s="85"/>
      <c r="UEL89" s="85"/>
      <c r="UEM89" s="85"/>
      <c r="UEN89" s="85"/>
      <c r="UEO89" s="85"/>
      <c r="UEP89" s="85"/>
      <c r="UEQ89" s="85"/>
      <c r="UER89" s="85"/>
      <c r="UES89" s="85"/>
      <c r="UET89" s="85"/>
      <c r="UEU89" s="85"/>
      <c r="UEV89" s="85"/>
      <c r="UEW89" s="85"/>
      <c r="UEX89" s="85"/>
      <c r="UEY89" s="85"/>
      <c r="UEZ89" s="85"/>
      <c r="UFA89" s="85"/>
      <c r="UFB89" s="85"/>
      <c r="UFC89" s="85"/>
      <c r="UFD89" s="85"/>
      <c r="UFE89" s="85"/>
      <c r="UFF89" s="85"/>
      <c r="UFG89" s="85"/>
      <c r="UFH89" s="85"/>
      <c r="UFI89" s="85"/>
      <c r="UFJ89" s="85"/>
      <c r="UFK89" s="85"/>
      <c r="UFL89" s="85"/>
      <c r="UFM89" s="85"/>
      <c r="UFN89" s="85"/>
      <c r="UFO89" s="85"/>
      <c r="UFP89" s="85"/>
      <c r="UFQ89" s="85"/>
      <c r="UFR89" s="85"/>
      <c r="UFS89" s="85"/>
      <c r="UFT89" s="85"/>
      <c r="UFU89" s="85"/>
      <c r="UFV89" s="85"/>
      <c r="UFW89" s="85"/>
      <c r="UFX89" s="85"/>
      <c r="UFY89" s="85"/>
      <c r="UFZ89" s="85"/>
      <c r="UGA89" s="85"/>
      <c r="UGB89" s="85"/>
      <c r="UGC89" s="85"/>
      <c r="UGD89" s="85"/>
      <c r="UGE89" s="85"/>
      <c r="UGF89" s="85"/>
      <c r="UGG89" s="85"/>
      <c r="UGH89" s="85"/>
      <c r="UGI89" s="85"/>
      <c r="UGJ89" s="85"/>
      <c r="UGK89" s="85"/>
      <c r="UGL89" s="85"/>
      <c r="UGM89" s="85"/>
      <c r="UGN89" s="85"/>
      <c r="UGO89" s="85"/>
      <c r="UGP89" s="85"/>
      <c r="UGQ89" s="85"/>
      <c r="UGR89" s="85"/>
      <c r="UGS89" s="85"/>
      <c r="UGT89" s="85"/>
      <c r="UGU89" s="85"/>
      <c r="UGV89" s="85"/>
      <c r="UGW89" s="85"/>
      <c r="UGX89" s="85"/>
      <c r="UGY89" s="85"/>
      <c r="UGZ89" s="85"/>
      <c r="UHA89" s="85"/>
      <c r="UHB89" s="85"/>
      <c r="UHC89" s="85"/>
      <c r="UHD89" s="85"/>
      <c r="UHE89" s="85"/>
      <c r="UHF89" s="85"/>
      <c r="UHG89" s="85"/>
      <c r="UHH89" s="85"/>
      <c r="UHI89" s="85"/>
      <c r="UHJ89" s="85"/>
      <c r="UHK89" s="85"/>
      <c r="UHL89" s="85"/>
      <c r="UHM89" s="85"/>
      <c r="UHN89" s="85"/>
      <c r="UHO89" s="85"/>
      <c r="UHP89" s="85"/>
      <c r="UHQ89" s="85"/>
      <c r="UHR89" s="85"/>
      <c r="UHS89" s="85"/>
      <c r="UHT89" s="85"/>
      <c r="UHU89" s="85"/>
      <c r="UHV89" s="85"/>
      <c r="UHW89" s="85"/>
      <c r="UHX89" s="85"/>
      <c r="UHY89" s="85"/>
      <c r="UHZ89" s="85"/>
      <c r="UIA89" s="85"/>
      <c r="UIB89" s="85"/>
      <c r="UIC89" s="85"/>
      <c r="UID89" s="85"/>
      <c r="UIE89" s="85"/>
      <c r="UIF89" s="85"/>
      <c r="UIG89" s="85"/>
      <c r="UIH89" s="85"/>
      <c r="UII89" s="85"/>
      <c r="UIJ89" s="85"/>
      <c r="UIK89" s="85"/>
      <c r="UIL89" s="85"/>
      <c r="UIM89" s="85"/>
      <c r="UIN89" s="85"/>
      <c r="UIO89" s="85"/>
      <c r="UIP89" s="85"/>
      <c r="UIQ89" s="85"/>
      <c r="UIR89" s="85"/>
      <c r="UIS89" s="85"/>
      <c r="UIT89" s="85"/>
      <c r="UIU89" s="85"/>
      <c r="UIV89" s="85"/>
      <c r="UIW89" s="85"/>
      <c r="UIX89" s="85"/>
      <c r="UIY89" s="85"/>
      <c r="UIZ89" s="85"/>
      <c r="UJA89" s="85"/>
      <c r="UJB89" s="85"/>
      <c r="UJC89" s="85"/>
      <c r="UJD89" s="85"/>
      <c r="UJE89" s="85"/>
      <c r="UJF89" s="85"/>
      <c r="UJG89" s="85"/>
      <c r="UJH89" s="85"/>
      <c r="UJI89" s="85"/>
      <c r="UJJ89" s="85"/>
      <c r="UJK89" s="85"/>
      <c r="UJL89" s="85"/>
      <c r="UJM89" s="85"/>
      <c r="UJN89" s="85"/>
      <c r="UJO89" s="85"/>
      <c r="UJP89" s="85"/>
      <c r="UJQ89" s="85"/>
      <c r="UJR89" s="85"/>
      <c r="UJS89" s="85"/>
      <c r="UJT89" s="85"/>
      <c r="UJU89" s="85"/>
      <c r="UJV89" s="85"/>
      <c r="UJW89" s="85"/>
      <c r="UJX89" s="85"/>
      <c r="UJY89" s="85"/>
      <c r="UJZ89" s="85"/>
      <c r="UKA89" s="85"/>
      <c r="UKB89" s="85"/>
      <c r="UKC89" s="85"/>
      <c r="UKD89" s="85"/>
      <c r="UKE89" s="85"/>
      <c r="UKF89" s="85"/>
      <c r="UKG89" s="85"/>
      <c r="UKH89" s="85"/>
      <c r="UKI89" s="85"/>
      <c r="UKJ89" s="85"/>
      <c r="UKK89" s="85"/>
      <c r="UKL89" s="85"/>
      <c r="UKM89" s="85"/>
      <c r="UKN89" s="85"/>
      <c r="UKO89" s="85"/>
      <c r="UKP89" s="85"/>
      <c r="UKQ89" s="85"/>
      <c r="UKR89" s="85"/>
      <c r="UKS89" s="85"/>
      <c r="UKT89" s="85"/>
      <c r="UKU89" s="85"/>
      <c r="UKV89" s="85"/>
      <c r="UKW89" s="85"/>
      <c r="UKX89" s="85"/>
      <c r="UKY89" s="85"/>
      <c r="UKZ89" s="85"/>
      <c r="ULA89" s="85"/>
      <c r="ULB89" s="85"/>
      <c r="ULC89" s="85"/>
      <c r="ULD89" s="85"/>
      <c r="ULE89" s="85"/>
      <c r="ULF89" s="85"/>
      <c r="ULG89" s="85"/>
      <c r="ULH89" s="85"/>
      <c r="ULI89" s="85"/>
      <c r="ULJ89" s="85"/>
      <c r="ULK89" s="85"/>
      <c r="ULL89" s="85"/>
      <c r="ULM89" s="85"/>
      <c r="ULN89" s="85"/>
      <c r="ULO89" s="85"/>
      <c r="ULP89" s="85"/>
      <c r="ULQ89" s="85"/>
      <c r="ULR89" s="85"/>
      <c r="ULS89" s="85"/>
      <c r="ULT89" s="85"/>
      <c r="ULU89" s="85"/>
      <c r="ULV89" s="85"/>
      <c r="ULW89" s="85"/>
      <c r="ULX89" s="85"/>
      <c r="ULY89" s="85"/>
      <c r="ULZ89" s="85"/>
      <c r="UMA89" s="85"/>
      <c r="UMB89" s="85"/>
      <c r="UMC89" s="85"/>
      <c r="UMD89" s="85"/>
      <c r="UME89" s="85"/>
      <c r="UMF89" s="85"/>
      <c r="UMG89" s="85"/>
      <c r="UMH89" s="85"/>
      <c r="UMI89" s="85"/>
      <c r="UMJ89" s="85"/>
      <c r="UMK89" s="85"/>
      <c r="UML89" s="85"/>
      <c r="UMM89" s="85"/>
      <c r="UMN89" s="85"/>
      <c r="UMO89" s="85"/>
      <c r="UMP89" s="85"/>
      <c r="UMQ89" s="85"/>
      <c r="UMR89" s="85"/>
      <c r="UMS89" s="85"/>
      <c r="UMT89" s="85"/>
      <c r="UMU89" s="85"/>
      <c r="UMV89" s="85"/>
      <c r="UMW89" s="85"/>
      <c r="UMX89" s="85"/>
      <c r="UMY89" s="85"/>
      <c r="UMZ89" s="85"/>
      <c r="UNA89" s="85"/>
      <c r="UNB89" s="85"/>
      <c r="UNC89" s="85"/>
      <c r="UND89" s="85"/>
      <c r="UNE89" s="85"/>
      <c r="UNF89" s="85"/>
      <c r="UNG89" s="85"/>
      <c r="UNH89" s="85"/>
      <c r="UNI89" s="85"/>
      <c r="UNJ89" s="85"/>
      <c r="UNK89" s="85"/>
      <c r="UNL89" s="85"/>
      <c r="UNM89" s="85"/>
      <c r="UNN89" s="85"/>
      <c r="UNO89" s="85"/>
      <c r="UNP89" s="85"/>
      <c r="UNQ89" s="85"/>
      <c r="UNR89" s="85"/>
      <c r="UNS89" s="85"/>
      <c r="UNT89" s="85"/>
      <c r="UNU89" s="85"/>
      <c r="UNV89" s="85"/>
      <c r="UNW89" s="85"/>
      <c r="UNX89" s="85"/>
      <c r="UNY89" s="85"/>
      <c r="UNZ89" s="85"/>
      <c r="UOA89" s="85"/>
      <c r="UOB89" s="85"/>
      <c r="UOC89" s="85"/>
      <c r="UOD89" s="85"/>
      <c r="UOE89" s="85"/>
      <c r="UOF89" s="85"/>
      <c r="UOG89" s="85"/>
      <c r="UOH89" s="85"/>
      <c r="UOI89" s="85"/>
      <c r="UOJ89" s="85"/>
      <c r="UOK89" s="85"/>
      <c r="UOL89" s="85"/>
      <c r="UOM89" s="85"/>
      <c r="UON89" s="85"/>
      <c r="UOO89" s="85"/>
      <c r="UOP89" s="85"/>
      <c r="UOQ89" s="85"/>
      <c r="UOR89" s="85"/>
      <c r="UOS89" s="85"/>
      <c r="UOT89" s="85"/>
      <c r="UOU89" s="85"/>
      <c r="UOV89" s="85"/>
      <c r="UOW89" s="85"/>
      <c r="UOX89" s="85"/>
      <c r="UOY89" s="85"/>
      <c r="UOZ89" s="85"/>
      <c r="UPA89" s="85"/>
      <c r="UPB89" s="85"/>
      <c r="UPC89" s="85"/>
      <c r="UPD89" s="85"/>
      <c r="UPE89" s="85"/>
      <c r="UPF89" s="85"/>
      <c r="UPG89" s="85"/>
      <c r="UPH89" s="85"/>
      <c r="UPI89" s="85"/>
      <c r="UPJ89" s="85"/>
      <c r="UPK89" s="85"/>
      <c r="UPL89" s="85"/>
      <c r="UPM89" s="85"/>
      <c r="UPN89" s="85"/>
      <c r="UPO89" s="85"/>
      <c r="UPP89" s="85"/>
      <c r="UPQ89" s="85"/>
      <c r="UPR89" s="85"/>
      <c r="UPS89" s="85"/>
      <c r="UPT89" s="85"/>
      <c r="UPU89" s="85"/>
      <c r="UPV89" s="85"/>
      <c r="UPW89" s="85"/>
      <c r="UPX89" s="85"/>
      <c r="UPY89" s="85"/>
      <c r="UPZ89" s="85"/>
      <c r="UQA89" s="85"/>
      <c r="UQB89" s="85"/>
      <c r="UQC89" s="85"/>
      <c r="UQD89" s="85"/>
      <c r="UQE89" s="85"/>
      <c r="UQF89" s="85"/>
      <c r="UQG89" s="85"/>
      <c r="UQH89" s="85"/>
      <c r="UQI89" s="85"/>
      <c r="UQJ89" s="85"/>
      <c r="UQK89" s="85"/>
      <c r="UQL89" s="85"/>
      <c r="UQM89" s="85"/>
      <c r="UQN89" s="85"/>
      <c r="UQO89" s="85"/>
      <c r="UQP89" s="85"/>
      <c r="UQQ89" s="85"/>
      <c r="UQR89" s="85"/>
      <c r="UQS89" s="85"/>
      <c r="UQT89" s="85"/>
      <c r="UQU89" s="85"/>
      <c r="UQV89" s="85"/>
      <c r="UQW89" s="85"/>
      <c r="UQX89" s="85"/>
      <c r="UQY89" s="85"/>
      <c r="UQZ89" s="85"/>
      <c r="URA89" s="85"/>
      <c r="URB89" s="85"/>
      <c r="URC89" s="85"/>
      <c r="URD89" s="85"/>
      <c r="URE89" s="85"/>
      <c r="URF89" s="85"/>
      <c r="URG89" s="85"/>
      <c r="URH89" s="85"/>
      <c r="URI89" s="85"/>
      <c r="URJ89" s="85"/>
      <c r="URK89" s="85"/>
      <c r="URL89" s="85"/>
      <c r="URM89" s="85"/>
      <c r="URN89" s="85"/>
      <c r="URO89" s="85"/>
      <c r="URP89" s="85"/>
      <c r="URQ89" s="85"/>
      <c r="URR89" s="85"/>
      <c r="URS89" s="85"/>
      <c r="URT89" s="85"/>
      <c r="URU89" s="85"/>
      <c r="URV89" s="85"/>
      <c r="URW89" s="85"/>
      <c r="URX89" s="85"/>
      <c r="URY89" s="85"/>
      <c r="URZ89" s="85"/>
      <c r="USA89" s="85"/>
      <c r="USB89" s="85"/>
      <c r="USC89" s="85"/>
      <c r="USD89" s="85"/>
      <c r="USE89" s="85"/>
      <c r="USF89" s="85"/>
      <c r="USG89" s="85"/>
      <c r="USH89" s="85"/>
      <c r="USI89" s="85"/>
      <c r="USJ89" s="85"/>
      <c r="USK89" s="85"/>
      <c r="USL89" s="85"/>
      <c r="USM89" s="85"/>
      <c r="USN89" s="85"/>
      <c r="USO89" s="85"/>
      <c r="USP89" s="85"/>
      <c r="USQ89" s="85"/>
      <c r="USR89" s="85"/>
      <c r="USS89" s="85"/>
      <c r="UST89" s="85"/>
      <c r="USU89" s="85"/>
      <c r="USV89" s="85"/>
      <c r="USW89" s="85"/>
      <c r="USX89" s="85"/>
      <c r="USY89" s="85"/>
      <c r="USZ89" s="85"/>
      <c r="UTA89" s="85"/>
      <c r="UTB89" s="85"/>
      <c r="UTC89" s="85"/>
      <c r="UTD89" s="85"/>
      <c r="UTE89" s="85"/>
      <c r="UTF89" s="85"/>
      <c r="UTG89" s="85"/>
      <c r="UTH89" s="85"/>
      <c r="UTI89" s="85"/>
      <c r="UTJ89" s="85"/>
      <c r="UTK89" s="85"/>
      <c r="UTL89" s="85"/>
      <c r="UTM89" s="85"/>
      <c r="UTN89" s="85"/>
      <c r="UTO89" s="85"/>
      <c r="UTP89" s="85"/>
      <c r="UTQ89" s="85"/>
      <c r="UTR89" s="85"/>
      <c r="UTS89" s="85"/>
      <c r="UTT89" s="85"/>
      <c r="UTU89" s="85"/>
      <c r="UTV89" s="85"/>
      <c r="UTW89" s="85"/>
      <c r="UTX89" s="85"/>
      <c r="UTY89" s="85"/>
      <c r="UTZ89" s="85"/>
      <c r="UUA89" s="85"/>
      <c r="UUB89" s="85"/>
      <c r="UUC89" s="85"/>
      <c r="UUD89" s="85"/>
      <c r="UUE89" s="85"/>
      <c r="UUF89" s="85"/>
      <c r="UUG89" s="85"/>
      <c r="UUH89" s="85"/>
      <c r="UUI89" s="85"/>
      <c r="UUJ89" s="85"/>
      <c r="UUK89" s="85"/>
      <c r="UUL89" s="85"/>
      <c r="UUM89" s="85"/>
      <c r="UUN89" s="85"/>
      <c r="UUO89" s="85"/>
      <c r="UUP89" s="85"/>
      <c r="UUQ89" s="85"/>
      <c r="UUR89" s="85"/>
      <c r="UUS89" s="85"/>
      <c r="UUT89" s="85"/>
      <c r="UUU89" s="85"/>
      <c r="UUV89" s="85"/>
      <c r="UUW89" s="85"/>
      <c r="UUX89" s="85"/>
      <c r="UUY89" s="85"/>
      <c r="UUZ89" s="85"/>
      <c r="UVA89" s="85"/>
      <c r="UVB89" s="85"/>
      <c r="UVC89" s="85"/>
      <c r="UVD89" s="85"/>
      <c r="UVE89" s="85"/>
      <c r="UVF89" s="85"/>
      <c r="UVG89" s="85"/>
      <c r="UVH89" s="85"/>
      <c r="UVI89" s="85"/>
      <c r="UVJ89" s="85"/>
      <c r="UVK89" s="85"/>
      <c r="UVL89" s="85"/>
      <c r="UVM89" s="85"/>
      <c r="UVN89" s="85"/>
      <c r="UVO89" s="85"/>
      <c r="UVP89" s="85"/>
      <c r="UVQ89" s="85"/>
      <c r="UVR89" s="85"/>
      <c r="UVS89" s="85"/>
      <c r="UVT89" s="85"/>
      <c r="UVU89" s="85"/>
      <c r="UVV89" s="85"/>
      <c r="UVW89" s="85"/>
      <c r="UVX89" s="85"/>
      <c r="UVY89" s="85"/>
      <c r="UVZ89" s="85"/>
      <c r="UWA89" s="85"/>
      <c r="UWB89" s="85"/>
      <c r="UWC89" s="85"/>
      <c r="UWD89" s="85"/>
      <c r="UWE89" s="85"/>
      <c r="UWF89" s="85"/>
      <c r="UWG89" s="85"/>
      <c r="UWH89" s="85"/>
      <c r="UWI89" s="85"/>
      <c r="UWJ89" s="85"/>
      <c r="UWK89" s="85"/>
      <c r="UWL89" s="85"/>
      <c r="UWM89" s="85"/>
      <c r="UWN89" s="85"/>
      <c r="UWO89" s="85"/>
      <c r="UWP89" s="85"/>
      <c r="UWQ89" s="85"/>
      <c r="UWR89" s="85"/>
      <c r="UWS89" s="85"/>
      <c r="UWT89" s="85"/>
      <c r="UWU89" s="85"/>
      <c r="UWV89" s="85"/>
      <c r="UWW89" s="85"/>
      <c r="UWX89" s="85"/>
      <c r="UWY89" s="85"/>
      <c r="UWZ89" s="85"/>
      <c r="UXA89" s="85"/>
      <c r="UXB89" s="85"/>
      <c r="UXC89" s="85"/>
      <c r="UXD89" s="85"/>
      <c r="UXE89" s="85"/>
      <c r="UXF89" s="85"/>
      <c r="UXG89" s="85"/>
      <c r="UXH89" s="85"/>
      <c r="UXI89" s="85"/>
      <c r="UXJ89" s="85"/>
      <c r="UXK89" s="85"/>
      <c r="UXL89" s="85"/>
      <c r="UXM89" s="85"/>
      <c r="UXN89" s="85"/>
      <c r="UXO89" s="85"/>
      <c r="UXP89" s="85"/>
      <c r="UXQ89" s="85"/>
      <c r="UXR89" s="85"/>
      <c r="UXS89" s="85"/>
      <c r="UXT89" s="85"/>
      <c r="UXU89" s="85"/>
      <c r="UXV89" s="85"/>
      <c r="UXW89" s="85"/>
      <c r="UXX89" s="85"/>
      <c r="UXY89" s="85"/>
      <c r="UXZ89" s="85"/>
      <c r="UYA89" s="85"/>
      <c r="UYB89" s="85"/>
      <c r="UYC89" s="85"/>
      <c r="UYD89" s="85"/>
      <c r="UYE89" s="85"/>
      <c r="UYF89" s="85"/>
      <c r="UYG89" s="85"/>
      <c r="UYH89" s="85"/>
      <c r="UYI89" s="85"/>
      <c r="UYJ89" s="85"/>
      <c r="UYK89" s="85"/>
      <c r="UYL89" s="85"/>
      <c r="UYM89" s="85"/>
      <c r="UYN89" s="85"/>
      <c r="UYO89" s="85"/>
      <c r="UYP89" s="85"/>
      <c r="UYQ89" s="85"/>
      <c r="UYR89" s="85"/>
      <c r="UYS89" s="85"/>
      <c r="UYT89" s="85"/>
      <c r="UYU89" s="85"/>
      <c r="UYV89" s="85"/>
      <c r="UYW89" s="85"/>
      <c r="UYX89" s="85"/>
      <c r="UYY89" s="85"/>
      <c r="UYZ89" s="85"/>
      <c r="UZA89" s="85"/>
      <c r="UZB89" s="85"/>
      <c r="UZC89" s="85"/>
      <c r="UZD89" s="85"/>
      <c r="UZE89" s="85"/>
      <c r="UZF89" s="85"/>
      <c r="UZG89" s="85"/>
      <c r="UZH89" s="85"/>
      <c r="UZI89" s="85"/>
      <c r="UZJ89" s="85"/>
      <c r="UZK89" s="85"/>
      <c r="UZL89" s="85"/>
      <c r="UZM89" s="85"/>
      <c r="UZN89" s="85"/>
      <c r="UZO89" s="85"/>
      <c r="UZP89" s="85"/>
      <c r="UZQ89" s="85"/>
      <c r="UZR89" s="85"/>
      <c r="UZS89" s="85"/>
      <c r="UZT89" s="85"/>
      <c r="UZU89" s="85"/>
      <c r="UZV89" s="85"/>
      <c r="UZW89" s="85"/>
      <c r="UZX89" s="85"/>
      <c r="UZY89" s="85"/>
      <c r="UZZ89" s="85"/>
      <c r="VAA89" s="85"/>
      <c r="VAB89" s="85"/>
      <c r="VAC89" s="85"/>
      <c r="VAD89" s="85"/>
      <c r="VAE89" s="85"/>
      <c r="VAF89" s="85"/>
      <c r="VAG89" s="85"/>
      <c r="VAH89" s="85"/>
      <c r="VAI89" s="85"/>
      <c r="VAJ89" s="85"/>
      <c r="VAK89" s="85"/>
      <c r="VAL89" s="85"/>
      <c r="VAM89" s="85"/>
      <c r="VAN89" s="85"/>
      <c r="VAO89" s="85"/>
      <c r="VAP89" s="85"/>
      <c r="VAQ89" s="85"/>
      <c r="VAR89" s="85"/>
      <c r="VAS89" s="85"/>
      <c r="VAT89" s="85"/>
      <c r="VAU89" s="85"/>
      <c r="VAV89" s="85"/>
      <c r="VAW89" s="85"/>
      <c r="VAX89" s="85"/>
      <c r="VAY89" s="85"/>
      <c r="VAZ89" s="85"/>
      <c r="VBA89" s="85"/>
      <c r="VBB89" s="85"/>
      <c r="VBC89" s="85"/>
      <c r="VBD89" s="85"/>
      <c r="VBE89" s="85"/>
      <c r="VBF89" s="85"/>
      <c r="VBG89" s="85"/>
      <c r="VBH89" s="85"/>
      <c r="VBI89" s="85"/>
      <c r="VBJ89" s="85"/>
      <c r="VBK89" s="85"/>
      <c r="VBL89" s="85"/>
      <c r="VBM89" s="85"/>
      <c r="VBN89" s="85"/>
      <c r="VBO89" s="85"/>
      <c r="VBP89" s="85"/>
      <c r="VBQ89" s="85"/>
      <c r="VBR89" s="85"/>
      <c r="VBS89" s="85"/>
      <c r="VBT89" s="85"/>
      <c r="VBU89" s="85"/>
      <c r="VBV89" s="85"/>
      <c r="VBW89" s="85"/>
      <c r="VBX89" s="85"/>
      <c r="VBY89" s="85"/>
      <c r="VBZ89" s="85"/>
      <c r="VCA89" s="85"/>
      <c r="VCB89" s="85"/>
      <c r="VCC89" s="85"/>
      <c r="VCD89" s="85"/>
      <c r="VCE89" s="85"/>
      <c r="VCF89" s="85"/>
      <c r="VCG89" s="85"/>
      <c r="VCH89" s="85"/>
      <c r="VCI89" s="85"/>
      <c r="VCJ89" s="85"/>
      <c r="VCK89" s="85"/>
      <c r="VCL89" s="85"/>
      <c r="VCM89" s="85"/>
      <c r="VCN89" s="85"/>
      <c r="VCO89" s="85"/>
      <c r="VCP89" s="85"/>
      <c r="VCQ89" s="85"/>
      <c r="VCR89" s="85"/>
      <c r="VCS89" s="85"/>
      <c r="VCT89" s="85"/>
      <c r="VCU89" s="85"/>
      <c r="VCV89" s="85"/>
      <c r="VCW89" s="85"/>
      <c r="VCX89" s="85"/>
      <c r="VCY89" s="85"/>
      <c r="VCZ89" s="85"/>
      <c r="VDA89" s="85"/>
      <c r="VDB89" s="85"/>
      <c r="VDC89" s="85"/>
      <c r="VDD89" s="85"/>
      <c r="VDE89" s="85"/>
      <c r="VDF89" s="85"/>
      <c r="VDG89" s="85"/>
      <c r="VDH89" s="85"/>
      <c r="VDI89" s="85"/>
      <c r="VDJ89" s="85"/>
      <c r="VDK89" s="85"/>
      <c r="VDL89" s="85"/>
      <c r="VDM89" s="85"/>
      <c r="VDN89" s="85"/>
      <c r="VDO89" s="85"/>
      <c r="VDP89" s="85"/>
      <c r="VDQ89" s="85"/>
      <c r="VDR89" s="85"/>
      <c r="VDS89" s="85"/>
      <c r="VDT89" s="85"/>
      <c r="VDU89" s="85"/>
      <c r="VDV89" s="85"/>
      <c r="VDW89" s="85"/>
      <c r="VDX89" s="85"/>
      <c r="VDY89" s="85"/>
      <c r="VDZ89" s="85"/>
      <c r="VEA89" s="85"/>
      <c r="VEB89" s="85"/>
      <c r="VEC89" s="85"/>
      <c r="VED89" s="85"/>
      <c r="VEE89" s="85"/>
      <c r="VEF89" s="85"/>
      <c r="VEG89" s="85"/>
      <c r="VEH89" s="85"/>
      <c r="VEI89" s="85"/>
      <c r="VEJ89" s="85"/>
      <c r="VEK89" s="85"/>
      <c r="VEL89" s="85"/>
      <c r="VEM89" s="85"/>
      <c r="VEN89" s="85"/>
      <c r="VEO89" s="85"/>
      <c r="VEP89" s="85"/>
      <c r="VEQ89" s="85"/>
      <c r="VER89" s="85"/>
      <c r="VES89" s="85"/>
      <c r="VET89" s="85"/>
      <c r="VEU89" s="85"/>
      <c r="VEV89" s="85"/>
      <c r="VEW89" s="85"/>
      <c r="VEX89" s="85"/>
      <c r="VEY89" s="85"/>
      <c r="VEZ89" s="85"/>
      <c r="VFA89" s="85"/>
      <c r="VFB89" s="85"/>
      <c r="VFC89" s="85"/>
      <c r="VFD89" s="85"/>
      <c r="VFE89" s="85"/>
      <c r="VFF89" s="85"/>
      <c r="VFG89" s="85"/>
      <c r="VFH89" s="85"/>
      <c r="VFI89" s="85"/>
      <c r="VFJ89" s="85"/>
      <c r="VFK89" s="85"/>
      <c r="VFL89" s="85"/>
      <c r="VFM89" s="85"/>
      <c r="VFN89" s="85"/>
      <c r="VFO89" s="85"/>
      <c r="VFP89" s="85"/>
      <c r="VFQ89" s="85"/>
      <c r="VFR89" s="85"/>
      <c r="VFS89" s="85"/>
      <c r="VFT89" s="85"/>
      <c r="VFU89" s="85"/>
      <c r="VFV89" s="85"/>
      <c r="VFW89" s="85"/>
      <c r="VFX89" s="85"/>
      <c r="VFY89" s="85"/>
      <c r="VFZ89" s="85"/>
      <c r="VGA89" s="85"/>
      <c r="VGB89" s="85"/>
      <c r="VGC89" s="85"/>
      <c r="VGD89" s="85"/>
      <c r="VGE89" s="85"/>
      <c r="VGF89" s="85"/>
      <c r="VGG89" s="85"/>
      <c r="VGH89" s="85"/>
      <c r="VGI89" s="85"/>
      <c r="VGJ89" s="85"/>
      <c r="VGK89" s="85"/>
      <c r="VGL89" s="85"/>
      <c r="VGM89" s="85"/>
      <c r="VGN89" s="85"/>
      <c r="VGO89" s="85"/>
      <c r="VGP89" s="85"/>
      <c r="VGQ89" s="85"/>
      <c r="VGR89" s="85"/>
      <c r="VGS89" s="85"/>
      <c r="VGT89" s="85"/>
      <c r="VGU89" s="85"/>
      <c r="VGV89" s="85"/>
      <c r="VGW89" s="85"/>
      <c r="VGX89" s="85"/>
      <c r="VGY89" s="85"/>
      <c r="VGZ89" s="85"/>
      <c r="VHA89" s="85"/>
      <c r="VHB89" s="85"/>
      <c r="VHC89" s="85"/>
      <c r="VHD89" s="85"/>
      <c r="VHE89" s="85"/>
      <c r="VHF89" s="85"/>
      <c r="VHG89" s="85"/>
      <c r="VHH89" s="85"/>
      <c r="VHI89" s="85"/>
      <c r="VHJ89" s="85"/>
      <c r="VHK89" s="85"/>
      <c r="VHL89" s="85"/>
      <c r="VHM89" s="85"/>
      <c r="VHN89" s="85"/>
      <c r="VHO89" s="85"/>
      <c r="VHP89" s="85"/>
      <c r="VHQ89" s="85"/>
      <c r="VHR89" s="85"/>
      <c r="VHS89" s="85"/>
      <c r="VHT89" s="85"/>
      <c r="VHU89" s="85"/>
      <c r="VHV89" s="85"/>
      <c r="VHW89" s="85"/>
      <c r="VHX89" s="85"/>
      <c r="VHY89" s="85"/>
      <c r="VHZ89" s="85"/>
      <c r="VIA89" s="85"/>
      <c r="VIB89" s="85"/>
      <c r="VIC89" s="85"/>
      <c r="VID89" s="85"/>
      <c r="VIE89" s="85"/>
      <c r="VIF89" s="85"/>
      <c r="VIG89" s="85"/>
      <c r="VIH89" s="85"/>
      <c r="VII89" s="85"/>
      <c r="VIJ89" s="85"/>
      <c r="VIK89" s="85"/>
      <c r="VIL89" s="85"/>
      <c r="VIM89" s="85"/>
      <c r="VIN89" s="85"/>
      <c r="VIO89" s="85"/>
      <c r="VIP89" s="85"/>
      <c r="VIQ89" s="85"/>
      <c r="VIR89" s="85"/>
      <c r="VIS89" s="85"/>
      <c r="VIT89" s="85"/>
      <c r="VIU89" s="85"/>
      <c r="VIV89" s="85"/>
      <c r="VIW89" s="85"/>
      <c r="VIX89" s="85"/>
      <c r="VIY89" s="85"/>
      <c r="VIZ89" s="85"/>
      <c r="VJA89" s="85"/>
      <c r="VJB89" s="85"/>
      <c r="VJC89" s="85"/>
      <c r="VJD89" s="85"/>
      <c r="VJE89" s="85"/>
      <c r="VJF89" s="85"/>
      <c r="VJG89" s="85"/>
      <c r="VJH89" s="85"/>
      <c r="VJI89" s="85"/>
      <c r="VJJ89" s="85"/>
      <c r="VJK89" s="85"/>
      <c r="VJL89" s="85"/>
      <c r="VJM89" s="85"/>
      <c r="VJN89" s="85"/>
      <c r="VJO89" s="85"/>
      <c r="VJP89" s="85"/>
      <c r="VJQ89" s="85"/>
      <c r="VJR89" s="85"/>
      <c r="VJS89" s="85"/>
      <c r="VJT89" s="85"/>
      <c r="VJU89" s="85"/>
      <c r="VJV89" s="85"/>
      <c r="VJW89" s="85"/>
      <c r="VJX89" s="85"/>
      <c r="VJY89" s="85"/>
      <c r="VJZ89" s="85"/>
      <c r="VKA89" s="85"/>
      <c r="VKB89" s="85"/>
      <c r="VKC89" s="85"/>
      <c r="VKD89" s="85"/>
      <c r="VKE89" s="85"/>
      <c r="VKF89" s="85"/>
      <c r="VKG89" s="85"/>
      <c r="VKH89" s="85"/>
      <c r="VKI89" s="85"/>
      <c r="VKJ89" s="85"/>
      <c r="VKK89" s="85"/>
      <c r="VKL89" s="85"/>
      <c r="VKM89" s="85"/>
      <c r="VKN89" s="85"/>
      <c r="VKO89" s="85"/>
      <c r="VKP89" s="85"/>
      <c r="VKQ89" s="85"/>
      <c r="VKR89" s="85"/>
      <c r="VKS89" s="85"/>
      <c r="VKT89" s="85"/>
      <c r="VKU89" s="85"/>
      <c r="VKV89" s="85"/>
      <c r="VKW89" s="85"/>
      <c r="VKX89" s="85"/>
      <c r="VKY89" s="85"/>
      <c r="VKZ89" s="85"/>
      <c r="VLA89" s="85"/>
      <c r="VLB89" s="85"/>
      <c r="VLC89" s="85"/>
      <c r="VLD89" s="85"/>
      <c r="VLE89" s="85"/>
      <c r="VLF89" s="85"/>
      <c r="VLG89" s="85"/>
      <c r="VLH89" s="85"/>
      <c r="VLI89" s="85"/>
      <c r="VLJ89" s="85"/>
      <c r="VLK89" s="85"/>
      <c r="VLL89" s="85"/>
      <c r="VLM89" s="85"/>
      <c r="VLN89" s="85"/>
      <c r="VLO89" s="85"/>
      <c r="VLP89" s="85"/>
      <c r="VLQ89" s="85"/>
      <c r="VLR89" s="85"/>
      <c r="VLS89" s="85"/>
      <c r="VLT89" s="85"/>
      <c r="VLU89" s="85"/>
      <c r="VLV89" s="85"/>
      <c r="VLW89" s="85"/>
      <c r="VLX89" s="85"/>
      <c r="VLY89" s="85"/>
      <c r="VLZ89" s="85"/>
      <c r="VMA89" s="85"/>
      <c r="VMB89" s="85"/>
      <c r="VMC89" s="85"/>
      <c r="VMD89" s="85"/>
      <c r="VME89" s="85"/>
      <c r="VMF89" s="85"/>
      <c r="VMG89" s="85"/>
      <c r="VMH89" s="85"/>
      <c r="VMI89" s="85"/>
      <c r="VMJ89" s="85"/>
      <c r="VMK89" s="85"/>
      <c r="VML89" s="85"/>
      <c r="VMM89" s="85"/>
      <c r="VMN89" s="85"/>
      <c r="VMO89" s="85"/>
      <c r="VMP89" s="85"/>
      <c r="VMQ89" s="85"/>
      <c r="VMR89" s="85"/>
      <c r="VMS89" s="85"/>
      <c r="VMT89" s="85"/>
      <c r="VMU89" s="85"/>
      <c r="VMV89" s="85"/>
      <c r="VMW89" s="85"/>
      <c r="VMX89" s="85"/>
      <c r="VMY89" s="85"/>
      <c r="VMZ89" s="85"/>
      <c r="VNA89" s="85"/>
      <c r="VNB89" s="85"/>
      <c r="VNC89" s="85"/>
      <c r="VND89" s="85"/>
      <c r="VNE89" s="85"/>
      <c r="VNF89" s="85"/>
      <c r="VNG89" s="85"/>
      <c r="VNH89" s="85"/>
      <c r="VNI89" s="85"/>
      <c r="VNJ89" s="85"/>
      <c r="VNK89" s="85"/>
      <c r="VNL89" s="85"/>
      <c r="VNM89" s="85"/>
      <c r="VNN89" s="85"/>
      <c r="VNO89" s="85"/>
      <c r="VNP89" s="85"/>
      <c r="VNQ89" s="85"/>
      <c r="VNR89" s="85"/>
      <c r="VNS89" s="85"/>
      <c r="VNT89" s="85"/>
      <c r="VNU89" s="85"/>
      <c r="VNV89" s="85"/>
      <c r="VNW89" s="85"/>
      <c r="VNX89" s="85"/>
      <c r="VNY89" s="85"/>
      <c r="VNZ89" s="85"/>
      <c r="VOA89" s="85"/>
      <c r="VOB89" s="85"/>
      <c r="VOC89" s="85"/>
      <c r="VOD89" s="85"/>
      <c r="VOE89" s="85"/>
      <c r="VOF89" s="85"/>
      <c r="VOG89" s="85"/>
      <c r="VOH89" s="85"/>
      <c r="VOI89" s="85"/>
      <c r="VOJ89" s="85"/>
      <c r="VOK89" s="85"/>
      <c r="VOL89" s="85"/>
      <c r="VOM89" s="85"/>
      <c r="VON89" s="85"/>
      <c r="VOO89" s="85"/>
      <c r="VOP89" s="85"/>
      <c r="VOQ89" s="85"/>
      <c r="VOR89" s="85"/>
      <c r="VOS89" s="85"/>
      <c r="VOT89" s="85"/>
      <c r="VOU89" s="85"/>
      <c r="VOV89" s="85"/>
      <c r="VOW89" s="85"/>
      <c r="VOX89" s="85"/>
      <c r="VOY89" s="85"/>
      <c r="VOZ89" s="85"/>
      <c r="VPA89" s="85"/>
      <c r="VPB89" s="85"/>
      <c r="VPC89" s="85"/>
      <c r="VPD89" s="85"/>
      <c r="VPE89" s="85"/>
      <c r="VPF89" s="85"/>
      <c r="VPG89" s="85"/>
      <c r="VPH89" s="85"/>
      <c r="VPI89" s="85"/>
      <c r="VPJ89" s="85"/>
      <c r="VPK89" s="85"/>
      <c r="VPL89" s="85"/>
      <c r="VPM89" s="85"/>
      <c r="VPN89" s="85"/>
      <c r="VPO89" s="85"/>
      <c r="VPP89" s="85"/>
      <c r="VPQ89" s="85"/>
      <c r="VPR89" s="85"/>
      <c r="VPS89" s="85"/>
      <c r="VPT89" s="85"/>
      <c r="VPU89" s="85"/>
      <c r="VPV89" s="85"/>
      <c r="VPW89" s="85"/>
      <c r="VPX89" s="85"/>
      <c r="VPY89" s="85"/>
      <c r="VPZ89" s="85"/>
      <c r="VQA89" s="85"/>
      <c r="VQB89" s="85"/>
      <c r="VQC89" s="85"/>
      <c r="VQD89" s="85"/>
      <c r="VQE89" s="85"/>
      <c r="VQF89" s="85"/>
      <c r="VQG89" s="85"/>
      <c r="VQH89" s="85"/>
      <c r="VQI89" s="85"/>
      <c r="VQJ89" s="85"/>
      <c r="VQK89" s="85"/>
      <c r="VQL89" s="85"/>
      <c r="VQM89" s="85"/>
      <c r="VQN89" s="85"/>
      <c r="VQO89" s="85"/>
      <c r="VQP89" s="85"/>
      <c r="VQQ89" s="85"/>
      <c r="VQR89" s="85"/>
      <c r="VQS89" s="85"/>
      <c r="VQT89" s="85"/>
      <c r="VQU89" s="85"/>
      <c r="VQV89" s="85"/>
      <c r="VQW89" s="85"/>
      <c r="VQX89" s="85"/>
      <c r="VQY89" s="85"/>
      <c r="VQZ89" s="85"/>
      <c r="VRA89" s="85"/>
      <c r="VRB89" s="85"/>
      <c r="VRC89" s="85"/>
      <c r="VRD89" s="85"/>
      <c r="VRE89" s="85"/>
      <c r="VRF89" s="85"/>
      <c r="VRG89" s="85"/>
      <c r="VRH89" s="85"/>
      <c r="VRI89" s="85"/>
      <c r="VRJ89" s="85"/>
      <c r="VRK89" s="85"/>
      <c r="VRL89" s="85"/>
      <c r="VRM89" s="85"/>
      <c r="VRN89" s="85"/>
      <c r="VRO89" s="85"/>
      <c r="VRP89" s="85"/>
      <c r="VRQ89" s="85"/>
      <c r="VRR89" s="85"/>
      <c r="VRS89" s="85"/>
      <c r="VRT89" s="85"/>
      <c r="VRU89" s="85"/>
      <c r="VRV89" s="85"/>
      <c r="VRW89" s="85"/>
      <c r="VRX89" s="85"/>
      <c r="VRY89" s="85"/>
      <c r="VRZ89" s="85"/>
      <c r="VSA89" s="85"/>
      <c r="VSB89" s="85"/>
      <c r="VSC89" s="85"/>
      <c r="VSD89" s="85"/>
      <c r="VSE89" s="85"/>
      <c r="VSF89" s="85"/>
      <c r="VSG89" s="85"/>
      <c r="VSH89" s="85"/>
      <c r="VSI89" s="85"/>
      <c r="VSJ89" s="85"/>
      <c r="VSK89" s="85"/>
      <c r="VSL89" s="85"/>
      <c r="VSM89" s="85"/>
      <c r="VSN89" s="85"/>
      <c r="VSO89" s="85"/>
      <c r="VSP89" s="85"/>
      <c r="VSQ89" s="85"/>
      <c r="VSR89" s="85"/>
      <c r="VSS89" s="85"/>
      <c r="VST89" s="85"/>
      <c r="VSU89" s="85"/>
      <c r="VSV89" s="85"/>
      <c r="VSW89" s="85"/>
      <c r="VSX89" s="85"/>
      <c r="VSY89" s="85"/>
      <c r="VSZ89" s="85"/>
      <c r="VTA89" s="85"/>
      <c r="VTB89" s="85"/>
      <c r="VTC89" s="85"/>
      <c r="VTD89" s="85"/>
      <c r="VTE89" s="85"/>
      <c r="VTF89" s="85"/>
      <c r="VTG89" s="85"/>
      <c r="VTH89" s="85"/>
      <c r="VTI89" s="85"/>
      <c r="VTJ89" s="85"/>
      <c r="VTK89" s="85"/>
      <c r="VTL89" s="85"/>
      <c r="VTM89" s="85"/>
      <c r="VTN89" s="85"/>
      <c r="VTO89" s="85"/>
      <c r="VTP89" s="85"/>
      <c r="VTQ89" s="85"/>
      <c r="VTR89" s="85"/>
      <c r="VTS89" s="85"/>
      <c r="VTT89" s="85"/>
      <c r="VTU89" s="85"/>
      <c r="VTV89" s="85"/>
      <c r="VTW89" s="85"/>
      <c r="VTX89" s="85"/>
      <c r="VTY89" s="85"/>
      <c r="VTZ89" s="85"/>
      <c r="VUA89" s="85"/>
      <c r="VUB89" s="85"/>
      <c r="VUC89" s="85"/>
      <c r="VUD89" s="85"/>
      <c r="VUE89" s="85"/>
      <c r="VUF89" s="85"/>
      <c r="VUG89" s="85"/>
      <c r="VUH89" s="85"/>
      <c r="VUI89" s="85"/>
      <c r="VUJ89" s="85"/>
      <c r="VUK89" s="85"/>
      <c r="VUL89" s="85"/>
      <c r="VUM89" s="85"/>
      <c r="VUN89" s="85"/>
      <c r="VUO89" s="85"/>
      <c r="VUP89" s="85"/>
      <c r="VUQ89" s="85"/>
      <c r="VUR89" s="85"/>
      <c r="VUS89" s="85"/>
      <c r="VUT89" s="85"/>
      <c r="VUU89" s="85"/>
      <c r="VUV89" s="85"/>
      <c r="VUW89" s="85"/>
      <c r="VUX89" s="85"/>
      <c r="VUY89" s="85"/>
      <c r="VUZ89" s="85"/>
      <c r="VVA89" s="85"/>
      <c r="VVB89" s="85"/>
      <c r="VVC89" s="85"/>
      <c r="VVD89" s="85"/>
      <c r="VVE89" s="85"/>
      <c r="VVF89" s="85"/>
      <c r="VVG89" s="85"/>
      <c r="VVH89" s="85"/>
      <c r="VVI89" s="85"/>
      <c r="VVJ89" s="85"/>
      <c r="VVK89" s="85"/>
      <c r="VVL89" s="85"/>
      <c r="VVM89" s="85"/>
      <c r="VVN89" s="85"/>
      <c r="VVO89" s="85"/>
      <c r="VVP89" s="85"/>
      <c r="VVQ89" s="85"/>
      <c r="VVR89" s="85"/>
      <c r="VVS89" s="85"/>
      <c r="VVT89" s="85"/>
      <c r="VVU89" s="85"/>
      <c r="VVV89" s="85"/>
      <c r="VVW89" s="85"/>
      <c r="VVX89" s="85"/>
      <c r="VVY89" s="85"/>
      <c r="VVZ89" s="85"/>
      <c r="VWA89" s="85"/>
      <c r="VWB89" s="85"/>
      <c r="VWC89" s="85"/>
      <c r="VWD89" s="85"/>
      <c r="VWE89" s="85"/>
      <c r="VWF89" s="85"/>
      <c r="VWG89" s="85"/>
      <c r="VWH89" s="85"/>
      <c r="VWI89" s="85"/>
      <c r="VWJ89" s="85"/>
      <c r="VWK89" s="85"/>
      <c r="VWL89" s="85"/>
      <c r="VWM89" s="85"/>
      <c r="VWN89" s="85"/>
      <c r="VWO89" s="85"/>
      <c r="VWP89" s="85"/>
      <c r="VWQ89" s="85"/>
      <c r="VWR89" s="85"/>
      <c r="VWS89" s="85"/>
      <c r="VWT89" s="85"/>
      <c r="VWU89" s="85"/>
      <c r="VWV89" s="85"/>
      <c r="VWW89" s="85"/>
      <c r="VWX89" s="85"/>
      <c r="VWY89" s="85"/>
      <c r="VWZ89" s="85"/>
      <c r="VXA89" s="85"/>
      <c r="VXB89" s="85"/>
      <c r="VXC89" s="85"/>
      <c r="VXD89" s="85"/>
      <c r="VXE89" s="85"/>
      <c r="VXF89" s="85"/>
      <c r="VXG89" s="85"/>
      <c r="VXH89" s="85"/>
      <c r="VXI89" s="85"/>
      <c r="VXJ89" s="85"/>
      <c r="VXK89" s="85"/>
      <c r="VXL89" s="85"/>
      <c r="VXM89" s="85"/>
      <c r="VXN89" s="85"/>
      <c r="VXO89" s="85"/>
      <c r="VXP89" s="85"/>
      <c r="VXQ89" s="85"/>
      <c r="VXR89" s="85"/>
      <c r="VXS89" s="85"/>
      <c r="VXT89" s="85"/>
      <c r="VXU89" s="85"/>
      <c r="VXV89" s="85"/>
      <c r="VXW89" s="85"/>
      <c r="VXX89" s="85"/>
      <c r="VXY89" s="85"/>
      <c r="VXZ89" s="85"/>
      <c r="VYA89" s="85"/>
      <c r="VYB89" s="85"/>
      <c r="VYC89" s="85"/>
      <c r="VYD89" s="85"/>
      <c r="VYE89" s="85"/>
      <c r="VYF89" s="85"/>
      <c r="VYG89" s="85"/>
      <c r="VYH89" s="85"/>
      <c r="VYI89" s="85"/>
      <c r="VYJ89" s="85"/>
      <c r="VYK89" s="85"/>
      <c r="VYL89" s="85"/>
      <c r="VYM89" s="85"/>
      <c r="VYN89" s="85"/>
      <c r="VYO89" s="85"/>
      <c r="VYP89" s="85"/>
      <c r="VYQ89" s="85"/>
      <c r="VYR89" s="85"/>
      <c r="VYS89" s="85"/>
      <c r="VYT89" s="85"/>
      <c r="VYU89" s="85"/>
      <c r="VYV89" s="85"/>
      <c r="VYW89" s="85"/>
      <c r="VYX89" s="85"/>
      <c r="VYY89" s="85"/>
      <c r="VYZ89" s="85"/>
      <c r="VZA89" s="85"/>
      <c r="VZB89" s="85"/>
      <c r="VZC89" s="85"/>
      <c r="VZD89" s="85"/>
      <c r="VZE89" s="85"/>
      <c r="VZF89" s="85"/>
      <c r="VZG89" s="85"/>
      <c r="VZH89" s="85"/>
      <c r="VZI89" s="85"/>
      <c r="VZJ89" s="85"/>
      <c r="VZK89" s="85"/>
      <c r="VZL89" s="85"/>
      <c r="VZM89" s="85"/>
      <c r="VZN89" s="85"/>
      <c r="VZO89" s="85"/>
      <c r="VZP89" s="85"/>
      <c r="VZQ89" s="85"/>
      <c r="VZR89" s="85"/>
      <c r="VZS89" s="85"/>
      <c r="VZT89" s="85"/>
      <c r="VZU89" s="85"/>
      <c r="VZV89" s="85"/>
      <c r="VZW89" s="85"/>
      <c r="VZX89" s="85"/>
      <c r="VZY89" s="85"/>
      <c r="VZZ89" s="85"/>
      <c r="WAA89" s="85"/>
      <c r="WAB89" s="85"/>
      <c r="WAC89" s="85"/>
      <c r="WAD89" s="85"/>
      <c r="WAE89" s="85"/>
      <c r="WAF89" s="85"/>
      <c r="WAG89" s="85"/>
      <c r="WAH89" s="85"/>
      <c r="WAI89" s="85"/>
      <c r="WAJ89" s="85"/>
      <c r="WAK89" s="85"/>
      <c r="WAL89" s="85"/>
      <c r="WAM89" s="85"/>
      <c r="WAN89" s="85"/>
      <c r="WAO89" s="85"/>
      <c r="WAP89" s="85"/>
      <c r="WAQ89" s="85"/>
      <c r="WAR89" s="85"/>
      <c r="WAS89" s="85"/>
      <c r="WAT89" s="85"/>
      <c r="WAU89" s="85"/>
      <c r="WAV89" s="85"/>
      <c r="WAW89" s="85"/>
      <c r="WAX89" s="85"/>
      <c r="WAY89" s="85"/>
      <c r="WAZ89" s="85"/>
      <c r="WBA89" s="85"/>
      <c r="WBB89" s="85"/>
      <c r="WBC89" s="85"/>
      <c r="WBD89" s="85"/>
      <c r="WBE89" s="85"/>
      <c r="WBF89" s="85"/>
      <c r="WBG89" s="85"/>
      <c r="WBH89" s="85"/>
      <c r="WBI89" s="85"/>
      <c r="WBJ89" s="85"/>
      <c r="WBK89" s="85"/>
      <c r="WBL89" s="85"/>
      <c r="WBM89" s="85"/>
      <c r="WBN89" s="85"/>
      <c r="WBO89" s="85"/>
      <c r="WBP89" s="85"/>
      <c r="WBQ89" s="85"/>
      <c r="WBR89" s="85"/>
      <c r="WBS89" s="85"/>
      <c r="WBT89" s="85"/>
      <c r="WBU89" s="85"/>
      <c r="WBV89" s="85"/>
      <c r="WBW89" s="85"/>
      <c r="WBX89" s="85"/>
      <c r="WBY89" s="85"/>
      <c r="WBZ89" s="85"/>
      <c r="WCA89" s="85"/>
      <c r="WCB89" s="85"/>
      <c r="WCC89" s="85"/>
      <c r="WCD89" s="85"/>
      <c r="WCE89" s="85"/>
      <c r="WCF89" s="85"/>
      <c r="WCG89" s="85"/>
      <c r="WCH89" s="85"/>
      <c r="WCI89" s="85"/>
      <c r="WCJ89" s="85"/>
      <c r="WCK89" s="85"/>
      <c r="WCL89" s="85"/>
      <c r="WCM89" s="85"/>
      <c r="WCN89" s="85"/>
      <c r="WCO89" s="85"/>
      <c r="WCP89" s="85"/>
      <c r="WCQ89" s="85"/>
      <c r="WCR89" s="85"/>
      <c r="WCS89" s="85"/>
      <c r="WCT89" s="85"/>
      <c r="WCU89" s="85"/>
      <c r="WCV89" s="85"/>
      <c r="WCW89" s="85"/>
      <c r="WCX89" s="85"/>
      <c r="WCY89" s="85"/>
      <c r="WCZ89" s="85"/>
      <c r="WDA89" s="85"/>
      <c r="WDB89" s="85"/>
      <c r="WDC89" s="85"/>
      <c r="WDD89" s="85"/>
      <c r="WDE89" s="85"/>
      <c r="WDF89" s="85"/>
      <c r="WDG89" s="85"/>
      <c r="WDH89" s="85"/>
      <c r="WDI89" s="85"/>
      <c r="WDJ89" s="85"/>
      <c r="WDK89" s="85"/>
      <c r="WDL89" s="85"/>
      <c r="WDM89" s="85"/>
      <c r="WDN89" s="85"/>
      <c r="WDO89" s="85"/>
      <c r="WDP89" s="85"/>
      <c r="WDQ89" s="85"/>
      <c r="WDR89" s="85"/>
      <c r="WDS89" s="85"/>
      <c r="WDT89" s="85"/>
      <c r="WDU89" s="85"/>
      <c r="WDV89" s="85"/>
      <c r="WDW89" s="85"/>
      <c r="WDX89" s="85"/>
      <c r="WDY89" s="85"/>
      <c r="WDZ89" s="85"/>
      <c r="WEA89" s="85"/>
      <c r="WEB89" s="85"/>
      <c r="WEC89" s="85"/>
      <c r="WED89" s="85"/>
      <c r="WEE89" s="85"/>
      <c r="WEF89" s="85"/>
      <c r="WEG89" s="85"/>
      <c r="WEH89" s="85"/>
      <c r="WEI89" s="85"/>
      <c r="WEJ89" s="85"/>
      <c r="WEK89" s="85"/>
      <c r="WEL89" s="85"/>
      <c r="WEM89" s="85"/>
      <c r="WEN89" s="85"/>
      <c r="WEO89" s="85"/>
      <c r="WEP89" s="85"/>
      <c r="WEQ89" s="85"/>
      <c r="WER89" s="85"/>
      <c r="WES89" s="85"/>
      <c r="WET89" s="85"/>
      <c r="WEU89" s="85"/>
      <c r="WEV89" s="85"/>
      <c r="WEW89" s="85"/>
      <c r="WEX89" s="85"/>
      <c r="WEY89" s="85"/>
      <c r="WEZ89" s="85"/>
      <c r="WFA89" s="85"/>
      <c r="WFB89" s="85"/>
      <c r="WFC89" s="85"/>
      <c r="WFD89" s="85"/>
      <c r="WFE89" s="85"/>
      <c r="WFF89" s="85"/>
      <c r="WFG89" s="85"/>
      <c r="WFH89" s="85"/>
      <c r="WFI89" s="85"/>
      <c r="WFJ89" s="85"/>
      <c r="WFK89" s="85"/>
      <c r="WFL89" s="85"/>
      <c r="WFM89" s="85"/>
      <c r="WFN89" s="85"/>
      <c r="WFO89" s="85"/>
      <c r="WFP89" s="85"/>
      <c r="WFQ89" s="85"/>
      <c r="WFR89" s="85"/>
      <c r="WFS89" s="85"/>
      <c r="WFT89" s="85"/>
      <c r="WFU89" s="85"/>
      <c r="WFV89" s="85"/>
      <c r="WFW89" s="85"/>
      <c r="WFX89" s="85"/>
      <c r="WFY89" s="85"/>
      <c r="WFZ89" s="85"/>
      <c r="WGA89" s="85"/>
      <c r="WGB89" s="85"/>
      <c r="WGC89" s="85"/>
      <c r="WGD89" s="85"/>
      <c r="WGE89" s="85"/>
      <c r="WGF89" s="85"/>
      <c r="WGG89" s="85"/>
      <c r="WGH89" s="85"/>
      <c r="WGI89" s="85"/>
      <c r="WGJ89" s="85"/>
      <c r="WGK89" s="85"/>
      <c r="WGL89" s="85"/>
      <c r="WGM89" s="85"/>
      <c r="WGN89" s="85"/>
      <c r="WGO89" s="85"/>
      <c r="WGP89" s="85"/>
      <c r="WGQ89" s="85"/>
      <c r="WGR89" s="85"/>
      <c r="WGS89" s="85"/>
      <c r="WGT89" s="85"/>
      <c r="WGU89" s="85"/>
      <c r="WGV89" s="85"/>
      <c r="WGW89" s="85"/>
      <c r="WGX89" s="85"/>
      <c r="WGY89" s="85"/>
      <c r="WGZ89" s="85"/>
      <c r="WHA89" s="85"/>
      <c r="WHB89" s="85"/>
      <c r="WHC89" s="85"/>
      <c r="WHD89" s="85"/>
      <c r="WHE89" s="85"/>
      <c r="WHF89" s="85"/>
      <c r="WHG89" s="85"/>
      <c r="WHH89" s="85"/>
      <c r="WHI89" s="85"/>
      <c r="WHJ89" s="85"/>
      <c r="WHK89" s="85"/>
      <c r="WHL89" s="85"/>
      <c r="WHM89" s="85"/>
      <c r="WHN89" s="85"/>
      <c r="WHO89" s="85"/>
      <c r="WHP89" s="85"/>
      <c r="WHQ89" s="85"/>
      <c r="WHR89" s="85"/>
      <c r="WHS89" s="85"/>
      <c r="WHT89" s="85"/>
      <c r="WHU89" s="85"/>
      <c r="WHV89" s="85"/>
      <c r="WHW89" s="85"/>
      <c r="WHX89" s="85"/>
      <c r="WHY89" s="85"/>
      <c r="WHZ89" s="85"/>
      <c r="WIA89" s="85"/>
      <c r="WIB89" s="85"/>
      <c r="WIC89" s="85"/>
      <c r="WID89" s="85"/>
      <c r="WIE89" s="85"/>
      <c r="WIF89" s="85"/>
      <c r="WIG89" s="85"/>
      <c r="WIH89" s="85"/>
      <c r="WII89" s="85"/>
      <c r="WIJ89" s="85"/>
      <c r="WIK89" s="85"/>
      <c r="WIL89" s="85"/>
      <c r="WIM89" s="85"/>
      <c r="WIN89" s="85"/>
      <c r="WIO89" s="85"/>
      <c r="WIP89" s="85"/>
      <c r="WIQ89" s="85"/>
      <c r="WIR89" s="85"/>
      <c r="WIS89" s="85"/>
      <c r="WIT89" s="85"/>
      <c r="WIU89" s="85"/>
      <c r="WIV89" s="85"/>
      <c r="WIW89" s="85"/>
      <c r="WIX89" s="85"/>
      <c r="WIY89" s="85"/>
      <c r="WIZ89" s="85"/>
      <c r="WJA89" s="85"/>
      <c r="WJB89" s="85"/>
      <c r="WJC89" s="85"/>
      <c r="WJD89" s="85"/>
      <c r="WJE89" s="85"/>
      <c r="WJF89" s="85"/>
      <c r="WJG89" s="85"/>
      <c r="WJH89" s="85"/>
      <c r="WJI89" s="85"/>
      <c r="WJJ89" s="85"/>
      <c r="WJK89" s="85"/>
      <c r="WJL89" s="85"/>
      <c r="WJM89" s="85"/>
      <c r="WJN89" s="85"/>
      <c r="WJO89" s="85"/>
      <c r="WJP89" s="85"/>
      <c r="WJQ89" s="85"/>
      <c r="WJR89" s="85"/>
      <c r="WJS89" s="85"/>
      <c r="WJT89" s="85"/>
      <c r="WJU89" s="85"/>
      <c r="WJV89" s="85"/>
      <c r="WJW89" s="85"/>
      <c r="WJX89" s="85"/>
      <c r="WJY89" s="85"/>
      <c r="WJZ89" s="85"/>
      <c r="WKA89" s="85"/>
      <c r="WKB89" s="85"/>
      <c r="WKC89" s="85"/>
      <c r="WKD89" s="85"/>
      <c r="WKE89" s="85"/>
      <c r="WKF89" s="85"/>
      <c r="WKG89" s="85"/>
      <c r="WKH89" s="85"/>
      <c r="WKI89" s="85"/>
      <c r="WKJ89" s="85"/>
      <c r="WKK89" s="85"/>
      <c r="WKL89" s="85"/>
      <c r="WKM89" s="85"/>
      <c r="WKN89" s="85"/>
      <c r="WKO89" s="85"/>
      <c r="WKP89" s="85"/>
      <c r="WKQ89" s="85"/>
      <c r="WKR89" s="85"/>
      <c r="WKS89" s="85"/>
      <c r="WKT89" s="85"/>
      <c r="WKU89" s="85"/>
      <c r="WKV89" s="85"/>
      <c r="WKW89" s="85"/>
      <c r="WKX89" s="85"/>
      <c r="WKY89" s="85"/>
      <c r="WKZ89" s="85"/>
      <c r="WLA89" s="85"/>
      <c r="WLB89" s="85"/>
      <c r="WLC89" s="85"/>
      <c r="WLD89" s="85"/>
      <c r="WLE89" s="85"/>
      <c r="WLF89" s="85"/>
      <c r="WLG89" s="85"/>
      <c r="WLH89" s="85"/>
      <c r="WLI89" s="85"/>
      <c r="WLJ89" s="85"/>
      <c r="WLK89" s="85"/>
      <c r="WLL89" s="85"/>
      <c r="WLM89" s="85"/>
      <c r="WLN89" s="85"/>
      <c r="WLO89" s="85"/>
      <c r="WLP89" s="85"/>
      <c r="WLQ89" s="85"/>
      <c r="WLR89" s="85"/>
      <c r="WLS89" s="85"/>
      <c r="WLT89" s="85"/>
      <c r="WLU89" s="85"/>
      <c r="WLV89" s="85"/>
      <c r="WLW89" s="85"/>
      <c r="WLX89" s="85"/>
      <c r="WLY89" s="85"/>
      <c r="WLZ89" s="85"/>
      <c r="WMA89" s="85"/>
      <c r="WMB89" s="85"/>
      <c r="WMC89" s="85"/>
      <c r="WMD89" s="85"/>
      <c r="WME89" s="85"/>
      <c r="WMF89" s="85"/>
      <c r="WMG89" s="85"/>
      <c r="WMH89" s="85"/>
      <c r="WMI89" s="85"/>
      <c r="WMJ89" s="85"/>
      <c r="WMK89" s="85"/>
      <c r="WML89" s="85"/>
      <c r="WMM89" s="85"/>
      <c r="WMN89" s="85"/>
      <c r="WMO89" s="85"/>
      <c r="WMP89" s="85"/>
      <c r="WMQ89" s="85"/>
      <c r="WMR89" s="85"/>
      <c r="WMS89" s="85"/>
      <c r="WMT89" s="85"/>
      <c r="WMU89" s="85"/>
      <c r="WMV89" s="85"/>
      <c r="WMW89" s="85"/>
      <c r="WMX89" s="85"/>
      <c r="WMY89" s="85"/>
      <c r="WMZ89" s="85"/>
      <c r="WNA89" s="85"/>
      <c r="WNB89" s="85"/>
      <c r="WNC89" s="85"/>
      <c r="WND89" s="85"/>
      <c r="WNE89" s="85"/>
      <c r="WNF89" s="85"/>
      <c r="WNG89" s="85"/>
      <c r="WNH89" s="85"/>
      <c r="WNI89" s="85"/>
      <c r="WNJ89" s="85"/>
      <c r="WNK89" s="85"/>
      <c r="WNL89" s="85"/>
      <c r="WNM89" s="85"/>
      <c r="WNN89" s="85"/>
      <c r="WNO89" s="85"/>
      <c r="WNP89" s="85"/>
      <c r="WNQ89" s="85"/>
      <c r="WNR89" s="85"/>
      <c r="WNS89" s="85"/>
      <c r="WNT89" s="85"/>
      <c r="WNU89" s="85"/>
      <c r="WNV89" s="85"/>
      <c r="WNW89" s="85"/>
      <c r="WNX89" s="85"/>
      <c r="WNY89" s="85"/>
      <c r="WNZ89" s="85"/>
      <c r="WOA89" s="85"/>
      <c r="WOB89" s="85"/>
      <c r="WOC89" s="85"/>
      <c r="WOD89" s="85"/>
      <c r="WOE89" s="85"/>
      <c r="WOF89" s="85"/>
      <c r="WOG89" s="85"/>
      <c r="WOH89" s="85"/>
      <c r="WOI89" s="85"/>
      <c r="WOJ89" s="85"/>
      <c r="WOK89" s="85"/>
      <c r="WOL89" s="85"/>
      <c r="WOM89" s="85"/>
      <c r="WON89" s="85"/>
      <c r="WOO89" s="85"/>
      <c r="WOP89" s="85"/>
      <c r="WOQ89" s="85"/>
      <c r="WOR89" s="85"/>
      <c r="WOS89" s="85"/>
      <c r="WOT89" s="85"/>
      <c r="WOU89" s="85"/>
      <c r="WOV89" s="85"/>
      <c r="WOW89" s="85"/>
      <c r="WOX89" s="85"/>
      <c r="WOY89" s="85"/>
      <c r="WOZ89" s="85"/>
      <c r="WPA89" s="85"/>
      <c r="WPB89" s="85"/>
      <c r="WPC89" s="85"/>
      <c r="WPD89" s="85"/>
      <c r="WPE89" s="85"/>
      <c r="WPF89" s="85"/>
      <c r="WPG89" s="85"/>
      <c r="WPH89" s="85"/>
      <c r="WPI89" s="85"/>
      <c r="WPJ89" s="85"/>
      <c r="WPK89" s="85"/>
      <c r="WPL89" s="85"/>
      <c r="WPM89" s="85"/>
      <c r="WPN89" s="85"/>
      <c r="WPO89" s="85"/>
      <c r="WPP89" s="85"/>
      <c r="WPQ89" s="85"/>
      <c r="WPR89" s="85"/>
      <c r="WPS89" s="85"/>
      <c r="WPT89" s="85"/>
      <c r="WPU89" s="85"/>
      <c r="WPV89" s="85"/>
      <c r="WPW89" s="85"/>
      <c r="WPX89" s="85"/>
      <c r="WPY89" s="85"/>
      <c r="WPZ89" s="85"/>
      <c r="WQA89" s="85"/>
      <c r="WQB89" s="85"/>
      <c r="WQC89" s="85"/>
      <c r="WQD89" s="85"/>
      <c r="WQE89" s="85"/>
      <c r="WQF89" s="85"/>
      <c r="WQG89" s="85"/>
      <c r="WQH89" s="85"/>
      <c r="WQI89" s="85"/>
      <c r="WQJ89" s="85"/>
      <c r="WQK89" s="85"/>
      <c r="WQL89" s="85"/>
      <c r="WQM89" s="85"/>
      <c r="WQN89" s="85"/>
      <c r="WQO89" s="85"/>
      <c r="WQP89" s="85"/>
      <c r="WQQ89" s="85"/>
      <c r="WQR89" s="85"/>
      <c r="WQS89" s="85"/>
      <c r="WQT89" s="85"/>
      <c r="WQU89" s="85"/>
      <c r="WQV89" s="85"/>
      <c r="WQW89" s="85"/>
      <c r="WQX89" s="85"/>
      <c r="WQY89" s="85"/>
      <c r="WQZ89" s="85"/>
      <c r="WRA89" s="85"/>
      <c r="WRB89" s="85"/>
      <c r="WRC89" s="85"/>
      <c r="WRD89" s="85"/>
      <c r="WRE89" s="85"/>
      <c r="WRF89" s="85"/>
      <c r="WRG89" s="85"/>
      <c r="WRH89" s="85"/>
      <c r="WRI89" s="85"/>
      <c r="WRJ89" s="85"/>
      <c r="WRK89" s="85"/>
      <c r="WRL89" s="85"/>
      <c r="WRM89" s="85"/>
      <c r="WRN89" s="85"/>
      <c r="WRO89" s="85"/>
      <c r="WRP89" s="85"/>
      <c r="WRQ89" s="85"/>
      <c r="WRR89" s="85"/>
      <c r="WRS89" s="85"/>
      <c r="WRT89" s="85"/>
      <c r="WRU89" s="85"/>
      <c r="WRV89" s="85"/>
      <c r="WRW89" s="85"/>
      <c r="WRX89" s="85"/>
      <c r="WRY89" s="85"/>
      <c r="WRZ89" s="85"/>
      <c r="WSA89" s="85"/>
      <c r="WSB89" s="85"/>
      <c r="WSC89" s="85"/>
      <c r="WSD89" s="85"/>
      <c r="WSE89" s="85"/>
      <c r="WSF89" s="85"/>
      <c r="WSG89" s="85"/>
      <c r="WSH89" s="85"/>
      <c r="WSI89" s="85"/>
      <c r="WSJ89" s="85"/>
      <c r="WSK89" s="85"/>
      <c r="WSL89" s="85"/>
      <c r="WSM89" s="85"/>
      <c r="WSN89" s="85"/>
      <c r="WSO89" s="85"/>
      <c r="WSP89" s="85"/>
      <c r="WSQ89" s="85"/>
      <c r="WSR89" s="85"/>
      <c r="WSS89" s="85"/>
      <c r="WST89" s="85"/>
      <c r="WSU89" s="85"/>
      <c r="WSV89" s="85"/>
      <c r="WSW89" s="85"/>
      <c r="WSX89" s="85"/>
      <c r="WSY89" s="85"/>
      <c r="WSZ89" s="85"/>
      <c r="WTA89" s="85"/>
      <c r="WTB89" s="85"/>
      <c r="WTC89" s="85"/>
      <c r="WTD89" s="85"/>
      <c r="WTE89" s="85"/>
      <c r="WTF89" s="85"/>
      <c r="WTG89" s="85"/>
      <c r="WTH89" s="85"/>
      <c r="WTI89" s="85"/>
      <c r="WTJ89" s="85"/>
      <c r="WTK89" s="85"/>
      <c r="WTL89" s="85"/>
      <c r="WTM89" s="85"/>
      <c r="WTN89" s="85"/>
      <c r="WTO89" s="85"/>
      <c r="WTP89" s="85"/>
      <c r="WTQ89" s="85"/>
      <c r="WTR89" s="85"/>
      <c r="WTS89" s="85"/>
      <c r="WTT89" s="85"/>
      <c r="WTU89" s="85"/>
      <c r="WTV89" s="85"/>
      <c r="WTW89" s="85"/>
      <c r="WTX89" s="85"/>
      <c r="WTY89" s="85"/>
      <c r="WTZ89" s="85"/>
      <c r="WUA89" s="85"/>
      <c r="WUB89" s="85"/>
      <c r="WUC89" s="85"/>
      <c r="WUD89" s="85"/>
      <c r="WUE89" s="85"/>
      <c r="WUF89" s="85"/>
      <c r="WUG89" s="85"/>
      <c r="WUH89" s="85"/>
      <c r="WUI89" s="85"/>
      <c r="WUJ89" s="85"/>
      <c r="WUK89" s="85"/>
      <c r="WUL89" s="85"/>
      <c r="WUM89" s="85"/>
      <c r="WUN89" s="85"/>
      <c r="WUO89" s="85"/>
      <c r="WUP89" s="85"/>
      <c r="WUQ89" s="85"/>
      <c r="WUR89" s="85"/>
      <c r="WUS89" s="85"/>
      <c r="WUT89" s="85"/>
      <c r="WUU89" s="85"/>
      <c r="WUV89" s="85"/>
      <c r="WUW89" s="85"/>
      <c r="WUX89" s="85"/>
      <c r="WUY89" s="85"/>
      <c r="WUZ89" s="85"/>
      <c r="WVA89" s="85"/>
      <c r="WVB89" s="85"/>
      <c r="WVC89" s="85"/>
      <c r="WVD89" s="85"/>
      <c r="WVE89" s="85"/>
      <c r="WVF89" s="85"/>
      <c r="WVG89" s="85"/>
      <c r="WVH89" s="85"/>
      <c r="WVI89" s="85"/>
      <c r="WVJ89" s="85"/>
      <c r="WVK89" s="85"/>
      <c r="WVL89" s="85"/>
      <c r="WVM89" s="85"/>
      <c r="WVN89" s="85"/>
      <c r="WVO89" s="85"/>
      <c r="WVP89" s="85"/>
      <c r="WVQ89" s="85"/>
      <c r="WVR89" s="85"/>
      <c r="WVS89" s="85"/>
      <c r="WVT89" s="85"/>
      <c r="WVU89" s="85"/>
      <c r="WVV89" s="85"/>
      <c r="WVW89" s="85"/>
      <c r="WVX89" s="85"/>
      <c r="WVY89" s="85"/>
      <c r="WVZ89" s="85"/>
      <c r="WWA89" s="85"/>
      <c r="WWB89" s="85"/>
      <c r="WWC89" s="85"/>
      <c r="WWD89" s="85"/>
      <c r="WWE89" s="85"/>
      <c r="WWF89" s="85"/>
      <c r="WWG89" s="85"/>
      <c r="WWH89" s="85"/>
      <c r="WWI89" s="85"/>
      <c r="WWJ89" s="85"/>
      <c r="WWK89" s="85"/>
      <c r="WWL89" s="85"/>
      <c r="WWM89" s="85"/>
      <c r="WWN89" s="85"/>
      <c r="WWO89" s="85"/>
      <c r="WWP89" s="85"/>
      <c r="WWQ89" s="85"/>
      <c r="WWR89" s="85"/>
      <c r="WWS89" s="85"/>
      <c r="WWT89" s="85"/>
      <c r="WWU89" s="85"/>
      <c r="WWV89" s="85"/>
      <c r="WWW89" s="85"/>
      <c r="WWX89" s="85"/>
      <c r="WWY89" s="85"/>
      <c r="WWZ89" s="85"/>
      <c r="WXA89" s="85"/>
      <c r="WXB89" s="85"/>
      <c r="WXC89" s="85"/>
      <c r="WXD89" s="85"/>
      <c r="WXE89" s="85"/>
      <c r="WXF89" s="85"/>
      <c r="WXG89" s="85"/>
      <c r="WXH89" s="85"/>
      <c r="WXI89" s="85"/>
      <c r="WXJ89" s="85"/>
      <c r="WXK89" s="85"/>
      <c r="WXL89" s="85"/>
      <c r="WXM89" s="85"/>
      <c r="WXN89" s="85"/>
      <c r="WXO89" s="85"/>
      <c r="WXP89" s="85"/>
      <c r="WXQ89" s="85"/>
      <c r="WXR89" s="85"/>
      <c r="WXS89" s="85"/>
      <c r="WXT89" s="85"/>
      <c r="WXU89" s="85"/>
      <c r="WXV89" s="85"/>
      <c r="WXW89" s="85"/>
      <c r="WXX89" s="85"/>
      <c r="WXY89" s="85"/>
      <c r="WXZ89" s="85"/>
      <c r="WYA89" s="85"/>
      <c r="WYB89" s="85"/>
      <c r="WYC89" s="85"/>
      <c r="WYD89" s="85"/>
      <c r="WYE89" s="85"/>
      <c r="WYF89" s="85"/>
      <c r="WYG89" s="85"/>
      <c r="WYH89" s="85"/>
      <c r="WYI89" s="85"/>
      <c r="WYJ89" s="85"/>
      <c r="WYK89" s="85"/>
      <c r="WYL89" s="85"/>
      <c r="WYM89" s="85"/>
      <c r="WYN89" s="85"/>
      <c r="WYO89" s="85"/>
      <c r="WYP89" s="85"/>
      <c r="WYQ89" s="85"/>
      <c r="WYR89" s="85"/>
      <c r="WYS89" s="85"/>
      <c r="WYT89" s="85"/>
      <c r="WYU89" s="85"/>
      <c r="WYV89" s="85"/>
      <c r="WYW89" s="85"/>
      <c r="WYX89" s="85"/>
      <c r="WYY89" s="85"/>
      <c r="WYZ89" s="85"/>
      <c r="WZA89" s="85"/>
      <c r="WZB89" s="85"/>
      <c r="WZC89" s="85"/>
      <c r="WZD89" s="85"/>
      <c r="WZE89" s="85"/>
      <c r="WZF89" s="85"/>
      <c r="WZG89" s="85"/>
      <c r="WZH89" s="85"/>
      <c r="WZI89" s="85"/>
      <c r="WZJ89" s="85"/>
      <c r="WZK89" s="85"/>
      <c r="WZL89" s="85"/>
      <c r="WZM89" s="85"/>
      <c r="WZN89" s="85"/>
      <c r="WZO89" s="85"/>
      <c r="WZP89" s="85"/>
      <c r="WZQ89" s="85"/>
      <c r="WZR89" s="85"/>
      <c r="WZS89" s="85"/>
      <c r="WZT89" s="85"/>
      <c r="WZU89" s="85"/>
      <c r="WZV89" s="85"/>
      <c r="WZW89" s="85"/>
      <c r="WZX89" s="85"/>
      <c r="WZY89" s="85"/>
      <c r="WZZ89" s="85"/>
      <c r="XAA89" s="85"/>
      <c r="XAB89" s="85"/>
      <c r="XAC89" s="85"/>
      <c r="XAD89" s="85"/>
      <c r="XAE89" s="85"/>
      <c r="XAF89" s="85"/>
      <c r="XAG89" s="85"/>
      <c r="XAH89" s="85"/>
      <c r="XAI89" s="85"/>
      <c r="XAJ89" s="85"/>
      <c r="XAK89" s="85"/>
      <c r="XAL89" s="85"/>
      <c r="XAM89" s="85"/>
      <c r="XAN89" s="85"/>
      <c r="XAO89" s="85"/>
      <c r="XAP89" s="85"/>
      <c r="XAQ89" s="85"/>
      <c r="XAR89" s="85"/>
      <c r="XAS89" s="85"/>
      <c r="XAT89" s="85"/>
      <c r="XAU89" s="85"/>
      <c r="XAV89" s="85"/>
      <c r="XAW89" s="85"/>
      <c r="XAX89" s="85"/>
      <c r="XAY89" s="85"/>
      <c r="XAZ89" s="85"/>
      <c r="XBA89" s="85"/>
      <c r="XBB89" s="85"/>
      <c r="XBC89" s="85"/>
      <c r="XBD89" s="85"/>
      <c r="XBE89" s="85"/>
      <c r="XBF89" s="85"/>
      <c r="XBG89" s="85"/>
      <c r="XBH89" s="85"/>
      <c r="XBI89" s="85"/>
      <c r="XBJ89" s="85"/>
      <c r="XBK89" s="85"/>
      <c r="XBL89" s="85"/>
      <c r="XBM89" s="85"/>
      <c r="XBN89" s="85"/>
      <c r="XBO89" s="85"/>
      <c r="XBP89" s="85"/>
      <c r="XBQ89" s="85"/>
      <c r="XBR89" s="85"/>
      <c r="XBS89" s="85"/>
      <c r="XBT89" s="85"/>
      <c r="XBU89" s="85"/>
      <c r="XBV89" s="85"/>
      <c r="XBW89" s="85"/>
      <c r="XBX89" s="85"/>
      <c r="XBY89" s="85"/>
      <c r="XBZ89" s="85"/>
      <c r="XCA89" s="85"/>
      <c r="XCB89" s="85"/>
      <c r="XCC89" s="85"/>
      <c r="XCD89" s="85"/>
      <c r="XCE89" s="85"/>
      <c r="XCF89" s="85"/>
      <c r="XCG89" s="85"/>
      <c r="XCH89" s="85"/>
      <c r="XCI89" s="85"/>
      <c r="XCJ89" s="85"/>
      <c r="XCK89" s="85"/>
      <c r="XCL89" s="85"/>
      <c r="XCM89" s="85"/>
      <c r="XCN89" s="85"/>
      <c r="XCO89" s="85"/>
      <c r="XCP89" s="85"/>
      <c r="XCQ89" s="85"/>
      <c r="XCR89" s="85"/>
      <c r="XCS89" s="85"/>
      <c r="XCT89" s="85"/>
      <c r="XCU89" s="85"/>
      <c r="XCV89" s="85"/>
      <c r="XCW89" s="85"/>
      <c r="XCX89" s="85"/>
      <c r="XCY89" s="85"/>
      <c r="XCZ89" s="85"/>
      <c r="XDA89" s="85"/>
      <c r="XDB89" s="85"/>
      <c r="XDC89" s="85"/>
      <c r="XDD89" s="85"/>
      <c r="XDE89" s="85"/>
      <c r="XDF89" s="85"/>
      <c r="XDG89" s="85"/>
      <c r="XDH89" s="85"/>
      <c r="XDI89" s="85"/>
      <c r="XDJ89" s="85"/>
      <c r="XDK89" s="85"/>
      <c r="XDL89" s="85"/>
      <c r="XDM89" s="85"/>
      <c r="XDN89" s="85"/>
      <c r="XDO89" s="85"/>
      <c r="XDP89" s="85"/>
      <c r="XDQ89" s="85"/>
      <c r="XDR89" s="85"/>
      <c r="XDS89" s="85"/>
      <c r="XDT89" s="85"/>
      <c r="XDU89" s="85"/>
      <c r="XDV89" s="85"/>
      <c r="XDW89" s="85"/>
      <c r="XDX89" s="85"/>
      <c r="XDY89" s="85"/>
      <c r="XDZ89" s="85"/>
      <c r="XEA89" s="85"/>
      <c r="XEB89" s="85"/>
      <c r="XEC89" s="85"/>
      <c r="XED89" s="85"/>
      <c r="XEE89" s="85"/>
      <c r="XEF89" s="85"/>
      <c r="XEG89" s="85"/>
      <c r="XEH89" s="85"/>
      <c r="XEI89" s="85"/>
      <c r="XEJ89" s="85"/>
      <c r="XEK89" s="85"/>
      <c r="XEL89" s="85"/>
      <c r="XEM89" s="85"/>
      <c r="XEN89" s="85"/>
      <c r="XEO89" s="85"/>
      <c r="XEP89" s="85"/>
      <c r="XEQ89" s="85"/>
      <c r="XER89" s="85"/>
      <c r="XES89" s="85"/>
      <c r="XET89" s="85"/>
      <c r="XEU89" s="85"/>
      <c r="XEV89" s="85"/>
      <c r="XEW89" s="85"/>
      <c r="XEX89" s="85"/>
      <c r="XEY89" s="85"/>
      <c r="XEZ89" s="85"/>
      <c r="XFA89" s="85"/>
      <c r="XFB89" s="85"/>
      <c r="XFC89" s="85"/>
      <c r="XFD89" s="85"/>
    </row>
    <row r="90" spans="1:16384" s="133" customFormat="1" x14ac:dyDescent="0.2">
      <c r="F90" s="85"/>
      <c r="G90" s="85"/>
      <c r="H90" s="85"/>
      <c r="I90" s="85"/>
      <c r="J90" s="85"/>
      <c r="K90" s="85"/>
      <c r="L90" s="85"/>
      <c r="M90" s="85"/>
      <c r="N90" s="85"/>
      <c r="O90" s="85"/>
      <c r="P90" s="85"/>
    </row>
    <row r="91" spans="1:16384" s="82" customFormat="1" ht="15" x14ac:dyDescent="0.25">
      <c r="B91" s="89" t="s">
        <v>238</v>
      </c>
      <c r="F91" s="85"/>
      <c r="G91" s="85"/>
      <c r="H91" s="85"/>
      <c r="I91" s="85"/>
      <c r="J91" s="85"/>
      <c r="K91" s="85"/>
      <c r="L91" s="85"/>
      <c r="M91" s="85"/>
      <c r="N91" s="85"/>
      <c r="O91" s="85"/>
      <c r="P91" s="85"/>
    </row>
    <row r="92" spans="1:16384" s="82" customFormat="1" x14ac:dyDescent="0.2">
      <c r="B92" s="87" t="s">
        <v>81</v>
      </c>
      <c r="N92" s="85"/>
      <c r="P92" s="85"/>
    </row>
    <row r="93" spans="1:16384" s="82" customFormat="1" x14ac:dyDescent="0.2">
      <c r="B93" s="82" t="s">
        <v>82</v>
      </c>
      <c r="D93" s="82" t="s">
        <v>176</v>
      </c>
      <c r="F93" s="102">
        <f>SUM(H93:M93,O93)</f>
        <v>88993276.181297779</v>
      </c>
      <c r="G93" s="85"/>
      <c r="H93" s="104">
        <f t="shared" ref="H93:M93" si="13">H64-(H76-H77+H80+H83+H86+H89)</f>
        <v>2005793.4727545243</v>
      </c>
      <c r="I93" s="104">
        <f t="shared" si="13"/>
        <v>18596175.928636774</v>
      </c>
      <c r="J93" s="104">
        <f t="shared" si="13"/>
        <v>39846698.948256768</v>
      </c>
      <c r="K93" s="104">
        <f t="shared" si="13"/>
        <v>789675.39999999991</v>
      </c>
      <c r="L93" s="104">
        <f t="shared" si="13"/>
        <v>24943202.988732237</v>
      </c>
      <c r="M93" s="104">
        <f t="shared" si="13"/>
        <v>1245609.4237654496</v>
      </c>
      <c r="N93" s="85"/>
      <c r="O93" s="104">
        <f>O64-(O76-O77+O80+O83+O86+O89)</f>
        <v>1566120.0191520241</v>
      </c>
      <c r="P93" s="85"/>
    </row>
    <row r="94" spans="1:16384" s="82" customFormat="1" x14ac:dyDescent="0.2">
      <c r="B94" s="82" t="s">
        <v>89</v>
      </c>
      <c r="D94" s="82" t="s">
        <v>176</v>
      </c>
      <c r="F94" s="102">
        <f t="shared" ref="F94:F95" si="14">SUM(H94:M94,O94)</f>
        <v>136092.77180428669</v>
      </c>
      <c r="G94" s="85"/>
      <c r="H94" s="76">
        <f t="shared" ref="H94:M95" si="15">H65</f>
        <v>3628</v>
      </c>
      <c r="I94" s="76">
        <f t="shared" si="15"/>
        <v>32607.955185988591</v>
      </c>
      <c r="J94" s="76">
        <f t="shared" si="15"/>
        <v>96341.546928861586</v>
      </c>
      <c r="K94" s="76">
        <f t="shared" si="15"/>
        <v>0</v>
      </c>
      <c r="L94" s="76">
        <f t="shared" si="15"/>
        <v>0</v>
      </c>
      <c r="M94" s="76">
        <f t="shared" si="15"/>
        <v>3515.2696894365199</v>
      </c>
      <c r="N94" s="85"/>
      <c r="O94" s="76">
        <f>O65</f>
        <v>0</v>
      </c>
      <c r="P94" s="85"/>
    </row>
    <row r="95" spans="1:16384" s="82" customFormat="1" x14ac:dyDescent="0.2">
      <c r="B95" s="82" t="s">
        <v>83</v>
      </c>
      <c r="D95" s="82" t="s">
        <v>176</v>
      </c>
      <c r="F95" s="102">
        <f t="shared" si="14"/>
        <v>54542.26</v>
      </c>
      <c r="G95" s="85"/>
      <c r="H95" s="76">
        <f t="shared" si="15"/>
        <v>0</v>
      </c>
      <c r="I95" s="76">
        <f t="shared" si="15"/>
        <v>0</v>
      </c>
      <c r="J95" s="76">
        <f t="shared" si="15"/>
        <v>0</v>
      </c>
      <c r="K95" s="76">
        <f t="shared" si="15"/>
        <v>54542.26</v>
      </c>
      <c r="L95" s="76">
        <f t="shared" si="15"/>
        <v>0</v>
      </c>
      <c r="M95" s="76">
        <f t="shared" si="15"/>
        <v>0</v>
      </c>
      <c r="N95" s="85"/>
      <c r="O95" s="76">
        <f>O66</f>
        <v>0</v>
      </c>
    </row>
    <row r="96" spans="1:16384" s="82" customFormat="1" x14ac:dyDescent="0.2">
      <c r="F96" s="85"/>
      <c r="G96" s="85"/>
      <c r="H96" s="85"/>
      <c r="I96" s="85"/>
      <c r="J96" s="85"/>
      <c r="K96" s="85"/>
      <c r="L96" s="85"/>
      <c r="M96" s="85"/>
      <c r="N96" s="85"/>
      <c r="O96" s="85"/>
      <c r="P96" s="85"/>
    </row>
    <row r="97" spans="2:17" s="82" customFormat="1" x14ac:dyDescent="0.2">
      <c r="B97" s="87" t="s">
        <v>84</v>
      </c>
      <c r="F97" s="85"/>
      <c r="G97" s="85"/>
      <c r="H97" s="85"/>
      <c r="I97" s="85"/>
      <c r="J97" s="85"/>
      <c r="K97" s="85"/>
      <c r="L97" s="85"/>
      <c r="M97" s="85"/>
      <c r="N97" s="85"/>
      <c r="O97" s="85"/>
      <c r="P97" s="85"/>
    </row>
    <row r="98" spans="2:17" s="82" customFormat="1" x14ac:dyDescent="0.2">
      <c r="B98" s="82" t="s">
        <v>85</v>
      </c>
      <c r="D98" s="82" t="s">
        <v>176</v>
      </c>
      <c r="F98" s="102">
        <f>SUM(H98:M98,O98)</f>
        <v>9242.2657035762095</v>
      </c>
      <c r="G98" s="85"/>
      <c r="H98" s="76">
        <f t="shared" ref="H98:M100" si="16">H69</f>
        <v>0</v>
      </c>
      <c r="I98" s="76">
        <f t="shared" si="16"/>
        <v>7076.5398209221803</v>
      </c>
      <c r="J98" s="76">
        <f t="shared" si="16"/>
        <v>2165.7258826540301</v>
      </c>
      <c r="K98" s="76">
        <f t="shared" si="16"/>
        <v>0</v>
      </c>
      <c r="L98" s="76">
        <f t="shared" si="16"/>
        <v>0</v>
      </c>
      <c r="M98" s="76">
        <f t="shared" si="16"/>
        <v>0</v>
      </c>
      <c r="N98" s="85"/>
      <c r="O98" s="76">
        <f>O69</f>
        <v>0</v>
      </c>
    </row>
    <row r="99" spans="2:17" s="82" customFormat="1" x14ac:dyDescent="0.2">
      <c r="B99" s="133" t="s">
        <v>86</v>
      </c>
      <c r="D99" s="82" t="s">
        <v>176</v>
      </c>
      <c r="F99" s="102">
        <f t="shared" ref="F99:F101" si="17">SUM(H99:M99,O99)</f>
        <v>169574.9630316782</v>
      </c>
      <c r="G99" s="85"/>
      <c r="H99" s="76">
        <f t="shared" si="16"/>
        <v>0</v>
      </c>
      <c r="I99" s="76">
        <f t="shared" si="16"/>
        <v>119196.86594294169</v>
      </c>
      <c r="J99" s="76">
        <f t="shared" si="16"/>
        <v>0</v>
      </c>
      <c r="K99" s="76">
        <f t="shared" si="16"/>
        <v>10796.84</v>
      </c>
      <c r="L99" s="76">
        <f t="shared" si="16"/>
        <v>39581.257088736507</v>
      </c>
      <c r="M99" s="76">
        <f t="shared" si="16"/>
        <v>0</v>
      </c>
      <c r="N99" s="85"/>
      <c r="O99" s="76">
        <f>O70</f>
        <v>0</v>
      </c>
    </row>
    <row r="100" spans="2:17" s="133" customFormat="1" x14ac:dyDescent="0.2">
      <c r="B100" s="133" t="s">
        <v>87</v>
      </c>
      <c r="D100" s="133" t="s">
        <v>176</v>
      </c>
      <c r="F100" s="102">
        <f t="shared" si="17"/>
        <v>101658.88719922947</v>
      </c>
      <c r="G100" s="85"/>
      <c r="H100" s="76">
        <f t="shared" si="16"/>
        <v>0</v>
      </c>
      <c r="I100" s="76">
        <f t="shared" si="16"/>
        <v>28189.516297962025</v>
      </c>
      <c r="J100" s="76">
        <f t="shared" si="16"/>
        <v>57893.449159333599</v>
      </c>
      <c r="K100" s="76">
        <f t="shared" si="16"/>
        <v>31.42</v>
      </c>
      <c r="L100" s="76">
        <f t="shared" si="16"/>
        <v>13788.398612867424</v>
      </c>
      <c r="M100" s="76">
        <f t="shared" si="16"/>
        <v>0</v>
      </c>
      <c r="N100" s="85"/>
      <c r="O100" s="76">
        <f>O71</f>
        <v>1756.10312906642</v>
      </c>
    </row>
    <row r="101" spans="2:17" s="82" customFormat="1" x14ac:dyDescent="0.2">
      <c r="B101" s="82" t="s">
        <v>88</v>
      </c>
      <c r="D101" s="82" t="s">
        <v>176</v>
      </c>
      <c r="F101" s="102">
        <f t="shared" si="17"/>
        <v>3047413.0289725713</v>
      </c>
      <c r="G101" s="85"/>
      <c r="H101" s="76">
        <f t="shared" ref="H101:M101" si="18">H72</f>
        <v>0</v>
      </c>
      <c r="I101" s="76">
        <f t="shared" si="18"/>
        <v>103108.10256852937</v>
      </c>
      <c r="J101" s="76">
        <f t="shared" si="18"/>
        <v>2298371.8826592183</v>
      </c>
      <c r="K101" s="76">
        <f t="shared" si="18"/>
        <v>4454.29</v>
      </c>
      <c r="L101" s="76">
        <f t="shared" si="18"/>
        <v>639664.86866097909</v>
      </c>
      <c r="M101" s="76">
        <f t="shared" si="18"/>
        <v>1813.8850838446078</v>
      </c>
      <c r="N101" s="85"/>
      <c r="O101" s="76">
        <f>O72</f>
        <v>0</v>
      </c>
    </row>
    <row r="102" spans="2:17" s="82" customFormat="1" x14ac:dyDescent="0.2"/>
    <row r="103" spans="2:17" s="82" customFormat="1" x14ac:dyDescent="0.2">
      <c r="B103" s="87" t="s">
        <v>236</v>
      </c>
    </row>
    <row r="104" spans="2:17" s="82" customFormat="1" x14ac:dyDescent="0.2">
      <c r="B104" s="90" t="s">
        <v>241</v>
      </c>
      <c r="D104" s="82" t="s">
        <v>176</v>
      </c>
      <c r="F104" s="102">
        <f>SUM(H104:M104)</f>
        <v>92511800.358009115</v>
      </c>
      <c r="H104" s="94">
        <f>SUM(H93:H95,H98:H101)</f>
        <v>2009421.4727545243</v>
      </c>
      <c r="I104" s="94">
        <f t="shared" ref="I104:M104" si="19">SUM(I93:I95,I98:I101)</f>
        <v>18886354.908453114</v>
      </c>
      <c r="J104" s="94">
        <f t="shared" si="19"/>
        <v>42301471.552886836</v>
      </c>
      <c r="K104" s="94">
        <f t="shared" si="19"/>
        <v>859500.21</v>
      </c>
      <c r="L104" s="39">
        <f>SUM(L93:L95,L98:L101)+SUM(O93:O95,O98:O101)</f>
        <v>27204113.63537591</v>
      </c>
      <c r="M104" s="94">
        <f t="shared" si="19"/>
        <v>1250938.5785387307</v>
      </c>
      <c r="O104" s="3"/>
      <c r="Q104" s="161" t="s">
        <v>798</v>
      </c>
    </row>
    <row r="105" spans="2:17" s="82" customFormat="1" x14ac:dyDescent="0.2"/>
    <row r="106" spans="2:17" s="125" customFormat="1" x14ac:dyDescent="0.2">
      <c r="B106" s="125" t="s">
        <v>274</v>
      </c>
    </row>
    <row r="107" spans="2:17" s="82" customFormat="1" x14ac:dyDescent="0.2"/>
    <row r="108" spans="2:17" s="82" customFormat="1" ht="15" x14ac:dyDescent="0.25">
      <c r="B108" s="89" t="s">
        <v>220</v>
      </c>
    </row>
    <row r="109" spans="2:17" s="82" customFormat="1" x14ac:dyDescent="0.2">
      <c r="B109" s="87" t="s">
        <v>214</v>
      </c>
    </row>
    <row r="110" spans="2:17" s="82" customFormat="1" x14ac:dyDescent="0.2">
      <c r="B110" s="87" t="s">
        <v>81</v>
      </c>
    </row>
    <row r="111" spans="2:17" s="82" customFormat="1" x14ac:dyDescent="0.2">
      <c r="B111" s="82" t="s">
        <v>82</v>
      </c>
      <c r="D111" s="82" t="s">
        <v>178</v>
      </c>
      <c r="F111" s="102">
        <f>SUM(H111:M111,O111)</f>
        <v>95725148.62607041</v>
      </c>
      <c r="G111" s="85"/>
      <c r="H111" s="103">
        <f>'Input OPEX-AD'!H46</f>
        <v>2465174</v>
      </c>
      <c r="I111" s="103">
        <f>'Input OPEX-AD'!I46</f>
        <v>16928136.563447136</v>
      </c>
      <c r="J111" s="103">
        <f>'Input OPEX-AD'!J46</f>
        <v>46333290.144728497</v>
      </c>
      <c r="K111" s="103">
        <f>'Input OPEX-AD'!K46</f>
        <v>1276508.05</v>
      </c>
      <c r="L111" s="103">
        <f>'Input OPEX-AD'!L46</f>
        <v>25426608.941173863</v>
      </c>
      <c r="M111" s="103">
        <f>'Input OPEX-AD'!M46</f>
        <v>1153616.5443291811</v>
      </c>
      <c r="N111" s="85"/>
      <c r="O111" s="103">
        <f>'Input OPEX-AD'!O46</f>
        <v>2141814.382391735</v>
      </c>
      <c r="P111" s="85"/>
    </row>
    <row r="112" spans="2:17" s="82" customFormat="1" x14ac:dyDescent="0.2">
      <c r="B112" s="82" t="s">
        <v>89</v>
      </c>
      <c r="D112" s="82" t="s">
        <v>178</v>
      </c>
      <c r="F112" s="102">
        <f t="shared" ref="F112:F113" si="20">SUM(H112:M112,O112)</f>
        <v>152888.5624012349</v>
      </c>
      <c r="G112" s="85"/>
      <c r="H112" s="103">
        <f>'Input OPEX-AD'!H47</f>
        <v>6379</v>
      </c>
      <c r="I112" s="103">
        <f>'Input OPEX-AD'!I47</f>
        <v>13490.814479915811</v>
      </c>
      <c r="J112" s="103">
        <f>'Input OPEX-AD'!J47</f>
        <v>130603.19638106899</v>
      </c>
      <c r="K112" s="103">
        <f>'Input OPEX-AD'!K47</f>
        <v>0</v>
      </c>
      <c r="L112" s="103">
        <f>'Input OPEX-AD'!L47</f>
        <v>0</v>
      </c>
      <c r="M112" s="103">
        <f>'Input OPEX-AD'!M47</f>
        <v>2415.5515402501101</v>
      </c>
      <c r="N112" s="85"/>
      <c r="O112" s="103">
        <f>'Input OPEX-AD'!O47</f>
        <v>0</v>
      </c>
      <c r="P112" s="85"/>
    </row>
    <row r="113" spans="2:18" s="82" customFormat="1" x14ac:dyDescent="0.2">
      <c r="B113" s="82" t="s">
        <v>83</v>
      </c>
      <c r="D113" s="82" t="s">
        <v>178</v>
      </c>
      <c r="F113" s="102">
        <f t="shared" si="20"/>
        <v>80153.53</v>
      </c>
      <c r="G113" s="85"/>
      <c r="H113" s="103">
        <f>'Input OPEX-AD'!H48</f>
        <v>0</v>
      </c>
      <c r="I113" s="103">
        <f>'Input OPEX-AD'!I48</f>
        <v>0</v>
      </c>
      <c r="J113" s="103">
        <f>'Input OPEX-AD'!J48</f>
        <v>0</v>
      </c>
      <c r="K113" s="103">
        <f>'Input OPEX-AD'!K48</f>
        <v>80153.53</v>
      </c>
      <c r="L113" s="103">
        <f>'Input OPEX-AD'!L48</f>
        <v>0</v>
      </c>
      <c r="M113" s="103">
        <f>'Input OPEX-AD'!M48</f>
        <v>0</v>
      </c>
      <c r="N113" s="85"/>
      <c r="O113" s="103">
        <f>'Input OPEX-AD'!O48</f>
        <v>0</v>
      </c>
      <c r="P113" s="85"/>
    </row>
    <row r="114" spans="2:18" s="82" customFormat="1" x14ac:dyDescent="0.2">
      <c r="F114" s="85"/>
      <c r="G114" s="85"/>
      <c r="H114" s="85"/>
      <c r="I114" s="85"/>
      <c r="J114" s="85"/>
      <c r="K114" s="85"/>
      <c r="L114" s="85"/>
      <c r="M114" s="85"/>
      <c r="N114" s="85"/>
      <c r="O114" s="85"/>
      <c r="P114" s="85"/>
      <c r="Q114" s="85"/>
      <c r="R114" s="85"/>
    </row>
    <row r="115" spans="2:18" s="82" customFormat="1" x14ac:dyDescent="0.2">
      <c r="B115" s="87" t="s">
        <v>84</v>
      </c>
      <c r="F115" s="85"/>
      <c r="G115" s="85"/>
      <c r="H115" s="85"/>
      <c r="I115" s="85"/>
      <c r="J115" s="85"/>
      <c r="K115" s="85"/>
      <c r="L115" s="85"/>
      <c r="M115" s="85"/>
      <c r="N115" s="85"/>
      <c r="O115" s="85"/>
      <c r="P115" s="85"/>
      <c r="Q115" s="85"/>
      <c r="R115" s="85"/>
    </row>
    <row r="116" spans="2:18" s="82" customFormat="1" x14ac:dyDescent="0.2">
      <c r="B116" s="82" t="s">
        <v>85</v>
      </c>
      <c r="D116" s="82" t="s">
        <v>178</v>
      </c>
      <c r="F116" s="102">
        <f>SUM(H116:M116,O116)</f>
        <v>11536.9110172648</v>
      </c>
      <c r="G116" s="85"/>
      <c r="H116" s="103">
        <f>'Input OPEX-AD'!H51</f>
        <v>0</v>
      </c>
      <c r="I116" s="103">
        <f>'Input OPEX-AD'!I51</f>
        <v>0</v>
      </c>
      <c r="J116" s="103">
        <f>'Input OPEX-AD'!J51</f>
        <v>11536.9110172648</v>
      </c>
      <c r="K116" s="103">
        <f>'Input OPEX-AD'!K51</f>
        <v>0</v>
      </c>
      <c r="L116" s="103">
        <f>'Input OPEX-AD'!L51</f>
        <v>0</v>
      </c>
      <c r="M116" s="103">
        <f>'Input OPEX-AD'!M51</f>
        <v>0</v>
      </c>
      <c r="N116" s="85"/>
      <c r="O116" s="103">
        <f>'Input OPEX-AD'!O51</f>
        <v>0</v>
      </c>
      <c r="P116" s="85"/>
    </row>
    <row r="117" spans="2:18" s="82" customFormat="1" x14ac:dyDescent="0.2">
      <c r="B117" s="133" t="s">
        <v>86</v>
      </c>
      <c r="D117" s="82" t="s">
        <v>178</v>
      </c>
      <c r="F117" s="102">
        <f t="shared" ref="F117:F119" si="21">SUM(H117:M117,O117)</f>
        <v>157642.75666022429</v>
      </c>
      <c r="G117" s="85"/>
      <c r="H117" s="103">
        <f>'Input OPEX-AD'!H52</f>
        <v>565.20000000000005</v>
      </c>
      <c r="I117" s="103">
        <f>'Input OPEX-AD'!I52</f>
        <v>38713.33951473864</v>
      </c>
      <c r="J117" s="103">
        <f>'Input OPEX-AD'!J52</f>
        <v>0</v>
      </c>
      <c r="K117" s="103">
        <f>'Input OPEX-AD'!K52</f>
        <v>19184.189999999999</v>
      </c>
      <c r="L117" s="103">
        <f>'Input OPEX-AD'!L52</f>
        <v>99180.027145485656</v>
      </c>
      <c r="M117" s="103">
        <f>'Input OPEX-AD'!M52</f>
        <v>0</v>
      </c>
      <c r="N117" s="85"/>
      <c r="O117" s="103">
        <f>'Input OPEX-AD'!O52</f>
        <v>0</v>
      </c>
      <c r="P117" s="85"/>
    </row>
    <row r="118" spans="2:18" s="133" customFormat="1" x14ac:dyDescent="0.2">
      <c r="B118" s="133" t="s">
        <v>87</v>
      </c>
      <c r="D118" s="133" t="s">
        <v>178</v>
      </c>
      <c r="F118" s="102">
        <f t="shared" si="21"/>
        <v>63054.108300784661</v>
      </c>
      <c r="G118" s="85"/>
      <c r="H118" s="103">
        <f>'Input OPEX-AD'!H53</f>
        <v>0</v>
      </c>
      <c r="I118" s="103">
        <f>'Input OPEX-AD'!I53</f>
        <v>4091.7669436737283</v>
      </c>
      <c r="J118" s="103">
        <f>'Input OPEX-AD'!J53</f>
        <v>32767.411164128</v>
      </c>
      <c r="K118" s="103">
        <f>'Input OPEX-AD'!K53</f>
        <v>556.98</v>
      </c>
      <c r="L118" s="103">
        <f>'Input OPEX-AD'!L53</f>
        <v>25637.950192982931</v>
      </c>
      <c r="M118" s="103">
        <f>'Input OPEX-AD'!M53</f>
        <v>0</v>
      </c>
      <c r="N118" s="85"/>
      <c r="O118" s="103">
        <f>'Input OPEX-AD'!O53</f>
        <v>0</v>
      </c>
      <c r="P118" s="85"/>
    </row>
    <row r="119" spans="2:18" s="82" customFormat="1" x14ac:dyDescent="0.2">
      <c r="B119" s="82" t="s">
        <v>88</v>
      </c>
      <c r="D119" s="82" t="s">
        <v>178</v>
      </c>
      <c r="F119" s="102">
        <f t="shared" si="21"/>
        <v>3251537.8175324099</v>
      </c>
      <c r="G119" s="85"/>
      <c r="H119" s="103">
        <f>'Input OPEX-AD'!H54</f>
        <v>0</v>
      </c>
      <c r="I119" s="103">
        <f>'Input OPEX-AD'!I54</f>
        <v>94839.930507085926</v>
      </c>
      <c r="J119" s="103">
        <f>'Input OPEX-AD'!J54</f>
        <v>2885314.5358734182</v>
      </c>
      <c r="K119" s="103">
        <f>'Input OPEX-AD'!K54</f>
        <v>5646.99</v>
      </c>
      <c r="L119" s="103">
        <f>'Input OPEX-AD'!L54</f>
        <v>263687.52255359408</v>
      </c>
      <c r="M119" s="103">
        <f>'Input OPEX-AD'!M54</f>
        <v>2048.8385983119942</v>
      </c>
      <c r="N119" s="85"/>
      <c r="O119" s="103">
        <f>'Input OPEX-AD'!O54</f>
        <v>0</v>
      </c>
      <c r="P119" s="85"/>
    </row>
    <row r="120" spans="2:18" s="82" customFormat="1" x14ac:dyDescent="0.2">
      <c r="F120" s="85"/>
      <c r="G120" s="85"/>
      <c r="H120" s="85"/>
      <c r="I120" s="85"/>
      <c r="J120" s="85"/>
      <c r="K120" s="85"/>
      <c r="L120" s="85"/>
      <c r="M120" s="85"/>
      <c r="N120" s="85"/>
      <c r="O120" s="85"/>
      <c r="P120" s="85"/>
    </row>
    <row r="121" spans="2:18" s="82" customFormat="1" x14ac:dyDescent="0.2">
      <c r="B121" s="87" t="s">
        <v>151</v>
      </c>
      <c r="F121" s="85"/>
      <c r="G121" s="85"/>
      <c r="H121" s="85"/>
      <c r="I121" s="85"/>
      <c r="J121" s="85"/>
      <c r="K121" s="85"/>
      <c r="L121" s="85"/>
      <c r="M121" s="85"/>
      <c r="N121" s="85"/>
      <c r="O121" s="85"/>
      <c r="P121" s="85"/>
    </row>
    <row r="122" spans="2:18" s="82" customFormat="1" x14ac:dyDescent="0.2">
      <c r="B122" s="87" t="s">
        <v>103</v>
      </c>
      <c r="F122" s="85"/>
      <c r="G122" s="85"/>
      <c r="H122" s="85"/>
      <c r="I122" s="85"/>
      <c r="J122" s="85"/>
      <c r="K122" s="85"/>
      <c r="L122" s="85"/>
      <c r="M122" s="85"/>
      <c r="N122" s="85"/>
      <c r="O122" s="85"/>
      <c r="P122" s="85"/>
    </row>
    <row r="123" spans="2:18" s="82" customFormat="1" x14ac:dyDescent="0.2">
      <c r="B123" s="82" t="s">
        <v>102</v>
      </c>
      <c r="D123" s="82" t="s">
        <v>178</v>
      </c>
      <c r="F123" s="102">
        <f>SUM(H123:M123,O123)</f>
        <v>12425125.191924136</v>
      </c>
      <c r="G123" s="85"/>
      <c r="H123" s="103">
        <f>'Input Ov. Op-AD'!H132</f>
        <v>158136.37474</v>
      </c>
      <c r="I123" s="103">
        <f>'Input Ov. Op-AD'!I132</f>
        <v>6504197.0219016038</v>
      </c>
      <c r="J123" s="103">
        <f>'Input Ov. Op-AD'!J132</f>
        <v>3775996.7399999998</v>
      </c>
      <c r="K123" s="103">
        <f>'Input Ov. Op-AD'!K132</f>
        <v>96494.709999999992</v>
      </c>
      <c r="L123" s="103">
        <f>'Input Ov. Op-AD'!L132</f>
        <v>1381820.059034843</v>
      </c>
      <c r="M123" s="103">
        <f>'Input Ov. Op-AD'!M132</f>
        <v>325839.71624768898</v>
      </c>
      <c r="N123" s="85"/>
      <c r="O123" s="103">
        <f>'Input Ov. Op-AD'!O132</f>
        <v>182640.57</v>
      </c>
      <c r="P123" s="85"/>
    </row>
    <row r="124" spans="2:18" s="82" customFormat="1" x14ac:dyDescent="0.2">
      <c r="B124" s="82" t="s">
        <v>137</v>
      </c>
      <c r="D124" s="82" t="s">
        <v>178</v>
      </c>
      <c r="F124" s="102">
        <f t="shared" ref="F124" si="22">SUM(H124:M124,O124)</f>
        <v>724436.65058353113</v>
      </c>
      <c r="G124" s="85"/>
      <c r="H124" s="103">
        <f>'Input Ov. Op-AD'!H124</f>
        <v>69665.320000000007</v>
      </c>
      <c r="I124" s="103">
        <f>'Input Ov. Op-AD'!I124</f>
        <v>247330.24472772868</v>
      </c>
      <c r="J124" s="103">
        <f>'Input Ov. Op-AD'!J124</f>
        <v>90645.38</v>
      </c>
      <c r="K124" s="103">
        <f>'Input Ov. Op-AD'!K124</f>
        <v>43459.11</v>
      </c>
      <c r="L124" s="103">
        <f>'Input Ov. Op-AD'!L124</f>
        <v>214086.59585580238</v>
      </c>
      <c r="M124" s="103">
        <f>'Input Ov. Op-AD'!M124</f>
        <v>703</v>
      </c>
      <c r="N124" s="85"/>
      <c r="O124" s="103">
        <f>'Input Ov. Op-AD'!O124</f>
        <v>58547</v>
      </c>
      <c r="P124" s="85"/>
    </row>
    <row r="125" spans="2:18" s="82" customFormat="1" x14ac:dyDescent="0.2">
      <c r="F125" s="85"/>
      <c r="G125" s="85"/>
      <c r="H125" s="85"/>
      <c r="I125" s="85"/>
      <c r="J125" s="85"/>
      <c r="K125" s="85"/>
      <c r="L125" s="85"/>
      <c r="M125" s="85"/>
      <c r="N125" s="85"/>
      <c r="O125" s="85"/>
      <c r="P125" s="85"/>
    </row>
    <row r="126" spans="2:18" s="82" customFormat="1" x14ac:dyDescent="0.2">
      <c r="B126" s="87" t="s">
        <v>105</v>
      </c>
      <c r="F126" s="85"/>
      <c r="G126" s="85"/>
      <c r="H126" s="85"/>
      <c r="I126" s="85"/>
      <c r="J126" s="85"/>
      <c r="K126" s="85"/>
      <c r="L126" s="85"/>
      <c r="M126" s="85"/>
      <c r="N126" s="85"/>
      <c r="O126" s="85"/>
      <c r="P126" s="85"/>
    </row>
    <row r="127" spans="2:18" s="82" customFormat="1" x14ac:dyDescent="0.2">
      <c r="B127" s="82" t="s">
        <v>102</v>
      </c>
      <c r="D127" s="82" t="s">
        <v>178</v>
      </c>
      <c r="F127" s="102">
        <f>SUM(H127:M127,O127)</f>
        <v>1622541.4543035191</v>
      </c>
      <c r="G127" s="85"/>
      <c r="H127" s="103">
        <f>'Input Ov. Op-AD'!H146</f>
        <v>28310.555410964502</v>
      </c>
      <c r="I127" s="103">
        <f>'Input Ov. Op-AD'!I146</f>
        <v>500002.15157295199</v>
      </c>
      <c r="J127" s="103">
        <f>'Input Ov. Op-AD'!J146</f>
        <v>959115.1399999992</v>
      </c>
      <c r="K127" s="103">
        <f>'Input Ov. Op-AD'!K146</f>
        <v>19788.53</v>
      </c>
      <c r="L127" s="103">
        <f>'Input Ov. Op-AD'!L146</f>
        <v>15945.040380779979</v>
      </c>
      <c r="M127" s="103">
        <f>'Input Ov. Op-AD'!M146</f>
        <v>4640.0390459888622</v>
      </c>
      <c r="N127" s="85"/>
      <c r="O127" s="103">
        <f>'Input Ov. Op-AD'!O146</f>
        <v>94739.997892834697</v>
      </c>
      <c r="P127" s="85"/>
    </row>
    <row r="128" spans="2:18" s="82" customFormat="1" x14ac:dyDescent="0.2">
      <c r="F128" s="85"/>
      <c r="G128" s="85"/>
      <c r="H128" s="85"/>
      <c r="I128" s="85"/>
      <c r="J128" s="85"/>
      <c r="K128" s="85"/>
      <c r="L128" s="85"/>
      <c r="M128" s="85"/>
      <c r="N128" s="85"/>
      <c r="O128" s="85"/>
      <c r="P128" s="85"/>
    </row>
    <row r="129" spans="1:16384" s="82" customFormat="1" x14ac:dyDescent="0.2">
      <c r="B129" s="87" t="s">
        <v>94</v>
      </c>
      <c r="F129" s="85"/>
      <c r="G129" s="85"/>
      <c r="H129" s="85"/>
      <c r="I129" s="85"/>
      <c r="J129" s="85"/>
      <c r="K129" s="85"/>
      <c r="L129" s="85"/>
      <c r="M129" s="85"/>
      <c r="N129" s="85"/>
      <c r="O129" s="85"/>
      <c r="P129" s="85"/>
    </row>
    <row r="130" spans="1:16384" s="82" customFormat="1" x14ac:dyDescent="0.2">
      <c r="B130" s="82" t="s">
        <v>160</v>
      </c>
      <c r="D130" s="82" t="s">
        <v>178</v>
      </c>
      <c r="F130" s="102">
        <f>SUM(H130:M130,O130)</f>
        <v>671723.76558353112</v>
      </c>
      <c r="G130" s="85"/>
      <c r="H130" s="103">
        <f>'Input Ov. Op-AD'!H111</f>
        <v>16952.435000000001</v>
      </c>
      <c r="I130" s="103">
        <f>'Input Ov. Op-AD'!I111</f>
        <v>247330.24472772868</v>
      </c>
      <c r="J130" s="103">
        <f>'Input Ov. Op-AD'!J111</f>
        <v>90645.38</v>
      </c>
      <c r="K130" s="103">
        <f>'Input Ov. Op-AD'!K111</f>
        <v>43459.11</v>
      </c>
      <c r="L130" s="103">
        <f>'Input Ov. Op-AD'!L111</f>
        <v>214086.59585580238</v>
      </c>
      <c r="M130" s="103">
        <f>'Input Ov. Op-AD'!M111</f>
        <v>703</v>
      </c>
      <c r="N130" s="85"/>
      <c r="O130" s="103">
        <f>'Input Ov. Op-AD'!O111</f>
        <v>58547</v>
      </c>
      <c r="P130" s="85"/>
    </row>
    <row r="131" spans="1:16384" s="82" customFormat="1" x14ac:dyDescent="0.2">
      <c r="F131" s="85"/>
      <c r="G131" s="85"/>
      <c r="H131" s="85"/>
      <c r="I131" s="85"/>
      <c r="J131" s="85"/>
      <c r="K131" s="85"/>
      <c r="L131" s="85"/>
      <c r="M131" s="85"/>
      <c r="N131" s="85"/>
      <c r="O131" s="85"/>
      <c r="P131" s="85"/>
    </row>
    <row r="132" spans="1:16384" s="82" customFormat="1" x14ac:dyDescent="0.2">
      <c r="B132" s="87" t="s">
        <v>113</v>
      </c>
      <c r="F132" s="85"/>
      <c r="G132" s="85"/>
      <c r="H132" s="85"/>
      <c r="I132" s="85"/>
      <c r="J132" s="85"/>
      <c r="K132" s="85"/>
      <c r="L132" s="85"/>
      <c r="M132" s="85"/>
      <c r="N132" s="85"/>
      <c r="O132" s="85"/>
      <c r="P132" s="85"/>
    </row>
    <row r="133" spans="1:16384" s="82" customFormat="1" x14ac:dyDescent="0.2">
      <c r="B133" s="82" t="s">
        <v>114</v>
      </c>
      <c r="D133" s="82" t="s">
        <v>178</v>
      </c>
      <c r="F133" s="102">
        <f>SUM(H133:M133,O133)</f>
        <v>8652.401909542381</v>
      </c>
      <c r="G133" s="85"/>
      <c r="H133" s="103">
        <f>'Input Ov. Op-AD'!H152</f>
        <v>0</v>
      </c>
      <c r="I133" s="103">
        <f>'Input Ov. Op-AD'!I152</f>
        <v>0</v>
      </c>
      <c r="J133" s="103">
        <f>'Input Ov. Op-AD'!J152</f>
        <v>7873.2519095423804</v>
      </c>
      <c r="K133" s="103">
        <f>'Input Ov. Op-AD'!K152</f>
        <v>779.15</v>
      </c>
      <c r="L133" s="103">
        <f>'Input Ov. Op-AD'!L152</f>
        <v>0</v>
      </c>
      <c r="M133" s="103">
        <f>'Input Ov. Op-AD'!M152</f>
        <v>0</v>
      </c>
      <c r="N133" s="85"/>
      <c r="O133" s="103">
        <f>'Input Ov. Op-AD'!O152</f>
        <v>0</v>
      </c>
      <c r="P133" s="85"/>
    </row>
    <row r="134" spans="1:16384" s="82" customFormat="1" x14ac:dyDescent="0.2">
      <c r="F134" s="85"/>
      <c r="G134" s="85"/>
      <c r="H134" s="85"/>
      <c r="I134" s="85"/>
      <c r="J134" s="85"/>
      <c r="K134" s="85"/>
      <c r="L134" s="85"/>
      <c r="M134" s="85"/>
      <c r="N134" s="85"/>
      <c r="O134" s="85"/>
      <c r="P134" s="85"/>
    </row>
    <row r="135" spans="1:16384" s="133" customFormat="1" x14ac:dyDescent="0.2">
      <c r="A135" s="85"/>
      <c r="B135" s="87" t="s">
        <v>322</v>
      </c>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135" s="85"/>
      <c r="AN135" s="85"/>
      <c r="AO135" s="85"/>
      <c r="AP135" s="85"/>
      <c r="AQ135" s="85"/>
      <c r="AR135" s="85"/>
      <c r="AS135" s="85"/>
      <c r="AT135" s="85"/>
      <c r="AU135" s="85"/>
      <c r="AV135" s="85"/>
      <c r="AW135" s="85"/>
      <c r="AX135" s="85"/>
      <c r="AY135" s="85"/>
      <c r="AZ135" s="85"/>
      <c r="BA135" s="85"/>
      <c r="BB135" s="85"/>
      <c r="BC135" s="85"/>
      <c r="BD135" s="85"/>
      <c r="BE135" s="85"/>
      <c r="BF135" s="85"/>
      <c r="BG135" s="85"/>
      <c r="BH135" s="85"/>
      <c r="BI135" s="85"/>
      <c r="BJ135" s="85"/>
      <c r="BK135" s="85"/>
      <c r="BL135" s="85"/>
      <c r="BM135" s="85"/>
      <c r="BN135" s="85"/>
      <c r="BO135" s="85"/>
      <c r="BP135" s="85"/>
      <c r="BQ135" s="85"/>
      <c r="BR135" s="85"/>
      <c r="BS135" s="85"/>
      <c r="BT135" s="85"/>
      <c r="BU135" s="85"/>
      <c r="BV135" s="85"/>
      <c r="BW135" s="85"/>
      <c r="BX135" s="85"/>
      <c r="BY135" s="85"/>
      <c r="BZ135" s="85"/>
      <c r="CA135" s="85"/>
      <c r="CB135" s="85"/>
      <c r="CC135" s="85"/>
      <c r="CD135" s="85"/>
      <c r="CE135" s="85"/>
      <c r="CF135" s="85"/>
      <c r="CG135" s="85"/>
      <c r="CH135" s="85"/>
      <c r="CI135" s="85"/>
      <c r="CJ135" s="85"/>
      <c r="CK135" s="85"/>
      <c r="CL135" s="85"/>
      <c r="CM135" s="85"/>
      <c r="CN135" s="85"/>
      <c r="CO135" s="85"/>
      <c r="CP135" s="85"/>
      <c r="CQ135" s="85"/>
      <c r="CR135" s="85"/>
      <c r="CS135" s="85"/>
      <c r="CT135" s="85"/>
      <c r="CU135" s="85"/>
      <c r="CV135" s="85"/>
      <c r="CW135" s="85"/>
      <c r="CX135" s="85"/>
      <c r="CY135" s="85"/>
      <c r="CZ135" s="85"/>
      <c r="DA135" s="85"/>
      <c r="DB135" s="85"/>
      <c r="DC135" s="85"/>
      <c r="DD135" s="85"/>
      <c r="DE135" s="85"/>
      <c r="DF135" s="85"/>
      <c r="DG135" s="85"/>
      <c r="DH135" s="85"/>
      <c r="DI135" s="85"/>
      <c r="DJ135" s="85"/>
      <c r="DK135" s="85"/>
      <c r="DL135" s="85"/>
      <c r="DM135" s="85"/>
      <c r="DN135" s="85"/>
      <c r="DO135" s="85"/>
      <c r="DP135" s="85"/>
      <c r="DQ135" s="85"/>
      <c r="DR135" s="85"/>
      <c r="DS135" s="85"/>
      <c r="DT135" s="85"/>
      <c r="DU135" s="85"/>
      <c r="DV135" s="85"/>
      <c r="DW135" s="85"/>
      <c r="DX135" s="85"/>
      <c r="DY135" s="85"/>
      <c r="DZ135" s="85"/>
      <c r="EA135" s="85"/>
      <c r="EB135" s="85"/>
      <c r="EC135" s="85"/>
      <c r="ED135" s="85"/>
      <c r="EE135" s="85"/>
      <c r="EF135" s="85"/>
      <c r="EG135" s="85"/>
      <c r="EH135" s="85"/>
      <c r="EI135" s="85"/>
      <c r="EJ135" s="85"/>
      <c r="EK135" s="85"/>
      <c r="EL135" s="85"/>
      <c r="EM135" s="85"/>
      <c r="EN135" s="85"/>
      <c r="EO135" s="85"/>
      <c r="EP135" s="85"/>
      <c r="EQ135" s="85"/>
      <c r="ER135" s="85"/>
      <c r="ES135" s="85"/>
      <c r="ET135" s="85"/>
      <c r="EU135" s="85"/>
      <c r="EV135" s="85"/>
      <c r="EW135" s="85"/>
      <c r="EX135" s="85"/>
      <c r="EY135" s="85"/>
      <c r="EZ135" s="85"/>
      <c r="FA135" s="85"/>
      <c r="FB135" s="85"/>
      <c r="FC135" s="85"/>
      <c r="FD135" s="85"/>
      <c r="FE135" s="85"/>
      <c r="FF135" s="85"/>
      <c r="FG135" s="85"/>
      <c r="FH135" s="85"/>
      <c r="FI135" s="85"/>
      <c r="FJ135" s="85"/>
      <c r="FK135" s="85"/>
      <c r="FL135" s="85"/>
      <c r="FM135" s="85"/>
      <c r="FN135" s="85"/>
      <c r="FO135" s="85"/>
      <c r="FP135" s="85"/>
      <c r="FQ135" s="85"/>
      <c r="FR135" s="85"/>
      <c r="FS135" s="85"/>
      <c r="FT135" s="85"/>
      <c r="FU135" s="85"/>
      <c r="FV135" s="85"/>
      <c r="FW135" s="85"/>
      <c r="FX135" s="85"/>
      <c r="FY135" s="85"/>
      <c r="FZ135" s="85"/>
      <c r="GA135" s="85"/>
      <c r="GB135" s="85"/>
      <c r="GC135" s="85"/>
      <c r="GD135" s="85"/>
      <c r="GE135" s="85"/>
      <c r="GF135" s="85"/>
      <c r="GG135" s="85"/>
      <c r="GH135" s="85"/>
      <c r="GI135" s="85"/>
      <c r="GJ135" s="85"/>
      <c r="GK135" s="85"/>
      <c r="GL135" s="85"/>
      <c r="GM135" s="85"/>
      <c r="GN135" s="85"/>
      <c r="GO135" s="85"/>
      <c r="GP135" s="85"/>
      <c r="GQ135" s="85"/>
      <c r="GR135" s="85"/>
      <c r="GS135" s="85"/>
      <c r="GT135" s="85"/>
      <c r="GU135" s="85"/>
      <c r="GV135" s="85"/>
      <c r="GW135" s="85"/>
      <c r="GX135" s="85"/>
      <c r="GY135" s="85"/>
      <c r="GZ135" s="85"/>
      <c r="HA135" s="85"/>
      <c r="HB135" s="85"/>
      <c r="HC135" s="85"/>
      <c r="HD135" s="85"/>
      <c r="HE135" s="85"/>
      <c r="HF135" s="85"/>
      <c r="HG135" s="85"/>
      <c r="HH135" s="85"/>
      <c r="HI135" s="85"/>
      <c r="HJ135" s="85"/>
      <c r="HK135" s="85"/>
      <c r="HL135" s="85"/>
      <c r="HM135" s="85"/>
      <c r="HN135" s="85"/>
      <c r="HO135" s="85"/>
      <c r="HP135" s="85"/>
      <c r="HQ135" s="85"/>
      <c r="HR135" s="85"/>
      <c r="HS135" s="85"/>
      <c r="HT135" s="85"/>
      <c r="HU135" s="85"/>
      <c r="HV135" s="85"/>
      <c r="HW135" s="85"/>
      <c r="HX135" s="85"/>
      <c r="HY135" s="85"/>
      <c r="HZ135" s="85"/>
      <c r="IA135" s="85"/>
      <c r="IB135" s="85"/>
      <c r="IC135" s="85"/>
      <c r="ID135" s="85"/>
      <c r="IE135" s="85"/>
      <c r="IF135" s="85"/>
      <c r="IG135" s="85"/>
      <c r="IH135" s="85"/>
      <c r="II135" s="85"/>
      <c r="IJ135" s="85"/>
      <c r="IK135" s="85"/>
      <c r="IL135" s="85"/>
      <c r="IM135" s="85"/>
      <c r="IN135" s="85"/>
      <c r="IO135" s="85"/>
      <c r="IP135" s="85"/>
      <c r="IQ135" s="85"/>
      <c r="IR135" s="85"/>
      <c r="IS135" s="85"/>
      <c r="IT135" s="85"/>
      <c r="IU135" s="85"/>
      <c r="IV135" s="85"/>
      <c r="IW135" s="85"/>
      <c r="IX135" s="85"/>
      <c r="IY135" s="85"/>
      <c r="IZ135" s="85"/>
      <c r="JA135" s="85"/>
      <c r="JB135" s="85"/>
      <c r="JC135" s="85"/>
      <c r="JD135" s="85"/>
      <c r="JE135" s="85"/>
      <c r="JF135" s="85"/>
      <c r="JG135" s="85"/>
      <c r="JH135" s="85"/>
      <c r="JI135" s="85"/>
      <c r="JJ135" s="85"/>
      <c r="JK135" s="85"/>
      <c r="JL135" s="85"/>
      <c r="JM135" s="85"/>
      <c r="JN135" s="85"/>
      <c r="JO135" s="85"/>
      <c r="JP135" s="85"/>
      <c r="JQ135" s="85"/>
      <c r="JR135" s="85"/>
      <c r="JS135" s="85"/>
      <c r="JT135" s="85"/>
      <c r="JU135" s="85"/>
      <c r="JV135" s="85"/>
      <c r="JW135" s="85"/>
      <c r="JX135" s="85"/>
      <c r="JY135" s="85"/>
      <c r="JZ135" s="85"/>
      <c r="KA135" s="85"/>
      <c r="KB135" s="85"/>
      <c r="KC135" s="85"/>
      <c r="KD135" s="85"/>
      <c r="KE135" s="85"/>
      <c r="KF135" s="85"/>
      <c r="KG135" s="85"/>
      <c r="KH135" s="85"/>
      <c r="KI135" s="85"/>
      <c r="KJ135" s="85"/>
      <c r="KK135" s="85"/>
      <c r="KL135" s="85"/>
      <c r="KM135" s="85"/>
      <c r="KN135" s="85"/>
      <c r="KO135" s="85"/>
      <c r="KP135" s="85"/>
      <c r="KQ135" s="85"/>
      <c r="KR135" s="85"/>
      <c r="KS135" s="85"/>
      <c r="KT135" s="85"/>
      <c r="KU135" s="85"/>
      <c r="KV135" s="85"/>
      <c r="KW135" s="85"/>
      <c r="KX135" s="85"/>
      <c r="KY135" s="85"/>
      <c r="KZ135" s="85"/>
      <c r="LA135" s="85"/>
      <c r="LB135" s="85"/>
      <c r="LC135" s="85"/>
      <c r="LD135" s="85"/>
      <c r="LE135" s="85"/>
      <c r="LF135" s="85"/>
      <c r="LG135" s="85"/>
      <c r="LH135" s="85"/>
      <c r="LI135" s="85"/>
      <c r="LJ135" s="85"/>
      <c r="LK135" s="85"/>
      <c r="LL135" s="85"/>
      <c r="LM135" s="85"/>
      <c r="LN135" s="85"/>
      <c r="LO135" s="85"/>
      <c r="LP135" s="85"/>
      <c r="LQ135" s="85"/>
      <c r="LR135" s="85"/>
      <c r="LS135" s="85"/>
      <c r="LT135" s="85"/>
      <c r="LU135" s="85"/>
      <c r="LV135" s="85"/>
      <c r="LW135" s="85"/>
      <c r="LX135" s="85"/>
      <c r="LY135" s="85"/>
      <c r="LZ135" s="85"/>
      <c r="MA135" s="85"/>
      <c r="MB135" s="85"/>
      <c r="MC135" s="85"/>
      <c r="MD135" s="85"/>
      <c r="ME135" s="85"/>
      <c r="MF135" s="85"/>
      <c r="MG135" s="85"/>
      <c r="MH135" s="85"/>
      <c r="MI135" s="85"/>
      <c r="MJ135" s="85"/>
      <c r="MK135" s="85"/>
      <c r="ML135" s="85"/>
      <c r="MM135" s="85"/>
      <c r="MN135" s="85"/>
      <c r="MO135" s="85"/>
      <c r="MP135" s="85"/>
      <c r="MQ135" s="85"/>
      <c r="MR135" s="85"/>
      <c r="MS135" s="85"/>
      <c r="MT135" s="85"/>
      <c r="MU135" s="85"/>
      <c r="MV135" s="85"/>
      <c r="MW135" s="85"/>
      <c r="MX135" s="85"/>
      <c r="MY135" s="85"/>
      <c r="MZ135" s="85"/>
      <c r="NA135" s="85"/>
      <c r="NB135" s="85"/>
      <c r="NC135" s="85"/>
      <c r="ND135" s="85"/>
      <c r="NE135" s="85"/>
      <c r="NF135" s="85"/>
      <c r="NG135" s="85"/>
      <c r="NH135" s="85"/>
      <c r="NI135" s="85"/>
      <c r="NJ135" s="85"/>
      <c r="NK135" s="85"/>
      <c r="NL135" s="85"/>
      <c r="NM135" s="85"/>
      <c r="NN135" s="85"/>
      <c r="NO135" s="85"/>
      <c r="NP135" s="85"/>
      <c r="NQ135" s="85"/>
      <c r="NR135" s="85"/>
      <c r="NS135" s="85"/>
      <c r="NT135" s="85"/>
      <c r="NU135" s="85"/>
      <c r="NV135" s="85"/>
      <c r="NW135" s="85"/>
      <c r="NX135" s="85"/>
      <c r="NY135" s="85"/>
      <c r="NZ135" s="85"/>
      <c r="OA135" s="85"/>
      <c r="OB135" s="85"/>
      <c r="OC135" s="85"/>
      <c r="OD135" s="85"/>
      <c r="OE135" s="85"/>
      <c r="OF135" s="85"/>
      <c r="OG135" s="85"/>
      <c r="OH135" s="85"/>
      <c r="OI135" s="85"/>
      <c r="OJ135" s="85"/>
      <c r="OK135" s="85"/>
      <c r="OL135" s="85"/>
      <c r="OM135" s="85"/>
      <c r="ON135" s="85"/>
      <c r="OO135" s="85"/>
      <c r="OP135" s="85"/>
      <c r="OQ135" s="85"/>
      <c r="OR135" s="85"/>
      <c r="OS135" s="85"/>
      <c r="OT135" s="85"/>
      <c r="OU135" s="85"/>
      <c r="OV135" s="85"/>
      <c r="OW135" s="85"/>
      <c r="OX135" s="85"/>
      <c r="OY135" s="85"/>
      <c r="OZ135" s="85"/>
      <c r="PA135" s="85"/>
      <c r="PB135" s="85"/>
      <c r="PC135" s="85"/>
      <c r="PD135" s="85"/>
      <c r="PE135" s="85"/>
      <c r="PF135" s="85"/>
      <c r="PG135" s="85"/>
      <c r="PH135" s="85"/>
      <c r="PI135" s="85"/>
      <c r="PJ135" s="85"/>
      <c r="PK135" s="85"/>
      <c r="PL135" s="85"/>
      <c r="PM135" s="85"/>
      <c r="PN135" s="85"/>
      <c r="PO135" s="85"/>
      <c r="PP135" s="85"/>
      <c r="PQ135" s="85"/>
      <c r="PR135" s="85"/>
      <c r="PS135" s="85"/>
      <c r="PT135" s="85"/>
      <c r="PU135" s="85"/>
      <c r="PV135" s="85"/>
      <c r="PW135" s="85"/>
      <c r="PX135" s="85"/>
      <c r="PY135" s="85"/>
      <c r="PZ135" s="85"/>
      <c r="QA135" s="85"/>
      <c r="QB135" s="85"/>
      <c r="QC135" s="85"/>
      <c r="QD135" s="85"/>
      <c r="QE135" s="85"/>
      <c r="QF135" s="85"/>
      <c r="QG135" s="85"/>
      <c r="QH135" s="85"/>
      <c r="QI135" s="85"/>
      <c r="QJ135" s="85"/>
      <c r="QK135" s="85"/>
      <c r="QL135" s="85"/>
      <c r="QM135" s="85"/>
      <c r="QN135" s="85"/>
      <c r="QO135" s="85"/>
      <c r="QP135" s="85"/>
      <c r="QQ135" s="85"/>
      <c r="QR135" s="85"/>
      <c r="QS135" s="85"/>
      <c r="QT135" s="85"/>
      <c r="QU135" s="85"/>
      <c r="QV135" s="85"/>
      <c r="QW135" s="85"/>
      <c r="QX135" s="85"/>
      <c r="QY135" s="85"/>
      <c r="QZ135" s="85"/>
      <c r="RA135" s="85"/>
      <c r="RB135" s="85"/>
      <c r="RC135" s="85"/>
      <c r="RD135" s="85"/>
      <c r="RE135" s="85"/>
      <c r="RF135" s="85"/>
      <c r="RG135" s="85"/>
      <c r="RH135" s="85"/>
      <c r="RI135" s="85"/>
      <c r="RJ135" s="85"/>
      <c r="RK135" s="85"/>
      <c r="RL135" s="85"/>
      <c r="RM135" s="85"/>
      <c r="RN135" s="85"/>
      <c r="RO135" s="85"/>
      <c r="RP135" s="85"/>
      <c r="RQ135" s="85"/>
      <c r="RR135" s="85"/>
      <c r="RS135" s="85"/>
      <c r="RT135" s="85"/>
      <c r="RU135" s="85"/>
      <c r="RV135" s="85"/>
      <c r="RW135" s="85"/>
      <c r="RX135" s="85"/>
      <c r="RY135" s="85"/>
      <c r="RZ135" s="85"/>
      <c r="SA135" s="85"/>
      <c r="SB135" s="85"/>
      <c r="SC135" s="85"/>
      <c r="SD135" s="85"/>
      <c r="SE135" s="85"/>
      <c r="SF135" s="85"/>
      <c r="SG135" s="85"/>
      <c r="SH135" s="85"/>
      <c r="SI135" s="85"/>
      <c r="SJ135" s="85"/>
      <c r="SK135" s="85"/>
      <c r="SL135" s="85"/>
      <c r="SM135" s="85"/>
      <c r="SN135" s="85"/>
      <c r="SO135" s="85"/>
      <c r="SP135" s="85"/>
      <c r="SQ135" s="85"/>
      <c r="SR135" s="85"/>
      <c r="SS135" s="85"/>
      <c r="ST135" s="85"/>
      <c r="SU135" s="85"/>
      <c r="SV135" s="85"/>
      <c r="SW135" s="85"/>
      <c r="SX135" s="85"/>
      <c r="SY135" s="85"/>
      <c r="SZ135" s="85"/>
      <c r="TA135" s="85"/>
      <c r="TB135" s="85"/>
      <c r="TC135" s="85"/>
      <c r="TD135" s="85"/>
      <c r="TE135" s="85"/>
      <c r="TF135" s="85"/>
      <c r="TG135" s="85"/>
      <c r="TH135" s="85"/>
      <c r="TI135" s="85"/>
      <c r="TJ135" s="85"/>
      <c r="TK135" s="85"/>
      <c r="TL135" s="85"/>
      <c r="TM135" s="85"/>
      <c r="TN135" s="85"/>
      <c r="TO135" s="85"/>
      <c r="TP135" s="85"/>
      <c r="TQ135" s="85"/>
      <c r="TR135" s="85"/>
      <c r="TS135" s="85"/>
      <c r="TT135" s="85"/>
      <c r="TU135" s="85"/>
      <c r="TV135" s="85"/>
      <c r="TW135" s="85"/>
      <c r="TX135" s="85"/>
      <c r="TY135" s="85"/>
      <c r="TZ135" s="85"/>
      <c r="UA135" s="85"/>
      <c r="UB135" s="85"/>
      <c r="UC135" s="85"/>
      <c r="UD135" s="85"/>
      <c r="UE135" s="85"/>
      <c r="UF135" s="85"/>
      <c r="UG135" s="85"/>
      <c r="UH135" s="85"/>
      <c r="UI135" s="85"/>
      <c r="UJ135" s="85"/>
      <c r="UK135" s="85"/>
      <c r="UL135" s="85"/>
      <c r="UM135" s="85"/>
      <c r="UN135" s="85"/>
      <c r="UO135" s="85"/>
      <c r="UP135" s="85"/>
      <c r="UQ135" s="85"/>
      <c r="UR135" s="85"/>
      <c r="US135" s="85"/>
      <c r="UT135" s="85"/>
      <c r="UU135" s="85"/>
      <c r="UV135" s="85"/>
      <c r="UW135" s="85"/>
      <c r="UX135" s="85"/>
      <c r="UY135" s="85"/>
      <c r="UZ135" s="85"/>
      <c r="VA135" s="85"/>
      <c r="VB135" s="85"/>
      <c r="VC135" s="85"/>
      <c r="VD135" s="85"/>
      <c r="VE135" s="85"/>
      <c r="VF135" s="85"/>
      <c r="VG135" s="85"/>
      <c r="VH135" s="85"/>
      <c r="VI135" s="85"/>
      <c r="VJ135" s="85"/>
      <c r="VK135" s="85"/>
      <c r="VL135" s="85"/>
      <c r="VM135" s="85"/>
      <c r="VN135" s="85"/>
      <c r="VO135" s="85"/>
      <c r="VP135" s="85"/>
      <c r="VQ135" s="85"/>
      <c r="VR135" s="85"/>
      <c r="VS135" s="85"/>
      <c r="VT135" s="85"/>
      <c r="VU135" s="85"/>
      <c r="VV135" s="85"/>
      <c r="VW135" s="85"/>
      <c r="VX135" s="85"/>
      <c r="VY135" s="85"/>
      <c r="VZ135" s="85"/>
      <c r="WA135" s="85"/>
      <c r="WB135" s="85"/>
      <c r="WC135" s="85"/>
      <c r="WD135" s="85"/>
      <c r="WE135" s="85"/>
      <c r="WF135" s="85"/>
      <c r="WG135" s="85"/>
      <c r="WH135" s="85"/>
      <c r="WI135" s="85"/>
      <c r="WJ135" s="85"/>
      <c r="WK135" s="85"/>
      <c r="WL135" s="85"/>
      <c r="WM135" s="85"/>
      <c r="WN135" s="85"/>
      <c r="WO135" s="85"/>
      <c r="WP135" s="85"/>
      <c r="WQ135" s="85"/>
      <c r="WR135" s="85"/>
      <c r="WS135" s="85"/>
      <c r="WT135" s="85"/>
      <c r="WU135" s="85"/>
      <c r="WV135" s="85"/>
      <c r="WW135" s="85"/>
      <c r="WX135" s="85"/>
      <c r="WY135" s="85"/>
      <c r="WZ135" s="85"/>
      <c r="XA135" s="85"/>
      <c r="XB135" s="85"/>
      <c r="XC135" s="85"/>
      <c r="XD135" s="85"/>
      <c r="XE135" s="85"/>
      <c r="XF135" s="85"/>
      <c r="XG135" s="85"/>
      <c r="XH135" s="85"/>
      <c r="XI135" s="85"/>
      <c r="XJ135" s="85"/>
      <c r="XK135" s="85"/>
      <c r="XL135" s="85"/>
      <c r="XM135" s="85"/>
      <c r="XN135" s="85"/>
      <c r="XO135" s="85"/>
      <c r="XP135" s="85"/>
      <c r="XQ135" s="85"/>
      <c r="XR135" s="85"/>
      <c r="XS135" s="85"/>
      <c r="XT135" s="85"/>
      <c r="XU135" s="85"/>
      <c r="XV135" s="85"/>
      <c r="XW135" s="85"/>
      <c r="XX135" s="85"/>
      <c r="XY135" s="85"/>
      <c r="XZ135" s="85"/>
      <c r="YA135" s="85"/>
      <c r="YB135" s="85"/>
      <c r="YC135" s="85"/>
      <c r="YD135" s="85"/>
      <c r="YE135" s="85"/>
      <c r="YF135" s="85"/>
      <c r="YG135" s="85"/>
      <c r="YH135" s="85"/>
      <c r="YI135" s="85"/>
      <c r="YJ135" s="85"/>
      <c r="YK135" s="85"/>
      <c r="YL135" s="85"/>
      <c r="YM135" s="85"/>
      <c r="YN135" s="85"/>
      <c r="YO135" s="85"/>
      <c r="YP135" s="85"/>
      <c r="YQ135" s="85"/>
      <c r="YR135" s="85"/>
      <c r="YS135" s="85"/>
      <c r="YT135" s="85"/>
      <c r="YU135" s="85"/>
      <c r="YV135" s="85"/>
      <c r="YW135" s="85"/>
      <c r="YX135" s="85"/>
      <c r="YY135" s="85"/>
      <c r="YZ135" s="85"/>
      <c r="ZA135" s="85"/>
      <c r="ZB135" s="85"/>
      <c r="ZC135" s="85"/>
      <c r="ZD135" s="85"/>
      <c r="ZE135" s="85"/>
      <c r="ZF135" s="85"/>
      <c r="ZG135" s="85"/>
      <c r="ZH135" s="85"/>
      <c r="ZI135" s="85"/>
      <c r="ZJ135" s="85"/>
      <c r="ZK135" s="85"/>
      <c r="ZL135" s="85"/>
      <c r="ZM135" s="85"/>
      <c r="ZN135" s="85"/>
      <c r="ZO135" s="85"/>
      <c r="ZP135" s="85"/>
      <c r="ZQ135" s="85"/>
      <c r="ZR135" s="85"/>
      <c r="ZS135" s="85"/>
      <c r="ZT135" s="85"/>
      <c r="ZU135" s="85"/>
      <c r="ZV135" s="85"/>
      <c r="ZW135" s="85"/>
      <c r="ZX135" s="85"/>
      <c r="ZY135" s="85"/>
      <c r="ZZ135" s="85"/>
      <c r="AAA135" s="85"/>
      <c r="AAB135" s="85"/>
      <c r="AAC135" s="85"/>
      <c r="AAD135" s="85"/>
      <c r="AAE135" s="85"/>
      <c r="AAF135" s="85"/>
      <c r="AAG135" s="85"/>
      <c r="AAH135" s="85"/>
      <c r="AAI135" s="85"/>
      <c r="AAJ135" s="85"/>
      <c r="AAK135" s="85"/>
      <c r="AAL135" s="85"/>
      <c r="AAM135" s="85"/>
      <c r="AAN135" s="85"/>
      <c r="AAO135" s="85"/>
      <c r="AAP135" s="85"/>
      <c r="AAQ135" s="85"/>
      <c r="AAR135" s="85"/>
      <c r="AAS135" s="85"/>
      <c r="AAT135" s="85"/>
      <c r="AAU135" s="85"/>
      <c r="AAV135" s="85"/>
      <c r="AAW135" s="85"/>
      <c r="AAX135" s="85"/>
      <c r="AAY135" s="85"/>
      <c r="AAZ135" s="85"/>
      <c r="ABA135" s="85"/>
      <c r="ABB135" s="85"/>
      <c r="ABC135" s="85"/>
      <c r="ABD135" s="85"/>
      <c r="ABE135" s="85"/>
      <c r="ABF135" s="85"/>
      <c r="ABG135" s="85"/>
      <c r="ABH135" s="85"/>
      <c r="ABI135" s="85"/>
      <c r="ABJ135" s="85"/>
      <c r="ABK135" s="85"/>
      <c r="ABL135" s="85"/>
      <c r="ABM135" s="85"/>
      <c r="ABN135" s="85"/>
      <c r="ABO135" s="85"/>
      <c r="ABP135" s="85"/>
      <c r="ABQ135" s="85"/>
      <c r="ABR135" s="85"/>
      <c r="ABS135" s="85"/>
      <c r="ABT135" s="85"/>
      <c r="ABU135" s="85"/>
      <c r="ABV135" s="85"/>
      <c r="ABW135" s="85"/>
      <c r="ABX135" s="85"/>
      <c r="ABY135" s="85"/>
      <c r="ABZ135" s="85"/>
      <c r="ACA135" s="85"/>
      <c r="ACB135" s="85"/>
      <c r="ACC135" s="85"/>
      <c r="ACD135" s="85"/>
      <c r="ACE135" s="85"/>
      <c r="ACF135" s="85"/>
      <c r="ACG135" s="85"/>
      <c r="ACH135" s="85"/>
      <c r="ACI135" s="85"/>
      <c r="ACJ135" s="85"/>
      <c r="ACK135" s="85"/>
      <c r="ACL135" s="85"/>
      <c r="ACM135" s="85"/>
      <c r="ACN135" s="85"/>
      <c r="ACO135" s="85"/>
      <c r="ACP135" s="85"/>
      <c r="ACQ135" s="85"/>
      <c r="ACR135" s="85"/>
      <c r="ACS135" s="85"/>
      <c r="ACT135" s="85"/>
      <c r="ACU135" s="85"/>
      <c r="ACV135" s="85"/>
      <c r="ACW135" s="85"/>
      <c r="ACX135" s="85"/>
      <c r="ACY135" s="85"/>
      <c r="ACZ135" s="85"/>
      <c r="ADA135" s="85"/>
      <c r="ADB135" s="85"/>
      <c r="ADC135" s="85"/>
      <c r="ADD135" s="85"/>
      <c r="ADE135" s="85"/>
      <c r="ADF135" s="85"/>
      <c r="ADG135" s="85"/>
      <c r="ADH135" s="85"/>
      <c r="ADI135" s="85"/>
      <c r="ADJ135" s="85"/>
      <c r="ADK135" s="85"/>
      <c r="ADL135" s="85"/>
      <c r="ADM135" s="85"/>
      <c r="ADN135" s="85"/>
      <c r="ADO135" s="85"/>
      <c r="ADP135" s="85"/>
      <c r="ADQ135" s="85"/>
      <c r="ADR135" s="85"/>
      <c r="ADS135" s="85"/>
      <c r="ADT135" s="85"/>
      <c r="ADU135" s="85"/>
      <c r="ADV135" s="85"/>
      <c r="ADW135" s="85"/>
      <c r="ADX135" s="85"/>
      <c r="ADY135" s="85"/>
      <c r="ADZ135" s="85"/>
      <c r="AEA135" s="85"/>
      <c r="AEB135" s="85"/>
      <c r="AEC135" s="85"/>
      <c r="AED135" s="85"/>
      <c r="AEE135" s="85"/>
      <c r="AEF135" s="85"/>
      <c r="AEG135" s="85"/>
      <c r="AEH135" s="85"/>
      <c r="AEI135" s="85"/>
      <c r="AEJ135" s="85"/>
      <c r="AEK135" s="85"/>
      <c r="AEL135" s="85"/>
      <c r="AEM135" s="85"/>
      <c r="AEN135" s="85"/>
      <c r="AEO135" s="85"/>
      <c r="AEP135" s="85"/>
      <c r="AEQ135" s="85"/>
      <c r="AER135" s="85"/>
      <c r="AES135" s="85"/>
      <c r="AET135" s="85"/>
      <c r="AEU135" s="85"/>
      <c r="AEV135" s="85"/>
      <c r="AEW135" s="85"/>
      <c r="AEX135" s="85"/>
      <c r="AEY135" s="85"/>
      <c r="AEZ135" s="85"/>
      <c r="AFA135" s="85"/>
      <c r="AFB135" s="85"/>
      <c r="AFC135" s="85"/>
      <c r="AFD135" s="85"/>
      <c r="AFE135" s="85"/>
      <c r="AFF135" s="85"/>
      <c r="AFG135" s="85"/>
      <c r="AFH135" s="85"/>
      <c r="AFI135" s="85"/>
      <c r="AFJ135" s="85"/>
      <c r="AFK135" s="85"/>
      <c r="AFL135" s="85"/>
      <c r="AFM135" s="85"/>
      <c r="AFN135" s="85"/>
      <c r="AFO135" s="85"/>
      <c r="AFP135" s="85"/>
      <c r="AFQ135" s="85"/>
      <c r="AFR135" s="85"/>
      <c r="AFS135" s="85"/>
      <c r="AFT135" s="85"/>
      <c r="AFU135" s="85"/>
      <c r="AFV135" s="85"/>
      <c r="AFW135" s="85"/>
      <c r="AFX135" s="85"/>
      <c r="AFY135" s="85"/>
      <c r="AFZ135" s="85"/>
      <c r="AGA135" s="85"/>
      <c r="AGB135" s="85"/>
      <c r="AGC135" s="85"/>
      <c r="AGD135" s="85"/>
      <c r="AGE135" s="85"/>
      <c r="AGF135" s="85"/>
      <c r="AGG135" s="85"/>
      <c r="AGH135" s="85"/>
      <c r="AGI135" s="85"/>
      <c r="AGJ135" s="85"/>
      <c r="AGK135" s="85"/>
      <c r="AGL135" s="85"/>
      <c r="AGM135" s="85"/>
      <c r="AGN135" s="85"/>
      <c r="AGO135" s="85"/>
      <c r="AGP135" s="85"/>
      <c r="AGQ135" s="85"/>
      <c r="AGR135" s="85"/>
      <c r="AGS135" s="85"/>
      <c r="AGT135" s="85"/>
      <c r="AGU135" s="85"/>
      <c r="AGV135" s="85"/>
      <c r="AGW135" s="85"/>
      <c r="AGX135" s="85"/>
      <c r="AGY135" s="85"/>
      <c r="AGZ135" s="85"/>
      <c r="AHA135" s="85"/>
      <c r="AHB135" s="85"/>
      <c r="AHC135" s="85"/>
      <c r="AHD135" s="85"/>
      <c r="AHE135" s="85"/>
      <c r="AHF135" s="85"/>
      <c r="AHG135" s="85"/>
      <c r="AHH135" s="85"/>
      <c r="AHI135" s="85"/>
      <c r="AHJ135" s="85"/>
      <c r="AHK135" s="85"/>
      <c r="AHL135" s="85"/>
      <c r="AHM135" s="85"/>
      <c r="AHN135" s="85"/>
      <c r="AHO135" s="85"/>
      <c r="AHP135" s="85"/>
      <c r="AHQ135" s="85"/>
      <c r="AHR135" s="85"/>
      <c r="AHS135" s="85"/>
      <c r="AHT135" s="85"/>
      <c r="AHU135" s="85"/>
      <c r="AHV135" s="85"/>
      <c r="AHW135" s="85"/>
      <c r="AHX135" s="85"/>
      <c r="AHY135" s="85"/>
      <c r="AHZ135" s="85"/>
      <c r="AIA135" s="85"/>
      <c r="AIB135" s="85"/>
      <c r="AIC135" s="85"/>
      <c r="AID135" s="85"/>
      <c r="AIE135" s="85"/>
      <c r="AIF135" s="85"/>
      <c r="AIG135" s="85"/>
      <c r="AIH135" s="85"/>
      <c r="AII135" s="85"/>
      <c r="AIJ135" s="85"/>
      <c r="AIK135" s="85"/>
      <c r="AIL135" s="85"/>
      <c r="AIM135" s="85"/>
      <c r="AIN135" s="85"/>
      <c r="AIO135" s="85"/>
      <c r="AIP135" s="85"/>
      <c r="AIQ135" s="85"/>
      <c r="AIR135" s="85"/>
      <c r="AIS135" s="85"/>
      <c r="AIT135" s="85"/>
      <c r="AIU135" s="85"/>
      <c r="AIV135" s="85"/>
      <c r="AIW135" s="85"/>
      <c r="AIX135" s="85"/>
      <c r="AIY135" s="85"/>
      <c r="AIZ135" s="85"/>
      <c r="AJA135" s="85"/>
      <c r="AJB135" s="85"/>
      <c r="AJC135" s="85"/>
      <c r="AJD135" s="85"/>
      <c r="AJE135" s="85"/>
      <c r="AJF135" s="85"/>
      <c r="AJG135" s="85"/>
      <c r="AJH135" s="85"/>
      <c r="AJI135" s="85"/>
      <c r="AJJ135" s="85"/>
      <c r="AJK135" s="85"/>
      <c r="AJL135" s="85"/>
      <c r="AJM135" s="85"/>
      <c r="AJN135" s="85"/>
      <c r="AJO135" s="85"/>
      <c r="AJP135" s="85"/>
      <c r="AJQ135" s="85"/>
      <c r="AJR135" s="85"/>
      <c r="AJS135" s="85"/>
      <c r="AJT135" s="85"/>
      <c r="AJU135" s="85"/>
      <c r="AJV135" s="85"/>
      <c r="AJW135" s="85"/>
      <c r="AJX135" s="85"/>
      <c r="AJY135" s="85"/>
      <c r="AJZ135" s="85"/>
      <c r="AKA135" s="85"/>
      <c r="AKB135" s="85"/>
      <c r="AKC135" s="85"/>
      <c r="AKD135" s="85"/>
      <c r="AKE135" s="85"/>
      <c r="AKF135" s="85"/>
      <c r="AKG135" s="85"/>
      <c r="AKH135" s="85"/>
      <c r="AKI135" s="85"/>
      <c r="AKJ135" s="85"/>
      <c r="AKK135" s="85"/>
      <c r="AKL135" s="85"/>
      <c r="AKM135" s="85"/>
      <c r="AKN135" s="85"/>
      <c r="AKO135" s="85"/>
      <c r="AKP135" s="85"/>
      <c r="AKQ135" s="85"/>
      <c r="AKR135" s="85"/>
      <c r="AKS135" s="85"/>
      <c r="AKT135" s="85"/>
      <c r="AKU135" s="85"/>
      <c r="AKV135" s="85"/>
      <c r="AKW135" s="85"/>
      <c r="AKX135" s="85"/>
      <c r="AKY135" s="85"/>
      <c r="AKZ135" s="85"/>
      <c r="ALA135" s="85"/>
      <c r="ALB135" s="85"/>
      <c r="ALC135" s="85"/>
      <c r="ALD135" s="85"/>
      <c r="ALE135" s="85"/>
      <c r="ALF135" s="85"/>
      <c r="ALG135" s="85"/>
      <c r="ALH135" s="85"/>
      <c r="ALI135" s="85"/>
      <c r="ALJ135" s="85"/>
      <c r="ALK135" s="85"/>
      <c r="ALL135" s="85"/>
      <c r="ALM135" s="85"/>
      <c r="ALN135" s="85"/>
      <c r="ALO135" s="85"/>
      <c r="ALP135" s="85"/>
      <c r="ALQ135" s="85"/>
      <c r="ALR135" s="85"/>
      <c r="ALS135" s="85"/>
      <c r="ALT135" s="85"/>
      <c r="ALU135" s="85"/>
      <c r="ALV135" s="85"/>
      <c r="ALW135" s="85"/>
      <c r="ALX135" s="85"/>
      <c r="ALY135" s="85"/>
      <c r="ALZ135" s="85"/>
      <c r="AMA135" s="85"/>
      <c r="AMB135" s="85"/>
      <c r="AMC135" s="85"/>
      <c r="AMD135" s="85"/>
      <c r="AME135" s="85"/>
      <c r="AMF135" s="85"/>
      <c r="AMG135" s="85"/>
      <c r="AMH135" s="85"/>
      <c r="AMI135" s="85"/>
      <c r="AMJ135" s="85"/>
      <c r="AMK135" s="85"/>
      <c r="AML135" s="85"/>
      <c r="AMM135" s="85"/>
      <c r="AMN135" s="85"/>
      <c r="AMO135" s="85"/>
      <c r="AMP135" s="85"/>
      <c r="AMQ135" s="85"/>
      <c r="AMR135" s="85"/>
      <c r="AMS135" s="85"/>
      <c r="AMT135" s="85"/>
      <c r="AMU135" s="85"/>
      <c r="AMV135" s="85"/>
      <c r="AMW135" s="85"/>
      <c r="AMX135" s="85"/>
      <c r="AMY135" s="85"/>
      <c r="AMZ135" s="85"/>
      <c r="ANA135" s="85"/>
      <c r="ANB135" s="85"/>
      <c r="ANC135" s="85"/>
      <c r="AND135" s="85"/>
      <c r="ANE135" s="85"/>
      <c r="ANF135" s="85"/>
      <c r="ANG135" s="85"/>
      <c r="ANH135" s="85"/>
      <c r="ANI135" s="85"/>
      <c r="ANJ135" s="85"/>
      <c r="ANK135" s="85"/>
      <c r="ANL135" s="85"/>
      <c r="ANM135" s="85"/>
      <c r="ANN135" s="85"/>
      <c r="ANO135" s="85"/>
      <c r="ANP135" s="85"/>
      <c r="ANQ135" s="85"/>
      <c r="ANR135" s="85"/>
      <c r="ANS135" s="85"/>
      <c r="ANT135" s="85"/>
      <c r="ANU135" s="85"/>
      <c r="ANV135" s="85"/>
      <c r="ANW135" s="85"/>
      <c r="ANX135" s="85"/>
      <c r="ANY135" s="85"/>
      <c r="ANZ135" s="85"/>
      <c r="AOA135" s="85"/>
      <c r="AOB135" s="85"/>
      <c r="AOC135" s="85"/>
      <c r="AOD135" s="85"/>
      <c r="AOE135" s="85"/>
      <c r="AOF135" s="85"/>
      <c r="AOG135" s="85"/>
      <c r="AOH135" s="85"/>
      <c r="AOI135" s="85"/>
      <c r="AOJ135" s="85"/>
      <c r="AOK135" s="85"/>
      <c r="AOL135" s="85"/>
      <c r="AOM135" s="85"/>
      <c r="AON135" s="85"/>
      <c r="AOO135" s="85"/>
      <c r="AOP135" s="85"/>
      <c r="AOQ135" s="85"/>
      <c r="AOR135" s="85"/>
      <c r="AOS135" s="85"/>
      <c r="AOT135" s="85"/>
      <c r="AOU135" s="85"/>
      <c r="AOV135" s="85"/>
      <c r="AOW135" s="85"/>
      <c r="AOX135" s="85"/>
      <c r="AOY135" s="85"/>
      <c r="AOZ135" s="85"/>
      <c r="APA135" s="85"/>
      <c r="APB135" s="85"/>
      <c r="APC135" s="85"/>
      <c r="APD135" s="85"/>
      <c r="APE135" s="85"/>
      <c r="APF135" s="85"/>
      <c r="APG135" s="85"/>
      <c r="APH135" s="85"/>
      <c r="API135" s="85"/>
      <c r="APJ135" s="85"/>
      <c r="APK135" s="85"/>
      <c r="APL135" s="85"/>
      <c r="APM135" s="85"/>
      <c r="APN135" s="85"/>
      <c r="APO135" s="85"/>
      <c r="APP135" s="85"/>
      <c r="APQ135" s="85"/>
      <c r="APR135" s="85"/>
      <c r="APS135" s="85"/>
      <c r="APT135" s="85"/>
      <c r="APU135" s="85"/>
      <c r="APV135" s="85"/>
      <c r="APW135" s="85"/>
      <c r="APX135" s="85"/>
      <c r="APY135" s="85"/>
      <c r="APZ135" s="85"/>
      <c r="AQA135" s="85"/>
      <c r="AQB135" s="85"/>
      <c r="AQC135" s="85"/>
      <c r="AQD135" s="85"/>
      <c r="AQE135" s="85"/>
      <c r="AQF135" s="85"/>
      <c r="AQG135" s="85"/>
      <c r="AQH135" s="85"/>
      <c r="AQI135" s="85"/>
      <c r="AQJ135" s="85"/>
      <c r="AQK135" s="85"/>
      <c r="AQL135" s="85"/>
      <c r="AQM135" s="85"/>
      <c r="AQN135" s="85"/>
      <c r="AQO135" s="85"/>
      <c r="AQP135" s="85"/>
      <c r="AQQ135" s="85"/>
      <c r="AQR135" s="85"/>
      <c r="AQS135" s="85"/>
      <c r="AQT135" s="85"/>
      <c r="AQU135" s="85"/>
      <c r="AQV135" s="85"/>
      <c r="AQW135" s="85"/>
      <c r="AQX135" s="85"/>
      <c r="AQY135" s="85"/>
      <c r="AQZ135" s="85"/>
      <c r="ARA135" s="85"/>
      <c r="ARB135" s="85"/>
      <c r="ARC135" s="85"/>
      <c r="ARD135" s="85"/>
      <c r="ARE135" s="85"/>
      <c r="ARF135" s="85"/>
      <c r="ARG135" s="85"/>
      <c r="ARH135" s="85"/>
      <c r="ARI135" s="85"/>
      <c r="ARJ135" s="85"/>
      <c r="ARK135" s="85"/>
      <c r="ARL135" s="85"/>
      <c r="ARM135" s="85"/>
      <c r="ARN135" s="85"/>
      <c r="ARO135" s="85"/>
      <c r="ARP135" s="85"/>
      <c r="ARQ135" s="85"/>
      <c r="ARR135" s="85"/>
      <c r="ARS135" s="85"/>
      <c r="ART135" s="85"/>
      <c r="ARU135" s="85"/>
      <c r="ARV135" s="85"/>
      <c r="ARW135" s="85"/>
      <c r="ARX135" s="85"/>
      <c r="ARY135" s="85"/>
      <c r="ARZ135" s="85"/>
      <c r="ASA135" s="85"/>
      <c r="ASB135" s="85"/>
      <c r="ASC135" s="85"/>
      <c r="ASD135" s="85"/>
      <c r="ASE135" s="85"/>
      <c r="ASF135" s="85"/>
      <c r="ASG135" s="85"/>
      <c r="ASH135" s="85"/>
      <c r="ASI135" s="85"/>
      <c r="ASJ135" s="85"/>
      <c r="ASK135" s="85"/>
      <c r="ASL135" s="85"/>
      <c r="ASM135" s="85"/>
      <c r="ASN135" s="85"/>
      <c r="ASO135" s="85"/>
      <c r="ASP135" s="85"/>
      <c r="ASQ135" s="85"/>
      <c r="ASR135" s="85"/>
      <c r="ASS135" s="85"/>
      <c r="AST135" s="85"/>
      <c r="ASU135" s="85"/>
      <c r="ASV135" s="85"/>
      <c r="ASW135" s="85"/>
      <c r="ASX135" s="85"/>
      <c r="ASY135" s="85"/>
      <c r="ASZ135" s="85"/>
      <c r="ATA135" s="85"/>
      <c r="ATB135" s="85"/>
      <c r="ATC135" s="85"/>
      <c r="ATD135" s="85"/>
      <c r="ATE135" s="85"/>
      <c r="ATF135" s="85"/>
      <c r="ATG135" s="85"/>
      <c r="ATH135" s="85"/>
      <c r="ATI135" s="85"/>
      <c r="ATJ135" s="85"/>
      <c r="ATK135" s="85"/>
      <c r="ATL135" s="85"/>
      <c r="ATM135" s="85"/>
      <c r="ATN135" s="85"/>
      <c r="ATO135" s="85"/>
      <c r="ATP135" s="85"/>
      <c r="ATQ135" s="85"/>
      <c r="ATR135" s="85"/>
      <c r="ATS135" s="85"/>
      <c r="ATT135" s="85"/>
      <c r="ATU135" s="85"/>
      <c r="ATV135" s="85"/>
      <c r="ATW135" s="85"/>
      <c r="ATX135" s="85"/>
      <c r="ATY135" s="85"/>
      <c r="ATZ135" s="85"/>
      <c r="AUA135" s="85"/>
      <c r="AUB135" s="85"/>
      <c r="AUC135" s="85"/>
      <c r="AUD135" s="85"/>
      <c r="AUE135" s="85"/>
      <c r="AUF135" s="85"/>
      <c r="AUG135" s="85"/>
      <c r="AUH135" s="85"/>
      <c r="AUI135" s="85"/>
      <c r="AUJ135" s="85"/>
      <c r="AUK135" s="85"/>
      <c r="AUL135" s="85"/>
      <c r="AUM135" s="85"/>
      <c r="AUN135" s="85"/>
      <c r="AUO135" s="85"/>
      <c r="AUP135" s="85"/>
      <c r="AUQ135" s="85"/>
      <c r="AUR135" s="85"/>
      <c r="AUS135" s="85"/>
      <c r="AUT135" s="85"/>
      <c r="AUU135" s="85"/>
      <c r="AUV135" s="85"/>
      <c r="AUW135" s="85"/>
      <c r="AUX135" s="85"/>
      <c r="AUY135" s="85"/>
      <c r="AUZ135" s="85"/>
      <c r="AVA135" s="85"/>
      <c r="AVB135" s="85"/>
      <c r="AVC135" s="85"/>
      <c r="AVD135" s="85"/>
      <c r="AVE135" s="85"/>
      <c r="AVF135" s="85"/>
      <c r="AVG135" s="85"/>
      <c r="AVH135" s="85"/>
      <c r="AVI135" s="85"/>
      <c r="AVJ135" s="85"/>
      <c r="AVK135" s="85"/>
      <c r="AVL135" s="85"/>
      <c r="AVM135" s="85"/>
      <c r="AVN135" s="85"/>
      <c r="AVO135" s="85"/>
      <c r="AVP135" s="85"/>
      <c r="AVQ135" s="85"/>
      <c r="AVR135" s="85"/>
      <c r="AVS135" s="85"/>
      <c r="AVT135" s="85"/>
      <c r="AVU135" s="85"/>
      <c r="AVV135" s="85"/>
      <c r="AVW135" s="85"/>
      <c r="AVX135" s="85"/>
      <c r="AVY135" s="85"/>
      <c r="AVZ135" s="85"/>
      <c r="AWA135" s="85"/>
      <c r="AWB135" s="85"/>
      <c r="AWC135" s="85"/>
      <c r="AWD135" s="85"/>
      <c r="AWE135" s="85"/>
      <c r="AWF135" s="85"/>
      <c r="AWG135" s="85"/>
      <c r="AWH135" s="85"/>
      <c r="AWI135" s="85"/>
      <c r="AWJ135" s="85"/>
      <c r="AWK135" s="85"/>
      <c r="AWL135" s="85"/>
      <c r="AWM135" s="85"/>
      <c r="AWN135" s="85"/>
      <c r="AWO135" s="85"/>
      <c r="AWP135" s="85"/>
      <c r="AWQ135" s="85"/>
      <c r="AWR135" s="85"/>
      <c r="AWS135" s="85"/>
      <c r="AWT135" s="85"/>
      <c r="AWU135" s="85"/>
      <c r="AWV135" s="85"/>
      <c r="AWW135" s="85"/>
      <c r="AWX135" s="85"/>
      <c r="AWY135" s="85"/>
      <c r="AWZ135" s="85"/>
      <c r="AXA135" s="85"/>
      <c r="AXB135" s="85"/>
      <c r="AXC135" s="85"/>
      <c r="AXD135" s="85"/>
      <c r="AXE135" s="85"/>
      <c r="AXF135" s="85"/>
      <c r="AXG135" s="85"/>
      <c r="AXH135" s="85"/>
      <c r="AXI135" s="85"/>
      <c r="AXJ135" s="85"/>
      <c r="AXK135" s="85"/>
      <c r="AXL135" s="85"/>
      <c r="AXM135" s="85"/>
      <c r="AXN135" s="85"/>
      <c r="AXO135" s="85"/>
      <c r="AXP135" s="85"/>
      <c r="AXQ135" s="85"/>
      <c r="AXR135" s="85"/>
      <c r="AXS135" s="85"/>
      <c r="AXT135" s="85"/>
      <c r="AXU135" s="85"/>
      <c r="AXV135" s="85"/>
      <c r="AXW135" s="85"/>
      <c r="AXX135" s="85"/>
      <c r="AXY135" s="85"/>
      <c r="AXZ135" s="85"/>
      <c r="AYA135" s="85"/>
      <c r="AYB135" s="85"/>
      <c r="AYC135" s="85"/>
      <c r="AYD135" s="85"/>
      <c r="AYE135" s="85"/>
      <c r="AYF135" s="85"/>
      <c r="AYG135" s="85"/>
      <c r="AYH135" s="85"/>
      <c r="AYI135" s="85"/>
      <c r="AYJ135" s="85"/>
      <c r="AYK135" s="85"/>
      <c r="AYL135" s="85"/>
      <c r="AYM135" s="85"/>
      <c r="AYN135" s="85"/>
      <c r="AYO135" s="85"/>
      <c r="AYP135" s="85"/>
      <c r="AYQ135" s="85"/>
      <c r="AYR135" s="85"/>
      <c r="AYS135" s="85"/>
      <c r="AYT135" s="85"/>
      <c r="AYU135" s="85"/>
      <c r="AYV135" s="85"/>
      <c r="AYW135" s="85"/>
      <c r="AYX135" s="85"/>
      <c r="AYY135" s="85"/>
      <c r="AYZ135" s="85"/>
      <c r="AZA135" s="85"/>
      <c r="AZB135" s="85"/>
      <c r="AZC135" s="85"/>
      <c r="AZD135" s="85"/>
      <c r="AZE135" s="85"/>
      <c r="AZF135" s="85"/>
      <c r="AZG135" s="85"/>
      <c r="AZH135" s="85"/>
      <c r="AZI135" s="85"/>
      <c r="AZJ135" s="85"/>
      <c r="AZK135" s="85"/>
      <c r="AZL135" s="85"/>
      <c r="AZM135" s="85"/>
      <c r="AZN135" s="85"/>
      <c r="AZO135" s="85"/>
      <c r="AZP135" s="85"/>
      <c r="AZQ135" s="85"/>
      <c r="AZR135" s="85"/>
      <c r="AZS135" s="85"/>
      <c r="AZT135" s="85"/>
      <c r="AZU135" s="85"/>
      <c r="AZV135" s="85"/>
      <c r="AZW135" s="85"/>
      <c r="AZX135" s="85"/>
      <c r="AZY135" s="85"/>
      <c r="AZZ135" s="85"/>
      <c r="BAA135" s="85"/>
      <c r="BAB135" s="85"/>
      <c r="BAC135" s="85"/>
      <c r="BAD135" s="85"/>
      <c r="BAE135" s="85"/>
      <c r="BAF135" s="85"/>
      <c r="BAG135" s="85"/>
      <c r="BAH135" s="85"/>
      <c r="BAI135" s="85"/>
      <c r="BAJ135" s="85"/>
      <c r="BAK135" s="85"/>
      <c r="BAL135" s="85"/>
      <c r="BAM135" s="85"/>
      <c r="BAN135" s="85"/>
      <c r="BAO135" s="85"/>
      <c r="BAP135" s="85"/>
      <c r="BAQ135" s="85"/>
      <c r="BAR135" s="85"/>
      <c r="BAS135" s="85"/>
      <c r="BAT135" s="85"/>
      <c r="BAU135" s="85"/>
      <c r="BAV135" s="85"/>
      <c r="BAW135" s="85"/>
      <c r="BAX135" s="85"/>
      <c r="BAY135" s="85"/>
      <c r="BAZ135" s="85"/>
      <c r="BBA135" s="85"/>
      <c r="BBB135" s="85"/>
      <c r="BBC135" s="85"/>
      <c r="BBD135" s="85"/>
      <c r="BBE135" s="85"/>
      <c r="BBF135" s="85"/>
      <c r="BBG135" s="85"/>
      <c r="BBH135" s="85"/>
      <c r="BBI135" s="85"/>
      <c r="BBJ135" s="85"/>
      <c r="BBK135" s="85"/>
      <c r="BBL135" s="85"/>
      <c r="BBM135" s="85"/>
      <c r="BBN135" s="85"/>
      <c r="BBO135" s="85"/>
      <c r="BBP135" s="85"/>
      <c r="BBQ135" s="85"/>
      <c r="BBR135" s="85"/>
      <c r="BBS135" s="85"/>
      <c r="BBT135" s="85"/>
      <c r="BBU135" s="85"/>
      <c r="BBV135" s="85"/>
      <c r="BBW135" s="85"/>
      <c r="BBX135" s="85"/>
      <c r="BBY135" s="85"/>
      <c r="BBZ135" s="85"/>
      <c r="BCA135" s="85"/>
      <c r="BCB135" s="85"/>
      <c r="BCC135" s="85"/>
      <c r="BCD135" s="85"/>
      <c r="BCE135" s="85"/>
      <c r="BCF135" s="85"/>
      <c r="BCG135" s="85"/>
      <c r="BCH135" s="85"/>
      <c r="BCI135" s="85"/>
      <c r="BCJ135" s="85"/>
      <c r="BCK135" s="85"/>
      <c r="BCL135" s="85"/>
      <c r="BCM135" s="85"/>
      <c r="BCN135" s="85"/>
      <c r="BCO135" s="85"/>
      <c r="BCP135" s="85"/>
      <c r="BCQ135" s="85"/>
      <c r="BCR135" s="85"/>
      <c r="BCS135" s="85"/>
      <c r="BCT135" s="85"/>
      <c r="BCU135" s="85"/>
      <c r="BCV135" s="85"/>
      <c r="BCW135" s="85"/>
      <c r="BCX135" s="85"/>
      <c r="BCY135" s="85"/>
      <c r="BCZ135" s="85"/>
      <c r="BDA135" s="85"/>
      <c r="BDB135" s="85"/>
      <c r="BDC135" s="85"/>
      <c r="BDD135" s="85"/>
      <c r="BDE135" s="85"/>
      <c r="BDF135" s="85"/>
      <c r="BDG135" s="85"/>
      <c r="BDH135" s="85"/>
      <c r="BDI135" s="85"/>
      <c r="BDJ135" s="85"/>
      <c r="BDK135" s="85"/>
      <c r="BDL135" s="85"/>
      <c r="BDM135" s="85"/>
      <c r="BDN135" s="85"/>
      <c r="BDO135" s="85"/>
      <c r="BDP135" s="85"/>
      <c r="BDQ135" s="85"/>
      <c r="BDR135" s="85"/>
      <c r="BDS135" s="85"/>
      <c r="BDT135" s="85"/>
      <c r="BDU135" s="85"/>
      <c r="BDV135" s="85"/>
      <c r="BDW135" s="85"/>
      <c r="BDX135" s="85"/>
      <c r="BDY135" s="85"/>
      <c r="BDZ135" s="85"/>
      <c r="BEA135" s="85"/>
      <c r="BEB135" s="85"/>
      <c r="BEC135" s="85"/>
      <c r="BED135" s="85"/>
      <c r="BEE135" s="85"/>
      <c r="BEF135" s="85"/>
      <c r="BEG135" s="85"/>
      <c r="BEH135" s="85"/>
      <c r="BEI135" s="85"/>
      <c r="BEJ135" s="85"/>
      <c r="BEK135" s="85"/>
      <c r="BEL135" s="85"/>
      <c r="BEM135" s="85"/>
      <c r="BEN135" s="85"/>
      <c r="BEO135" s="85"/>
      <c r="BEP135" s="85"/>
      <c r="BEQ135" s="85"/>
      <c r="BER135" s="85"/>
      <c r="BES135" s="85"/>
      <c r="BET135" s="85"/>
      <c r="BEU135" s="85"/>
      <c r="BEV135" s="85"/>
      <c r="BEW135" s="85"/>
      <c r="BEX135" s="85"/>
      <c r="BEY135" s="85"/>
      <c r="BEZ135" s="85"/>
      <c r="BFA135" s="85"/>
      <c r="BFB135" s="85"/>
      <c r="BFC135" s="85"/>
      <c r="BFD135" s="85"/>
      <c r="BFE135" s="85"/>
      <c r="BFF135" s="85"/>
      <c r="BFG135" s="85"/>
      <c r="BFH135" s="85"/>
      <c r="BFI135" s="85"/>
      <c r="BFJ135" s="85"/>
      <c r="BFK135" s="85"/>
      <c r="BFL135" s="85"/>
      <c r="BFM135" s="85"/>
      <c r="BFN135" s="85"/>
      <c r="BFO135" s="85"/>
      <c r="BFP135" s="85"/>
      <c r="BFQ135" s="85"/>
      <c r="BFR135" s="85"/>
      <c r="BFS135" s="85"/>
      <c r="BFT135" s="85"/>
      <c r="BFU135" s="85"/>
      <c r="BFV135" s="85"/>
      <c r="BFW135" s="85"/>
      <c r="BFX135" s="85"/>
      <c r="BFY135" s="85"/>
      <c r="BFZ135" s="85"/>
      <c r="BGA135" s="85"/>
      <c r="BGB135" s="85"/>
      <c r="BGC135" s="85"/>
      <c r="BGD135" s="85"/>
      <c r="BGE135" s="85"/>
      <c r="BGF135" s="85"/>
      <c r="BGG135" s="85"/>
      <c r="BGH135" s="85"/>
      <c r="BGI135" s="85"/>
      <c r="BGJ135" s="85"/>
      <c r="BGK135" s="85"/>
      <c r="BGL135" s="85"/>
      <c r="BGM135" s="85"/>
      <c r="BGN135" s="85"/>
      <c r="BGO135" s="85"/>
      <c r="BGP135" s="85"/>
      <c r="BGQ135" s="85"/>
      <c r="BGR135" s="85"/>
      <c r="BGS135" s="85"/>
      <c r="BGT135" s="85"/>
      <c r="BGU135" s="85"/>
      <c r="BGV135" s="85"/>
      <c r="BGW135" s="85"/>
      <c r="BGX135" s="85"/>
      <c r="BGY135" s="85"/>
      <c r="BGZ135" s="85"/>
      <c r="BHA135" s="85"/>
      <c r="BHB135" s="85"/>
      <c r="BHC135" s="85"/>
      <c r="BHD135" s="85"/>
      <c r="BHE135" s="85"/>
      <c r="BHF135" s="85"/>
      <c r="BHG135" s="85"/>
      <c r="BHH135" s="85"/>
      <c r="BHI135" s="85"/>
      <c r="BHJ135" s="85"/>
      <c r="BHK135" s="85"/>
      <c r="BHL135" s="85"/>
      <c r="BHM135" s="85"/>
      <c r="BHN135" s="85"/>
      <c r="BHO135" s="85"/>
      <c r="BHP135" s="85"/>
      <c r="BHQ135" s="85"/>
      <c r="BHR135" s="85"/>
      <c r="BHS135" s="85"/>
      <c r="BHT135" s="85"/>
      <c r="BHU135" s="85"/>
      <c r="BHV135" s="85"/>
      <c r="BHW135" s="85"/>
      <c r="BHX135" s="85"/>
      <c r="BHY135" s="85"/>
      <c r="BHZ135" s="85"/>
      <c r="BIA135" s="85"/>
      <c r="BIB135" s="85"/>
      <c r="BIC135" s="85"/>
      <c r="BID135" s="85"/>
      <c r="BIE135" s="85"/>
      <c r="BIF135" s="85"/>
      <c r="BIG135" s="85"/>
      <c r="BIH135" s="85"/>
      <c r="BII135" s="85"/>
      <c r="BIJ135" s="85"/>
      <c r="BIK135" s="85"/>
      <c r="BIL135" s="85"/>
      <c r="BIM135" s="85"/>
      <c r="BIN135" s="85"/>
      <c r="BIO135" s="85"/>
      <c r="BIP135" s="85"/>
      <c r="BIQ135" s="85"/>
      <c r="BIR135" s="85"/>
      <c r="BIS135" s="85"/>
      <c r="BIT135" s="85"/>
      <c r="BIU135" s="85"/>
      <c r="BIV135" s="85"/>
      <c r="BIW135" s="85"/>
      <c r="BIX135" s="85"/>
      <c r="BIY135" s="85"/>
      <c r="BIZ135" s="85"/>
      <c r="BJA135" s="85"/>
      <c r="BJB135" s="85"/>
      <c r="BJC135" s="85"/>
      <c r="BJD135" s="85"/>
      <c r="BJE135" s="85"/>
      <c r="BJF135" s="85"/>
      <c r="BJG135" s="85"/>
      <c r="BJH135" s="85"/>
      <c r="BJI135" s="85"/>
      <c r="BJJ135" s="85"/>
      <c r="BJK135" s="85"/>
      <c r="BJL135" s="85"/>
      <c r="BJM135" s="85"/>
      <c r="BJN135" s="85"/>
      <c r="BJO135" s="85"/>
      <c r="BJP135" s="85"/>
      <c r="BJQ135" s="85"/>
      <c r="BJR135" s="85"/>
      <c r="BJS135" s="85"/>
      <c r="BJT135" s="85"/>
      <c r="BJU135" s="85"/>
      <c r="BJV135" s="85"/>
      <c r="BJW135" s="85"/>
      <c r="BJX135" s="85"/>
      <c r="BJY135" s="85"/>
      <c r="BJZ135" s="85"/>
      <c r="BKA135" s="85"/>
      <c r="BKB135" s="85"/>
      <c r="BKC135" s="85"/>
      <c r="BKD135" s="85"/>
      <c r="BKE135" s="85"/>
      <c r="BKF135" s="85"/>
      <c r="BKG135" s="85"/>
      <c r="BKH135" s="85"/>
      <c r="BKI135" s="85"/>
      <c r="BKJ135" s="85"/>
      <c r="BKK135" s="85"/>
      <c r="BKL135" s="85"/>
      <c r="BKM135" s="85"/>
      <c r="BKN135" s="85"/>
      <c r="BKO135" s="85"/>
      <c r="BKP135" s="85"/>
      <c r="BKQ135" s="85"/>
      <c r="BKR135" s="85"/>
      <c r="BKS135" s="85"/>
      <c r="BKT135" s="85"/>
      <c r="BKU135" s="85"/>
      <c r="BKV135" s="85"/>
      <c r="BKW135" s="85"/>
      <c r="BKX135" s="85"/>
      <c r="BKY135" s="85"/>
      <c r="BKZ135" s="85"/>
      <c r="BLA135" s="85"/>
      <c r="BLB135" s="85"/>
      <c r="BLC135" s="85"/>
      <c r="BLD135" s="85"/>
      <c r="BLE135" s="85"/>
      <c r="BLF135" s="85"/>
      <c r="BLG135" s="85"/>
      <c r="BLH135" s="85"/>
      <c r="BLI135" s="85"/>
      <c r="BLJ135" s="85"/>
      <c r="BLK135" s="85"/>
      <c r="BLL135" s="85"/>
      <c r="BLM135" s="85"/>
      <c r="BLN135" s="85"/>
      <c r="BLO135" s="85"/>
      <c r="BLP135" s="85"/>
      <c r="BLQ135" s="85"/>
      <c r="BLR135" s="85"/>
      <c r="BLS135" s="85"/>
      <c r="BLT135" s="85"/>
      <c r="BLU135" s="85"/>
      <c r="BLV135" s="85"/>
      <c r="BLW135" s="85"/>
      <c r="BLX135" s="85"/>
      <c r="BLY135" s="85"/>
      <c r="BLZ135" s="85"/>
      <c r="BMA135" s="85"/>
      <c r="BMB135" s="85"/>
      <c r="BMC135" s="85"/>
      <c r="BMD135" s="85"/>
      <c r="BME135" s="85"/>
      <c r="BMF135" s="85"/>
      <c r="BMG135" s="85"/>
      <c r="BMH135" s="85"/>
      <c r="BMI135" s="85"/>
      <c r="BMJ135" s="85"/>
      <c r="BMK135" s="85"/>
      <c r="BML135" s="85"/>
      <c r="BMM135" s="85"/>
      <c r="BMN135" s="85"/>
      <c r="BMO135" s="85"/>
      <c r="BMP135" s="85"/>
      <c r="BMQ135" s="85"/>
      <c r="BMR135" s="85"/>
      <c r="BMS135" s="85"/>
      <c r="BMT135" s="85"/>
      <c r="BMU135" s="85"/>
      <c r="BMV135" s="85"/>
      <c r="BMW135" s="85"/>
      <c r="BMX135" s="85"/>
      <c r="BMY135" s="85"/>
      <c r="BMZ135" s="85"/>
      <c r="BNA135" s="85"/>
      <c r="BNB135" s="85"/>
      <c r="BNC135" s="85"/>
      <c r="BND135" s="85"/>
      <c r="BNE135" s="85"/>
      <c r="BNF135" s="85"/>
      <c r="BNG135" s="85"/>
      <c r="BNH135" s="85"/>
      <c r="BNI135" s="85"/>
      <c r="BNJ135" s="85"/>
      <c r="BNK135" s="85"/>
      <c r="BNL135" s="85"/>
      <c r="BNM135" s="85"/>
      <c r="BNN135" s="85"/>
      <c r="BNO135" s="85"/>
      <c r="BNP135" s="85"/>
      <c r="BNQ135" s="85"/>
      <c r="BNR135" s="85"/>
      <c r="BNS135" s="85"/>
      <c r="BNT135" s="85"/>
      <c r="BNU135" s="85"/>
      <c r="BNV135" s="85"/>
      <c r="BNW135" s="85"/>
      <c r="BNX135" s="85"/>
      <c r="BNY135" s="85"/>
      <c r="BNZ135" s="85"/>
      <c r="BOA135" s="85"/>
      <c r="BOB135" s="85"/>
      <c r="BOC135" s="85"/>
      <c r="BOD135" s="85"/>
      <c r="BOE135" s="85"/>
      <c r="BOF135" s="85"/>
      <c r="BOG135" s="85"/>
      <c r="BOH135" s="85"/>
      <c r="BOI135" s="85"/>
      <c r="BOJ135" s="85"/>
      <c r="BOK135" s="85"/>
      <c r="BOL135" s="85"/>
      <c r="BOM135" s="85"/>
      <c r="BON135" s="85"/>
      <c r="BOO135" s="85"/>
      <c r="BOP135" s="85"/>
      <c r="BOQ135" s="85"/>
      <c r="BOR135" s="85"/>
      <c r="BOS135" s="85"/>
      <c r="BOT135" s="85"/>
      <c r="BOU135" s="85"/>
      <c r="BOV135" s="85"/>
      <c r="BOW135" s="85"/>
      <c r="BOX135" s="85"/>
      <c r="BOY135" s="85"/>
      <c r="BOZ135" s="85"/>
      <c r="BPA135" s="85"/>
      <c r="BPB135" s="85"/>
      <c r="BPC135" s="85"/>
      <c r="BPD135" s="85"/>
      <c r="BPE135" s="85"/>
      <c r="BPF135" s="85"/>
      <c r="BPG135" s="85"/>
      <c r="BPH135" s="85"/>
      <c r="BPI135" s="85"/>
      <c r="BPJ135" s="85"/>
      <c r="BPK135" s="85"/>
      <c r="BPL135" s="85"/>
      <c r="BPM135" s="85"/>
      <c r="BPN135" s="85"/>
      <c r="BPO135" s="85"/>
      <c r="BPP135" s="85"/>
      <c r="BPQ135" s="85"/>
      <c r="BPR135" s="85"/>
      <c r="BPS135" s="85"/>
      <c r="BPT135" s="85"/>
      <c r="BPU135" s="85"/>
      <c r="BPV135" s="85"/>
      <c r="BPW135" s="85"/>
      <c r="BPX135" s="85"/>
      <c r="BPY135" s="85"/>
      <c r="BPZ135" s="85"/>
      <c r="BQA135" s="85"/>
      <c r="BQB135" s="85"/>
      <c r="BQC135" s="85"/>
      <c r="BQD135" s="85"/>
      <c r="BQE135" s="85"/>
      <c r="BQF135" s="85"/>
      <c r="BQG135" s="85"/>
      <c r="BQH135" s="85"/>
      <c r="BQI135" s="85"/>
      <c r="BQJ135" s="85"/>
      <c r="BQK135" s="85"/>
      <c r="BQL135" s="85"/>
      <c r="BQM135" s="85"/>
      <c r="BQN135" s="85"/>
      <c r="BQO135" s="85"/>
      <c r="BQP135" s="85"/>
      <c r="BQQ135" s="85"/>
      <c r="BQR135" s="85"/>
      <c r="BQS135" s="85"/>
      <c r="BQT135" s="85"/>
      <c r="BQU135" s="85"/>
      <c r="BQV135" s="85"/>
      <c r="BQW135" s="85"/>
      <c r="BQX135" s="85"/>
      <c r="BQY135" s="85"/>
      <c r="BQZ135" s="85"/>
      <c r="BRA135" s="85"/>
      <c r="BRB135" s="85"/>
      <c r="BRC135" s="85"/>
      <c r="BRD135" s="85"/>
      <c r="BRE135" s="85"/>
      <c r="BRF135" s="85"/>
      <c r="BRG135" s="85"/>
      <c r="BRH135" s="85"/>
      <c r="BRI135" s="85"/>
      <c r="BRJ135" s="85"/>
      <c r="BRK135" s="85"/>
      <c r="BRL135" s="85"/>
      <c r="BRM135" s="85"/>
      <c r="BRN135" s="85"/>
      <c r="BRO135" s="85"/>
      <c r="BRP135" s="85"/>
      <c r="BRQ135" s="85"/>
      <c r="BRR135" s="85"/>
      <c r="BRS135" s="85"/>
      <c r="BRT135" s="85"/>
      <c r="BRU135" s="85"/>
      <c r="BRV135" s="85"/>
      <c r="BRW135" s="85"/>
      <c r="BRX135" s="85"/>
      <c r="BRY135" s="85"/>
      <c r="BRZ135" s="85"/>
      <c r="BSA135" s="85"/>
      <c r="BSB135" s="85"/>
      <c r="BSC135" s="85"/>
      <c r="BSD135" s="85"/>
      <c r="BSE135" s="85"/>
      <c r="BSF135" s="85"/>
      <c r="BSG135" s="85"/>
      <c r="BSH135" s="85"/>
      <c r="BSI135" s="85"/>
      <c r="BSJ135" s="85"/>
      <c r="BSK135" s="85"/>
      <c r="BSL135" s="85"/>
      <c r="BSM135" s="85"/>
      <c r="BSN135" s="85"/>
      <c r="BSO135" s="85"/>
      <c r="BSP135" s="85"/>
      <c r="BSQ135" s="85"/>
      <c r="BSR135" s="85"/>
      <c r="BSS135" s="85"/>
      <c r="BST135" s="85"/>
      <c r="BSU135" s="85"/>
      <c r="BSV135" s="85"/>
      <c r="BSW135" s="85"/>
      <c r="BSX135" s="85"/>
      <c r="BSY135" s="85"/>
      <c r="BSZ135" s="85"/>
      <c r="BTA135" s="85"/>
      <c r="BTB135" s="85"/>
      <c r="BTC135" s="85"/>
      <c r="BTD135" s="85"/>
      <c r="BTE135" s="85"/>
      <c r="BTF135" s="85"/>
      <c r="BTG135" s="85"/>
      <c r="BTH135" s="85"/>
      <c r="BTI135" s="85"/>
      <c r="BTJ135" s="85"/>
      <c r="BTK135" s="85"/>
      <c r="BTL135" s="85"/>
      <c r="BTM135" s="85"/>
      <c r="BTN135" s="85"/>
      <c r="BTO135" s="85"/>
      <c r="BTP135" s="85"/>
      <c r="BTQ135" s="85"/>
      <c r="BTR135" s="85"/>
      <c r="BTS135" s="85"/>
      <c r="BTT135" s="85"/>
      <c r="BTU135" s="85"/>
      <c r="BTV135" s="85"/>
      <c r="BTW135" s="85"/>
      <c r="BTX135" s="85"/>
      <c r="BTY135" s="85"/>
      <c r="BTZ135" s="85"/>
      <c r="BUA135" s="85"/>
      <c r="BUB135" s="85"/>
      <c r="BUC135" s="85"/>
      <c r="BUD135" s="85"/>
      <c r="BUE135" s="85"/>
      <c r="BUF135" s="85"/>
      <c r="BUG135" s="85"/>
      <c r="BUH135" s="85"/>
      <c r="BUI135" s="85"/>
      <c r="BUJ135" s="85"/>
      <c r="BUK135" s="85"/>
      <c r="BUL135" s="85"/>
      <c r="BUM135" s="85"/>
      <c r="BUN135" s="85"/>
      <c r="BUO135" s="85"/>
      <c r="BUP135" s="85"/>
      <c r="BUQ135" s="85"/>
      <c r="BUR135" s="85"/>
      <c r="BUS135" s="85"/>
      <c r="BUT135" s="85"/>
      <c r="BUU135" s="85"/>
      <c r="BUV135" s="85"/>
      <c r="BUW135" s="85"/>
      <c r="BUX135" s="85"/>
      <c r="BUY135" s="85"/>
      <c r="BUZ135" s="85"/>
      <c r="BVA135" s="85"/>
      <c r="BVB135" s="85"/>
      <c r="BVC135" s="85"/>
      <c r="BVD135" s="85"/>
      <c r="BVE135" s="85"/>
      <c r="BVF135" s="85"/>
      <c r="BVG135" s="85"/>
      <c r="BVH135" s="85"/>
      <c r="BVI135" s="85"/>
      <c r="BVJ135" s="85"/>
      <c r="BVK135" s="85"/>
      <c r="BVL135" s="85"/>
      <c r="BVM135" s="85"/>
      <c r="BVN135" s="85"/>
      <c r="BVO135" s="85"/>
      <c r="BVP135" s="85"/>
      <c r="BVQ135" s="85"/>
      <c r="BVR135" s="85"/>
      <c r="BVS135" s="85"/>
      <c r="BVT135" s="85"/>
      <c r="BVU135" s="85"/>
      <c r="BVV135" s="85"/>
      <c r="BVW135" s="85"/>
      <c r="BVX135" s="85"/>
      <c r="BVY135" s="85"/>
      <c r="BVZ135" s="85"/>
      <c r="BWA135" s="85"/>
      <c r="BWB135" s="85"/>
      <c r="BWC135" s="85"/>
      <c r="BWD135" s="85"/>
      <c r="BWE135" s="85"/>
      <c r="BWF135" s="85"/>
      <c r="BWG135" s="85"/>
      <c r="BWH135" s="85"/>
      <c r="BWI135" s="85"/>
      <c r="BWJ135" s="85"/>
      <c r="BWK135" s="85"/>
      <c r="BWL135" s="85"/>
      <c r="BWM135" s="85"/>
      <c r="BWN135" s="85"/>
      <c r="BWO135" s="85"/>
      <c r="BWP135" s="85"/>
      <c r="BWQ135" s="85"/>
      <c r="BWR135" s="85"/>
      <c r="BWS135" s="85"/>
      <c r="BWT135" s="85"/>
      <c r="BWU135" s="85"/>
      <c r="BWV135" s="85"/>
      <c r="BWW135" s="85"/>
      <c r="BWX135" s="85"/>
      <c r="BWY135" s="85"/>
      <c r="BWZ135" s="85"/>
      <c r="BXA135" s="85"/>
      <c r="BXB135" s="85"/>
      <c r="BXC135" s="85"/>
      <c r="BXD135" s="85"/>
      <c r="BXE135" s="85"/>
      <c r="BXF135" s="85"/>
      <c r="BXG135" s="85"/>
      <c r="BXH135" s="85"/>
      <c r="BXI135" s="85"/>
      <c r="BXJ135" s="85"/>
      <c r="BXK135" s="85"/>
      <c r="BXL135" s="85"/>
      <c r="BXM135" s="85"/>
      <c r="BXN135" s="85"/>
      <c r="BXO135" s="85"/>
      <c r="BXP135" s="85"/>
      <c r="BXQ135" s="85"/>
      <c r="BXR135" s="85"/>
      <c r="BXS135" s="85"/>
      <c r="BXT135" s="85"/>
      <c r="BXU135" s="85"/>
      <c r="BXV135" s="85"/>
      <c r="BXW135" s="85"/>
      <c r="BXX135" s="85"/>
      <c r="BXY135" s="85"/>
      <c r="BXZ135" s="85"/>
      <c r="BYA135" s="85"/>
      <c r="BYB135" s="85"/>
      <c r="BYC135" s="85"/>
      <c r="BYD135" s="85"/>
      <c r="BYE135" s="85"/>
      <c r="BYF135" s="85"/>
      <c r="BYG135" s="85"/>
      <c r="BYH135" s="85"/>
      <c r="BYI135" s="85"/>
      <c r="BYJ135" s="85"/>
      <c r="BYK135" s="85"/>
      <c r="BYL135" s="85"/>
      <c r="BYM135" s="85"/>
      <c r="BYN135" s="85"/>
      <c r="BYO135" s="85"/>
      <c r="BYP135" s="85"/>
      <c r="BYQ135" s="85"/>
      <c r="BYR135" s="85"/>
      <c r="BYS135" s="85"/>
      <c r="BYT135" s="85"/>
      <c r="BYU135" s="85"/>
      <c r="BYV135" s="85"/>
      <c r="BYW135" s="85"/>
      <c r="BYX135" s="85"/>
      <c r="BYY135" s="85"/>
      <c r="BYZ135" s="85"/>
      <c r="BZA135" s="85"/>
      <c r="BZB135" s="85"/>
      <c r="BZC135" s="85"/>
      <c r="BZD135" s="85"/>
      <c r="BZE135" s="85"/>
      <c r="BZF135" s="85"/>
      <c r="BZG135" s="85"/>
      <c r="BZH135" s="85"/>
      <c r="BZI135" s="85"/>
      <c r="BZJ135" s="85"/>
      <c r="BZK135" s="85"/>
      <c r="BZL135" s="85"/>
      <c r="BZM135" s="85"/>
      <c r="BZN135" s="85"/>
      <c r="BZO135" s="85"/>
      <c r="BZP135" s="85"/>
      <c r="BZQ135" s="85"/>
      <c r="BZR135" s="85"/>
      <c r="BZS135" s="85"/>
      <c r="BZT135" s="85"/>
      <c r="BZU135" s="85"/>
      <c r="BZV135" s="85"/>
      <c r="BZW135" s="85"/>
      <c r="BZX135" s="85"/>
      <c r="BZY135" s="85"/>
      <c r="BZZ135" s="85"/>
      <c r="CAA135" s="85"/>
      <c r="CAB135" s="85"/>
      <c r="CAC135" s="85"/>
      <c r="CAD135" s="85"/>
      <c r="CAE135" s="85"/>
      <c r="CAF135" s="85"/>
      <c r="CAG135" s="85"/>
      <c r="CAH135" s="85"/>
      <c r="CAI135" s="85"/>
      <c r="CAJ135" s="85"/>
      <c r="CAK135" s="85"/>
      <c r="CAL135" s="85"/>
      <c r="CAM135" s="85"/>
      <c r="CAN135" s="85"/>
      <c r="CAO135" s="85"/>
      <c r="CAP135" s="85"/>
      <c r="CAQ135" s="85"/>
      <c r="CAR135" s="85"/>
      <c r="CAS135" s="85"/>
      <c r="CAT135" s="85"/>
      <c r="CAU135" s="85"/>
      <c r="CAV135" s="85"/>
      <c r="CAW135" s="85"/>
      <c r="CAX135" s="85"/>
      <c r="CAY135" s="85"/>
      <c r="CAZ135" s="85"/>
      <c r="CBA135" s="85"/>
      <c r="CBB135" s="85"/>
      <c r="CBC135" s="85"/>
      <c r="CBD135" s="85"/>
      <c r="CBE135" s="85"/>
      <c r="CBF135" s="85"/>
      <c r="CBG135" s="85"/>
      <c r="CBH135" s="85"/>
      <c r="CBI135" s="85"/>
      <c r="CBJ135" s="85"/>
      <c r="CBK135" s="85"/>
      <c r="CBL135" s="85"/>
      <c r="CBM135" s="85"/>
      <c r="CBN135" s="85"/>
      <c r="CBO135" s="85"/>
      <c r="CBP135" s="85"/>
      <c r="CBQ135" s="85"/>
      <c r="CBR135" s="85"/>
      <c r="CBS135" s="85"/>
      <c r="CBT135" s="85"/>
      <c r="CBU135" s="85"/>
      <c r="CBV135" s="85"/>
      <c r="CBW135" s="85"/>
      <c r="CBX135" s="85"/>
      <c r="CBY135" s="85"/>
      <c r="CBZ135" s="85"/>
      <c r="CCA135" s="85"/>
      <c r="CCB135" s="85"/>
      <c r="CCC135" s="85"/>
      <c r="CCD135" s="85"/>
      <c r="CCE135" s="85"/>
      <c r="CCF135" s="85"/>
      <c r="CCG135" s="85"/>
      <c r="CCH135" s="85"/>
      <c r="CCI135" s="85"/>
      <c r="CCJ135" s="85"/>
      <c r="CCK135" s="85"/>
      <c r="CCL135" s="85"/>
      <c r="CCM135" s="85"/>
      <c r="CCN135" s="85"/>
      <c r="CCO135" s="85"/>
      <c r="CCP135" s="85"/>
      <c r="CCQ135" s="85"/>
      <c r="CCR135" s="85"/>
      <c r="CCS135" s="85"/>
      <c r="CCT135" s="85"/>
      <c r="CCU135" s="85"/>
      <c r="CCV135" s="85"/>
      <c r="CCW135" s="85"/>
      <c r="CCX135" s="85"/>
      <c r="CCY135" s="85"/>
      <c r="CCZ135" s="85"/>
      <c r="CDA135" s="85"/>
      <c r="CDB135" s="85"/>
      <c r="CDC135" s="85"/>
      <c r="CDD135" s="85"/>
      <c r="CDE135" s="85"/>
      <c r="CDF135" s="85"/>
      <c r="CDG135" s="85"/>
      <c r="CDH135" s="85"/>
      <c r="CDI135" s="85"/>
      <c r="CDJ135" s="85"/>
      <c r="CDK135" s="85"/>
      <c r="CDL135" s="85"/>
      <c r="CDM135" s="85"/>
      <c r="CDN135" s="85"/>
      <c r="CDO135" s="85"/>
      <c r="CDP135" s="85"/>
      <c r="CDQ135" s="85"/>
      <c r="CDR135" s="85"/>
      <c r="CDS135" s="85"/>
      <c r="CDT135" s="85"/>
      <c r="CDU135" s="85"/>
      <c r="CDV135" s="85"/>
      <c r="CDW135" s="85"/>
      <c r="CDX135" s="85"/>
      <c r="CDY135" s="85"/>
      <c r="CDZ135" s="85"/>
      <c r="CEA135" s="85"/>
      <c r="CEB135" s="85"/>
      <c r="CEC135" s="85"/>
      <c r="CED135" s="85"/>
      <c r="CEE135" s="85"/>
      <c r="CEF135" s="85"/>
      <c r="CEG135" s="85"/>
      <c r="CEH135" s="85"/>
      <c r="CEI135" s="85"/>
      <c r="CEJ135" s="85"/>
      <c r="CEK135" s="85"/>
      <c r="CEL135" s="85"/>
      <c r="CEM135" s="85"/>
      <c r="CEN135" s="85"/>
      <c r="CEO135" s="85"/>
      <c r="CEP135" s="85"/>
      <c r="CEQ135" s="85"/>
      <c r="CER135" s="85"/>
      <c r="CES135" s="85"/>
      <c r="CET135" s="85"/>
      <c r="CEU135" s="85"/>
      <c r="CEV135" s="85"/>
      <c r="CEW135" s="85"/>
      <c r="CEX135" s="85"/>
      <c r="CEY135" s="85"/>
      <c r="CEZ135" s="85"/>
      <c r="CFA135" s="85"/>
      <c r="CFB135" s="85"/>
      <c r="CFC135" s="85"/>
      <c r="CFD135" s="85"/>
      <c r="CFE135" s="85"/>
      <c r="CFF135" s="85"/>
      <c r="CFG135" s="85"/>
      <c r="CFH135" s="85"/>
      <c r="CFI135" s="85"/>
      <c r="CFJ135" s="85"/>
      <c r="CFK135" s="85"/>
      <c r="CFL135" s="85"/>
      <c r="CFM135" s="85"/>
      <c r="CFN135" s="85"/>
      <c r="CFO135" s="85"/>
      <c r="CFP135" s="85"/>
      <c r="CFQ135" s="85"/>
      <c r="CFR135" s="85"/>
      <c r="CFS135" s="85"/>
      <c r="CFT135" s="85"/>
      <c r="CFU135" s="85"/>
      <c r="CFV135" s="85"/>
      <c r="CFW135" s="85"/>
      <c r="CFX135" s="85"/>
      <c r="CFY135" s="85"/>
      <c r="CFZ135" s="85"/>
      <c r="CGA135" s="85"/>
      <c r="CGB135" s="85"/>
      <c r="CGC135" s="85"/>
      <c r="CGD135" s="85"/>
      <c r="CGE135" s="85"/>
      <c r="CGF135" s="85"/>
      <c r="CGG135" s="85"/>
      <c r="CGH135" s="85"/>
      <c r="CGI135" s="85"/>
      <c r="CGJ135" s="85"/>
      <c r="CGK135" s="85"/>
      <c r="CGL135" s="85"/>
      <c r="CGM135" s="85"/>
      <c r="CGN135" s="85"/>
      <c r="CGO135" s="85"/>
      <c r="CGP135" s="85"/>
      <c r="CGQ135" s="85"/>
      <c r="CGR135" s="85"/>
      <c r="CGS135" s="85"/>
      <c r="CGT135" s="85"/>
      <c r="CGU135" s="85"/>
      <c r="CGV135" s="85"/>
      <c r="CGW135" s="85"/>
      <c r="CGX135" s="85"/>
      <c r="CGY135" s="85"/>
      <c r="CGZ135" s="85"/>
      <c r="CHA135" s="85"/>
      <c r="CHB135" s="85"/>
      <c r="CHC135" s="85"/>
      <c r="CHD135" s="85"/>
      <c r="CHE135" s="85"/>
      <c r="CHF135" s="85"/>
      <c r="CHG135" s="85"/>
      <c r="CHH135" s="85"/>
      <c r="CHI135" s="85"/>
      <c r="CHJ135" s="85"/>
      <c r="CHK135" s="85"/>
      <c r="CHL135" s="85"/>
      <c r="CHM135" s="85"/>
      <c r="CHN135" s="85"/>
      <c r="CHO135" s="85"/>
      <c r="CHP135" s="85"/>
      <c r="CHQ135" s="85"/>
      <c r="CHR135" s="85"/>
      <c r="CHS135" s="85"/>
      <c r="CHT135" s="85"/>
      <c r="CHU135" s="85"/>
      <c r="CHV135" s="85"/>
      <c r="CHW135" s="85"/>
      <c r="CHX135" s="85"/>
      <c r="CHY135" s="85"/>
      <c r="CHZ135" s="85"/>
      <c r="CIA135" s="85"/>
      <c r="CIB135" s="85"/>
      <c r="CIC135" s="85"/>
      <c r="CID135" s="85"/>
      <c r="CIE135" s="85"/>
      <c r="CIF135" s="85"/>
      <c r="CIG135" s="85"/>
      <c r="CIH135" s="85"/>
      <c r="CII135" s="85"/>
      <c r="CIJ135" s="85"/>
      <c r="CIK135" s="85"/>
      <c r="CIL135" s="85"/>
      <c r="CIM135" s="85"/>
      <c r="CIN135" s="85"/>
      <c r="CIO135" s="85"/>
      <c r="CIP135" s="85"/>
      <c r="CIQ135" s="85"/>
      <c r="CIR135" s="85"/>
      <c r="CIS135" s="85"/>
      <c r="CIT135" s="85"/>
      <c r="CIU135" s="85"/>
      <c r="CIV135" s="85"/>
      <c r="CIW135" s="85"/>
      <c r="CIX135" s="85"/>
      <c r="CIY135" s="85"/>
      <c r="CIZ135" s="85"/>
      <c r="CJA135" s="85"/>
      <c r="CJB135" s="85"/>
      <c r="CJC135" s="85"/>
      <c r="CJD135" s="85"/>
      <c r="CJE135" s="85"/>
      <c r="CJF135" s="85"/>
      <c r="CJG135" s="85"/>
      <c r="CJH135" s="85"/>
      <c r="CJI135" s="85"/>
      <c r="CJJ135" s="85"/>
      <c r="CJK135" s="85"/>
      <c r="CJL135" s="85"/>
      <c r="CJM135" s="85"/>
      <c r="CJN135" s="85"/>
      <c r="CJO135" s="85"/>
      <c r="CJP135" s="85"/>
      <c r="CJQ135" s="85"/>
      <c r="CJR135" s="85"/>
      <c r="CJS135" s="85"/>
      <c r="CJT135" s="85"/>
      <c r="CJU135" s="85"/>
      <c r="CJV135" s="85"/>
      <c r="CJW135" s="85"/>
      <c r="CJX135" s="85"/>
      <c r="CJY135" s="85"/>
      <c r="CJZ135" s="85"/>
      <c r="CKA135" s="85"/>
      <c r="CKB135" s="85"/>
      <c r="CKC135" s="85"/>
      <c r="CKD135" s="85"/>
      <c r="CKE135" s="85"/>
      <c r="CKF135" s="85"/>
      <c r="CKG135" s="85"/>
      <c r="CKH135" s="85"/>
      <c r="CKI135" s="85"/>
      <c r="CKJ135" s="85"/>
      <c r="CKK135" s="85"/>
      <c r="CKL135" s="85"/>
      <c r="CKM135" s="85"/>
      <c r="CKN135" s="85"/>
      <c r="CKO135" s="85"/>
      <c r="CKP135" s="85"/>
      <c r="CKQ135" s="85"/>
      <c r="CKR135" s="85"/>
      <c r="CKS135" s="85"/>
      <c r="CKT135" s="85"/>
      <c r="CKU135" s="85"/>
      <c r="CKV135" s="85"/>
      <c r="CKW135" s="85"/>
      <c r="CKX135" s="85"/>
      <c r="CKY135" s="85"/>
      <c r="CKZ135" s="85"/>
      <c r="CLA135" s="85"/>
      <c r="CLB135" s="85"/>
      <c r="CLC135" s="85"/>
      <c r="CLD135" s="85"/>
      <c r="CLE135" s="85"/>
      <c r="CLF135" s="85"/>
      <c r="CLG135" s="85"/>
      <c r="CLH135" s="85"/>
      <c r="CLI135" s="85"/>
      <c r="CLJ135" s="85"/>
      <c r="CLK135" s="85"/>
      <c r="CLL135" s="85"/>
      <c r="CLM135" s="85"/>
      <c r="CLN135" s="85"/>
      <c r="CLO135" s="85"/>
      <c r="CLP135" s="85"/>
      <c r="CLQ135" s="85"/>
      <c r="CLR135" s="85"/>
      <c r="CLS135" s="85"/>
      <c r="CLT135" s="85"/>
      <c r="CLU135" s="85"/>
      <c r="CLV135" s="85"/>
      <c r="CLW135" s="85"/>
      <c r="CLX135" s="85"/>
      <c r="CLY135" s="85"/>
      <c r="CLZ135" s="85"/>
      <c r="CMA135" s="85"/>
      <c r="CMB135" s="85"/>
      <c r="CMC135" s="85"/>
      <c r="CMD135" s="85"/>
      <c r="CME135" s="85"/>
      <c r="CMF135" s="85"/>
      <c r="CMG135" s="85"/>
      <c r="CMH135" s="85"/>
      <c r="CMI135" s="85"/>
      <c r="CMJ135" s="85"/>
      <c r="CMK135" s="85"/>
      <c r="CML135" s="85"/>
      <c r="CMM135" s="85"/>
      <c r="CMN135" s="85"/>
      <c r="CMO135" s="85"/>
      <c r="CMP135" s="85"/>
      <c r="CMQ135" s="85"/>
      <c r="CMR135" s="85"/>
      <c r="CMS135" s="85"/>
      <c r="CMT135" s="85"/>
      <c r="CMU135" s="85"/>
      <c r="CMV135" s="85"/>
      <c r="CMW135" s="85"/>
      <c r="CMX135" s="85"/>
      <c r="CMY135" s="85"/>
      <c r="CMZ135" s="85"/>
      <c r="CNA135" s="85"/>
      <c r="CNB135" s="85"/>
      <c r="CNC135" s="85"/>
      <c r="CND135" s="85"/>
      <c r="CNE135" s="85"/>
      <c r="CNF135" s="85"/>
      <c r="CNG135" s="85"/>
      <c r="CNH135" s="85"/>
      <c r="CNI135" s="85"/>
      <c r="CNJ135" s="85"/>
      <c r="CNK135" s="85"/>
      <c r="CNL135" s="85"/>
      <c r="CNM135" s="85"/>
      <c r="CNN135" s="85"/>
      <c r="CNO135" s="85"/>
      <c r="CNP135" s="85"/>
      <c r="CNQ135" s="85"/>
      <c r="CNR135" s="85"/>
      <c r="CNS135" s="85"/>
      <c r="CNT135" s="85"/>
      <c r="CNU135" s="85"/>
      <c r="CNV135" s="85"/>
      <c r="CNW135" s="85"/>
      <c r="CNX135" s="85"/>
      <c r="CNY135" s="85"/>
      <c r="CNZ135" s="85"/>
      <c r="COA135" s="85"/>
      <c r="COB135" s="85"/>
      <c r="COC135" s="85"/>
      <c r="COD135" s="85"/>
      <c r="COE135" s="85"/>
      <c r="COF135" s="85"/>
      <c r="COG135" s="85"/>
      <c r="COH135" s="85"/>
      <c r="COI135" s="85"/>
      <c r="COJ135" s="85"/>
      <c r="COK135" s="85"/>
      <c r="COL135" s="85"/>
      <c r="COM135" s="85"/>
      <c r="CON135" s="85"/>
      <c r="COO135" s="85"/>
      <c r="COP135" s="85"/>
      <c r="COQ135" s="85"/>
      <c r="COR135" s="85"/>
      <c r="COS135" s="85"/>
      <c r="COT135" s="85"/>
      <c r="COU135" s="85"/>
      <c r="COV135" s="85"/>
      <c r="COW135" s="85"/>
      <c r="COX135" s="85"/>
      <c r="COY135" s="85"/>
      <c r="COZ135" s="85"/>
      <c r="CPA135" s="85"/>
      <c r="CPB135" s="85"/>
      <c r="CPC135" s="85"/>
      <c r="CPD135" s="85"/>
      <c r="CPE135" s="85"/>
      <c r="CPF135" s="85"/>
      <c r="CPG135" s="85"/>
      <c r="CPH135" s="85"/>
      <c r="CPI135" s="85"/>
      <c r="CPJ135" s="85"/>
      <c r="CPK135" s="85"/>
      <c r="CPL135" s="85"/>
      <c r="CPM135" s="85"/>
      <c r="CPN135" s="85"/>
      <c r="CPO135" s="85"/>
      <c r="CPP135" s="85"/>
      <c r="CPQ135" s="85"/>
      <c r="CPR135" s="85"/>
      <c r="CPS135" s="85"/>
      <c r="CPT135" s="85"/>
      <c r="CPU135" s="85"/>
      <c r="CPV135" s="85"/>
      <c r="CPW135" s="85"/>
      <c r="CPX135" s="85"/>
      <c r="CPY135" s="85"/>
      <c r="CPZ135" s="85"/>
      <c r="CQA135" s="85"/>
      <c r="CQB135" s="85"/>
      <c r="CQC135" s="85"/>
      <c r="CQD135" s="85"/>
      <c r="CQE135" s="85"/>
      <c r="CQF135" s="85"/>
      <c r="CQG135" s="85"/>
      <c r="CQH135" s="85"/>
      <c r="CQI135" s="85"/>
      <c r="CQJ135" s="85"/>
      <c r="CQK135" s="85"/>
      <c r="CQL135" s="85"/>
      <c r="CQM135" s="85"/>
      <c r="CQN135" s="85"/>
      <c r="CQO135" s="85"/>
      <c r="CQP135" s="85"/>
      <c r="CQQ135" s="85"/>
      <c r="CQR135" s="85"/>
      <c r="CQS135" s="85"/>
      <c r="CQT135" s="85"/>
      <c r="CQU135" s="85"/>
      <c r="CQV135" s="85"/>
      <c r="CQW135" s="85"/>
      <c r="CQX135" s="85"/>
      <c r="CQY135" s="85"/>
      <c r="CQZ135" s="85"/>
      <c r="CRA135" s="85"/>
      <c r="CRB135" s="85"/>
      <c r="CRC135" s="85"/>
      <c r="CRD135" s="85"/>
      <c r="CRE135" s="85"/>
      <c r="CRF135" s="85"/>
      <c r="CRG135" s="85"/>
      <c r="CRH135" s="85"/>
      <c r="CRI135" s="85"/>
      <c r="CRJ135" s="85"/>
      <c r="CRK135" s="85"/>
      <c r="CRL135" s="85"/>
      <c r="CRM135" s="85"/>
      <c r="CRN135" s="85"/>
      <c r="CRO135" s="85"/>
      <c r="CRP135" s="85"/>
      <c r="CRQ135" s="85"/>
      <c r="CRR135" s="85"/>
      <c r="CRS135" s="85"/>
      <c r="CRT135" s="85"/>
      <c r="CRU135" s="85"/>
      <c r="CRV135" s="85"/>
      <c r="CRW135" s="85"/>
      <c r="CRX135" s="85"/>
      <c r="CRY135" s="85"/>
      <c r="CRZ135" s="85"/>
      <c r="CSA135" s="85"/>
      <c r="CSB135" s="85"/>
      <c r="CSC135" s="85"/>
      <c r="CSD135" s="85"/>
      <c r="CSE135" s="85"/>
      <c r="CSF135" s="85"/>
      <c r="CSG135" s="85"/>
      <c r="CSH135" s="85"/>
      <c r="CSI135" s="85"/>
      <c r="CSJ135" s="85"/>
      <c r="CSK135" s="85"/>
      <c r="CSL135" s="85"/>
      <c r="CSM135" s="85"/>
      <c r="CSN135" s="85"/>
      <c r="CSO135" s="85"/>
      <c r="CSP135" s="85"/>
      <c r="CSQ135" s="85"/>
      <c r="CSR135" s="85"/>
      <c r="CSS135" s="85"/>
      <c r="CST135" s="85"/>
      <c r="CSU135" s="85"/>
      <c r="CSV135" s="85"/>
      <c r="CSW135" s="85"/>
      <c r="CSX135" s="85"/>
      <c r="CSY135" s="85"/>
      <c r="CSZ135" s="85"/>
      <c r="CTA135" s="85"/>
      <c r="CTB135" s="85"/>
      <c r="CTC135" s="85"/>
      <c r="CTD135" s="85"/>
      <c r="CTE135" s="85"/>
      <c r="CTF135" s="85"/>
      <c r="CTG135" s="85"/>
      <c r="CTH135" s="85"/>
      <c r="CTI135" s="85"/>
      <c r="CTJ135" s="85"/>
      <c r="CTK135" s="85"/>
      <c r="CTL135" s="85"/>
      <c r="CTM135" s="85"/>
      <c r="CTN135" s="85"/>
      <c r="CTO135" s="85"/>
      <c r="CTP135" s="85"/>
      <c r="CTQ135" s="85"/>
      <c r="CTR135" s="85"/>
      <c r="CTS135" s="85"/>
      <c r="CTT135" s="85"/>
      <c r="CTU135" s="85"/>
      <c r="CTV135" s="85"/>
      <c r="CTW135" s="85"/>
      <c r="CTX135" s="85"/>
      <c r="CTY135" s="85"/>
      <c r="CTZ135" s="85"/>
      <c r="CUA135" s="85"/>
      <c r="CUB135" s="85"/>
      <c r="CUC135" s="85"/>
      <c r="CUD135" s="85"/>
      <c r="CUE135" s="85"/>
      <c r="CUF135" s="85"/>
      <c r="CUG135" s="85"/>
      <c r="CUH135" s="85"/>
      <c r="CUI135" s="85"/>
      <c r="CUJ135" s="85"/>
      <c r="CUK135" s="85"/>
      <c r="CUL135" s="85"/>
      <c r="CUM135" s="85"/>
      <c r="CUN135" s="85"/>
      <c r="CUO135" s="85"/>
      <c r="CUP135" s="85"/>
      <c r="CUQ135" s="85"/>
      <c r="CUR135" s="85"/>
      <c r="CUS135" s="85"/>
      <c r="CUT135" s="85"/>
      <c r="CUU135" s="85"/>
      <c r="CUV135" s="85"/>
      <c r="CUW135" s="85"/>
      <c r="CUX135" s="85"/>
      <c r="CUY135" s="85"/>
      <c r="CUZ135" s="85"/>
      <c r="CVA135" s="85"/>
      <c r="CVB135" s="85"/>
      <c r="CVC135" s="85"/>
      <c r="CVD135" s="85"/>
      <c r="CVE135" s="85"/>
      <c r="CVF135" s="85"/>
      <c r="CVG135" s="85"/>
      <c r="CVH135" s="85"/>
      <c r="CVI135" s="85"/>
      <c r="CVJ135" s="85"/>
      <c r="CVK135" s="85"/>
      <c r="CVL135" s="85"/>
      <c r="CVM135" s="85"/>
      <c r="CVN135" s="85"/>
      <c r="CVO135" s="85"/>
      <c r="CVP135" s="85"/>
      <c r="CVQ135" s="85"/>
      <c r="CVR135" s="85"/>
      <c r="CVS135" s="85"/>
      <c r="CVT135" s="85"/>
      <c r="CVU135" s="85"/>
      <c r="CVV135" s="85"/>
      <c r="CVW135" s="85"/>
      <c r="CVX135" s="85"/>
      <c r="CVY135" s="85"/>
      <c r="CVZ135" s="85"/>
      <c r="CWA135" s="85"/>
      <c r="CWB135" s="85"/>
      <c r="CWC135" s="85"/>
      <c r="CWD135" s="85"/>
      <c r="CWE135" s="85"/>
      <c r="CWF135" s="85"/>
      <c r="CWG135" s="85"/>
      <c r="CWH135" s="85"/>
      <c r="CWI135" s="85"/>
      <c r="CWJ135" s="85"/>
      <c r="CWK135" s="85"/>
      <c r="CWL135" s="85"/>
      <c r="CWM135" s="85"/>
      <c r="CWN135" s="85"/>
      <c r="CWO135" s="85"/>
      <c r="CWP135" s="85"/>
      <c r="CWQ135" s="85"/>
      <c r="CWR135" s="85"/>
      <c r="CWS135" s="85"/>
      <c r="CWT135" s="85"/>
      <c r="CWU135" s="85"/>
      <c r="CWV135" s="85"/>
      <c r="CWW135" s="85"/>
      <c r="CWX135" s="85"/>
      <c r="CWY135" s="85"/>
      <c r="CWZ135" s="85"/>
      <c r="CXA135" s="85"/>
      <c r="CXB135" s="85"/>
      <c r="CXC135" s="85"/>
      <c r="CXD135" s="85"/>
      <c r="CXE135" s="85"/>
      <c r="CXF135" s="85"/>
      <c r="CXG135" s="85"/>
      <c r="CXH135" s="85"/>
      <c r="CXI135" s="85"/>
      <c r="CXJ135" s="85"/>
      <c r="CXK135" s="85"/>
      <c r="CXL135" s="85"/>
      <c r="CXM135" s="85"/>
      <c r="CXN135" s="85"/>
      <c r="CXO135" s="85"/>
      <c r="CXP135" s="85"/>
      <c r="CXQ135" s="85"/>
      <c r="CXR135" s="85"/>
      <c r="CXS135" s="85"/>
      <c r="CXT135" s="85"/>
      <c r="CXU135" s="85"/>
      <c r="CXV135" s="85"/>
      <c r="CXW135" s="85"/>
      <c r="CXX135" s="85"/>
      <c r="CXY135" s="85"/>
      <c r="CXZ135" s="85"/>
      <c r="CYA135" s="85"/>
      <c r="CYB135" s="85"/>
      <c r="CYC135" s="85"/>
      <c r="CYD135" s="85"/>
      <c r="CYE135" s="85"/>
      <c r="CYF135" s="85"/>
      <c r="CYG135" s="85"/>
      <c r="CYH135" s="85"/>
      <c r="CYI135" s="85"/>
      <c r="CYJ135" s="85"/>
      <c r="CYK135" s="85"/>
      <c r="CYL135" s="85"/>
      <c r="CYM135" s="85"/>
      <c r="CYN135" s="85"/>
      <c r="CYO135" s="85"/>
      <c r="CYP135" s="85"/>
      <c r="CYQ135" s="85"/>
      <c r="CYR135" s="85"/>
      <c r="CYS135" s="85"/>
      <c r="CYT135" s="85"/>
      <c r="CYU135" s="85"/>
      <c r="CYV135" s="85"/>
      <c r="CYW135" s="85"/>
      <c r="CYX135" s="85"/>
      <c r="CYY135" s="85"/>
      <c r="CYZ135" s="85"/>
      <c r="CZA135" s="85"/>
      <c r="CZB135" s="85"/>
      <c r="CZC135" s="85"/>
      <c r="CZD135" s="85"/>
      <c r="CZE135" s="85"/>
      <c r="CZF135" s="85"/>
      <c r="CZG135" s="85"/>
      <c r="CZH135" s="85"/>
      <c r="CZI135" s="85"/>
      <c r="CZJ135" s="85"/>
      <c r="CZK135" s="85"/>
      <c r="CZL135" s="85"/>
      <c r="CZM135" s="85"/>
      <c r="CZN135" s="85"/>
      <c r="CZO135" s="85"/>
      <c r="CZP135" s="85"/>
      <c r="CZQ135" s="85"/>
      <c r="CZR135" s="85"/>
      <c r="CZS135" s="85"/>
      <c r="CZT135" s="85"/>
      <c r="CZU135" s="85"/>
      <c r="CZV135" s="85"/>
      <c r="CZW135" s="85"/>
      <c r="CZX135" s="85"/>
      <c r="CZY135" s="85"/>
      <c r="CZZ135" s="85"/>
      <c r="DAA135" s="85"/>
      <c r="DAB135" s="85"/>
      <c r="DAC135" s="85"/>
      <c r="DAD135" s="85"/>
      <c r="DAE135" s="85"/>
      <c r="DAF135" s="85"/>
      <c r="DAG135" s="85"/>
      <c r="DAH135" s="85"/>
      <c r="DAI135" s="85"/>
      <c r="DAJ135" s="85"/>
      <c r="DAK135" s="85"/>
      <c r="DAL135" s="85"/>
      <c r="DAM135" s="85"/>
      <c r="DAN135" s="85"/>
      <c r="DAO135" s="85"/>
      <c r="DAP135" s="85"/>
      <c r="DAQ135" s="85"/>
      <c r="DAR135" s="85"/>
      <c r="DAS135" s="85"/>
      <c r="DAT135" s="85"/>
      <c r="DAU135" s="85"/>
      <c r="DAV135" s="85"/>
      <c r="DAW135" s="85"/>
      <c r="DAX135" s="85"/>
      <c r="DAY135" s="85"/>
      <c r="DAZ135" s="85"/>
      <c r="DBA135" s="85"/>
      <c r="DBB135" s="85"/>
      <c r="DBC135" s="85"/>
      <c r="DBD135" s="85"/>
      <c r="DBE135" s="85"/>
      <c r="DBF135" s="85"/>
      <c r="DBG135" s="85"/>
      <c r="DBH135" s="85"/>
      <c r="DBI135" s="85"/>
      <c r="DBJ135" s="85"/>
      <c r="DBK135" s="85"/>
      <c r="DBL135" s="85"/>
      <c r="DBM135" s="85"/>
      <c r="DBN135" s="85"/>
      <c r="DBO135" s="85"/>
      <c r="DBP135" s="85"/>
      <c r="DBQ135" s="85"/>
      <c r="DBR135" s="85"/>
      <c r="DBS135" s="85"/>
      <c r="DBT135" s="85"/>
      <c r="DBU135" s="85"/>
      <c r="DBV135" s="85"/>
      <c r="DBW135" s="85"/>
      <c r="DBX135" s="85"/>
      <c r="DBY135" s="85"/>
      <c r="DBZ135" s="85"/>
      <c r="DCA135" s="85"/>
      <c r="DCB135" s="85"/>
      <c r="DCC135" s="85"/>
      <c r="DCD135" s="85"/>
      <c r="DCE135" s="85"/>
      <c r="DCF135" s="85"/>
      <c r="DCG135" s="85"/>
      <c r="DCH135" s="85"/>
      <c r="DCI135" s="85"/>
      <c r="DCJ135" s="85"/>
      <c r="DCK135" s="85"/>
      <c r="DCL135" s="85"/>
      <c r="DCM135" s="85"/>
      <c r="DCN135" s="85"/>
      <c r="DCO135" s="85"/>
      <c r="DCP135" s="85"/>
      <c r="DCQ135" s="85"/>
      <c r="DCR135" s="85"/>
      <c r="DCS135" s="85"/>
      <c r="DCT135" s="85"/>
      <c r="DCU135" s="85"/>
      <c r="DCV135" s="85"/>
      <c r="DCW135" s="85"/>
      <c r="DCX135" s="85"/>
      <c r="DCY135" s="85"/>
      <c r="DCZ135" s="85"/>
      <c r="DDA135" s="85"/>
      <c r="DDB135" s="85"/>
      <c r="DDC135" s="85"/>
      <c r="DDD135" s="85"/>
      <c r="DDE135" s="85"/>
      <c r="DDF135" s="85"/>
      <c r="DDG135" s="85"/>
      <c r="DDH135" s="85"/>
      <c r="DDI135" s="85"/>
      <c r="DDJ135" s="85"/>
      <c r="DDK135" s="85"/>
      <c r="DDL135" s="85"/>
      <c r="DDM135" s="85"/>
      <c r="DDN135" s="85"/>
      <c r="DDO135" s="85"/>
      <c r="DDP135" s="85"/>
      <c r="DDQ135" s="85"/>
      <c r="DDR135" s="85"/>
      <c r="DDS135" s="85"/>
      <c r="DDT135" s="85"/>
      <c r="DDU135" s="85"/>
      <c r="DDV135" s="85"/>
      <c r="DDW135" s="85"/>
      <c r="DDX135" s="85"/>
      <c r="DDY135" s="85"/>
      <c r="DDZ135" s="85"/>
      <c r="DEA135" s="85"/>
      <c r="DEB135" s="85"/>
      <c r="DEC135" s="85"/>
      <c r="DED135" s="85"/>
      <c r="DEE135" s="85"/>
      <c r="DEF135" s="85"/>
      <c r="DEG135" s="85"/>
      <c r="DEH135" s="85"/>
      <c r="DEI135" s="85"/>
      <c r="DEJ135" s="85"/>
      <c r="DEK135" s="85"/>
      <c r="DEL135" s="85"/>
      <c r="DEM135" s="85"/>
      <c r="DEN135" s="85"/>
      <c r="DEO135" s="85"/>
      <c r="DEP135" s="85"/>
      <c r="DEQ135" s="85"/>
      <c r="DER135" s="85"/>
      <c r="DES135" s="85"/>
      <c r="DET135" s="85"/>
      <c r="DEU135" s="85"/>
      <c r="DEV135" s="85"/>
      <c r="DEW135" s="85"/>
      <c r="DEX135" s="85"/>
      <c r="DEY135" s="85"/>
      <c r="DEZ135" s="85"/>
      <c r="DFA135" s="85"/>
      <c r="DFB135" s="85"/>
      <c r="DFC135" s="85"/>
      <c r="DFD135" s="85"/>
      <c r="DFE135" s="85"/>
      <c r="DFF135" s="85"/>
      <c r="DFG135" s="85"/>
      <c r="DFH135" s="85"/>
      <c r="DFI135" s="85"/>
      <c r="DFJ135" s="85"/>
      <c r="DFK135" s="85"/>
      <c r="DFL135" s="85"/>
      <c r="DFM135" s="85"/>
      <c r="DFN135" s="85"/>
      <c r="DFO135" s="85"/>
      <c r="DFP135" s="85"/>
      <c r="DFQ135" s="85"/>
      <c r="DFR135" s="85"/>
      <c r="DFS135" s="85"/>
      <c r="DFT135" s="85"/>
      <c r="DFU135" s="85"/>
      <c r="DFV135" s="85"/>
      <c r="DFW135" s="85"/>
      <c r="DFX135" s="85"/>
      <c r="DFY135" s="85"/>
      <c r="DFZ135" s="85"/>
      <c r="DGA135" s="85"/>
      <c r="DGB135" s="85"/>
      <c r="DGC135" s="85"/>
      <c r="DGD135" s="85"/>
      <c r="DGE135" s="85"/>
      <c r="DGF135" s="85"/>
      <c r="DGG135" s="85"/>
      <c r="DGH135" s="85"/>
      <c r="DGI135" s="85"/>
      <c r="DGJ135" s="85"/>
      <c r="DGK135" s="85"/>
      <c r="DGL135" s="85"/>
      <c r="DGM135" s="85"/>
      <c r="DGN135" s="85"/>
      <c r="DGO135" s="85"/>
      <c r="DGP135" s="85"/>
      <c r="DGQ135" s="85"/>
      <c r="DGR135" s="85"/>
      <c r="DGS135" s="85"/>
      <c r="DGT135" s="85"/>
      <c r="DGU135" s="85"/>
      <c r="DGV135" s="85"/>
      <c r="DGW135" s="85"/>
      <c r="DGX135" s="85"/>
      <c r="DGY135" s="85"/>
      <c r="DGZ135" s="85"/>
      <c r="DHA135" s="85"/>
      <c r="DHB135" s="85"/>
      <c r="DHC135" s="85"/>
      <c r="DHD135" s="85"/>
      <c r="DHE135" s="85"/>
      <c r="DHF135" s="85"/>
      <c r="DHG135" s="85"/>
      <c r="DHH135" s="85"/>
      <c r="DHI135" s="85"/>
      <c r="DHJ135" s="85"/>
      <c r="DHK135" s="85"/>
      <c r="DHL135" s="85"/>
      <c r="DHM135" s="85"/>
      <c r="DHN135" s="85"/>
      <c r="DHO135" s="85"/>
      <c r="DHP135" s="85"/>
      <c r="DHQ135" s="85"/>
      <c r="DHR135" s="85"/>
      <c r="DHS135" s="85"/>
      <c r="DHT135" s="85"/>
      <c r="DHU135" s="85"/>
      <c r="DHV135" s="85"/>
      <c r="DHW135" s="85"/>
      <c r="DHX135" s="85"/>
      <c r="DHY135" s="85"/>
      <c r="DHZ135" s="85"/>
      <c r="DIA135" s="85"/>
      <c r="DIB135" s="85"/>
      <c r="DIC135" s="85"/>
      <c r="DID135" s="85"/>
      <c r="DIE135" s="85"/>
      <c r="DIF135" s="85"/>
      <c r="DIG135" s="85"/>
      <c r="DIH135" s="85"/>
      <c r="DII135" s="85"/>
      <c r="DIJ135" s="85"/>
      <c r="DIK135" s="85"/>
      <c r="DIL135" s="85"/>
      <c r="DIM135" s="85"/>
      <c r="DIN135" s="85"/>
      <c r="DIO135" s="85"/>
      <c r="DIP135" s="85"/>
      <c r="DIQ135" s="85"/>
      <c r="DIR135" s="85"/>
      <c r="DIS135" s="85"/>
      <c r="DIT135" s="85"/>
      <c r="DIU135" s="85"/>
      <c r="DIV135" s="85"/>
      <c r="DIW135" s="85"/>
      <c r="DIX135" s="85"/>
      <c r="DIY135" s="85"/>
      <c r="DIZ135" s="85"/>
      <c r="DJA135" s="85"/>
      <c r="DJB135" s="85"/>
      <c r="DJC135" s="85"/>
      <c r="DJD135" s="85"/>
      <c r="DJE135" s="85"/>
      <c r="DJF135" s="85"/>
      <c r="DJG135" s="85"/>
      <c r="DJH135" s="85"/>
      <c r="DJI135" s="85"/>
      <c r="DJJ135" s="85"/>
      <c r="DJK135" s="85"/>
      <c r="DJL135" s="85"/>
      <c r="DJM135" s="85"/>
      <c r="DJN135" s="85"/>
      <c r="DJO135" s="85"/>
      <c r="DJP135" s="85"/>
      <c r="DJQ135" s="85"/>
      <c r="DJR135" s="85"/>
      <c r="DJS135" s="85"/>
      <c r="DJT135" s="85"/>
      <c r="DJU135" s="85"/>
      <c r="DJV135" s="85"/>
      <c r="DJW135" s="85"/>
      <c r="DJX135" s="85"/>
      <c r="DJY135" s="85"/>
      <c r="DJZ135" s="85"/>
      <c r="DKA135" s="85"/>
      <c r="DKB135" s="85"/>
      <c r="DKC135" s="85"/>
      <c r="DKD135" s="85"/>
      <c r="DKE135" s="85"/>
      <c r="DKF135" s="85"/>
      <c r="DKG135" s="85"/>
      <c r="DKH135" s="85"/>
      <c r="DKI135" s="85"/>
      <c r="DKJ135" s="85"/>
      <c r="DKK135" s="85"/>
      <c r="DKL135" s="85"/>
      <c r="DKM135" s="85"/>
      <c r="DKN135" s="85"/>
      <c r="DKO135" s="85"/>
      <c r="DKP135" s="85"/>
      <c r="DKQ135" s="85"/>
      <c r="DKR135" s="85"/>
      <c r="DKS135" s="85"/>
      <c r="DKT135" s="85"/>
      <c r="DKU135" s="85"/>
      <c r="DKV135" s="85"/>
      <c r="DKW135" s="85"/>
      <c r="DKX135" s="85"/>
      <c r="DKY135" s="85"/>
      <c r="DKZ135" s="85"/>
      <c r="DLA135" s="85"/>
      <c r="DLB135" s="85"/>
      <c r="DLC135" s="85"/>
      <c r="DLD135" s="85"/>
      <c r="DLE135" s="85"/>
      <c r="DLF135" s="85"/>
      <c r="DLG135" s="85"/>
      <c r="DLH135" s="85"/>
      <c r="DLI135" s="85"/>
      <c r="DLJ135" s="85"/>
      <c r="DLK135" s="85"/>
      <c r="DLL135" s="85"/>
      <c r="DLM135" s="85"/>
      <c r="DLN135" s="85"/>
      <c r="DLO135" s="85"/>
      <c r="DLP135" s="85"/>
      <c r="DLQ135" s="85"/>
      <c r="DLR135" s="85"/>
      <c r="DLS135" s="85"/>
      <c r="DLT135" s="85"/>
      <c r="DLU135" s="85"/>
      <c r="DLV135" s="85"/>
      <c r="DLW135" s="85"/>
      <c r="DLX135" s="85"/>
      <c r="DLY135" s="85"/>
      <c r="DLZ135" s="85"/>
      <c r="DMA135" s="85"/>
      <c r="DMB135" s="85"/>
      <c r="DMC135" s="85"/>
      <c r="DMD135" s="85"/>
      <c r="DME135" s="85"/>
      <c r="DMF135" s="85"/>
      <c r="DMG135" s="85"/>
      <c r="DMH135" s="85"/>
      <c r="DMI135" s="85"/>
      <c r="DMJ135" s="85"/>
      <c r="DMK135" s="85"/>
      <c r="DML135" s="85"/>
      <c r="DMM135" s="85"/>
      <c r="DMN135" s="85"/>
      <c r="DMO135" s="85"/>
      <c r="DMP135" s="85"/>
      <c r="DMQ135" s="85"/>
      <c r="DMR135" s="85"/>
      <c r="DMS135" s="85"/>
      <c r="DMT135" s="85"/>
      <c r="DMU135" s="85"/>
      <c r="DMV135" s="85"/>
      <c r="DMW135" s="85"/>
      <c r="DMX135" s="85"/>
      <c r="DMY135" s="85"/>
      <c r="DMZ135" s="85"/>
      <c r="DNA135" s="85"/>
      <c r="DNB135" s="85"/>
      <c r="DNC135" s="85"/>
      <c r="DND135" s="85"/>
      <c r="DNE135" s="85"/>
      <c r="DNF135" s="85"/>
      <c r="DNG135" s="85"/>
      <c r="DNH135" s="85"/>
      <c r="DNI135" s="85"/>
      <c r="DNJ135" s="85"/>
      <c r="DNK135" s="85"/>
      <c r="DNL135" s="85"/>
      <c r="DNM135" s="85"/>
      <c r="DNN135" s="85"/>
      <c r="DNO135" s="85"/>
      <c r="DNP135" s="85"/>
      <c r="DNQ135" s="85"/>
      <c r="DNR135" s="85"/>
      <c r="DNS135" s="85"/>
      <c r="DNT135" s="85"/>
      <c r="DNU135" s="85"/>
      <c r="DNV135" s="85"/>
      <c r="DNW135" s="85"/>
      <c r="DNX135" s="85"/>
      <c r="DNY135" s="85"/>
      <c r="DNZ135" s="85"/>
      <c r="DOA135" s="85"/>
      <c r="DOB135" s="85"/>
      <c r="DOC135" s="85"/>
      <c r="DOD135" s="85"/>
      <c r="DOE135" s="85"/>
      <c r="DOF135" s="85"/>
      <c r="DOG135" s="85"/>
      <c r="DOH135" s="85"/>
      <c r="DOI135" s="85"/>
      <c r="DOJ135" s="85"/>
      <c r="DOK135" s="85"/>
      <c r="DOL135" s="85"/>
      <c r="DOM135" s="85"/>
      <c r="DON135" s="85"/>
      <c r="DOO135" s="85"/>
      <c r="DOP135" s="85"/>
      <c r="DOQ135" s="85"/>
      <c r="DOR135" s="85"/>
      <c r="DOS135" s="85"/>
      <c r="DOT135" s="85"/>
      <c r="DOU135" s="85"/>
      <c r="DOV135" s="85"/>
      <c r="DOW135" s="85"/>
      <c r="DOX135" s="85"/>
      <c r="DOY135" s="85"/>
      <c r="DOZ135" s="85"/>
      <c r="DPA135" s="85"/>
      <c r="DPB135" s="85"/>
      <c r="DPC135" s="85"/>
      <c r="DPD135" s="85"/>
      <c r="DPE135" s="85"/>
      <c r="DPF135" s="85"/>
      <c r="DPG135" s="85"/>
      <c r="DPH135" s="85"/>
      <c r="DPI135" s="85"/>
      <c r="DPJ135" s="85"/>
      <c r="DPK135" s="85"/>
      <c r="DPL135" s="85"/>
      <c r="DPM135" s="85"/>
      <c r="DPN135" s="85"/>
      <c r="DPO135" s="85"/>
      <c r="DPP135" s="85"/>
      <c r="DPQ135" s="85"/>
      <c r="DPR135" s="85"/>
      <c r="DPS135" s="85"/>
      <c r="DPT135" s="85"/>
      <c r="DPU135" s="85"/>
      <c r="DPV135" s="85"/>
      <c r="DPW135" s="85"/>
      <c r="DPX135" s="85"/>
      <c r="DPY135" s="85"/>
      <c r="DPZ135" s="85"/>
      <c r="DQA135" s="85"/>
      <c r="DQB135" s="85"/>
      <c r="DQC135" s="85"/>
      <c r="DQD135" s="85"/>
      <c r="DQE135" s="85"/>
      <c r="DQF135" s="85"/>
      <c r="DQG135" s="85"/>
      <c r="DQH135" s="85"/>
      <c r="DQI135" s="85"/>
      <c r="DQJ135" s="85"/>
      <c r="DQK135" s="85"/>
      <c r="DQL135" s="85"/>
      <c r="DQM135" s="85"/>
      <c r="DQN135" s="85"/>
      <c r="DQO135" s="85"/>
      <c r="DQP135" s="85"/>
      <c r="DQQ135" s="85"/>
      <c r="DQR135" s="85"/>
      <c r="DQS135" s="85"/>
      <c r="DQT135" s="85"/>
      <c r="DQU135" s="85"/>
      <c r="DQV135" s="85"/>
      <c r="DQW135" s="85"/>
      <c r="DQX135" s="85"/>
      <c r="DQY135" s="85"/>
      <c r="DQZ135" s="85"/>
      <c r="DRA135" s="85"/>
      <c r="DRB135" s="85"/>
      <c r="DRC135" s="85"/>
      <c r="DRD135" s="85"/>
      <c r="DRE135" s="85"/>
      <c r="DRF135" s="85"/>
      <c r="DRG135" s="85"/>
      <c r="DRH135" s="85"/>
      <c r="DRI135" s="85"/>
      <c r="DRJ135" s="85"/>
      <c r="DRK135" s="85"/>
      <c r="DRL135" s="85"/>
      <c r="DRM135" s="85"/>
      <c r="DRN135" s="85"/>
      <c r="DRO135" s="85"/>
      <c r="DRP135" s="85"/>
      <c r="DRQ135" s="85"/>
      <c r="DRR135" s="85"/>
      <c r="DRS135" s="85"/>
      <c r="DRT135" s="85"/>
      <c r="DRU135" s="85"/>
      <c r="DRV135" s="85"/>
      <c r="DRW135" s="85"/>
      <c r="DRX135" s="85"/>
      <c r="DRY135" s="85"/>
      <c r="DRZ135" s="85"/>
      <c r="DSA135" s="85"/>
      <c r="DSB135" s="85"/>
      <c r="DSC135" s="85"/>
      <c r="DSD135" s="85"/>
      <c r="DSE135" s="85"/>
      <c r="DSF135" s="85"/>
      <c r="DSG135" s="85"/>
      <c r="DSH135" s="85"/>
      <c r="DSI135" s="85"/>
      <c r="DSJ135" s="85"/>
      <c r="DSK135" s="85"/>
      <c r="DSL135" s="85"/>
      <c r="DSM135" s="85"/>
      <c r="DSN135" s="85"/>
      <c r="DSO135" s="85"/>
      <c r="DSP135" s="85"/>
      <c r="DSQ135" s="85"/>
      <c r="DSR135" s="85"/>
      <c r="DSS135" s="85"/>
      <c r="DST135" s="85"/>
      <c r="DSU135" s="85"/>
      <c r="DSV135" s="85"/>
      <c r="DSW135" s="85"/>
      <c r="DSX135" s="85"/>
      <c r="DSY135" s="85"/>
      <c r="DSZ135" s="85"/>
      <c r="DTA135" s="85"/>
      <c r="DTB135" s="85"/>
      <c r="DTC135" s="85"/>
      <c r="DTD135" s="85"/>
      <c r="DTE135" s="85"/>
      <c r="DTF135" s="85"/>
      <c r="DTG135" s="85"/>
      <c r="DTH135" s="85"/>
      <c r="DTI135" s="85"/>
      <c r="DTJ135" s="85"/>
      <c r="DTK135" s="85"/>
      <c r="DTL135" s="85"/>
      <c r="DTM135" s="85"/>
      <c r="DTN135" s="85"/>
      <c r="DTO135" s="85"/>
      <c r="DTP135" s="85"/>
      <c r="DTQ135" s="85"/>
      <c r="DTR135" s="85"/>
      <c r="DTS135" s="85"/>
      <c r="DTT135" s="85"/>
      <c r="DTU135" s="85"/>
      <c r="DTV135" s="85"/>
      <c r="DTW135" s="85"/>
      <c r="DTX135" s="85"/>
      <c r="DTY135" s="85"/>
      <c r="DTZ135" s="85"/>
      <c r="DUA135" s="85"/>
      <c r="DUB135" s="85"/>
      <c r="DUC135" s="85"/>
      <c r="DUD135" s="85"/>
      <c r="DUE135" s="85"/>
      <c r="DUF135" s="85"/>
      <c r="DUG135" s="85"/>
      <c r="DUH135" s="85"/>
      <c r="DUI135" s="85"/>
      <c r="DUJ135" s="85"/>
      <c r="DUK135" s="85"/>
      <c r="DUL135" s="85"/>
      <c r="DUM135" s="85"/>
      <c r="DUN135" s="85"/>
      <c r="DUO135" s="85"/>
      <c r="DUP135" s="85"/>
      <c r="DUQ135" s="85"/>
      <c r="DUR135" s="85"/>
      <c r="DUS135" s="85"/>
      <c r="DUT135" s="85"/>
      <c r="DUU135" s="85"/>
      <c r="DUV135" s="85"/>
      <c r="DUW135" s="85"/>
      <c r="DUX135" s="85"/>
      <c r="DUY135" s="85"/>
      <c r="DUZ135" s="85"/>
      <c r="DVA135" s="85"/>
      <c r="DVB135" s="85"/>
      <c r="DVC135" s="85"/>
      <c r="DVD135" s="85"/>
      <c r="DVE135" s="85"/>
      <c r="DVF135" s="85"/>
      <c r="DVG135" s="85"/>
      <c r="DVH135" s="85"/>
      <c r="DVI135" s="85"/>
      <c r="DVJ135" s="85"/>
      <c r="DVK135" s="85"/>
      <c r="DVL135" s="85"/>
      <c r="DVM135" s="85"/>
      <c r="DVN135" s="85"/>
      <c r="DVO135" s="85"/>
      <c r="DVP135" s="85"/>
      <c r="DVQ135" s="85"/>
      <c r="DVR135" s="85"/>
      <c r="DVS135" s="85"/>
      <c r="DVT135" s="85"/>
      <c r="DVU135" s="85"/>
      <c r="DVV135" s="85"/>
      <c r="DVW135" s="85"/>
      <c r="DVX135" s="85"/>
      <c r="DVY135" s="85"/>
      <c r="DVZ135" s="85"/>
      <c r="DWA135" s="85"/>
      <c r="DWB135" s="85"/>
      <c r="DWC135" s="85"/>
      <c r="DWD135" s="85"/>
      <c r="DWE135" s="85"/>
      <c r="DWF135" s="85"/>
      <c r="DWG135" s="85"/>
      <c r="DWH135" s="85"/>
      <c r="DWI135" s="85"/>
      <c r="DWJ135" s="85"/>
      <c r="DWK135" s="85"/>
      <c r="DWL135" s="85"/>
      <c r="DWM135" s="85"/>
      <c r="DWN135" s="85"/>
      <c r="DWO135" s="85"/>
      <c r="DWP135" s="85"/>
      <c r="DWQ135" s="85"/>
      <c r="DWR135" s="85"/>
      <c r="DWS135" s="85"/>
      <c r="DWT135" s="85"/>
      <c r="DWU135" s="85"/>
      <c r="DWV135" s="85"/>
      <c r="DWW135" s="85"/>
      <c r="DWX135" s="85"/>
      <c r="DWY135" s="85"/>
      <c r="DWZ135" s="85"/>
      <c r="DXA135" s="85"/>
      <c r="DXB135" s="85"/>
      <c r="DXC135" s="85"/>
      <c r="DXD135" s="85"/>
      <c r="DXE135" s="85"/>
      <c r="DXF135" s="85"/>
      <c r="DXG135" s="85"/>
      <c r="DXH135" s="85"/>
      <c r="DXI135" s="85"/>
      <c r="DXJ135" s="85"/>
      <c r="DXK135" s="85"/>
      <c r="DXL135" s="85"/>
      <c r="DXM135" s="85"/>
      <c r="DXN135" s="85"/>
      <c r="DXO135" s="85"/>
      <c r="DXP135" s="85"/>
      <c r="DXQ135" s="85"/>
      <c r="DXR135" s="85"/>
      <c r="DXS135" s="85"/>
      <c r="DXT135" s="85"/>
      <c r="DXU135" s="85"/>
      <c r="DXV135" s="85"/>
      <c r="DXW135" s="85"/>
      <c r="DXX135" s="85"/>
      <c r="DXY135" s="85"/>
      <c r="DXZ135" s="85"/>
      <c r="DYA135" s="85"/>
      <c r="DYB135" s="85"/>
      <c r="DYC135" s="85"/>
      <c r="DYD135" s="85"/>
      <c r="DYE135" s="85"/>
      <c r="DYF135" s="85"/>
      <c r="DYG135" s="85"/>
      <c r="DYH135" s="85"/>
      <c r="DYI135" s="85"/>
      <c r="DYJ135" s="85"/>
      <c r="DYK135" s="85"/>
      <c r="DYL135" s="85"/>
      <c r="DYM135" s="85"/>
      <c r="DYN135" s="85"/>
      <c r="DYO135" s="85"/>
      <c r="DYP135" s="85"/>
      <c r="DYQ135" s="85"/>
      <c r="DYR135" s="85"/>
      <c r="DYS135" s="85"/>
      <c r="DYT135" s="85"/>
      <c r="DYU135" s="85"/>
      <c r="DYV135" s="85"/>
      <c r="DYW135" s="85"/>
      <c r="DYX135" s="85"/>
      <c r="DYY135" s="85"/>
      <c r="DYZ135" s="85"/>
      <c r="DZA135" s="85"/>
      <c r="DZB135" s="85"/>
      <c r="DZC135" s="85"/>
      <c r="DZD135" s="85"/>
      <c r="DZE135" s="85"/>
      <c r="DZF135" s="85"/>
      <c r="DZG135" s="85"/>
      <c r="DZH135" s="85"/>
      <c r="DZI135" s="85"/>
      <c r="DZJ135" s="85"/>
      <c r="DZK135" s="85"/>
      <c r="DZL135" s="85"/>
      <c r="DZM135" s="85"/>
      <c r="DZN135" s="85"/>
      <c r="DZO135" s="85"/>
      <c r="DZP135" s="85"/>
      <c r="DZQ135" s="85"/>
      <c r="DZR135" s="85"/>
      <c r="DZS135" s="85"/>
      <c r="DZT135" s="85"/>
      <c r="DZU135" s="85"/>
      <c r="DZV135" s="85"/>
      <c r="DZW135" s="85"/>
      <c r="DZX135" s="85"/>
      <c r="DZY135" s="85"/>
      <c r="DZZ135" s="85"/>
      <c r="EAA135" s="85"/>
      <c r="EAB135" s="85"/>
      <c r="EAC135" s="85"/>
      <c r="EAD135" s="85"/>
      <c r="EAE135" s="85"/>
      <c r="EAF135" s="85"/>
      <c r="EAG135" s="85"/>
      <c r="EAH135" s="85"/>
      <c r="EAI135" s="85"/>
      <c r="EAJ135" s="85"/>
      <c r="EAK135" s="85"/>
      <c r="EAL135" s="85"/>
      <c r="EAM135" s="85"/>
      <c r="EAN135" s="85"/>
      <c r="EAO135" s="85"/>
      <c r="EAP135" s="85"/>
      <c r="EAQ135" s="85"/>
      <c r="EAR135" s="85"/>
      <c r="EAS135" s="85"/>
      <c r="EAT135" s="85"/>
      <c r="EAU135" s="85"/>
      <c r="EAV135" s="85"/>
      <c r="EAW135" s="85"/>
      <c r="EAX135" s="85"/>
      <c r="EAY135" s="85"/>
      <c r="EAZ135" s="85"/>
      <c r="EBA135" s="85"/>
      <c r="EBB135" s="85"/>
      <c r="EBC135" s="85"/>
      <c r="EBD135" s="85"/>
      <c r="EBE135" s="85"/>
      <c r="EBF135" s="85"/>
      <c r="EBG135" s="85"/>
      <c r="EBH135" s="85"/>
      <c r="EBI135" s="85"/>
      <c r="EBJ135" s="85"/>
      <c r="EBK135" s="85"/>
      <c r="EBL135" s="85"/>
      <c r="EBM135" s="85"/>
      <c r="EBN135" s="85"/>
      <c r="EBO135" s="85"/>
      <c r="EBP135" s="85"/>
      <c r="EBQ135" s="85"/>
      <c r="EBR135" s="85"/>
      <c r="EBS135" s="85"/>
      <c r="EBT135" s="85"/>
      <c r="EBU135" s="85"/>
      <c r="EBV135" s="85"/>
      <c r="EBW135" s="85"/>
      <c r="EBX135" s="85"/>
      <c r="EBY135" s="85"/>
      <c r="EBZ135" s="85"/>
      <c r="ECA135" s="85"/>
      <c r="ECB135" s="85"/>
      <c r="ECC135" s="85"/>
      <c r="ECD135" s="85"/>
      <c r="ECE135" s="85"/>
      <c r="ECF135" s="85"/>
      <c r="ECG135" s="85"/>
      <c r="ECH135" s="85"/>
      <c r="ECI135" s="85"/>
      <c r="ECJ135" s="85"/>
      <c r="ECK135" s="85"/>
      <c r="ECL135" s="85"/>
      <c r="ECM135" s="85"/>
      <c r="ECN135" s="85"/>
      <c r="ECO135" s="85"/>
      <c r="ECP135" s="85"/>
      <c r="ECQ135" s="85"/>
      <c r="ECR135" s="85"/>
      <c r="ECS135" s="85"/>
      <c r="ECT135" s="85"/>
      <c r="ECU135" s="85"/>
      <c r="ECV135" s="85"/>
      <c r="ECW135" s="85"/>
      <c r="ECX135" s="85"/>
      <c r="ECY135" s="85"/>
      <c r="ECZ135" s="85"/>
      <c r="EDA135" s="85"/>
      <c r="EDB135" s="85"/>
      <c r="EDC135" s="85"/>
      <c r="EDD135" s="85"/>
      <c r="EDE135" s="85"/>
      <c r="EDF135" s="85"/>
      <c r="EDG135" s="85"/>
      <c r="EDH135" s="85"/>
      <c r="EDI135" s="85"/>
      <c r="EDJ135" s="85"/>
      <c r="EDK135" s="85"/>
      <c r="EDL135" s="85"/>
      <c r="EDM135" s="85"/>
      <c r="EDN135" s="85"/>
      <c r="EDO135" s="85"/>
      <c r="EDP135" s="85"/>
      <c r="EDQ135" s="85"/>
      <c r="EDR135" s="85"/>
      <c r="EDS135" s="85"/>
      <c r="EDT135" s="85"/>
      <c r="EDU135" s="85"/>
      <c r="EDV135" s="85"/>
      <c r="EDW135" s="85"/>
      <c r="EDX135" s="85"/>
      <c r="EDY135" s="85"/>
      <c r="EDZ135" s="85"/>
      <c r="EEA135" s="85"/>
      <c r="EEB135" s="85"/>
      <c r="EEC135" s="85"/>
      <c r="EED135" s="85"/>
      <c r="EEE135" s="85"/>
      <c r="EEF135" s="85"/>
      <c r="EEG135" s="85"/>
      <c r="EEH135" s="85"/>
      <c r="EEI135" s="85"/>
      <c r="EEJ135" s="85"/>
      <c r="EEK135" s="85"/>
      <c r="EEL135" s="85"/>
      <c r="EEM135" s="85"/>
      <c r="EEN135" s="85"/>
      <c r="EEO135" s="85"/>
      <c r="EEP135" s="85"/>
      <c r="EEQ135" s="85"/>
      <c r="EER135" s="85"/>
      <c r="EES135" s="85"/>
      <c r="EET135" s="85"/>
      <c r="EEU135" s="85"/>
      <c r="EEV135" s="85"/>
      <c r="EEW135" s="85"/>
      <c r="EEX135" s="85"/>
      <c r="EEY135" s="85"/>
      <c r="EEZ135" s="85"/>
      <c r="EFA135" s="85"/>
      <c r="EFB135" s="85"/>
      <c r="EFC135" s="85"/>
      <c r="EFD135" s="85"/>
      <c r="EFE135" s="85"/>
      <c r="EFF135" s="85"/>
      <c r="EFG135" s="85"/>
      <c r="EFH135" s="85"/>
      <c r="EFI135" s="85"/>
      <c r="EFJ135" s="85"/>
      <c r="EFK135" s="85"/>
      <c r="EFL135" s="85"/>
      <c r="EFM135" s="85"/>
      <c r="EFN135" s="85"/>
      <c r="EFO135" s="85"/>
      <c r="EFP135" s="85"/>
      <c r="EFQ135" s="85"/>
      <c r="EFR135" s="85"/>
      <c r="EFS135" s="85"/>
      <c r="EFT135" s="85"/>
      <c r="EFU135" s="85"/>
      <c r="EFV135" s="85"/>
      <c r="EFW135" s="85"/>
      <c r="EFX135" s="85"/>
      <c r="EFY135" s="85"/>
      <c r="EFZ135" s="85"/>
      <c r="EGA135" s="85"/>
      <c r="EGB135" s="85"/>
      <c r="EGC135" s="85"/>
      <c r="EGD135" s="85"/>
      <c r="EGE135" s="85"/>
      <c r="EGF135" s="85"/>
      <c r="EGG135" s="85"/>
      <c r="EGH135" s="85"/>
      <c r="EGI135" s="85"/>
      <c r="EGJ135" s="85"/>
      <c r="EGK135" s="85"/>
      <c r="EGL135" s="85"/>
      <c r="EGM135" s="85"/>
      <c r="EGN135" s="85"/>
      <c r="EGO135" s="85"/>
      <c r="EGP135" s="85"/>
      <c r="EGQ135" s="85"/>
      <c r="EGR135" s="85"/>
      <c r="EGS135" s="85"/>
      <c r="EGT135" s="85"/>
      <c r="EGU135" s="85"/>
      <c r="EGV135" s="85"/>
      <c r="EGW135" s="85"/>
      <c r="EGX135" s="85"/>
      <c r="EGY135" s="85"/>
      <c r="EGZ135" s="85"/>
      <c r="EHA135" s="85"/>
      <c r="EHB135" s="85"/>
      <c r="EHC135" s="85"/>
      <c r="EHD135" s="85"/>
      <c r="EHE135" s="85"/>
      <c r="EHF135" s="85"/>
      <c r="EHG135" s="85"/>
      <c r="EHH135" s="85"/>
      <c r="EHI135" s="85"/>
      <c r="EHJ135" s="85"/>
      <c r="EHK135" s="85"/>
      <c r="EHL135" s="85"/>
      <c r="EHM135" s="85"/>
      <c r="EHN135" s="85"/>
      <c r="EHO135" s="85"/>
      <c r="EHP135" s="85"/>
      <c r="EHQ135" s="85"/>
      <c r="EHR135" s="85"/>
      <c r="EHS135" s="85"/>
      <c r="EHT135" s="85"/>
      <c r="EHU135" s="85"/>
      <c r="EHV135" s="85"/>
      <c r="EHW135" s="85"/>
      <c r="EHX135" s="85"/>
      <c r="EHY135" s="85"/>
      <c r="EHZ135" s="85"/>
      <c r="EIA135" s="85"/>
      <c r="EIB135" s="85"/>
      <c r="EIC135" s="85"/>
      <c r="EID135" s="85"/>
      <c r="EIE135" s="85"/>
      <c r="EIF135" s="85"/>
      <c r="EIG135" s="85"/>
      <c r="EIH135" s="85"/>
      <c r="EII135" s="85"/>
      <c r="EIJ135" s="85"/>
      <c r="EIK135" s="85"/>
      <c r="EIL135" s="85"/>
      <c r="EIM135" s="85"/>
      <c r="EIN135" s="85"/>
      <c r="EIO135" s="85"/>
      <c r="EIP135" s="85"/>
      <c r="EIQ135" s="85"/>
      <c r="EIR135" s="85"/>
      <c r="EIS135" s="85"/>
      <c r="EIT135" s="85"/>
      <c r="EIU135" s="85"/>
      <c r="EIV135" s="85"/>
      <c r="EIW135" s="85"/>
      <c r="EIX135" s="85"/>
      <c r="EIY135" s="85"/>
      <c r="EIZ135" s="85"/>
      <c r="EJA135" s="85"/>
      <c r="EJB135" s="85"/>
      <c r="EJC135" s="85"/>
      <c r="EJD135" s="85"/>
      <c r="EJE135" s="85"/>
      <c r="EJF135" s="85"/>
      <c r="EJG135" s="85"/>
      <c r="EJH135" s="85"/>
      <c r="EJI135" s="85"/>
      <c r="EJJ135" s="85"/>
      <c r="EJK135" s="85"/>
      <c r="EJL135" s="85"/>
      <c r="EJM135" s="85"/>
      <c r="EJN135" s="85"/>
      <c r="EJO135" s="85"/>
      <c r="EJP135" s="85"/>
      <c r="EJQ135" s="85"/>
      <c r="EJR135" s="85"/>
      <c r="EJS135" s="85"/>
      <c r="EJT135" s="85"/>
      <c r="EJU135" s="85"/>
      <c r="EJV135" s="85"/>
      <c r="EJW135" s="85"/>
      <c r="EJX135" s="85"/>
      <c r="EJY135" s="85"/>
      <c r="EJZ135" s="85"/>
      <c r="EKA135" s="85"/>
      <c r="EKB135" s="85"/>
      <c r="EKC135" s="85"/>
      <c r="EKD135" s="85"/>
      <c r="EKE135" s="85"/>
      <c r="EKF135" s="85"/>
      <c r="EKG135" s="85"/>
      <c r="EKH135" s="85"/>
      <c r="EKI135" s="85"/>
      <c r="EKJ135" s="85"/>
      <c r="EKK135" s="85"/>
      <c r="EKL135" s="85"/>
      <c r="EKM135" s="85"/>
      <c r="EKN135" s="85"/>
      <c r="EKO135" s="85"/>
      <c r="EKP135" s="85"/>
      <c r="EKQ135" s="85"/>
      <c r="EKR135" s="85"/>
      <c r="EKS135" s="85"/>
      <c r="EKT135" s="85"/>
      <c r="EKU135" s="85"/>
      <c r="EKV135" s="85"/>
      <c r="EKW135" s="85"/>
      <c r="EKX135" s="85"/>
      <c r="EKY135" s="85"/>
      <c r="EKZ135" s="85"/>
      <c r="ELA135" s="85"/>
      <c r="ELB135" s="85"/>
      <c r="ELC135" s="85"/>
      <c r="ELD135" s="85"/>
      <c r="ELE135" s="85"/>
      <c r="ELF135" s="85"/>
      <c r="ELG135" s="85"/>
      <c r="ELH135" s="85"/>
      <c r="ELI135" s="85"/>
      <c r="ELJ135" s="85"/>
      <c r="ELK135" s="85"/>
      <c r="ELL135" s="85"/>
      <c r="ELM135" s="85"/>
      <c r="ELN135" s="85"/>
      <c r="ELO135" s="85"/>
      <c r="ELP135" s="85"/>
      <c r="ELQ135" s="85"/>
      <c r="ELR135" s="85"/>
      <c r="ELS135" s="85"/>
      <c r="ELT135" s="85"/>
      <c r="ELU135" s="85"/>
      <c r="ELV135" s="85"/>
      <c r="ELW135" s="85"/>
      <c r="ELX135" s="85"/>
      <c r="ELY135" s="85"/>
      <c r="ELZ135" s="85"/>
      <c r="EMA135" s="85"/>
      <c r="EMB135" s="85"/>
      <c r="EMC135" s="85"/>
      <c r="EMD135" s="85"/>
      <c r="EME135" s="85"/>
      <c r="EMF135" s="85"/>
      <c r="EMG135" s="85"/>
      <c r="EMH135" s="85"/>
      <c r="EMI135" s="85"/>
      <c r="EMJ135" s="85"/>
      <c r="EMK135" s="85"/>
      <c r="EML135" s="85"/>
      <c r="EMM135" s="85"/>
      <c r="EMN135" s="85"/>
      <c r="EMO135" s="85"/>
      <c r="EMP135" s="85"/>
      <c r="EMQ135" s="85"/>
      <c r="EMR135" s="85"/>
      <c r="EMS135" s="85"/>
      <c r="EMT135" s="85"/>
      <c r="EMU135" s="85"/>
      <c r="EMV135" s="85"/>
      <c r="EMW135" s="85"/>
      <c r="EMX135" s="85"/>
      <c r="EMY135" s="85"/>
      <c r="EMZ135" s="85"/>
      <c r="ENA135" s="85"/>
      <c r="ENB135" s="85"/>
      <c r="ENC135" s="85"/>
      <c r="END135" s="85"/>
      <c r="ENE135" s="85"/>
      <c r="ENF135" s="85"/>
      <c r="ENG135" s="85"/>
      <c r="ENH135" s="85"/>
      <c r="ENI135" s="85"/>
      <c r="ENJ135" s="85"/>
      <c r="ENK135" s="85"/>
      <c r="ENL135" s="85"/>
      <c r="ENM135" s="85"/>
      <c r="ENN135" s="85"/>
      <c r="ENO135" s="85"/>
      <c r="ENP135" s="85"/>
      <c r="ENQ135" s="85"/>
      <c r="ENR135" s="85"/>
      <c r="ENS135" s="85"/>
      <c r="ENT135" s="85"/>
      <c r="ENU135" s="85"/>
      <c r="ENV135" s="85"/>
      <c r="ENW135" s="85"/>
      <c r="ENX135" s="85"/>
      <c r="ENY135" s="85"/>
      <c r="ENZ135" s="85"/>
      <c r="EOA135" s="85"/>
      <c r="EOB135" s="85"/>
      <c r="EOC135" s="85"/>
      <c r="EOD135" s="85"/>
      <c r="EOE135" s="85"/>
      <c r="EOF135" s="85"/>
      <c r="EOG135" s="85"/>
      <c r="EOH135" s="85"/>
      <c r="EOI135" s="85"/>
      <c r="EOJ135" s="85"/>
      <c r="EOK135" s="85"/>
      <c r="EOL135" s="85"/>
      <c r="EOM135" s="85"/>
      <c r="EON135" s="85"/>
      <c r="EOO135" s="85"/>
      <c r="EOP135" s="85"/>
      <c r="EOQ135" s="85"/>
      <c r="EOR135" s="85"/>
      <c r="EOS135" s="85"/>
      <c r="EOT135" s="85"/>
      <c r="EOU135" s="85"/>
      <c r="EOV135" s="85"/>
      <c r="EOW135" s="85"/>
      <c r="EOX135" s="85"/>
      <c r="EOY135" s="85"/>
      <c r="EOZ135" s="85"/>
      <c r="EPA135" s="85"/>
      <c r="EPB135" s="85"/>
      <c r="EPC135" s="85"/>
      <c r="EPD135" s="85"/>
      <c r="EPE135" s="85"/>
      <c r="EPF135" s="85"/>
      <c r="EPG135" s="85"/>
      <c r="EPH135" s="85"/>
      <c r="EPI135" s="85"/>
      <c r="EPJ135" s="85"/>
      <c r="EPK135" s="85"/>
      <c r="EPL135" s="85"/>
      <c r="EPM135" s="85"/>
      <c r="EPN135" s="85"/>
      <c r="EPO135" s="85"/>
      <c r="EPP135" s="85"/>
      <c r="EPQ135" s="85"/>
      <c r="EPR135" s="85"/>
      <c r="EPS135" s="85"/>
      <c r="EPT135" s="85"/>
      <c r="EPU135" s="85"/>
      <c r="EPV135" s="85"/>
      <c r="EPW135" s="85"/>
      <c r="EPX135" s="85"/>
      <c r="EPY135" s="85"/>
      <c r="EPZ135" s="85"/>
      <c r="EQA135" s="85"/>
      <c r="EQB135" s="85"/>
      <c r="EQC135" s="85"/>
      <c r="EQD135" s="85"/>
      <c r="EQE135" s="85"/>
      <c r="EQF135" s="85"/>
      <c r="EQG135" s="85"/>
      <c r="EQH135" s="85"/>
      <c r="EQI135" s="85"/>
      <c r="EQJ135" s="85"/>
      <c r="EQK135" s="85"/>
      <c r="EQL135" s="85"/>
      <c r="EQM135" s="85"/>
      <c r="EQN135" s="85"/>
      <c r="EQO135" s="85"/>
      <c r="EQP135" s="85"/>
      <c r="EQQ135" s="85"/>
      <c r="EQR135" s="85"/>
      <c r="EQS135" s="85"/>
      <c r="EQT135" s="85"/>
      <c r="EQU135" s="85"/>
      <c r="EQV135" s="85"/>
      <c r="EQW135" s="85"/>
      <c r="EQX135" s="85"/>
      <c r="EQY135" s="85"/>
      <c r="EQZ135" s="85"/>
      <c r="ERA135" s="85"/>
      <c r="ERB135" s="85"/>
      <c r="ERC135" s="85"/>
      <c r="ERD135" s="85"/>
      <c r="ERE135" s="85"/>
      <c r="ERF135" s="85"/>
      <c r="ERG135" s="85"/>
      <c r="ERH135" s="85"/>
      <c r="ERI135" s="85"/>
      <c r="ERJ135" s="85"/>
      <c r="ERK135" s="85"/>
      <c r="ERL135" s="85"/>
      <c r="ERM135" s="85"/>
      <c r="ERN135" s="85"/>
      <c r="ERO135" s="85"/>
      <c r="ERP135" s="85"/>
      <c r="ERQ135" s="85"/>
      <c r="ERR135" s="85"/>
      <c r="ERS135" s="85"/>
      <c r="ERT135" s="85"/>
      <c r="ERU135" s="85"/>
      <c r="ERV135" s="85"/>
      <c r="ERW135" s="85"/>
      <c r="ERX135" s="85"/>
      <c r="ERY135" s="85"/>
      <c r="ERZ135" s="85"/>
      <c r="ESA135" s="85"/>
      <c r="ESB135" s="85"/>
      <c r="ESC135" s="85"/>
      <c r="ESD135" s="85"/>
      <c r="ESE135" s="85"/>
      <c r="ESF135" s="85"/>
      <c r="ESG135" s="85"/>
      <c r="ESH135" s="85"/>
      <c r="ESI135" s="85"/>
      <c r="ESJ135" s="85"/>
      <c r="ESK135" s="85"/>
      <c r="ESL135" s="85"/>
      <c r="ESM135" s="85"/>
      <c r="ESN135" s="85"/>
      <c r="ESO135" s="85"/>
      <c r="ESP135" s="85"/>
      <c r="ESQ135" s="85"/>
      <c r="ESR135" s="85"/>
      <c r="ESS135" s="85"/>
      <c r="EST135" s="85"/>
      <c r="ESU135" s="85"/>
      <c r="ESV135" s="85"/>
      <c r="ESW135" s="85"/>
      <c r="ESX135" s="85"/>
      <c r="ESY135" s="85"/>
      <c r="ESZ135" s="85"/>
      <c r="ETA135" s="85"/>
      <c r="ETB135" s="85"/>
      <c r="ETC135" s="85"/>
      <c r="ETD135" s="85"/>
      <c r="ETE135" s="85"/>
      <c r="ETF135" s="85"/>
      <c r="ETG135" s="85"/>
      <c r="ETH135" s="85"/>
      <c r="ETI135" s="85"/>
      <c r="ETJ135" s="85"/>
      <c r="ETK135" s="85"/>
      <c r="ETL135" s="85"/>
      <c r="ETM135" s="85"/>
      <c r="ETN135" s="85"/>
      <c r="ETO135" s="85"/>
      <c r="ETP135" s="85"/>
      <c r="ETQ135" s="85"/>
      <c r="ETR135" s="85"/>
      <c r="ETS135" s="85"/>
      <c r="ETT135" s="85"/>
      <c r="ETU135" s="85"/>
      <c r="ETV135" s="85"/>
      <c r="ETW135" s="85"/>
      <c r="ETX135" s="85"/>
      <c r="ETY135" s="85"/>
      <c r="ETZ135" s="85"/>
      <c r="EUA135" s="85"/>
      <c r="EUB135" s="85"/>
      <c r="EUC135" s="85"/>
      <c r="EUD135" s="85"/>
      <c r="EUE135" s="85"/>
      <c r="EUF135" s="85"/>
      <c r="EUG135" s="85"/>
      <c r="EUH135" s="85"/>
      <c r="EUI135" s="85"/>
      <c r="EUJ135" s="85"/>
      <c r="EUK135" s="85"/>
      <c r="EUL135" s="85"/>
      <c r="EUM135" s="85"/>
      <c r="EUN135" s="85"/>
      <c r="EUO135" s="85"/>
      <c r="EUP135" s="85"/>
      <c r="EUQ135" s="85"/>
      <c r="EUR135" s="85"/>
      <c r="EUS135" s="85"/>
      <c r="EUT135" s="85"/>
      <c r="EUU135" s="85"/>
      <c r="EUV135" s="85"/>
      <c r="EUW135" s="85"/>
      <c r="EUX135" s="85"/>
      <c r="EUY135" s="85"/>
      <c r="EUZ135" s="85"/>
      <c r="EVA135" s="85"/>
      <c r="EVB135" s="85"/>
      <c r="EVC135" s="85"/>
      <c r="EVD135" s="85"/>
      <c r="EVE135" s="85"/>
      <c r="EVF135" s="85"/>
      <c r="EVG135" s="85"/>
      <c r="EVH135" s="85"/>
      <c r="EVI135" s="85"/>
      <c r="EVJ135" s="85"/>
      <c r="EVK135" s="85"/>
      <c r="EVL135" s="85"/>
      <c r="EVM135" s="85"/>
      <c r="EVN135" s="85"/>
      <c r="EVO135" s="85"/>
      <c r="EVP135" s="85"/>
      <c r="EVQ135" s="85"/>
      <c r="EVR135" s="85"/>
      <c r="EVS135" s="85"/>
      <c r="EVT135" s="85"/>
      <c r="EVU135" s="85"/>
      <c r="EVV135" s="85"/>
      <c r="EVW135" s="85"/>
      <c r="EVX135" s="85"/>
      <c r="EVY135" s="85"/>
      <c r="EVZ135" s="85"/>
      <c r="EWA135" s="85"/>
      <c r="EWB135" s="85"/>
      <c r="EWC135" s="85"/>
      <c r="EWD135" s="85"/>
      <c r="EWE135" s="85"/>
      <c r="EWF135" s="85"/>
      <c r="EWG135" s="85"/>
      <c r="EWH135" s="85"/>
      <c r="EWI135" s="85"/>
      <c r="EWJ135" s="85"/>
      <c r="EWK135" s="85"/>
      <c r="EWL135" s="85"/>
      <c r="EWM135" s="85"/>
      <c r="EWN135" s="85"/>
      <c r="EWO135" s="85"/>
      <c r="EWP135" s="85"/>
      <c r="EWQ135" s="85"/>
      <c r="EWR135" s="85"/>
      <c r="EWS135" s="85"/>
      <c r="EWT135" s="85"/>
      <c r="EWU135" s="85"/>
      <c r="EWV135" s="85"/>
      <c r="EWW135" s="85"/>
      <c r="EWX135" s="85"/>
      <c r="EWY135" s="85"/>
      <c r="EWZ135" s="85"/>
      <c r="EXA135" s="85"/>
      <c r="EXB135" s="85"/>
      <c r="EXC135" s="85"/>
      <c r="EXD135" s="85"/>
      <c r="EXE135" s="85"/>
      <c r="EXF135" s="85"/>
      <c r="EXG135" s="85"/>
      <c r="EXH135" s="85"/>
      <c r="EXI135" s="85"/>
      <c r="EXJ135" s="85"/>
      <c r="EXK135" s="85"/>
      <c r="EXL135" s="85"/>
      <c r="EXM135" s="85"/>
      <c r="EXN135" s="85"/>
      <c r="EXO135" s="85"/>
      <c r="EXP135" s="85"/>
      <c r="EXQ135" s="85"/>
      <c r="EXR135" s="85"/>
      <c r="EXS135" s="85"/>
      <c r="EXT135" s="85"/>
      <c r="EXU135" s="85"/>
      <c r="EXV135" s="85"/>
      <c r="EXW135" s="85"/>
      <c r="EXX135" s="85"/>
      <c r="EXY135" s="85"/>
      <c r="EXZ135" s="85"/>
      <c r="EYA135" s="85"/>
      <c r="EYB135" s="85"/>
      <c r="EYC135" s="85"/>
      <c r="EYD135" s="85"/>
      <c r="EYE135" s="85"/>
      <c r="EYF135" s="85"/>
      <c r="EYG135" s="85"/>
      <c r="EYH135" s="85"/>
      <c r="EYI135" s="85"/>
      <c r="EYJ135" s="85"/>
      <c r="EYK135" s="85"/>
      <c r="EYL135" s="85"/>
      <c r="EYM135" s="85"/>
      <c r="EYN135" s="85"/>
      <c r="EYO135" s="85"/>
      <c r="EYP135" s="85"/>
      <c r="EYQ135" s="85"/>
      <c r="EYR135" s="85"/>
      <c r="EYS135" s="85"/>
      <c r="EYT135" s="85"/>
      <c r="EYU135" s="85"/>
      <c r="EYV135" s="85"/>
      <c r="EYW135" s="85"/>
      <c r="EYX135" s="85"/>
      <c r="EYY135" s="85"/>
      <c r="EYZ135" s="85"/>
      <c r="EZA135" s="85"/>
      <c r="EZB135" s="85"/>
      <c r="EZC135" s="85"/>
      <c r="EZD135" s="85"/>
      <c r="EZE135" s="85"/>
      <c r="EZF135" s="85"/>
      <c r="EZG135" s="85"/>
      <c r="EZH135" s="85"/>
      <c r="EZI135" s="85"/>
      <c r="EZJ135" s="85"/>
      <c r="EZK135" s="85"/>
      <c r="EZL135" s="85"/>
      <c r="EZM135" s="85"/>
      <c r="EZN135" s="85"/>
      <c r="EZO135" s="85"/>
      <c r="EZP135" s="85"/>
      <c r="EZQ135" s="85"/>
      <c r="EZR135" s="85"/>
      <c r="EZS135" s="85"/>
      <c r="EZT135" s="85"/>
      <c r="EZU135" s="85"/>
      <c r="EZV135" s="85"/>
      <c r="EZW135" s="85"/>
      <c r="EZX135" s="85"/>
      <c r="EZY135" s="85"/>
      <c r="EZZ135" s="85"/>
      <c r="FAA135" s="85"/>
      <c r="FAB135" s="85"/>
      <c r="FAC135" s="85"/>
      <c r="FAD135" s="85"/>
      <c r="FAE135" s="85"/>
      <c r="FAF135" s="85"/>
      <c r="FAG135" s="85"/>
      <c r="FAH135" s="85"/>
      <c r="FAI135" s="85"/>
      <c r="FAJ135" s="85"/>
      <c r="FAK135" s="85"/>
      <c r="FAL135" s="85"/>
      <c r="FAM135" s="85"/>
      <c r="FAN135" s="85"/>
      <c r="FAO135" s="85"/>
      <c r="FAP135" s="85"/>
      <c r="FAQ135" s="85"/>
      <c r="FAR135" s="85"/>
      <c r="FAS135" s="85"/>
      <c r="FAT135" s="85"/>
      <c r="FAU135" s="85"/>
      <c r="FAV135" s="85"/>
      <c r="FAW135" s="85"/>
      <c r="FAX135" s="85"/>
      <c r="FAY135" s="85"/>
      <c r="FAZ135" s="85"/>
      <c r="FBA135" s="85"/>
      <c r="FBB135" s="85"/>
      <c r="FBC135" s="85"/>
      <c r="FBD135" s="85"/>
      <c r="FBE135" s="85"/>
      <c r="FBF135" s="85"/>
      <c r="FBG135" s="85"/>
      <c r="FBH135" s="85"/>
      <c r="FBI135" s="85"/>
      <c r="FBJ135" s="85"/>
      <c r="FBK135" s="85"/>
      <c r="FBL135" s="85"/>
      <c r="FBM135" s="85"/>
      <c r="FBN135" s="85"/>
      <c r="FBO135" s="85"/>
      <c r="FBP135" s="85"/>
      <c r="FBQ135" s="85"/>
      <c r="FBR135" s="85"/>
      <c r="FBS135" s="85"/>
      <c r="FBT135" s="85"/>
      <c r="FBU135" s="85"/>
      <c r="FBV135" s="85"/>
      <c r="FBW135" s="85"/>
      <c r="FBX135" s="85"/>
      <c r="FBY135" s="85"/>
      <c r="FBZ135" s="85"/>
      <c r="FCA135" s="85"/>
      <c r="FCB135" s="85"/>
      <c r="FCC135" s="85"/>
      <c r="FCD135" s="85"/>
      <c r="FCE135" s="85"/>
      <c r="FCF135" s="85"/>
      <c r="FCG135" s="85"/>
      <c r="FCH135" s="85"/>
      <c r="FCI135" s="85"/>
      <c r="FCJ135" s="85"/>
      <c r="FCK135" s="85"/>
      <c r="FCL135" s="85"/>
      <c r="FCM135" s="85"/>
      <c r="FCN135" s="85"/>
      <c r="FCO135" s="85"/>
      <c r="FCP135" s="85"/>
      <c r="FCQ135" s="85"/>
      <c r="FCR135" s="85"/>
      <c r="FCS135" s="85"/>
      <c r="FCT135" s="85"/>
      <c r="FCU135" s="85"/>
      <c r="FCV135" s="85"/>
      <c r="FCW135" s="85"/>
      <c r="FCX135" s="85"/>
      <c r="FCY135" s="85"/>
      <c r="FCZ135" s="85"/>
      <c r="FDA135" s="85"/>
      <c r="FDB135" s="85"/>
      <c r="FDC135" s="85"/>
      <c r="FDD135" s="85"/>
      <c r="FDE135" s="85"/>
      <c r="FDF135" s="85"/>
      <c r="FDG135" s="85"/>
      <c r="FDH135" s="85"/>
      <c r="FDI135" s="85"/>
      <c r="FDJ135" s="85"/>
      <c r="FDK135" s="85"/>
      <c r="FDL135" s="85"/>
      <c r="FDM135" s="85"/>
      <c r="FDN135" s="85"/>
      <c r="FDO135" s="85"/>
      <c r="FDP135" s="85"/>
      <c r="FDQ135" s="85"/>
      <c r="FDR135" s="85"/>
      <c r="FDS135" s="85"/>
      <c r="FDT135" s="85"/>
      <c r="FDU135" s="85"/>
      <c r="FDV135" s="85"/>
      <c r="FDW135" s="85"/>
      <c r="FDX135" s="85"/>
      <c r="FDY135" s="85"/>
      <c r="FDZ135" s="85"/>
      <c r="FEA135" s="85"/>
      <c r="FEB135" s="85"/>
      <c r="FEC135" s="85"/>
      <c r="FED135" s="85"/>
      <c r="FEE135" s="85"/>
      <c r="FEF135" s="85"/>
      <c r="FEG135" s="85"/>
      <c r="FEH135" s="85"/>
      <c r="FEI135" s="85"/>
      <c r="FEJ135" s="85"/>
      <c r="FEK135" s="85"/>
      <c r="FEL135" s="85"/>
      <c r="FEM135" s="85"/>
      <c r="FEN135" s="85"/>
      <c r="FEO135" s="85"/>
      <c r="FEP135" s="85"/>
      <c r="FEQ135" s="85"/>
      <c r="FER135" s="85"/>
      <c r="FES135" s="85"/>
      <c r="FET135" s="85"/>
      <c r="FEU135" s="85"/>
      <c r="FEV135" s="85"/>
      <c r="FEW135" s="85"/>
      <c r="FEX135" s="85"/>
      <c r="FEY135" s="85"/>
      <c r="FEZ135" s="85"/>
      <c r="FFA135" s="85"/>
      <c r="FFB135" s="85"/>
      <c r="FFC135" s="85"/>
      <c r="FFD135" s="85"/>
      <c r="FFE135" s="85"/>
      <c r="FFF135" s="85"/>
      <c r="FFG135" s="85"/>
      <c r="FFH135" s="85"/>
      <c r="FFI135" s="85"/>
      <c r="FFJ135" s="85"/>
      <c r="FFK135" s="85"/>
      <c r="FFL135" s="85"/>
      <c r="FFM135" s="85"/>
      <c r="FFN135" s="85"/>
      <c r="FFO135" s="85"/>
      <c r="FFP135" s="85"/>
      <c r="FFQ135" s="85"/>
      <c r="FFR135" s="85"/>
      <c r="FFS135" s="85"/>
      <c r="FFT135" s="85"/>
      <c r="FFU135" s="85"/>
      <c r="FFV135" s="85"/>
      <c r="FFW135" s="85"/>
      <c r="FFX135" s="85"/>
      <c r="FFY135" s="85"/>
      <c r="FFZ135" s="85"/>
      <c r="FGA135" s="85"/>
      <c r="FGB135" s="85"/>
      <c r="FGC135" s="85"/>
      <c r="FGD135" s="85"/>
      <c r="FGE135" s="85"/>
      <c r="FGF135" s="85"/>
      <c r="FGG135" s="85"/>
      <c r="FGH135" s="85"/>
      <c r="FGI135" s="85"/>
      <c r="FGJ135" s="85"/>
      <c r="FGK135" s="85"/>
      <c r="FGL135" s="85"/>
      <c r="FGM135" s="85"/>
      <c r="FGN135" s="85"/>
      <c r="FGO135" s="85"/>
      <c r="FGP135" s="85"/>
      <c r="FGQ135" s="85"/>
      <c r="FGR135" s="85"/>
      <c r="FGS135" s="85"/>
      <c r="FGT135" s="85"/>
      <c r="FGU135" s="85"/>
      <c r="FGV135" s="85"/>
      <c r="FGW135" s="85"/>
      <c r="FGX135" s="85"/>
      <c r="FGY135" s="85"/>
      <c r="FGZ135" s="85"/>
      <c r="FHA135" s="85"/>
      <c r="FHB135" s="85"/>
      <c r="FHC135" s="85"/>
      <c r="FHD135" s="85"/>
      <c r="FHE135" s="85"/>
      <c r="FHF135" s="85"/>
      <c r="FHG135" s="85"/>
      <c r="FHH135" s="85"/>
      <c r="FHI135" s="85"/>
      <c r="FHJ135" s="85"/>
      <c r="FHK135" s="85"/>
      <c r="FHL135" s="85"/>
      <c r="FHM135" s="85"/>
      <c r="FHN135" s="85"/>
      <c r="FHO135" s="85"/>
      <c r="FHP135" s="85"/>
      <c r="FHQ135" s="85"/>
      <c r="FHR135" s="85"/>
      <c r="FHS135" s="85"/>
      <c r="FHT135" s="85"/>
      <c r="FHU135" s="85"/>
      <c r="FHV135" s="85"/>
      <c r="FHW135" s="85"/>
      <c r="FHX135" s="85"/>
      <c r="FHY135" s="85"/>
      <c r="FHZ135" s="85"/>
      <c r="FIA135" s="85"/>
      <c r="FIB135" s="85"/>
      <c r="FIC135" s="85"/>
      <c r="FID135" s="85"/>
      <c r="FIE135" s="85"/>
      <c r="FIF135" s="85"/>
      <c r="FIG135" s="85"/>
      <c r="FIH135" s="85"/>
      <c r="FII135" s="85"/>
      <c r="FIJ135" s="85"/>
      <c r="FIK135" s="85"/>
      <c r="FIL135" s="85"/>
      <c r="FIM135" s="85"/>
      <c r="FIN135" s="85"/>
      <c r="FIO135" s="85"/>
      <c r="FIP135" s="85"/>
      <c r="FIQ135" s="85"/>
      <c r="FIR135" s="85"/>
      <c r="FIS135" s="85"/>
      <c r="FIT135" s="85"/>
      <c r="FIU135" s="85"/>
      <c r="FIV135" s="85"/>
      <c r="FIW135" s="85"/>
      <c r="FIX135" s="85"/>
      <c r="FIY135" s="85"/>
      <c r="FIZ135" s="85"/>
      <c r="FJA135" s="85"/>
      <c r="FJB135" s="85"/>
      <c r="FJC135" s="85"/>
      <c r="FJD135" s="85"/>
      <c r="FJE135" s="85"/>
      <c r="FJF135" s="85"/>
      <c r="FJG135" s="85"/>
      <c r="FJH135" s="85"/>
      <c r="FJI135" s="85"/>
      <c r="FJJ135" s="85"/>
      <c r="FJK135" s="85"/>
      <c r="FJL135" s="85"/>
      <c r="FJM135" s="85"/>
      <c r="FJN135" s="85"/>
      <c r="FJO135" s="85"/>
      <c r="FJP135" s="85"/>
      <c r="FJQ135" s="85"/>
      <c r="FJR135" s="85"/>
      <c r="FJS135" s="85"/>
      <c r="FJT135" s="85"/>
      <c r="FJU135" s="85"/>
      <c r="FJV135" s="85"/>
      <c r="FJW135" s="85"/>
      <c r="FJX135" s="85"/>
      <c r="FJY135" s="85"/>
      <c r="FJZ135" s="85"/>
      <c r="FKA135" s="85"/>
      <c r="FKB135" s="85"/>
      <c r="FKC135" s="85"/>
      <c r="FKD135" s="85"/>
      <c r="FKE135" s="85"/>
      <c r="FKF135" s="85"/>
      <c r="FKG135" s="85"/>
      <c r="FKH135" s="85"/>
      <c r="FKI135" s="85"/>
      <c r="FKJ135" s="85"/>
      <c r="FKK135" s="85"/>
      <c r="FKL135" s="85"/>
      <c r="FKM135" s="85"/>
      <c r="FKN135" s="85"/>
      <c r="FKO135" s="85"/>
      <c r="FKP135" s="85"/>
      <c r="FKQ135" s="85"/>
      <c r="FKR135" s="85"/>
      <c r="FKS135" s="85"/>
      <c r="FKT135" s="85"/>
      <c r="FKU135" s="85"/>
      <c r="FKV135" s="85"/>
      <c r="FKW135" s="85"/>
      <c r="FKX135" s="85"/>
      <c r="FKY135" s="85"/>
      <c r="FKZ135" s="85"/>
      <c r="FLA135" s="85"/>
      <c r="FLB135" s="85"/>
      <c r="FLC135" s="85"/>
      <c r="FLD135" s="85"/>
      <c r="FLE135" s="85"/>
      <c r="FLF135" s="85"/>
      <c r="FLG135" s="85"/>
      <c r="FLH135" s="85"/>
      <c r="FLI135" s="85"/>
      <c r="FLJ135" s="85"/>
      <c r="FLK135" s="85"/>
      <c r="FLL135" s="85"/>
      <c r="FLM135" s="85"/>
      <c r="FLN135" s="85"/>
      <c r="FLO135" s="85"/>
      <c r="FLP135" s="85"/>
      <c r="FLQ135" s="85"/>
      <c r="FLR135" s="85"/>
      <c r="FLS135" s="85"/>
      <c r="FLT135" s="85"/>
      <c r="FLU135" s="85"/>
      <c r="FLV135" s="85"/>
      <c r="FLW135" s="85"/>
      <c r="FLX135" s="85"/>
      <c r="FLY135" s="85"/>
      <c r="FLZ135" s="85"/>
      <c r="FMA135" s="85"/>
      <c r="FMB135" s="85"/>
      <c r="FMC135" s="85"/>
      <c r="FMD135" s="85"/>
      <c r="FME135" s="85"/>
      <c r="FMF135" s="85"/>
      <c r="FMG135" s="85"/>
      <c r="FMH135" s="85"/>
      <c r="FMI135" s="85"/>
      <c r="FMJ135" s="85"/>
      <c r="FMK135" s="85"/>
      <c r="FML135" s="85"/>
      <c r="FMM135" s="85"/>
      <c r="FMN135" s="85"/>
      <c r="FMO135" s="85"/>
      <c r="FMP135" s="85"/>
      <c r="FMQ135" s="85"/>
      <c r="FMR135" s="85"/>
      <c r="FMS135" s="85"/>
      <c r="FMT135" s="85"/>
      <c r="FMU135" s="85"/>
      <c r="FMV135" s="85"/>
      <c r="FMW135" s="85"/>
      <c r="FMX135" s="85"/>
      <c r="FMY135" s="85"/>
      <c r="FMZ135" s="85"/>
      <c r="FNA135" s="85"/>
      <c r="FNB135" s="85"/>
      <c r="FNC135" s="85"/>
      <c r="FND135" s="85"/>
      <c r="FNE135" s="85"/>
      <c r="FNF135" s="85"/>
      <c r="FNG135" s="85"/>
      <c r="FNH135" s="85"/>
      <c r="FNI135" s="85"/>
      <c r="FNJ135" s="85"/>
      <c r="FNK135" s="85"/>
      <c r="FNL135" s="85"/>
      <c r="FNM135" s="85"/>
      <c r="FNN135" s="85"/>
      <c r="FNO135" s="85"/>
      <c r="FNP135" s="85"/>
      <c r="FNQ135" s="85"/>
      <c r="FNR135" s="85"/>
      <c r="FNS135" s="85"/>
      <c r="FNT135" s="85"/>
      <c r="FNU135" s="85"/>
      <c r="FNV135" s="85"/>
      <c r="FNW135" s="85"/>
      <c r="FNX135" s="85"/>
      <c r="FNY135" s="85"/>
      <c r="FNZ135" s="85"/>
      <c r="FOA135" s="85"/>
      <c r="FOB135" s="85"/>
      <c r="FOC135" s="85"/>
      <c r="FOD135" s="85"/>
      <c r="FOE135" s="85"/>
      <c r="FOF135" s="85"/>
      <c r="FOG135" s="85"/>
      <c r="FOH135" s="85"/>
      <c r="FOI135" s="85"/>
      <c r="FOJ135" s="85"/>
      <c r="FOK135" s="85"/>
      <c r="FOL135" s="85"/>
      <c r="FOM135" s="85"/>
      <c r="FON135" s="85"/>
      <c r="FOO135" s="85"/>
      <c r="FOP135" s="85"/>
      <c r="FOQ135" s="85"/>
      <c r="FOR135" s="85"/>
      <c r="FOS135" s="85"/>
      <c r="FOT135" s="85"/>
      <c r="FOU135" s="85"/>
      <c r="FOV135" s="85"/>
      <c r="FOW135" s="85"/>
      <c r="FOX135" s="85"/>
      <c r="FOY135" s="85"/>
      <c r="FOZ135" s="85"/>
      <c r="FPA135" s="85"/>
      <c r="FPB135" s="85"/>
      <c r="FPC135" s="85"/>
      <c r="FPD135" s="85"/>
      <c r="FPE135" s="85"/>
      <c r="FPF135" s="85"/>
      <c r="FPG135" s="85"/>
      <c r="FPH135" s="85"/>
      <c r="FPI135" s="85"/>
      <c r="FPJ135" s="85"/>
      <c r="FPK135" s="85"/>
      <c r="FPL135" s="85"/>
      <c r="FPM135" s="85"/>
      <c r="FPN135" s="85"/>
      <c r="FPO135" s="85"/>
      <c r="FPP135" s="85"/>
      <c r="FPQ135" s="85"/>
      <c r="FPR135" s="85"/>
      <c r="FPS135" s="85"/>
      <c r="FPT135" s="85"/>
      <c r="FPU135" s="85"/>
      <c r="FPV135" s="85"/>
      <c r="FPW135" s="85"/>
      <c r="FPX135" s="85"/>
      <c r="FPY135" s="85"/>
      <c r="FPZ135" s="85"/>
      <c r="FQA135" s="85"/>
      <c r="FQB135" s="85"/>
      <c r="FQC135" s="85"/>
      <c r="FQD135" s="85"/>
      <c r="FQE135" s="85"/>
      <c r="FQF135" s="85"/>
      <c r="FQG135" s="85"/>
      <c r="FQH135" s="85"/>
      <c r="FQI135" s="85"/>
      <c r="FQJ135" s="85"/>
      <c r="FQK135" s="85"/>
      <c r="FQL135" s="85"/>
      <c r="FQM135" s="85"/>
      <c r="FQN135" s="85"/>
      <c r="FQO135" s="85"/>
      <c r="FQP135" s="85"/>
      <c r="FQQ135" s="85"/>
      <c r="FQR135" s="85"/>
      <c r="FQS135" s="85"/>
      <c r="FQT135" s="85"/>
      <c r="FQU135" s="85"/>
      <c r="FQV135" s="85"/>
      <c r="FQW135" s="85"/>
      <c r="FQX135" s="85"/>
      <c r="FQY135" s="85"/>
      <c r="FQZ135" s="85"/>
      <c r="FRA135" s="85"/>
      <c r="FRB135" s="85"/>
      <c r="FRC135" s="85"/>
      <c r="FRD135" s="85"/>
      <c r="FRE135" s="85"/>
      <c r="FRF135" s="85"/>
      <c r="FRG135" s="85"/>
      <c r="FRH135" s="85"/>
      <c r="FRI135" s="85"/>
      <c r="FRJ135" s="85"/>
      <c r="FRK135" s="85"/>
      <c r="FRL135" s="85"/>
      <c r="FRM135" s="85"/>
      <c r="FRN135" s="85"/>
      <c r="FRO135" s="85"/>
      <c r="FRP135" s="85"/>
      <c r="FRQ135" s="85"/>
      <c r="FRR135" s="85"/>
      <c r="FRS135" s="85"/>
      <c r="FRT135" s="85"/>
      <c r="FRU135" s="85"/>
      <c r="FRV135" s="85"/>
      <c r="FRW135" s="85"/>
      <c r="FRX135" s="85"/>
      <c r="FRY135" s="85"/>
      <c r="FRZ135" s="85"/>
      <c r="FSA135" s="85"/>
      <c r="FSB135" s="85"/>
      <c r="FSC135" s="85"/>
      <c r="FSD135" s="85"/>
      <c r="FSE135" s="85"/>
      <c r="FSF135" s="85"/>
      <c r="FSG135" s="85"/>
      <c r="FSH135" s="85"/>
      <c r="FSI135" s="85"/>
      <c r="FSJ135" s="85"/>
      <c r="FSK135" s="85"/>
      <c r="FSL135" s="85"/>
      <c r="FSM135" s="85"/>
      <c r="FSN135" s="85"/>
      <c r="FSO135" s="85"/>
      <c r="FSP135" s="85"/>
      <c r="FSQ135" s="85"/>
      <c r="FSR135" s="85"/>
      <c r="FSS135" s="85"/>
      <c r="FST135" s="85"/>
      <c r="FSU135" s="85"/>
      <c r="FSV135" s="85"/>
      <c r="FSW135" s="85"/>
      <c r="FSX135" s="85"/>
      <c r="FSY135" s="85"/>
      <c r="FSZ135" s="85"/>
      <c r="FTA135" s="85"/>
      <c r="FTB135" s="85"/>
      <c r="FTC135" s="85"/>
      <c r="FTD135" s="85"/>
      <c r="FTE135" s="85"/>
      <c r="FTF135" s="85"/>
      <c r="FTG135" s="85"/>
      <c r="FTH135" s="85"/>
      <c r="FTI135" s="85"/>
      <c r="FTJ135" s="85"/>
      <c r="FTK135" s="85"/>
      <c r="FTL135" s="85"/>
      <c r="FTM135" s="85"/>
      <c r="FTN135" s="85"/>
      <c r="FTO135" s="85"/>
      <c r="FTP135" s="85"/>
      <c r="FTQ135" s="85"/>
      <c r="FTR135" s="85"/>
      <c r="FTS135" s="85"/>
      <c r="FTT135" s="85"/>
      <c r="FTU135" s="85"/>
      <c r="FTV135" s="85"/>
      <c r="FTW135" s="85"/>
      <c r="FTX135" s="85"/>
      <c r="FTY135" s="85"/>
      <c r="FTZ135" s="85"/>
      <c r="FUA135" s="85"/>
      <c r="FUB135" s="85"/>
      <c r="FUC135" s="85"/>
      <c r="FUD135" s="85"/>
      <c r="FUE135" s="85"/>
      <c r="FUF135" s="85"/>
      <c r="FUG135" s="85"/>
      <c r="FUH135" s="85"/>
      <c r="FUI135" s="85"/>
      <c r="FUJ135" s="85"/>
      <c r="FUK135" s="85"/>
      <c r="FUL135" s="85"/>
      <c r="FUM135" s="85"/>
      <c r="FUN135" s="85"/>
      <c r="FUO135" s="85"/>
      <c r="FUP135" s="85"/>
      <c r="FUQ135" s="85"/>
      <c r="FUR135" s="85"/>
      <c r="FUS135" s="85"/>
      <c r="FUT135" s="85"/>
      <c r="FUU135" s="85"/>
      <c r="FUV135" s="85"/>
      <c r="FUW135" s="85"/>
      <c r="FUX135" s="85"/>
      <c r="FUY135" s="85"/>
      <c r="FUZ135" s="85"/>
      <c r="FVA135" s="85"/>
      <c r="FVB135" s="85"/>
      <c r="FVC135" s="85"/>
      <c r="FVD135" s="85"/>
      <c r="FVE135" s="85"/>
      <c r="FVF135" s="85"/>
      <c r="FVG135" s="85"/>
      <c r="FVH135" s="85"/>
      <c r="FVI135" s="85"/>
      <c r="FVJ135" s="85"/>
      <c r="FVK135" s="85"/>
      <c r="FVL135" s="85"/>
      <c r="FVM135" s="85"/>
      <c r="FVN135" s="85"/>
      <c r="FVO135" s="85"/>
      <c r="FVP135" s="85"/>
      <c r="FVQ135" s="85"/>
      <c r="FVR135" s="85"/>
      <c r="FVS135" s="85"/>
      <c r="FVT135" s="85"/>
      <c r="FVU135" s="85"/>
      <c r="FVV135" s="85"/>
      <c r="FVW135" s="85"/>
      <c r="FVX135" s="85"/>
      <c r="FVY135" s="85"/>
      <c r="FVZ135" s="85"/>
      <c r="FWA135" s="85"/>
      <c r="FWB135" s="85"/>
      <c r="FWC135" s="85"/>
      <c r="FWD135" s="85"/>
      <c r="FWE135" s="85"/>
      <c r="FWF135" s="85"/>
      <c r="FWG135" s="85"/>
      <c r="FWH135" s="85"/>
      <c r="FWI135" s="85"/>
      <c r="FWJ135" s="85"/>
      <c r="FWK135" s="85"/>
      <c r="FWL135" s="85"/>
      <c r="FWM135" s="85"/>
      <c r="FWN135" s="85"/>
      <c r="FWO135" s="85"/>
      <c r="FWP135" s="85"/>
      <c r="FWQ135" s="85"/>
      <c r="FWR135" s="85"/>
      <c r="FWS135" s="85"/>
      <c r="FWT135" s="85"/>
      <c r="FWU135" s="85"/>
      <c r="FWV135" s="85"/>
      <c r="FWW135" s="85"/>
      <c r="FWX135" s="85"/>
      <c r="FWY135" s="85"/>
      <c r="FWZ135" s="85"/>
      <c r="FXA135" s="85"/>
      <c r="FXB135" s="85"/>
      <c r="FXC135" s="85"/>
      <c r="FXD135" s="85"/>
      <c r="FXE135" s="85"/>
      <c r="FXF135" s="85"/>
      <c r="FXG135" s="85"/>
      <c r="FXH135" s="85"/>
      <c r="FXI135" s="85"/>
      <c r="FXJ135" s="85"/>
      <c r="FXK135" s="85"/>
      <c r="FXL135" s="85"/>
      <c r="FXM135" s="85"/>
      <c r="FXN135" s="85"/>
      <c r="FXO135" s="85"/>
      <c r="FXP135" s="85"/>
      <c r="FXQ135" s="85"/>
      <c r="FXR135" s="85"/>
      <c r="FXS135" s="85"/>
      <c r="FXT135" s="85"/>
      <c r="FXU135" s="85"/>
      <c r="FXV135" s="85"/>
      <c r="FXW135" s="85"/>
      <c r="FXX135" s="85"/>
      <c r="FXY135" s="85"/>
      <c r="FXZ135" s="85"/>
      <c r="FYA135" s="85"/>
      <c r="FYB135" s="85"/>
      <c r="FYC135" s="85"/>
      <c r="FYD135" s="85"/>
      <c r="FYE135" s="85"/>
      <c r="FYF135" s="85"/>
      <c r="FYG135" s="85"/>
      <c r="FYH135" s="85"/>
      <c r="FYI135" s="85"/>
      <c r="FYJ135" s="85"/>
      <c r="FYK135" s="85"/>
      <c r="FYL135" s="85"/>
      <c r="FYM135" s="85"/>
      <c r="FYN135" s="85"/>
      <c r="FYO135" s="85"/>
      <c r="FYP135" s="85"/>
      <c r="FYQ135" s="85"/>
      <c r="FYR135" s="85"/>
      <c r="FYS135" s="85"/>
      <c r="FYT135" s="85"/>
      <c r="FYU135" s="85"/>
      <c r="FYV135" s="85"/>
      <c r="FYW135" s="85"/>
      <c r="FYX135" s="85"/>
      <c r="FYY135" s="85"/>
      <c r="FYZ135" s="85"/>
      <c r="FZA135" s="85"/>
      <c r="FZB135" s="85"/>
      <c r="FZC135" s="85"/>
      <c r="FZD135" s="85"/>
      <c r="FZE135" s="85"/>
      <c r="FZF135" s="85"/>
      <c r="FZG135" s="85"/>
      <c r="FZH135" s="85"/>
      <c r="FZI135" s="85"/>
      <c r="FZJ135" s="85"/>
      <c r="FZK135" s="85"/>
      <c r="FZL135" s="85"/>
      <c r="FZM135" s="85"/>
      <c r="FZN135" s="85"/>
      <c r="FZO135" s="85"/>
      <c r="FZP135" s="85"/>
      <c r="FZQ135" s="85"/>
      <c r="FZR135" s="85"/>
      <c r="FZS135" s="85"/>
      <c r="FZT135" s="85"/>
      <c r="FZU135" s="85"/>
      <c r="FZV135" s="85"/>
      <c r="FZW135" s="85"/>
      <c r="FZX135" s="85"/>
      <c r="FZY135" s="85"/>
      <c r="FZZ135" s="85"/>
      <c r="GAA135" s="85"/>
      <c r="GAB135" s="85"/>
      <c r="GAC135" s="85"/>
      <c r="GAD135" s="85"/>
      <c r="GAE135" s="85"/>
      <c r="GAF135" s="85"/>
      <c r="GAG135" s="85"/>
      <c r="GAH135" s="85"/>
      <c r="GAI135" s="85"/>
      <c r="GAJ135" s="85"/>
      <c r="GAK135" s="85"/>
      <c r="GAL135" s="85"/>
      <c r="GAM135" s="85"/>
      <c r="GAN135" s="85"/>
      <c r="GAO135" s="85"/>
      <c r="GAP135" s="85"/>
      <c r="GAQ135" s="85"/>
      <c r="GAR135" s="85"/>
      <c r="GAS135" s="85"/>
      <c r="GAT135" s="85"/>
      <c r="GAU135" s="85"/>
      <c r="GAV135" s="85"/>
      <c r="GAW135" s="85"/>
      <c r="GAX135" s="85"/>
      <c r="GAY135" s="85"/>
      <c r="GAZ135" s="85"/>
      <c r="GBA135" s="85"/>
      <c r="GBB135" s="85"/>
      <c r="GBC135" s="85"/>
      <c r="GBD135" s="85"/>
      <c r="GBE135" s="85"/>
      <c r="GBF135" s="85"/>
      <c r="GBG135" s="85"/>
      <c r="GBH135" s="85"/>
      <c r="GBI135" s="85"/>
      <c r="GBJ135" s="85"/>
      <c r="GBK135" s="85"/>
      <c r="GBL135" s="85"/>
      <c r="GBM135" s="85"/>
      <c r="GBN135" s="85"/>
      <c r="GBO135" s="85"/>
      <c r="GBP135" s="85"/>
      <c r="GBQ135" s="85"/>
      <c r="GBR135" s="85"/>
      <c r="GBS135" s="85"/>
      <c r="GBT135" s="85"/>
      <c r="GBU135" s="85"/>
      <c r="GBV135" s="85"/>
      <c r="GBW135" s="85"/>
      <c r="GBX135" s="85"/>
      <c r="GBY135" s="85"/>
      <c r="GBZ135" s="85"/>
      <c r="GCA135" s="85"/>
      <c r="GCB135" s="85"/>
      <c r="GCC135" s="85"/>
      <c r="GCD135" s="85"/>
      <c r="GCE135" s="85"/>
      <c r="GCF135" s="85"/>
      <c r="GCG135" s="85"/>
      <c r="GCH135" s="85"/>
      <c r="GCI135" s="85"/>
      <c r="GCJ135" s="85"/>
      <c r="GCK135" s="85"/>
      <c r="GCL135" s="85"/>
      <c r="GCM135" s="85"/>
      <c r="GCN135" s="85"/>
      <c r="GCO135" s="85"/>
      <c r="GCP135" s="85"/>
      <c r="GCQ135" s="85"/>
      <c r="GCR135" s="85"/>
      <c r="GCS135" s="85"/>
      <c r="GCT135" s="85"/>
      <c r="GCU135" s="85"/>
      <c r="GCV135" s="85"/>
      <c r="GCW135" s="85"/>
      <c r="GCX135" s="85"/>
      <c r="GCY135" s="85"/>
      <c r="GCZ135" s="85"/>
      <c r="GDA135" s="85"/>
      <c r="GDB135" s="85"/>
      <c r="GDC135" s="85"/>
      <c r="GDD135" s="85"/>
      <c r="GDE135" s="85"/>
      <c r="GDF135" s="85"/>
      <c r="GDG135" s="85"/>
      <c r="GDH135" s="85"/>
      <c r="GDI135" s="85"/>
      <c r="GDJ135" s="85"/>
      <c r="GDK135" s="85"/>
      <c r="GDL135" s="85"/>
      <c r="GDM135" s="85"/>
      <c r="GDN135" s="85"/>
      <c r="GDO135" s="85"/>
      <c r="GDP135" s="85"/>
      <c r="GDQ135" s="85"/>
      <c r="GDR135" s="85"/>
      <c r="GDS135" s="85"/>
      <c r="GDT135" s="85"/>
      <c r="GDU135" s="85"/>
      <c r="GDV135" s="85"/>
      <c r="GDW135" s="85"/>
      <c r="GDX135" s="85"/>
      <c r="GDY135" s="85"/>
      <c r="GDZ135" s="85"/>
      <c r="GEA135" s="85"/>
      <c r="GEB135" s="85"/>
      <c r="GEC135" s="85"/>
      <c r="GED135" s="85"/>
      <c r="GEE135" s="85"/>
      <c r="GEF135" s="85"/>
      <c r="GEG135" s="85"/>
      <c r="GEH135" s="85"/>
      <c r="GEI135" s="85"/>
      <c r="GEJ135" s="85"/>
      <c r="GEK135" s="85"/>
      <c r="GEL135" s="85"/>
      <c r="GEM135" s="85"/>
      <c r="GEN135" s="85"/>
      <c r="GEO135" s="85"/>
      <c r="GEP135" s="85"/>
      <c r="GEQ135" s="85"/>
      <c r="GER135" s="85"/>
      <c r="GES135" s="85"/>
      <c r="GET135" s="85"/>
      <c r="GEU135" s="85"/>
      <c r="GEV135" s="85"/>
      <c r="GEW135" s="85"/>
      <c r="GEX135" s="85"/>
      <c r="GEY135" s="85"/>
      <c r="GEZ135" s="85"/>
      <c r="GFA135" s="85"/>
      <c r="GFB135" s="85"/>
      <c r="GFC135" s="85"/>
      <c r="GFD135" s="85"/>
      <c r="GFE135" s="85"/>
      <c r="GFF135" s="85"/>
      <c r="GFG135" s="85"/>
      <c r="GFH135" s="85"/>
      <c r="GFI135" s="85"/>
      <c r="GFJ135" s="85"/>
      <c r="GFK135" s="85"/>
      <c r="GFL135" s="85"/>
      <c r="GFM135" s="85"/>
      <c r="GFN135" s="85"/>
      <c r="GFO135" s="85"/>
      <c r="GFP135" s="85"/>
      <c r="GFQ135" s="85"/>
      <c r="GFR135" s="85"/>
      <c r="GFS135" s="85"/>
      <c r="GFT135" s="85"/>
      <c r="GFU135" s="85"/>
      <c r="GFV135" s="85"/>
      <c r="GFW135" s="85"/>
      <c r="GFX135" s="85"/>
      <c r="GFY135" s="85"/>
      <c r="GFZ135" s="85"/>
      <c r="GGA135" s="85"/>
      <c r="GGB135" s="85"/>
      <c r="GGC135" s="85"/>
      <c r="GGD135" s="85"/>
      <c r="GGE135" s="85"/>
      <c r="GGF135" s="85"/>
      <c r="GGG135" s="85"/>
      <c r="GGH135" s="85"/>
      <c r="GGI135" s="85"/>
      <c r="GGJ135" s="85"/>
      <c r="GGK135" s="85"/>
      <c r="GGL135" s="85"/>
      <c r="GGM135" s="85"/>
      <c r="GGN135" s="85"/>
      <c r="GGO135" s="85"/>
      <c r="GGP135" s="85"/>
      <c r="GGQ135" s="85"/>
      <c r="GGR135" s="85"/>
      <c r="GGS135" s="85"/>
      <c r="GGT135" s="85"/>
      <c r="GGU135" s="85"/>
      <c r="GGV135" s="85"/>
      <c r="GGW135" s="85"/>
      <c r="GGX135" s="85"/>
      <c r="GGY135" s="85"/>
      <c r="GGZ135" s="85"/>
      <c r="GHA135" s="85"/>
      <c r="GHB135" s="85"/>
      <c r="GHC135" s="85"/>
      <c r="GHD135" s="85"/>
      <c r="GHE135" s="85"/>
      <c r="GHF135" s="85"/>
      <c r="GHG135" s="85"/>
      <c r="GHH135" s="85"/>
      <c r="GHI135" s="85"/>
      <c r="GHJ135" s="85"/>
      <c r="GHK135" s="85"/>
      <c r="GHL135" s="85"/>
      <c r="GHM135" s="85"/>
      <c r="GHN135" s="85"/>
      <c r="GHO135" s="85"/>
      <c r="GHP135" s="85"/>
      <c r="GHQ135" s="85"/>
      <c r="GHR135" s="85"/>
      <c r="GHS135" s="85"/>
      <c r="GHT135" s="85"/>
      <c r="GHU135" s="85"/>
      <c r="GHV135" s="85"/>
      <c r="GHW135" s="85"/>
      <c r="GHX135" s="85"/>
      <c r="GHY135" s="85"/>
      <c r="GHZ135" s="85"/>
      <c r="GIA135" s="85"/>
      <c r="GIB135" s="85"/>
      <c r="GIC135" s="85"/>
      <c r="GID135" s="85"/>
      <c r="GIE135" s="85"/>
      <c r="GIF135" s="85"/>
      <c r="GIG135" s="85"/>
      <c r="GIH135" s="85"/>
      <c r="GII135" s="85"/>
      <c r="GIJ135" s="85"/>
      <c r="GIK135" s="85"/>
      <c r="GIL135" s="85"/>
      <c r="GIM135" s="85"/>
      <c r="GIN135" s="85"/>
      <c r="GIO135" s="85"/>
      <c r="GIP135" s="85"/>
      <c r="GIQ135" s="85"/>
      <c r="GIR135" s="85"/>
      <c r="GIS135" s="85"/>
      <c r="GIT135" s="85"/>
      <c r="GIU135" s="85"/>
      <c r="GIV135" s="85"/>
      <c r="GIW135" s="85"/>
      <c r="GIX135" s="85"/>
      <c r="GIY135" s="85"/>
      <c r="GIZ135" s="85"/>
      <c r="GJA135" s="85"/>
      <c r="GJB135" s="85"/>
      <c r="GJC135" s="85"/>
      <c r="GJD135" s="85"/>
      <c r="GJE135" s="85"/>
      <c r="GJF135" s="85"/>
      <c r="GJG135" s="85"/>
      <c r="GJH135" s="85"/>
      <c r="GJI135" s="85"/>
      <c r="GJJ135" s="85"/>
      <c r="GJK135" s="85"/>
      <c r="GJL135" s="85"/>
      <c r="GJM135" s="85"/>
      <c r="GJN135" s="85"/>
      <c r="GJO135" s="85"/>
      <c r="GJP135" s="85"/>
      <c r="GJQ135" s="85"/>
      <c r="GJR135" s="85"/>
      <c r="GJS135" s="85"/>
      <c r="GJT135" s="85"/>
      <c r="GJU135" s="85"/>
      <c r="GJV135" s="85"/>
      <c r="GJW135" s="85"/>
      <c r="GJX135" s="85"/>
      <c r="GJY135" s="85"/>
      <c r="GJZ135" s="85"/>
      <c r="GKA135" s="85"/>
      <c r="GKB135" s="85"/>
      <c r="GKC135" s="85"/>
      <c r="GKD135" s="85"/>
      <c r="GKE135" s="85"/>
      <c r="GKF135" s="85"/>
      <c r="GKG135" s="85"/>
      <c r="GKH135" s="85"/>
      <c r="GKI135" s="85"/>
      <c r="GKJ135" s="85"/>
      <c r="GKK135" s="85"/>
      <c r="GKL135" s="85"/>
      <c r="GKM135" s="85"/>
      <c r="GKN135" s="85"/>
      <c r="GKO135" s="85"/>
      <c r="GKP135" s="85"/>
      <c r="GKQ135" s="85"/>
      <c r="GKR135" s="85"/>
      <c r="GKS135" s="85"/>
      <c r="GKT135" s="85"/>
      <c r="GKU135" s="85"/>
      <c r="GKV135" s="85"/>
      <c r="GKW135" s="85"/>
      <c r="GKX135" s="85"/>
      <c r="GKY135" s="85"/>
      <c r="GKZ135" s="85"/>
      <c r="GLA135" s="85"/>
      <c r="GLB135" s="85"/>
      <c r="GLC135" s="85"/>
      <c r="GLD135" s="85"/>
      <c r="GLE135" s="85"/>
      <c r="GLF135" s="85"/>
      <c r="GLG135" s="85"/>
      <c r="GLH135" s="85"/>
      <c r="GLI135" s="85"/>
      <c r="GLJ135" s="85"/>
      <c r="GLK135" s="85"/>
      <c r="GLL135" s="85"/>
      <c r="GLM135" s="85"/>
      <c r="GLN135" s="85"/>
      <c r="GLO135" s="85"/>
      <c r="GLP135" s="85"/>
      <c r="GLQ135" s="85"/>
      <c r="GLR135" s="85"/>
      <c r="GLS135" s="85"/>
      <c r="GLT135" s="85"/>
      <c r="GLU135" s="85"/>
      <c r="GLV135" s="85"/>
      <c r="GLW135" s="85"/>
      <c r="GLX135" s="85"/>
      <c r="GLY135" s="85"/>
      <c r="GLZ135" s="85"/>
      <c r="GMA135" s="85"/>
      <c r="GMB135" s="85"/>
      <c r="GMC135" s="85"/>
      <c r="GMD135" s="85"/>
      <c r="GME135" s="85"/>
      <c r="GMF135" s="85"/>
      <c r="GMG135" s="85"/>
      <c r="GMH135" s="85"/>
      <c r="GMI135" s="85"/>
      <c r="GMJ135" s="85"/>
      <c r="GMK135" s="85"/>
      <c r="GML135" s="85"/>
      <c r="GMM135" s="85"/>
      <c r="GMN135" s="85"/>
      <c r="GMO135" s="85"/>
      <c r="GMP135" s="85"/>
      <c r="GMQ135" s="85"/>
      <c r="GMR135" s="85"/>
      <c r="GMS135" s="85"/>
      <c r="GMT135" s="85"/>
      <c r="GMU135" s="85"/>
      <c r="GMV135" s="85"/>
      <c r="GMW135" s="85"/>
      <c r="GMX135" s="85"/>
      <c r="GMY135" s="85"/>
      <c r="GMZ135" s="85"/>
      <c r="GNA135" s="85"/>
      <c r="GNB135" s="85"/>
      <c r="GNC135" s="85"/>
      <c r="GND135" s="85"/>
      <c r="GNE135" s="85"/>
      <c r="GNF135" s="85"/>
      <c r="GNG135" s="85"/>
      <c r="GNH135" s="85"/>
      <c r="GNI135" s="85"/>
      <c r="GNJ135" s="85"/>
      <c r="GNK135" s="85"/>
      <c r="GNL135" s="85"/>
      <c r="GNM135" s="85"/>
      <c r="GNN135" s="85"/>
      <c r="GNO135" s="85"/>
      <c r="GNP135" s="85"/>
      <c r="GNQ135" s="85"/>
      <c r="GNR135" s="85"/>
      <c r="GNS135" s="85"/>
      <c r="GNT135" s="85"/>
      <c r="GNU135" s="85"/>
      <c r="GNV135" s="85"/>
      <c r="GNW135" s="85"/>
      <c r="GNX135" s="85"/>
      <c r="GNY135" s="85"/>
      <c r="GNZ135" s="85"/>
      <c r="GOA135" s="85"/>
      <c r="GOB135" s="85"/>
      <c r="GOC135" s="85"/>
      <c r="GOD135" s="85"/>
      <c r="GOE135" s="85"/>
      <c r="GOF135" s="85"/>
      <c r="GOG135" s="85"/>
      <c r="GOH135" s="85"/>
      <c r="GOI135" s="85"/>
      <c r="GOJ135" s="85"/>
      <c r="GOK135" s="85"/>
      <c r="GOL135" s="85"/>
      <c r="GOM135" s="85"/>
      <c r="GON135" s="85"/>
      <c r="GOO135" s="85"/>
      <c r="GOP135" s="85"/>
      <c r="GOQ135" s="85"/>
      <c r="GOR135" s="85"/>
      <c r="GOS135" s="85"/>
      <c r="GOT135" s="85"/>
      <c r="GOU135" s="85"/>
      <c r="GOV135" s="85"/>
      <c r="GOW135" s="85"/>
      <c r="GOX135" s="85"/>
      <c r="GOY135" s="85"/>
      <c r="GOZ135" s="85"/>
      <c r="GPA135" s="85"/>
      <c r="GPB135" s="85"/>
      <c r="GPC135" s="85"/>
      <c r="GPD135" s="85"/>
      <c r="GPE135" s="85"/>
      <c r="GPF135" s="85"/>
      <c r="GPG135" s="85"/>
      <c r="GPH135" s="85"/>
      <c r="GPI135" s="85"/>
      <c r="GPJ135" s="85"/>
      <c r="GPK135" s="85"/>
      <c r="GPL135" s="85"/>
      <c r="GPM135" s="85"/>
      <c r="GPN135" s="85"/>
      <c r="GPO135" s="85"/>
      <c r="GPP135" s="85"/>
      <c r="GPQ135" s="85"/>
      <c r="GPR135" s="85"/>
      <c r="GPS135" s="85"/>
      <c r="GPT135" s="85"/>
      <c r="GPU135" s="85"/>
      <c r="GPV135" s="85"/>
      <c r="GPW135" s="85"/>
      <c r="GPX135" s="85"/>
      <c r="GPY135" s="85"/>
      <c r="GPZ135" s="85"/>
      <c r="GQA135" s="85"/>
      <c r="GQB135" s="85"/>
      <c r="GQC135" s="85"/>
      <c r="GQD135" s="85"/>
      <c r="GQE135" s="85"/>
      <c r="GQF135" s="85"/>
      <c r="GQG135" s="85"/>
      <c r="GQH135" s="85"/>
      <c r="GQI135" s="85"/>
      <c r="GQJ135" s="85"/>
      <c r="GQK135" s="85"/>
      <c r="GQL135" s="85"/>
      <c r="GQM135" s="85"/>
      <c r="GQN135" s="85"/>
      <c r="GQO135" s="85"/>
      <c r="GQP135" s="85"/>
      <c r="GQQ135" s="85"/>
      <c r="GQR135" s="85"/>
      <c r="GQS135" s="85"/>
      <c r="GQT135" s="85"/>
      <c r="GQU135" s="85"/>
      <c r="GQV135" s="85"/>
      <c r="GQW135" s="85"/>
      <c r="GQX135" s="85"/>
      <c r="GQY135" s="85"/>
      <c r="GQZ135" s="85"/>
      <c r="GRA135" s="85"/>
      <c r="GRB135" s="85"/>
      <c r="GRC135" s="85"/>
      <c r="GRD135" s="85"/>
      <c r="GRE135" s="85"/>
      <c r="GRF135" s="85"/>
      <c r="GRG135" s="85"/>
      <c r="GRH135" s="85"/>
      <c r="GRI135" s="85"/>
      <c r="GRJ135" s="85"/>
      <c r="GRK135" s="85"/>
      <c r="GRL135" s="85"/>
      <c r="GRM135" s="85"/>
      <c r="GRN135" s="85"/>
      <c r="GRO135" s="85"/>
      <c r="GRP135" s="85"/>
      <c r="GRQ135" s="85"/>
      <c r="GRR135" s="85"/>
      <c r="GRS135" s="85"/>
      <c r="GRT135" s="85"/>
      <c r="GRU135" s="85"/>
      <c r="GRV135" s="85"/>
      <c r="GRW135" s="85"/>
      <c r="GRX135" s="85"/>
      <c r="GRY135" s="85"/>
      <c r="GRZ135" s="85"/>
      <c r="GSA135" s="85"/>
      <c r="GSB135" s="85"/>
      <c r="GSC135" s="85"/>
      <c r="GSD135" s="85"/>
      <c r="GSE135" s="85"/>
      <c r="GSF135" s="85"/>
      <c r="GSG135" s="85"/>
      <c r="GSH135" s="85"/>
      <c r="GSI135" s="85"/>
      <c r="GSJ135" s="85"/>
      <c r="GSK135" s="85"/>
      <c r="GSL135" s="85"/>
      <c r="GSM135" s="85"/>
      <c r="GSN135" s="85"/>
      <c r="GSO135" s="85"/>
      <c r="GSP135" s="85"/>
      <c r="GSQ135" s="85"/>
      <c r="GSR135" s="85"/>
      <c r="GSS135" s="85"/>
      <c r="GST135" s="85"/>
      <c r="GSU135" s="85"/>
      <c r="GSV135" s="85"/>
      <c r="GSW135" s="85"/>
      <c r="GSX135" s="85"/>
      <c r="GSY135" s="85"/>
      <c r="GSZ135" s="85"/>
      <c r="GTA135" s="85"/>
      <c r="GTB135" s="85"/>
      <c r="GTC135" s="85"/>
      <c r="GTD135" s="85"/>
      <c r="GTE135" s="85"/>
      <c r="GTF135" s="85"/>
      <c r="GTG135" s="85"/>
      <c r="GTH135" s="85"/>
      <c r="GTI135" s="85"/>
      <c r="GTJ135" s="85"/>
      <c r="GTK135" s="85"/>
      <c r="GTL135" s="85"/>
      <c r="GTM135" s="85"/>
      <c r="GTN135" s="85"/>
      <c r="GTO135" s="85"/>
      <c r="GTP135" s="85"/>
      <c r="GTQ135" s="85"/>
      <c r="GTR135" s="85"/>
      <c r="GTS135" s="85"/>
      <c r="GTT135" s="85"/>
      <c r="GTU135" s="85"/>
      <c r="GTV135" s="85"/>
      <c r="GTW135" s="85"/>
      <c r="GTX135" s="85"/>
      <c r="GTY135" s="85"/>
      <c r="GTZ135" s="85"/>
      <c r="GUA135" s="85"/>
      <c r="GUB135" s="85"/>
      <c r="GUC135" s="85"/>
      <c r="GUD135" s="85"/>
      <c r="GUE135" s="85"/>
      <c r="GUF135" s="85"/>
      <c r="GUG135" s="85"/>
      <c r="GUH135" s="85"/>
      <c r="GUI135" s="85"/>
      <c r="GUJ135" s="85"/>
      <c r="GUK135" s="85"/>
      <c r="GUL135" s="85"/>
      <c r="GUM135" s="85"/>
      <c r="GUN135" s="85"/>
      <c r="GUO135" s="85"/>
      <c r="GUP135" s="85"/>
      <c r="GUQ135" s="85"/>
      <c r="GUR135" s="85"/>
      <c r="GUS135" s="85"/>
      <c r="GUT135" s="85"/>
      <c r="GUU135" s="85"/>
      <c r="GUV135" s="85"/>
      <c r="GUW135" s="85"/>
      <c r="GUX135" s="85"/>
      <c r="GUY135" s="85"/>
      <c r="GUZ135" s="85"/>
      <c r="GVA135" s="85"/>
      <c r="GVB135" s="85"/>
      <c r="GVC135" s="85"/>
      <c r="GVD135" s="85"/>
      <c r="GVE135" s="85"/>
      <c r="GVF135" s="85"/>
      <c r="GVG135" s="85"/>
      <c r="GVH135" s="85"/>
      <c r="GVI135" s="85"/>
      <c r="GVJ135" s="85"/>
      <c r="GVK135" s="85"/>
      <c r="GVL135" s="85"/>
      <c r="GVM135" s="85"/>
      <c r="GVN135" s="85"/>
      <c r="GVO135" s="85"/>
      <c r="GVP135" s="85"/>
      <c r="GVQ135" s="85"/>
      <c r="GVR135" s="85"/>
      <c r="GVS135" s="85"/>
      <c r="GVT135" s="85"/>
      <c r="GVU135" s="85"/>
      <c r="GVV135" s="85"/>
      <c r="GVW135" s="85"/>
      <c r="GVX135" s="85"/>
      <c r="GVY135" s="85"/>
      <c r="GVZ135" s="85"/>
      <c r="GWA135" s="85"/>
      <c r="GWB135" s="85"/>
      <c r="GWC135" s="85"/>
      <c r="GWD135" s="85"/>
      <c r="GWE135" s="85"/>
      <c r="GWF135" s="85"/>
      <c r="GWG135" s="85"/>
      <c r="GWH135" s="85"/>
      <c r="GWI135" s="85"/>
      <c r="GWJ135" s="85"/>
      <c r="GWK135" s="85"/>
      <c r="GWL135" s="85"/>
      <c r="GWM135" s="85"/>
      <c r="GWN135" s="85"/>
      <c r="GWO135" s="85"/>
      <c r="GWP135" s="85"/>
      <c r="GWQ135" s="85"/>
      <c r="GWR135" s="85"/>
      <c r="GWS135" s="85"/>
      <c r="GWT135" s="85"/>
      <c r="GWU135" s="85"/>
      <c r="GWV135" s="85"/>
      <c r="GWW135" s="85"/>
      <c r="GWX135" s="85"/>
      <c r="GWY135" s="85"/>
      <c r="GWZ135" s="85"/>
      <c r="GXA135" s="85"/>
      <c r="GXB135" s="85"/>
      <c r="GXC135" s="85"/>
      <c r="GXD135" s="85"/>
      <c r="GXE135" s="85"/>
      <c r="GXF135" s="85"/>
      <c r="GXG135" s="85"/>
      <c r="GXH135" s="85"/>
      <c r="GXI135" s="85"/>
      <c r="GXJ135" s="85"/>
      <c r="GXK135" s="85"/>
      <c r="GXL135" s="85"/>
      <c r="GXM135" s="85"/>
      <c r="GXN135" s="85"/>
      <c r="GXO135" s="85"/>
      <c r="GXP135" s="85"/>
      <c r="GXQ135" s="85"/>
      <c r="GXR135" s="85"/>
      <c r="GXS135" s="85"/>
      <c r="GXT135" s="85"/>
      <c r="GXU135" s="85"/>
      <c r="GXV135" s="85"/>
      <c r="GXW135" s="85"/>
      <c r="GXX135" s="85"/>
      <c r="GXY135" s="85"/>
      <c r="GXZ135" s="85"/>
      <c r="GYA135" s="85"/>
      <c r="GYB135" s="85"/>
      <c r="GYC135" s="85"/>
      <c r="GYD135" s="85"/>
      <c r="GYE135" s="85"/>
      <c r="GYF135" s="85"/>
      <c r="GYG135" s="85"/>
      <c r="GYH135" s="85"/>
      <c r="GYI135" s="85"/>
      <c r="GYJ135" s="85"/>
      <c r="GYK135" s="85"/>
      <c r="GYL135" s="85"/>
      <c r="GYM135" s="85"/>
      <c r="GYN135" s="85"/>
      <c r="GYO135" s="85"/>
      <c r="GYP135" s="85"/>
      <c r="GYQ135" s="85"/>
      <c r="GYR135" s="85"/>
      <c r="GYS135" s="85"/>
      <c r="GYT135" s="85"/>
      <c r="GYU135" s="85"/>
      <c r="GYV135" s="85"/>
      <c r="GYW135" s="85"/>
      <c r="GYX135" s="85"/>
      <c r="GYY135" s="85"/>
      <c r="GYZ135" s="85"/>
      <c r="GZA135" s="85"/>
      <c r="GZB135" s="85"/>
      <c r="GZC135" s="85"/>
      <c r="GZD135" s="85"/>
      <c r="GZE135" s="85"/>
      <c r="GZF135" s="85"/>
      <c r="GZG135" s="85"/>
      <c r="GZH135" s="85"/>
      <c r="GZI135" s="85"/>
      <c r="GZJ135" s="85"/>
      <c r="GZK135" s="85"/>
      <c r="GZL135" s="85"/>
      <c r="GZM135" s="85"/>
      <c r="GZN135" s="85"/>
      <c r="GZO135" s="85"/>
      <c r="GZP135" s="85"/>
      <c r="GZQ135" s="85"/>
      <c r="GZR135" s="85"/>
      <c r="GZS135" s="85"/>
      <c r="GZT135" s="85"/>
      <c r="GZU135" s="85"/>
      <c r="GZV135" s="85"/>
      <c r="GZW135" s="85"/>
      <c r="GZX135" s="85"/>
      <c r="GZY135" s="85"/>
      <c r="GZZ135" s="85"/>
      <c r="HAA135" s="85"/>
      <c r="HAB135" s="85"/>
      <c r="HAC135" s="85"/>
      <c r="HAD135" s="85"/>
      <c r="HAE135" s="85"/>
      <c r="HAF135" s="85"/>
      <c r="HAG135" s="85"/>
      <c r="HAH135" s="85"/>
      <c r="HAI135" s="85"/>
      <c r="HAJ135" s="85"/>
      <c r="HAK135" s="85"/>
      <c r="HAL135" s="85"/>
      <c r="HAM135" s="85"/>
      <c r="HAN135" s="85"/>
      <c r="HAO135" s="85"/>
      <c r="HAP135" s="85"/>
      <c r="HAQ135" s="85"/>
      <c r="HAR135" s="85"/>
      <c r="HAS135" s="85"/>
      <c r="HAT135" s="85"/>
      <c r="HAU135" s="85"/>
      <c r="HAV135" s="85"/>
      <c r="HAW135" s="85"/>
      <c r="HAX135" s="85"/>
      <c r="HAY135" s="85"/>
      <c r="HAZ135" s="85"/>
      <c r="HBA135" s="85"/>
      <c r="HBB135" s="85"/>
      <c r="HBC135" s="85"/>
      <c r="HBD135" s="85"/>
      <c r="HBE135" s="85"/>
      <c r="HBF135" s="85"/>
      <c r="HBG135" s="85"/>
      <c r="HBH135" s="85"/>
      <c r="HBI135" s="85"/>
      <c r="HBJ135" s="85"/>
      <c r="HBK135" s="85"/>
      <c r="HBL135" s="85"/>
      <c r="HBM135" s="85"/>
      <c r="HBN135" s="85"/>
      <c r="HBO135" s="85"/>
      <c r="HBP135" s="85"/>
      <c r="HBQ135" s="85"/>
      <c r="HBR135" s="85"/>
      <c r="HBS135" s="85"/>
      <c r="HBT135" s="85"/>
      <c r="HBU135" s="85"/>
      <c r="HBV135" s="85"/>
      <c r="HBW135" s="85"/>
      <c r="HBX135" s="85"/>
      <c r="HBY135" s="85"/>
      <c r="HBZ135" s="85"/>
      <c r="HCA135" s="85"/>
      <c r="HCB135" s="85"/>
      <c r="HCC135" s="85"/>
      <c r="HCD135" s="85"/>
      <c r="HCE135" s="85"/>
      <c r="HCF135" s="85"/>
      <c r="HCG135" s="85"/>
      <c r="HCH135" s="85"/>
      <c r="HCI135" s="85"/>
      <c r="HCJ135" s="85"/>
      <c r="HCK135" s="85"/>
      <c r="HCL135" s="85"/>
      <c r="HCM135" s="85"/>
      <c r="HCN135" s="85"/>
      <c r="HCO135" s="85"/>
      <c r="HCP135" s="85"/>
      <c r="HCQ135" s="85"/>
      <c r="HCR135" s="85"/>
      <c r="HCS135" s="85"/>
      <c r="HCT135" s="85"/>
      <c r="HCU135" s="85"/>
      <c r="HCV135" s="85"/>
      <c r="HCW135" s="85"/>
      <c r="HCX135" s="85"/>
      <c r="HCY135" s="85"/>
      <c r="HCZ135" s="85"/>
      <c r="HDA135" s="85"/>
      <c r="HDB135" s="85"/>
      <c r="HDC135" s="85"/>
      <c r="HDD135" s="85"/>
      <c r="HDE135" s="85"/>
      <c r="HDF135" s="85"/>
      <c r="HDG135" s="85"/>
      <c r="HDH135" s="85"/>
      <c r="HDI135" s="85"/>
      <c r="HDJ135" s="85"/>
      <c r="HDK135" s="85"/>
      <c r="HDL135" s="85"/>
      <c r="HDM135" s="85"/>
      <c r="HDN135" s="85"/>
      <c r="HDO135" s="85"/>
      <c r="HDP135" s="85"/>
      <c r="HDQ135" s="85"/>
      <c r="HDR135" s="85"/>
      <c r="HDS135" s="85"/>
      <c r="HDT135" s="85"/>
      <c r="HDU135" s="85"/>
      <c r="HDV135" s="85"/>
      <c r="HDW135" s="85"/>
      <c r="HDX135" s="85"/>
      <c r="HDY135" s="85"/>
      <c r="HDZ135" s="85"/>
      <c r="HEA135" s="85"/>
      <c r="HEB135" s="85"/>
      <c r="HEC135" s="85"/>
      <c r="HED135" s="85"/>
      <c r="HEE135" s="85"/>
      <c r="HEF135" s="85"/>
      <c r="HEG135" s="85"/>
      <c r="HEH135" s="85"/>
      <c r="HEI135" s="85"/>
      <c r="HEJ135" s="85"/>
      <c r="HEK135" s="85"/>
      <c r="HEL135" s="85"/>
      <c r="HEM135" s="85"/>
      <c r="HEN135" s="85"/>
      <c r="HEO135" s="85"/>
      <c r="HEP135" s="85"/>
      <c r="HEQ135" s="85"/>
      <c r="HER135" s="85"/>
      <c r="HES135" s="85"/>
      <c r="HET135" s="85"/>
      <c r="HEU135" s="85"/>
      <c r="HEV135" s="85"/>
      <c r="HEW135" s="85"/>
      <c r="HEX135" s="85"/>
      <c r="HEY135" s="85"/>
      <c r="HEZ135" s="85"/>
      <c r="HFA135" s="85"/>
      <c r="HFB135" s="85"/>
      <c r="HFC135" s="85"/>
      <c r="HFD135" s="85"/>
      <c r="HFE135" s="85"/>
      <c r="HFF135" s="85"/>
      <c r="HFG135" s="85"/>
      <c r="HFH135" s="85"/>
      <c r="HFI135" s="85"/>
      <c r="HFJ135" s="85"/>
      <c r="HFK135" s="85"/>
      <c r="HFL135" s="85"/>
      <c r="HFM135" s="85"/>
      <c r="HFN135" s="85"/>
      <c r="HFO135" s="85"/>
      <c r="HFP135" s="85"/>
      <c r="HFQ135" s="85"/>
      <c r="HFR135" s="85"/>
      <c r="HFS135" s="85"/>
      <c r="HFT135" s="85"/>
      <c r="HFU135" s="85"/>
      <c r="HFV135" s="85"/>
      <c r="HFW135" s="85"/>
      <c r="HFX135" s="85"/>
      <c r="HFY135" s="85"/>
      <c r="HFZ135" s="85"/>
      <c r="HGA135" s="85"/>
      <c r="HGB135" s="85"/>
      <c r="HGC135" s="85"/>
      <c r="HGD135" s="85"/>
      <c r="HGE135" s="85"/>
      <c r="HGF135" s="85"/>
      <c r="HGG135" s="85"/>
      <c r="HGH135" s="85"/>
      <c r="HGI135" s="85"/>
      <c r="HGJ135" s="85"/>
      <c r="HGK135" s="85"/>
      <c r="HGL135" s="85"/>
      <c r="HGM135" s="85"/>
      <c r="HGN135" s="85"/>
      <c r="HGO135" s="85"/>
      <c r="HGP135" s="85"/>
      <c r="HGQ135" s="85"/>
      <c r="HGR135" s="85"/>
      <c r="HGS135" s="85"/>
      <c r="HGT135" s="85"/>
      <c r="HGU135" s="85"/>
      <c r="HGV135" s="85"/>
      <c r="HGW135" s="85"/>
      <c r="HGX135" s="85"/>
      <c r="HGY135" s="85"/>
      <c r="HGZ135" s="85"/>
      <c r="HHA135" s="85"/>
      <c r="HHB135" s="85"/>
      <c r="HHC135" s="85"/>
      <c r="HHD135" s="85"/>
      <c r="HHE135" s="85"/>
      <c r="HHF135" s="85"/>
      <c r="HHG135" s="85"/>
      <c r="HHH135" s="85"/>
      <c r="HHI135" s="85"/>
      <c r="HHJ135" s="85"/>
      <c r="HHK135" s="85"/>
      <c r="HHL135" s="85"/>
      <c r="HHM135" s="85"/>
      <c r="HHN135" s="85"/>
      <c r="HHO135" s="85"/>
      <c r="HHP135" s="85"/>
      <c r="HHQ135" s="85"/>
      <c r="HHR135" s="85"/>
      <c r="HHS135" s="85"/>
      <c r="HHT135" s="85"/>
      <c r="HHU135" s="85"/>
      <c r="HHV135" s="85"/>
      <c r="HHW135" s="85"/>
      <c r="HHX135" s="85"/>
      <c r="HHY135" s="85"/>
      <c r="HHZ135" s="85"/>
      <c r="HIA135" s="85"/>
      <c r="HIB135" s="85"/>
      <c r="HIC135" s="85"/>
      <c r="HID135" s="85"/>
      <c r="HIE135" s="85"/>
      <c r="HIF135" s="85"/>
      <c r="HIG135" s="85"/>
      <c r="HIH135" s="85"/>
      <c r="HII135" s="85"/>
      <c r="HIJ135" s="85"/>
      <c r="HIK135" s="85"/>
      <c r="HIL135" s="85"/>
      <c r="HIM135" s="85"/>
      <c r="HIN135" s="85"/>
      <c r="HIO135" s="85"/>
      <c r="HIP135" s="85"/>
      <c r="HIQ135" s="85"/>
      <c r="HIR135" s="85"/>
      <c r="HIS135" s="85"/>
      <c r="HIT135" s="85"/>
      <c r="HIU135" s="85"/>
      <c r="HIV135" s="85"/>
      <c r="HIW135" s="85"/>
      <c r="HIX135" s="85"/>
      <c r="HIY135" s="85"/>
      <c r="HIZ135" s="85"/>
      <c r="HJA135" s="85"/>
      <c r="HJB135" s="85"/>
      <c r="HJC135" s="85"/>
      <c r="HJD135" s="85"/>
      <c r="HJE135" s="85"/>
      <c r="HJF135" s="85"/>
      <c r="HJG135" s="85"/>
      <c r="HJH135" s="85"/>
      <c r="HJI135" s="85"/>
      <c r="HJJ135" s="85"/>
      <c r="HJK135" s="85"/>
      <c r="HJL135" s="85"/>
      <c r="HJM135" s="85"/>
      <c r="HJN135" s="85"/>
      <c r="HJO135" s="85"/>
      <c r="HJP135" s="85"/>
      <c r="HJQ135" s="85"/>
      <c r="HJR135" s="85"/>
      <c r="HJS135" s="85"/>
      <c r="HJT135" s="85"/>
      <c r="HJU135" s="85"/>
      <c r="HJV135" s="85"/>
      <c r="HJW135" s="85"/>
      <c r="HJX135" s="85"/>
      <c r="HJY135" s="85"/>
      <c r="HJZ135" s="85"/>
      <c r="HKA135" s="85"/>
      <c r="HKB135" s="85"/>
      <c r="HKC135" s="85"/>
      <c r="HKD135" s="85"/>
      <c r="HKE135" s="85"/>
      <c r="HKF135" s="85"/>
      <c r="HKG135" s="85"/>
      <c r="HKH135" s="85"/>
      <c r="HKI135" s="85"/>
      <c r="HKJ135" s="85"/>
      <c r="HKK135" s="85"/>
      <c r="HKL135" s="85"/>
      <c r="HKM135" s="85"/>
      <c r="HKN135" s="85"/>
      <c r="HKO135" s="85"/>
      <c r="HKP135" s="85"/>
      <c r="HKQ135" s="85"/>
      <c r="HKR135" s="85"/>
      <c r="HKS135" s="85"/>
      <c r="HKT135" s="85"/>
      <c r="HKU135" s="85"/>
      <c r="HKV135" s="85"/>
      <c r="HKW135" s="85"/>
      <c r="HKX135" s="85"/>
      <c r="HKY135" s="85"/>
      <c r="HKZ135" s="85"/>
      <c r="HLA135" s="85"/>
      <c r="HLB135" s="85"/>
      <c r="HLC135" s="85"/>
      <c r="HLD135" s="85"/>
      <c r="HLE135" s="85"/>
      <c r="HLF135" s="85"/>
      <c r="HLG135" s="85"/>
      <c r="HLH135" s="85"/>
      <c r="HLI135" s="85"/>
      <c r="HLJ135" s="85"/>
      <c r="HLK135" s="85"/>
      <c r="HLL135" s="85"/>
      <c r="HLM135" s="85"/>
      <c r="HLN135" s="85"/>
      <c r="HLO135" s="85"/>
      <c r="HLP135" s="85"/>
      <c r="HLQ135" s="85"/>
      <c r="HLR135" s="85"/>
      <c r="HLS135" s="85"/>
      <c r="HLT135" s="85"/>
      <c r="HLU135" s="85"/>
      <c r="HLV135" s="85"/>
      <c r="HLW135" s="85"/>
      <c r="HLX135" s="85"/>
      <c r="HLY135" s="85"/>
      <c r="HLZ135" s="85"/>
      <c r="HMA135" s="85"/>
      <c r="HMB135" s="85"/>
      <c r="HMC135" s="85"/>
      <c r="HMD135" s="85"/>
      <c r="HME135" s="85"/>
      <c r="HMF135" s="85"/>
      <c r="HMG135" s="85"/>
      <c r="HMH135" s="85"/>
      <c r="HMI135" s="85"/>
      <c r="HMJ135" s="85"/>
      <c r="HMK135" s="85"/>
      <c r="HML135" s="85"/>
      <c r="HMM135" s="85"/>
      <c r="HMN135" s="85"/>
      <c r="HMO135" s="85"/>
      <c r="HMP135" s="85"/>
      <c r="HMQ135" s="85"/>
      <c r="HMR135" s="85"/>
      <c r="HMS135" s="85"/>
      <c r="HMT135" s="85"/>
      <c r="HMU135" s="85"/>
      <c r="HMV135" s="85"/>
      <c r="HMW135" s="85"/>
      <c r="HMX135" s="85"/>
      <c r="HMY135" s="85"/>
      <c r="HMZ135" s="85"/>
      <c r="HNA135" s="85"/>
      <c r="HNB135" s="85"/>
      <c r="HNC135" s="85"/>
      <c r="HND135" s="85"/>
      <c r="HNE135" s="85"/>
      <c r="HNF135" s="85"/>
      <c r="HNG135" s="85"/>
      <c r="HNH135" s="85"/>
      <c r="HNI135" s="85"/>
      <c r="HNJ135" s="85"/>
      <c r="HNK135" s="85"/>
      <c r="HNL135" s="85"/>
      <c r="HNM135" s="85"/>
      <c r="HNN135" s="85"/>
      <c r="HNO135" s="85"/>
      <c r="HNP135" s="85"/>
      <c r="HNQ135" s="85"/>
      <c r="HNR135" s="85"/>
      <c r="HNS135" s="85"/>
      <c r="HNT135" s="85"/>
      <c r="HNU135" s="85"/>
      <c r="HNV135" s="85"/>
      <c r="HNW135" s="85"/>
      <c r="HNX135" s="85"/>
      <c r="HNY135" s="85"/>
      <c r="HNZ135" s="85"/>
      <c r="HOA135" s="85"/>
      <c r="HOB135" s="85"/>
      <c r="HOC135" s="85"/>
      <c r="HOD135" s="85"/>
      <c r="HOE135" s="85"/>
      <c r="HOF135" s="85"/>
      <c r="HOG135" s="85"/>
      <c r="HOH135" s="85"/>
      <c r="HOI135" s="85"/>
      <c r="HOJ135" s="85"/>
      <c r="HOK135" s="85"/>
      <c r="HOL135" s="85"/>
      <c r="HOM135" s="85"/>
      <c r="HON135" s="85"/>
      <c r="HOO135" s="85"/>
      <c r="HOP135" s="85"/>
      <c r="HOQ135" s="85"/>
      <c r="HOR135" s="85"/>
      <c r="HOS135" s="85"/>
      <c r="HOT135" s="85"/>
      <c r="HOU135" s="85"/>
      <c r="HOV135" s="85"/>
      <c r="HOW135" s="85"/>
      <c r="HOX135" s="85"/>
      <c r="HOY135" s="85"/>
      <c r="HOZ135" s="85"/>
      <c r="HPA135" s="85"/>
      <c r="HPB135" s="85"/>
      <c r="HPC135" s="85"/>
      <c r="HPD135" s="85"/>
      <c r="HPE135" s="85"/>
      <c r="HPF135" s="85"/>
      <c r="HPG135" s="85"/>
      <c r="HPH135" s="85"/>
      <c r="HPI135" s="85"/>
      <c r="HPJ135" s="85"/>
      <c r="HPK135" s="85"/>
      <c r="HPL135" s="85"/>
      <c r="HPM135" s="85"/>
      <c r="HPN135" s="85"/>
      <c r="HPO135" s="85"/>
      <c r="HPP135" s="85"/>
      <c r="HPQ135" s="85"/>
      <c r="HPR135" s="85"/>
      <c r="HPS135" s="85"/>
      <c r="HPT135" s="85"/>
      <c r="HPU135" s="85"/>
      <c r="HPV135" s="85"/>
      <c r="HPW135" s="85"/>
      <c r="HPX135" s="85"/>
      <c r="HPY135" s="85"/>
      <c r="HPZ135" s="85"/>
      <c r="HQA135" s="85"/>
      <c r="HQB135" s="85"/>
      <c r="HQC135" s="85"/>
      <c r="HQD135" s="85"/>
      <c r="HQE135" s="85"/>
      <c r="HQF135" s="85"/>
      <c r="HQG135" s="85"/>
      <c r="HQH135" s="85"/>
      <c r="HQI135" s="85"/>
      <c r="HQJ135" s="85"/>
      <c r="HQK135" s="85"/>
      <c r="HQL135" s="85"/>
      <c r="HQM135" s="85"/>
      <c r="HQN135" s="85"/>
      <c r="HQO135" s="85"/>
      <c r="HQP135" s="85"/>
      <c r="HQQ135" s="85"/>
      <c r="HQR135" s="85"/>
      <c r="HQS135" s="85"/>
      <c r="HQT135" s="85"/>
      <c r="HQU135" s="85"/>
      <c r="HQV135" s="85"/>
      <c r="HQW135" s="85"/>
      <c r="HQX135" s="85"/>
      <c r="HQY135" s="85"/>
      <c r="HQZ135" s="85"/>
      <c r="HRA135" s="85"/>
      <c r="HRB135" s="85"/>
      <c r="HRC135" s="85"/>
      <c r="HRD135" s="85"/>
      <c r="HRE135" s="85"/>
      <c r="HRF135" s="85"/>
      <c r="HRG135" s="85"/>
      <c r="HRH135" s="85"/>
      <c r="HRI135" s="85"/>
      <c r="HRJ135" s="85"/>
      <c r="HRK135" s="85"/>
      <c r="HRL135" s="85"/>
      <c r="HRM135" s="85"/>
      <c r="HRN135" s="85"/>
      <c r="HRO135" s="85"/>
      <c r="HRP135" s="85"/>
      <c r="HRQ135" s="85"/>
      <c r="HRR135" s="85"/>
      <c r="HRS135" s="85"/>
      <c r="HRT135" s="85"/>
      <c r="HRU135" s="85"/>
      <c r="HRV135" s="85"/>
      <c r="HRW135" s="85"/>
      <c r="HRX135" s="85"/>
      <c r="HRY135" s="85"/>
      <c r="HRZ135" s="85"/>
      <c r="HSA135" s="85"/>
      <c r="HSB135" s="85"/>
      <c r="HSC135" s="85"/>
      <c r="HSD135" s="85"/>
      <c r="HSE135" s="85"/>
      <c r="HSF135" s="85"/>
      <c r="HSG135" s="85"/>
      <c r="HSH135" s="85"/>
      <c r="HSI135" s="85"/>
      <c r="HSJ135" s="85"/>
      <c r="HSK135" s="85"/>
      <c r="HSL135" s="85"/>
      <c r="HSM135" s="85"/>
      <c r="HSN135" s="85"/>
      <c r="HSO135" s="85"/>
      <c r="HSP135" s="85"/>
      <c r="HSQ135" s="85"/>
      <c r="HSR135" s="85"/>
      <c r="HSS135" s="85"/>
      <c r="HST135" s="85"/>
      <c r="HSU135" s="85"/>
      <c r="HSV135" s="85"/>
      <c r="HSW135" s="85"/>
      <c r="HSX135" s="85"/>
      <c r="HSY135" s="85"/>
      <c r="HSZ135" s="85"/>
      <c r="HTA135" s="85"/>
      <c r="HTB135" s="85"/>
      <c r="HTC135" s="85"/>
      <c r="HTD135" s="85"/>
      <c r="HTE135" s="85"/>
      <c r="HTF135" s="85"/>
      <c r="HTG135" s="85"/>
      <c r="HTH135" s="85"/>
      <c r="HTI135" s="85"/>
      <c r="HTJ135" s="85"/>
      <c r="HTK135" s="85"/>
      <c r="HTL135" s="85"/>
      <c r="HTM135" s="85"/>
      <c r="HTN135" s="85"/>
      <c r="HTO135" s="85"/>
      <c r="HTP135" s="85"/>
      <c r="HTQ135" s="85"/>
      <c r="HTR135" s="85"/>
      <c r="HTS135" s="85"/>
      <c r="HTT135" s="85"/>
      <c r="HTU135" s="85"/>
      <c r="HTV135" s="85"/>
      <c r="HTW135" s="85"/>
      <c r="HTX135" s="85"/>
      <c r="HTY135" s="85"/>
      <c r="HTZ135" s="85"/>
      <c r="HUA135" s="85"/>
      <c r="HUB135" s="85"/>
      <c r="HUC135" s="85"/>
      <c r="HUD135" s="85"/>
      <c r="HUE135" s="85"/>
      <c r="HUF135" s="85"/>
      <c r="HUG135" s="85"/>
      <c r="HUH135" s="85"/>
      <c r="HUI135" s="85"/>
      <c r="HUJ135" s="85"/>
      <c r="HUK135" s="85"/>
      <c r="HUL135" s="85"/>
      <c r="HUM135" s="85"/>
      <c r="HUN135" s="85"/>
      <c r="HUO135" s="85"/>
      <c r="HUP135" s="85"/>
      <c r="HUQ135" s="85"/>
      <c r="HUR135" s="85"/>
      <c r="HUS135" s="85"/>
      <c r="HUT135" s="85"/>
      <c r="HUU135" s="85"/>
      <c r="HUV135" s="85"/>
      <c r="HUW135" s="85"/>
      <c r="HUX135" s="85"/>
      <c r="HUY135" s="85"/>
      <c r="HUZ135" s="85"/>
      <c r="HVA135" s="85"/>
      <c r="HVB135" s="85"/>
      <c r="HVC135" s="85"/>
      <c r="HVD135" s="85"/>
      <c r="HVE135" s="85"/>
      <c r="HVF135" s="85"/>
      <c r="HVG135" s="85"/>
      <c r="HVH135" s="85"/>
      <c r="HVI135" s="85"/>
      <c r="HVJ135" s="85"/>
      <c r="HVK135" s="85"/>
      <c r="HVL135" s="85"/>
      <c r="HVM135" s="85"/>
      <c r="HVN135" s="85"/>
      <c r="HVO135" s="85"/>
      <c r="HVP135" s="85"/>
      <c r="HVQ135" s="85"/>
      <c r="HVR135" s="85"/>
      <c r="HVS135" s="85"/>
      <c r="HVT135" s="85"/>
      <c r="HVU135" s="85"/>
      <c r="HVV135" s="85"/>
      <c r="HVW135" s="85"/>
      <c r="HVX135" s="85"/>
      <c r="HVY135" s="85"/>
      <c r="HVZ135" s="85"/>
      <c r="HWA135" s="85"/>
      <c r="HWB135" s="85"/>
      <c r="HWC135" s="85"/>
      <c r="HWD135" s="85"/>
      <c r="HWE135" s="85"/>
      <c r="HWF135" s="85"/>
      <c r="HWG135" s="85"/>
      <c r="HWH135" s="85"/>
      <c r="HWI135" s="85"/>
      <c r="HWJ135" s="85"/>
      <c r="HWK135" s="85"/>
      <c r="HWL135" s="85"/>
      <c r="HWM135" s="85"/>
      <c r="HWN135" s="85"/>
      <c r="HWO135" s="85"/>
      <c r="HWP135" s="85"/>
      <c r="HWQ135" s="85"/>
      <c r="HWR135" s="85"/>
      <c r="HWS135" s="85"/>
      <c r="HWT135" s="85"/>
      <c r="HWU135" s="85"/>
      <c r="HWV135" s="85"/>
      <c r="HWW135" s="85"/>
      <c r="HWX135" s="85"/>
      <c r="HWY135" s="85"/>
      <c r="HWZ135" s="85"/>
      <c r="HXA135" s="85"/>
      <c r="HXB135" s="85"/>
      <c r="HXC135" s="85"/>
      <c r="HXD135" s="85"/>
      <c r="HXE135" s="85"/>
      <c r="HXF135" s="85"/>
      <c r="HXG135" s="85"/>
      <c r="HXH135" s="85"/>
      <c r="HXI135" s="85"/>
      <c r="HXJ135" s="85"/>
      <c r="HXK135" s="85"/>
      <c r="HXL135" s="85"/>
      <c r="HXM135" s="85"/>
      <c r="HXN135" s="85"/>
      <c r="HXO135" s="85"/>
      <c r="HXP135" s="85"/>
      <c r="HXQ135" s="85"/>
      <c r="HXR135" s="85"/>
      <c r="HXS135" s="85"/>
      <c r="HXT135" s="85"/>
      <c r="HXU135" s="85"/>
      <c r="HXV135" s="85"/>
      <c r="HXW135" s="85"/>
      <c r="HXX135" s="85"/>
      <c r="HXY135" s="85"/>
      <c r="HXZ135" s="85"/>
      <c r="HYA135" s="85"/>
      <c r="HYB135" s="85"/>
      <c r="HYC135" s="85"/>
      <c r="HYD135" s="85"/>
      <c r="HYE135" s="85"/>
      <c r="HYF135" s="85"/>
      <c r="HYG135" s="85"/>
      <c r="HYH135" s="85"/>
      <c r="HYI135" s="85"/>
      <c r="HYJ135" s="85"/>
      <c r="HYK135" s="85"/>
      <c r="HYL135" s="85"/>
      <c r="HYM135" s="85"/>
      <c r="HYN135" s="85"/>
      <c r="HYO135" s="85"/>
      <c r="HYP135" s="85"/>
      <c r="HYQ135" s="85"/>
      <c r="HYR135" s="85"/>
      <c r="HYS135" s="85"/>
      <c r="HYT135" s="85"/>
      <c r="HYU135" s="85"/>
      <c r="HYV135" s="85"/>
      <c r="HYW135" s="85"/>
      <c r="HYX135" s="85"/>
      <c r="HYY135" s="85"/>
      <c r="HYZ135" s="85"/>
      <c r="HZA135" s="85"/>
      <c r="HZB135" s="85"/>
      <c r="HZC135" s="85"/>
      <c r="HZD135" s="85"/>
      <c r="HZE135" s="85"/>
      <c r="HZF135" s="85"/>
      <c r="HZG135" s="85"/>
      <c r="HZH135" s="85"/>
      <c r="HZI135" s="85"/>
      <c r="HZJ135" s="85"/>
      <c r="HZK135" s="85"/>
      <c r="HZL135" s="85"/>
      <c r="HZM135" s="85"/>
      <c r="HZN135" s="85"/>
      <c r="HZO135" s="85"/>
      <c r="HZP135" s="85"/>
      <c r="HZQ135" s="85"/>
      <c r="HZR135" s="85"/>
      <c r="HZS135" s="85"/>
      <c r="HZT135" s="85"/>
      <c r="HZU135" s="85"/>
      <c r="HZV135" s="85"/>
      <c r="HZW135" s="85"/>
      <c r="HZX135" s="85"/>
      <c r="HZY135" s="85"/>
      <c r="HZZ135" s="85"/>
      <c r="IAA135" s="85"/>
      <c r="IAB135" s="85"/>
      <c r="IAC135" s="85"/>
      <c r="IAD135" s="85"/>
      <c r="IAE135" s="85"/>
      <c r="IAF135" s="85"/>
      <c r="IAG135" s="85"/>
      <c r="IAH135" s="85"/>
      <c r="IAI135" s="85"/>
      <c r="IAJ135" s="85"/>
      <c r="IAK135" s="85"/>
      <c r="IAL135" s="85"/>
      <c r="IAM135" s="85"/>
      <c r="IAN135" s="85"/>
      <c r="IAO135" s="85"/>
      <c r="IAP135" s="85"/>
      <c r="IAQ135" s="85"/>
      <c r="IAR135" s="85"/>
      <c r="IAS135" s="85"/>
      <c r="IAT135" s="85"/>
      <c r="IAU135" s="85"/>
      <c r="IAV135" s="85"/>
      <c r="IAW135" s="85"/>
      <c r="IAX135" s="85"/>
      <c r="IAY135" s="85"/>
      <c r="IAZ135" s="85"/>
      <c r="IBA135" s="85"/>
      <c r="IBB135" s="85"/>
      <c r="IBC135" s="85"/>
      <c r="IBD135" s="85"/>
      <c r="IBE135" s="85"/>
      <c r="IBF135" s="85"/>
      <c r="IBG135" s="85"/>
      <c r="IBH135" s="85"/>
      <c r="IBI135" s="85"/>
      <c r="IBJ135" s="85"/>
      <c r="IBK135" s="85"/>
      <c r="IBL135" s="85"/>
      <c r="IBM135" s="85"/>
      <c r="IBN135" s="85"/>
      <c r="IBO135" s="85"/>
      <c r="IBP135" s="85"/>
      <c r="IBQ135" s="85"/>
      <c r="IBR135" s="85"/>
      <c r="IBS135" s="85"/>
      <c r="IBT135" s="85"/>
      <c r="IBU135" s="85"/>
      <c r="IBV135" s="85"/>
      <c r="IBW135" s="85"/>
      <c r="IBX135" s="85"/>
      <c r="IBY135" s="85"/>
      <c r="IBZ135" s="85"/>
      <c r="ICA135" s="85"/>
      <c r="ICB135" s="85"/>
      <c r="ICC135" s="85"/>
      <c r="ICD135" s="85"/>
      <c r="ICE135" s="85"/>
      <c r="ICF135" s="85"/>
      <c r="ICG135" s="85"/>
      <c r="ICH135" s="85"/>
      <c r="ICI135" s="85"/>
      <c r="ICJ135" s="85"/>
      <c r="ICK135" s="85"/>
      <c r="ICL135" s="85"/>
      <c r="ICM135" s="85"/>
      <c r="ICN135" s="85"/>
      <c r="ICO135" s="85"/>
      <c r="ICP135" s="85"/>
      <c r="ICQ135" s="85"/>
      <c r="ICR135" s="85"/>
      <c r="ICS135" s="85"/>
      <c r="ICT135" s="85"/>
      <c r="ICU135" s="85"/>
      <c r="ICV135" s="85"/>
      <c r="ICW135" s="85"/>
      <c r="ICX135" s="85"/>
      <c r="ICY135" s="85"/>
      <c r="ICZ135" s="85"/>
      <c r="IDA135" s="85"/>
      <c r="IDB135" s="85"/>
      <c r="IDC135" s="85"/>
      <c r="IDD135" s="85"/>
      <c r="IDE135" s="85"/>
      <c r="IDF135" s="85"/>
      <c r="IDG135" s="85"/>
      <c r="IDH135" s="85"/>
      <c r="IDI135" s="85"/>
      <c r="IDJ135" s="85"/>
      <c r="IDK135" s="85"/>
      <c r="IDL135" s="85"/>
      <c r="IDM135" s="85"/>
      <c r="IDN135" s="85"/>
      <c r="IDO135" s="85"/>
      <c r="IDP135" s="85"/>
      <c r="IDQ135" s="85"/>
      <c r="IDR135" s="85"/>
      <c r="IDS135" s="85"/>
      <c r="IDT135" s="85"/>
      <c r="IDU135" s="85"/>
      <c r="IDV135" s="85"/>
      <c r="IDW135" s="85"/>
      <c r="IDX135" s="85"/>
      <c r="IDY135" s="85"/>
      <c r="IDZ135" s="85"/>
      <c r="IEA135" s="85"/>
      <c r="IEB135" s="85"/>
      <c r="IEC135" s="85"/>
      <c r="IED135" s="85"/>
      <c r="IEE135" s="85"/>
      <c r="IEF135" s="85"/>
      <c r="IEG135" s="85"/>
      <c r="IEH135" s="85"/>
      <c r="IEI135" s="85"/>
      <c r="IEJ135" s="85"/>
      <c r="IEK135" s="85"/>
      <c r="IEL135" s="85"/>
      <c r="IEM135" s="85"/>
      <c r="IEN135" s="85"/>
      <c r="IEO135" s="85"/>
      <c r="IEP135" s="85"/>
      <c r="IEQ135" s="85"/>
      <c r="IER135" s="85"/>
      <c r="IES135" s="85"/>
      <c r="IET135" s="85"/>
      <c r="IEU135" s="85"/>
      <c r="IEV135" s="85"/>
      <c r="IEW135" s="85"/>
      <c r="IEX135" s="85"/>
      <c r="IEY135" s="85"/>
      <c r="IEZ135" s="85"/>
      <c r="IFA135" s="85"/>
      <c r="IFB135" s="85"/>
      <c r="IFC135" s="85"/>
      <c r="IFD135" s="85"/>
      <c r="IFE135" s="85"/>
      <c r="IFF135" s="85"/>
      <c r="IFG135" s="85"/>
      <c r="IFH135" s="85"/>
      <c r="IFI135" s="85"/>
      <c r="IFJ135" s="85"/>
      <c r="IFK135" s="85"/>
      <c r="IFL135" s="85"/>
      <c r="IFM135" s="85"/>
      <c r="IFN135" s="85"/>
      <c r="IFO135" s="85"/>
      <c r="IFP135" s="85"/>
      <c r="IFQ135" s="85"/>
      <c r="IFR135" s="85"/>
      <c r="IFS135" s="85"/>
      <c r="IFT135" s="85"/>
      <c r="IFU135" s="85"/>
      <c r="IFV135" s="85"/>
      <c r="IFW135" s="85"/>
      <c r="IFX135" s="85"/>
      <c r="IFY135" s="85"/>
      <c r="IFZ135" s="85"/>
      <c r="IGA135" s="85"/>
      <c r="IGB135" s="85"/>
      <c r="IGC135" s="85"/>
      <c r="IGD135" s="85"/>
      <c r="IGE135" s="85"/>
      <c r="IGF135" s="85"/>
      <c r="IGG135" s="85"/>
      <c r="IGH135" s="85"/>
      <c r="IGI135" s="85"/>
      <c r="IGJ135" s="85"/>
      <c r="IGK135" s="85"/>
      <c r="IGL135" s="85"/>
      <c r="IGM135" s="85"/>
      <c r="IGN135" s="85"/>
      <c r="IGO135" s="85"/>
      <c r="IGP135" s="85"/>
      <c r="IGQ135" s="85"/>
      <c r="IGR135" s="85"/>
      <c r="IGS135" s="85"/>
      <c r="IGT135" s="85"/>
      <c r="IGU135" s="85"/>
      <c r="IGV135" s="85"/>
      <c r="IGW135" s="85"/>
      <c r="IGX135" s="85"/>
      <c r="IGY135" s="85"/>
      <c r="IGZ135" s="85"/>
      <c r="IHA135" s="85"/>
      <c r="IHB135" s="85"/>
      <c r="IHC135" s="85"/>
      <c r="IHD135" s="85"/>
      <c r="IHE135" s="85"/>
      <c r="IHF135" s="85"/>
      <c r="IHG135" s="85"/>
      <c r="IHH135" s="85"/>
      <c r="IHI135" s="85"/>
      <c r="IHJ135" s="85"/>
      <c r="IHK135" s="85"/>
      <c r="IHL135" s="85"/>
      <c r="IHM135" s="85"/>
      <c r="IHN135" s="85"/>
      <c r="IHO135" s="85"/>
      <c r="IHP135" s="85"/>
      <c r="IHQ135" s="85"/>
      <c r="IHR135" s="85"/>
      <c r="IHS135" s="85"/>
      <c r="IHT135" s="85"/>
      <c r="IHU135" s="85"/>
      <c r="IHV135" s="85"/>
      <c r="IHW135" s="85"/>
      <c r="IHX135" s="85"/>
      <c r="IHY135" s="85"/>
      <c r="IHZ135" s="85"/>
      <c r="IIA135" s="85"/>
      <c r="IIB135" s="85"/>
      <c r="IIC135" s="85"/>
      <c r="IID135" s="85"/>
      <c r="IIE135" s="85"/>
      <c r="IIF135" s="85"/>
      <c r="IIG135" s="85"/>
      <c r="IIH135" s="85"/>
      <c r="III135" s="85"/>
      <c r="IIJ135" s="85"/>
      <c r="IIK135" s="85"/>
      <c r="IIL135" s="85"/>
      <c r="IIM135" s="85"/>
      <c r="IIN135" s="85"/>
      <c r="IIO135" s="85"/>
      <c r="IIP135" s="85"/>
      <c r="IIQ135" s="85"/>
      <c r="IIR135" s="85"/>
      <c r="IIS135" s="85"/>
      <c r="IIT135" s="85"/>
      <c r="IIU135" s="85"/>
      <c r="IIV135" s="85"/>
      <c r="IIW135" s="85"/>
      <c r="IIX135" s="85"/>
      <c r="IIY135" s="85"/>
      <c r="IIZ135" s="85"/>
      <c r="IJA135" s="85"/>
      <c r="IJB135" s="85"/>
      <c r="IJC135" s="85"/>
      <c r="IJD135" s="85"/>
      <c r="IJE135" s="85"/>
      <c r="IJF135" s="85"/>
      <c r="IJG135" s="85"/>
      <c r="IJH135" s="85"/>
      <c r="IJI135" s="85"/>
      <c r="IJJ135" s="85"/>
      <c r="IJK135" s="85"/>
      <c r="IJL135" s="85"/>
      <c r="IJM135" s="85"/>
      <c r="IJN135" s="85"/>
      <c r="IJO135" s="85"/>
      <c r="IJP135" s="85"/>
      <c r="IJQ135" s="85"/>
      <c r="IJR135" s="85"/>
      <c r="IJS135" s="85"/>
      <c r="IJT135" s="85"/>
      <c r="IJU135" s="85"/>
      <c r="IJV135" s="85"/>
      <c r="IJW135" s="85"/>
      <c r="IJX135" s="85"/>
      <c r="IJY135" s="85"/>
      <c r="IJZ135" s="85"/>
      <c r="IKA135" s="85"/>
      <c r="IKB135" s="85"/>
      <c r="IKC135" s="85"/>
      <c r="IKD135" s="85"/>
      <c r="IKE135" s="85"/>
      <c r="IKF135" s="85"/>
      <c r="IKG135" s="85"/>
      <c r="IKH135" s="85"/>
      <c r="IKI135" s="85"/>
      <c r="IKJ135" s="85"/>
      <c r="IKK135" s="85"/>
      <c r="IKL135" s="85"/>
      <c r="IKM135" s="85"/>
      <c r="IKN135" s="85"/>
      <c r="IKO135" s="85"/>
      <c r="IKP135" s="85"/>
      <c r="IKQ135" s="85"/>
      <c r="IKR135" s="85"/>
      <c r="IKS135" s="85"/>
      <c r="IKT135" s="85"/>
      <c r="IKU135" s="85"/>
      <c r="IKV135" s="85"/>
      <c r="IKW135" s="85"/>
      <c r="IKX135" s="85"/>
      <c r="IKY135" s="85"/>
      <c r="IKZ135" s="85"/>
      <c r="ILA135" s="85"/>
      <c r="ILB135" s="85"/>
      <c r="ILC135" s="85"/>
      <c r="ILD135" s="85"/>
      <c r="ILE135" s="85"/>
      <c r="ILF135" s="85"/>
      <c r="ILG135" s="85"/>
      <c r="ILH135" s="85"/>
      <c r="ILI135" s="85"/>
      <c r="ILJ135" s="85"/>
      <c r="ILK135" s="85"/>
      <c r="ILL135" s="85"/>
      <c r="ILM135" s="85"/>
      <c r="ILN135" s="85"/>
      <c r="ILO135" s="85"/>
      <c r="ILP135" s="85"/>
      <c r="ILQ135" s="85"/>
      <c r="ILR135" s="85"/>
      <c r="ILS135" s="85"/>
      <c r="ILT135" s="85"/>
      <c r="ILU135" s="85"/>
      <c r="ILV135" s="85"/>
      <c r="ILW135" s="85"/>
      <c r="ILX135" s="85"/>
      <c r="ILY135" s="85"/>
      <c r="ILZ135" s="85"/>
      <c r="IMA135" s="85"/>
      <c r="IMB135" s="85"/>
      <c r="IMC135" s="85"/>
      <c r="IMD135" s="85"/>
      <c r="IME135" s="85"/>
      <c r="IMF135" s="85"/>
      <c r="IMG135" s="85"/>
      <c r="IMH135" s="85"/>
      <c r="IMI135" s="85"/>
      <c r="IMJ135" s="85"/>
      <c r="IMK135" s="85"/>
      <c r="IML135" s="85"/>
      <c r="IMM135" s="85"/>
      <c r="IMN135" s="85"/>
      <c r="IMO135" s="85"/>
      <c r="IMP135" s="85"/>
      <c r="IMQ135" s="85"/>
      <c r="IMR135" s="85"/>
      <c r="IMS135" s="85"/>
      <c r="IMT135" s="85"/>
      <c r="IMU135" s="85"/>
      <c r="IMV135" s="85"/>
      <c r="IMW135" s="85"/>
      <c r="IMX135" s="85"/>
      <c r="IMY135" s="85"/>
      <c r="IMZ135" s="85"/>
      <c r="INA135" s="85"/>
      <c r="INB135" s="85"/>
      <c r="INC135" s="85"/>
      <c r="IND135" s="85"/>
      <c r="INE135" s="85"/>
      <c r="INF135" s="85"/>
      <c r="ING135" s="85"/>
      <c r="INH135" s="85"/>
      <c r="INI135" s="85"/>
      <c r="INJ135" s="85"/>
      <c r="INK135" s="85"/>
      <c r="INL135" s="85"/>
      <c r="INM135" s="85"/>
      <c r="INN135" s="85"/>
      <c r="INO135" s="85"/>
      <c r="INP135" s="85"/>
      <c r="INQ135" s="85"/>
      <c r="INR135" s="85"/>
      <c r="INS135" s="85"/>
      <c r="INT135" s="85"/>
      <c r="INU135" s="85"/>
      <c r="INV135" s="85"/>
      <c r="INW135" s="85"/>
      <c r="INX135" s="85"/>
      <c r="INY135" s="85"/>
      <c r="INZ135" s="85"/>
      <c r="IOA135" s="85"/>
      <c r="IOB135" s="85"/>
      <c r="IOC135" s="85"/>
      <c r="IOD135" s="85"/>
      <c r="IOE135" s="85"/>
      <c r="IOF135" s="85"/>
      <c r="IOG135" s="85"/>
      <c r="IOH135" s="85"/>
      <c r="IOI135" s="85"/>
      <c r="IOJ135" s="85"/>
      <c r="IOK135" s="85"/>
      <c r="IOL135" s="85"/>
      <c r="IOM135" s="85"/>
      <c r="ION135" s="85"/>
      <c r="IOO135" s="85"/>
      <c r="IOP135" s="85"/>
      <c r="IOQ135" s="85"/>
      <c r="IOR135" s="85"/>
      <c r="IOS135" s="85"/>
      <c r="IOT135" s="85"/>
      <c r="IOU135" s="85"/>
      <c r="IOV135" s="85"/>
      <c r="IOW135" s="85"/>
      <c r="IOX135" s="85"/>
      <c r="IOY135" s="85"/>
      <c r="IOZ135" s="85"/>
      <c r="IPA135" s="85"/>
      <c r="IPB135" s="85"/>
      <c r="IPC135" s="85"/>
      <c r="IPD135" s="85"/>
      <c r="IPE135" s="85"/>
      <c r="IPF135" s="85"/>
      <c r="IPG135" s="85"/>
      <c r="IPH135" s="85"/>
      <c r="IPI135" s="85"/>
      <c r="IPJ135" s="85"/>
      <c r="IPK135" s="85"/>
      <c r="IPL135" s="85"/>
      <c r="IPM135" s="85"/>
      <c r="IPN135" s="85"/>
      <c r="IPO135" s="85"/>
      <c r="IPP135" s="85"/>
      <c r="IPQ135" s="85"/>
      <c r="IPR135" s="85"/>
      <c r="IPS135" s="85"/>
      <c r="IPT135" s="85"/>
      <c r="IPU135" s="85"/>
      <c r="IPV135" s="85"/>
      <c r="IPW135" s="85"/>
      <c r="IPX135" s="85"/>
      <c r="IPY135" s="85"/>
      <c r="IPZ135" s="85"/>
      <c r="IQA135" s="85"/>
      <c r="IQB135" s="85"/>
      <c r="IQC135" s="85"/>
      <c r="IQD135" s="85"/>
      <c r="IQE135" s="85"/>
      <c r="IQF135" s="85"/>
      <c r="IQG135" s="85"/>
      <c r="IQH135" s="85"/>
      <c r="IQI135" s="85"/>
      <c r="IQJ135" s="85"/>
      <c r="IQK135" s="85"/>
      <c r="IQL135" s="85"/>
      <c r="IQM135" s="85"/>
      <c r="IQN135" s="85"/>
      <c r="IQO135" s="85"/>
      <c r="IQP135" s="85"/>
      <c r="IQQ135" s="85"/>
      <c r="IQR135" s="85"/>
      <c r="IQS135" s="85"/>
      <c r="IQT135" s="85"/>
      <c r="IQU135" s="85"/>
      <c r="IQV135" s="85"/>
      <c r="IQW135" s="85"/>
      <c r="IQX135" s="85"/>
      <c r="IQY135" s="85"/>
      <c r="IQZ135" s="85"/>
      <c r="IRA135" s="85"/>
      <c r="IRB135" s="85"/>
      <c r="IRC135" s="85"/>
      <c r="IRD135" s="85"/>
      <c r="IRE135" s="85"/>
      <c r="IRF135" s="85"/>
      <c r="IRG135" s="85"/>
      <c r="IRH135" s="85"/>
      <c r="IRI135" s="85"/>
      <c r="IRJ135" s="85"/>
      <c r="IRK135" s="85"/>
      <c r="IRL135" s="85"/>
      <c r="IRM135" s="85"/>
      <c r="IRN135" s="85"/>
      <c r="IRO135" s="85"/>
      <c r="IRP135" s="85"/>
      <c r="IRQ135" s="85"/>
      <c r="IRR135" s="85"/>
      <c r="IRS135" s="85"/>
      <c r="IRT135" s="85"/>
      <c r="IRU135" s="85"/>
      <c r="IRV135" s="85"/>
      <c r="IRW135" s="85"/>
      <c r="IRX135" s="85"/>
      <c r="IRY135" s="85"/>
      <c r="IRZ135" s="85"/>
      <c r="ISA135" s="85"/>
      <c r="ISB135" s="85"/>
      <c r="ISC135" s="85"/>
      <c r="ISD135" s="85"/>
      <c r="ISE135" s="85"/>
      <c r="ISF135" s="85"/>
      <c r="ISG135" s="85"/>
      <c r="ISH135" s="85"/>
      <c r="ISI135" s="85"/>
      <c r="ISJ135" s="85"/>
      <c r="ISK135" s="85"/>
      <c r="ISL135" s="85"/>
      <c r="ISM135" s="85"/>
      <c r="ISN135" s="85"/>
      <c r="ISO135" s="85"/>
      <c r="ISP135" s="85"/>
      <c r="ISQ135" s="85"/>
      <c r="ISR135" s="85"/>
      <c r="ISS135" s="85"/>
      <c r="IST135" s="85"/>
      <c r="ISU135" s="85"/>
      <c r="ISV135" s="85"/>
      <c r="ISW135" s="85"/>
      <c r="ISX135" s="85"/>
      <c r="ISY135" s="85"/>
      <c r="ISZ135" s="85"/>
      <c r="ITA135" s="85"/>
      <c r="ITB135" s="85"/>
      <c r="ITC135" s="85"/>
      <c r="ITD135" s="85"/>
      <c r="ITE135" s="85"/>
      <c r="ITF135" s="85"/>
      <c r="ITG135" s="85"/>
      <c r="ITH135" s="85"/>
      <c r="ITI135" s="85"/>
      <c r="ITJ135" s="85"/>
      <c r="ITK135" s="85"/>
      <c r="ITL135" s="85"/>
      <c r="ITM135" s="85"/>
      <c r="ITN135" s="85"/>
      <c r="ITO135" s="85"/>
      <c r="ITP135" s="85"/>
      <c r="ITQ135" s="85"/>
      <c r="ITR135" s="85"/>
      <c r="ITS135" s="85"/>
      <c r="ITT135" s="85"/>
      <c r="ITU135" s="85"/>
      <c r="ITV135" s="85"/>
      <c r="ITW135" s="85"/>
      <c r="ITX135" s="85"/>
      <c r="ITY135" s="85"/>
      <c r="ITZ135" s="85"/>
      <c r="IUA135" s="85"/>
      <c r="IUB135" s="85"/>
      <c r="IUC135" s="85"/>
      <c r="IUD135" s="85"/>
      <c r="IUE135" s="85"/>
      <c r="IUF135" s="85"/>
      <c r="IUG135" s="85"/>
      <c r="IUH135" s="85"/>
      <c r="IUI135" s="85"/>
      <c r="IUJ135" s="85"/>
      <c r="IUK135" s="85"/>
      <c r="IUL135" s="85"/>
      <c r="IUM135" s="85"/>
      <c r="IUN135" s="85"/>
      <c r="IUO135" s="85"/>
      <c r="IUP135" s="85"/>
      <c r="IUQ135" s="85"/>
      <c r="IUR135" s="85"/>
      <c r="IUS135" s="85"/>
      <c r="IUT135" s="85"/>
      <c r="IUU135" s="85"/>
      <c r="IUV135" s="85"/>
      <c r="IUW135" s="85"/>
      <c r="IUX135" s="85"/>
      <c r="IUY135" s="85"/>
      <c r="IUZ135" s="85"/>
      <c r="IVA135" s="85"/>
      <c r="IVB135" s="85"/>
      <c r="IVC135" s="85"/>
      <c r="IVD135" s="85"/>
      <c r="IVE135" s="85"/>
      <c r="IVF135" s="85"/>
      <c r="IVG135" s="85"/>
      <c r="IVH135" s="85"/>
      <c r="IVI135" s="85"/>
      <c r="IVJ135" s="85"/>
      <c r="IVK135" s="85"/>
      <c r="IVL135" s="85"/>
      <c r="IVM135" s="85"/>
      <c r="IVN135" s="85"/>
      <c r="IVO135" s="85"/>
      <c r="IVP135" s="85"/>
      <c r="IVQ135" s="85"/>
      <c r="IVR135" s="85"/>
      <c r="IVS135" s="85"/>
      <c r="IVT135" s="85"/>
      <c r="IVU135" s="85"/>
      <c r="IVV135" s="85"/>
      <c r="IVW135" s="85"/>
      <c r="IVX135" s="85"/>
      <c r="IVY135" s="85"/>
      <c r="IVZ135" s="85"/>
      <c r="IWA135" s="85"/>
      <c r="IWB135" s="85"/>
      <c r="IWC135" s="85"/>
      <c r="IWD135" s="85"/>
      <c r="IWE135" s="85"/>
      <c r="IWF135" s="85"/>
      <c r="IWG135" s="85"/>
      <c r="IWH135" s="85"/>
      <c r="IWI135" s="85"/>
      <c r="IWJ135" s="85"/>
      <c r="IWK135" s="85"/>
      <c r="IWL135" s="85"/>
      <c r="IWM135" s="85"/>
      <c r="IWN135" s="85"/>
      <c r="IWO135" s="85"/>
      <c r="IWP135" s="85"/>
      <c r="IWQ135" s="85"/>
      <c r="IWR135" s="85"/>
      <c r="IWS135" s="85"/>
      <c r="IWT135" s="85"/>
      <c r="IWU135" s="85"/>
      <c r="IWV135" s="85"/>
      <c r="IWW135" s="85"/>
      <c r="IWX135" s="85"/>
      <c r="IWY135" s="85"/>
      <c r="IWZ135" s="85"/>
      <c r="IXA135" s="85"/>
      <c r="IXB135" s="85"/>
      <c r="IXC135" s="85"/>
      <c r="IXD135" s="85"/>
      <c r="IXE135" s="85"/>
      <c r="IXF135" s="85"/>
      <c r="IXG135" s="85"/>
      <c r="IXH135" s="85"/>
      <c r="IXI135" s="85"/>
      <c r="IXJ135" s="85"/>
      <c r="IXK135" s="85"/>
      <c r="IXL135" s="85"/>
      <c r="IXM135" s="85"/>
      <c r="IXN135" s="85"/>
      <c r="IXO135" s="85"/>
      <c r="IXP135" s="85"/>
      <c r="IXQ135" s="85"/>
      <c r="IXR135" s="85"/>
      <c r="IXS135" s="85"/>
      <c r="IXT135" s="85"/>
      <c r="IXU135" s="85"/>
      <c r="IXV135" s="85"/>
      <c r="IXW135" s="85"/>
      <c r="IXX135" s="85"/>
      <c r="IXY135" s="85"/>
      <c r="IXZ135" s="85"/>
      <c r="IYA135" s="85"/>
      <c r="IYB135" s="85"/>
      <c r="IYC135" s="85"/>
      <c r="IYD135" s="85"/>
      <c r="IYE135" s="85"/>
      <c r="IYF135" s="85"/>
      <c r="IYG135" s="85"/>
      <c r="IYH135" s="85"/>
      <c r="IYI135" s="85"/>
      <c r="IYJ135" s="85"/>
      <c r="IYK135" s="85"/>
      <c r="IYL135" s="85"/>
      <c r="IYM135" s="85"/>
      <c r="IYN135" s="85"/>
      <c r="IYO135" s="85"/>
      <c r="IYP135" s="85"/>
      <c r="IYQ135" s="85"/>
      <c r="IYR135" s="85"/>
      <c r="IYS135" s="85"/>
      <c r="IYT135" s="85"/>
      <c r="IYU135" s="85"/>
      <c r="IYV135" s="85"/>
      <c r="IYW135" s="85"/>
      <c r="IYX135" s="85"/>
      <c r="IYY135" s="85"/>
      <c r="IYZ135" s="85"/>
      <c r="IZA135" s="85"/>
      <c r="IZB135" s="85"/>
      <c r="IZC135" s="85"/>
      <c r="IZD135" s="85"/>
      <c r="IZE135" s="85"/>
      <c r="IZF135" s="85"/>
      <c r="IZG135" s="85"/>
      <c r="IZH135" s="85"/>
      <c r="IZI135" s="85"/>
      <c r="IZJ135" s="85"/>
      <c r="IZK135" s="85"/>
      <c r="IZL135" s="85"/>
      <c r="IZM135" s="85"/>
      <c r="IZN135" s="85"/>
      <c r="IZO135" s="85"/>
      <c r="IZP135" s="85"/>
      <c r="IZQ135" s="85"/>
      <c r="IZR135" s="85"/>
      <c r="IZS135" s="85"/>
      <c r="IZT135" s="85"/>
      <c r="IZU135" s="85"/>
      <c r="IZV135" s="85"/>
      <c r="IZW135" s="85"/>
      <c r="IZX135" s="85"/>
      <c r="IZY135" s="85"/>
      <c r="IZZ135" s="85"/>
      <c r="JAA135" s="85"/>
      <c r="JAB135" s="85"/>
      <c r="JAC135" s="85"/>
      <c r="JAD135" s="85"/>
      <c r="JAE135" s="85"/>
      <c r="JAF135" s="85"/>
      <c r="JAG135" s="85"/>
      <c r="JAH135" s="85"/>
      <c r="JAI135" s="85"/>
      <c r="JAJ135" s="85"/>
      <c r="JAK135" s="85"/>
      <c r="JAL135" s="85"/>
      <c r="JAM135" s="85"/>
      <c r="JAN135" s="85"/>
      <c r="JAO135" s="85"/>
      <c r="JAP135" s="85"/>
      <c r="JAQ135" s="85"/>
      <c r="JAR135" s="85"/>
      <c r="JAS135" s="85"/>
      <c r="JAT135" s="85"/>
      <c r="JAU135" s="85"/>
      <c r="JAV135" s="85"/>
      <c r="JAW135" s="85"/>
      <c r="JAX135" s="85"/>
      <c r="JAY135" s="85"/>
      <c r="JAZ135" s="85"/>
      <c r="JBA135" s="85"/>
      <c r="JBB135" s="85"/>
      <c r="JBC135" s="85"/>
      <c r="JBD135" s="85"/>
      <c r="JBE135" s="85"/>
      <c r="JBF135" s="85"/>
      <c r="JBG135" s="85"/>
      <c r="JBH135" s="85"/>
      <c r="JBI135" s="85"/>
      <c r="JBJ135" s="85"/>
      <c r="JBK135" s="85"/>
      <c r="JBL135" s="85"/>
      <c r="JBM135" s="85"/>
      <c r="JBN135" s="85"/>
      <c r="JBO135" s="85"/>
      <c r="JBP135" s="85"/>
      <c r="JBQ135" s="85"/>
      <c r="JBR135" s="85"/>
      <c r="JBS135" s="85"/>
      <c r="JBT135" s="85"/>
      <c r="JBU135" s="85"/>
      <c r="JBV135" s="85"/>
      <c r="JBW135" s="85"/>
      <c r="JBX135" s="85"/>
      <c r="JBY135" s="85"/>
      <c r="JBZ135" s="85"/>
      <c r="JCA135" s="85"/>
      <c r="JCB135" s="85"/>
      <c r="JCC135" s="85"/>
      <c r="JCD135" s="85"/>
      <c r="JCE135" s="85"/>
      <c r="JCF135" s="85"/>
      <c r="JCG135" s="85"/>
      <c r="JCH135" s="85"/>
      <c r="JCI135" s="85"/>
      <c r="JCJ135" s="85"/>
      <c r="JCK135" s="85"/>
      <c r="JCL135" s="85"/>
      <c r="JCM135" s="85"/>
      <c r="JCN135" s="85"/>
      <c r="JCO135" s="85"/>
      <c r="JCP135" s="85"/>
      <c r="JCQ135" s="85"/>
      <c r="JCR135" s="85"/>
      <c r="JCS135" s="85"/>
      <c r="JCT135" s="85"/>
      <c r="JCU135" s="85"/>
      <c r="JCV135" s="85"/>
      <c r="JCW135" s="85"/>
      <c r="JCX135" s="85"/>
      <c r="JCY135" s="85"/>
      <c r="JCZ135" s="85"/>
      <c r="JDA135" s="85"/>
      <c r="JDB135" s="85"/>
      <c r="JDC135" s="85"/>
      <c r="JDD135" s="85"/>
      <c r="JDE135" s="85"/>
      <c r="JDF135" s="85"/>
      <c r="JDG135" s="85"/>
      <c r="JDH135" s="85"/>
      <c r="JDI135" s="85"/>
      <c r="JDJ135" s="85"/>
      <c r="JDK135" s="85"/>
      <c r="JDL135" s="85"/>
      <c r="JDM135" s="85"/>
      <c r="JDN135" s="85"/>
      <c r="JDO135" s="85"/>
      <c r="JDP135" s="85"/>
      <c r="JDQ135" s="85"/>
      <c r="JDR135" s="85"/>
      <c r="JDS135" s="85"/>
      <c r="JDT135" s="85"/>
      <c r="JDU135" s="85"/>
      <c r="JDV135" s="85"/>
      <c r="JDW135" s="85"/>
      <c r="JDX135" s="85"/>
      <c r="JDY135" s="85"/>
      <c r="JDZ135" s="85"/>
      <c r="JEA135" s="85"/>
      <c r="JEB135" s="85"/>
      <c r="JEC135" s="85"/>
      <c r="JED135" s="85"/>
      <c r="JEE135" s="85"/>
      <c r="JEF135" s="85"/>
      <c r="JEG135" s="85"/>
      <c r="JEH135" s="85"/>
      <c r="JEI135" s="85"/>
      <c r="JEJ135" s="85"/>
      <c r="JEK135" s="85"/>
      <c r="JEL135" s="85"/>
      <c r="JEM135" s="85"/>
      <c r="JEN135" s="85"/>
      <c r="JEO135" s="85"/>
      <c r="JEP135" s="85"/>
      <c r="JEQ135" s="85"/>
      <c r="JER135" s="85"/>
      <c r="JES135" s="85"/>
      <c r="JET135" s="85"/>
      <c r="JEU135" s="85"/>
      <c r="JEV135" s="85"/>
      <c r="JEW135" s="85"/>
      <c r="JEX135" s="85"/>
      <c r="JEY135" s="85"/>
      <c r="JEZ135" s="85"/>
      <c r="JFA135" s="85"/>
      <c r="JFB135" s="85"/>
      <c r="JFC135" s="85"/>
      <c r="JFD135" s="85"/>
      <c r="JFE135" s="85"/>
      <c r="JFF135" s="85"/>
      <c r="JFG135" s="85"/>
      <c r="JFH135" s="85"/>
      <c r="JFI135" s="85"/>
      <c r="JFJ135" s="85"/>
      <c r="JFK135" s="85"/>
      <c r="JFL135" s="85"/>
      <c r="JFM135" s="85"/>
      <c r="JFN135" s="85"/>
      <c r="JFO135" s="85"/>
      <c r="JFP135" s="85"/>
      <c r="JFQ135" s="85"/>
      <c r="JFR135" s="85"/>
      <c r="JFS135" s="85"/>
      <c r="JFT135" s="85"/>
      <c r="JFU135" s="85"/>
      <c r="JFV135" s="85"/>
      <c r="JFW135" s="85"/>
      <c r="JFX135" s="85"/>
      <c r="JFY135" s="85"/>
      <c r="JFZ135" s="85"/>
      <c r="JGA135" s="85"/>
      <c r="JGB135" s="85"/>
      <c r="JGC135" s="85"/>
      <c r="JGD135" s="85"/>
      <c r="JGE135" s="85"/>
      <c r="JGF135" s="85"/>
      <c r="JGG135" s="85"/>
      <c r="JGH135" s="85"/>
      <c r="JGI135" s="85"/>
      <c r="JGJ135" s="85"/>
      <c r="JGK135" s="85"/>
      <c r="JGL135" s="85"/>
      <c r="JGM135" s="85"/>
      <c r="JGN135" s="85"/>
      <c r="JGO135" s="85"/>
      <c r="JGP135" s="85"/>
      <c r="JGQ135" s="85"/>
      <c r="JGR135" s="85"/>
      <c r="JGS135" s="85"/>
      <c r="JGT135" s="85"/>
      <c r="JGU135" s="85"/>
      <c r="JGV135" s="85"/>
      <c r="JGW135" s="85"/>
      <c r="JGX135" s="85"/>
      <c r="JGY135" s="85"/>
      <c r="JGZ135" s="85"/>
      <c r="JHA135" s="85"/>
      <c r="JHB135" s="85"/>
      <c r="JHC135" s="85"/>
      <c r="JHD135" s="85"/>
      <c r="JHE135" s="85"/>
      <c r="JHF135" s="85"/>
      <c r="JHG135" s="85"/>
      <c r="JHH135" s="85"/>
      <c r="JHI135" s="85"/>
      <c r="JHJ135" s="85"/>
      <c r="JHK135" s="85"/>
      <c r="JHL135" s="85"/>
      <c r="JHM135" s="85"/>
      <c r="JHN135" s="85"/>
      <c r="JHO135" s="85"/>
      <c r="JHP135" s="85"/>
      <c r="JHQ135" s="85"/>
      <c r="JHR135" s="85"/>
      <c r="JHS135" s="85"/>
      <c r="JHT135" s="85"/>
      <c r="JHU135" s="85"/>
      <c r="JHV135" s="85"/>
      <c r="JHW135" s="85"/>
      <c r="JHX135" s="85"/>
      <c r="JHY135" s="85"/>
      <c r="JHZ135" s="85"/>
      <c r="JIA135" s="85"/>
      <c r="JIB135" s="85"/>
      <c r="JIC135" s="85"/>
      <c r="JID135" s="85"/>
      <c r="JIE135" s="85"/>
      <c r="JIF135" s="85"/>
      <c r="JIG135" s="85"/>
      <c r="JIH135" s="85"/>
      <c r="JII135" s="85"/>
      <c r="JIJ135" s="85"/>
      <c r="JIK135" s="85"/>
      <c r="JIL135" s="85"/>
      <c r="JIM135" s="85"/>
      <c r="JIN135" s="85"/>
      <c r="JIO135" s="85"/>
      <c r="JIP135" s="85"/>
      <c r="JIQ135" s="85"/>
      <c r="JIR135" s="85"/>
      <c r="JIS135" s="85"/>
      <c r="JIT135" s="85"/>
      <c r="JIU135" s="85"/>
      <c r="JIV135" s="85"/>
      <c r="JIW135" s="85"/>
      <c r="JIX135" s="85"/>
      <c r="JIY135" s="85"/>
      <c r="JIZ135" s="85"/>
      <c r="JJA135" s="85"/>
      <c r="JJB135" s="85"/>
      <c r="JJC135" s="85"/>
      <c r="JJD135" s="85"/>
      <c r="JJE135" s="85"/>
      <c r="JJF135" s="85"/>
      <c r="JJG135" s="85"/>
      <c r="JJH135" s="85"/>
      <c r="JJI135" s="85"/>
      <c r="JJJ135" s="85"/>
      <c r="JJK135" s="85"/>
      <c r="JJL135" s="85"/>
      <c r="JJM135" s="85"/>
      <c r="JJN135" s="85"/>
      <c r="JJO135" s="85"/>
      <c r="JJP135" s="85"/>
      <c r="JJQ135" s="85"/>
      <c r="JJR135" s="85"/>
      <c r="JJS135" s="85"/>
      <c r="JJT135" s="85"/>
      <c r="JJU135" s="85"/>
      <c r="JJV135" s="85"/>
      <c r="JJW135" s="85"/>
      <c r="JJX135" s="85"/>
      <c r="JJY135" s="85"/>
      <c r="JJZ135" s="85"/>
      <c r="JKA135" s="85"/>
      <c r="JKB135" s="85"/>
      <c r="JKC135" s="85"/>
      <c r="JKD135" s="85"/>
      <c r="JKE135" s="85"/>
      <c r="JKF135" s="85"/>
      <c r="JKG135" s="85"/>
      <c r="JKH135" s="85"/>
      <c r="JKI135" s="85"/>
      <c r="JKJ135" s="85"/>
      <c r="JKK135" s="85"/>
      <c r="JKL135" s="85"/>
      <c r="JKM135" s="85"/>
      <c r="JKN135" s="85"/>
      <c r="JKO135" s="85"/>
      <c r="JKP135" s="85"/>
      <c r="JKQ135" s="85"/>
      <c r="JKR135" s="85"/>
      <c r="JKS135" s="85"/>
      <c r="JKT135" s="85"/>
      <c r="JKU135" s="85"/>
      <c r="JKV135" s="85"/>
      <c r="JKW135" s="85"/>
      <c r="JKX135" s="85"/>
      <c r="JKY135" s="85"/>
      <c r="JKZ135" s="85"/>
      <c r="JLA135" s="85"/>
      <c r="JLB135" s="85"/>
      <c r="JLC135" s="85"/>
      <c r="JLD135" s="85"/>
      <c r="JLE135" s="85"/>
      <c r="JLF135" s="85"/>
      <c r="JLG135" s="85"/>
      <c r="JLH135" s="85"/>
      <c r="JLI135" s="85"/>
      <c r="JLJ135" s="85"/>
      <c r="JLK135" s="85"/>
      <c r="JLL135" s="85"/>
      <c r="JLM135" s="85"/>
      <c r="JLN135" s="85"/>
      <c r="JLO135" s="85"/>
      <c r="JLP135" s="85"/>
      <c r="JLQ135" s="85"/>
      <c r="JLR135" s="85"/>
      <c r="JLS135" s="85"/>
      <c r="JLT135" s="85"/>
      <c r="JLU135" s="85"/>
      <c r="JLV135" s="85"/>
      <c r="JLW135" s="85"/>
      <c r="JLX135" s="85"/>
      <c r="JLY135" s="85"/>
      <c r="JLZ135" s="85"/>
      <c r="JMA135" s="85"/>
      <c r="JMB135" s="85"/>
      <c r="JMC135" s="85"/>
      <c r="JMD135" s="85"/>
      <c r="JME135" s="85"/>
      <c r="JMF135" s="85"/>
      <c r="JMG135" s="85"/>
      <c r="JMH135" s="85"/>
      <c r="JMI135" s="85"/>
      <c r="JMJ135" s="85"/>
      <c r="JMK135" s="85"/>
      <c r="JML135" s="85"/>
      <c r="JMM135" s="85"/>
      <c r="JMN135" s="85"/>
      <c r="JMO135" s="85"/>
      <c r="JMP135" s="85"/>
      <c r="JMQ135" s="85"/>
      <c r="JMR135" s="85"/>
      <c r="JMS135" s="85"/>
      <c r="JMT135" s="85"/>
      <c r="JMU135" s="85"/>
      <c r="JMV135" s="85"/>
      <c r="JMW135" s="85"/>
      <c r="JMX135" s="85"/>
      <c r="JMY135" s="85"/>
      <c r="JMZ135" s="85"/>
      <c r="JNA135" s="85"/>
      <c r="JNB135" s="85"/>
      <c r="JNC135" s="85"/>
      <c r="JND135" s="85"/>
      <c r="JNE135" s="85"/>
      <c r="JNF135" s="85"/>
      <c r="JNG135" s="85"/>
      <c r="JNH135" s="85"/>
      <c r="JNI135" s="85"/>
      <c r="JNJ135" s="85"/>
      <c r="JNK135" s="85"/>
      <c r="JNL135" s="85"/>
      <c r="JNM135" s="85"/>
      <c r="JNN135" s="85"/>
      <c r="JNO135" s="85"/>
      <c r="JNP135" s="85"/>
      <c r="JNQ135" s="85"/>
      <c r="JNR135" s="85"/>
      <c r="JNS135" s="85"/>
      <c r="JNT135" s="85"/>
      <c r="JNU135" s="85"/>
      <c r="JNV135" s="85"/>
      <c r="JNW135" s="85"/>
      <c r="JNX135" s="85"/>
      <c r="JNY135" s="85"/>
      <c r="JNZ135" s="85"/>
      <c r="JOA135" s="85"/>
      <c r="JOB135" s="85"/>
      <c r="JOC135" s="85"/>
      <c r="JOD135" s="85"/>
      <c r="JOE135" s="85"/>
      <c r="JOF135" s="85"/>
      <c r="JOG135" s="85"/>
      <c r="JOH135" s="85"/>
      <c r="JOI135" s="85"/>
      <c r="JOJ135" s="85"/>
      <c r="JOK135" s="85"/>
      <c r="JOL135" s="85"/>
      <c r="JOM135" s="85"/>
      <c r="JON135" s="85"/>
      <c r="JOO135" s="85"/>
      <c r="JOP135" s="85"/>
      <c r="JOQ135" s="85"/>
      <c r="JOR135" s="85"/>
      <c r="JOS135" s="85"/>
      <c r="JOT135" s="85"/>
      <c r="JOU135" s="85"/>
      <c r="JOV135" s="85"/>
      <c r="JOW135" s="85"/>
      <c r="JOX135" s="85"/>
      <c r="JOY135" s="85"/>
      <c r="JOZ135" s="85"/>
      <c r="JPA135" s="85"/>
      <c r="JPB135" s="85"/>
      <c r="JPC135" s="85"/>
      <c r="JPD135" s="85"/>
      <c r="JPE135" s="85"/>
      <c r="JPF135" s="85"/>
      <c r="JPG135" s="85"/>
      <c r="JPH135" s="85"/>
      <c r="JPI135" s="85"/>
      <c r="JPJ135" s="85"/>
      <c r="JPK135" s="85"/>
      <c r="JPL135" s="85"/>
      <c r="JPM135" s="85"/>
      <c r="JPN135" s="85"/>
      <c r="JPO135" s="85"/>
      <c r="JPP135" s="85"/>
      <c r="JPQ135" s="85"/>
      <c r="JPR135" s="85"/>
      <c r="JPS135" s="85"/>
      <c r="JPT135" s="85"/>
      <c r="JPU135" s="85"/>
      <c r="JPV135" s="85"/>
      <c r="JPW135" s="85"/>
      <c r="JPX135" s="85"/>
      <c r="JPY135" s="85"/>
      <c r="JPZ135" s="85"/>
      <c r="JQA135" s="85"/>
      <c r="JQB135" s="85"/>
      <c r="JQC135" s="85"/>
      <c r="JQD135" s="85"/>
      <c r="JQE135" s="85"/>
      <c r="JQF135" s="85"/>
      <c r="JQG135" s="85"/>
      <c r="JQH135" s="85"/>
      <c r="JQI135" s="85"/>
      <c r="JQJ135" s="85"/>
      <c r="JQK135" s="85"/>
      <c r="JQL135" s="85"/>
      <c r="JQM135" s="85"/>
      <c r="JQN135" s="85"/>
      <c r="JQO135" s="85"/>
      <c r="JQP135" s="85"/>
      <c r="JQQ135" s="85"/>
      <c r="JQR135" s="85"/>
      <c r="JQS135" s="85"/>
      <c r="JQT135" s="85"/>
      <c r="JQU135" s="85"/>
      <c r="JQV135" s="85"/>
      <c r="JQW135" s="85"/>
      <c r="JQX135" s="85"/>
      <c r="JQY135" s="85"/>
      <c r="JQZ135" s="85"/>
      <c r="JRA135" s="85"/>
      <c r="JRB135" s="85"/>
      <c r="JRC135" s="85"/>
      <c r="JRD135" s="85"/>
      <c r="JRE135" s="85"/>
      <c r="JRF135" s="85"/>
      <c r="JRG135" s="85"/>
      <c r="JRH135" s="85"/>
      <c r="JRI135" s="85"/>
      <c r="JRJ135" s="85"/>
      <c r="JRK135" s="85"/>
      <c r="JRL135" s="85"/>
      <c r="JRM135" s="85"/>
      <c r="JRN135" s="85"/>
      <c r="JRO135" s="85"/>
      <c r="JRP135" s="85"/>
      <c r="JRQ135" s="85"/>
      <c r="JRR135" s="85"/>
      <c r="JRS135" s="85"/>
      <c r="JRT135" s="85"/>
      <c r="JRU135" s="85"/>
      <c r="JRV135" s="85"/>
      <c r="JRW135" s="85"/>
      <c r="JRX135" s="85"/>
      <c r="JRY135" s="85"/>
      <c r="JRZ135" s="85"/>
      <c r="JSA135" s="85"/>
      <c r="JSB135" s="85"/>
      <c r="JSC135" s="85"/>
      <c r="JSD135" s="85"/>
      <c r="JSE135" s="85"/>
      <c r="JSF135" s="85"/>
      <c r="JSG135" s="85"/>
      <c r="JSH135" s="85"/>
      <c r="JSI135" s="85"/>
      <c r="JSJ135" s="85"/>
      <c r="JSK135" s="85"/>
      <c r="JSL135" s="85"/>
      <c r="JSM135" s="85"/>
      <c r="JSN135" s="85"/>
      <c r="JSO135" s="85"/>
      <c r="JSP135" s="85"/>
      <c r="JSQ135" s="85"/>
      <c r="JSR135" s="85"/>
      <c r="JSS135" s="85"/>
      <c r="JST135" s="85"/>
      <c r="JSU135" s="85"/>
      <c r="JSV135" s="85"/>
      <c r="JSW135" s="85"/>
      <c r="JSX135" s="85"/>
      <c r="JSY135" s="85"/>
      <c r="JSZ135" s="85"/>
      <c r="JTA135" s="85"/>
      <c r="JTB135" s="85"/>
      <c r="JTC135" s="85"/>
      <c r="JTD135" s="85"/>
      <c r="JTE135" s="85"/>
      <c r="JTF135" s="85"/>
      <c r="JTG135" s="85"/>
      <c r="JTH135" s="85"/>
      <c r="JTI135" s="85"/>
      <c r="JTJ135" s="85"/>
      <c r="JTK135" s="85"/>
      <c r="JTL135" s="85"/>
      <c r="JTM135" s="85"/>
      <c r="JTN135" s="85"/>
      <c r="JTO135" s="85"/>
      <c r="JTP135" s="85"/>
      <c r="JTQ135" s="85"/>
      <c r="JTR135" s="85"/>
      <c r="JTS135" s="85"/>
      <c r="JTT135" s="85"/>
      <c r="JTU135" s="85"/>
      <c r="JTV135" s="85"/>
      <c r="JTW135" s="85"/>
      <c r="JTX135" s="85"/>
      <c r="JTY135" s="85"/>
      <c r="JTZ135" s="85"/>
      <c r="JUA135" s="85"/>
      <c r="JUB135" s="85"/>
      <c r="JUC135" s="85"/>
      <c r="JUD135" s="85"/>
      <c r="JUE135" s="85"/>
      <c r="JUF135" s="85"/>
      <c r="JUG135" s="85"/>
      <c r="JUH135" s="85"/>
      <c r="JUI135" s="85"/>
      <c r="JUJ135" s="85"/>
      <c r="JUK135" s="85"/>
      <c r="JUL135" s="85"/>
      <c r="JUM135" s="85"/>
      <c r="JUN135" s="85"/>
      <c r="JUO135" s="85"/>
      <c r="JUP135" s="85"/>
      <c r="JUQ135" s="85"/>
      <c r="JUR135" s="85"/>
      <c r="JUS135" s="85"/>
      <c r="JUT135" s="85"/>
      <c r="JUU135" s="85"/>
      <c r="JUV135" s="85"/>
      <c r="JUW135" s="85"/>
      <c r="JUX135" s="85"/>
      <c r="JUY135" s="85"/>
      <c r="JUZ135" s="85"/>
      <c r="JVA135" s="85"/>
      <c r="JVB135" s="85"/>
      <c r="JVC135" s="85"/>
      <c r="JVD135" s="85"/>
      <c r="JVE135" s="85"/>
      <c r="JVF135" s="85"/>
      <c r="JVG135" s="85"/>
      <c r="JVH135" s="85"/>
      <c r="JVI135" s="85"/>
      <c r="JVJ135" s="85"/>
      <c r="JVK135" s="85"/>
      <c r="JVL135" s="85"/>
      <c r="JVM135" s="85"/>
      <c r="JVN135" s="85"/>
      <c r="JVO135" s="85"/>
      <c r="JVP135" s="85"/>
      <c r="JVQ135" s="85"/>
      <c r="JVR135" s="85"/>
      <c r="JVS135" s="85"/>
      <c r="JVT135" s="85"/>
      <c r="JVU135" s="85"/>
      <c r="JVV135" s="85"/>
      <c r="JVW135" s="85"/>
      <c r="JVX135" s="85"/>
      <c r="JVY135" s="85"/>
      <c r="JVZ135" s="85"/>
      <c r="JWA135" s="85"/>
      <c r="JWB135" s="85"/>
      <c r="JWC135" s="85"/>
      <c r="JWD135" s="85"/>
      <c r="JWE135" s="85"/>
      <c r="JWF135" s="85"/>
      <c r="JWG135" s="85"/>
      <c r="JWH135" s="85"/>
      <c r="JWI135" s="85"/>
      <c r="JWJ135" s="85"/>
      <c r="JWK135" s="85"/>
      <c r="JWL135" s="85"/>
      <c r="JWM135" s="85"/>
      <c r="JWN135" s="85"/>
      <c r="JWO135" s="85"/>
      <c r="JWP135" s="85"/>
      <c r="JWQ135" s="85"/>
      <c r="JWR135" s="85"/>
      <c r="JWS135" s="85"/>
      <c r="JWT135" s="85"/>
      <c r="JWU135" s="85"/>
      <c r="JWV135" s="85"/>
      <c r="JWW135" s="85"/>
      <c r="JWX135" s="85"/>
      <c r="JWY135" s="85"/>
      <c r="JWZ135" s="85"/>
      <c r="JXA135" s="85"/>
      <c r="JXB135" s="85"/>
      <c r="JXC135" s="85"/>
      <c r="JXD135" s="85"/>
      <c r="JXE135" s="85"/>
      <c r="JXF135" s="85"/>
      <c r="JXG135" s="85"/>
      <c r="JXH135" s="85"/>
      <c r="JXI135" s="85"/>
      <c r="JXJ135" s="85"/>
      <c r="JXK135" s="85"/>
      <c r="JXL135" s="85"/>
      <c r="JXM135" s="85"/>
      <c r="JXN135" s="85"/>
      <c r="JXO135" s="85"/>
      <c r="JXP135" s="85"/>
      <c r="JXQ135" s="85"/>
      <c r="JXR135" s="85"/>
      <c r="JXS135" s="85"/>
      <c r="JXT135" s="85"/>
      <c r="JXU135" s="85"/>
      <c r="JXV135" s="85"/>
      <c r="JXW135" s="85"/>
      <c r="JXX135" s="85"/>
      <c r="JXY135" s="85"/>
      <c r="JXZ135" s="85"/>
      <c r="JYA135" s="85"/>
      <c r="JYB135" s="85"/>
      <c r="JYC135" s="85"/>
      <c r="JYD135" s="85"/>
      <c r="JYE135" s="85"/>
      <c r="JYF135" s="85"/>
      <c r="JYG135" s="85"/>
      <c r="JYH135" s="85"/>
      <c r="JYI135" s="85"/>
      <c r="JYJ135" s="85"/>
      <c r="JYK135" s="85"/>
      <c r="JYL135" s="85"/>
      <c r="JYM135" s="85"/>
      <c r="JYN135" s="85"/>
      <c r="JYO135" s="85"/>
      <c r="JYP135" s="85"/>
      <c r="JYQ135" s="85"/>
      <c r="JYR135" s="85"/>
      <c r="JYS135" s="85"/>
      <c r="JYT135" s="85"/>
      <c r="JYU135" s="85"/>
      <c r="JYV135" s="85"/>
      <c r="JYW135" s="85"/>
      <c r="JYX135" s="85"/>
      <c r="JYY135" s="85"/>
      <c r="JYZ135" s="85"/>
      <c r="JZA135" s="85"/>
      <c r="JZB135" s="85"/>
      <c r="JZC135" s="85"/>
      <c r="JZD135" s="85"/>
      <c r="JZE135" s="85"/>
      <c r="JZF135" s="85"/>
      <c r="JZG135" s="85"/>
      <c r="JZH135" s="85"/>
      <c r="JZI135" s="85"/>
      <c r="JZJ135" s="85"/>
      <c r="JZK135" s="85"/>
      <c r="JZL135" s="85"/>
      <c r="JZM135" s="85"/>
      <c r="JZN135" s="85"/>
      <c r="JZO135" s="85"/>
      <c r="JZP135" s="85"/>
      <c r="JZQ135" s="85"/>
      <c r="JZR135" s="85"/>
      <c r="JZS135" s="85"/>
      <c r="JZT135" s="85"/>
      <c r="JZU135" s="85"/>
      <c r="JZV135" s="85"/>
      <c r="JZW135" s="85"/>
      <c r="JZX135" s="85"/>
      <c r="JZY135" s="85"/>
      <c r="JZZ135" s="85"/>
      <c r="KAA135" s="85"/>
      <c r="KAB135" s="85"/>
      <c r="KAC135" s="85"/>
      <c r="KAD135" s="85"/>
      <c r="KAE135" s="85"/>
      <c r="KAF135" s="85"/>
      <c r="KAG135" s="85"/>
      <c r="KAH135" s="85"/>
      <c r="KAI135" s="85"/>
      <c r="KAJ135" s="85"/>
      <c r="KAK135" s="85"/>
      <c r="KAL135" s="85"/>
      <c r="KAM135" s="85"/>
      <c r="KAN135" s="85"/>
      <c r="KAO135" s="85"/>
      <c r="KAP135" s="85"/>
      <c r="KAQ135" s="85"/>
      <c r="KAR135" s="85"/>
      <c r="KAS135" s="85"/>
      <c r="KAT135" s="85"/>
      <c r="KAU135" s="85"/>
      <c r="KAV135" s="85"/>
      <c r="KAW135" s="85"/>
      <c r="KAX135" s="85"/>
      <c r="KAY135" s="85"/>
      <c r="KAZ135" s="85"/>
      <c r="KBA135" s="85"/>
      <c r="KBB135" s="85"/>
      <c r="KBC135" s="85"/>
      <c r="KBD135" s="85"/>
      <c r="KBE135" s="85"/>
      <c r="KBF135" s="85"/>
      <c r="KBG135" s="85"/>
      <c r="KBH135" s="85"/>
      <c r="KBI135" s="85"/>
      <c r="KBJ135" s="85"/>
      <c r="KBK135" s="85"/>
      <c r="KBL135" s="85"/>
      <c r="KBM135" s="85"/>
      <c r="KBN135" s="85"/>
      <c r="KBO135" s="85"/>
      <c r="KBP135" s="85"/>
      <c r="KBQ135" s="85"/>
      <c r="KBR135" s="85"/>
      <c r="KBS135" s="85"/>
      <c r="KBT135" s="85"/>
      <c r="KBU135" s="85"/>
      <c r="KBV135" s="85"/>
      <c r="KBW135" s="85"/>
      <c r="KBX135" s="85"/>
      <c r="KBY135" s="85"/>
      <c r="KBZ135" s="85"/>
      <c r="KCA135" s="85"/>
      <c r="KCB135" s="85"/>
      <c r="KCC135" s="85"/>
      <c r="KCD135" s="85"/>
      <c r="KCE135" s="85"/>
      <c r="KCF135" s="85"/>
      <c r="KCG135" s="85"/>
      <c r="KCH135" s="85"/>
      <c r="KCI135" s="85"/>
      <c r="KCJ135" s="85"/>
      <c r="KCK135" s="85"/>
      <c r="KCL135" s="85"/>
      <c r="KCM135" s="85"/>
      <c r="KCN135" s="85"/>
      <c r="KCO135" s="85"/>
      <c r="KCP135" s="85"/>
      <c r="KCQ135" s="85"/>
      <c r="KCR135" s="85"/>
      <c r="KCS135" s="85"/>
      <c r="KCT135" s="85"/>
      <c r="KCU135" s="85"/>
      <c r="KCV135" s="85"/>
      <c r="KCW135" s="85"/>
      <c r="KCX135" s="85"/>
      <c r="KCY135" s="85"/>
      <c r="KCZ135" s="85"/>
      <c r="KDA135" s="85"/>
      <c r="KDB135" s="85"/>
      <c r="KDC135" s="85"/>
      <c r="KDD135" s="85"/>
      <c r="KDE135" s="85"/>
      <c r="KDF135" s="85"/>
      <c r="KDG135" s="85"/>
      <c r="KDH135" s="85"/>
      <c r="KDI135" s="85"/>
      <c r="KDJ135" s="85"/>
      <c r="KDK135" s="85"/>
      <c r="KDL135" s="85"/>
      <c r="KDM135" s="85"/>
      <c r="KDN135" s="85"/>
      <c r="KDO135" s="85"/>
      <c r="KDP135" s="85"/>
      <c r="KDQ135" s="85"/>
      <c r="KDR135" s="85"/>
      <c r="KDS135" s="85"/>
      <c r="KDT135" s="85"/>
      <c r="KDU135" s="85"/>
      <c r="KDV135" s="85"/>
      <c r="KDW135" s="85"/>
      <c r="KDX135" s="85"/>
      <c r="KDY135" s="85"/>
      <c r="KDZ135" s="85"/>
      <c r="KEA135" s="85"/>
      <c r="KEB135" s="85"/>
      <c r="KEC135" s="85"/>
      <c r="KED135" s="85"/>
      <c r="KEE135" s="85"/>
      <c r="KEF135" s="85"/>
      <c r="KEG135" s="85"/>
      <c r="KEH135" s="85"/>
      <c r="KEI135" s="85"/>
      <c r="KEJ135" s="85"/>
      <c r="KEK135" s="85"/>
      <c r="KEL135" s="85"/>
      <c r="KEM135" s="85"/>
      <c r="KEN135" s="85"/>
      <c r="KEO135" s="85"/>
      <c r="KEP135" s="85"/>
      <c r="KEQ135" s="85"/>
      <c r="KER135" s="85"/>
      <c r="KES135" s="85"/>
      <c r="KET135" s="85"/>
      <c r="KEU135" s="85"/>
      <c r="KEV135" s="85"/>
      <c r="KEW135" s="85"/>
      <c r="KEX135" s="85"/>
      <c r="KEY135" s="85"/>
      <c r="KEZ135" s="85"/>
      <c r="KFA135" s="85"/>
      <c r="KFB135" s="85"/>
      <c r="KFC135" s="85"/>
      <c r="KFD135" s="85"/>
      <c r="KFE135" s="85"/>
      <c r="KFF135" s="85"/>
      <c r="KFG135" s="85"/>
      <c r="KFH135" s="85"/>
      <c r="KFI135" s="85"/>
      <c r="KFJ135" s="85"/>
      <c r="KFK135" s="85"/>
      <c r="KFL135" s="85"/>
      <c r="KFM135" s="85"/>
      <c r="KFN135" s="85"/>
      <c r="KFO135" s="85"/>
      <c r="KFP135" s="85"/>
      <c r="KFQ135" s="85"/>
      <c r="KFR135" s="85"/>
      <c r="KFS135" s="85"/>
      <c r="KFT135" s="85"/>
      <c r="KFU135" s="85"/>
      <c r="KFV135" s="85"/>
      <c r="KFW135" s="85"/>
      <c r="KFX135" s="85"/>
      <c r="KFY135" s="85"/>
      <c r="KFZ135" s="85"/>
      <c r="KGA135" s="85"/>
      <c r="KGB135" s="85"/>
      <c r="KGC135" s="85"/>
      <c r="KGD135" s="85"/>
      <c r="KGE135" s="85"/>
      <c r="KGF135" s="85"/>
      <c r="KGG135" s="85"/>
      <c r="KGH135" s="85"/>
      <c r="KGI135" s="85"/>
      <c r="KGJ135" s="85"/>
      <c r="KGK135" s="85"/>
      <c r="KGL135" s="85"/>
      <c r="KGM135" s="85"/>
      <c r="KGN135" s="85"/>
      <c r="KGO135" s="85"/>
      <c r="KGP135" s="85"/>
      <c r="KGQ135" s="85"/>
      <c r="KGR135" s="85"/>
      <c r="KGS135" s="85"/>
      <c r="KGT135" s="85"/>
      <c r="KGU135" s="85"/>
      <c r="KGV135" s="85"/>
      <c r="KGW135" s="85"/>
      <c r="KGX135" s="85"/>
      <c r="KGY135" s="85"/>
      <c r="KGZ135" s="85"/>
      <c r="KHA135" s="85"/>
      <c r="KHB135" s="85"/>
      <c r="KHC135" s="85"/>
      <c r="KHD135" s="85"/>
      <c r="KHE135" s="85"/>
      <c r="KHF135" s="85"/>
      <c r="KHG135" s="85"/>
      <c r="KHH135" s="85"/>
      <c r="KHI135" s="85"/>
      <c r="KHJ135" s="85"/>
      <c r="KHK135" s="85"/>
      <c r="KHL135" s="85"/>
      <c r="KHM135" s="85"/>
      <c r="KHN135" s="85"/>
      <c r="KHO135" s="85"/>
      <c r="KHP135" s="85"/>
      <c r="KHQ135" s="85"/>
      <c r="KHR135" s="85"/>
      <c r="KHS135" s="85"/>
      <c r="KHT135" s="85"/>
      <c r="KHU135" s="85"/>
      <c r="KHV135" s="85"/>
      <c r="KHW135" s="85"/>
      <c r="KHX135" s="85"/>
      <c r="KHY135" s="85"/>
      <c r="KHZ135" s="85"/>
      <c r="KIA135" s="85"/>
      <c r="KIB135" s="85"/>
      <c r="KIC135" s="85"/>
      <c r="KID135" s="85"/>
      <c r="KIE135" s="85"/>
      <c r="KIF135" s="85"/>
      <c r="KIG135" s="85"/>
      <c r="KIH135" s="85"/>
      <c r="KII135" s="85"/>
      <c r="KIJ135" s="85"/>
      <c r="KIK135" s="85"/>
      <c r="KIL135" s="85"/>
      <c r="KIM135" s="85"/>
      <c r="KIN135" s="85"/>
      <c r="KIO135" s="85"/>
      <c r="KIP135" s="85"/>
      <c r="KIQ135" s="85"/>
      <c r="KIR135" s="85"/>
      <c r="KIS135" s="85"/>
      <c r="KIT135" s="85"/>
      <c r="KIU135" s="85"/>
      <c r="KIV135" s="85"/>
      <c r="KIW135" s="85"/>
      <c r="KIX135" s="85"/>
      <c r="KIY135" s="85"/>
      <c r="KIZ135" s="85"/>
      <c r="KJA135" s="85"/>
      <c r="KJB135" s="85"/>
      <c r="KJC135" s="85"/>
      <c r="KJD135" s="85"/>
      <c r="KJE135" s="85"/>
      <c r="KJF135" s="85"/>
      <c r="KJG135" s="85"/>
      <c r="KJH135" s="85"/>
      <c r="KJI135" s="85"/>
      <c r="KJJ135" s="85"/>
      <c r="KJK135" s="85"/>
      <c r="KJL135" s="85"/>
      <c r="KJM135" s="85"/>
      <c r="KJN135" s="85"/>
      <c r="KJO135" s="85"/>
      <c r="KJP135" s="85"/>
      <c r="KJQ135" s="85"/>
      <c r="KJR135" s="85"/>
      <c r="KJS135" s="85"/>
      <c r="KJT135" s="85"/>
      <c r="KJU135" s="85"/>
      <c r="KJV135" s="85"/>
      <c r="KJW135" s="85"/>
      <c r="KJX135" s="85"/>
      <c r="KJY135" s="85"/>
      <c r="KJZ135" s="85"/>
      <c r="KKA135" s="85"/>
      <c r="KKB135" s="85"/>
      <c r="KKC135" s="85"/>
      <c r="KKD135" s="85"/>
      <c r="KKE135" s="85"/>
      <c r="KKF135" s="85"/>
      <c r="KKG135" s="85"/>
      <c r="KKH135" s="85"/>
      <c r="KKI135" s="85"/>
      <c r="KKJ135" s="85"/>
      <c r="KKK135" s="85"/>
      <c r="KKL135" s="85"/>
      <c r="KKM135" s="85"/>
      <c r="KKN135" s="85"/>
      <c r="KKO135" s="85"/>
      <c r="KKP135" s="85"/>
      <c r="KKQ135" s="85"/>
      <c r="KKR135" s="85"/>
      <c r="KKS135" s="85"/>
      <c r="KKT135" s="85"/>
      <c r="KKU135" s="85"/>
      <c r="KKV135" s="85"/>
      <c r="KKW135" s="85"/>
      <c r="KKX135" s="85"/>
      <c r="KKY135" s="85"/>
      <c r="KKZ135" s="85"/>
      <c r="KLA135" s="85"/>
      <c r="KLB135" s="85"/>
      <c r="KLC135" s="85"/>
      <c r="KLD135" s="85"/>
      <c r="KLE135" s="85"/>
      <c r="KLF135" s="85"/>
      <c r="KLG135" s="85"/>
      <c r="KLH135" s="85"/>
      <c r="KLI135" s="85"/>
      <c r="KLJ135" s="85"/>
      <c r="KLK135" s="85"/>
      <c r="KLL135" s="85"/>
      <c r="KLM135" s="85"/>
      <c r="KLN135" s="85"/>
      <c r="KLO135" s="85"/>
      <c r="KLP135" s="85"/>
      <c r="KLQ135" s="85"/>
      <c r="KLR135" s="85"/>
      <c r="KLS135" s="85"/>
      <c r="KLT135" s="85"/>
      <c r="KLU135" s="85"/>
      <c r="KLV135" s="85"/>
      <c r="KLW135" s="85"/>
      <c r="KLX135" s="85"/>
      <c r="KLY135" s="85"/>
      <c r="KLZ135" s="85"/>
      <c r="KMA135" s="85"/>
      <c r="KMB135" s="85"/>
      <c r="KMC135" s="85"/>
      <c r="KMD135" s="85"/>
      <c r="KME135" s="85"/>
      <c r="KMF135" s="85"/>
      <c r="KMG135" s="85"/>
      <c r="KMH135" s="85"/>
      <c r="KMI135" s="85"/>
      <c r="KMJ135" s="85"/>
      <c r="KMK135" s="85"/>
      <c r="KML135" s="85"/>
      <c r="KMM135" s="85"/>
      <c r="KMN135" s="85"/>
      <c r="KMO135" s="85"/>
      <c r="KMP135" s="85"/>
      <c r="KMQ135" s="85"/>
      <c r="KMR135" s="85"/>
      <c r="KMS135" s="85"/>
      <c r="KMT135" s="85"/>
      <c r="KMU135" s="85"/>
      <c r="KMV135" s="85"/>
      <c r="KMW135" s="85"/>
      <c r="KMX135" s="85"/>
      <c r="KMY135" s="85"/>
      <c r="KMZ135" s="85"/>
      <c r="KNA135" s="85"/>
      <c r="KNB135" s="85"/>
      <c r="KNC135" s="85"/>
      <c r="KND135" s="85"/>
      <c r="KNE135" s="85"/>
      <c r="KNF135" s="85"/>
      <c r="KNG135" s="85"/>
      <c r="KNH135" s="85"/>
      <c r="KNI135" s="85"/>
      <c r="KNJ135" s="85"/>
      <c r="KNK135" s="85"/>
      <c r="KNL135" s="85"/>
      <c r="KNM135" s="85"/>
      <c r="KNN135" s="85"/>
      <c r="KNO135" s="85"/>
      <c r="KNP135" s="85"/>
      <c r="KNQ135" s="85"/>
      <c r="KNR135" s="85"/>
      <c r="KNS135" s="85"/>
      <c r="KNT135" s="85"/>
      <c r="KNU135" s="85"/>
      <c r="KNV135" s="85"/>
      <c r="KNW135" s="85"/>
      <c r="KNX135" s="85"/>
      <c r="KNY135" s="85"/>
      <c r="KNZ135" s="85"/>
      <c r="KOA135" s="85"/>
      <c r="KOB135" s="85"/>
      <c r="KOC135" s="85"/>
      <c r="KOD135" s="85"/>
      <c r="KOE135" s="85"/>
      <c r="KOF135" s="85"/>
      <c r="KOG135" s="85"/>
      <c r="KOH135" s="85"/>
      <c r="KOI135" s="85"/>
      <c r="KOJ135" s="85"/>
      <c r="KOK135" s="85"/>
      <c r="KOL135" s="85"/>
      <c r="KOM135" s="85"/>
      <c r="KON135" s="85"/>
      <c r="KOO135" s="85"/>
      <c r="KOP135" s="85"/>
      <c r="KOQ135" s="85"/>
      <c r="KOR135" s="85"/>
      <c r="KOS135" s="85"/>
      <c r="KOT135" s="85"/>
      <c r="KOU135" s="85"/>
      <c r="KOV135" s="85"/>
      <c r="KOW135" s="85"/>
      <c r="KOX135" s="85"/>
      <c r="KOY135" s="85"/>
      <c r="KOZ135" s="85"/>
      <c r="KPA135" s="85"/>
      <c r="KPB135" s="85"/>
      <c r="KPC135" s="85"/>
      <c r="KPD135" s="85"/>
      <c r="KPE135" s="85"/>
      <c r="KPF135" s="85"/>
      <c r="KPG135" s="85"/>
      <c r="KPH135" s="85"/>
      <c r="KPI135" s="85"/>
      <c r="KPJ135" s="85"/>
      <c r="KPK135" s="85"/>
      <c r="KPL135" s="85"/>
      <c r="KPM135" s="85"/>
      <c r="KPN135" s="85"/>
      <c r="KPO135" s="85"/>
      <c r="KPP135" s="85"/>
      <c r="KPQ135" s="85"/>
      <c r="KPR135" s="85"/>
      <c r="KPS135" s="85"/>
      <c r="KPT135" s="85"/>
      <c r="KPU135" s="85"/>
      <c r="KPV135" s="85"/>
      <c r="KPW135" s="85"/>
      <c r="KPX135" s="85"/>
      <c r="KPY135" s="85"/>
      <c r="KPZ135" s="85"/>
      <c r="KQA135" s="85"/>
      <c r="KQB135" s="85"/>
      <c r="KQC135" s="85"/>
      <c r="KQD135" s="85"/>
      <c r="KQE135" s="85"/>
      <c r="KQF135" s="85"/>
      <c r="KQG135" s="85"/>
      <c r="KQH135" s="85"/>
      <c r="KQI135" s="85"/>
      <c r="KQJ135" s="85"/>
      <c r="KQK135" s="85"/>
      <c r="KQL135" s="85"/>
      <c r="KQM135" s="85"/>
      <c r="KQN135" s="85"/>
      <c r="KQO135" s="85"/>
      <c r="KQP135" s="85"/>
      <c r="KQQ135" s="85"/>
      <c r="KQR135" s="85"/>
      <c r="KQS135" s="85"/>
      <c r="KQT135" s="85"/>
      <c r="KQU135" s="85"/>
      <c r="KQV135" s="85"/>
      <c r="KQW135" s="85"/>
      <c r="KQX135" s="85"/>
      <c r="KQY135" s="85"/>
      <c r="KQZ135" s="85"/>
      <c r="KRA135" s="85"/>
      <c r="KRB135" s="85"/>
      <c r="KRC135" s="85"/>
      <c r="KRD135" s="85"/>
      <c r="KRE135" s="85"/>
      <c r="KRF135" s="85"/>
      <c r="KRG135" s="85"/>
      <c r="KRH135" s="85"/>
      <c r="KRI135" s="85"/>
      <c r="KRJ135" s="85"/>
      <c r="KRK135" s="85"/>
      <c r="KRL135" s="85"/>
      <c r="KRM135" s="85"/>
      <c r="KRN135" s="85"/>
      <c r="KRO135" s="85"/>
      <c r="KRP135" s="85"/>
      <c r="KRQ135" s="85"/>
      <c r="KRR135" s="85"/>
      <c r="KRS135" s="85"/>
      <c r="KRT135" s="85"/>
      <c r="KRU135" s="85"/>
      <c r="KRV135" s="85"/>
      <c r="KRW135" s="85"/>
      <c r="KRX135" s="85"/>
      <c r="KRY135" s="85"/>
      <c r="KRZ135" s="85"/>
      <c r="KSA135" s="85"/>
      <c r="KSB135" s="85"/>
      <c r="KSC135" s="85"/>
      <c r="KSD135" s="85"/>
      <c r="KSE135" s="85"/>
      <c r="KSF135" s="85"/>
      <c r="KSG135" s="85"/>
      <c r="KSH135" s="85"/>
      <c r="KSI135" s="85"/>
      <c r="KSJ135" s="85"/>
      <c r="KSK135" s="85"/>
      <c r="KSL135" s="85"/>
      <c r="KSM135" s="85"/>
      <c r="KSN135" s="85"/>
      <c r="KSO135" s="85"/>
      <c r="KSP135" s="85"/>
      <c r="KSQ135" s="85"/>
      <c r="KSR135" s="85"/>
      <c r="KSS135" s="85"/>
      <c r="KST135" s="85"/>
      <c r="KSU135" s="85"/>
      <c r="KSV135" s="85"/>
      <c r="KSW135" s="85"/>
      <c r="KSX135" s="85"/>
      <c r="KSY135" s="85"/>
      <c r="KSZ135" s="85"/>
      <c r="KTA135" s="85"/>
      <c r="KTB135" s="85"/>
      <c r="KTC135" s="85"/>
      <c r="KTD135" s="85"/>
      <c r="KTE135" s="85"/>
      <c r="KTF135" s="85"/>
      <c r="KTG135" s="85"/>
      <c r="KTH135" s="85"/>
      <c r="KTI135" s="85"/>
      <c r="KTJ135" s="85"/>
      <c r="KTK135" s="85"/>
      <c r="KTL135" s="85"/>
      <c r="KTM135" s="85"/>
      <c r="KTN135" s="85"/>
      <c r="KTO135" s="85"/>
      <c r="KTP135" s="85"/>
      <c r="KTQ135" s="85"/>
      <c r="KTR135" s="85"/>
      <c r="KTS135" s="85"/>
      <c r="KTT135" s="85"/>
      <c r="KTU135" s="85"/>
      <c r="KTV135" s="85"/>
      <c r="KTW135" s="85"/>
      <c r="KTX135" s="85"/>
      <c r="KTY135" s="85"/>
      <c r="KTZ135" s="85"/>
      <c r="KUA135" s="85"/>
      <c r="KUB135" s="85"/>
      <c r="KUC135" s="85"/>
      <c r="KUD135" s="85"/>
      <c r="KUE135" s="85"/>
      <c r="KUF135" s="85"/>
      <c r="KUG135" s="85"/>
      <c r="KUH135" s="85"/>
      <c r="KUI135" s="85"/>
      <c r="KUJ135" s="85"/>
      <c r="KUK135" s="85"/>
      <c r="KUL135" s="85"/>
      <c r="KUM135" s="85"/>
      <c r="KUN135" s="85"/>
      <c r="KUO135" s="85"/>
      <c r="KUP135" s="85"/>
      <c r="KUQ135" s="85"/>
      <c r="KUR135" s="85"/>
      <c r="KUS135" s="85"/>
      <c r="KUT135" s="85"/>
      <c r="KUU135" s="85"/>
      <c r="KUV135" s="85"/>
      <c r="KUW135" s="85"/>
      <c r="KUX135" s="85"/>
      <c r="KUY135" s="85"/>
      <c r="KUZ135" s="85"/>
      <c r="KVA135" s="85"/>
      <c r="KVB135" s="85"/>
      <c r="KVC135" s="85"/>
      <c r="KVD135" s="85"/>
      <c r="KVE135" s="85"/>
      <c r="KVF135" s="85"/>
      <c r="KVG135" s="85"/>
      <c r="KVH135" s="85"/>
      <c r="KVI135" s="85"/>
      <c r="KVJ135" s="85"/>
      <c r="KVK135" s="85"/>
      <c r="KVL135" s="85"/>
      <c r="KVM135" s="85"/>
      <c r="KVN135" s="85"/>
      <c r="KVO135" s="85"/>
      <c r="KVP135" s="85"/>
      <c r="KVQ135" s="85"/>
      <c r="KVR135" s="85"/>
      <c r="KVS135" s="85"/>
      <c r="KVT135" s="85"/>
      <c r="KVU135" s="85"/>
      <c r="KVV135" s="85"/>
      <c r="KVW135" s="85"/>
      <c r="KVX135" s="85"/>
      <c r="KVY135" s="85"/>
      <c r="KVZ135" s="85"/>
      <c r="KWA135" s="85"/>
      <c r="KWB135" s="85"/>
      <c r="KWC135" s="85"/>
      <c r="KWD135" s="85"/>
      <c r="KWE135" s="85"/>
      <c r="KWF135" s="85"/>
      <c r="KWG135" s="85"/>
      <c r="KWH135" s="85"/>
      <c r="KWI135" s="85"/>
      <c r="KWJ135" s="85"/>
      <c r="KWK135" s="85"/>
      <c r="KWL135" s="85"/>
      <c r="KWM135" s="85"/>
      <c r="KWN135" s="85"/>
      <c r="KWO135" s="85"/>
      <c r="KWP135" s="85"/>
      <c r="KWQ135" s="85"/>
      <c r="KWR135" s="85"/>
      <c r="KWS135" s="85"/>
      <c r="KWT135" s="85"/>
      <c r="KWU135" s="85"/>
      <c r="KWV135" s="85"/>
      <c r="KWW135" s="85"/>
      <c r="KWX135" s="85"/>
      <c r="KWY135" s="85"/>
      <c r="KWZ135" s="85"/>
      <c r="KXA135" s="85"/>
      <c r="KXB135" s="85"/>
      <c r="KXC135" s="85"/>
      <c r="KXD135" s="85"/>
      <c r="KXE135" s="85"/>
      <c r="KXF135" s="85"/>
      <c r="KXG135" s="85"/>
      <c r="KXH135" s="85"/>
      <c r="KXI135" s="85"/>
      <c r="KXJ135" s="85"/>
      <c r="KXK135" s="85"/>
      <c r="KXL135" s="85"/>
      <c r="KXM135" s="85"/>
      <c r="KXN135" s="85"/>
      <c r="KXO135" s="85"/>
      <c r="KXP135" s="85"/>
      <c r="KXQ135" s="85"/>
      <c r="KXR135" s="85"/>
      <c r="KXS135" s="85"/>
      <c r="KXT135" s="85"/>
      <c r="KXU135" s="85"/>
      <c r="KXV135" s="85"/>
      <c r="KXW135" s="85"/>
      <c r="KXX135" s="85"/>
      <c r="KXY135" s="85"/>
      <c r="KXZ135" s="85"/>
      <c r="KYA135" s="85"/>
      <c r="KYB135" s="85"/>
      <c r="KYC135" s="85"/>
      <c r="KYD135" s="85"/>
      <c r="KYE135" s="85"/>
      <c r="KYF135" s="85"/>
      <c r="KYG135" s="85"/>
      <c r="KYH135" s="85"/>
      <c r="KYI135" s="85"/>
      <c r="KYJ135" s="85"/>
      <c r="KYK135" s="85"/>
      <c r="KYL135" s="85"/>
      <c r="KYM135" s="85"/>
      <c r="KYN135" s="85"/>
      <c r="KYO135" s="85"/>
      <c r="KYP135" s="85"/>
      <c r="KYQ135" s="85"/>
      <c r="KYR135" s="85"/>
      <c r="KYS135" s="85"/>
      <c r="KYT135" s="85"/>
      <c r="KYU135" s="85"/>
      <c r="KYV135" s="85"/>
      <c r="KYW135" s="85"/>
      <c r="KYX135" s="85"/>
      <c r="KYY135" s="85"/>
      <c r="KYZ135" s="85"/>
      <c r="KZA135" s="85"/>
      <c r="KZB135" s="85"/>
      <c r="KZC135" s="85"/>
      <c r="KZD135" s="85"/>
      <c r="KZE135" s="85"/>
      <c r="KZF135" s="85"/>
      <c r="KZG135" s="85"/>
      <c r="KZH135" s="85"/>
      <c r="KZI135" s="85"/>
      <c r="KZJ135" s="85"/>
      <c r="KZK135" s="85"/>
      <c r="KZL135" s="85"/>
      <c r="KZM135" s="85"/>
      <c r="KZN135" s="85"/>
      <c r="KZO135" s="85"/>
      <c r="KZP135" s="85"/>
      <c r="KZQ135" s="85"/>
      <c r="KZR135" s="85"/>
      <c r="KZS135" s="85"/>
      <c r="KZT135" s="85"/>
      <c r="KZU135" s="85"/>
      <c r="KZV135" s="85"/>
      <c r="KZW135" s="85"/>
      <c r="KZX135" s="85"/>
      <c r="KZY135" s="85"/>
      <c r="KZZ135" s="85"/>
      <c r="LAA135" s="85"/>
      <c r="LAB135" s="85"/>
      <c r="LAC135" s="85"/>
      <c r="LAD135" s="85"/>
      <c r="LAE135" s="85"/>
      <c r="LAF135" s="85"/>
      <c r="LAG135" s="85"/>
      <c r="LAH135" s="85"/>
      <c r="LAI135" s="85"/>
      <c r="LAJ135" s="85"/>
      <c r="LAK135" s="85"/>
      <c r="LAL135" s="85"/>
      <c r="LAM135" s="85"/>
      <c r="LAN135" s="85"/>
      <c r="LAO135" s="85"/>
      <c r="LAP135" s="85"/>
      <c r="LAQ135" s="85"/>
      <c r="LAR135" s="85"/>
      <c r="LAS135" s="85"/>
      <c r="LAT135" s="85"/>
      <c r="LAU135" s="85"/>
      <c r="LAV135" s="85"/>
      <c r="LAW135" s="85"/>
      <c r="LAX135" s="85"/>
      <c r="LAY135" s="85"/>
      <c r="LAZ135" s="85"/>
      <c r="LBA135" s="85"/>
      <c r="LBB135" s="85"/>
      <c r="LBC135" s="85"/>
      <c r="LBD135" s="85"/>
      <c r="LBE135" s="85"/>
      <c r="LBF135" s="85"/>
      <c r="LBG135" s="85"/>
      <c r="LBH135" s="85"/>
      <c r="LBI135" s="85"/>
      <c r="LBJ135" s="85"/>
      <c r="LBK135" s="85"/>
      <c r="LBL135" s="85"/>
      <c r="LBM135" s="85"/>
      <c r="LBN135" s="85"/>
      <c r="LBO135" s="85"/>
      <c r="LBP135" s="85"/>
      <c r="LBQ135" s="85"/>
      <c r="LBR135" s="85"/>
      <c r="LBS135" s="85"/>
      <c r="LBT135" s="85"/>
      <c r="LBU135" s="85"/>
      <c r="LBV135" s="85"/>
      <c r="LBW135" s="85"/>
      <c r="LBX135" s="85"/>
      <c r="LBY135" s="85"/>
      <c r="LBZ135" s="85"/>
      <c r="LCA135" s="85"/>
      <c r="LCB135" s="85"/>
      <c r="LCC135" s="85"/>
      <c r="LCD135" s="85"/>
      <c r="LCE135" s="85"/>
      <c r="LCF135" s="85"/>
      <c r="LCG135" s="85"/>
      <c r="LCH135" s="85"/>
      <c r="LCI135" s="85"/>
      <c r="LCJ135" s="85"/>
      <c r="LCK135" s="85"/>
      <c r="LCL135" s="85"/>
      <c r="LCM135" s="85"/>
      <c r="LCN135" s="85"/>
      <c r="LCO135" s="85"/>
      <c r="LCP135" s="85"/>
      <c r="LCQ135" s="85"/>
      <c r="LCR135" s="85"/>
      <c r="LCS135" s="85"/>
      <c r="LCT135" s="85"/>
      <c r="LCU135" s="85"/>
      <c r="LCV135" s="85"/>
      <c r="LCW135" s="85"/>
      <c r="LCX135" s="85"/>
      <c r="LCY135" s="85"/>
      <c r="LCZ135" s="85"/>
      <c r="LDA135" s="85"/>
      <c r="LDB135" s="85"/>
      <c r="LDC135" s="85"/>
      <c r="LDD135" s="85"/>
      <c r="LDE135" s="85"/>
      <c r="LDF135" s="85"/>
      <c r="LDG135" s="85"/>
      <c r="LDH135" s="85"/>
      <c r="LDI135" s="85"/>
      <c r="LDJ135" s="85"/>
      <c r="LDK135" s="85"/>
      <c r="LDL135" s="85"/>
      <c r="LDM135" s="85"/>
      <c r="LDN135" s="85"/>
      <c r="LDO135" s="85"/>
      <c r="LDP135" s="85"/>
      <c r="LDQ135" s="85"/>
      <c r="LDR135" s="85"/>
      <c r="LDS135" s="85"/>
      <c r="LDT135" s="85"/>
      <c r="LDU135" s="85"/>
      <c r="LDV135" s="85"/>
      <c r="LDW135" s="85"/>
      <c r="LDX135" s="85"/>
      <c r="LDY135" s="85"/>
      <c r="LDZ135" s="85"/>
      <c r="LEA135" s="85"/>
      <c r="LEB135" s="85"/>
      <c r="LEC135" s="85"/>
      <c r="LED135" s="85"/>
      <c r="LEE135" s="85"/>
      <c r="LEF135" s="85"/>
      <c r="LEG135" s="85"/>
      <c r="LEH135" s="85"/>
      <c r="LEI135" s="85"/>
      <c r="LEJ135" s="85"/>
      <c r="LEK135" s="85"/>
      <c r="LEL135" s="85"/>
      <c r="LEM135" s="85"/>
      <c r="LEN135" s="85"/>
      <c r="LEO135" s="85"/>
      <c r="LEP135" s="85"/>
      <c r="LEQ135" s="85"/>
      <c r="LER135" s="85"/>
      <c r="LES135" s="85"/>
      <c r="LET135" s="85"/>
      <c r="LEU135" s="85"/>
      <c r="LEV135" s="85"/>
      <c r="LEW135" s="85"/>
      <c r="LEX135" s="85"/>
      <c r="LEY135" s="85"/>
      <c r="LEZ135" s="85"/>
      <c r="LFA135" s="85"/>
      <c r="LFB135" s="85"/>
      <c r="LFC135" s="85"/>
      <c r="LFD135" s="85"/>
      <c r="LFE135" s="85"/>
      <c r="LFF135" s="85"/>
      <c r="LFG135" s="85"/>
      <c r="LFH135" s="85"/>
      <c r="LFI135" s="85"/>
      <c r="LFJ135" s="85"/>
      <c r="LFK135" s="85"/>
      <c r="LFL135" s="85"/>
      <c r="LFM135" s="85"/>
      <c r="LFN135" s="85"/>
      <c r="LFO135" s="85"/>
      <c r="LFP135" s="85"/>
      <c r="LFQ135" s="85"/>
      <c r="LFR135" s="85"/>
      <c r="LFS135" s="85"/>
      <c r="LFT135" s="85"/>
      <c r="LFU135" s="85"/>
      <c r="LFV135" s="85"/>
      <c r="LFW135" s="85"/>
      <c r="LFX135" s="85"/>
      <c r="LFY135" s="85"/>
      <c r="LFZ135" s="85"/>
      <c r="LGA135" s="85"/>
      <c r="LGB135" s="85"/>
      <c r="LGC135" s="85"/>
      <c r="LGD135" s="85"/>
      <c r="LGE135" s="85"/>
      <c r="LGF135" s="85"/>
      <c r="LGG135" s="85"/>
      <c r="LGH135" s="85"/>
      <c r="LGI135" s="85"/>
      <c r="LGJ135" s="85"/>
      <c r="LGK135" s="85"/>
      <c r="LGL135" s="85"/>
      <c r="LGM135" s="85"/>
      <c r="LGN135" s="85"/>
      <c r="LGO135" s="85"/>
      <c r="LGP135" s="85"/>
      <c r="LGQ135" s="85"/>
      <c r="LGR135" s="85"/>
      <c r="LGS135" s="85"/>
      <c r="LGT135" s="85"/>
      <c r="LGU135" s="85"/>
      <c r="LGV135" s="85"/>
      <c r="LGW135" s="85"/>
      <c r="LGX135" s="85"/>
      <c r="LGY135" s="85"/>
      <c r="LGZ135" s="85"/>
      <c r="LHA135" s="85"/>
      <c r="LHB135" s="85"/>
      <c r="LHC135" s="85"/>
      <c r="LHD135" s="85"/>
      <c r="LHE135" s="85"/>
      <c r="LHF135" s="85"/>
      <c r="LHG135" s="85"/>
      <c r="LHH135" s="85"/>
      <c r="LHI135" s="85"/>
      <c r="LHJ135" s="85"/>
      <c r="LHK135" s="85"/>
      <c r="LHL135" s="85"/>
      <c r="LHM135" s="85"/>
      <c r="LHN135" s="85"/>
      <c r="LHO135" s="85"/>
      <c r="LHP135" s="85"/>
      <c r="LHQ135" s="85"/>
      <c r="LHR135" s="85"/>
      <c r="LHS135" s="85"/>
      <c r="LHT135" s="85"/>
      <c r="LHU135" s="85"/>
      <c r="LHV135" s="85"/>
      <c r="LHW135" s="85"/>
      <c r="LHX135" s="85"/>
      <c r="LHY135" s="85"/>
      <c r="LHZ135" s="85"/>
      <c r="LIA135" s="85"/>
      <c r="LIB135" s="85"/>
      <c r="LIC135" s="85"/>
      <c r="LID135" s="85"/>
      <c r="LIE135" s="85"/>
      <c r="LIF135" s="85"/>
      <c r="LIG135" s="85"/>
      <c r="LIH135" s="85"/>
      <c r="LII135" s="85"/>
      <c r="LIJ135" s="85"/>
      <c r="LIK135" s="85"/>
      <c r="LIL135" s="85"/>
      <c r="LIM135" s="85"/>
      <c r="LIN135" s="85"/>
      <c r="LIO135" s="85"/>
      <c r="LIP135" s="85"/>
      <c r="LIQ135" s="85"/>
      <c r="LIR135" s="85"/>
      <c r="LIS135" s="85"/>
      <c r="LIT135" s="85"/>
      <c r="LIU135" s="85"/>
      <c r="LIV135" s="85"/>
      <c r="LIW135" s="85"/>
      <c r="LIX135" s="85"/>
      <c r="LIY135" s="85"/>
      <c r="LIZ135" s="85"/>
      <c r="LJA135" s="85"/>
      <c r="LJB135" s="85"/>
      <c r="LJC135" s="85"/>
      <c r="LJD135" s="85"/>
      <c r="LJE135" s="85"/>
      <c r="LJF135" s="85"/>
      <c r="LJG135" s="85"/>
      <c r="LJH135" s="85"/>
      <c r="LJI135" s="85"/>
      <c r="LJJ135" s="85"/>
      <c r="LJK135" s="85"/>
      <c r="LJL135" s="85"/>
      <c r="LJM135" s="85"/>
      <c r="LJN135" s="85"/>
      <c r="LJO135" s="85"/>
      <c r="LJP135" s="85"/>
      <c r="LJQ135" s="85"/>
      <c r="LJR135" s="85"/>
      <c r="LJS135" s="85"/>
      <c r="LJT135" s="85"/>
      <c r="LJU135" s="85"/>
      <c r="LJV135" s="85"/>
      <c r="LJW135" s="85"/>
      <c r="LJX135" s="85"/>
      <c r="LJY135" s="85"/>
      <c r="LJZ135" s="85"/>
      <c r="LKA135" s="85"/>
      <c r="LKB135" s="85"/>
      <c r="LKC135" s="85"/>
      <c r="LKD135" s="85"/>
      <c r="LKE135" s="85"/>
      <c r="LKF135" s="85"/>
      <c r="LKG135" s="85"/>
      <c r="LKH135" s="85"/>
      <c r="LKI135" s="85"/>
      <c r="LKJ135" s="85"/>
      <c r="LKK135" s="85"/>
      <c r="LKL135" s="85"/>
      <c r="LKM135" s="85"/>
      <c r="LKN135" s="85"/>
      <c r="LKO135" s="85"/>
      <c r="LKP135" s="85"/>
      <c r="LKQ135" s="85"/>
      <c r="LKR135" s="85"/>
      <c r="LKS135" s="85"/>
      <c r="LKT135" s="85"/>
      <c r="LKU135" s="85"/>
      <c r="LKV135" s="85"/>
      <c r="LKW135" s="85"/>
      <c r="LKX135" s="85"/>
      <c r="LKY135" s="85"/>
      <c r="LKZ135" s="85"/>
      <c r="LLA135" s="85"/>
      <c r="LLB135" s="85"/>
      <c r="LLC135" s="85"/>
      <c r="LLD135" s="85"/>
      <c r="LLE135" s="85"/>
      <c r="LLF135" s="85"/>
      <c r="LLG135" s="85"/>
      <c r="LLH135" s="85"/>
      <c r="LLI135" s="85"/>
      <c r="LLJ135" s="85"/>
      <c r="LLK135" s="85"/>
      <c r="LLL135" s="85"/>
      <c r="LLM135" s="85"/>
      <c r="LLN135" s="85"/>
      <c r="LLO135" s="85"/>
      <c r="LLP135" s="85"/>
      <c r="LLQ135" s="85"/>
      <c r="LLR135" s="85"/>
      <c r="LLS135" s="85"/>
      <c r="LLT135" s="85"/>
      <c r="LLU135" s="85"/>
      <c r="LLV135" s="85"/>
      <c r="LLW135" s="85"/>
      <c r="LLX135" s="85"/>
      <c r="LLY135" s="85"/>
      <c r="LLZ135" s="85"/>
      <c r="LMA135" s="85"/>
      <c r="LMB135" s="85"/>
      <c r="LMC135" s="85"/>
      <c r="LMD135" s="85"/>
      <c r="LME135" s="85"/>
      <c r="LMF135" s="85"/>
      <c r="LMG135" s="85"/>
      <c r="LMH135" s="85"/>
      <c r="LMI135" s="85"/>
      <c r="LMJ135" s="85"/>
      <c r="LMK135" s="85"/>
      <c r="LML135" s="85"/>
      <c r="LMM135" s="85"/>
      <c r="LMN135" s="85"/>
      <c r="LMO135" s="85"/>
      <c r="LMP135" s="85"/>
      <c r="LMQ135" s="85"/>
      <c r="LMR135" s="85"/>
      <c r="LMS135" s="85"/>
      <c r="LMT135" s="85"/>
      <c r="LMU135" s="85"/>
      <c r="LMV135" s="85"/>
      <c r="LMW135" s="85"/>
      <c r="LMX135" s="85"/>
      <c r="LMY135" s="85"/>
      <c r="LMZ135" s="85"/>
      <c r="LNA135" s="85"/>
      <c r="LNB135" s="85"/>
      <c r="LNC135" s="85"/>
      <c r="LND135" s="85"/>
      <c r="LNE135" s="85"/>
      <c r="LNF135" s="85"/>
      <c r="LNG135" s="85"/>
      <c r="LNH135" s="85"/>
      <c r="LNI135" s="85"/>
      <c r="LNJ135" s="85"/>
      <c r="LNK135" s="85"/>
      <c r="LNL135" s="85"/>
      <c r="LNM135" s="85"/>
      <c r="LNN135" s="85"/>
      <c r="LNO135" s="85"/>
      <c r="LNP135" s="85"/>
      <c r="LNQ135" s="85"/>
      <c r="LNR135" s="85"/>
      <c r="LNS135" s="85"/>
      <c r="LNT135" s="85"/>
      <c r="LNU135" s="85"/>
      <c r="LNV135" s="85"/>
      <c r="LNW135" s="85"/>
      <c r="LNX135" s="85"/>
      <c r="LNY135" s="85"/>
      <c r="LNZ135" s="85"/>
      <c r="LOA135" s="85"/>
      <c r="LOB135" s="85"/>
      <c r="LOC135" s="85"/>
      <c r="LOD135" s="85"/>
      <c r="LOE135" s="85"/>
      <c r="LOF135" s="85"/>
      <c r="LOG135" s="85"/>
      <c r="LOH135" s="85"/>
      <c r="LOI135" s="85"/>
      <c r="LOJ135" s="85"/>
      <c r="LOK135" s="85"/>
      <c r="LOL135" s="85"/>
      <c r="LOM135" s="85"/>
      <c r="LON135" s="85"/>
      <c r="LOO135" s="85"/>
      <c r="LOP135" s="85"/>
      <c r="LOQ135" s="85"/>
      <c r="LOR135" s="85"/>
      <c r="LOS135" s="85"/>
      <c r="LOT135" s="85"/>
      <c r="LOU135" s="85"/>
      <c r="LOV135" s="85"/>
      <c r="LOW135" s="85"/>
      <c r="LOX135" s="85"/>
      <c r="LOY135" s="85"/>
      <c r="LOZ135" s="85"/>
      <c r="LPA135" s="85"/>
      <c r="LPB135" s="85"/>
      <c r="LPC135" s="85"/>
      <c r="LPD135" s="85"/>
      <c r="LPE135" s="85"/>
      <c r="LPF135" s="85"/>
      <c r="LPG135" s="85"/>
      <c r="LPH135" s="85"/>
      <c r="LPI135" s="85"/>
      <c r="LPJ135" s="85"/>
      <c r="LPK135" s="85"/>
      <c r="LPL135" s="85"/>
      <c r="LPM135" s="85"/>
      <c r="LPN135" s="85"/>
      <c r="LPO135" s="85"/>
      <c r="LPP135" s="85"/>
      <c r="LPQ135" s="85"/>
      <c r="LPR135" s="85"/>
      <c r="LPS135" s="85"/>
      <c r="LPT135" s="85"/>
      <c r="LPU135" s="85"/>
      <c r="LPV135" s="85"/>
      <c r="LPW135" s="85"/>
      <c r="LPX135" s="85"/>
      <c r="LPY135" s="85"/>
      <c r="LPZ135" s="85"/>
      <c r="LQA135" s="85"/>
      <c r="LQB135" s="85"/>
      <c r="LQC135" s="85"/>
      <c r="LQD135" s="85"/>
      <c r="LQE135" s="85"/>
      <c r="LQF135" s="85"/>
      <c r="LQG135" s="85"/>
      <c r="LQH135" s="85"/>
      <c r="LQI135" s="85"/>
      <c r="LQJ135" s="85"/>
      <c r="LQK135" s="85"/>
      <c r="LQL135" s="85"/>
      <c r="LQM135" s="85"/>
      <c r="LQN135" s="85"/>
      <c r="LQO135" s="85"/>
      <c r="LQP135" s="85"/>
      <c r="LQQ135" s="85"/>
      <c r="LQR135" s="85"/>
      <c r="LQS135" s="85"/>
      <c r="LQT135" s="85"/>
      <c r="LQU135" s="85"/>
      <c r="LQV135" s="85"/>
      <c r="LQW135" s="85"/>
      <c r="LQX135" s="85"/>
      <c r="LQY135" s="85"/>
      <c r="LQZ135" s="85"/>
      <c r="LRA135" s="85"/>
      <c r="LRB135" s="85"/>
      <c r="LRC135" s="85"/>
      <c r="LRD135" s="85"/>
      <c r="LRE135" s="85"/>
      <c r="LRF135" s="85"/>
      <c r="LRG135" s="85"/>
      <c r="LRH135" s="85"/>
      <c r="LRI135" s="85"/>
      <c r="LRJ135" s="85"/>
      <c r="LRK135" s="85"/>
      <c r="LRL135" s="85"/>
      <c r="LRM135" s="85"/>
      <c r="LRN135" s="85"/>
      <c r="LRO135" s="85"/>
      <c r="LRP135" s="85"/>
      <c r="LRQ135" s="85"/>
      <c r="LRR135" s="85"/>
      <c r="LRS135" s="85"/>
      <c r="LRT135" s="85"/>
      <c r="LRU135" s="85"/>
      <c r="LRV135" s="85"/>
      <c r="LRW135" s="85"/>
      <c r="LRX135" s="85"/>
      <c r="LRY135" s="85"/>
      <c r="LRZ135" s="85"/>
      <c r="LSA135" s="85"/>
      <c r="LSB135" s="85"/>
      <c r="LSC135" s="85"/>
      <c r="LSD135" s="85"/>
      <c r="LSE135" s="85"/>
      <c r="LSF135" s="85"/>
      <c r="LSG135" s="85"/>
      <c r="LSH135" s="85"/>
      <c r="LSI135" s="85"/>
      <c r="LSJ135" s="85"/>
      <c r="LSK135" s="85"/>
      <c r="LSL135" s="85"/>
      <c r="LSM135" s="85"/>
      <c r="LSN135" s="85"/>
      <c r="LSO135" s="85"/>
      <c r="LSP135" s="85"/>
      <c r="LSQ135" s="85"/>
      <c r="LSR135" s="85"/>
      <c r="LSS135" s="85"/>
      <c r="LST135" s="85"/>
      <c r="LSU135" s="85"/>
      <c r="LSV135" s="85"/>
      <c r="LSW135" s="85"/>
      <c r="LSX135" s="85"/>
      <c r="LSY135" s="85"/>
      <c r="LSZ135" s="85"/>
      <c r="LTA135" s="85"/>
      <c r="LTB135" s="85"/>
      <c r="LTC135" s="85"/>
      <c r="LTD135" s="85"/>
      <c r="LTE135" s="85"/>
      <c r="LTF135" s="85"/>
      <c r="LTG135" s="85"/>
      <c r="LTH135" s="85"/>
      <c r="LTI135" s="85"/>
      <c r="LTJ135" s="85"/>
      <c r="LTK135" s="85"/>
      <c r="LTL135" s="85"/>
      <c r="LTM135" s="85"/>
      <c r="LTN135" s="85"/>
      <c r="LTO135" s="85"/>
      <c r="LTP135" s="85"/>
      <c r="LTQ135" s="85"/>
      <c r="LTR135" s="85"/>
      <c r="LTS135" s="85"/>
      <c r="LTT135" s="85"/>
      <c r="LTU135" s="85"/>
      <c r="LTV135" s="85"/>
      <c r="LTW135" s="85"/>
      <c r="LTX135" s="85"/>
      <c r="LTY135" s="85"/>
      <c r="LTZ135" s="85"/>
      <c r="LUA135" s="85"/>
      <c r="LUB135" s="85"/>
      <c r="LUC135" s="85"/>
      <c r="LUD135" s="85"/>
      <c r="LUE135" s="85"/>
      <c r="LUF135" s="85"/>
      <c r="LUG135" s="85"/>
      <c r="LUH135" s="85"/>
      <c r="LUI135" s="85"/>
      <c r="LUJ135" s="85"/>
      <c r="LUK135" s="85"/>
      <c r="LUL135" s="85"/>
      <c r="LUM135" s="85"/>
      <c r="LUN135" s="85"/>
      <c r="LUO135" s="85"/>
      <c r="LUP135" s="85"/>
      <c r="LUQ135" s="85"/>
      <c r="LUR135" s="85"/>
      <c r="LUS135" s="85"/>
      <c r="LUT135" s="85"/>
      <c r="LUU135" s="85"/>
      <c r="LUV135" s="85"/>
      <c r="LUW135" s="85"/>
      <c r="LUX135" s="85"/>
      <c r="LUY135" s="85"/>
      <c r="LUZ135" s="85"/>
      <c r="LVA135" s="85"/>
      <c r="LVB135" s="85"/>
      <c r="LVC135" s="85"/>
      <c r="LVD135" s="85"/>
      <c r="LVE135" s="85"/>
      <c r="LVF135" s="85"/>
      <c r="LVG135" s="85"/>
      <c r="LVH135" s="85"/>
      <c r="LVI135" s="85"/>
      <c r="LVJ135" s="85"/>
      <c r="LVK135" s="85"/>
      <c r="LVL135" s="85"/>
      <c r="LVM135" s="85"/>
      <c r="LVN135" s="85"/>
      <c r="LVO135" s="85"/>
      <c r="LVP135" s="85"/>
      <c r="LVQ135" s="85"/>
      <c r="LVR135" s="85"/>
      <c r="LVS135" s="85"/>
      <c r="LVT135" s="85"/>
      <c r="LVU135" s="85"/>
      <c r="LVV135" s="85"/>
      <c r="LVW135" s="85"/>
      <c r="LVX135" s="85"/>
      <c r="LVY135" s="85"/>
      <c r="LVZ135" s="85"/>
      <c r="LWA135" s="85"/>
      <c r="LWB135" s="85"/>
      <c r="LWC135" s="85"/>
      <c r="LWD135" s="85"/>
      <c r="LWE135" s="85"/>
      <c r="LWF135" s="85"/>
      <c r="LWG135" s="85"/>
      <c r="LWH135" s="85"/>
      <c r="LWI135" s="85"/>
      <c r="LWJ135" s="85"/>
      <c r="LWK135" s="85"/>
      <c r="LWL135" s="85"/>
      <c r="LWM135" s="85"/>
      <c r="LWN135" s="85"/>
      <c r="LWO135" s="85"/>
      <c r="LWP135" s="85"/>
      <c r="LWQ135" s="85"/>
      <c r="LWR135" s="85"/>
      <c r="LWS135" s="85"/>
      <c r="LWT135" s="85"/>
      <c r="LWU135" s="85"/>
      <c r="LWV135" s="85"/>
      <c r="LWW135" s="85"/>
      <c r="LWX135" s="85"/>
      <c r="LWY135" s="85"/>
      <c r="LWZ135" s="85"/>
      <c r="LXA135" s="85"/>
      <c r="LXB135" s="85"/>
      <c r="LXC135" s="85"/>
      <c r="LXD135" s="85"/>
      <c r="LXE135" s="85"/>
      <c r="LXF135" s="85"/>
      <c r="LXG135" s="85"/>
      <c r="LXH135" s="85"/>
      <c r="LXI135" s="85"/>
      <c r="LXJ135" s="85"/>
      <c r="LXK135" s="85"/>
      <c r="LXL135" s="85"/>
      <c r="LXM135" s="85"/>
      <c r="LXN135" s="85"/>
      <c r="LXO135" s="85"/>
      <c r="LXP135" s="85"/>
      <c r="LXQ135" s="85"/>
      <c r="LXR135" s="85"/>
      <c r="LXS135" s="85"/>
      <c r="LXT135" s="85"/>
      <c r="LXU135" s="85"/>
      <c r="LXV135" s="85"/>
      <c r="LXW135" s="85"/>
      <c r="LXX135" s="85"/>
      <c r="LXY135" s="85"/>
      <c r="LXZ135" s="85"/>
      <c r="LYA135" s="85"/>
      <c r="LYB135" s="85"/>
      <c r="LYC135" s="85"/>
      <c r="LYD135" s="85"/>
      <c r="LYE135" s="85"/>
      <c r="LYF135" s="85"/>
      <c r="LYG135" s="85"/>
      <c r="LYH135" s="85"/>
      <c r="LYI135" s="85"/>
      <c r="LYJ135" s="85"/>
      <c r="LYK135" s="85"/>
      <c r="LYL135" s="85"/>
      <c r="LYM135" s="85"/>
      <c r="LYN135" s="85"/>
      <c r="LYO135" s="85"/>
      <c r="LYP135" s="85"/>
      <c r="LYQ135" s="85"/>
      <c r="LYR135" s="85"/>
      <c r="LYS135" s="85"/>
      <c r="LYT135" s="85"/>
      <c r="LYU135" s="85"/>
      <c r="LYV135" s="85"/>
      <c r="LYW135" s="85"/>
      <c r="LYX135" s="85"/>
      <c r="LYY135" s="85"/>
      <c r="LYZ135" s="85"/>
      <c r="LZA135" s="85"/>
      <c r="LZB135" s="85"/>
      <c r="LZC135" s="85"/>
      <c r="LZD135" s="85"/>
      <c r="LZE135" s="85"/>
      <c r="LZF135" s="85"/>
      <c r="LZG135" s="85"/>
      <c r="LZH135" s="85"/>
      <c r="LZI135" s="85"/>
      <c r="LZJ135" s="85"/>
      <c r="LZK135" s="85"/>
      <c r="LZL135" s="85"/>
      <c r="LZM135" s="85"/>
      <c r="LZN135" s="85"/>
      <c r="LZO135" s="85"/>
      <c r="LZP135" s="85"/>
      <c r="LZQ135" s="85"/>
      <c r="LZR135" s="85"/>
      <c r="LZS135" s="85"/>
      <c r="LZT135" s="85"/>
      <c r="LZU135" s="85"/>
      <c r="LZV135" s="85"/>
      <c r="LZW135" s="85"/>
      <c r="LZX135" s="85"/>
      <c r="LZY135" s="85"/>
      <c r="LZZ135" s="85"/>
      <c r="MAA135" s="85"/>
      <c r="MAB135" s="85"/>
      <c r="MAC135" s="85"/>
      <c r="MAD135" s="85"/>
      <c r="MAE135" s="85"/>
      <c r="MAF135" s="85"/>
      <c r="MAG135" s="85"/>
      <c r="MAH135" s="85"/>
      <c r="MAI135" s="85"/>
      <c r="MAJ135" s="85"/>
      <c r="MAK135" s="85"/>
      <c r="MAL135" s="85"/>
      <c r="MAM135" s="85"/>
      <c r="MAN135" s="85"/>
      <c r="MAO135" s="85"/>
      <c r="MAP135" s="85"/>
      <c r="MAQ135" s="85"/>
      <c r="MAR135" s="85"/>
      <c r="MAS135" s="85"/>
      <c r="MAT135" s="85"/>
      <c r="MAU135" s="85"/>
      <c r="MAV135" s="85"/>
      <c r="MAW135" s="85"/>
      <c r="MAX135" s="85"/>
      <c r="MAY135" s="85"/>
      <c r="MAZ135" s="85"/>
      <c r="MBA135" s="85"/>
      <c r="MBB135" s="85"/>
      <c r="MBC135" s="85"/>
      <c r="MBD135" s="85"/>
      <c r="MBE135" s="85"/>
      <c r="MBF135" s="85"/>
      <c r="MBG135" s="85"/>
      <c r="MBH135" s="85"/>
      <c r="MBI135" s="85"/>
      <c r="MBJ135" s="85"/>
      <c r="MBK135" s="85"/>
      <c r="MBL135" s="85"/>
      <c r="MBM135" s="85"/>
      <c r="MBN135" s="85"/>
      <c r="MBO135" s="85"/>
      <c r="MBP135" s="85"/>
      <c r="MBQ135" s="85"/>
      <c r="MBR135" s="85"/>
      <c r="MBS135" s="85"/>
      <c r="MBT135" s="85"/>
      <c r="MBU135" s="85"/>
      <c r="MBV135" s="85"/>
      <c r="MBW135" s="85"/>
      <c r="MBX135" s="85"/>
      <c r="MBY135" s="85"/>
      <c r="MBZ135" s="85"/>
      <c r="MCA135" s="85"/>
      <c r="MCB135" s="85"/>
      <c r="MCC135" s="85"/>
      <c r="MCD135" s="85"/>
      <c r="MCE135" s="85"/>
      <c r="MCF135" s="85"/>
      <c r="MCG135" s="85"/>
      <c r="MCH135" s="85"/>
      <c r="MCI135" s="85"/>
      <c r="MCJ135" s="85"/>
      <c r="MCK135" s="85"/>
      <c r="MCL135" s="85"/>
      <c r="MCM135" s="85"/>
      <c r="MCN135" s="85"/>
      <c r="MCO135" s="85"/>
      <c r="MCP135" s="85"/>
      <c r="MCQ135" s="85"/>
      <c r="MCR135" s="85"/>
      <c r="MCS135" s="85"/>
      <c r="MCT135" s="85"/>
      <c r="MCU135" s="85"/>
      <c r="MCV135" s="85"/>
      <c r="MCW135" s="85"/>
      <c r="MCX135" s="85"/>
      <c r="MCY135" s="85"/>
      <c r="MCZ135" s="85"/>
      <c r="MDA135" s="85"/>
      <c r="MDB135" s="85"/>
      <c r="MDC135" s="85"/>
      <c r="MDD135" s="85"/>
      <c r="MDE135" s="85"/>
      <c r="MDF135" s="85"/>
      <c r="MDG135" s="85"/>
      <c r="MDH135" s="85"/>
      <c r="MDI135" s="85"/>
      <c r="MDJ135" s="85"/>
      <c r="MDK135" s="85"/>
      <c r="MDL135" s="85"/>
      <c r="MDM135" s="85"/>
      <c r="MDN135" s="85"/>
      <c r="MDO135" s="85"/>
      <c r="MDP135" s="85"/>
      <c r="MDQ135" s="85"/>
      <c r="MDR135" s="85"/>
      <c r="MDS135" s="85"/>
      <c r="MDT135" s="85"/>
      <c r="MDU135" s="85"/>
      <c r="MDV135" s="85"/>
      <c r="MDW135" s="85"/>
      <c r="MDX135" s="85"/>
      <c r="MDY135" s="85"/>
      <c r="MDZ135" s="85"/>
      <c r="MEA135" s="85"/>
      <c r="MEB135" s="85"/>
      <c r="MEC135" s="85"/>
      <c r="MED135" s="85"/>
      <c r="MEE135" s="85"/>
      <c r="MEF135" s="85"/>
      <c r="MEG135" s="85"/>
      <c r="MEH135" s="85"/>
      <c r="MEI135" s="85"/>
      <c r="MEJ135" s="85"/>
      <c r="MEK135" s="85"/>
      <c r="MEL135" s="85"/>
      <c r="MEM135" s="85"/>
      <c r="MEN135" s="85"/>
      <c r="MEO135" s="85"/>
      <c r="MEP135" s="85"/>
      <c r="MEQ135" s="85"/>
      <c r="MER135" s="85"/>
      <c r="MES135" s="85"/>
      <c r="MET135" s="85"/>
      <c r="MEU135" s="85"/>
      <c r="MEV135" s="85"/>
      <c r="MEW135" s="85"/>
      <c r="MEX135" s="85"/>
      <c r="MEY135" s="85"/>
      <c r="MEZ135" s="85"/>
      <c r="MFA135" s="85"/>
      <c r="MFB135" s="85"/>
      <c r="MFC135" s="85"/>
      <c r="MFD135" s="85"/>
      <c r="MFE135" s="85"/>
      <c r="MFF135" s="85"/>
      <c r="MFG135" s="85"/>
      <c r="MFH135" s="85"/>
      <c r="MFI135" s="85"/>
      <c r="MFJ135" s="85"/>
      <c r="MFK135" s="85"/>
      <c r="MFL135" s="85"/>
      <c r="MFM135" s="85"/>
      <c r="MFN135" s="85"/>
      <c r="MFO135" s="85"/>
      <c r="MFP135" s="85"/>
      <c r="MFQ135" s="85"/>
      <c r="MFR135" s="85"/>
      <c r="MFS135" s="85"/>
      <c r="MFT135" s="85"/>
      <c r="MFU135" s="85"/>
      <c r="MFV135" s="85"/>
      <c r="MFW135" s="85"/>
      <c r="MFX135" s="85"/>
      <c r="MFY135" s="85"/>
      <c r="MFZ135" s="85"/>
      <c r="MGA135" s="85"/>
      <c r="MGB135" s="85"/>
      <c r="MGC135" s="85"/>
      <c r="MGD135" s="85"/>
      <c r="MGE135" s="85"/>
      <c r="MGF135" s="85"/>
      <c r="MGG135" s="85"/>
      <c r="MGH135" s="85"/>
      <c r="MGI135" s="85"/>
      <c r="MGJ135" s="85"/>
      <c r="MGK135" s="85"/>
      <c r="MGL135" s="85"/>
      <c r="MGM135" s="85"/>
      <c r="MGN135" s="85"/>
      <c r="MGO135" s="85"/>
      <c r="MGP135" s="85"/>
      <c r="MGQ135" s="85"/>
      <c r="MGR135" s="85"/>
      <c r="MGS135" s="85"/>
      <c r="MGT135" s="85"/>
      <c r="MGU135" s="85"/>
      <c r="MGV135" s="85"/>
      <c r="MGW135" s="85"/>
      <c r="MGX135" s="85"/>
      <c r="MGY135" s="85"/>
      <c r="MGZ135" s="85"/>
      <c r="MHA135" s="85"/>
      <c r="MHB135" s="85"/>
      <c r="MHC135" s="85"/>
      <c r="MHD135" s="85"/>
      <c r="MHE135" s="85"/>
      <c r="MHF135" s="85"/>
      <c r="MHG135" s="85"/>
      <c r="MHH135" s="85"/>
      <c r="MHI135" s="85"/>
      <c r="MHJ135" s="85"/>
      <c r="MHK135" s="85"/>
      <c r="MHL135" s="85"/>
      <c r="MHM135" s="85"/>
      <c r="MHN135" s="85"/>
      <c r="MHO135" s="85"/>
      <c r="MHP135" s="85"/>
      <c r="MHQ135" s="85"/>
      <c r="MHR135" s="85"/>
      <c r="MHS135" s="85"/>
      <c r="MHT135" s="85"/>
      <c r="MHU135" s="85"/>
      <c r="MHV135" s="85"/>
      <c r="MHW135" s="85"/>
      <c r="MHX135" s="85"/>
      <c r="MHY135" s="85"/>
      <c r="MHZ135" s="85"/>
      <c r="MIA135" s="85"/>
      <c r="MIB135" s="85"/>
      <c r="MIC135" s="85"/>
      <c r="MID135" s="85"/>
      <c r="MIE135" s="85"/>
      <c r="MIF135" s="85"/>
      <c r="MIG135" s="85"/>
      <c r="MIH135" s="85"/>
      <c r="MII135" s="85"/>
      <c r="MIJ135" s="85"/>
      <c r="MIK135" s="85"/>
      <c r="MIL135" s="85"/>
      <c r="MIM135" s="85"/>
      <c r="MIN135" s="85"/>
      <c r="MIO135" s="85"/>
      <c r="MIP135" s="85"/>
      <c r="MIQ135" s="85"/>
      <c r="MIR135" s="85"/>
      <c r="MIS135" s="85"/>
      <c r="MIT135" s="85"/>
      <c r="MIU135" s="85"/>
      <c r="MIV135" s="85"/>
      <c r="MIW135" s="85"/>
      <c r="MIX135" s="85"/>
      <c r="MIY135" s="85"/>
      <c r="MIZ135" s="85"/>
      <c r="MJA135" s="85"/>
      <c r="MJB135" s="85"/>
      <c r="MJC135" s="85"/>
      <c r="MJD135" s="85"/>
      <c r="MJE135" s="85"/>
      <c r="MJF135" s="85"/>
      <c r="MJG135" s="85"/>
      <c r="MJH135" s="85"/>
      <c r="MJI135" s="85"/>
      <c r="MJJ135" s="85"/>
      <c r="MJK135" s="85"/>
      <c r="MJL135" s="85"/>
      <c r="MJM135" s="85"/>
      <c r="MJN135" s="85"/>
      <c r="MJO135" s="85"/>
      <c r="MJP135" s="85"/>
      <c r="MJQ135" s="85"/>
      <c r="MJR135" s="85"/>
      <c r="MJS135" s="85"/>
      <c r="MJT135" s="85"/>
      <c r="MJU135" s="85"/>
      <c r="MJV135" s="85"/>
      <c r="MJW135" s="85"/>
      <c r="MJX135" s="85"/>
      <c r="MJY135" s="85"/>
      <c r="MJZ135" s="85"/>
      <c r="MKA135" s="85"/>
      <c r="MKB135" s="85"/>
      <c r="MKC135" s="85"/>
      <c r="MKD135" s="85"/>
      <c r="MKE135" s="85"/>
      <c r="MKF135" s="85"/>
      <c r="MKG135" s="85"/>
      <c r="MKH135" s="85"/>
      <c r="MKI135" s="85"/>
      <c r="MKJ135" s="85"/>
      <c r="MKK135" s="85"/>
      <c r="MKL135" s="85"/>
      <c r="MKM135" s="85"/>
      <c r="MKN135" s="85"/>
      <c r="MKO135" s="85"/>
      <c r="MKP135" s="85"/>
      <c r="MKQ135" s="85"/>
      <c r="MKR135" s="85"/>
      <c r="MKS135" s="85"/>
      <c r="MKT135" s="85"/>
      <c r="MKU135" s="85"/>
      <c r="MKV135" s="85"/>
      <c r="MKW135" s="85"/>
      <c r="MKX135" s="85"/>
      <c r="MKY135" s="85"/>
      <c r="MKZ135" s="85"/>
      <c r="MLA135" s="85"/>
      <c r="MLB135" s="85"/>
      <c r="MLC135" s="85"/>
      <c r="MLD135" s="85"/>
      <c r="MLE135" s="85"/>
      <c r="MLF135" s="85"/>
      <c r="MLG135" s="85"/>
      <c r="MLH135" s="85"/>
      <c r="MLI135" s="85"/>
      <c r="MLJ135" s="85"/>
      <c r="MLK135" s="85"/>
      <c r="MLL135" s="85"/>
      <c r="MLM135" s="85"/>
      <c r="MLN135" s="85"/>
      <c r="MLO135" s="85"/>
      <c r="MLP135" s="85"/>
      <c r="MLQ135" s="85"/>
      <c r="MLR135" s="85"/>
      <c r="MLS135" s="85"/>
      <c r="MLT135" s="85"/>
      <c r="MLU135" s="85"/>
      <c r="MLV135" s="85"/>
      <c r="MLW135" s="85"/>
      <c r="MLX135" s="85"/>
      <c r="MLY135" s="85"/>
      <c r="MLZ135" s="85"/>
      <c r="MMA135" s="85"/>
      <c r="MMB135" s="85"/>
      <c r="MMC135" s="85"/>
      <c r="MMD135" s="85"/>
      <c r="MME135" s="85"/>
      <c r="MMF135" s="85"/>
      <c r="MMG135" s="85"/>
      <c r="MMH135" s="85"/>
      <c r="MMI135" s="85"/>
      <c r="MMJ135" s="85"/>
      <c r="MMK135" s="85"/>
      <c r="MML135" s="85"/>
      <c r="MMM135" s="85"/>
      <c r="MMN135" s="85"/>
      <c r="MMO135" s="85"/>
      <c r="MMP135" s="85"/>
      <c r="MMQ135" s="85"/>
      <c r="MMR135" s="85"/>
      <c r="MMS135" s="85"/>
      <c r="MMT135" s="85"/>
      <c r="MMU135" s="85"/>
      <c r="MMV135" s="85"/>
      <c r="MMW135" s="85"/>
      <c r="MMX135" s="85"/>
      <c r="MMY135" s="85"/>
      <c r="MMZ135" s="85"/>
      <c r="MNA135" s="85"/>
      <c r="MNB135" s="85"/>
      <c r="MNC135" s="85"/>
      <c r="MND135" s="85"/>
      <c r="MNE135" s="85"/>
      <c r="MNF135" s="85"/>
      <c r="MNG135" s="85"/>
      <c r="MNH135" s="85"/>
      <c r="MNI135" s="85"/>
      <c r="MNJ135" s="85"/>
      <c r="MNK135" s="85"/>
      <c r="MNL135" s="85"/>
      <c r="MNM135" s="85"/>
      <c r="MNN135" s="85"/>
      <c r="MNO135" s="85"/>
      <c r="MNP135" s="85"/>
      <c r="MNQ135" s="85"/>
      <c r="MNR135" s="85"/>
      <c r="MNS135" s="85"/>
      <c r="MNT135" s="85"/>
      <c r="MNU135" s="85"/>
      <c r="MNV135" s="85"/>
      <c r="MNW135" s="85"/>
      <c r="MNX135" s="85"/>
      <c r="MNY135" s="85"/>
      <c r="MNZ135" s="85"/>
      <c r="MOA135" s="85"/>
      <c r="MOB135" s="85"/>
      <c r="MOC135" s="85"/>
      <c r="MOD135" s="85"/>
      <c r="MOE135" s="85"/>
      <c r="MOF135" s="85"/>
      <c r="MOG135" s="85"/>
      <c r="MOH135" s="85"/>
      <c r="MOI135" s="85"/>
      <c r="MOJ135" s="85"/>
      <c r="MOK135" s="85"/>
      <c r="MOL135" s="85"/>
      <c r="MOM135" s="85"/>
      <c r="MON135" s="85"/>
      <c r="MOO135" s="85"/>
      <c r="MOP135" s="85"/>
      <c r="MOQ135" s="85"/>
      <c r="MOR135" s="85"/>
      <c r="MOS135" s="85"/>
      <c r="MOT135" s="85"/>
      <c r="MOU135" s="85"/>
      <c r="MOV135" s="85"/>
      <c r="MOW135" s="85"/>
      <c r="MOX135" s="85"/>
      <c r="MOY135" s="85"/>
      <c r="MOZ135" s="85"/>
      <c r="MPA135" s="85"/>
      <c r="MPB135" s="85"/>
      <c r="MPC135" s="85"/>
      <c r="MPD135" s="85"/>
      <c r="MPE135" s="85"/>
      <c r="MPF135" s="85"/>
      <c r="MPG135" s="85"/>
      <c r="MPH135" s="85"/>
      <c r="MPI135" s="85"/>
      <c r="MPJ135" s="85"/>
      <c r="MPK135" s="85"/>
      <c r="MPL135" s="85"/>
      <c r="MPM135" s="85"/>
      <c r="MPN135" s="85"/>
      <c r="MPO135" s="85"/>
      <c r="MPP135" s="85"/>
      <c r="MPQ135" s="85"/>
      <c r="MPR135" s="85"/>
      <c r="MPS135" s="85"/>
      <c r="MPT135" s="85"/>
      <c r="MPU135" s="85"/>
      <c r="MPV135" s="85"/>
      <c r="MPW135" s="85"/>
      <c r="MPX135" s="85"/>
      <c r="MPY135" s="85"/>
      <c r="MPZ135" s="85"/>
      <c r="MQA135" s="85"/>
      <c r="MQB135" s="85"/>
      <c r="MQC135" s="85"/>
      <c r="MQD135" s="85"/>
      <c r="MQE135" s="85"/>
      <c r="MQF135" s="85"/>
      <c r="MQG135" s="85"/>
      <c r="MQH135" s="85"/>
      <c r="MQI135" s="85"/>
      <c r="MQJ135" s="85"/>
      <c r="MQK135" s="85"/>
      <c r="MQL135" s="85"/>
      <c r="MQM135" s="85"/>
      <c r="MQN135" s="85"/>
      <c r="MQO135" s="85"/>
      <c r="MQP135" s="85"/>
      <c r="MQQ135" s="85"/>
      <c r="MQR135" s="85"/>
      <c r="MQS135" s="85"/>
      <c r="MQT135" s="85"/>
      <c r="MQU135" s="85"/>
      <c r="MQV135" s="85"/>
      <c r="MQW135" s="85"/>
      <c r="MQX135" s="85"/>
      <c r="MQY135" s="85"/>
      <c r="MQZ135" s="85"/>
      <c r="MRA135" s="85"/>
      <c r="MRB135" s="85"/>
      <c r="MRC135" s="85"/>
      <c r="MRD135" s="85"/>
      <c r="MRE135" s="85"/>
      <c r="MRF135" s="85"/>
      <c r="MRG135" s="85"/>
      <c r="MRH135" s="85"/>
      <c r="MRI135" s="85"/>
      <c r="MRJ135" s="85"/>
      <c r="MRK135" s="85"/>
      <c r="MRL135" s="85"/>
      <c r="MRM135" s="85"/>
      <c r="MRN135" s="85"/>
      <c r="MRO135" s="85"/>
      <c r="MRP135" s="85"/>
      <c r="MRQ135" s="85"/>
      <c r="MRR135" s="85"/>
      <c r="MRS135" s="85"/>
      <c r="MRT135" s="85"/>
      <c r="MRU135" s="85"/>
      <c r="MRV135" s="85"/>
      <c r="MRW135" s="85"/>
      <c r="MRX135" s="85"/>
      <c r="MRY135" s="85"/>
      <c r="MRZ135" s="85"/>
      <c r="MSA135" s="85"/>
      <c r="MSB135" s="85"/>
      <c r="MSC135" s="85"/>
      <c r="MSD135" s="85"/>
      <c r="MSE135" s="85"/>
      <c r="MSF135" s="85"/>
      <c r="MSG135" s="85"/>
      <c r="MSH135" s="85"/>
      <c r="MSI135" s="85"/>
      <c r="MSJ135" s="85"/>
      <c r="MSK135" s="85"/>
      <c r="MSL135" s="85"/>
      <c r="MSM135" s="85"/>
      <c r="MSN135" s="85"/>
      <c r="MSO135" s="85"/>
      <c r="MSP135" s="85"/>
      <c r="MSQ135" s="85"/>
      <c r="MSR135" s="85"/>
      <c r="MSS135" s="85"/>
      <c r="MST135" s="85"/>
      <c r="MSU135" s="85"/>
      <c r="MSV135" s="85"/>
      <c r="MSW135" s="85"/>
      <c r="MSX135" s="85"/>
      <c r="MSY135" s="85"/>
      <c r="MSZ135" s="85"/>
      <c r="MTA135" s="85"/>
      <c r="MTB135" s="85"/>
      <c r="MTC135" s="85"/>
      <c r="MTD135" s="85"/>
      <c r="MTE135" s="85"/>
      <c r="MTF135" s="85"/>
      <c r="MTG135" s="85"/>
      <c r="MTH135" s="85"/>
      <c r="MTI135" s="85"/>
      <c r="MTJ135" s="85"/>
      <c r="MTK135" s="85"/>
      <c r="MTL135" s="85"/>
      <c r="MTM135" s="85"/>
      <c r="MTN135" s="85"/>
      <c r="MTO135" s="85"/>
      <c r="MTP135" s="85"/>
      <c r="MTQ135" s="85"/>
      <c r="MTR135" s="85"/>
      <c r="MTS135" s="85"/>
      <c r="MTT135" s="85"/>
      <c r="MTU135" s="85"/>
      <c r="MTV135" s="85"/>
      <c r="MTW135" s="85"/>
      <c r="MTX135" s="85"/>
      <c r="MTY135" s="85"/>
      <c r="MTZ135" s="85"/>
      <c r="MUA135" s="85"/>
      <c r="MUB135" s="85"/>
      <c r="MUC135" s="85"/>
      <c r="MUD135" s="85"/>
      <c r="MUE135" s="85"/>
      <c r="MUF135" s="85"/>
      <c r="MUG135" s="85"/>
      <c r="MUH135" s="85"/>
      <c r="MUI135" s="85"/>
      <c r="MUJ135" s="85"/>
      <c r="MUK135" s="85"/>
      <c r="MUL135" s="85"/>
      <c r="MUM135" s="85"/>
      <c r="MUN135" s="85"/>
      <c r="MUO135" s="85"/>
      <c r="MUP135" s="85"/>
      <c r="MUQ135" s="85"/>
      <c r="MUR135" s="85"/>
      <c r="MUS135" s="85"/>
      <c r="MUT135" s="85"/>
      <c r="MUU135" s="85"/>
      <c r="MUV135" s="85"/>
      <c r="MUW135" s="85"/>
      <c r="MUX135" s="85"/>
      <c r="MUY135" s="85"/>
      <c r="MUZ135" s="85"/>
      <c r="MVA135" s="85"/>
      <c r="MVB135" s="85"/>
      <c r="MVC135" s="85"/>
      <c r="MVD135" s="85"/>
      <c r="MVE135" s="85"/>
      <c r="MVF135" s="85"/>
      <c r="MVG135" s="85"/>
      <c r="MVH135" s="85"/>
      <c r="MVI135" s="85"/>
      <c r="MVJ135" s="85"/>
      <c r="MVK135" s="85"/>
      <c r="MVL135" s="85"/>
      <c r="MVM135" s="85"/>
      <c r="MVN135" s="85"/>
      <c r="MVO135" s="85"/>
      <c r="MVP135" s="85"/>
      <c r="MVQ135" s="85"/>
      <c r="MVR135" s="85"/>
      <c r="MVS135" s="85"/>
      <c r="MVT135" s="85"/>
      <c r="MVU135" s="85"/>
      <c r="MVV135" s="85"/>
      <c r="MVW135" s="85"/>
      <c r="MVX135" s="85"/>
      <c r="MVY135" s="85"/>
      <c r="MVZ135" s="85"/>
      <c r="MWA135" s="85"/>
      <c r="MWB135" s="85"/>
      <c r="MWC135" s="85"/>
      <c r="MWD135" s="85"/>
      <c r="MWE135" s="85"/>
      <c r="MWF135" s="85"/>
      <c r="MWG135" s="85"/>
      <c r="MWH135" s="85"/>
      <c r="MWI135" s="85"/>
      <c r="MWJ135" s="85"/>
      <c r="MWK135" s="85"/>
      <c r="MWL135" s="85"/>
      <c r="MWM135" s="85"/>
      <c r="MWN135" s="85"/>
      <c r="MWO135" s="85"/>
      <c r="MWP135" s="85"/>
      <c r="MWQ135" s="85"/>
      <c r="MWR135" s="85"/>
      <c r="MWS135" s="85"/>
      <c r="MWT135" s="85"/>
      <c r="MWU135" s="85"/>
      <c r="MWV135" s="85"/>
      <c r="MWW135" s="85"/>
      <c r="MWX135" s="85"/>
      <c r="MWY135" s="85"/>
      <c r="MWZ135" s="85"/>
      <c r="MXA135" s="85"/>
      <c r="MXB135" s="85"/>
      <c r="MXC135" s="85"/>
      <c r="MXD135" s="85"/>
      <c r="MXE135" s="85"/>
      <c r="MXF135" s="85"/>
      <c r="MXG135" s="85"/>
      <c r="MXH135" s="85"/>
      <c r="MXI135" s="85"/>
      <c r="MXJ135" s="85"/>
      <c r="MXK135" s="85"/>
      <c r="MXL135" s="85"/>
      <c r="MXM135" s="85"/>
      <c r="MXN135" s="85"/>
      <c r="MXO135" s="85"/>
      <c r="MXP135" s="85"/>
      <c r="MXQ135" s="85"/>
      <c r="MXR135" s="85"/>
      <c r="MXS135" s="85"/>
      <c r="MXT135" s="85"/>
      <c r="MXU135" s="85"/>
      <c r="MXV135" s="85"/>
      <c r="MXW135" s="85"/>
      <c r="MXX135" s="85"/>
      <c r="MXY135" s="85"/>
      <c r="MXZ135" s="85"/>
      <c r="MYA135" s="85"/>
      <c r="MYB135" s="85"/>
      <c r="MYC135" s="85"/>
      <c r="MYD135" s="85"/>
      <c r="MYE135" s="85"/>
      <c r="MYF135" s="85"/>
      <c r="MYG135" s="85"/>
      <c r="MYH135" s="85"/>
      <c r="MYI135" s="85"/>
      <c r="MYJ135" s="85"/>
      <c r="MYK135" s="85"/>
      <c r="MYL135" s="85"/>
      <c r="MYM135" s="85"/>
      <c r="MYN135" s="85"/>
      <c r="MYO135" s="85"/>
      <c r="MYP135" s="85"/>
      <c r="MYQ135" s="85"/>
      <c r="MYR135" s="85"/>
      <c r="MYS135" s="85"/>
      <c r="MYT135" s="85"/>
      <c r="MYU135" s="85"/>
      <c r="MYV135" s="85"/>
      <c r="MYW135" s="85"/>
      <c r="MYX135" s="85"/>
      <c r="MYY135" s="85"/>
      <c r="MYZ135" s="85"/>
      <c r="MZA135" s="85"/>
      <c r="MZB135" s="85"/>
      <c r="MZC135" s="85"/>
      <c r="MZD135" s="85"/>
      <c r="MZE135" s="85"/>
      <c r="MZF135" s="85"/>
      <c r="MZG135" s="85"/>
      <c r="MZH135" s="85"/>
      <c r="MZI135" s="85"/>
      <c r="MZJ135" s="85"/>
      <c r="MZK135" s="85"/>
      <c r="MZL135" s="85"/>
      <c r="MZM135" s="85"/>
      <c r="MZN135" s="85"/>
      <c r="MZO135" s="85"/>
      <c r="MZP135" s="85"/>
      <c r="MZQ135" s="85"/>
      <c r="MZR135" s="85"/>
      <c r="MZS135" s="85"/>
      <c r="MZT135" s="85"/>
      <c r="MZU135" s="85"/>
      <c r="MZV135" s="85"/>
      <c r="MZW135" s="85"/>
      <c r="MZX135" s="85"/>
      <c r="MZY135" s="85"/>
      <c r="MZZ135" s="85"/>
      <c r="NAA135" s="85"/>
      <c r="NAB135" s="85"/>
      <c r="NAC135" s="85"/>
      <c r="NAD135" s="85"/>
      <c r="NAE135" s="85"/>
      <c r="NAF135" s="85"/>
      <c r="NAG135" s="85"/>
      <c r="NAH135" s="85"/>
      <c r="NAI135" s="85"/>
      <c r="NAJ135" s="85"/>
      <c r="NAK135" s="85"/>
      <c r="NAL135" s="85"/>
      <c r="NAM135" s="85"/>
      <c r="NAN135" s="85"/>
      <c r="NAO135" s="85"/>
      <c r="NAP135" s="85"/>
      <c r="NAQ135" s="85"/>
      <c r="NAR135" s="85"/>
      <c r="NAS135" s="85"/>
      <c r="NAT135" s="85"/>
      <c r="NAU135" s="85"/>
      <c r="NAV135" s="85"/>
      <c r="NAW135" s="85"/>
      <c r="NAX135" s="85"/>
      <c r="NAY135" s="85"/>
      <c r="NAZ135" s="85"/>
      <c r="NBA135" s="85"/>
      <c r="NBB135" s="85"/>
      <c r="NBC135" s="85"/>
      <c r="NBD135" s="85"/>
      <c r="NBE135" s="85"/>
      <c r="NBF135" s="85"/>
      <c r="NBG135" s="85"/>
      <c r="NBH135" s="85"/>
      <c r="NBI135" s="85"/>
      <c r="NBJ135" s="85"/>
      <c r="NBK135" s="85"/>
      <c r="NBL135" s="85"/>
      <c r="NBM135" s="85"/>
      <c r="NBN135" s="85"/>
      <c r="NBO135" s="85"/>
      <c r="NBP135" s="85"/>
      <c r="NBQ135" s="85"/>
      <c r="NBR135" s="85"/>
      <c r="NBS135" s="85"/>
      <c r="NBT135" s="85"/>
      <c r="NBU135" s="85"/>
      <c r="NBV135" s="85"/>
      <c r="NBW135" s="85"/>
      <c r="NBX135" s="85"/>
      <c r="NBY135" s="85"/>
      <c r="NBZ135" s="85"/>
      <c r="NCA135" s="85"/>
      <c r="NCB135" s="85"/>
      <c r="NCC135" s="85"/>
      <c r="NCD135" s="85"/>
      <c r="NCE135" s="85"/>
      <c r="NCF135" s="85"/>
      <c r="NCG135" s="85"/>
      <c r="NCH135" s="85"/>
      <c r="NCI135" s="85"/>
      <c r="NCJ135" s="85"/>
      <c r="NCK135" s="85"/>
      <c r="NCL135" s="85"/>
      <c r="NCM135" s="85"/>
      <c r="NCN135" s="85"/>
      <c r="NCO135" s="85"/>
      <c r="NCP135" s="85"/>
      <c r="NCQ135" s="85"/>
      <c r="NCR135" s="85"/>
      <c r="NCS135" s="85"/>
      <c r="NCT135" s="85"/>
      <c r="NCU135" s="85"/>
      <c r="NCV135" s="85"/>
      <c r="NCW135" s="85"/>
      <c r="NCX135" s="85"/>
      <c r="NCY135" s="85"/>
      <c r="NCZ135" s="85"/>
      <c r="NDA135" s="85"/>
      <c r="NDB135" s="85"/>
      <c r="NDC135" s="85"/>
      <c r="NDD135" s="85"/>
      <c r="NDE135" s="85"/>
      <c r="NDF135" s="85"/>
      <c r="NDG135" s="85"/>
      <c r="NDH135" s="85"/>
      <c r="NDI135" s="85"/>
      <c r="NDJ135" s="85"/>
      <c r="NDK135" s="85"/>
      <c r="NDL135" s="85"/>
      <c r="NDM135" s="85"/>
      <c r="NDN135" s="85"/>
      <c r="NDO135" s="85"/>
      <c r="NDP135" s="85"/>
      <c r="NDQ135" s="85"/>
      <c r="NDR135" s="85"/>
      <c r="NDS135" s="85"/>
      <c r="NDT135" s="85"/>
      <c r="NDU135" s="85"/>
      <c r="NDV135" s="85"/>
      <c r="NDW135" s="85"/>
      <c r="NDX135" s="85"/>
      <c r="NDY135" s="85"/>
      <c r="NDZ135" s="85"/>
      <c r="NEA135" s="85"/>
      <c r="NEB135" s="85"/>
      <c r="NEC135" s="85"/>
      <c r="NED135" s="85"/>
      <c r="NEE135" s="85"/>
      <c r="NEF135" s="85"/>
      <c r="NEG135" s="85"/>
      <c r="NEH135" s="85"/>
      <c r="NEI135" s="85"/>
      <c r="NEJ135" s="85"/>
      <c r="NEK135" s="85"/>
      <c r="NEL135" s="85"/>
      <c r="NEM135" s="85"/>
      <c r="NEN135" s="85"/>
      <c r="NEO135" s="85"/>
      <c r="NEP135" s="85"/>
      <c r="NEQ135" s="85"/>
      <c r="NER135" s="85"/>
      <c r="NES135" s="85"/>
      <c r="NET135" s="85"/>
      <c r="NEU135" s="85"/>
      <c r="NEV135" s="85"/>
      <c r="NEW135" s="85"/>
      <c r="NEX135" s="85"/>
      <c r="NEY135" s="85"/>
      <c r="NEZ135" s="85"/>
      <c r="NFA135" s="85"/>
      <c r="NFB135" s="85"/>
      <c r="NFC135" s="85"/>
      <c r="NFD135" s="85"/>
      <c r="NFE135" s="85"/>
      <c r="NFF135" s="85"/>
      <c r="NFG135" s="85"/>
      <c r="NFH135" s="85"/>
      <c r="NFI135" s="85"/>
      <c r="NFJ135" s="85"/>
      <c r="NFK135" s="85"/>
      <c r="NFL135" s="85"/>
      <c r="NFM135" s="85"/>
      <c r="NFN135" s="85"/>
      <c r="NFO135" s="85"/>
      <c r="NFP135" s="85"/>
      <c r="NFQ135" s="85"/>
      <c r="NFR135" s="85"/>
      <c r="NFS135" s="85"/>
      <c r="NFT135" s="85"/>
      <c r="NFU135" s="85"/>
      <c r="NFV135" s="85"/>
      <c r="NFW135" s="85"/>
      <c r="NFX135" s="85"/>
      <c r="NFY135" s="85"/>
      <c r="NFZ135" s="85"/>
      <c r="NGA135" s="85"/>
      <c r="NGB135" s="85"/>
      <c r="NGC135" s="85"/>
      <c r="NGD135" s="85"/>
      <c r="NGE135" s="85"/>
      <c r="NGF135" s="85"/>
      <c r="NGG135" s="85"/>
      <c r="NGH135" s="85"/>
      <c r="NGI135" s="85"/>
      <c r="NGJ135" s="85"/>
      <c r="NGK135" s="85"/>
      <c r="NGL135" s="85"/>
      <c r="NGM135" s="85"/>
      <c r="NGN135" s="85"/>
      <c r="NGO135" s="85"/>
      <c r="NGP135" s="85"/>
      <c r="NGQ135" s="85"/>
      <c r="NGR135" s="85"/>
      <c r="NGS135" s="85"/>
      <c r="NGT135" s="85"/>
      <c r="NGU135" s="85"/>
      <c r="NGV135" s="85"/>
      <c r="NGW135" s="85"/>
      <c r="NGX135" s="85"/>
      <c r="NGY135" s="85"/>
      <c r="NGZ135" s="85"/>
      <c r="NHA135" s="85"/>
      <c r="NHB135" s="85"/>
      <c r="NHC135" s="85"/>
      <c r="NHD135" s="85"/>
      <c r="NHE135" s="85"/>
      <c r="NHF135" s="85"/>
      <c r="NHG135" s="85"/>
      <c r="NHH135" s="85"/>
      <c r="NHI135" s="85"/>
      <c r="NHJ135" s="85"/>
      <c r="NHK135" s="85"/>
      <c r="NHL135" s="85"/>
      <c r="NHM135" s="85"/>
      <c r="NHN135" s="85"/>
      <c r="NHO135" s="85"/>
      <c r="NHP135" s="85"/>
      <c r="NHQ135" s="85"/>
      <c r="NHR135" s="85"/>
      <c r="NHS135" s="85"/>
      <c r="NHT135" s="85"/>
      <c r="NHU135" s="85"/>
      <c r="NHV135" s="85"/>
      <c r="NHW135" s="85"/>
      <c r="NHX135" s="85"/>
      <c r="NHY135" s="85"/>
      <c r="NHZ135" s="85"/>
      <c r="NIA135" s="85"/>
      <c r="NIB135" s="85"/>
      <c r="NIC135" s="85"/>
      <c r="NID135" s="85"/>
      <c r="NIE135" s="85"/>
      <c r="NIF135" s="85"/>
      <c r="NIG135" s="85"/>
      <c r="NIH135" s="85"/>
      <c r="NII135" s="85"/>
      <c r="NIJ135" s="85"/>
      <c r="NIK135" s="85"/>
      <c r="NIL135" s="85"/>
      <c r="NIM135" s="85"/>
      <c r="NIN135" s="85"/>
      <c r="NIO135" s="85"/>
      <c r="NIP135" s="85"/>
      <c r="NIQ135" s="85"/>
      <c r="NIR135" s="85"/>
      <c r="NIS135" s="85"/>
      <c r="NIT135" s="85"/>
      <c r="NIU135" s="85"/>
      <c r="NIV135" s="85"/>
      <c r="NIW135" s="85"/>
      <c r="NIX135" s="85"/>
      <c r="NIY135" s="85"/>
      <c r="NIZ135" s="85"/>
      <c r="NJA135" s="85"/>
      <c r="NJB135" s="85"/>
      <c r="NJC135" s="85"/>
      <c r="NJD135" s="85"/>
      <c r="NJE135" s="85"/>
      <c r="NJF135" s="85"/>
      <c r="NJG135" s="85"/>
      <c r="NJH135" s="85"/>
      <c r="NJI135" s="85"/>
      <c r="NJJ135" s="85"/>
      <c r="NJK135" s="85"/>
      <c r="NJL135" s="85"/>
      <c r="NJM135" s="85"/>
      <c r="NJN135" s="85"/>
      <c r="NJO135" s="85"/>
      <c r="NJP135" s="85"/>
      <c r="NJQ135" s="85"/>
      <c r="NJR135" s="85"/>
      <c r="NJS135" s="85"/>
      <c r="NJT135" s="85"/>
      <c r="NJU135" s="85"/>
      <c r="NJV135" s="85"/>
      <c r="NJW135" s="85"/>
      <c r="NJX135" s="85"/>
      <c r="NJY135" s="85"/>
      <c r="NJZ135" s="85"/>
      <c r="NKA135" s="85"/>
      <c r="NKB135" s="85"/>
      <c r="NKC135" s="85"/>
      <c r="NKD135" s="85"/>
      <c r="NKE135" s="85"/>
      <c r="NKF135" s="85"/>
      <c r="NKG135" s="85"/>
      <c r="NKH135" s="85"/>
      <c r="NKI135" s="85"/>
      <c r="NKJ135" s="85"/>
      <c r="NKK135" s="85"/>
      <c r="NKL135" s="85"/>
      <c r="NKM135" s="85"/>
      <c r="NKN135" s="85"/>
      <c r="NKO135" s="85"/>
      <c r="NKP135" s="85"/>
      <c r="NKQ135" s="85"/>
      <c r="NKR135" s="85"/>
      <c r="NKS135" s="85"/>
      <c r="NKT135" s="85"/>
      <c r="NKU135" s="85"/>
      <c r="NKV135" s="85"/>
      <c r="NKW135" s="85"/>
      <c r="NKX135" s="85"/>
      <c r="NKY135" s="85"/>
      <c r="NKZ135" s="85"/>
      <c r="NLA135" s="85"/>
      <c r="NLB135" s="85"/>
      <c r="NLC135" s="85"/>
      <c r="NLD135" s="85"/>
      <c r="NLE135" s="85"/>
      <c r="NLF135" s="85"/>
      <c r="NLG135" s="85"/>
      <c r="NLH135" s="85"/>
      <c r="NLI135" s="85"/>
      <c r="NLJ135" s="85"/>
      <c r="NLK135" s="85"/>
      <c r="NLL135" s="85"/>
      <c r="NLM135" s="85"/>
      <c r="NLN135" s="85"/>
      <c r="NLO135" s="85"/>
      <c r="NLP135" s="85"/>
      <c r="NLQ135" s="85"/>
      <c r="NLR135" s="85"/>
      <c r="NLS135" s="85"/>
      <c r="NLT135" s="85"/>
      <c r="NLU135" s="85"/>
      <c r="NLV135" s="85"/>
      <c r="NLW135" s="85"/>
      <c r="NLX135" s="85"/>
      <c r="NLY135" s="85"/>
      <c r="NLZ135" s="85"/>
      <c r="NMA135" s="85"/>
      <c r="NMB135" s="85"/>
      <c r="NMC135" s="85"/>
      <c r="NMD135" s="85"/>
      <c r="NME135" s="85"/>
      <c r="NMF135" s="85"/>
      <c r="NMG135" s="85"/>
      <c r="NMH135" s="85"/>
      <c r="NMI135" s="85"/>
      <c r="NMJ135" s="85"/>
      <c r="NMK135" s="85"/>
      <c r="NML135" s="85"/>
      <c r="NMM135" s="85"/>
      <c r="NMN135" s="85"/>
      <c r="NMO135" s="85"/>
      <c r="NMP135" s="85"/>
      <c r="NMQ135" s="85"/>
      <c r="NMR135" s="85"/>
      <c r="NMS135" s="85"/>
      <c r="NMT135" s="85"/>
      <c r="NMU135" s="85"/>
      <c r="NMV135" s="85"/>
      <c r="NMW135" s="85"/>
      <c r="NMX135" s="85"/>
      <c r="NMY135" s="85"/>
      <c r="NMZ135" s="85"/>
      <c r="NNA135" s="85"/>
      <c r="NNB135" s="85"/>
      <c r="NNC135" s="85"/>
      <c r="NND135" s="85"/>
      <c r="NNE135" s="85"/>
      <c r="NNF135" s="85"/>
      <c r="NNG135" s="85"/>
      <c r="NNH135" s="85"/>
      <c r="NNI135" s="85"/>
      <c r="NNJ135" s="85"/>
      <c r="NNK135" s="85"/>
      <c r="NNL135" s="85"/>
      <c r="NNM135" s="85"/>
      <c r="NNN135" s="85"/>
      <c r="NNO135" s="85"/>
      <c r="NNP135" s="85"/>
      <c r="NNQ135" s="85"/>
      <c r="NNR135" s="85"/>
      <c r="NNS135" s="85"/>
      <c r="NNT135" s="85"/>
      <c r="NNU135" s="85"/>
      <c r="NNV135" s="85"/>
      <c r="NNW135" s="85"/>
      <c r="NNX135" s="85"/>
      <c r="NNY135" s="85"/>
      <c r="NNZ135" s="85"/>
      <c r="NOA135" s="85"/>
      <c r="NOB135" s="85"/>
      <c r="NOC135" s="85"/>
      <c r="NOD135" s="85"/>
      <c r="NOE135" s="85"/>
      <c r="NOF135" s="85"/>
      <c r="NOG135" s="85"/>
      <c r="NOH135" s="85"/>
      <c r="NOI135" s="85"/>
      <c r="NOJ135" s="85"/>
      <c r="NOK135" s="85"/>
      <c r="NOL135" s="85"/>
      <c r="NOM135" s="85"/>
      <c r="NON135" s="85"/>
      <c r="NOO135" s="85"/>
      <c r="NOP135" s="85"/>
      <c r="NOQ135" s="85"/>
      <c r="NOR135" s="85"/>
      <c r="NOS135" s="85"/>
      <c r="NOT135" s="85"/>
      <c r="NOU135" s="85"/>
      <c r="NOV135" s="85"/>
      <c r="NOW135" s="85"/>
      <c r="NOX135" s="85"/>
      <c r="NOY135" s="85"/>
      <c r="NOZ135" s="85"/>
      <c r="NPA135" s="85"/>
      <c r="NPB135" s="85"/>
      <c r="NPC135" s="85"/>
      <c r="NPD135" s="85"/>
      <c r="NPE135" s="85"/>
      <c r="NPF135" s="85"/>
      <c r="NPG135" s="85"/>
      <c r="NPH135" s="85"/>
      <c r="NPI135" s="85"/>
      <c r="NPJ135" s="85"/>
      <c r="NPK135" s="85"/>
      <c r="NPL135" s="85"/>
      <c r="NPM135" s="85"/>
      <c r="NPN135" s="85"/>
      <c r="NPO135" s="85"/>
      <c r="NPP135" s="85"/>
      <c r="NPQ135" s="85"/>
      <c r="NPR135" s="85"/>
      <c r="NPS135" s="85"/>
      <c r="NPT135" s="85"/>
      <c r="NPU135" s="85"/>
      <c r="NPV135" s="85"/>
      <c r="NPW135" s="85"/>
      <c r="NPX135" s="85"/>
      <c r="NPY135" s="85"/>
      <c r="NPZ135" s="85"/>
      <c r="NQA135" s="85"/>
      <c r="NQB135" s="85"/>
      <c r="NQC135" s="85"/>
      <c r="NQD135" s="85"/>
      <c r="NQE135" s="85"/>
      <c r="NQF135" s="85"/>
      <c r="NQG135" s="85"/>
      <c r="NQH135" s="85"/>
      <c r="NQI135" s="85"/>
      <c r="NQJ135" s="85"/>
      <c r="NQK135" s="85"/>
      <c r="NQL135" s="85"/>
      <c r="NQM135" s="85"/>
      <c r="NQN135" s="85"/>
      <c r="NQO135" s="85"/>
      <c r="NQP135" s="85"/>
      <c r="NQQ135" s="85"/>
      <c r="NQR135" s="85"/>
      <c r="NQS135" s="85"/>
      <c r="NQT135" s="85"/>
      <c r="NQU135" s="85"/>
      <c r="NQV135" s="85"/>
      <c r="NQW135" s="85"/>
      <c r="NQX135" s="85"/>
      <c r="NQY135" s="85"/>
      <c r="NQZ135" s="85"/>
      <c r="NRA135" s="85"/>
      <c r="NRB135" s="85"/>
      <c r="NRC135" s="85"/>
      <c r="NRD135" s="85"/>
      <c r="NRE135" s="85"/>
      <c r="NRF135" s="85"/>
      <c r="NRG135" s="85"/>
      <c r="NRH135" s="85"/>
      <c r="NRI135" s="85"/>
      <c r="NRJ135" s="85"/>
      <c r="NRK135" s="85"/>
      <c r="NRL135" s="85"/>
      <c r="NRM135" s="85"/>
      <c r="NRN135" s="85"/>
      <c r="NRO135" s="85"/>
      <c r="NRP135" s="85"/>
      <c r="NRQ135" s="85"/>
      <c r="NRR135" s="85"/>
      <c r="NRS135" s="85"/>
      <c r="NRT135" s="85"/>
      <c r="NRU135" s="85"/>
      <c r="NRV135" s="85"/>
      <c r="NRW135" s="85"/>
      <c r="NRX135" s="85"/>
      <c r="NRY135" s="85"/>
      <c r="NRZ135" s="85"/>
      <c r="NSA135" s="85"/>
      <c r="NSB135" s="85"/>
      <c r="NSC135" s="85"/>
      <c r="NSD135" s="85"/>
      <c r="NSE135" s="85"/>
      <c r="NSF135" s="85"/>
      <c r="NSG135" s="85"/>
      <c r="NSH135" s="85"/>
      <c r="NSI135" s="85"/>
      <c r="NSJ135" s="85"/>
      <c r="NSK135" s="85"/>
      <c r="NSL135" s="85"/>
      <c r="NSM135" s="85"/>
      <c r="NSN135" s="85"/>
      <c r="NSO135" s="85"/>
      <c r="NSP135" s="85"/>
      <c r="NSQ135" s="85"/>
      <c r="NSR135" s="85"/>
      <c r="NSS135" s="85"/>
      <c r="NST135" s="85"/>
      <c r="NSU135" s="85"/>
      <c r="NSV135" s="85"/>
      <c r="NSW135" s="85"/>
      <c r="NSX135" s="85"/>
      <c r="NSY135" s="85"/>
      <c r="NSZ135" s="85"/>
      <c r="NTA135" s="85"/>
      <c r="NTB135" s="85"/>
      <c r="NTC135" s="85"/>
      <c r="NTD135" s="85"/>
      <c r="NTE135" s="85"/>
      <c r="NTF135" s="85"/>
      <c r="NTG135" s="85"/>
      <c r="NTH135" s="85"/>
      <c r="NTI135" s="85"/>
      <c r="NTJ135" s="85"/>
      <c r="NTK135" s="85"/>
      <c r="NTL135" s="85"/>
      <c r="NTM135" s="85"/>
      <c r="NTN135" s="85"/>
      <c r="NTO135" s="85"/>
      <c r="NTP135" s="85"/>
      <c r="NTQ135" s="85"/>
      <c r="NTR135" s="85"/>
      <c r="NTS135" s="85"/>
      <c r="NTT135" s="85"/>
      <c r="NTU135" s="85"/>
      <c r="NTV135" s="85"/>
      <c r="NTW135" s="85"/>
      <c r="NTX135" s="85"/>
      <c r="NTY135" s="85"/>
      <c r="NTZ135" s="85"/>
      <c r="NUA135" s="85"/>
      <c r="NUB135" s="85"/>
      <c r="NUC135" s="85"/>
      <c r="NUD135" s="85"/>
      <c r="NUE135" s="85"/>
      <c r="NUF135" s="85"/>
      <c r="NUG135" s="85"/>
      <c r="NUH135" s="85"/>
      <c r="NUI135" s="85"/>
      <c r="NUJ135" s="85"/>
      <c r="NUK135" s="85"/>
      <c r="NUL135" s="85"/>
      <c r="NUM135" s="85"/>
      <c r="NUN135" s="85"/>
      <c r="NUO135" s="85"/>
      <c r="NUP135" s="85"/>
      <c r="NUQ135" s="85"/>
      <c r="NUR135" s="85"/>
      <c r="NUS135" s="85"/>
      <c r="NUT135" s="85"/>
      <c r="NUU135" s="85"/>
      <c r="NUV135" s="85"/>
      <c r="NUW135" s="85"/>
      <c r="NUX135" s="85"/>
      <c r="NUY135" s="85"/>
      <c r="NUZ135" s="85"/>
      <c r="NVA135" s="85"/>
      <c r="NVB135" s="85"/>
      <c r="NVC135" s="85"/>
      <c r="NVD135" s="85"/>
      <c r="NVE135" s="85"/>
      <c r="NVF135" s="85"/>
      <c r="NVG135" s="85"/>
      <c r="NVH135" s="85"/>
      <c r="NVI135" s="85"/>
      <c r="NVJ135" s="85"/>
      <c r="NVK135" s="85"/>
      <c r="NVL135" s="85"/>
      <c r="NVM135" s="85"/>
      <c r="NVN135" s="85"/>
      <c r="NVO135" s="85"/>
      <c r="NVP135" s="85"/>
      <c r="NVQ135" s="85"/>
      <c r="NVR135" s="85"/>
      <c r="NVS135" s="85"/>
      <c r="NVT135" s="85"/>
      <c r="NVU135" s="85"/>
      <c r="NVV135" s="85"/>
      <c r="NVW135" s="85"/>
      <c r="NVX135" s="85"/>
      <c r="NVY135" s="85"/>
      <c r="NVZ135" s="85"/>
      <c r="NWA135" s="85"/>
      <c r="NWB135" s="85"/>
      <c r="NWC135" s="85"/>
      <c r="NWD135" s="85"/>
      <c r="NWE135" s="85"/>
      <c r="NWF135" s="85"/>
      <c r="NWG135" s="85"/>
      <c r="NWH135" s="85"/>
      <c r="NWI135" s="85"/>
      <c r="NWJ135" s="85"/>
      <c r="NWK135" s="85"/>
      <c r="NWL135" s="85"/>
      <c r="NWM135" s="85"/>
      <c r="NWN135" s="85"/>
      <c r="NWO135" s="85"/>
      <c r="NWP135" s="85"/>
      <c r="NWQ135" s="85"/>
      <c r="NWR135" s="85"/>
      <c r="NWS135" s="85"/>
      <c r="NWT135" s="85"/>
      <c r="NWU135" s="85"/>
      <c r="NWV135" s="85"/>
      <c r="NWW135" s="85"/>
      <c r="NWX135" s="85"/>
      <c r="NWY135" s="85"/>
      <c r="NWZ135" s="85"/>
      <c r="NXA135" s="85"/>
      <c r="NXB135" s="85"/>
      <c r="NXC135" s="85"/>
      <c r="NXD135" s="85"/>
      <c r="NXE135" s="85"/>
      <c r="NXF135" s="85"/>
      <c r="NXG135" s="85"/>
      <c r="NXH135" s="85"/>
      <c r="NXI135" s="85"/>
      <c r="NXJ135" s="85"/>
      <c r="NXK135" s="85"/>
      <c r="NXL135" s="85"/>
      <c r="NXM135" s="85"/>
      <c r="NXN135" s="85"/>
      <c r="NXO135" s="85"/>
      <c r="NXP135" s="85"/>
      <c r="NXQ135" s="85"/>
      <c r="NXR135" s="85"/>
      <c r="NXS135" s="85"/>
      <c r="NXT135" s="85"/>
      <c r="NXU135" s="85"/>
      <c r="NXV135" s="85"/>
      <c r="NXW135" s="85"/>
      <c r="NXX135" s="85"/>
      <c r="NXY135" s="85"/>
      <c r="NXZ135" s="85"/>
      <c r="NYA135" s="85"/>
      <c r="NYB135" s="85"/>
      <c r="NYC135" s="85"/>
      <c r="NYD135" s="85"/>
      <c r="NYE135" s="85"/>
      <c r="NYF135" s="85"/>
      <c r="NYG135" s="85"/>
      <c r="NYH135" s="85"/>
      <c r="NYI135" s="85"/>
      <c r="NYJ135" s="85"/>
      <c r="NYK135" s="85"/>
      <c r="NYL135" s="85"/>
      <c r="NYM135" s="85"/>
      <c r="NYN135" s="85"/>
      <c r="NYO135" s="85"/>
      <c r="NYP135" s="85"/>
      <c r="NYQ135" s="85"/>
      <c r="NYR135" s="85"/>
      <c r="NYS135" s="85"/>
      <c r="NYT135" s="85"/>
      <c r="NYU135" s="85"/>
      <c r="NYV135" s="85"/>
      <c r="NYW135" s="85"/>
      <c r="NYX135" s="85"/>
      <c r="NYY135" s="85"/>
      <c r="NYZ135" s="85"/>
      <c r="NZA135" s="85"/>
      <c r="NZB135" s="85"/>
      <c r="NZC135" s="85"/>
      <c r="NZD135" s="85"/>
      <c r="NZE135" s="85"/>
      <c r="NZF135" s="85"/>
      <c r="NZG135" s="85"/>
      <c r="NZH135" s="85"/>
      <c r="NZI135" s="85"/>
      <c r="NZJ135" s="85"/>
      <c r="NZK135" s="85"/>
      <c r="NZL135" s="85"/>
      <c r="NZM135" s="85"/>
      <c r="NZN135" s="85"/>
      <c r="NZO135" s="85"/>
      <c r="NZP135" s="85"/>
      <c r="NZQ135" s="85"/>
      <c r="NZR135" s="85"/>
      <c r="NZS135" s="85"/>
      <c r="NZT135" s="85"/>
      <c r="NZU135" s="85"/>
      <c r="NZV135" s="85"/>
      <c r="NZW135" s="85"/>
      <c r="NZX135" s="85"/>
      <c r="NZY135" s="85"/>
      <c r="NZZ135" s="85"/>
      <c r="OAA135" s="85"/>
      <c r="OAB135" s="85"/>
      <c r="OAC135" s="85"/>
      <c r="OAD135" s="85"/>
      <c r="OAE135" s="85"/>
      <c r="OAF135" s="85"/>
      <c r="OAG135" s="85"/>
      <c r="OAH135" s="85"/>
      <c r="OAI135" s="85"/>
      <c r="OAJ135" s="85"/>
      <c r="OAK135" s="85"/>
      <c r="OAL135" s="85"/>
      <c r="OAM135" s="85"/>
      <c r="OAN135" s="85"/>
      <c r="OAO135" s="85"/>
      <c r="OAP135" s="85"/>
      <c r="OAQ135" s="85"/>
      <c r="OAR135" s="85"/>
      <c r="OAS135" s="85"/>
      <c r="OAT135" s="85"/>
      <c r="OAU135" s="85"/>
      <c r="OAV135" s="85"/>
      <c r="OAW135" s="85"/>
      <c r="OAX135" s="85"/>
      <c r="OAY135" s="85"/>
      <c r="OAZ135" s="85"/>
      <c r="OBA135" s="85"/>
      <c r="OBB135" s="85"/>
      <c r="OBC135" s="85"/>
      <c r="OBD135" s="85"/>
      <c r="OBE135" s="85"/>
      <c r="OBF135" s="85"/>
      <c r="OBG135" s="85"/>
      <c r="OBH135" s="85"/>
      <c r="OBI135" s="85"/>
      <c r="OBJ135" s="85"/>
      <c r="OBK135" s="85"/>
      <c r="OBL135" s="85"/>
      <c r="OBM135" s="85"/>
      <c r="OBN135" s="85"/>
      <c r="OBO135" s="85"/>
      <c r="OBP135" s="85"/>
      <c r="OBQ135" s="85"/>
      <c r="OBR135" s="85"/>
      <c r="OBS135" s="85"/>
      <c r="OBT135" s="85"/>
      <c r="OBU135" s="85"/>
      <c r="OBV135" s="85"/>
      <c r="OBW135" s="85"/>
      <c r="OBX135" s="85"/>
      <c r="OBY135" s="85"/>
      <c r="OBZ135" s="85"/>
      <c r="OCA135" s="85"/>
      <c r="OCB135" s="85"/>
      <c r="OCC135" s="85"/>
      <c r="OCD135" s="85"/>
      <c r="OCE135" s="85"/>
      <c r="OCF135" s="85"/>
      <c r="OCG135" s="85"/>
      <c r="OCH135" s="85"/>
      <c r="OCI135" s="85"/>
      <c r="OCJ135" s="85"/>
      <c r="OCK135" s="85"/>
      <c r="OCL135" s="85"/>
      <c r="OCM135" s="85"/>
      <c r="OCN135" s="85"/>
      <c r="OCO135" s="85"/>
      <c r="OCP135" s="85"/>
      <c r="OCQ135" s="85"/>
      <c r="OCR135" s="85"/>
      <c r="OCS135" s="85"/>
      <c r="OCT135" s="85"/>
      <c r="OCU135" s="85"/>
      <c r="OCV135" s="85"/>
      <c r="OCW135" s="85"/>
      <c r="OCX135" s="85"/>
      <c r="OCY135" s="85"/>
      <c r="OCZ135" s="85"/>
      <c r="ODA135" s="85"/>
      <c r="ODB135" s="85"/>
      <c r="ODC135" s="85"/>
      <c r="ODD135" s="85"/>
      <c r="ODE135" s="85"/>
      <c r="ODF135" s="85"/>
      <c r="ODG135" s="85"/>
      <c r="ODH135" s="85"/>
      <c r="ODI135" s="85"/>
      <c r="ODJ135" s="85"/>
      <c r="ODK135" s="85"/>
      <c r="ODL135" s="85"/>
      <c r="ODM135" s="85"/>
      <c r="ODN135" s="85"/>
      <c r="ODO135" s="85"/>
      <c r="ODP135" s="85"/>
      <c r="ODQ135" s="85"/>
      <c r="ODR135" s="85"/>
      <c r="ODS135" s="85"/>
      <c r="ODT135" s="85"/>
      <c r="ODU135" s="85"/>
      <c r="ODV135" s="85"/>
      <c r="ODW135" s="85"/>
      <c r="ODX135" s="85"/>
      <c r="ODY135" s="85"/>
      <c r="ODZ135" s="85"/>
      <c r="OEA135" s="85"/>
      <c r="OEB135" s="85"/>
      <c r="OEC135" s="85"/>
      <c r="OED135" s="85"/>
      <c r="OEE135" s="85"/>
      <c r="OEF135" s="85"/>
      <c r="OEG135" s="85"/>
      <c r="OEH135" s="85"/>
      <c r="OEI135" s="85"/>
      <c r="OEJ135" s="85"/>
      <c r="OEK135" s="85"/>
      <c r="OEL135" s="85"/>
      <c r="OEM135" s="85"/>
      <c r="OEN135" s="85"/>
      <c r="OEO135" s="85"/>
      <c r="OEP135" s="85"/>
      <c r="OEQ135" s="85"/>
      <c r="OER135" s="85"/>
      <c r="OES135" s="85"/>
      <c r="OET135" s="85"/>
      <c r="OEU135" s="85"/>
      <c r="OEV135" s="85"/>
      <c r="OEW135" s="85"/>
      <c r="OEX135" s="85"/>
      <c r="OEY135" s="85"/>
      <c r="OEZ135" s="85"/>
      <c r="OFA135" s="85"/>
      <c r="OFB135" s="85"/>
      <c r="OFC135" s="85"/>
      <c r="OFD135" s="85"/>
      <c r="OFE135" s="85"/>
      <c r="OFF135" s="85"/>
      <c r="OFG135" s="85"/>
      <c r="OFH135" s="85"/>
      <c r="OFI135" s="85"/>
      <c r="OFJ135" s="85"/>
      <c r="OFK135" s="85"/>
      <c r="OFL135" s="85"/>
      <c r="OFM135" s="85"/>
      <c r="OFN135" s="85"/>
      <c r="OFO135" s="85"/>
      <c r="OFP135" s="85"/>
      <c r="OFQ135" s="85"/>
      <c r="OFR135" s="85"/>
      <c r="OFS135" s="85"/>
      <c r="OFT135" s="85"/>
      <c r="OFU135" s="85"/>
      <c r="OFV135" s="85"/>
      <c r="OFW135" s="85"/>
      <c r="OFX135" s="85"/>
      <c r="OFY135" s="85"/>
      <c r="OFZ135" s="85"/>
      <c r="OGA135" s="85"/>
      <c r="OGB135" s="85"/>
      <c r="OGC135" s="85"/>
      <c r="OGD135" s="85"/>
      <c r="OGE135" s="85"/>
      <c r="OGF135" s="85"/>
      <c r="OGG135" s="85"/>
      <c r="OGH135" s="85"/>
      <c r="OGI135" s="85"/>
      <c r="OGJ135" s="85"/>
      <c r="OGK135" s="85"/>
      <c r="OGL135" s="85"/>
      <c r="OGM135" s="85"/>
      <c r="OGN135" s="85"/>
      <c r="OGO135" s="85"/>
      <c r="OGP135" s="85"/>
      <c r="OGQ135" s="85"/>
      <c r="OGR135" s="85"/>
      <c r="OGS135" s="85"/>
      <c r="OGT135" s="85"/>
      <c r="OGU135" s="85"/>
      <c r="OGV135" s="85"/>
      <c r="OGW135" s="85"/>
      <c r="OGX135" s="85"/>
      <c r="OGY135" s="85"/>
      <c r="OGZ135" s="85"/>
      <c r="OHA135" s="85"/>
      <c r="OHB135" s="85"/>
      <c r="OHC135" s="85"/>
      <c r="OHD135" s="85"/>
      <c r="OHE135" s="85"/>
      <c r="OHF135" s="85"/>
      <c r="OHG135" s="85"/>
      <c r="OHH135" s="85"/>
      <c r="OHI135" s="85"/>
      <c r="OHJ135" s="85"/>
      <c r="OHK135" s="85"/>
      <c r="OHL135" s="85"/>
      <c r="OHM135" s="85"/>
      <c r="OHN135" s="85"/>
      <c r="OHO135" s="85"/>
      <c r="OHP135" s="85"/>
      <c r="OHQ135" s="85"/>
      <c r="OHR135" s="85"/>
      <c r="OHS135" s="85"/>
      <c r="OHT135" s="85"/>
      <c r="OHU135" s="85"/>
      <c r="OHV135" s="85"/>
      <c r="OHW135" s="85"/>
      <c r="OHX135" s="85"/>
      <c r="OHY135" s="85"/>
      <c r="OHZ135" s="85"/>
      <c r="OIA135" s="85"/>
      <c r="OIB135" s="85"/>
      <c r="OIC135" s="85"/>
      <c r="OID135" s="85"/>
      <c r="OIE135" s="85"/>
      <c r="OIF135" s="85"/>
      <c r="OIG135" s="85"/>
      <c r="OIH135" s="85"/>
      <c r="OII135" s="85"/>
      <c r="OIJ135" s="85"/>
      <c r="OIK135" s="85"/>
      <c r="OIL135" s="85"/>
      <c r="OIM135" s="85"/>
      <c r="OIN135" s="85"/>
      <c r="OIO135" s="85"/>
      <c r="OIP135" s="85"/>
      <c r="OIQ135" s="85"/>
      <c r="OIR135" s="85"/>
      <c r="OIS135" s="85"/>
      <c r="OIT135" s="85"/>
      <c r="OIU135" s="85"/>
      <c r="OIV135" s="85"/>
      <c r="OIW135" s="85"/>
      <c r="OIX135" s="85"/>
      <c r="OIY135" s="85"/>
      <c r="OIZ135" s="85"/>
      <c r="OJA135" s="85"/>
      <c r="OJB135" s="85"/>
      <c r="OJC135" s="85"/>
      <c r="OJD135" s="85"/>
      <c r="OJE135" s="85"/>
      <c r="OJF135" s="85"/>
      <c r="OJG135" s="85"/>
      <c r="OJH135" s="85"/>
      <c r="OJI135" s="85"/>
      <c r="OJJ135" s="85"/>
      <c r="OJK135" s="85"/>
      <c r="OJL135" s="85"/>
      <c r="OJM135" s="85"/>
      <c r="OJN135" s="85"/>
      <c r="OJO135" s="85"/>
      <c r="OJP135" s="85"/>
      <c r="OJQ135" s="85"/>
      <c r="OJR135" s="85"/>
      <c r="OJS135" s="85"/>
      <c r="OJT135" s="85"/>
      <c r="OJU135" s="85"/>
      <c r="OJV135" s="85"/>
      <c r="OJW135" s="85"/>
      <c r="OJX135" s="85"/>
      <c r="OJY135" s="85"/>
      <c r="OJZ135" s="85"/>
      <c r="OKA135" s="85"/>
      <c r="OKB135" s="85"/>
      <c r="OKC135" s="85"/>
      <c r="OKD135" s="85"/>
      <c r="OKE135" s="85"/>
      <c r="OKF135" s="85"/>
      <c r="OKG135" s="85"/>
      <c r="OKH135" s="85"/>
      <c r="OKI135" s="85"/>
      <c r="OKJ135" s="85"/>
      <c r="OKK135" s="85"/>
      <c r="OKL135" s="85"/>
      <c r="OKM135" s="85"/>
      <c r="OKN135" s="85"/>
      <c r="OKO135" s="85"/>
      <c r="OKP135" s="85"/>
      <c r="OKQ135" s="85"/>
      <c r="OKR135" s="85"/>
      <c r="OKS135" s="85"/>
      <c r="OKT135" s="85"/>
      <c r="OKU135" s="85"/>
      <c r="OKV135" s="85"/>
      <c r="OKW135" s="85"/>
      <c r="OKX135" s="85"/>
      <c r="OKY135" s="85"/>
      <c r="OKZ135" s="85"/>
      <c r="OLA135" s="85"/>
      <c r="OLB135" s="85"/>
      <c r="OLC135" s="85"/>
      <c r="OLD135" s="85"/>
      <c r="OLE135" s="85"/>
      <c r="OLF135" s="85"/>
      <c r="OLG135" s="85"/>
      <c r="OLH135" s="85"/>
      <c r="OLI135" s="85"/>
      <c r="OLJ135" s="85"/>
      <c r="OLK135" s="85"/>
      <c r="OLL135" s="85"/>
      <c r="OLM135" s="85"/>
      <c r="OLN135" s="85"/>
      <c r="OLO135" s="85"/>
      <c r="OLP135" s="85"/>
      <c r="OLQ135" s="85"/>
      <c r="OLR135" s="85"/>
      <c r="OLS135" s="85"/>
      <c r="OLT135" s="85"/>
      <c r="OLU135" s="85"/>
      <c r="OLV135" s="85"/>
      <c r="OLW135" s="85"/>
      <c r="OLX135" s="85"/>
      <c r="OLY135" s="85"/>
      <c r="OLZ135" s="85"/>
      <c r="OMA135" s="85"/>
      <c r="OMB135" s="85"/>
      <c r="OMC135" s="85"/>
      <c r="OMD135" s="85"/>
      <c r="OME135" s="85"/>
      <c r="OMF135" s="85"/>
      <c r="OMG135" s="85"/>
      <c r="OMH135" s="85"/>
      <c r="OMI135" s="85"/>
      <c r="OMJ135" s="85"/>
      <c r="OMK135" s="85"/>
      <c r="OML135" s="85"/>
      <c r="OMM135" s="85"/>
      <c r="OMN135" s="85"/>
      <c r="OMO135" s="85"/>
      <c r="OMP135" s="85"/>
      <c r="OMQ135" s="85"/>
      <c r="OMR135" s="85"/>
      <c r="OMS135" s="85"/>
      <c r="OMT135" s="85"/>
      <c r="OMU135" s="85"/>
      <c r="OMV135" s="85"/>
      <c r="OMW135" s="85"/>
      <c r="OMX135" s="85"/>
      <c r="OMY135" s="85"/>
      <c r="OMZ135" s="85"/>
      <c r="ONA135" s="85"/>
      <c r="ONB135" s="85"/>
      <c r="ONC135" s="85"/>
      <c r="OND135" s="85"/>
      <c r="ONE135" s="85"/>
      <c r="ONF135" s="85"/>
      <c r="ONG135" s="85"/>
      <c r="ONH135" s="85"/>
      <c r="ONI135" s="85"/>
      <c r="ONJ135" s="85"/>
      <c r="ONK135" s="85"/>
      <c r="ONL135" s="85"/>
      <c r="ONM135" s="85"/>
      <c r="ONN135" s="85"/>
      <c r="ONO135" s="85"/>
      <c r="ONP135" s="85"/>
      <c r="ONQ135" s="85"/>
      <c r="ONR135" s="85"/>
      <c r="ONS135" s="85"/>
      <c r="ONT135" s="85"/>
      <c r="ONU135" s="85"/>
      <c r="ONV135" s="85"/>
      <c r="ONW135" s="85"/>
      <c r="ONX135" s="85"/>
      <c r="ONY135" s="85"/>
      <c r="ONZ135" s="85"/>
      <c r="OOA135" s="85"/>
      <c r="OOB135" s="85"/>
      <c r="OOC135" s="85"/>
      <c r="OOD135" s="85"/>
      <c r="OOE135" s="85"/>
      <c r="OOF135" s="85"/>
      <c r="OOG135" s="85"/>
      <c r="OOH135" s="85"/>
      <c r="OOI135" s="85"/>
      <c r="OOJ135" s="85"/>
      <c r="OOK135" s="85"/>
      <c r="OOL135" s="85"/>
      <c r="OOM135" s="85"/>
      <c r="OON135" s="85"/>
      <c r="OOO135" s="85"/>
      <c r="OOP135" s="85"/>
      <c r="OOQ135" s="85"/>
      <c r="OOR135" s="85"/>
      <c r="OOS135" s="85"/>
      <c r="OOT135" s="85"/>
      <c r="OOU135" s="85"/>
      <c r="OOV135" s="85"/>
      <c r="OOW135" s="85"/>
      <c r="OOX135" s="85"/>
      <c r="OOY135" s="85"/>
      <c r="OOZ135" s="85"/>
      <c r="OPA135" s="85"/>
      <c r="OPB135" s="85"/>
      <c r="OPC135" s="85"/>
      <c r="OPD135" s="85"/>
      <c r="OPE135" s="85"/>
      <c r="OPF135" s="85"/>
      <c r="OPG135" s="85"/>
      <c r="OPH135" s="85"/>
      <c r="OPI135" s="85"/>
      <c r="OPJ135" s="85"/>
      <c r="OPK135" s="85"/>
      <c r="OPL135" s="85"/>
      <c r="OPM135" s="85"/>
      <c r="OPN135" s="85"/>
      <c r="OPO135" s="85"/>
      <c r="OPP135" s="85"/>
      <c r="OPQ135" s="85"/>
      <c r="OPR135" s="85"/>
      <c r="OPS135" s="85"/>
      <c r="OPT135" s="85"/>
      <c r="OPU135" s="85"/>
      <c r="OPV135" s="85"/>
      <c r="OPW135" s="85"/>
      <c r="OPX135" s="85"/>
      <c r="OPY135" s="85"/>
      <c r="OPZ135" s="85"/>
      <c r="OQA135" s="85"/>
      <c r="OQB135" s="85"/>
      <c r="OQC135" s="85"/>
      <c r="OQD135" s="85"/>
      <c r="OQE135" s="85"/>
      <c r="OQF135" s="85"/>
      <c r="OQG135" s="85"/>
      <c r="OQH135" s="85"/>
      <c r="OQI135" s="85"/>
      <c r="OQJ135" s="85"/>
      <c r="OQK135" s="85"/>
      <c r="OQL135" s="85"/>
      <c r="OQM135" s="85"/>
      <c r="OQN135" s="85"/>
      <c r="OQO135" s="85"/>
      <c r="OQP135" s="85"/>
      <c r="OQQ135" s="85"/>
      <c r="OQR135" s="85"/>
      <c r="OQS135" s="85"/>
      <c r="OQT135" s="85"/>
      <c r="OQU135" s="85"/>
      <c r="OQV135" s="85"/>
      <c r="OQW135" s="85"/>
      <c r="OQX135" s="85"/>
      <c r="OQY135" s="85"/>
      <c r="OQZ135" s="85"/>
      <c r="ORA135" s="85"/>
      <c r="ORB135" s="85"/>
      <c r="ORC135" s="85"/>
      <c r="ORD135" s="85"/>
      <c r="ORE135" s="85"/>
      <c r="ORF135" s="85"/>
      <c r="ORG135" s="85"/>
      <c r="ORH135" s="85"/>
      <c r="ORI135" s="85"/>
      <c r="ORJ135" s="85"/>
      <c r="ORK135" s="85"/>
      <c r="ORL135" s="85"/>
      <c r="ORM135" s="85"/>
      <c r="ORN135" s="85"/>
      <c r="ORO135" s="85"/>
      <c r="ORP135" s="85"/>
      <c r="ORQ135" s="85"/>
      <c r="ORR135" s="85"/>
      <c r="ORS135" s="85"/>
      <c r="ORT135" s="85"/>
      <c r="ORU135" s="85"/>
      <c r="ORV135" s="85"/>
      <c r="ORW135" s="85"/>
      <c r="ORX135" s="85"/>
      <c r="ORY135" s="85"/>
      <c r="ORZ135" s="85"/>
      <c r="OSA135" s="85"/>
      <c r="OSB135" s="85"/>
      <c r="OSC135" s="85"/>
      <c r="OSD135" s="85"/>
      <c r="OSE135" s="85"/>
      <c r="OSF135" s="85"/>
      <c r="OSG135" s="85"/>
      <c r="OSH135" s="85"/>
      <c r="OSI135" s="85"/>
      <c r="OSJ135" s="85"/>
      <c r="OSK135" s="85"/>
      <c r="OSL135" s="85"/>
      <c r="OSM135" s="85"/>
      <c r="OSN135" s="85"/>
      <c r="OSO135" s="85"/>
      <c r="OSP135" s="85"/>
      <c r="OSQ135" s="85"/>
      <c r="OSR135" s="85"/>
      <c r="OSS135" s="85"/>
      <c r="OST135" s="85"/>
      <c r="OSU135" s="85"/>
      <c r="OSV135" s="85"/>
      <c r="OSW135" s="85"/>
      <c r="OSX135" s="85"/>
      <c r="OSY135" s="85"/>
      <c r="OSZ135" s="85"/>
      <c r="OTA135" s="85"/>
      <c r="OTB135" s="85"/>
      <c r="OTC135" s="85"/>
      <c r="OTD135" s="85"/>
      <c r="OTE135" s="85"/>
      <c r="OTF135" s="85"/>
      <c r="OTG135" s="85"/>
      <c r="OTH135" s="85"/>
      <c r="OTI135" s="85"/>
      <c r="OTJ135" s="85"/>
      <c r="OTK135" s="85"/>
      <c r="OTL135" s="85"/>
      <c r="OTM135" s="85"/>
      <c r="OTN135" s="85"/>
      <c r="OTO135" s="85"/>
      <c r="OTP135" s="85"/>
      <c r="OTQ135" s="85"/>
      <c r="OTR135" s="85"/>
      <c r="OTS135" s="85"/>
      <c r="OTT135" s="85"/>
      <c r="OTU135" s="85"/>
      <c r="OTV135" s="85"/>
      <c r="OTW135" s="85"/>
      <c r="OTX135" s="85"/>
      <c r="OTY135" s="85"/>
      <c r="OTZ135" s="85"/>
      <c r="OUA135" s="85"/>
      <c r="OUB135" s="85"/>
      <c r="OUC135" s="85"/>
      <c r="OUD135" s="85"/>
      <c r="OUE135" s="85"/>
      <c r="OUF135" s="85"/>
      <c r="OUG135" s="85"/>
      <c r="OUH135" s="85"/>
      <c r="OUI135" s="85"/>
      <c r="OUJ135" s="85"/>
      <c r="OUK135" s="85"/>
      <c r="OUL135" s="85"/>
      <c r="OUM135" s="85"/>
      <c r="OUN135" s="85"/>
      <c r="OUO135" s="85"/>
      <c r="OUP135" s="85"/>
      <c r="OUQ135" s="85"/>
      <c r="OUR135" s="85"/>
      <c r="OUS135" s="85"/>
      <c r="OUT135" s="85"/>
      <c r="OUU135" s="85"/>
      <c r="OUV135" s="85"/>
      <c r="OUW135" s="85"/>
      <c r="OUX135" s="85"/>
      <c r="OUY135" s="85"/>
      <c r="OUZ135" s="85"/>
      <c r="OVA135" s="85"/>
      <c r="OVB135" s="85"/>
      <c r="OVC135" s="85"/>
      <c r="OVD135" s="85"/>
      <c r="OVE135" s="85"/>
      <c r="OVF135" s="85"/>
      <c r="OVG135" s="85"/>
      <c r="OVH135" s="85"/>
      <c r="OVI135" s="85"/>
      <c r="OVJ135" s="85"/>
      <c r="OVK135" s="85"/>
      <c r="OVL135" s="85"/>
      <c r="OVM135" s="85"/>
      <c r="OVN135" s="85"/>
      <c r="OVO135" s="85"/>
      <c r="OVP135" s="85"/>
      <c r="OVQ135" s="85"/>
      <c r="OVR135" s="85"/>
      <c r="OVS135" s="85"/>
      <c r="OVT135" s="85"/>
      <c r="OVU135" s="85"/>
      <c r="OVV135" s="85"/>
      <c r="OVW135" s="85"/>
      <c r="OVX135" s="85"/>
      <c r="OVY135" s="85"/>
      <c r="OVZ135" s="85"/>
      <c r="OWA135" s="85"/>
      <c r="OWB135" s="85"/>
      <c r="OWC135" s="85"/>
      <c r="OWD135" s="85"/>
      <c r="OWE135" s="85"/>
      <c r="OWF135" s="85"/>
      <c r="OWG135" s="85"/>
      <c r="OWH135" s="85"/>
      <c r="OWI135" s="85"/>
      <c r="OWJ135" s="85"/>
      <c r="OWK135" s="85"/>
      <c r="OWL135" s="85"/>
      <c r="OWM135" s="85"/>
      <c r="OWN135" s="85"/>
      <c r="OWO135" s="85"/>
      <c r="OWP135" s="85"/>
      <c r="OWQ135" s="85"/>
      <c r="OWR135" s="85"/>
      <c r="OWS135" s="85"/>
      <c r="OWT135" s="85"/>
      <c r="OWU135" s="85"/>
      <c r="OWV135" s="85"/>
      <c r="OWW135" s="85"/>
      <c r="OWX135" s="85"/>
      <c r="OWY135" s="85"/>
      <c r="OWZ135" s="85"/>
      <c r="OXA135" s="85"/>
      <c r="OXB135" s="85"/>
      <c r="OXC135" s="85"/>
      <c r="OXD135" s="85"/>
      <c r="OXE135" s="85"/>
      <c r="OXF135" s="85"/>
      <c r="OXG135" s="85"/>
      <c r="OXH135" s="85"/>
      <c r="OXI135" s="85"/>
      <c r="OXJ135" s="85"/>
      <c r="OXK135" s="85"/>
      <c r="OXL135" s="85"/>
      <c r="OXM135" s="85"/>
      <c r="OXN135" s="85"/>
      <c r="OXO135" s="85"/>
      <c r="OXP135" s="85"/>
      <c r="OXQ135" s="85"/>
      <c r="OXR135" s="85"/>
      <c r="OXS135" s="85"/>
      <c r="OXT135" s="85"/>
      <c r="OXU135" s="85"/>
      <c r="OXV135" s="85"/>
      <c r="OXW135" s="85"/>
      <c r="OXX135" s="85"/>
      <c r="OXY135" s="85"/>
      <c r="OXZ135" s="85"/>
      <c r="OYA135" s="85"/>
      <c r="OYB135" s="85"/>
      <c r="OYC135" s="85"/>
      <c r="OYD135" s="85"/>
      <c r="OYE135" s="85"/>
      <c r="OYF135" s="85"/>
      <c r="OYG135" s="85"/>
      <c r="OYH135" s="85"/>
      <c r="OYI135" s="85"/>
      <c r="OYJ135" s="85"/>
      <c r="OYK135" s="85"/>
      <c r="OYL135" s="85"/>
      <c r="OYM135" s="85"/>
      <c r="OYN135" s="85"/>
      <c r="OYO135" s="85"/>
      <c r="OYP135" s="85"/>
      <c r="OYQ135" s="85"/>
      <c r="OYR135" s="85"/>
      <c r="OYS135" s="85"/>
      <c r="OYT135" s="85"/>
      <c r="OYU135" s="85"/>
      <c r="OYV135" s="85"/>
      <c r="OYW135" s="85"/>
      <c r="OYX135" s="85"/>
      <c r="OYY135" s="85"/>
      <c r="OYZ135" s="85"/>
      <c r="OZA135" s="85"/>
      <c r="OZB135" s="85"/>
      <c r="OZC135" s="85"/>
      <c r="OZD135" s="85"/>
      <c r="OZE135" s="85"/>
      <c r="OZF135" s="85"/>
      <c r="OZG135" s="85"/>
      <c r="OZH135" s="85"/>
      <c r="OZI135" s="85"/>
      <c r="OZJ135" s="85"/>
      <c r="OZK135" s="85"/>
      <c r="OZL135" s="85"/>
      <c r="OZM135" s="85"/>
      <c r="OZN135" s="85"/>
      <c r="OZO135" s="85"/>
      <c r="OZP135" s="85"/>
      <c r="OZQ135" s="85"/>
      <c r="OZR135" s="85"/>
      <c r="OZS135" s="85"/>
      <c r="OZT135" s="85"/>
      <c r="OZU135" s="85"/>
      <c r="OZV135" s="85"/>
      <c r="OZW135" s="85"/>
      <c r="OZX135" s="85"/>
      <c r="OZY135" s="85"/>
      <c r="OZZ135" s="85"/>
      <c r="PAA135" s="85"/>
      <c r="PAB135" s="85"/>
      <c r="PAC135" s="85"/>
      <c r="PAD135" s="85"/>
      <c r="PAE135" s="85"/>
      <c r="PAF135" s="85"/>
      <c r="PAG135" s="85"/>
      <c r="PAH135" s="85"/>
      <c r="PAI135" s="85"/>
      <c r="PAJ135" s="85"/>
      <c r="PAK135" s="85"/>
      <c r="PAL135" s="85"/>
      <c r="PAM135" s="85"/>
      <c r="PAN135" s="85"/>
      <c r="PAO135" s="85"/>
      <c r="PAP135" s="85"/>
      <c r="PAQ135" s="85"/>
      <c r="PAR135" s="85"/>
      <c r="PAS135" s="85"/>
      <c r="PAT135" s="85"/>
      <c r="PAU135" s="85"/>
      <c r="PAV135" s="85"/>
      <c r="PAW135" s="85"/>
      <c r="PAX135" s="85"/>
      <c r="PAY135" s="85"/>
      <c r="PAZ135" s="85"/>
      <c r="PBA135" s="85"/>
      <c r="PBB135" s="85"/>
      <c r="PBC135" s="85"/>
      <c r="PBD135" s="85"/>
      <c r="PBE135" s="85"/>
      <c r="PBF135" s="85"/>
      <c r="PBG135" s="85"/>
      <c r="PBH135" s="85"/>
      <c r="PBI135" s="85"/>
      <c r="PBJ135" s="85"/>
      <c r="PBK135" s="85"/>
      <c r="PBL135" s="85"/>
      <c r="PBM135" s="85"/>
      <c r="PBN135" s="85"/>
      <c r="PBO135" s="85"/>
      <c r="PBP135" s="85"/>
      <c r="PBQ135" s="85"/>
      <c r="PBR135" s="85"/>
      <c r="PBS135" s="85"/>
      <c r="PBT135" s="85"/>
      <c r="PBU135" s="85"/>
      <c r="PBV135" s="85"/>
      <c r="PBW135" s="85"/>
      <c r="PBX135" s="85"/>
      <c r="PBY135" s="85"/>
      <c r="PBZ135" s="85"/>
      <c r="PCA135" s="85"/>
      <c r="PCB135" s="85"/>
      <c r="PCC135" s="85"/>
      <c r="PCD135" s="85"/>
      <c r="PCE135" s="85"/>
      <c r="PCF135" s="85"/>
      <c r="PCG135" s="85"/>
      <c r="PCH135" s="85"/>
      <c r="PCI135" s="85"/>
      <c r="PCJ135" s="85"/>
      <c r="PCK135" s="85"/>
      <c r="PCL135" s="85"/>
      <c r="PCM135" s="85"/>
      <c r="PCN135" s="85"/>
      <c r="PCO135" s="85"/>
      <c r="PCP135" s="85"/>
      <c r="PCQ135" s="85"/>
      <c r="PCR135" s="85"/>
      <c r="PCS135" s="85"/>
      <c r="PCT135" s="85"/>
      <c r="PCU135" s="85"/>
      <c r="PCV135" s="85"/>
      <c r="PCW135" s="85"/>
      <c r="PCX135" s="85"/>
      <c r="PCY135" s="85"/>
      <c r="PCZ135" s="85"/>
      <c r="PDA135" s="85"/>
      <c r="PDB135" s="85"/>
      <c r="PDC135" s="85"/>
      <c r="PDD135" s="85"/>
      <c r="PDE135" s="85"/>
      <c r="PDF135" s="85"/>
      <c r="PDG135" s="85"/>
      <c r="PDH135" s="85"/>
      <c r="PDI135" s="85"/>
      <c r="PDJ135" s="85"/>
      <c r="PDK135" s="85"/>
      <c r="PDL135" s="85"/>
      <c r="PDM135" s="85"/>
      <c r="PDN135" s="85"/>
      <c r="PDO135" s="85"/>
      <c r="PDP135" s="85"/>
      <c r="PDQ135" s="85"/>
      <c r="PDR135" s="85"/>
      <c r="PDS135" s="85"/>
      <c r="PDT135" s="85"/>
      <c r="PDU135" s="85"/>
      <c r="PDV135" s="85"/>
      <c r="PDW135" s="85"/>
      <c r="PDX135" s="85"/>
      <c r="PDY135" s="85"/>
      <c r="PDZ135" s="85"/>
      <c r="PEA135" s="85"/>
      <c r="PEB135" s="85"/>
      <c r="PEC135" s="85"/>
      <c r="PED135" s="85"/>
      <c r="PEE135" s="85"/>
      <c r="PEF135" s="85"/>
      <c r="PEG135" s="85"/>
      <c r="PEH135" s="85"/>
      <c r="PEI135" s="85"/>
      <c r="PEJ135" s="85"/>
      <c r="PEK135" s="85"/>
      <c r="PEL135" s="85"/>
      <c r="PEM135" s="85"/>
      <c r="PEN135" s="85"/>
      <c r="PEO135" s="85"/>
      <c r="PEP135" s="85"/>
      <c r="PEQ135" s="85"/>
      <c r="PER135" s="85"/>
      <c r="PES135" s="85"/>
      <c r="PET135" s="85"/>
      <c r="PEU135" s="85"/>
      <c r="PEV135" s="85"/>
      <c r="PEW135" s="85"/>
      <c r="PEX135" s="85"/>
      <c r="PEY135" s="85"/>
      <c r="PEZ135" s="85"/>
      <c r="PFA135" s="85"/>
      <c r="PFB135" s="85"/>
      <c r="PFC135" s="85"/>
      <c r="PFD135" s="85"/>
      <c r="PFE135" s="85"/>
      <c r="PFF135" s="85"/>
      <c r="PFG135" s="85"/>
      <c r="PFH135" s="85"/>
      <c r="PFI135" s="85"/>
      <c r="PFJ135" s="85"/>
      <c r="PFK135" s="85"/>
      <c r="PFL135" s="85"/>
      <c r="PFM135" s="85"/>
      <c r="PFN135" s="85"/>
      <c r="PFO135" s="85"/>
      <c r="PFP135" s="85"/>
      <c r="PFQ135" s="85"/>
      <c r="PFR135" s="85"/>
      <c r="PFS135" s="85"/>
      <c r="PFT135" s="85"/>
      <c r="PFU135" s="85"/>
      <c r="PFV135" s="85"/>
      <c r="PFW135" s="85"/>
      <c r="PFX135" s="85"/>
      <c r="PFY135" s="85"/>
      <c r="PFZ135" s="85"/>
      <c r="PGA135" s="85"/>
      <c r="PGB135" s="85"/>
      <c r="PGC135" s="85"/>
      <c r="PGD135" s="85"/>
      <c r="PGE135" s="85"/>
      <c r="PGF135" s="85"/>
      <c r="PGG135" s="85"/>
      <c r="PGH135" s="85"/>
      <c r="PGI135" s="85"/>
      <c r="PGJ135" s="85"/>
      <c r="PGK135" s="85"/>
      <c r="PGL135" s="85"/>
      <c r="PGM135" s="85"/>
      <c r="PGN135" s="85"/>
      <c r="PGO135" s="85"/>
      <c r="PGP135" s="85"/>
      <c r="PGQ135" s="85"/>
      <c r="PGR135" s="85"/>
      <c r="PGS135" s="85"/>
      <c r="PGT135" s="85"/>
      <c r="PGU135" s="85"/>
      <c r="PGV135" s="85"/>
      <c r="PGW135" s="85"/>
      <c r="PGX135" s="85"/>
      <c r="PGY135" s="85"/>
      <c r="PGZ135" s="85"/>
      <c r="PHA135" s="85"/>
      <c r="PHB135" s="85"/>
      <c r="PHC135" s="85"/>
      <c r="PHD135" s="85"/>
      <c r="PHE135" s="85"/>
      <c r="PHF135" s="85"/>
      <c r="PHG135" s="85"/>
      <c r="PHH135" s="85"/>
      <c r="PHI135" s="85"/>
      <c r="PHJ135" s="85"/>
      <c r="PHK135" s="85"/>
      <c r="PHL135" s="85"/>
      <c r="PHM135" s="85"/>
      <c r="PHN135" s="85"/>
      <c r="PHO135" s="85"/>
      <c r="PHP135" s="85"/>
      <c r="PHQ135" s="85"/>
      <c r="PHR135" s="85"/>
      <c r="PHS135" s="85"/>
      <c r="PHT135" s="85"/>
      <c r="PHU135" s="85"/>
      <c r="PHV135" s="85"/>
      <c r="PHW135" s="85"/>
      <c r="PHX135" s="85"/>
      <c r="PHY135" s="85"/>
      <c r="PHZ135" s="85"/>
      <c r="PIA135" s="85"/>
      <c r="PIB135" s="85"/>
      <c r="PIC135" s="85"/>
      <c r="PID135" s="85"/>
      <c r="PIE135" s="85"/>
      <c r="PIF135" s="85"/>
      <c r="PIG135" s="85"/>
      <c r="PIH135" s="85"/>
      <c r="PII135" s="85"/>
      <c r="PIJ135" s="85"/>
      <c r="PIK135" s="85"/>
      <c r="PIL135" s="85"/>
      <c r="PIM135" s="85"/>
      <c r="PIN135" s="85"/>
      <c r="PIO135" s="85"/>
      <c r="PIP135" s="85"/>
      <c r="PIQ135" s="85"/>
      <c r="PIR135" s="85"/>
      <c r="PIS135" s="85"/>
      <c r="PIT135" s="85"/>
      <c r="PIU135" s="85"/>
      <c r="PIV135" s="85"/>
      <c r="PIW135" s="85"/>
      <c r="PIX135" s="85"/>
      <c r="PIY135" s="85"/>
      <c r="PIZ135" s="85"/>
      <c r="PJA135" s="85"/>
      <c r="PJB135" s="85"/>
      <c r="PJC135" s="85"/>
      <c r="PJD135" s="85"/>
      <c r="PJE135" s="85"/>
      <c r="PJF135" s="85"/>
      <c r="PJG135" s="85"/>
      <c r="PJH135" s="85"/>
      <c r="PJI135" s="85"/>
      <c r="PJJ135" s="85"/>
      <c r="PJK135" s="85"/>
      <c r="PJL135" s="85"/>
      <c r="PJM135" s="85"/>
      <c r="PJN135" s="85"/>
      <c r="PJO135" s="85"/>
      <c r="PJP135" s="85"/>
      <c r="PJQ135" s="85"/>
      <c r="PJR135" s="85"/>
      <c r="PJS135" s="85"/>
      <c r="PJT135" s="85"/>
      <c r="PJU135" s="85"/>
      <c r="PJV135" s="85"/>
      <c r="PJW135" s="85"/>
      <c r="PJX135" s="85"/>
      <c r="PJY135" s="85"/>
      <c r="PJZ135" s="85"/>
      <c r="PKA135" s="85"/>
      <c r="PKB135" s="85"/>
      <c r="PKC135" s="85"/>
      <c r="PKD135" s="85"/>
      <c r="PKE135" s="85"/>
      <c r="PKF135" s="85"/>
      <c r="PKG135" s="85"/>
      <c r="PKH135" s="85"/>
      <c r="PKI135" s="85"/>
      <c r="PKJ135" s="85"/>
      <c r="PKK135" s="85"/>
      <c r="PKL135" s="85"/>
      <c r="PKM135" s="85"/>
      <c r="PKN135" s="85"/>
      <c r="PKO135" s="85"/>
      <c r="PKP135" s="85"/>
      <c r="PKQ135" s="85"/>
      <c r="PKR135" s="85"/>
      <c r="PKS135" s="85"/>
      <c r="PKT135" s="85"/>
      <c r="PKU135" s="85"/>
      <c r="PKV135" s="85"/>
      <c r="PKW135" s="85"/>
      <c r="PKX135" s="85"/>
      <c r="PKY135" s="85"/>
      <c r="PKZ135" s="85"/>
      <c r="PLA135" s="85"/>
      <c r="PLB135" s="85"/>
      <c r="PLC135" s="85"/>
      <c r="PLD135" s="85"/>
      <c r="PLE135" s="85"/>
      <c r="PLF135" s="85"/>
      <c r="PLG135" s="85"/>
      <c r="PLH135" s="85"/>
      <c r="PLI135" s="85"/>
      <c r="PLJ135" s="85"/>
      <c r="PLK135" s="85"/>
      <c r="PLL135" s="85"/>
      <c r="PLM135" s="85"/>
      <c r="PLN135" s="85"/>
      <c r="PLO135" s="85"/>
      <c r="PLP135" s="85"/>
      <c r="PLQ135" s="85"/>
      <c r="PLR135" s="85"/>
      <c r="PLS135" s="85"/>
      <c r="PLT135" s="85"/>
      <c r="PLU135" s="85"/>
      <c r="PLV135" s="85"/>
      <c r="PLW135" s="85"/>
      <c r="PLX135" s="85"/>
      <c r="PLY135" s="85"/>
      <c r="PLZ135" s="85"/>
      <c r="PMA135" s="85"/>
      <c r="PMB135" s="85"/>
      <c r="PMC135" s="85"/>
      <c r="PMD135" s="85"/>
      <c r="PME135" s="85"/>
      <c r="PMF135" s="85"/>
      <c r="PMG135" s="85"/>
      <c r="PMH135" s="85"/>
      <c r="PMI135" s="85"/>
      <c r="PMJ135" s="85"/>
      <c r="PMK135" s="85"/>
      <c r="PML135" s="85"/>
      <c r="PMM135" s="85"/>
      <c r="PMN135" s="85"/>
      <c r="PMO135" s="85"/>
      <c r="PMP135" s="85"/>
      <c r="PMQ135" s="85"/>
      <c r="PMR135" s="85"/>
      <c r="PMS135" s="85"/>
      <c r="PMT135" s="85"/>
      <c r="PMU135" s="85"/>
      <c r="PMV135" s="85"/>
      <c r="PMW135" s="85"/>
      <c r="PMX135" s="85"/>
      <c r="PMY135" s="85"/>
      <c r="PMZ135" s="85"/>
      <c r="PNA135" s="85"/>
      <c r="PNB135" s="85"/>
      <c r="PNC135" s="85"/>
      <c r="PND135" s="85"/>
      <c r="PNE135" s="85"/>
      <c r="PNF135" s="85"/>
      <c r="PNG135" s="85"/>
      <c r="PNH135" s="85"/>
      <c r="PNI135" s="85"/>
      <c r="PNJ135" s="85"/>
      <c r="PNK135" s="85"/>
      <c r="PNL135" s="85"/>
      <c r="PNM135" s="85"/>
      <c r="PNN135" s="85"/>
      <c r="PNO135" s="85"/>
      <c r="PNP135" s="85"/>
      <c r="PNQ135" s="85"/>
      <c r="PNR135" s="85"/>
      <c r="PNS135" s="85"/>
      <c r="PNT135" s="85"/>
      <c r="PNU135" s="85"/>
      <c r="PNV135" s="85"/>
      <c r="PNW135" s="85"/>
      <c r="PNX135" s="85"/>
      <c r="PNY135" s="85"/>
      <c r="PNZ135" s="85"/>
      <c r="POA135" s="85"/>
      <c r="POB135" s="85"/>
      <c r="POC135" s="85"/>
      <c r="POD135" s="85"/>
      <c r="POE135" s="85"/>
      <c r="POF135" s="85"/>
      <c r="POG135" s="85"/>
      <c r="POH135" s="85"/>
      <c r="POI135" s="85"/>
      <c r="POJ135" s="85"/>
      <c r="POK135" s="85"/>
      <c r="POL135" s="85"/>
      <c r="POM135" s="85"/>
      <c r="PON135" s="85"/>
      <c r="POO135" s="85"/>
      <c r="POP135" s="85"/>
      <c r="POQ135" s="85"/>
      <c r="POR135" s="85"/>
      <c r="POS135" s="85"/>
      <c r="POT135" s="85"/>
      <c r="POU135" s="85"/>
      <c r="POV135" s="85"/>
      <c r="POW135" s="85"/>
      <c r="POX135" s="85"/>
      <c r="POY135" s="85"/>
      <c r="POZ135" s="85"/>
      <c r="PPA135" s="85"/>
      <c r="PPB135" s="85"/>
      <c r="PPC135" s="85"/>
      <c r="PPD135" s="85"/>
      <c r="PPE135" s="85"/>
      <c r="PPF135" s="85"/>
      <c r="PPG135" s="85"/>
      <c r="PPH135" s="85"/>
      <c r="PPI135" s="85"/>
      <c r="PPJ135" s="85"/>
      <c r="PPK135" s="85"/>
      <c r="PPL135" s="85"/>
      <c r="PPM135" s="85"/>
      <c r="PPN135" s="85"/>
      <c r="PPO135" s="85"/>
      <c r="PPP135" s="85"/>
      <c r="PPQ135" s="85"/>
      <c r="PPR135" s="85"/>
      <c r="PPS135" s="85"/>
      <c r="PPT135" s="85"/>
      <c r="PPU135" s="85"/>
      <c r="PPV135" s="85"/>
      <c r="PPW135" s="85"/>
      <c r="PPX135" s="85"/>
      <c r="PPY135" s="85"/>
      <c r="PPZ135" s="85"/>
      <c r="PQA135" s="85"/>
      <c r="PQB135" s="85"/>
      <c r="PQC135" s="85"/>
      <c r="PQD135" s="85"/>
      <c r="PQE135" s="85"/>
      <c r="PQF135" s="85"/>
      <c r="PQG135" s="85"/>
      <c r="PQH135" s="85"/>
      <c r="PQI135" s="85"/>
      <c r="PQJ135" s="85"/>
      <c r="PQK135" s="85"/>
      <c r="PQL135" s="85"/>
      <c r="PQM135" s="85"/>
      <c r="PQN135" s="85"/>
      <c r="PQO135" s="85"/>
      <c r="PQP135" s="85"/>
      <c r="PQQ135" s="85"/>
      <c r="PQR135" s="85"/>
      <c r="PQS135" s="85"/>
      <c r="PQT135" s="85"/>
      <c r="PQU135" s="85"/>
      <c r="PQV135" s="85"/>
      <c r="PQW135" s="85"/>
      <c r="PQX135" s="85"/>
      <c r="PQY135" s="85"/>
      <c r="PQZ135" s="85"/>
      <c r="PRA135" s="85"/>
      <c r="PRB135" s="85"/>
      <c r="PRC135" s="85"/>
      <c r="PRD135" s="85"/>
      <c r="PRE135" s="85"/>
      <c r="PRF135" s="85"/>
      <c r="PRG135" s="85"/>
      <c r="PRH135" s="85"/>
      <c r="PRI135" s="85"/>
      <c r="PRJ135" s="85"/>
      <c r="PRK135" s="85"/>
      <c r="PRL135" s="85"/>
      <c r="PRM135" s="85"/>
      <c r="PRN135" s="85"/>
      <c r="PRO135" s="85"/>
      <c r="PRP135" s="85"/>
      <c r="PRQ135" s="85"/>
      <c r="PRR135" s="85"/>
      <c r="PRS135" s="85"/>
      <c r="PRT135" s="85"/>
      <c r="PRU135" s="85"/>
      <c r="PRV135" s="85"/>
      <c r="PRW135" s="85"/>
      <c r="PRX135" s="85"/>
      <c r="PRY135" s="85"/>
      <c r="PRZ135" s="85"/>
      <c r="PSA135" s="85"/>
      <c r="PSB135" s="85"/>
      <c r="PSC135" s="85"/>
      <c r="PSD135" s="85"/>
      <c r="PSE135" s="85"/>
      <c r="PSF135" s="85"/>
      <c r="PSG135" s="85"/>
      <c r="PSH135" s="85"/>
      <c r="PSI135" s="85"/>
      <c r="PSJ135" s="85"/>
      <c r="PSK135" s="85"/>
      <c r="PSL135" s="85"/>
      <c r="PSM135" s="85"/>
      <c r="PSN135" s="85"/>
      <c r="PSO135" s="85"/>
      <c r="PSP135" s="85"/>
      <c r="PSQ135" s="85"/>
      <c r="PSR135" s="85"/>
      <c r="PSS135" s="85"/>
      <c r="PST135" s="85"/>
      <c r="PSU135" s="85"/>
      <c r="PSV135" s="85"/>
      <c r="PSW135" s="85"/>
      <c r="PSX135" s="85"/>
      <c r="PSY135" s="85"/>
      <c r="PSZ135" s="85"/>
      <c r="PTA135" s="85"/>
      <c r="PTB135" s="85"/>
      <c r="PTC135" s="85"/>
      <c r="PTD135" s="85"/>
      <c r="PTE135" s="85"/>
      <c r="PTF135" s="85"/>
      <c r="PTG135" s="85"/>
      <c r="PTH135" s="85"/>
      <c r="PTI135" s="85"/>
      <c r="PTJ135" s="85"/>
      <c r="PTK135" s="85"/>
      <c r="PTL135" s="85"/>
      <c r="PTM135" s="85"/>
      <c r="PTN135" s="85"/>
      <c r="PTO135" s="85"/>
      <c r="PTP135" s="85"/>
      <c r="PTQ135" s="85"/>
      <c r="PTR135" s="85"/>
      <c r="PTS135" s="85"/>
      <c r="PTT135" s="85"/>
      <c r="PTU135" s="85"/>
      <c r="PTV135" s="85"/>
      <c r="PTW135" s="85"/>
      <c r="PTX135" s="85"/>
      <c r="PTY135" s="85"/>
      <c r="PTZ135" s="85"/>
      <c r="PUA135" s="85"/>
      <c r="PUB135" s="85"/>
      <c r="PUC135" s="85"/>
      <c r="PUD135" s="85"/>
      <c r="PUE135" s="85"/>
      <c r="PUF135" s="85"/>
      <c r="PUG135" s="85"/>
      <c r="PUH135" s="85"/>
      <c r="PUI135" s="85"/>
      <c r="PUJ135" s="85"/>
      <c r="PUK135" s="85"/>
      <c r="PUL135" s="85"/>
      <c r="PUM135" s="85"/>
      <c r="PUN135" s="85"/>
      <c r="PUO135" s="85"/>
      <c r="PUP135" s="85"/>
      <c r="PUQ135" s="85"/>
      <c r="PUR135" s="85"/>
      <c r="PUS135" s="85"/>
      <c r="PUT135" s="85"/>
      <c r="PUU135" s="85"/>
      <c r="PUV135" s="85"/>
      <c r="PUW135" s="85"/>
      <c r="PUX135" s="85"/>
      <c r="PUY135" s="85"/>
      <c r="PUZ135" s="85"/>
      <c r="PVA135" s="85"/>
      <c r="PVB135" s="85"/>
      <c r="PVC135" s="85"/>
      <c r="PVD135" s="85"/>
      <c r="PVE135" s="85"/>
      <c r="PVF135" s="85"/>
      <c r="PVG135" s="85"/>
      <c r="PVH135" s="85"/>
      <c r="PVI135" s="85"/>
      <c r="PVJ135" s="85"/>
      <c r="PVK135" s="85"/>
      <c r="PVL135" s="85"/>
      <c r="PVM135" s="85"/>
      <c r="PVN135" s="85"/>
      <c r="PVO135" s="85"/>
      <c r="PVP135" s="85"/>
      <c r="PVQ135" s="85"/>
      <c r="PVR135" s="85"/>
      <c r="PVS135" s="85"/>
      <c r="PVT135" s="85"/>
      <c r="PVU135" s="85"/>
      <c r="PVV135" s="85"/>
      <c r="PVW135" s="85"/>
      <c r="PVX135" s="85"/>
      <c r="PVY135" s="85"/>
      <c r="PVZ135" s="85"/>
      <c r="PWA135" s="85"/>
      <c r="PWB135" s="85"/>
      <c r="PWC135" s="85"/>
      <c r="PWD135" s="85"/>
      <c r="PWE135" s="85"/>
      <c r="PWF135" s="85"/>
      <c r="PWG135" s="85"/>
      <c r="PWH135" s="85"/>
      <c r="PWI135" s="85"/>
      <c r="PWJ135" s="85"/>
      <c r="PWK135" s="85"/>
      <c r="PWL135" s="85"/>
      <c r="PWM135" s="85"/>
      <c r="PWN135" s="85"/>
      <c r="PWO135" s="85"/>
      <c r="PWP135" s="85"/>
      <c r="PWQ135" s="85"/>
      <c r="PWR135" s="85"/>
      <c r="PWS135" s="85"/>
      <c r="PWT135" s="85"/>
      <c r="PWU135" s="85"/>
      <c r="PWV135" s="85"/>
      <c r="PWW135" s="85"/>
      <c r="PWX135" s="85"/>
      <c r="PWY135" s="85"/>
      <c r="PWZ135" s="85"/>
      <c r="PXA135" s="85"/>
      <c r="PXB135" s="85"/>
      <c r="PXC135" s="85"/>
      <c r="PXD135" s="85"/>
      <c r="PXE135" s="85"/>
      <c r="PXF135" s="85"/>
      <c r="PXG135" s="85"/>
      <c r="PXH135" s="85"/>
      <c r="PXI135" s="85"/>
      <c r="PXJ135" s="85"/>
      <c r="PXK135" s="85"/>
      <c r="PXL135" s="85"/>
      <c r="PXM135" s="85"/>
      <c r="PXN135" s="85"/>
      <c r="PXO135" s="85"/>
      <c r="PXP135" s="85"/>
      <c r="PXQ135" s="85"/>
      <c r="PXR135" s="85"/>
      <c r="PXS135" s="85"/>
      <c r="PXT135" s="85"/>
      <c r="PXU135" s="85"/>
      <c r="PXV135" s="85"/>
      <c r="PXW135" s="85"/>
      <c r="PXX135" s="85"/>
      <c r="PXY135" s="85"/>
      <c r="PXZ135" s="85"/>
      <c r="PYA135" s="85"/>
      <c r="PYB135" s="85"/>
      <c r="PYC135" s="85"/>
      <c r="PYD135" s="85"/>
      <c r="PYE135" s="85"/>
      <c r="PYF135" s="85"/>
      <c r="PYG135" s="85"/>
      <c r="PYH135" s="85"/>
      <c r="PYI135" s="85"/>
      <c r="PYJ135" s="85"/>
      <c r="PYK135" s="85"/>
      <c r="PYL135" s="85"/>
      <c r="PYM135" s="85"/>
      <c r="PYN135" s="85"/>
      <c r="PYO135" s="85"/>
      <c r="PYP135" s="85"/>
      <c r="PYQ135" s="85"/>
      <c r="PYR135" s="85"/>
      <c r="PYS135" s="85"/>
      <c r="PYT135" s="85"/>
      <c r="PYU135" s="85"/>
      <c r="PYV135" s="85"/>
      <c r="PYW135" s="85"/>
      <c r="PYX135" s="85"/>
      <c r="PYY135" s="85"/>
      <c r="PYZ135" s="85"/>
      <c r="PZA135" s="85"/>
      <c r="PZB135" s="85"/>
      <c r="PZC135" s="85"/>
      <c r="PZD135" s="85"/>
      <c r="PZE135" s="85"/>
      <c r="PZF135" s="85"/>
      <c r="PZG135" s="85"/>
      <c r="PZH135" s="85"/>
      <c r="PZI135" s="85"/>
      <c r="PZJ135" s="85"/>
      <c r="PZK135" s="85"/>
      <c r="PZL135" s="85"/>
      <c r="PZM135" s="85"/>
      <c r="PZN135" s="85"/>
      <c r="PZO135" s="85"/>
      <c r="PZP135" s="85"/>
      <c r="PZQ135" s="85"/>
      <c r="PZR135" s="85"/>
      <c r="PZS135" s="85"/>
      <c r="PZT135" s="85"/>
      <c r="PZU135" s="85"/>
      <c r="PZV135" s="85"/>
      <c r="PZW135" s="85"/>
      <c r="PZX135" s="85"/>
      <c r="PZY135" s="85"/>
      <c r="PZZ135" s="85"/>
      <c r="QAA135" s="85"/>
      <c r="QAB135" s="85"/>
      <c r="QAC135" s="85"/>
      <c r="QAD135" s="85"/>
      <c r="QAE135" s="85"/>
      <c r="QAF135" s="85"/>
      <c r="QAG135" s="85"/>
      <c r="QAH135" s="85"/>
      <c r="QAI135" s="85"/>
      <c r="QAJ135" s="85"/>
      <c r="QAK135" s="85"/>
      <c r="QAL135" s="85"/>
      <c r="QAM135" s="85"/>
      <c r="QAN135" s="85"/>
      <c r="QAO135" s="85"/>
      <c r="QAP135" s="85"/>
      <c r="QAQ135" s="85"/>
      <c r="QAR135" s="85"/>
      <c r="QAS135" s="85"/>
      <c r="QAT135" s="85"/>
      <c r="QAU135" s="85"/>
      <c r="QAV135" s="85"/>
      <c r="QAW135" s="85"/>
      <c r="QAX135" s="85"/>
      <c r="QAY135" s="85"/>
      <c r="QAZ135" s="85"/>
      <c r="QBA135" s="85"/>
      <c r="QBB135" s="85"/>
      <c r="QBC135" s="85"/>
      <c r="QBD135" s="85"/>
      <c r="QBE135" s="85"/>
      <c r="QBF135" s="85"/>
      <c r="QBG135" s="85"/>
      <c r="QBH135" s="85"/>
      <c r="QBI135" s="85"/>
      <c r="QBJ135" s="85"/>
      <c r="QBK135" s="85"/>
      <c r="QBL135" s="85"/>
      <c r="QBM135" s="85"/>
      <c r="QBN135" s="85"/>
      <c r="QBO135" s="85"/>
      <c r="QBP135" s="85"/>
      <c r="QBQ135" s="85"/>
      <c r="QBR135" s="85"/>
      <c r="QBS135" s="85"/>
      <c r="QBT135" s="85"/>
      <c r="QBU135" s="85"/>
      <c r="QBV135" s="85"/>
      <c r="QBW135" s="85"/>
      <c r="QBX135" s="85"/>
      <c r="QBY135" s="85"/>
      <c r="QBZ135" s="85"/>
      <c r="QCA135" s="85"/>
      <c r="QCB135" s="85"/>
      <c r="QCC135" s="85"/>
      <c r="QCD135" s="85"/>
      <c r="QCE135" s="85"/>
      <c r="QCF135" s="85"/>
      <c r="QCG135" s="85"/>
      <c r="QCH135" s="85"/>
      <c r="QCI135" s="85"/>
      <c r="QCJ135" s="85"/>
      <c r="QCK135" s="85"/>
      <c r="QCL135" s="85"/>
      <c r="QCM135" s="85"/>
      <c r="QCN135" s="85"/>
      <c r="QCO135" s="85"/>
      <c r="QCP135" s="85"/>
      <c r="QCQ135" s="85"/>
      <c r="QCR135" s="85"/>
      <c r="QCS135" s="85"/>
      <c r="QCT135" s="85"/>
      <c r="QCU135" s="85"/>
      <c r="QCV135" s="85"/>
      <c r="QCW135" s="85"/>
      <c r="QCX135" s="85"/>
      <c r="QCY135" s="85"/>
      <c r="QCZ135" s="85"/>
      <c r="QDA135" s="85"/>
      <c r="QDB135" s="85"/>
      <c r="QDC135" s="85"/>
      <c r="QDD135" s="85"/>
      <c r="QDE135" s="85"/>
      <c r="QDF135" s="85"/>
      <c r="QDG135" s="85"/>
      <c r="QDH135" s="85"/>
      <c r="QDI135" s="85"/>
      <c r="QDJ135" s="85"/>
      <c r="QDK135" s="85"/>
      <c r="QDL135" s="85"/>
      <c r="QDM135" s="85"/>
      <c r="QDN135" s="85"/>
      <c r="QDO135" s="85"/>
      <c r="QDP135" s="85"/>
      <c r="QDQ135" s="85"/>
      <c r="QDR135" s="85"/>
      <c r="QDS135" s="85"/>
      <c r="QDT135" s="85"/>
      <c r="QDU135" s="85"/>
      <c r="QDV135" s="85"/>
      <c r="QDW135" s="85"/>
      <c r="QDX135" s="85"/>
      <c r="QDY135" s="85"/>
      <c r="QDZ135" s="85"/>
      <c r="QEA135" s="85"/>
      <c r="QEB135" s="85"/>
      <c r="QEC135" s="85"/>
      <c r="QED135" s="85"/>
      <c r="QEE135" s="85"/>
      <c r="QEF135" s="85"/>
      <c r="QEG135" s="85"/>
      <c r="QEH135" s="85"/>
      <c r="QEI135" s="85"/>
      <c r="QEJ135" s="85"/>
      <c r="QEK135" s="85"/>
      <c r="QEL135" s="85"/>
      <c r="QEM135" s="85"/>
      <c r="QEN135" s="85"/>
      <c r="QEO135" s="85"/>
      <c r="QEP135" s="85"/>
      <c r="QEQ135" s="85"/>
      <c r="QER135" s="85"/>
      <c r="QES135" s="85"/>
      <c r="QET135" s="85"/>
      <c r="QEU135" s="85"/>
      <c r="QEV135" s="85"/>
      <c r="QEW135" s="85"/>
      <c r="QEX135" s="85"/>
      <c r="QEY135" s="85"/>
      <c r="QEZ135" s="85"/>
      <c r="QFA135" s="85"/>
      <c r="QFB135" s="85"/>
      <c r="QFC135" s="85"/>
      <c r="QFD135" s="85"/>
      <c r="QFE135" s="85"/>
      <c r="QFF135" s="85"/>
      <c r="QFG135" s="85"/>
      <c r="QFH135" s="85"/>
      <c r="QFI135" s="85"/>
      <c r="QFJ135" s="85"/>
      <c r="QFK135" s="85"/>
      <c r="QFL135" s="85"/>
      <c r="QFM135" s="85"/>
      <c r="QFN135" s="85"/>
      <c r="QFO135" s="85"/>
      <c r="QFP135" s="85"/>
      <c r="QFQ135" s="85"/>
      <c r="QFR135" s="85"/>
      <c r="QFS135" s="85"/>
      <c r="QFT135" s="85"/>
      <c r="QFU135" s="85"/>
      <c r="QFV135" s="85"/>
      <c r="QFW135" s="85"/>
      <c r="QFX135" s="85"/>
      <c r="QFY135" s="85"/>
      <c r="QFZ135" s="85"/>
      <c r="QGA135" s="85"/>
      <c r="QGB135" s="85"/>
      <c r="QGC135" s="85"/>
      <c r="QGD135" s="85"/>
      <c r="QGE135" s="85"/>
      <c r="QGF135" s="85"/>
      <c r="QGG135" s="85"/>
      <c r="QGH135" s="85"/>
      <c r="QGI135" s="85"/>
      <c r="QGJ135" s="85"/>
      <c r="QGK135" s="85"/>
      <c r="QGL135" s="85"/>
      <c r="QGM135" s="85"/>
      <c r="QGN135" s="85"/>
      <c r="QGO135" s="85"/>
      <c r="QGP135" s="85"/>
      <c r="QGQ135" s="85"/>
      <c r="QGR135" s="85"/>
      <c r="QGS135" s="85"/>
      <c r="QGT135" s="85"/>
      <c r="QGU135" s="85"/>
      <c r="QGV135" s="85"/>
      <c r="QGW135" s="85"/>
      <c r="QGX135" s="85"/>
      <c r="QGY135" s="85"/>
      <c r="QGZ135" s="85"/>
      <c r="QHA135" s="85"/>
      <c r="QHB135" s="85"/>
      <c r="QHC135" s="85"/>
      <c r="QHD135" s="85"/>
      <c r="QHE135" s="85"/>
      <c r="QHF135" s="85"/>
      <c r="QHG135" s="85"/>
      <c r="QHH135" s="85"/>
      <c r="QHI135" s="85"/>
      <c r="QHJ135" s="85"/>
      <c r="QHK135" s="85"/>
      <c r="QHL135" s="85"/>
      <c r="QHM135" s="85"/>
      <c r="QHN135" s="85"/>
      <c r="QHO135" s="85"/>
      <c r="QHP135" s="85"/>
      <c r="QHQ135" s="85"/>
      <c r="QHR135" s="85"/>
      <c r="QHS135" s="85"/>
      <c r="QHT135" s="85"/>
      <c r="QHU135" s="85"/>
      <c r="QHV135" s="85"/>
      <c r="QHW135" s="85"/>
      <c r="QHX135" s="85"/>
      <c r="QHY135" s="85"/>
      <c r="QHZ135" s="85"/>
      <c r="QIA135" s="85"/>
      <c r="QIB135" s="85"/>
      <c r="QIC135" s="85"/>
      <c r="QID135" s="85"/>
      <c r="QIE135" s="85"/>
      <c r="QIF135" s="85"/>
      <c r="QIG135" s="85"/>
      <c r="QIH135" s="85"/>
      <c r="QII135" s="85"/>
      <c r="QIJ135" s="85"/>
      <c r="QIK135" s="85"/>
      <c r="QIL135" s="85"/>
      <c r="QIM135" s="85"/>
      <c r="QIN135" s="85"/>
      <c r="QIO135" s="85"/>
      <c r="QIP135" s="85"/>
      <c r="QIQ135" s="85"/>
      <c r="QIR135" s="85"/>
      <c r="QIS135" s="85"/>
      <c r="QIT135" s="85"/>
      <c r="QIU135" s="85"/>
      <c r="QIV135" s="85"/>
      <c r="QIW135" s="85"/>
      <c r="QIX135" s="85"/>
      <c r="QIY135" s="85"/>
      <c r="QIZ135" s="85"/>
      <c r="QJA135" s="85"/>
      <c r="QJB135" s="85"/>
      <c r="QJC135" s="85"/>
      <c r="QJD135" s="85"/>
      <c r="QJE135" s="85"/>
      <c r="QJF135" s="85"/>
      <c r="QJG135" s="85"/>
      <c r="QJH135" s="85"/>
      <c r="QJI135" s="85"/>
      <c r="QJJ135" s="85"/>
      <c r="QJK135" s="85"/>
      <c r="QJL135" s="85"/>
      <c r="QJM135" s="85"/>
      <c r="QJN135" s="85"/>
      <c r="QJO135" s="85"/>
      <c r="QJP135" s="85"/>
      <c r="QJQ135" s="85"/>
      <c r="QJR135" s="85"/>
      <c r="QJS135" s="85"/>
      <c r="QJT135" s="85"/>
      <c r="QJU135" s="85"/>
      <c r="QJV135" s="85"/>
      <c r="QJW135" s="85"/>
      <c r="QJX135" s="85"/>
      <c r="QJY135" s="85"/>
      <c r="QJZ135" s="85"/>
      <c r="QKA135" s="85"/>
      <c r="QKB135" s="85"/>
      <c r="QKC135" s="85"/>
      <c r="QKD135" s="85"/>
      <c r="QKE135" s="85"/>
      <c r="QKF135" s="85"/>
      <c r="QKG135" s="85"/>
      <c r="QKH135" s="85"/>
      <c r="QKI135" s="85"/>
      <c r="QKJ135" s="85"/>
      <c r="QKK135" s="85"/>
      <c r="QKL135" s="85"/>
      <c r="QKM135" s="85"/>
      <c r="QKN135" s="85"/>
      <c r="QKO135" s="85"/>
      <c r="QKP135" s="85"/>
      <c r="QKQ135" s="85"/>
      <c r="QKR135" s="85"/>
      <c r="QKS135" s="85"/>
      <c r="QKT135" s="85"/>
      <c r="QKU135" s="85"/>
      <c r="QKV135" s="85"/>
      <c r="QKW135" s="85"/>
      <c r="QKX135" s="85"/>
      <c r="QKY135" s="85"/>
      <c r="QKZ135" s="85"/>
      <c r="QLA135" s="85"/>
      <c r="QLB135" s="85"/>
      <c r="QLC135" s="85"/>
      <c r="QLD135" s="85"/>
      <c r="QLE135" s="85"/>
      <c r="QLF135" s="85"/>
      <c r="QLG135" s="85"/>
      <c r="QLH135" s="85"/>
      <c r="QLI135" s="85"/>
      <c r="QLJ135" s="85"/>
      <c r="QLK135" s="85"/>
      <c r="QLL135" s="85"/>
      <c r="QLM135" s="85"/>
      <c r="QLN135" s="85"/>
      <c r="QLO135" s="85"/>
      <c r="QLP135" s="85"/>
      <c r="QLQ135" s="85"/>
      <c r="QLR135" s="85"/>
      <c r="QLS135" s="85"/>
      <c r="QLT135" s="85"/>
      <c r="QLU135" s="85"/>
      <c r="QLV135" s="85"/>
      <c r="QLW135" s="85"/>
      <c r="QLX135" s="85"/>
      <c r="QLY135" s="85"/>
      <c r="QLZ135" s="85"/>
      <c r="QMA135" s="85"/>
      <c r="QMB135" s="85"/>
      <c r="QMC135" s="85"/>
      <c r="QMD135" s="85"/>
      <c r="QME135" s="85"/>
      <c r="QMF135" s="85"/>
      <c r="QMG135" s="85"/>
      <c r="QMH135" s="85"/>
      <c r="QMI135" s="85"/>
      <c r="QMJ135" s="85"/>
      <c r="QMK135" s="85"/>
      <c r="QML135" s="85"/>
      <c r="QMM135" s="85"/>
      <c r="QMN135" s="85"/>
      <c r="QMO135" s="85"/>
      <c r="QMP135" s="85"/>
      <c r="QMQ135" s="85"/>
      <c r="QMR135" s="85"/>
      <c r="QMS135" s="85"/>
      <c r="QMT135" s="85"/>
      <c r="QMU135" s="85"/>
      <c r="QMV135" s="85"/>
      <c r="QMW135" s="85"/>
      <c r="QMX135" s="85"/>
      <c r="QMY135" s="85"/>
      <c r="QMZ135" s="85"/>
      <c r="QNA135" s="85"/>
      <c r="QNB135" s="85"/>
      <c r="QNC135" s="85"/>
      <c r="QND135" s="85"/>
      <c r="QNE135" s="85"/>
      <c r="QNF135" s="85"/>
      <c r="QNG135" s="85"/>
      <c r="QNH135" s="85"/>
      <c r="QNI135" s="85"/>
      <c r="QNJ135" s="85"/>
      <c r="QNK135" s="85"/>
      <c r="QNL135" s="85"/>
      <c r="QNM135" s="85"/>
      <c r="QNN135" s="85"/>
      <c r="QNO135" s="85"/>
      <c r="QNP135" s="85"/>
      <c r="QNQ135" s="85"/>
      <c r="QNR135" s="85"/>
      <c r="QNS135" s="85"/>
      <c r="QNT135" s="85"/>
      <c r="QNU135" s="85"/>
      <c r="QNV135" s="85"/>
      <c r="QNW135" s="85"/>
      <c r="QNX135" s="85"/>
      <c r="QNY135" s="85"/>
      <c r="QNZ135" s="85"/>
      <c r="QOA135" s="85"/>
      <c r="QOB135" s="85"/>
      <c r="QOC135" s="85"/>
      <c r="QOD135" s="85"/>
      <c r="QOE135" s="85"/>
      <c r="QOF135" s="85"/>
      <c r="QOG135" s="85"/>
      <c r="QOH135" s="85"/>
      <c r="QOI135" s="85"/>
      <c r="QOJ135" s="85"/>
      <c r="QOK135" s="85"/>
      <c r="QOL135" s="85"/>
      <c r="QOM135" s="85"/>
      <c r="QON135" s="85"/>
      <c r="QOO135" s="85"/>
      <c r="QOP135" s="85"/>
      <c r="QOQ135" s="85"/>
      <c r="QOR135" s="85"/>
      <c r="QOS135" s="85"/>
      <c r="QOT135" s="85"/>
      <c r="QOU135" s="85"/>
      <c r="QOV135" s="85"/>
      <c r="QOW135" s="85"/>
      <c r="QOX135" s="85"/>
      <c r="QOY135" s="85"/>
      <c r="QOZ135" s="85"/>
      <c r="QPA135" s="85"/>
      <c r="QPB135" s="85"/>
      <c r="QPC135" s="85"/>
      <c r="QPD135" s="85"/>
      <c r="QPE135" s="85"/>
      <c r="QPF135" s="85"/>
      <c r="QPG135" s="85"/>
      <c r="QPH135" s="85"/>
      <c r="QPI135" s="85"/>
      <c r="QPJ135" s="85"/>
      <c r="QPK135" s="85"/>
      <c r="QPL135" s="85"/>
      <c r="QPM135" s="85"/>
      <c r="QPN135" s="85"/>
      <c r="QPO135" s="85"/>
      <c r="QPP135" s="85"/>
      <c r="QPQ135" s="85"/>
      <c r="QPR135" s="85"/>
      <c r="QPS135" s="85"/>
      <c r="QPT135" s="85"/>
      <c r="QPU135" s="85"/>
      <c r="QPV135" s="85"/>
      <c r="QPW135" s="85"/>
      <c r="QPX135" s="85"/>
      <c r="QPY135" s="85"/>
      <c r="QPZ135" s="85"/>
      <c r="QQA135" s="85"/>
      <c r="QQB135" s="85"/>
      <c r="QQC135" s="85"/>
      <c r="QQD135" s="85"/>
      <c r="QQE135" s="85"/>
      <c r="QQF135" s="85"/>
      <c r="QQG135" s="85"/>
      <c r="QQH135" s="85"/>
      <c r="QQI135" s="85"/>
      <c r="QQJ135" s="85"/>
      <c r="QQK135" s="85"/>
      <c r="QQL135" s="85"/>
      <c r="QQM135" s="85"/>
      <c r="QQN135" s="85"/>
      <c r="QQO135" s="85"/>
      <c r="QQP135" s="85"/>
      <c r="QQQ135" s="85"/>
      <c r="QQR135" s="85"/>
      <c r="QQS135" s="85"/>
      <c r="QQT135" s="85"/>
      <c r="QQU135" s="85"/>
      <c r="QQV135" s="85"/>
      <c r="QQW135" s="85"/>
      <c r="QQX135" s="85"/>
      <c r="QQY135" s="85"/>
      <c r="QQZ135" s="85"/>
      <c r="QRA135" s="85"/>
      <c r="QRB135" s="85"/>
      <c r="QRC135" s="85"/>
      <c r="QRD135" s="85"/>
      <c r="QRE135" s="85"/>
      <c r="QRF135" s="85"/>
      <c r="QRG135" s="85"/>
      <c r="QRH135" s="85"/>
      <c r="QRI135" s="85"/>
      <c r="QRJ135" s="85"/>
      <c r="QRK135" s="85"/>
      <c r="QRL135" s="85"/>
      <c r="QRM135" s="85"/>
      <c r="QRN135" s="85"/>
      <c r="QRO135" s="85"/>
      <c r="QRP135" s="85"/>
      <c r="QRQ135" s="85"/>
      <c r="QRR135" s="85"/>
      <c r="QRS135" s="85"/>
      <c r="QRT135" s="85"/>
      <c r="QRU135" s="85"/>
      <c r="QRV135" s="85"/>
      <c r="QRW135" s="85"/>
      <c r="QRX135" s="85"/>
      <c r="QRY135" s="85"/>
      <c r="QRZ135" s="85"/>
      <c r="QSA135" s="85"/>
      <c r="QSB135" s="85"/>
      <c r="QSC135" s="85"/>
      <c r="QSD135" s="85"/>
      <c r="QSE135" s="85"/>
      <c r="QSF135" s="85"/>
      <c r="QSG135" s="85"/>
      <c r="QSH135" s="85"/>
      <c r="QSI135" s="85"/>
      <c r="QSJ135" s="85"/>
      <c r="QSK135" s="85"/>
      <c r="QSL135" s="85"/>
      <c r="QSM135" s="85"/>
      <c r="QSN135" s="85"/>
      <c r="QSO135" s="85"/>
      <c r="QSP135" s="85"/>
      <c r="QSQ135" s="85"/>
      <c r="QSR135" s="85"/>
      <c r="QSS135" s="85"/>
      <c r="QST135" s="85"/>
      <c r="QSU135" s="85"/>
      <c r="QSV135" s="85"/>
      <c r="QSW135" s="85"/>
      <c r="QSX135" s="85"/>
      <c r="QSY135" s="85"/>
      <c r="QSZ135" s="85"/>
      <c r="QTA135" s="85"/>
      <c r="QTB135" s="85"/>
      <c r="QTC135" s="85"/>
      <c r="QTD135" s="85"/>
      <c r="QTE135" s="85"/>
      <c r="QTF135" s="85"/>
      <c r="QTG135" s="85"/>
      <c r="QTH135" s="85"/>
      <c r="QTI135" s="85"/>
      <c r="QTJ135" s="85"/>
      <c r="QTK135" s="85"/>
      <c r="QTL135" s="85"/>
      <c r="QTM135" s="85"/>
      <c r="QTN135" s="85"/>
      <c r="QTO135" s="85"/>
      <c r="QTP135" s="85"/>
      <c r="QTQ135" s="85"/>
      <c r="QTR135" s="85"/>
      <c r="QTS135" s="85"/>
      <c r="QTT135" s="85"/>
      <c r="QTU135" s="85"/>
      <c r="QTV135" s="85"/>
      <c r="QTW135" s="85"/>
      <c r="QTX135" s="85"/>
      <c r="QTY135" s="85"/>
      <c r="QTZ135" s="85"/>
      <c r="QUA135" s="85"/>
      <c r="QUB135" s="85"/>
      <c r="QUC135" s="85"/>
      <c r="QUD135" s="85"/>
      <c r="QUE135" s="85"/>
      <c r="QUF135" s="85"/>
      <c r="QUG135" s="85"/>
      <c r="QUH135" s="85"/>
      <c r="QUI135" s="85"/>
      <c r="QUJ135" s="85"/>
      <c r="QUK135" s="85"/>
      <c r="QUL135" s="85"/>
      <c r="QUM135" s="85"/>
      <c r="QUN135" s="85"/>
      <c r="QUO135" s="85"/>
      <c r="QUP135" s="85"/>
      <c r="QUQ135" s="85"/>
      <c r="QUR135" s="85"/>
      <c r="QUS135" s="85"/>
      <c r="QUT135" s="85"/>
      <c r="QUU135" s="85"/>
      <c r="QUV135" s="85"/>
      <c r="QUW135" s="85"/>
      <c r="QUX135" s="85"/>
      <c r="QUY135" s="85"/>
      <c r="QUZ135" s="85"/>
      <c r="QVA135" s="85"/>
      <c r="QVB135" s="85"/>
      <c r="QVC135" s="85"/>
      <c r="QVD135" s="85"/>
      <c r="QVE135" s="85"/>
      <c r="QVF135" s="85"/>
      <c r="QVG135" s="85"/>
      <c r="QVH135" s="85"/>
      <c r="QVI135" s="85"/>
      <c r="QVJ135" s="85"/>
      <c r="QVK135" s="85"/>
      <c r="QVL135" s="85"/>
      <c r="QVM135" s="85"/>
      <c r="QVN135" s="85"/>
      <c r="QVO135" s="85"/>
      <c r="QVP135" s="85"/>
      <c r="QVQ135" s="85"/>
      <c r="QVR135" s="85"/>
      <c r="QVS135" s="85"/>
      <c r="QVT135" s="85"/>
      <c r="QVU135" s="85"/>
      <c r="QVV135" s="85"/>
      <c r="QVW135" s="85"/>
      <c r="QVX135" s="85"/>
      <c r="QVY135" s="85"/>
      <c r="QVZ135" s="85"/>
      <c r="QWA135" s="85"/>
      <c r="QWB135" s="85"/>
      <c r="QWC135" s="85"/>
      <c r="QWD135" s="85"/>
      <c r="QWE135" s="85"/>
      <c r="QWF135" s="85"/>
      <c r="QWG135" s="85"/>
      <c r="QWH135" s="85"/>
      <c r="QWI135" s="85"/>
      <c r="QWJ135" s="85"/>
      <c r="QWK135" s="85"/>
      <c r="QWL135" s="85"/>
      <c r="QWM135" s="85"/>
      <c r="QWN135" s="85"/>
      <c r="QWO135" s="85"/>
      <c r="QWP135" s="85"/>
      <c r="QWQ135" s="85"/>
      <c r="QWR135" s="85"/>
      <c r="QWS135" s="85"/>
      <c r="QWT135" s="85"/>
      <c r="QWU135" s="85"/>
      <c r="QWV135" s="85"/>
      <c r="QWW135" s="85"/>
      <c r="QWX135" s="85"/>
      <c r="QWY135" s="85"/>
      <c r="QWZ135" s="85"/>
      <c r="QXA135" s="85"/>
      <c r="QXB135" s="85"/>
      <c r="QXC135" s="85"/>
      <c r="QXD135" s="85"/>
      <c r="QXE135" s="85"/>
      <c r="QXF135" s="85"/>
      <c r="QXG135" s="85"/>
      <c r="QXH135" s="85"/>
      <c r="QXI135" s="85"/>
      <c r="QXJ135" s="85"/>
      <c r="QXK135" s="85"/>
      <c r="QXL135" s="85"/>
      <c r="QXM135" s="85"/>
      <c r="QXN135" s="85"/>
      <c r="QXO135" s="85"/>
      <c r="QXP135" s="85"/>
      <c r="QXQ135" s="85"/>
      <c r="QXR135" s="85"/>
      <c r="QXS135" s="85"/>
      <c r="QXT135" s="85"/>
      <c r="QXU135" s="85"/>
      <c r="QXV135" s="85"/>
      <c r="QXW135" s="85"/>
      <c r="QXX135" s="85"/>
      <c r="QXY135" s="85"/>
      <c r="QXZ135" s="85"/>
      <c r="QYA135" s="85"/>
      <c r="QYB135" s="85"/>
      <c r="QYC135" s="85"/>
      <c r="QYD135" s="85"/>
      <c r="QYE135" s="85"/>
      <c r="QYF135" s="85"/>
      <c r="QYG135" s="85"/>
      <c r="QYH135" s="85"/>
      <c r="QYI135" s="85"/>
      <c r="QYJ135" s="85"/>
      <c r="QYK135" s="85"/>
      <c r="QYL135" s="85"/>
      <c r="QYM135" s="85"/>
      <c r="QYN135" s="85"/>
      <c r="QYO135" s="85"/>
      <c r="QYP135" s="85"/>
      <c r="QYQ135" s="85"/>
      <c r="QYR135" s="85"/>
      <c r="QYS135" s="85"/>
      <c r="QYT135" s="85"/>
      <c r="QYU135" s="85"/>
      <c r="QYV135" s="85"/>
      <c r="QYW135" s="85"/>
      <c r="QYX135" s="85"/>
      <c r="QYY135" s="85"/>
      <c r="QYZ135" s="85"/>
      <c r="QZA135" s="85"/>
      <c r="QZB135" s="85"/>
      <c r="QZC135" s="85"/>
      <c r="QZD135" s="85"/>
      <c r="QZE135" s="85"/>
      <c r="QZF135" s="85"/>
      <c r="QZG135" s="85"/>
      <c r="QZH135" s="85"/>
      <c r="QZI135" s="85"/>
      <c r="QZJ135" s="85"/>
      <c r="QZK135" s="85"/>
      <c r="QZL135" s="85"/>
      <c r="QZM135" s="85"/>
      <c r="QZN135" s="85"/>
      <c r="QZO135" s="85"/>
      <c r="QZP135" s="85"/>
      <c r="QZQ135" s="85"/>
      <c r="QZR135" s="85"/>
      <c r="QZS135" s="85"/>
      <c r="QZT135" s="85"/>
      <c r="QZU135" s="85"/>
      <c r="QZV135" s="85"/>
      <c r="QZW135" s="85"/>
      <c r="QZX135" s="85"/>
      <c r="QZY135" s="85"/>
      <c r="QZZ135" s="85"/>
      <c r="RAA135" s="85"/>
      <c r="RAB135" s="85"/>
      <c r="RAC135" s="85"/>
      <c r="RAD135" s="85"/>
      <c r="RAE135" s="85"/>
      <c r="RAF135" s="85"/>
      <c r="RAG135" s="85"/>
      <c r="RAH135" s="85"/>
      <c r="RAI135" s="85"/>
      <c r="RAJ135" s="85"/>
      <c r="RAK135" s="85"/>
      <c r="RAL135" s="85"/>
      <c r="RAM135" s="85"/>
      <c r="RAN135" s="85"/>
      <c r="RAO135" s="85"/>
      <c r="RAP135" s="85"/>
      <c r="RAQ135" s="85"/>
      <c r="RAR135" s="85"/>
      <c r="RAS135" s="85"/>
      <c r="RAT135" s="85"/>
      <c r="RAU135" s="85"/>
      <c r="RAV135" s="85"/>
      <c r="RAW135" s="85"/>
      <c r="RAX135" s="85"/>
      <c r="RAY135" s="85"/>
      <c r="RAZ135" s="85"/>
      <c r="RBA135" s="85"/>
      <c r="RBB135" s="85"/>
      <c r="RBC135" s="85"/>
      <c r="RBD135" s="85"/>
      <c r="RBE135" s="85"/>
      <c r="RBF135" s="85"/>
      <c r="RBG135" s="85"/>
      <c r="RBH135" s="85"/>
      <c r="RBI135" s="85"/>
      <c r="RBJ135" s="85"/>
      <c r="RBK135" s="85"/>
      <c r="RBL135" s="85"/>
      <c r="RBM135" s="85"/>
      <c r="RBN135" s="85"/>
      <c r="RBO135" s="85"/>
      <c r="RBP135" s="85"/>
      <c r="RBQ135" s="85"/>
      <c r="RBR135" s="85"/>
      <c r="RBS135" s="85"/>
      <c r="RBT135" s="85"/>
      <c r="RBU135" s="85"/>
      <c r="RBV135" s="85"/>
      <c r="RBW135" s="85"/>
      <c r="RBX135" s="85"/>
      <c r="RBY135" s="85"/>
      <c r="RBZ135" s="85"/>
      <c r="RCA135" s="85"/>
      <c r="RCB135" s="85"/>
      <c r="RCC135" s="85"/>
      <c r="RCD135" s="85"/>
      <c r="RCE135" s="85"/>
      <c r="RCF135" s="85"/>
      <c r="RCG135" s="85"/>
      <c r="RCH135" s="85"/>
      <c r="RCI135" s="85"/>
      <c r="RCJ135" s="85"/>
      <c r="RCK135" s="85"/>
      <c r="RCL135" s="85"/>
      <c r="RCM135" s="85"/>
      <c r="RCN135" s="85"/>
      <c r="RCO135" s="85"/>
      <c r="RCP135" s="85"/>
      <c r="RCQ135" s="85"/>
      <c r="RCR135" s="85"/>
      <c r="RCS135" s="85"/>
      <c r="RCT135" s="85"/>
      <c r="RCU135" s="85"/>
      <c r="RCV135" s="85"/>
      <c r="RCW135" s="85"/>
      <c r="RCX135" s="85"/>
      <c r="RCY135" s="85"/>
      <c r="RCZ135" s="85"/>
      <c r="RDA135" s="85"/>
      <c r="RDB135" s="85"/>
      <c r="RDC135" s="85"/>
      <c r="RDD135" s="85"/>
      <c r="RDE135" s="85"/>
      <c r="RDF135" s="85"/>
      <c r="RDG135" s="85"/>
      <c r="RDH135" s="85"/>
      <c r="RDI135" s="85"/>
      <c r="RDJ135" s="85"/>
      <c r="RDK135" s="85"/>
      <c r="RDL135" s="85"/>
      <c r="RDM135" s="85"/>
      <c r="RDN135" s="85"/>
      <c r="RDO135" s="85"/>
      <c r="RDP135" s="85"/>
      <c r="RDQ135" s="85"/>
      <c r="RDR135" s="85"/>
      <c r="RDS135" s="85"/>
      <c r="RDT135" s="85"/>
      <c r="RDU135" s="85"/>
      <c r="RDV135" s="85"/>
      <c r="RDW135" s="85"/>
      <c r="RDX135" s="85"/>
      <c r="RDY135" s="85"/>
      <c r="RDZ135" s="85"/>
      <c r="REA135" s="85"/>
      <c r="REB135" s="85"/>
      <c r="REC135" s="85"/>
      <c r="RED135" s="85"/>
      <c r="REE135" s="85"/>
      <c r="REF135" s="85"/>
      <c r="REG135" s="85"/>
      <c r="REH135" s="85"/>
      <c r="REI135" s="85"/>
      <c r="REJ135" s="85"/>
      <c r="REK135" s="85"/>
      <c r="REL135" s="85"/>
      <c r="REM135" s="85"/>
      <c r="REN135" s="85"/>
      <c r="REO135" s="85"/>
      <c r="REP135" s="85"/>
      <c r="REQ135" s="85"/>
      <c r="RER135" s="85"/>
      <c r="RES135" s="85"/>
      <c r="RET135" s="85"/>
      <c r="REU135" s="85"/>
      <c r="REV135" s="85"/>
      <c r="REW135" s="85"/>
      <c r="REX135" s="85"/>
      <c r="REY135" s="85"/>
      <c r="REZ135" s="85"/>
      <c r="RFA135" s="85"/>
      <c r="RFB135" s="85"/>
      <c r="RFC135" s="85"/>
      <c r="RFD135" s="85"/>
      <c r="RFE135" s="85"/>
      <c r="RFF135" s="85"/>
      <c r="RFG135" s="85"/>
      <c r="RFH135" s="85"/>
      <c r="RFI135" s="85"/>
      <c r="RFJ135" s="85"/>
      <c r="RFK135" s="85"/>
      <c r="RFL135" s="85"/>
      <c r="RFM135" s="85"/>
      <c r="RFN135" s="85"/>
      <c r="RFO135" s="85"/>
      <c r="RFP135" s="85"/>
      <c r="RFQ135" s="85"/>
      <c r="RFR135" s="85"/>
      <c r="RFS135" s="85"/>
      <c r="RFT135" s="85"/>
      <c r="RFU135" s="85"/>
      <c r="RFV135" s="85"/>
      <c r="RFW135" s="85"/>
      <c r="RFX135" s="85"/>
      <c r="RFY135" s="85"/>
      <c r="RFZ135" s="85"/>
      <c r="RGA135" s="85"/>
      <c r="RGB135" s="85"/>
      <c r="RGC135" s="85"/>
      <c r="RGD135" s="85"/>
      <c r="RGE135" s="85"/>
      <c r="RGF135" s="85"/>
      <c r="RGG135" s="85"/>
      <c r="RGH135" s="85"/>
      <c r="RGI135" s="85"/>
      <c r="RGJ135" s="85"/>
      <c r="RGK135" s="85"/>
      <c r="RGL135" s="85"/>
      <c r="RGM135" s="85"/>
      <c r="RGN135" s="85"/>
      <c r="RGO135" s="85"/>
      <c r="RGP135" s="85"/>
      <c r="RGQ135" s="85"/>
      <c r="RGR135" s="85"/>
      <c r="RGS135" s="85"/>
      <c r="RGT135" s="85"/>
      <c r="RGU135" s="85"/>
      <c r="RGV135" s="85"/>
      <c r="RGW135" s="85"/>
      <c r="RGX135" s="85"/>
      <c r="RGY135" s="85"/>
      <c r="RGZ135" s="85"/>
      <c r="RHA135" s="85"/>
      <c r="RHB135" s="85"/>
      <c r="RHC135" s="85"/>
      <c r="RHD135" s="85"/>
      <c r="RHE135" s="85"/>
      <c r="RHF135" s="85"/>
      <c r="RHG135" s="85"/>
      <c r="RHH135" s="85"/>
      <c r="RHI135" s="85"/>
      <c r="RHJ135" s="85"/>
      <c r="RHK135" s="85"/>
      <c r="RHL135" s="85"/>
      <c r="RHM135" s="85"/>
      <c r="RHN135" s="85"/>
      <c r="RHO135" s="85"/>
      <c r="RHP135" s="85"/>
      <c r="RHQ135" s="85"/>
      <c r="RHR135" s="85"/>
      <c r="RHS135" s="85"/>
      <c r="RHT135" s="85"/>
      <c r="RHU135" s="85"/>
      <c r="RHV135" s="85"/>
      <c r="RHW135" s="85"/>
      <c r="RHX135" s="85"/>
      <c r="RHY135" s="85"/>
      <c r="RHZ135" s="85"/>
      <c r="RIA135" s="85"/>
      <c r="RIB135" s="85"/>
      <c r="RIC135" s="85"/>
      <c r="RID135" s="85"/>
      <c r="RIE135" s="85"/>
      <c r="RIF135" s="85"/>
      <c r="RIG135" s="85"/>
      <c r="RIH135" s="85"/>
      <c r="RII135" s="85"/>
      <c r="RIJ135" s="85"/>
      <c r="RIK135" s="85"/>
      <c r="RIL135" s="85"/>
      <c r="RIM135" s="85"/>
      <c r="RIN135" s="85"/>
      <c r="RIO135" s="85"/>
      <c r="RIP135" s="85"/>
      <c r="RIQ135" s="85"/>
      <c r="RIR135" s="85"/>
      <c r="RIS135" s="85"/>
      <c r="RIT135" s="85"/>
      <c r="RIU135" s="85"/>
      <c r="RIV135" s="85"/>
      <c r="RIW135" s="85"/>
      <c r="RIX135" s="85"/>
      <c r="RIY135" s="85"/>
      <c r="RIZ135" s="85"/>
      <c r="RJA135" s="85"/>
      <c r="RJB135" s="85"/>
      <c r="RJC135" s="85"/>
      <c r="RJD135" s="85"/>
      <c r="RJE135" s="85"/>
      <c r="RJF135" s="85"/>
      <c r="RJG135" s="85"/>
      <c r="RJH135" s="85"/>
      <c r="RJI135" s="85"/>
      <c r="RJJ135" s="85"/>
      <c r="RJK135" s="85"/>
      <c r="RJL135" s="85"/>
      <c r="RJM135" s="85"/>
      <c r="RJN135" s="85"/>
      <c r="RJO135" s="85"/>
      <c r="RJP135" s="85"/>
      <c r="RJQ135" s="85"/>
      <c r="RJR135" s="85"/>
      <c r="RJS135" s="85"/>
      <c r="RJT135" s="85"/>
      <c r="RJU135" s="85"/>
      <c r="RJV135" s="85"/>
      <c r="RJW135" s="85"/>
      <c r="RJX135" s="85"/>
      <c r="RJY135" s="85"/>
      <c r="RJZ135" s="85"/>
      <c r="RKA135" s="85"/>
      <c r="RKB135" s="85"/>
      <c r="RKC135" s="85"/>
      <c r="RKD135" s="85"/>
      <c r="RKE135" s="85"/>
      <c r="RKF135" s="85"/>
      <c r="RKG135" s="85"/>
      <c r="RKH135" s="85"/>
      <c r="RKI135" s="85"/>
      <c r="RKJ135" s="85"/>
      <c r="RKK135" s="85"/>
      <c r="RKL135" s="85"/>
      <c r="RKM135" s="85"/>
      <c r="RKN135" s="85"/>
      <c r="RKO135" s="85"/>
      <c r="RKP135" s="85"/>
      <c r="RKQ135" s="85"/>
      <c r="RKR135" s="85"/>
      <c r="RKS135" s="85"/>
      <c r="RKT135" s="85"/>
      <c r="RKU135" s="85"/>
      <c r="RKV135" s="85"/>
      <c r="RKW135" s="85"/>
      <c r="RKX135" s="85"/>
      <c r="RKY135" s="85"/>
      <c r="RKZ135" s="85"/>
      <c r="RLA135" s="85"/>
      <c r="RLB135" s="85"/>
      <c r="RLC135" s="85"/>
      <c r="RLD135" s="85"/>
      <c r="RLE135" s="85"/>
      <c r="RLF135" s="85"/>
      <c r="RLG135" s="85"/>
      <c r="RLH135" s="85"/>
      <c r="RLI135" s="85"/>
      <c r="RLJ135" s="85"/>
      <c r="RLK135" s="85"/>
      <c r="RLL135" s="85"/>
      <c r="RLM135" s="85"/>
      <c r="RLN135" s="85"/>
      <c r="RLO135" s="85"/>
      <c r="RLP135" s="85"/>
      <c r="RLQ135" s="85"/>
      <c r="RLR135" s="85"/>
      <c r="RLS135" s="85"/>
      <c r="RLT135" s="85"/>
      <c r="RLU135" s="85"/>
      <c r="RLV135" s="85"/>
      <c r="RLW135" s="85"/>
      <c r="RLX135" s="85"/>
      <c r="RLY135" s="85"/>
      <c r="RLZ135" s="85"/>
      <c r="RMA135" s="85"/>
      <c r="RMB135" s="85"/>
      <c r="RMC135" s="85"/>
      <c r="RMD135" s="85"/>
      <c r="RME135" s="85"/>
      <c r="RMF135" s="85"/>
      <c r="RMG135" s="85"/>
      <c r="RMH135" s="85"/>
      <c r="RMI135" s="85"/>
      <c r="RMJ135" s="85"/>
      <c r="RMK135" s="85"/>
      <c r="RML135" s="85"/>
      <c r="RMM135" s="85"/>
      <c r="RMN135" s="85"/>
      <c r="RMO135" s="85"/>
      <c r="RMP135" s="85"/>
      <c r="RMQ135" s="85"/>
      <c r="RMR135" s="85"/>
      <c r="RMS135" s="85"/>
      <c r="RMT135" s="85"/>
      <c r="RMU135" s="85"/>
      <c r="RMV135" s="85"/>
      <c r="RMW135" s="85"/>
      <c r="RMX135" s="85"/>
      <c r="RMY135" s="85"/>
      <c r="RMZ135" s="85"/>
      <c r="RNA135" s="85"/>
      <c r="RNB135" s="85"/>
      <c r="RNC135" s="85"/>
      <c r="RND135" s="85"/>
      <c r="RNE135" s="85"/>
      <c r="RNF135" s="85"/>
      <c r="RNG135" s="85"/>
      <c r="RNH135" s="85"/>
      <c r="RNI135" s="85"/>
      <c r="RNJ135" s="85"/>
      <c r="RNK135" s="85"/>
      <c r="RNL135" s="85"/>
      <c r="RNM135" s="85"/>
      <c r="RNN135" s="85"/>
      <c r="RNO135" s="85"/>
      <c r="RNP135" s="85"/>
      <c r="RNQ135" s="85"/>
      <c r="RNR135" s="85"/>
      <c r="RNS135" s="85"/>
      <c r="RNT135" s="85"/>
      <c r="RNU135" s="85"/>
      <c r="RNV135" s="85"/>
      <c r="RNW135" s="85"/>
      <c r="RNX135" s="85"/>
      <c r="RNY135" s="85"/>
      <c r="RNZ135" s="85"/>
      <c r="ROA135" s="85"/>
      <c r="ROB135" s="85"/>
      <c r="ROC135" s="85"/>
      <c r="ROD135" s="85"/>
      <c r="ROE135" s="85"/>
      <c r="ROF135" s="85"/>
      <c r="ROG135" s="85"/>
      <c r="ROH135" s="85"/>
      <c r="ROI135" s="85"/>
      <c r="ROJ135" s="85"/>
      <c r="ROK135" s="85"/>
      <c r="ROL135" s="85"/>
      <c r="ROM135" s="85"/>
      <c r="RON135" s="85"/>
      <c r="ROO135" s="85"/>
      <c r="ROP135" s="85"/>
      <c r="ROQ135" s="85"/>
      <c r="ROR135" s="85"/>
      <c r="ROS135" s="85"/>
      <c r="ROT135" s="85"/>
      <c r="ROU135" s="85"/>
      <c r="ROV135" s="85"/>
      <c r="ROW135" s="85"/>
      <c r="ROX135" s="85"/>
      <c r="ROY135" s="85"/>
      <c r="ROZ135" s="85"/>
      <c r="RPA135" s="85"/>
      <c r="RPB135" s="85"/>
      <c r="RPC135" s="85"/>
      <c r="RPD135" s="85"/>
      <c r="RPE135" s="85"/>
      <c r="RPF135" s="85"/>
      <c r="RPG135" s="85"/>
      <c r="RPH135" s="85"/>
      <c r="RPI135" s="85"/>
      <c r="RPJ135" s="85"/>
      <c r="RPK135" s="85"/>
      <c r="RPL135" s="85"/>
      <c r="RPM135" s="85"/>
      <c r="RPN135" s="85"/>
      <c r="RPO135" s="85"/>
      <c r="RPP135" s="85"/>
      <c r="RPQ135" s="85"/>
      <c r="RPR135" s="85"/>
      <c r="RPS135" s="85"/>
      <c r="RPT135" s="85"/>
      <c r="RPU135" s="85"/>
      <c r="RPV135" s="85"/>
      <c r="RPW135" s="85"/>
      <c r="RPX135" s="85"/>
      <c r="RPY135" s="85"/>
      <c r="RPZ135" s="85"/>
      <c r="RQA135" s="85"/>
      <c r="RQB135" s="85"/>
      <c r="RQC135" s="85"/>
      <c r="RQD135" s="85"/>
      <c r="RQE135" s="85"/>
      <c r="RQF135" s="85"/>
      <c r="RQG135" s="85"/>
      <c r="RQH135" s="85"/>
      <c r="RQI135" s="85"/>
      <c r="RQJ135" s="85"/>
      <c r="RQK135" s="85"/>
      <c r="RQL135" s="85"/>
      <c r="RQM135" s="85"/>
      <c r="RQN135" s="85"/>
      <c r="RQO135" s="85"/>
      <c r="RQP135" s="85"/>
      <c r="RQQ135" s="85"/>
      <c r="RQR135" s="85"/>
      <c r="RQS135" s="85"/>
      <c r="RQT135" s="85"/>
      <c r="RQU135" s="85"/>
      <c r="RQV135" s="85"/>
      <c r="RQW135" s="85"/>
      <c r="RQX135" s="85"/>
      <c r="RQY135" s="85"/>
      <c r="RQZ135" s="85"/>
      <c r="RRA135" s="85"/>
      <c r="RRB135" s="85"/>
      <c r="RRC135" s="85"/>
      <c r="RRD135" s="85"/>
      <c r="RRE135" s="85"/>
      <c r="RRF135" s="85"/>
      <c r="RRG135" s="85"/>
      <c r="RRH135" s="85"/>
      <c r="RRI135" s="85"/>
      <c r="RRJ135" s="85"/>
      <c r="RRK135" s="85"/>
      <c r="RRL135" s="85"/>
      <c r="RRM135" s="85"/>
      <c r="RRN135" s="85"/>
      <c r="RRO135" s="85"/>
      <c r="RRP135" s="85"/>
      <c r="RRQ135" s="85"/>
      <c r="RRR135" s="85"/>
      <c r="RRS135" s="85"/>
      <c r="RRT135" s="85"/>
      <c r="RRU135" s="85"/>
      <c r="RRV135" s="85"/>
      <c r="RRW135" s="85"/>
      <c r="RRX135" s="85"/>
      <c r="RRY135" s="85"/>
      <c r="RRZ135" s="85"/>
      <c r="RSA135" s="85"/>
      <c r="RSB135" s="85"/>
      <c r="RSC135" s="85"/>
      <c r="RSD135" s="85"/>
      <c r="RSE135" s="85"/>
      <c r="RSF135" s="85"/>
      <c r="RSG135" s="85"/>
      <c r="RSH135" s="85"/>
      <c r="RSI135" s="85"/>
      <c r="RSJ135" s="85"/>
      <c r="RSK135" s="85"/>
      <c r="RSL135" s="85"/>
      <c r="RSM135" s="85"/>
      <c r="RSN135" s="85"/>
      <c r="RSO135" s="85"/>
      <c r="RSP135" s="85"/>
      <c r="RSQ135" s="85"/>
      <c r="RSR135" s="85"/>
      <c r="RSS135" s="85"/>
      <c r="RST135" s="85"/>
      <c r="RSU135" s="85"/>
      <c r="RSV135" s="85"/>
      <c r="RSW135" s="85"/>
      <c r="RSX135" s="85"/>
      <c r="RSY135" s="85"/>
      <c r="RSZ135" s="85"/>
      <c r="RTA135" s="85"/>
      <c r="RTB135" s="85"/>
      <c r="RTC135" s="85"/>
      <c r="RTD135" s="85"/>
      <c r="RTE135" s="85"/>
      <c r="RTF135" s="85"/>
      <c r="RTG135" s="85"/>
      <c r="RTH135" s="85"/>
      <c r="RTI135" s="85"/>
      <c r="RTJ135" s="85"/>
      <c r="RTK135" s="85"/>
      <c r="RTL135" s="85"/>
      <c r="RTM135" s="85"/>
      <c r="RTN135" s="85"/>
      <c r="RTO135" s="85"/>
      <c r="RTP135" s="85"/>
      <c r="RTQ135" s="85"/>
      <c r="RTR135" s="85"/>
      <c r="RTS135" s="85"/>
      <c r="RTT135" s="85"/>
      <c r="RTU135" s="85"/>
      <c r="RTV135" s="85"/>
      <c r="RTW135" s="85"/>
      <c r="RTX135" s="85"/>
      <c r="RTY135" s="85"/>
      <c r="RTZ135" s="85"/>
      <c r="RUA135" s="85"/>
      <c r="RUB135" s="85"/>
      <c r="RUC135" s="85"/>
      <c r="RUD135" s="85"/>
      <c r="RUE135" s="85"/>
      <c r="RUF135" s="85"/>
      <c r="RUG135" s="85"/>
      <c r="RUH135" s="85"/>
      <c r="RUI135" s="85"/>
      <c r="RUJ135" s="85"/>
      <c r="RUK135" s="85"/>
      <c r="RUL135" s="85"/>
      <c r="RUM135" s="85"/>
      <c r="RUN135" s="85"/>
      <c r="RUO135" s="85"/>
      <c r="RUP135" s="85"/>
      <c r="RUQ135" s="85"/>
      <c r="RUR135" s="85"/>
      <c r="RUS135" s="85"/>
      <c r="RUT135" s="85"/>
      <c r="RUU135" s="85"/>
      <c r="RUV135" s="85"/>
      <c r="RUW135" s="85"/>
      <c r="RUX135" s="85"/>
      <c r="RUY135" s="85"/>
      <c r="RUZ135" s="85"/>
      <c r="RVA135" s="85"/>
      <c r="RVB135" s="85"/>
      <c r="RVC135" s="85"/>
      <c r="RVD135" s="85"/>
      <c r="RVE135" s="85"/>
      <c r="RVF135" s="85"/>
      <c r="RVG135" s="85"/>
      <c r="RVH135" s="85"/>
      <c r="RVI135" s="85"/>
      <c r="RVJ135" s="85"/>
      <c r="RVK135" s="85"/>
      <c r="RVL135" s="85"/>
      <c r="RVM135" s="85"/>
      <c r="RVN135" s="85"/>
      <c r="RVO135" s="85"/>
      <c r="RVP135" s="85"/>
      <c r="RVQ135" s="85"/>
      <c r="RVR135" s="85"/>
      <c r="RVS135" s="85"/>
      <c r="RVT135" s="85"/>
      <c r="RVU135" s="85"/>
      <c r="RVV135" s="85"/>
      <c r="RVW135" s="85"/>
      <c r="RVX135" s="85"/>
      <c r="RVY135" s="85"/>
      <c r="RVZ135" s="85"/>
      <c r="RWA135" s="85"/>
      <c r="RWB135" s="85"/>
      <c r="RWC135" s="85"/>
      <c r="RWD135" s="85"/>
      <c r="RWE135" s="85"/>
      <c r="RWF135" s="85"/>
      <c r="RWG135" s="85"/>
      <c r="RWH135" s="85"/>
      <c r="RWI135" s="85"/>
      <c r="RWJ135" s="85"/>
      <c r="RWK135" s="85"/>
      <c r="RWL135" s="85"/>
      <c r="RWM135" s="85"/>
      <c r="RWN135" s="85"/>
      <c r="RWO135" s="85"/>
      <c r="RWP135" s="85"/>
      <c r="RWQ135" s="85"/>
      <c r="RWR135" s="85"/>
      <c r="RWS135" s="85"/>
      <c r="RWT135" s="85"/>
      <c r="RWU135" s="85"/>
      <c r="RWV135" s="85"/>
      <c r="RWW135" s="85"/>
      <c r="RWX135" s="85"/>
      <c r="RWY135" s="85"/>
      <c r="RWZ135" s="85"/>
      <c r="RXA135" s="85"/>
      <c r="RXB135" s="85"/>
      <c r="RXC135" s="85"/>
      <c r="RXD135" s="85"/>
      <c r="RXE135" s="85"/>
      <c r="RXF135" s="85"/>
      <c r="RXG135" s="85"/>
      <c r="RXH135" s="85"/>
      <c r="RXI135" s="85"/>
      <c r="RXJ135" s="85"/>
      <c r="RXK135" s="85"/>
      <c r="RXL135" s="85"/>
      <c r="RXM135" s="85"/>
      <c r="RXN135" s="85"/>
      <c r="RXO135" s="85"/>
      <c r="RXP135" s="85"/>
      <c r="RXQ135" s="85"/>
      <c r="RXR135" s="85"/>
      <c r="RXS135" s="85"/>
      <c r="RXT135" s="85"/>
      <c r="RXU135" s="85"/>
      <c r="RXV135" s="85"/>
      <c r="RXW135" s="85"/>
      <c r="RXX135" s="85"/>
      <c r="RXY135" s="85"/>
      <c r="RXZ135" s="85"/>
      <c r="RYA135" s="85"/>
      <c r="RYB135" s="85"/>
      <c r="RYC135" s="85"/>
      <c r="RYD135" s="85"/>
      <c r="RYE135" s="85"/>
      <c r="RYF135" s="85"/>
      <c r="RYG135" s="85"/>
      <c r="RYH135" s="85"/>
      <c r="RYI135" s="85"/>
      <c r="RYJ135" s="85"/>
      <c r="RYK135" s="85"/>
      <c r="RYL135" s="85"/>
      <c r="RYM135" s="85"/>
      <c r="RYN135" s="85"/>
      <c r="RYO135" s="85"/>
      <c r="RYP135" s="85"/>
      <c r="RYQ135" s="85"/>
      <c r="RYR135" s="85"/>
      <c r="RYS135" s="85"/>
      <c r="RYT135" s="85"/>
      <c r="RYU135" s="85"/>
      <c r="RYV135" s="85"/>
      <c r="RYW135" s="85"/>
      <c r="RYX135" s="85"/>
      <c r="RYY135" s="85"/>
      <c r="RYZ135" s="85"/>
      <c r="RZA135" s="85"/>
      <c r="RZB135" s="85"/>
      <c r="RZC135" s="85"/>
      <c r="RZD135" s="85"/>
      <c r="RZE135" s="85"/>
      <c r="RZF135" s="85"/>
      <c r="RZG135" s="85"/>
      <c r="RZH135" s="85"/>
      <c r="RZI135" s="85"/>
      <c r="RZJ135" s="85"/>
      <c r="RZK135" s="85"/>
      <c r="RZL135" s="85"/>
      <c r="RZM135" s="85"/>
      <c r="RZN135" s="85"/>
      <c r="RZO135" s="85"/>
      <c r="RZP135" s="85"/>
      <c r="RZQ135" s="85"/>
      <c r="RZR135" s="85"/>
      <c r="RZS135" s="85"/>
      <c r="RZT135" s="85"/>
      <c r="RZU135" s="85"/>
      <c r="RZV135" s="85"/>
      <c r="RZW135" s="85"/>
      <c r="RZX135" s="85"/>
      <c r="RZY135" s="85"/>
      <c r="RZZ135" s="85"/>
      <c r="SAA135" s="85"/>
      <c r="SAB135" s="85"/>
      <c r="SAC135" s="85"/>
      <c r="SAD135" s="85"/>
      <c r="SAE135" s="85"/>
      <c r="SAF135" s="85"/>
      <c r="SAG135" s="85"/>
      <c r="SAH135" s="85"/>
      <c r="SAI135" s="85"/>
      <c r="SAJ135" s="85"/>
      <c r="SAK135" s="85"/>
      <c r="SAL135" s="85"/>
      <c r="SAM135" s="85"/>
      <c r="SAN135" s="85"/>
      <c r="SAO135" s="85"/>
      <c r="SAP135" s="85"/>
      <c r="SAQ135" s="85"/>
      <c r="SAR135" s="85"/>
      <c r="SAS135" s="85"/>
      <c r="SAT135" s="85"/>
      <c r="SAU135" s="85"/>
      <c r="SAV135" s="85"/>
      <c r="SAW135" s="85"/>
      <c r="SAX135" s="85"/>
      <c r="SAY135" s="85"/>
      <c r="SAZ135" s="85"/>
      <c r="SBA135" s="85"/>
      <c r="SBB135" s="85"/>
      <c r="SBC135" s="85"/>
      <c r="SBD135" s="85"/>
      <c r="SBE135" s="85"/>
      <c r="SBF135" s="85"/>
      <c r="SBG135" s="85"/>
      <c r="SBH135" s="85"/>
      <c r="SBI135" s="85"/>
      <c r="SBJ135" s="85"/>
      <c r="SBK135" s="85"/>
      <c r="SBL135" s="85"/>
      <c r="SBM135" s="85"/>
      <c r="SBN135" s="85"/>
      <c r="SBO135" s="85"/>
      <c r="SBP135" s="85"/>
      <c r="SBQ135" s="85"/>
      <c r="SBR135" s="85"/>
      <c r="SBS135" s="85"/>
      <c r="SBT135" s="85"/>
      <c r="SBU135" s="85"/>
      <c r="SBV135" s="85"/>
      <c r="SBW135" s="85"/>
      <c r="SBX135" s="85"/>
      <c r="SBY135" s="85"/>
      <c r="SBZ135" s="85"/>
      <c r="SCA135" s="85"/>
      <c r="SCB135" s="85"/>
      <c r="SCC135" s="85"/>
      <c r="SCD135" s="85"/>
      <c r="SCE135" s="85"/>
      <c r="SCF135" s="85"/>
      <c r="SCG135" s="85"/>
      <c r="SCH135" s="85"/>
      <c r="SCI135" s="85"/>
      <c r="SCJ135" s="85"/>
      <c r="SCK135" s="85"/>
      <c r="SCL135" s="85"/>
      <c r="SCM135" s="85"/>
      <c r="SCN135" s="85"/>
      <c r="SCO135" s="85"/>
      <c r="SCP135" s="85"/>
      <c r="SCQ135" s="85"/>
      <c r="SCR135" s="85"/>
      <c r="SCS135" s="85"/>
      <c r="SCT135" s="85"/>
      <c r="SCU135" s="85"/>
      <c r="SCV135" s="85"/>
      <c r="SCW135" s="85"/>
      <c r="SCX135" s="85"/>
      <c r="SCY135" s="85"/>
      <c r="SCZ135" s="85"/>
      <c r="SDA135" s="85"/>
      <c r="SDB135" s="85"/>
      <c r="SDC135" s="85"/>
      <c r="SDD135" s="85"/>
      <c r="SDE135" s="85"/>
      <c r="SDF135" s="85"/>
      <c r="SDG135" s="85"/>
      <c r="SDH135" s="85"/>
      <c r="SDI135" s="85"/>
      <c r="SDJ135" s="85"/>
      <c r="SDK135" s="85"/>
      <c r="SDL135" s="85"/>
      <c r="SDM135" s="85"/>
      <c r="SDN135" s="85"/>
      <c r="SDO135" s="85"/>
      <c r="SDP135" s="85"/>
      <c r="SDQ135" s="85"/>
      <c r="SDR135" s="85"/>
      <c r="SDS135" s="85"/>
      <c r="SDT135" s="85"/>
      <c r="SDU135" s="85"/>
      <c r="SDV135" s="85"/>
      <c r="SDW135" s="85"/>
      <c r="SDX135" s="85"/>
      <c r="SDY135" s="85"/>
      <c r="SDZ135" s="85"/>
      <c r="SEA135" s="85"/>
      <c r="SEB135" s="85"/>
      <c r="SEC135" s="85"/>
      <c r="SED135" s="85"/>
      <c r="SEE135" s="85"/>
      <c r="SEF135" s="85"/>
      <c r="SEG135" s="85"/>
      <c r="SEH135" s="85"/>
      <c r="SEI135" s="85"/>
      <c r="SEJ135" s="85"/>
      <c r="SEK135" s="85"/>
      <c r="SEL135" s="85"/>
      <c r="SEM135" s="85"/>
      <c r="SEN135" s="85"/>
      <c r="SEO135" s="85"/>
      <c r="SEP135" s="85"/>
      <c r="SEQ135" s="85"/>
      <c r="SER135" s="85"/>
      <c r="SES135" s="85"/>
      <c r="SET135" s="85"/>
      <c r="SEU135" s="85"/>
      <c r="SEV135" s="85"/>
      <c r="SEW135" s="85"/>
      <c r="SEX135" s="85"/>
      <c r="SEY135" s="85"/>
      <c r="SEZ135" s="85"/>
      <c r="SFA135" s="85"/>
      <c r="SFB135" s="85"/>
      <c r="SFC135" s="85"/>
      <c r="SFD135" s="85"/>
      <c r="SFE135" s="85"/>
      <c r="SFF135" s="85"/>
      <c r="SFG135" s="85"/>
      <c r="SFH135" s="85"/>
      <c r="SFI135" s="85"/>
      <c r="SFJ135" s="85"/>
      <c r="SFK135" s="85"/>
      <c r="SFL135" s="85"/>
      <c r="SFM135" s="85"/>
      <c r="SFN135" s="85"/>
      <c r="SFO135" s="85"/>
      <c r="SFP135" s="85"/>
      <c r="SFQ135" s="85"/>
      <c r="SFR135" s="85"/>
      <c r="SFS135" s="85"/>
      <c r="SFT135" s="85"/>
      <c r="SFU135" s="85"/>
      <c r="SFV135" s="85"/>
      <c r="SFW135" s="85"/>
      <c r="SFX135" s="85"/>
      <c r="SFY135" s="85"/>
      <c r="SFZ135" s="85"/>
      <c r="SGA135" s="85"/>
      <c r="SGB135" s="85"/>
      <c r="SGC135" s="85"/>
      <c r="SGD135" s="85"/>
      <c r="SGE135" s="85"/>
      <c r="SGF135" s="85"/>
      <c r="SGG135" s="85"/>
      <c r="SGH135" s="85"/>
      <c r="SGI135" s="85"/>
      <c r="SGJ135" s="85"/>
      <c r="SGK135" s="85"/>
      <c r="SGL135" s="85"/>
      <c r="SGM135" s="85"/>
      <c r="SGN135" s="85"/>
      <c r="SGO135" s="85"/>
      <c r="SGP135" s="85"/>
      <c r="SGQ135" s="85"/>
      <c r="SGR135" s="85"/>
      <c r="SGS135" s="85"/>
      <c r="SGT135" s="85"/>
      <c r="SGU135" s="85"/>
      <c r="SGV135" s="85"/>
      <c r="SGW135" s="85"/>
      <c r="SGX135" s="85"/>
      <c r="SGY135" s="85"/>
      <c r="SGZ135" s="85"/>
      <c r="SHA135" s="85"/>
      <c r="SHB135" s="85"/>
      <c r="SHC135" s="85"/>
      <c r="SHD135" s="85"/>
      <c r="SHE135" s="85"/>
      <c r="SHF135" s="85"/>
      <c r="SHG135" s="85"/>
      <c r="SHH135" s="85"/>
      <c r="SHI135" s="85"/>
      <c r="SHJ135" s="85"/>
      <c r="SHK135" s="85"/>
      <c r="SHL135" s="85"/>
      <c r="SHM135" s="85"/>
      <c r="SHN135" s="85"/>
      <c r="SHO135" s="85"/>
      <c r="SHP135" s="85"/>
      <c r="SHQ135" s="85"/>
      <c r="SHR135" s="85"/>
      <c r="SHS135" s="85"/>
      <c r="SHT135" s="85"/>
      <c r="SHU135" s="85"/>
      <c r="SHV135" s="85"/>
      <c r="SHW135" s="85"/>
      <c r="SHX135" s="85"/>
      <c r="SHY135" s="85"/>
      <c r="SHZ135" s="85"/>
      <c r="SIA135" s="85"/>
      <c r="SIB135" s="85"/>
      <c r="SIC135" s="85"/>
      <c r="SID135" s="85"/>
      <c r="SIE135" s="85"/>
      <c r="SIF135" s="85"/>
      <c r="SIG135" s="85"/>
      <c r="SIH135" s="85"/>
      <c r="SII135" s="85"/>
      <c r="SIJ135" s="85"/>
      <c r="SIK135" s="85"/>
      <c r="SIL135" s="85"/>
      <c r="SIM135" s="85"/>
      <c r="SIN135" s="85"/>
      <c r="SIO135" s="85"/>
      <c r="SIP135" s="85"/>
      <c r="SIQ135" s="85"/>
      <c r="SIR135" s="85"/>
      <c r="SIS135" s="85"/>
      <c r="SIT135" s="85"/>
      <c r="SIU135" s="85"/>
      <c r="SIV135" s="85"/>
      <c r="SIW135" s="85"/>
      <c r="SIX135" s="85"/>
      <c r="SIY135" s="85"/>
      <c r="SIZ135" s="85"/>
      <c r="SJA135" s="85"/>
      <c r="SJB135" s="85"/>
      <c r="SJC135" s="85"/>
      <c r="SJD135" s="85"/>
      <c r="SJE135" s="85"/>
      <c r="SJF135" s="85"/>
      <c r="SJG135" s="85"/>
      <c r="SJH135" s="85"/>
      <c r="SJI135" s="85"/>
      <c r="SJJ135" s="85"/>
      <c r="SJK135" s="85"/>
      <c r="SJL135" s="85"/>
      <c r="SJM135" s="85"/>
      <c r="SJN135" s="85"/>
      <c r="SJO135" s="85"/>
      <c r="SJP135" s="85"/>
      <c r="SJQ135" s="85"/>
      <c r="SJR135" s="85"/>
      <c r="SJS135" s="85"/>
      <c r="SJT135" s="85"/>
      <c r="SJU135" s="85"/>
      <c r="SJV135" s="85"/>
      <c r="SJW135" s="85"/>
      <c r="SJX135" s="85"/>
      <c r="SJY135" s="85"/>
      <c r="SJZ135" s="85"/>
      <c r="SKA135" s="85"/>
      <c r="SKB135" s="85"/>
      <c r="SKC135" s="85"/>
      <c r="SKD135" s="85"/>
      <c r="SKE135" s="85"/>
      <c r="SKF135" s="85"/>
      <c r="SKG135" s="85"/>
      <c r="SKH135" s="85"/>
      <c r="SKI135" s="85"/>
      <c r="SKJ135" s="85"/>
      <c r="SKK135" s="85"/>
      <c r="SKL135" s="85"/>
      <c r="SKM135" s="85"/>
      <c r="SKN135" s="85"/>
      <c r="SKO135" s="85"/>
      <c r="SKP135" s="85"/>
      <c r="SKQ135" s="85"/>
      <c r="SKR135" s="85"/>
      <c r="SKS135" s="85"/>
      <c r="SKT135" s="85"/>
      <c r="SKU135" s="85"/>
      <c r="SKV135" s="85"/>
      <c r="SKW135" s="85"/>
      <c r="SKX135" s="85"/>
      <c r="SKY135" s="85"/>
      <c r="SKZ135" s="85"/>
      <c r="SLA135" s="85"/>
      <c r="SLB135" s="85"/>
      <c r="SLC135" s="85"/>
      <c r="SLD135" s="85"/>
      <c r="SLE135" s="85"/>
      <c r="SLF135" s="85"/>
      <c r="SLG135" s="85"/>
      <c r="SLH135" s="85"/>
      <c r="SLI135" s="85"/>
      <c r="SLJ135" s="85"/>
      <c r="SLK135" s="85"/>
      <c r="SLL135" s="85"/>
      <c r="SLM135" s="85"/>
      <c r="SLN135" s="85"/>
      <c r="SLO135" s="85"/>
      <c r="SLP135" s="85"/>
      <c r="SLQ135" s="85"/>
      <c r="SLR135" s="85"/>
      <c r="SLS135" s="85"/>
      <c r="SLT135" s="85"/>
      <c r="SLU135" s="85"/>
      <c r="SLV135" s="85"/>
      <c r="SLW135" s="85"/>
      <c r="SLX135" s="85"/>
      <c r="SLY135" s="85"/>
      <c r="SLZ135" s="85"/>
      <c r="SMA135" s="85"/>
      <c r="SMB135" s="85"/>
      <c r="SMC135" s="85"/>
      <c r="SMD135" s="85"/>
      <c r="SME135" s="85"/>
      <c r="SMF135" s="85"/>
      <c r="SMG135" s="85"/>
      <c r="SMH135" s="85"/>
      <c r="SMI135" s="85"/>
      <c r="SMJ135" s="85"/>
      <c r="SMK135" s="85"/>
      <c r="SML135" s="85"/>
      <c r="SMM135" s="85"/>
      <c r="SMN135" s="85"/>
      <c r="SMO135" s="85"/>
      <c r="SMP135" s="85"/>
      <c r="SMQ135" s="85"/>
      <c r="SMR135" s="85"/>
      <c r="SMS135" s="85"/>
      <c r="SMT135" s="85"/>
      <c r="SMU135" s="85"/>
      <c r="SMV135" s="85"/>
      <c r="SMW135" s="85"/>
      <c r="SMX135" s="85"/>
      <c r="SMY135" s="85"/>
      <c r="SMZ135" s="85"/>
      <c r="SNA135" s="85"/>
      <c r="SNB135" s="85"/>
      <c r="SNC135" s="85"/>
      <c r="SND135" s="85"/>
      <c r="SNE135" s="85"/>
      <c r="SNF135" s="85"/>
      <c r="SNG135" s="85"/>
      <c r="SNH135" s="85"/>
      <c r="SNI135" s="85"/>
      <c r="SNJ135" s="85"/>
      <c r="SNK135" s="85"/>
      <c r="SNL135" s="85"/>
      <c r="SNM135" s="85"/>
      <c r="SNN135" s="85"/>
      <c r="SNO135" s="85"/>
      <c r="SNP135" s="85"/>
      <c r="SNQ135" s="85"/>
      <c r="SNR135" s="85"/>
      <c r="SNS135" s="85"/>
      <c r="SNT135" s="85"/>
      <c r="SNU135" s="85"/>
      <c r="SNV135" s="85"/>
      <c r="SNW135" s="85"/>
      <c r="SNX135" s="85"/>
      <c r="SNY135" s="85"/>
      <c r="SNZ135" s="85"/>
      <c r="SOA135" s="85"/>
      <c r="SOB135" s="85"/>
      <c r="SOC135" s="85"/>
      <c r="SOD135" s="85"/>
      <c r="SOE135" s="85"/>
      <c r="SOF135" s="85"/>
      <c r="SOG135" s="85"/>
      <c r="SOH135" s="85"/>
      <c r="SOI135" s="85"/>
      <c r="SOJ135" s="85"/>
      <c r="SOK135" s="85"/>
      <c r="SOL135" s="85"/>
      <c r="SOM135" s="85"/>
      <c r="SON135" s="85"/>
      <c r="SOO135" s="85"/>
      <c r="SOP135" s="85"/>
      <c r="SOQ135" s="85"/>
      <c r="SOR135" s="85"/>
      <c r="SOS135" s="85"/>
      <c r="SOT135" s="85"/>
      <c r="SOU135" s="85"/>
      <c r="SOV135" s="85"/>
      <c r="SOW135" s="85"/>
      <c r="SOX135" s="85"/>
      <c r="SOY135" s="85"/>
      <c r="SOZ135" s="85"/>
      <c r="SPA135" s="85"/>
      <c r="SPB135" s="85"/>
      <c r="SPC135" s="85"/>
      <c r="SPD135" s="85"/>
      <c r="SPE135" s="85"/>
      <c r="SPF135" s="85"/>
      <c r="SPG135" s="85"/>
      <c r="SPH135" s="85"/>
      <c r="SPI135" s="85"/>
      <c r="SPJ135" s="85"/>
      <c r="SPK135" s="85"/>
      <c r="SPL135" s="85"/>
      <c r="SPM135" s="85"/>
      <c r="SPN135" s="85"/>
      <c r="SPO135" s="85"/>
      <c r="SPP135" s="85"/>
      <c r="SPQ135" s="85"/>
      <c r="SPR135" s="85"/>
      <c r="SPS135" s="85"/>
      <c r="SPT135" s="85"/>
      <c r="SPU135" s="85"/>
      <c r="SPV135" s="85"/>
      <c r="SPW135" s="85"/>
      <c r="SPX135" s="85"/>
      <c r="SPY135" s="85"/>
      <c r="SPZ135" s="85"/>
      <c r="SQA135" s="85"/>
      <c r="SQB135" s="85"/>
      <c r="SQC135" s="85"/>
      <c r="SQD135" s="85"/>
      <c r="SQE135" s="85"/>
      <c r="SQF135" s="85"/>
      <c r="SQG135" s="85"/>
      <c r="SQH135" s="85"/>
      <c r="SQI135" s="85"/>
      <c r="SQJ135" s="85"/>
      <c r="SQK135" s="85"/>
      <c r="SQL135" s="85"/>
      <c r="SQM135" s="85"/>
      <c r="SQN135" s="85"/>
      <c r="SQO135" s="85"/>
      <c r="SQP135" s="85"/>
      <c r="SQQ135" s="85"/>
      <c r="SQR135" s="85"/>
      <c r="SQS135" s="85"/>
      <c r="SQT135" s="85"/>
      <c r="SQU135" s="85"/>
      <c r="SQV135" s="85"/>
      <c r="SQW135" s="85"/>
      <c r="SQX135" s="85"/>
      <c r="SQY135" s="85"/>
      <c r="SQZ135" s="85"/>
      <c r="SRA135" s="85"/>
      <c r="SRB135" s="85"/>
      <c r="SRC135" s="85"/>
      <c r="SRD135" s="85"/>
      <c r="SRE135" s="85"/>
      <c r="SRF135" s="85"/>
      <c r="SRG135" s="85"/>
      <c r="SRH135" s="85"/>
      <c r="SRI135" s="85"/>
      <c r="SRJ135" s="85"/>
      <c r="SRK135" s="85"/>
      <c r="SRL135" s="85"/>
      <c r="SRM135" s="85"/>
      <c r="SRN135" s="85"/>
      <c r="SRO135" s="85"/>
      <c r="SRP135" s="85"/>
      <c r="SRQ135" s="85"/>
      <c r="SRR135" s="85"/>
      <c r="SRS135" s="85"/>
      <c r="SRT135" s="85"/>
      <c r="SRU135" s="85"/>
      <c r="SRV135" s="85"/>
      <c r="SRW135" s="85"/>
      <c r="SRX135" s="85"/>
      <c r="SRY135" s="85"/>
      <c r="SRZ135" s="85"/>
      <c r="SSA135" s="85"/>
      <c r="SSB135" s="85"/>
      <c r="SSC135" s="85"/>
      <c r="SSD135" s="85"/>
      <c r="SSE135" s="85"/>
      <c r="SSF135" s="85"/>
      <c r="SSG135" s="85"/>
      <c r="SSH135" s="85"/>
      <c r="SSI135" s="85"/>
      <c r="SSJ135" s="85"/>
      <c r="SSK135" s="85"/>
      <c r="SSL135" s="85"/>
      <c r="SSM135" s="85"/>
      <c r="SSN135" s="85"/>
      <c r="SSO135" s="85"/>
      <c r="SSP135" s="85"/>
      <c r="SSQ135" s="85"/>
      <c r="SSR135" s="85"/>
      <c r="SSS135" s="85"/>
      <c r="SST135" s="85"/>
      <c r="SSU135" s="85"/>
      <c r="SSV135" s="85"/>
      <c r="SSW135" s="85"/>
      <c r="SSX135" s="85"/>
      <c r="SSY135" s="85"/>
      <c r="SSZ135" s="85"/>
      <c r="STA135" s="85"/>
      <c r="STB135" s="85"/>
      <c r="STC135" s="85"/>
      <c r="STD135" s="85"/>
      <c r="STE135" s="85"/>
      <c r="STF135" s="85"/>
      <c r="STG135" s="85"/>
      <c r="STH135" s="85"/>
      <c r="STI135" s="85"/>
      <c r="STJ135" s="85"/>
      <c r="STK135" s="85"/>
      <c r="STL135" s="85"/>
      <c r="STM135" s="85"/>
      <c r="STN135" s="85"/>
      <c r="STO135" s="85"/>
      <c r="STP135" s="85"/>
      <c r="STQ135" s="85"/>
      <c r="STR135" s="85"/>
      <c r="STS135" s="85"/>
      <c r="STT135" s="85"/>
      <c r="STU135" s="85"/>
      <c r="STV135" s="85"/>
      <c r="STW135" s="85"/>
      <c r="STX135" s="85"/>
      <c r="STY135" s="85"/>
      <c r="STZ135" s="85"/>
      <c r="SUA135" s="85"/>
      <c r="SUB135" s="85"/>
      <c r="SUC135" s="85"/>
      <c r="SUD135" s="85"/>
      <c r="SUE135" s="85"/>
      <c r="SUF135" s="85"/>
      <c r="SUG135" s="85"/>
      <c r="SUH135" s="85"/>
      <c r="SUI135" s="85"/>
      <c r="SUJ135" s="85"/>
      <c r="SUK135" s="85"/>
      <c r="SUL135" s="85"/>
      <c r="SUM135" s="85"/>
      <c r="SUN135" s="85"/>
      <c r="SUO135" s="85"/>
      <c r="SUP135" s="85"/>
      <c r="SUQ135" s="85"/>
      <c r="SUR135" s="85"/>
      <c r="SUS135" s="85"/>
      <c r="SUT135" s="85"/>
      <c r="SUU135" s="85"/>
      <c r="SUV135" s="85"/>
      <c r="SUW135" s="85"/>
      <c r="SUX135" s="85"/>
      <c r="SUY135" s="85"/>
      <c r="SUZ135" s="85"/>
      <c r="SVA135" s="85"/>
      <c r="SVB135" s="85"/>
      <c r="SVC135" s="85"/>
      <c r="SVD135" s="85"/>
      <c r="SVE135" s="85"/>
      <c r="SVF135" s="85"/>
      <c r="SVG135" s="85"/>
      <c r="SVH135" s="85"/>
      <c r="SVI135" s="85"/>
      <c r="SVJ135" s="85"/>
      <c r="SVK135" s="85"/>
      <c r="SVL135" s="85"/>
      <c r="SVM135" s="85"/>
      <c r="SVN135" s="85"/>
      <c r="SVO135" s="85"/>
      <c r="SVP135" s="85"/>
      <c r="SVQ135" s="85"/>
      <c r="SVR135" s="85"/>
      <c r="SVS135" s="85"/>
      <c r="SVT135" s="85"/>
      <c r="SVU135" s="85"/>
      <c r="SVV135" s="85"/>
      <c r="SVW135" s="85"/>
      <c r="SVX135" s="85"/>
      <c r="SVY135" s="85"/>
      <c r="SVZ135" s="85"/>
      <c r="SWA135" s="85"/>
      <c r="SWB135" s="85"/>
      <c r="SWC135" s="85"/>
      <c r="SWD135" s="85"/>
      <c r="SWE135" s="85"/>
      <c r="SWF135" s="85"/>
      <c r="SWG135" s="85"/>
      <c r="SWH135" s="85"/>
      <c r="SWI135" s="85"/>
      <c r="SWJ135" s="85"/>
      <c r="SWK135" s="85"/>
      <c r="SWL135" s="85"/>
      <c r="SWM135" s="85"/>
      <c r="SWN135" s="85"/>
      <c r="SWO135" s="85"/>
      <c r="SWP135" s="85"/>
      <c r="SWQ135" s="85"/>
      <c r="SWR135" s="85"/>
      <c r="SWS135" s="85"/>
      <c r="SWT135" s="85"/>
      <c r="SWU135" s="85"/>
      <c r="SWV135" s="85"/>
      <c r="SWW135" s="85"/>
      <c r="SWX135" s="85"/>
      <c r="SWY135" s="85"/>
      <c r="SWZ135" s="85"/>
      <c r="SXA135" s="85"/>
      <c r="SXB135" s="85"/>
      <c r="SXC135" s="85"/>
      <c r="SXD135" s="85"/>
      <c r="SXE135" s="85"/>
      <c r="SXF135" s="85"/>
      <c r="SXG135" s="85"/>
      <c r="SXH135" s="85"/>
      <c r="SXI135" s="85"/>
      <c r="SXJ135" s="85"/>
      <c r="SXK135" s="85"/>
      <c r="SXL135" s="85"/>
      <c r="SXM135" s="85"/>
      <c r="SXN135" s="85"/>
      <c r="SXO135" s="85"/>
      <c r="SXP135" s="85"/>
      <c r="SXQ135" s="85"/>
      <c r="SXR135" s="85"/>
      <c r="SXS135" s="85"/>
      <c r="SXT135" s="85"/>
      <c r="SXU135" s="85"/>
      <c r="SXV135" s="85"/>
      <c r="SXW135" s="85"/>
      <c r="SXX135" s="85"/>
      <c r="SXY135" s="85"/>
      <c r="SXZ135" s="85"/>
      <c r="SYA135" s="85"/>
      <c r="SYB135" s="85"/>
      <c r="SYC135" s="85"/>
      <c r="SYD135" s="85"/>
      <c r="SYE135" s="85"/>
      <c r="SYF135" s="85"/>
      <c r="SYG135" s="85"/>
      <c r="SYH135" s="85"/>
      <c r="SYI135" s="85"/>
      <c r="SYJ135" s="85"/>
      <c r="SYK135" s="85"/>
      <c r="SYL135" s="85"/>
      <c r="SYM135" s="85"/>
      <c r="SYN135" s="85"/>
      <c r="SYO135" s="85"/>
      <c r="SYP135" s="85"/>
      <c r="SYQ135" s="85"/>
      <c r="SYR135" s="85"/>
      <c r="SYS135" s="85"/>
      <c r="SYT135" s="85"/>
      <c r="SYU135" s="85"/>
      <c r="SYV135" s="85"/>
      <c r="SYW135" s="85"/>
      <c r="SYX135" s="85"/>
      <c r="SYY135" s="85"/>
      <c r="SYZ135" s="85"/>
      <c r="SZA135" s="85"/>
      <c r="SZB135" s="85"/>
      <c r="SZC135" s="85"/>
      <c r="SZD135" s="85"/>
      <c r="SZE135" s="85"/>
      <c r="SZF135" s="85"/>
      <c r="SZG135" s="85"/>
      <c r="SZH135" s="85"/>
      <c r="SZI135" s="85"/>
      <c r="SZJ135" s="85"/>
      <c r="SZK135" s="85"/>
      <c r="SZL135" s="85"/>
      <c r="SZM135" s="85"/>
      <c r="SZN135" s="85"/>
      <c r="SZO135" s="85"/>
      <c r="SZP135" s="85"/>
      <c r="SZQ135" s="85"/>
      <c r="SZR135" s="85"/>
      <c r="SZS135" s="85"/>
      <c r="SZT135" s="85"/>
      <c r="SZU135" s="85"/>
      <c r="SZV135" s="85"/>
      <c r="SZW135" s="85"/>
      <c r="SZX135" s="85"/>
      <c r="SZY135" s="85"/>
      <c r="SZZ135" s="85"/>
      <c r="TAA135" s="85"/>
      <c r="TAB135" s="85"/>
      <c r="TAC135" s="85"/>
      <c r="TAD135" s="85"/>
      <c r="TAE135" s="85"/>
      <c r="TAF135" s="85"/>
      <c r="TAG135" s="85"/>
      <c r="TAH135" s="85"/>
      <c r="TAI135" s="85"/>
      <c r="TAJ135" s="85"/>
      <c r="TAK135" s="85"/>
      <c r="TAL135" s="85"/>
      <c r="TAM135" s="85"/>
      <c r="TAN135" s="85"/>
      <c r="TAO135" s="85"/>
      <c r="TAP135" s="85"/>
      <c r="TAQ135" s="85"/>
      <c r="TAR135" s="85"/>
      <c r="TAS135" s="85"/>
      <c r="TAT135" s="85"/>
      <c r="TAU135" s="85"/>
      <c r="TAV135" s="85"/>
      <c r="TAW135" s="85"/>
      <c r="TAX135" s="85"/>
      <c r="TAY135" s="85"/>
      <c r="TAZ135" s="85"/>
      <c r="TBA135" s="85"/>
      <c r="TBB135" s="85"/>
      <c r="TBC135" s="85"/>
      <c r="TBD135" s="85"/>
      <c r="TBE135" s="85"/>
      <c r="TBF135" s="85"/>
      <c r="TBG135" s="85"/>
      <c r="TBH135" s="85"/>
      <c r="TBI135" s="85"/>
      <c r="TBJ135" s="85"/>
      <c r="TBK135" s="85"/>
      <c r="TBL135" s="85"/>
      <c r="TBM135" s="85"/>
      <c r="TBN135" s="85"/>
      <c r="TBO135" s="85"/>
      <c r="TBP135" s="85"/>
      <c r="TBQ135" s="85"/>
      <c r="TBR135" s="85"/>
      <c r="TBS135" s="85"/>
      <c r="TBT135" s="85"/>
      <c r="TBU135" s="85"/>
      <c r="TBV135" s="85"/>
      <c r="TBW135" s="85"/>
      <c r="TBX135" s="85"/>
      <c r="TBY135" s="85"/>
      <c r="TBZ135" s="85"/>
      <c r="TCA135" s="85"/>
      <c r="TCB135" s="85"/>
      <c r="TCC135" s="85"/>
      <c r="TCD135" s="85"/>
      <c r="TCE135" s="85"/>
      <c r="TCF135" s="85"/>
      <c r="TCG135" s="85"/>
      <c r="TCH135" s="85"/>
      <c r="TCI135" s="85"/>
      <c r="TCJ135" s="85"/>
      <c r="TCK135" s="85"/>
      <c r="TCL135" s="85"/>
      <c r="TCM135" s="85"/>
      <c r="TCN135" s="85"/>
      <c r="TCO135" s="85"/>
      <c r="TCP135" s="85"/>
      <c r="TCQ135" s="85"/>
      <c r="TCR135" s="85"/>
      <c r="TCS135" s="85"/>
      <c r="TCT135" s="85"/>
      <c r="TCU135" s="85"/>
      <c r="TCV135" s="85"/>
      <c r="TCW135" s="85"/>
      <c r="TCX135" s="85"/>
      <c r="TCY135" s="85"/>
      <c r="TCZ135" s="85"/>
      <c r="TDA135" s="85"/>
      <c r="TDB135" s="85"/>
      <c r="TDC135" s="85"/>
      <c r="TDD135" s="85"/>
      <c r="TDE135" s="85"/>
      <c r="TDF135" s="85"/>
      <c r="TDG135" s="85"/>
      <c r="TDH135" s="85"/>
      <c r="TDI135" s="85"/>
      <c r="TDJ135" s="85"/>
      <c r="TDK135" s="85"/>
      <c r="TDL135" s="85"/>
      <c r="TDM135" s="85"/>
      <c r="TDN135" s="85"/>
      <c r="TDO135" s="85"/>
      <c r="TDP135" s="85"/>
      <c r="TDQ135" s="85"/>
      <c r="TDR135" s="85"/>
      <c r="TDS135" s="85"/>
      <c r="TDT135" s="85"/>
      <c r="TDU135" s="85"/>
      <c r="TDV135" s="85"/>
      <c r="TDW135" s="85"/>
      <c r="TDX135" s="85"/>
      <c r="TDY135" s="85"/>
      <c r="TDZ135" s="85"/>
      <c r="TEA135" s="85"/>
      <c r="TEB135" s="85"/>
      <c r="TEC135" s="85"/>
      <c r="TED135" s="85"/>
      <c r="TEE135" s="85"/>
      <c r="TEF135" s="85"/>
      <c r="TEG135" s="85"/>
      <c r="TEH135" s="85"/>
      <c r="TEI135" s="85"/>
      <c r="TEJ135" s="85"/>
      <c r="TEK135" s="85"/>
      <c r="TEL135" s="85"/>
      <c r="TEM135" s="85"/>
      <c r="TEN135" s="85"/>
      <c r="TEO135" s="85"/>
      <c r="TEP135" s="85"/>
      <c r="TEQ135" s="85"/>
      <c r="TER135" s="85"/>
      <c r="TES135" s="85"/>
      <c r="TET135" s="85"/>
      <c r="TEU135" s="85"/>
      <c r="TEV135" s="85"/>
      <c r="TEW135" s="85"/>
      <c r="TEX135" s="85"/>
      <c r="TEY135" s="85"/>
      <c r="TEZ135" s="85"/>
      <c r="TFA135" s="85"/>
      <c r="TFB135" s="85"/>
      <c r="TFC135" s="85"/>
      <c r="TFD135" s="85"/>
      <c r="TFE135" s="85"/>
      <c r="TFF135" s="85"/>
      <c r="TFG135" s="85"/>
      <c r="TFH135" s="85"/>
      <c r="TFI135" s="85"/>
      <c r="TFJ135" s="85"/>
      <c r="TFK135" s="85"/>
      <c r="TFL135" s="85"/>
      <c r="TFM135" s="85"/>
      <c r="TFN135" s="85"/>
      <c r="TFO135" s="85"/>
      <c r="TFP135" s="85"/>
      <c r="TFQ135" s="85"/>
      <c r="TFR135" s="85"/>
      <c r="TFS135" s="85"/>
      <c r="TFT135" s="85"/>
      <c r="TFU135" s="85"/>
      <c r="TFV135" s="85"/>
      <c r="TFW135" s="85"/>
      <c r="TFX135" s="85"/>
      <c r="TFY135" s="85"/>
      <c r="TFZ135" s="85"/>
      <c r="TGA135" s="85"/>
      <c r="TGB135" s="85"/>
      <c r="TGC135" s="85"/>
      <c r="TGD135" s="85"/>
      <c r="TGE135" s="85"/>
      <c r="TGF135" s="85"/>
      <c r="TGG135" s="85"/>
      <c r="TGH135" s="85"/>
      <c r="TGI135" s="85"/>
      <c r="TGJ135" s="85"/>
      <c r="TGK135" s="85"/>
      <c r="TGL135" s="85"/>
      <c r="TGM135" s="85"/>
      <c r="TGN135" s="85"/>
      <c r="TGO135" s="85"/>
      <c r="TGP135" s="85"/>
      <c r="TGQ135" s="85"/>
      <c r="TGR135" s="85"/>
      <c r="TGS135" s="85"/>
      <c r="TGT135" s="85"/>
      <c r="TGU135" s="85"/>
      <c r="TGV135" s="85"/>
      <c r="TGW135" s="85"/>
      <c r="TGX135" s="85"/>
      <c r="TGY135" s="85"/>
      <c r="TGZ135" s="85"/>
      <c r="THA135" s="85"/>
      <c r="THB135" s="85"/>
      <c r="THC135" s="85"/>
      <c r="THD135" s="85"/>
      <c r="THE135" s="85"/>
      <c r="THF135" s="85"/>
      <c r="THG135" s="85"/>
      <c r="THH135" s="85"/>
      <c r="THI135" s="85"/>
      <c r="THJ135" s="85"/>
      <c r="THK135" s="85"/>
      <c r="THL135" s="85"/>
      <c r="THM135" s="85"/>
      <c r="THN135" s="85"/>
      <c r="THO135" s="85"/>
      <c r="THP135" s="85"/>
      <c r="THQ135" s="85"/>
      <c r="THR135" s="85"/>
      <c r="THS135" s="85"/>
      <c r="THT135" s="85"/>
      <c r="THU135" s="85"/>
      <c r="THV135" s="85"/>
      <c r="THW135" s="85"/>
      <c r="THX135" s="85"/>
      <c r="THY135" s="85"/>
      <c r="THZ135" s="85"/>
      <c r="TIA135" s="85"/>
      <c r="TIB135" s="85"/>
      <c r="TIC135" s="85"/>
      <c r="TID135" s="85"/>
      <c r="TIE135" s="85"/>
      <c r="TIF135" s="85"/>
      <c r="TIG135" s="85"/>
      <c r="TIH135" s="85"/>
      <c r="TII135" s="85"/>
      <c r="TIJ135" s="85"/>
      <c r="TIK135" s="85"/>
      <c r="TIL135" s="85"/>
      <c r="TIM135" s="85"/>
      <c r="TIN135" s="85"/>
      <c r="TIO135" s="85"/>
      <c r="TIP135" s="85"/>
      <c r="TIQ135" s="85"/>
      <c r="TIR135" s="85"/>
      <c r="TIS135" s="85"/>
      <c r="TIT135" s="85"/>
      <c r="TIU135" s="85"/>
      <c r="TIV135" s="85"/>
      <c r="TIW135" s="85"/>
      <c r="TIX135" s="85"/>
      <c r="TIY135" s="85"/>
      <c r="TIZ135" s="85"/>
      <c r="TJA135" s="85"/>
      <c r="TJB135" s="85"/>
      <c r="TJC135" s="85"/>
      <c r="TJD135" s="85"/>
      <c r="TJE135" s="85"/>
      <c r="TJF135" s="85"/>
      <c r="TJG135" s="85"/>
      <c r="TJH135" s="85"/>
      <c r="TJI135" s="85"/>
      <c r="TJJ135" s="85"/>
      <c r="TJK135" s="85"/>
      <c r="TJL135" s="85"/>
      <c r="TJM135" s="85"/>
      <c r="TJN135" s="85"/>
      <c r="TJO135" s="85"/>
      <c r="TJP135" s="85"/>
      <c r="TJQ135" s="85"/>
      <c r="TJR135" s="85"/>
      <c r="TJS135" s="85"/>
      <c r="TJT135" s="85"/>
      <c r="TJU135" s="85"/>
      <c r="TJV135" s="85"/>
      <c r="TJW135" s="85"/>
      <c r="TJX135" s="85"/>
      <c r="TJY135" s="85"/>
      <c r="TJZ135" s="85"/>
      <c r="TKA135" s="85"/>
      <c r="TKB135" s="85"/>
      <c r="TKC135" s="85"/>
      <c r="TKD135" s="85"/>
      <c r="TKE135" s="85"/>
      <c r="TKF135" s="85"/>
      <c r="TKG135" s="85"/>
      <c r="TKH135" s="85"/>
      <c r="TKI135" s="85"/>
      <c r="TKJ135" s="85"/>
      <c r="TKK135" s="85"/>
      <c r="TKL135" s="85"/>
      <c r="TKM135" s="85"/>
      <c r="TKN135" s="85"/>
      <c r="TKO135" s="85"/>
      <c r="TKP135" s="85"/>
      <c r="TKQ135" s="85"/>
      <c r="TKR135" s="85"/>
      <c r="TKS135" s="85"/>
      <c r="TKT135" s="85"/>
      <c r="TKU135" s="85"/>
      <c r="TKV135" s="85"/>
      <c r="TKW135" s="85"/>
      <c r="TKX135" s="85"/>
      <c r="TKY135" s="85"/>
      <c r="TKZ135" s="85"/>
      <c r="TLA135" s="85"/>
      <c r="TLB135" s="85"/>
      <c r="TLC135" s="85"/>
      <c r="TLD135" s="85"/>
      <c r="TLE135" s="85"/>
      <c r="TLF135" s="85"/>
      <c r="TLG135" s="85"/>
      <c r="TLH135" s="85"/>
      <c r="TLI135" s="85"/>
      <c r="TLJ135" s="85"/>
      <c r="TLK135" s="85"/>
      <c r="TLL135" s="85"/>
      <c r="TLM135" s="85"/>
      <c r="TLN135" s="85"/>
      <c r="TLO135" s="85"/>
      <c r="TLP135" s="85"/>
      <c r="TLQ135" s="85"/>
      <c r="TLR135" s="85"/>
      <c r="TLS135" s="85"/>
      <c r="TLT135" s="85"/>
      <c r="TLU135" s="85"/>
      <c r="TLV135" s="85"/>
      <c r="TLW135" s="85"/>
      <c r="TLX135" s="85"/>
      <c r="TLY135" s="85"/>
      <c r="TLZ135" s="85"/>
      <c r="TMA135" s="85"/>
      <c r="TMB135" s="85"/>
      <c r="TMC135" s="85"/>
      <c r="TMD135" s="85"/>
      <c r="TME135" s="85"/>
      <c r="TMF135" s="85"/>
      <c r="TMG135" s="85"/>
      <c r="TMH135" s="85"/>
      <c r="TMI135" s="85"/>
      <c r="TMJ135" s="85"/>
      <c r="TMK135" s="85"/>
      <c r="TML135" s="85"/>
      <c r="TMM135" s="85"/>
      <c r="TMN135" s="85"/>
      <c r="TMO135" s="85"/>
      <c r="TMP135" s="85"/>
      <c r="TMQ135" s="85"/>
      <c r="TMR135" s="85"/>
      <c r="TMS135" s="85"/>
      <c r="TMT135" s="85"/>
      <c r="TMU135" s="85"/>
      <c r="TMV135" s="85"/>
      <c r="TMW135" s="85"/>
      <c r="TMX135" s="85"/>
      <c r="TMY135" s="85"/>
      <c r="TMZ135" s="85"/>
      <c r="TNA135" s="85"/>
      <c r="TNB135" s="85"/>
      <c r="TNC135" s="85"/>
      <c r="TND135" s="85"/>
      <c r="TNE135" s="85"/>
      <c r="TNF135" s="85"/>
      <c r="TNG135" s="85"/>
      <c r="TNH135" s="85"/>
      <c r="TNI135" s="85"/>
      <c r="TNJ135" s="85"/>
      <c r="TNK135" s="85"/>
      <c r="TNL135" s="85"/>
      <c r="TNM135" s="85"/>
      <c r="TNN135" s="85"/>
      <c r="TNO135" s="85"/>
      <c r="TNP135" s="85"/>
      <c r="TNQ135" s="85"/>
      <c r="TNR135" s="85"/>
      <c r="TNS135" s="85"/>
      <c r="TNT135" s="85"/>
      <c r="TNU135" s="85"/>
      <c r="TNV135" s="85"/>
      <c r="TNW135" s="85"/>
      <c r="TNX135" s="85"/>
      <c r="TNY135" s="85"/>
      <c r="TNZ135" s="85"/>
      <c r="TOA135" s="85"/>
      <c r="TOB135" s="85"/>
      <c r="TOC135" s="85"/>
      <c r="TOD135" s="85"/>
      <c r="TOE135" s="85"/>
      <c r="TOF135" s="85"/>
      <c r="TOG135" s="85"/>
      <c r="TOH135" s="85"/>
      <c r="TOI135" s="85"/>
      <c r="TOJ135" s="85"/>
      <c r="TOK135" s="85"/>
      <c r="TOL135" s="85"/>
      <c r="TOM135" s="85"/>
      <c r="TON135" s="85"/>
      <c r="TOO135" s="85"/>
      <c r="TOP135" s="85"/>
      <c r="TOQ135" s="85"/>
      <c r="TOR135" s="85"/>
      <c r="TOS135" s="85"/>
      <c r="TOT135" s="85"/>
      <c r="TOU135" s="85"/>
      <c r="TOV135" s="85"/>
      <c r="TOW135" s="85"/>
      <c r="TOX135" s="85"/>
      <c r="TOY135" s="85"/>
      <c r="TOZ135" s="85"/>
      <c r="TPA135" s="85"/>
      <c r="TPB135" s="85"/>
      <c r="TPC135" s="85"/>
      <c r="TPD135" s="85"/>
      <c r="TPE135" s="85"/>
      <c r="TPF135" s="85"/>
      <c r="TPG135" s="85"/>
      <c r="TPH135" s="85"/>
      <c r="TPI135" s="85"/>
      <c r="TPJ135" s="85"/>
      <c r="TPK135" s="85"/>
      <c r="TPL135" s="85"/>
      <c r="TPM135" s="85"/>
      <c r="TPN135" s="85"/>
      <c r="TPO135" s="85"/>
      <c r="TPP135" s="85"/>
      <c r="TPQ135" s="85"/>
      <c r="TPR135" s="85"/>
      <c r="TPS135" s="85"/>
      <c r="TPT135" s="85"/>
      <c r="TPU135" s="85"/>
      <c r="TPV135" s="85"/>
      <c r="TPW135" s="85"/>
      <c r="TPX135" s="85"/>
      <c r="TPY135" s="85"/>
      <c r="TPZ135" s="85"/>
      <c r="TQA135" s="85"/>
      <c r="TQB135" s="85"/>
      <c r="TQC135" s="85"/>
      <c r="TQD135" s="85"/>
      <c r="TQE135" s="85"/>
      <c r="TQF135" s="85"/>
      <c r="TQG135" s="85"/>
      <c r="TQH135" s="85"/>
      <c r="TQI135" s="85"/>
      <c r="TQJ135" s="85"/>
      <c r="TQK135" s="85"/>
      <c r="TQL135" s="85"/>
      <c r="TQM135" s="85"/>
      <c r="TQN135" s="85"/>
      <c r="TQO135" s="85"/>
      <c r="TQP135" s="85"/>
      <c r="TQQ135" s="85"/>
      <c r="TQR135" s="85"/>
      <c r="TQS135" s="85"/>
      <c r="TQT135" s="85"/>
      <c r="TQU135" s="85"/>
      <c r="TQV135" s="85"/>
      <c r="TQW135" s="85"/>
      <c r="TQX135" s="85"/>
      <c r="TQY135" s="85"/>
      <c r="TQZ135" s="85"/>
      <c r="TRA135" s="85"/>
      <c r="TRB135" s="85"/>
      <c r="TRC135" s="85"/>
      <c r="TRD135" s="85"/>
      <c r="TRE135" s="85"/>
      <c r="TRF135" s="85"/>
      <c r="TRG135" s="85"/>
      <c r="TRH135" s="85"/>
      <c r="TRI135" s="85"/>
      <c r="TRJ135" s="85"/>
      <c r="TRK135" s="85"/>
      <c r="TRL135" s="85"/>
      <c r="TRM135" s="85"/>
      <c r="TRN135" s="85"/>
      <c r="TRO135" s="85"/>
      <c r="TRP135" s="85"/>
      <c r="TRQ135" s="85"/>
      <c r="TRR135" s="85"/>
      <c r="TRS135" s="85"/>
      <c r="TRT135" s="85"/>
      <c r="TRU135" s="85"/>
      <c r="TRV135" s="85"/>
      <c r="TRW135" s="85"/>
      <c r="TRX135" s="85"/>
      <c r="TRY135" s="85"/>
      <c r="TRZ135" s="85"/>
      <c r="TSA135" s="85"/>
      <c r="TSB135" s="85"/>
      <c r="TSC135" s="85"/>
      <c r="TSD135" s="85"/>
      <c r="TSE135" s="85"/>
      <c r="TSF135" s="85"/>
      <c r="TSG135" s="85"/>
      <c r="TSH135" s="85"/>
      <c r="TSI135" s="85"/>
      <c r="TSJ135" s="85"/>
      <c r="TSK135" s="85"/>
      <c r="TSL135" s="85"/>
      <c r="TSM135" s="85"/>
      <c r="TSN135" s="85"/>
      <c r="TSO135" s="85"/>
      <c r="TSP135" s="85"/>
      <c r="TSQ135" s="85"/>
      <c r="TSR135" s="85"/>
      <c r="TSS135" s="85"/>
      <c r="TST135" s="85"/>
      <c r="TSU135" s="85"/>
      <c r="TSV135" s="85"/>
      <c r="TSW135" s="85"/>
      <c r="TSX135" s="85"/>
      <c r="TSY135" s="85"/>
      <c r="TSZ135" s="85"/>
      <c r="TTA135" s="85"/>
      <c r="TTB135" s="85"/>
      <c r="TTC135" s="85"/>
      <c r="TTD135" s="85"/>
      <c r="TTE135" s="85"/>
      <c r="TTF135" s="85"/>
      <c r="TTG135" s="85"/>
      <c r="TTH135" s="85"/>
      <c r="TTI135" s="85"/>
      <c r="TTJ135" s="85"/>
      <c r="TTK135" s="85"/>
      <c r="TTL135" s="85"/>
      <c r="TTM135" s="85"/>
      <c r="TTN135" s="85"/>
      <c r="TTO135" s="85"/>
      <c r="TTP135" s="85"/>
      <c r="TTQ135" s="85"/>
      <c r="TTR135" s="85"/>
      <c r="TTS135" s="85"/>
      <c r="TTT135" s="85"/>
      <c r="TTU135" s="85"/>
      <c r="TTV135" s="85"/>
      <c r="TTW135" s="85"/>
      <c r="TTX135" s="85"/>
      <c r="TTY135" s="85"/>
      <c r="TTZ135" s="85"/>
      <c r="TUA135" s="85"/>
      <c r="TUB135" s="85"/>
      <c r="TUC135" s="85"/>
      <c r="TUD135" s="85"/>
      <c r="TUE135" s="85"/>
      <c r="TUF135" s="85"/>
      <c r="TUG135" s="85"/>
      <c r="TUH135" s="85"/>
      <c r="TUI135" s="85"/>
      <c r="TUJ135" s="85"/>
      <c r="TUK135" s="85"/>
      <c r="TUL135" s="85"/>
      <c r="TUM135" s="85"/>
      <c r="TUN135" s="85"/>
      <c r="TUO135" s="85"/>
      <c r="TUP135" s="85"/>
      <c r="TUQ135" s="85"/>
      <c r="TUR135" s="85"/>
      <c r="TUS135" s="85"/>
      <c r="TUT135" s="85"/>
      <c r="TUU135" s="85"/>
      <c r="TUV135" s="85"/>
      <c r="TUW135" s="85"/>
      <c r="TUX135" s="85"/>
      <c r="TUY135" s="85"/>
      <c r="TUZ135" s="85"/>
      <c r="TVA135" s="85"/>
      <c r="TVB135" s="85"/>
      <c r="TVC135" s="85"/>
      <c r="TVD135" s="85"/>
      <c r="TVE135" s="85"/>
      <c r="TVF135" s="85"/>
      <c r="TVG135" s="85"/>
      <c r="TVH135" s="85"/>
      <c r="TVI135" s="85"/>
      <c r="TVJ135" s="85"/>
      <c r="TVK135" s="85"/>
      <c r="TVL135" s="85"/>
      <c r="TVM135" s="85"/>
      <c r="TVN135" s="85"/>
      <c r="TVO135" s="85"/>
      <c r="TVP135" s="85"/>
      <c r="TVQ135" s="85"/>
      <c r="TVR135" s="85"/>
      <c r="TVS135" s="85"/>
      <c r="TVT135" s="85"/>
      <c r="TVU135" s="85"/>
      <c r="TVV135" s="85"/>
      <c r="TVW135" s="85"/>
      <c r="TVX135" s="85"/>
      <c r="TVY135" s="85"/>
      <c r="TVZ135" s="85"/>
      <c r="TWA135" s="85"/>
      <c r="TWB135" s="85"/>
      <c r="TWC135" s="85"/>
      <c r="TWD135" s="85"/>
      <c r="TWE135" s="85"/>
      <c r="TWF135" s="85"/>
      <c r="TWG135" s="85"/>
      <c r="TWH135" s="85"/>
      <c r="TWI135" s="85"/>
      <c r="TWJ135" s="85"/>
      <c r="TWK135" s="85"/>
      <c r="TWL135" s="85"/>
      <c r="TWM135" s="85"/>
      <c r="TWN135" s="85"/>
      <c r="TWO135" s="85"/>
      <c r="TWP135" s="85"/>
      <c r="TWQ135" s="85"/>
      <c r="TWR135" s="85"/>
      <c r="TWS135" s="85"/>
      <c r="TWT135" s="85"/>
      <c r="TWU135" s="85"/>
      <c r="TWV135" s="85"/>
      <c r="TWW135" s="85"/>
      <c r="TWX135" s="85"/>
      <c r="TWY135" s="85"/>
      <c r="TWZ135" s="85"/>
      <c r="TXA135" s="85"/>
      <c r="TXB135" s="85"/>
      <c r="TXC135" s="85"/>
      <c r="TXD135" s="85"/>
      <c r="TXE135" s="85"/>
      <c r="TXF135" s="85"/>
      <c r="TXG135" s="85"/>
      <c r="TXH135" s="85"/>
      <c r="TXI135" s="85"/>
      <c r="TXJ135" s="85"/>
      <c r="TXK135" s="85"/>
      <c r="TXL135" s="85"/>
      <c r="TXM135" s="85"/>
      <c r="TXN135" s="85"/>
      <c r="TXO135" s="85"/>
      <c r="TXP135" s="85"/>
      <c r="TXQ135" s="85"/>
      <c r="TXR135" s="85"/>
      <c r="TXS135" s="85"/>
      <c r="TXT135" s="85"/>
      <c r="TXU135" s="85"/>
      <c r="TXV135" s="85"/>
      <c r="TXW135" s="85"/>
      <c r="TXX135" s="85"/>
      <c r="TXY135" s="85"/>
      <c r="TXZ135" s="85"/>
      <c r="TYA135" s="85"/>
      <c r="TYB135" s="85"/>
      <c r="TYC135" s="85"/>
      <c r="TYD135" s="85"/>
      <c r="TYE135" s="85"/>
      <c r="TYF135" s="85"/>
      <c r="TYG135" s="85"/>
      <c r="TYH135" s="85"/>
      <c r="TYI135" s="85"/>
      <c r="TYJ135" s="85"/>
      <c r="TYK135" s="85"/>
      <c r="TYL135" s="85"/>
      <c r="TYM135" s="85"/>
      <c r="TYN135" s="85"/>
      <c r="TYO135" s="85"/>
      <c r="TYP135" s="85"/>
      <c r="TYQ135" s="85"/>
      <c r="TYR135" s="85"/>
      <c r="TYS135" s="85"/>
      <c r="TYT135" s="85"/>
      <c r="TYU135" s="85"/>
      <c r="TYV135" s="85"/>
      <c r="TYW135" s="85"/>
      <c r="TYX135" s="85"/>
      <c r="TYY135" s="85"/>
      <c r="TYZ135" s="85"/>
      <c r="TZA135" s="85"/>
      <c r="TZB135" s="85"/>
      <c r="TZC135" s="85"/>
      <c r="TZD135" s="85"/>
      <c r="TZE135" s="85"/>
      <c r="TZF135" s="85"/>
      <c r="TZG135" s="85"/>
      <c r="TZH135" s="85"/>
      <c r="TZI135" s="85"/>
      <c r="TZJ135" s="85"/>
      <c r="TZK135" s="85"/>
      <c r="TZL135" s="85"/>
      <c r="TZM135" s="85"/>
      <c r="TZN135" s="85"/>
      <c r="TZO135" s="85"/>
      <c r="TZP135" s="85"/>
      <c r="TZQ135" s="85"/>
      <c r="TZR135" s="85"/>
      <c r="TZS135" s="85"/>
      <c r="TZT135" s="85"/>
      <c r="TZU135" s="85"/>
      <c r="TZV135" s="85"/>
      <c r="TZW135" s="85"/>
      <c r="TZX135" s="85"/>
      <c r="TZY135" s="85"/>
      <c r="TZZ135" s="85"/>
      <c r="UAA135" s="85"/>
      <c r="UAB135" s="85"/>
      <c r="UAC135" s="85"/>
      <c r="UAD135" s="85"/>
      <c r="UAE135" s="85"/>
      <c r="UAF135" s="85"/>
      <c r="UAG135" s="85"/>
      <c r="UAH135" s="85"/>
      <c r="UAI135" s="85"/>
      <c r="UAJ135" s="85"/>
      <c r="UAK135" s="85"/>
      <c r="UAL135" s="85"/>
      <c r="UAM135" s="85"/>
      <c r="UAN135" s="85"/>
      <c r="UAO135" s="85"/>
      <c r="UAP135" s="85"/>
      <c r="UAQ135" s="85"/>
      <c r="UAR135" s="85"/>
      <c r="UAS135" s="85"/>
      <c r="UAT135" s="85"/>
      <c r="UAU135" s="85"/>
      <c r="UAV135" s="85"/>
      <c r="UAW135" s="85"/>
      <c r="UAX135" s="85"/>
      <c r="UAY135" s="85"/>
      <c r="UAZ135" s="85"/>
      <c r="UBA135" s="85"/>
      <c r="UBB135" s="85"/>
      <c r="UBC135" s="85"/>
      <c r="UBD135" s="85"/>
      <c r="UBE135" s="85"/>
      <c r="UBF135" s="85"/>
      <c r="UBG135" s="85"/>
      <c r="UBH135" s="85"/>
      <c r="UBI135" s="85"/>
      <c r="UBJ135" s="85"/>
      <c r="UBK135" s="85"/>
      <c r="UBL135" s="85"/>
      <c r="UBM135" s="85"/>
      <c r="UBN135" s="85"/>
      <c r="UBO135" s="85"/>
      <c r="UBP135" s="85"/>
      <c r="UBQ135" s="85"/>
      <c r="UBR135" s="85"/>
      <c r="UBS135" s="85"/>
      <c r="UBT135" s="85"/>
      <c r="UBU135" s="85"/>
      <c r="UBV135" s="85"/>
      <c r="UBW135" s="85"/>
      <c r="UBX135" s="85"/>
      <c r="UBY135" s="85"/>
      <c r="UBZ135" s="85"/>
      <c r="UCA135" s="85"/>
      <c r="UCB135" s="85"/>
      <c r="UCC135" s="85"/>
      <c r="UCD135" s="85"/>
      <c r="UCE135" s="85"/>
      <c r="UCF135" s="85"/>
      <c r="UCG135" s="85"/>
      <c r="UCH135" s="85"/>
      <c r="UCI135" s="85"/>
      <c r="UCJ135" s="85"/>
      <c r="UCK135" s="85"/>
      <c r="UCL135" s="85"/>
      <c r="UCM135" s="85"/>
      <c r="UCN135" s="85"/>
      <c r="UCO135" s="85"/>
      <c r="UCP135" s="85"/>
      <c r="UCQ135" s="85"/>
      <c r="UCR135" s="85"/>
      <c r="UCS135" s="85"/>
      <c r="UCT135" s="85"/>
      <c r="UCU135" s="85"/>
      <c r="UCV135" s="85"/>
      <c r="UCW135" s="85"/>
      <c r="UCX135" s="85"/>
      <c r="UCY135" s="85"/>
      <c r="UCZ135" s="85"/>
      <c r="UDA135" s="85"/>
      <c r="UDB135" s="85"/>
      <c r="UDC135" s="85"/>
      <c r="UDD135" s="85"/>
      <c r="UDE135" s="85"/>
      <c r="UDF135" s="85"/>
      <c r="UDG135" s="85"/>
      <c r="UDH135" s="85"/>
      <c r="UDI135" s="85"/>
      <c r="UDJ135" s="85"/>
      <c r="UDK135" s="85"/>
      <c r="UDL135" s="85"/>
      <c r="UDM135" s="85"/>
      <c r="UDN135" s="85"/>
      <c r="UDO135" s="85"/>
      <c r="UDP135" s="85"/>
      <c r="UDQ135" s="85"/>
      <c r="UDR135" s="85"/>
      <c r="UDS135" s="85"/>
      <c r="UDT135" s="85"/>
      <c r="UDU135" s="85"/>
      <c r="UDV135" s="85"/>
      <c r="UDW135" s="85"/>
      <c r="UDX135" s="85"/>
      <c r="UDY135" s="85"/>
      <c r="UDZ135" s="85"/>
      <c r="UEA135" s="85"/>
      <c r="UEB135" s="85"/>
      <c r="UEC135" s="85"/>
      <c r="UED135" s="85"/>
      <c r="UEE135" s="85"/>
      <c r="UEF135" s="85"/>
      <c r="UEG135" s="85"/>
      <c r="UEH135" s="85"/>
      <c r="UEI135" s="85"/>
      <c r="UEJ135" s="85"/>
      <c r="UEK135" s="85"/>
      <c r="UEL135" s="85"/>
      <c r="UEM135" s="85"/>
      <c r="UEN135" s="85"/>
      <c r="UEO135" s="85"/>
      <c r="UEP135" s="85"/>
      <c r="UEQ135" s="85"/>
      <c r="UER135" s="85"/>
      <c r="UES135" s="85"/>
      <c r="UET135" s="85"/>
      <c r="UEU135" s="85"/>
      <c r="UEV135" s="85"/>
      <c r="UEW135" s="85"/>
      <c r="UEX135" s="85"/>
      <c r="UEY135" s="85"/>
      <c r="UEZ135" s="85"/>
      <c r="UFA135" s="85"/>
      <c r="UFB135" s="85"/>
      <c r="UFC135" s="85"/>
      <c r="UFD135" s="85"/>
      <c r="UFE135" s="85"/>
      <c r="UFF135" s="85"/>
      <c r="UFG135" s="85"/>
      <c r="UFH135" s="85"/>
      <c r="UFI135" s="85"/>
      <c r="UFJ135" s="85"/>
      <c r="UFK135" s="85"/>
      <c r="UFL135" s="85"/>
      <c r="UFM135" s="85"/>
      <c r="UFN135" s="85"/>
      <c r="UFO135" s="85"/>
      <c r="UFP135" s="85"/>
      <c r="UFQ135" s="85"/>
      <c r="UFR135" s="85"/>
      <c r="UFS135" s="85"/>
      <c r="UFT135" s="85"/>
      <c r="UFU135" s="85"/>
      <c r="UFV135" s="85"/>
      <c r="UFW135" s="85"/>
      <c r="UFX135" s="85"/>
      <c r="UFY135" s="85"/>
      <c r="UFZ135" s="85"/>
      <c r="UGA135" s="85"/>
      <c r="UGB135" s="85"/>
      <c r="UGC135" s="85"/>
      <c r="UGD135" s="85"/>
      <c r="UGE135" s="85"/>
      <c r="UGF135" s="85"/>
      <c r="UGG135" s="85"/>
      <c r="UGH135" s="85"/>
      <c r="UGI135" s="85"/>
      <c r="UGJ135" s="85"/>
      <c r="UGK135" s="85"/>
      <c r="UGL135" s="85"/>
      <c r="UGM135" s="85"/>
      <c r="UGN135" s="85"/>
      <c r="UGO135" s="85"/>
      <c r="UGP135" s="85"/>
      <c r="UGQ135" s="85"/>
      <c r="UGR135" s="85"/>
      <c r="UGS135" s="85"/>
      <c r="UGT135" s="85"/>
      <c r="UGU135" s="85"/>
      <c r="UGV135" s="85"/>
      <c r="UGW135" s="85"/>
      <c r="UGX135" s="85"/>
      <c r="UGY135" s="85"/>
      <c r="UGZ135" s="85"/>
      <c r="UHA135" s="85"/>
      <c r="UHB135" s="85"/>
      <c r="UHC135" s="85"/>
      <c r="UHD135" s="85"/>
      <c r="UHE135" s="85"/>
      <c r="UHF135" s="85"/>
      <c r="UHG135" s="85"/>
      <c r="UHH135" s="85"/>
      <c r="UHI135" s="85"/>
      <c r="UHJ135" s="85"/>
      <c r="UHK135" s="85"/>
      <c r="UHL135" s="85"/>
      <c r="UHM135" s="85"/>
      <c r="UHN135" s="85"/>
      <c r="UHO135" s="85"/>
      <c r="UHP135" s="85"/>
      <c r="UHQ135" s="85"/>
      <c r="UHR135" s="85"/>
      <c r="UHS135" s="85"/>
      <c r="UHT135" s="85"/>
      <c r="UHU135" s="85"/>
      <c r="UHV135" s="85"/>
      <c r="UHW135" s="85"/>
      <c r="UHX135" s="85"/>
      <c r="UHY135" s="85"/>
      <c r="UHZ135" s="85"/>
      <c r="UIA135" s="85"/>
      <c r="UIB135" s="85"/>
      <c r="UIC135" s="85"/>
      <c r="UID135" s="85"/>
      <c r="UIE135" s="85"/>
      <c r="UIF135" s="85"/>
      <c r="UIG135" s="85"/>
      <c r="UIH135" s="85"/>
      <c r="UII135" s="85"/>
      <c r="UIJ135" s="85"/>
      <c r="UIK135" s="85"/>
      <c r="UIL135" s="85"/>
      <c r="UIM135" s="85"/>
      <c r="UIN135" s="85"/>
      <c r="UIO135" s="85"/>
      <c r="UIP135" s="85"/>
      <c r="UIQ135" s="85"/>
      <c r="UIR135" s="85"/>
      <c r="UIS135" s="85"/>
      <c r="UIT135" s="85"/>
      <c r="UIU135" s="85"/>
      <c r="UIV135" s="85"/>
      <c r="UIW135" s="85"/>
      <c r="UIX135" s="85"/>
      <c r="UIY135" s="85"/>
      <c r="UIZ135" s="85"/>
      <c r="UJA135" s="85"/>
      <c r="UJB135" s="85"/>
      <c r="UJC135" s="85"/>
      <c r="UJD135" s="85"/>
      <c r="UJE135" s="85"/>
      <c r="UJF135" s="85"/>
      <c r="UJG135" s="85"/>
      <c r="UJH135" s="85"/>
      <c r="UJI135" s="85"/>
      <c r="UJJ135" s="85"/>
      <c r="UJK135" s="85"/>
      <c r="UJL135" s="85"/>
      <c r="UJM135" s="85"/>
      <c r="UJN135" s="85"/>
      <c r="UJO135" s="85"/>
      <c r="UJP135" s="85"/>
      <c r="UJQ135" s="85"/>
      <c r="UJR135" s="85"/>
      <c r="UJS135" s="85"/>
      <c r="UJT135" s="85"/>
      <c r="UJU135" s="85"/>
      <c r="UJV135" s="85"/>
      <c r="UJW135" s="85"/>
      <c r="UJX135" s="85"/>
      <c r="UJY135" s="85"/>
      <c r="UJZ135" s="85"/>
      <c r="UKA135" s="85"/>
      <c r="UKB135" s="85"/>
      <c r="UKC135" s="85"/>
      <c r="UKD135" s="85"/>
      <c r="UKE135" s="85"/>
      <c r="UKF135" s="85"/>
      <c r="UKG135" s="85"/>
      <c r="UKH135" s="85"/>
      <c r="UKI135" s="85"/>
      <c r="UKJ135" s="85"/>
      <c r="UKK135" s="85"/>
      <c r="UKL135" s="85"/>
      <c r="UKM135" s="85"/>
      <c r="UKN135" s="85"/>
      <c r="UKO135" s="85"/>
      <c r="UKP135" s="85"/>
      <c r="UKQ135" s="85"/>
      <c r="UKR135" s="85"/>
      <c r="UKS135" s="85"/>
      <c r="UKT135" s="85"/>
      <c r="UKU135" s="85"/>
      <c r="UKV135" s="85"/>
      <c r="UKW135" s="85"/>
      <c r="UKX135" s="85"/>
      <c r="UKY135" s="85"/>
      <c r="UKZ135" s="85"/>
      <c r="ULA135" s="85"/>
      <c r="ULB135" s="85"/>
      <c r="ULC135" s="85"/>
      <c r="ULD135" s="85"/>
      <c r="ULE135" s="85"/>
      <c r="ULF135" s="85"/>
      <c r="ULG135" s="85"/>
      <c r="ULH135" s="85"/>
      <c r="ULI135" s="85"/>
      <c r="ULJ135" s="85"/>
      <c r="ULK135" s="85"/>
      <c r="ULL135" s="85"/>
      <c r="ULM135" s="85"/>
      <c r="ULN135" s="85"/>
      <c r="ULO135" s="85"/>
      <c r="ULP135" s="85"/>
      <c r="ULQ135" s="85"/>
      <c r="ULR135" s="85"/>
      <c r="ULS135" s="85"/>
      <c r="ULT135" s="85"/>
      <c r="ULU135" s="85"/>
      <c r="ULV135" s="85"/>
      <c r="ULW135" s="85"/>
      <c r="ULX135" s="85"/>
      <c r="ULY135" s="85"/>
      <c r="ULZ135" s="85"/>
      <c r="UMA135" s="85"/>
      <c r="UMB135" s="85"/>
      <c r="UMC135" s="85"/>
      <c r="UMD135" s="85"/>
      <c r="UME135" s="85"/>
      <c r="UMF135" s="85"/>
      <c r="UMG135" s="85"/>
      <c r="UMH135" s="85"/>
      <c r="UMI135" s="85"/>
      <c r="UMJ135" s="85"/>
      <c r="UMK135" s="85"/>
      <c r="UML135" s="85"/>
      <c r="UMM135" s="85"/>
      <c r="UMN135" s="85"/>
      <c r="UMO135" s="85"/>
      <c r="UMP135" s="85"/>
      <c r="UMQ135" s="85"/>
      <c r="UMR135" s="85"/>
      <c r="UMS135" s="85"/>
      <c r="UMT135" s="85"/>
      <c r="UMU135" s="85"/>
      <c r="UMV135" s="85"/>
      <c r="UMW135" s="85"/>
      <c r="UMX135" s="85"/>
      <c r="UMY135" s="85"/>
      <c r="UMZ135" s="85"/>
      <c r="UNA135" s="85"/>
      <c r="UNB135" s="85"/>
      <c r="UNC135" s="85"/>
      <c r="UND135" s="85"/>
      <c r="UNE135" s="85"/>
      <c r="UNF135" s="85"/>
      <c r="UNG135" s="85"/>
      <c r="UNH135" s="85"/>
      <c r="UNI135" s="85"/>
      <c r="UNJ135" s="85"/>
      <c r="UNK135" s="85"/>
      <c r="UNL135" s="85"/>
      <c r="UNM135" s="85"/>
      <c r="UNN135" s="85"/>
      <c r="UNO135" s="85"/>
      <c r="UNP135" s="85"/>
      <c r="UNQ135" s="85"/>
      <c r="UNR135" s="85"/>
      <c r="UNS135" s="85"/>
      <c r="UNT135" s="85"/>
      <c r="UNU135" s="85"/>
      <c r="UNV135" s="85"/>
      <c r="UNW135" s="85"/>
      <c r="UNX135" s="85"/>
      <c r="UNY135" s="85"/>
      <c r="UNZ135" s="85"/>
      <c r="UOA135" s="85"/>
      <c r="UOB135" s="85"/>
      <c r="UOC135" s="85"/>
      <c r="UOD135" s="85"/>
      <c r="UOE135" s="85"/>
      <c r="UOF135" s="85"/>
      <c r="UOG135" s="85"/>
      <c r="UOH135" s="85"/>
      <c r="UOI135" s="85"/>
      <c r="UOJ135" s="85"/>
      <c r="UOK135" s="85"/>
      <c r="UOL135" s="85"/>
      <c r="UOM135" s="85"/>
      <c r="UON135" s="85"/>
      <c r="UOO135" s="85"/>
      <c r="UOP135" s="85"/>
      <c r="UOQ135" s="85"/>
      <c r="UOR135" s="85"/>
      <c r="UOS135" s="85"/>
      <c r="UOT135" s="85"/>
      <c r="UOU135" s="85"/>
      <c r="UOV135" s="85"/>
      <c r="UOW135" s="85"/>
      <c r="UOX135" s="85"/>
      <c r="UOY135" s="85"/>
      <c r="UOZ135" s="85"/>
      <c r="UPA135" s="85"/>
      <c r="UPB135" s="85"/>
      <c r="UPC135" s="85"/>
      <c r="UPD135" s="85"/>
      <c r="UPE135" s="85"/>
      <c r="UPF135" s="85"/>
      <c r="UPG135" s="85"/>
      <c r="UPH135" s="85"/>
      <c r="UPI135" s="85"/>
      <c r="UPJ135" s="85"/>
      <c r="UPK135" s="85"/>
      <c r="UPL135" s="85"/>
      <c r="UPM135" s="85"/>
      <c r="UPN135" s="85"/>
      <c r="UPO135" s="85"/>
      <c r="UPP135" s="85"/>
      <c r="UPQ135" s="85"/>
      <c r="UPR135" s="85"/>
      <c r="UPS135" s="85"/>
      <c r="UPT135" s="85"/>
      <c r="UPU135" s="85"/>
      <c r="UPV135" s="85"/>
      <c r="UPW135" s="85"/>
      <c r="UPX135" s="85"/>
      <c r="UPY135" s="85"/>
      <c r="UPZ135" s="85"/>
      <c r="UQA135" s="85"/>
      <c r="UQB135" s="85"/>
      <c r="UQC135" s="85"/>
      <c r="UQD135" s="85"/>
      <c r="UQE135" s="85"/>
      <c r="UQF135" s="85"/>
      <c r="UQG135" s="85"/>
      <c r="UQH135" s="85"/>
      <c r="UQI135" s="85"/>
      <c r="UQJ135" s="85"/>
      <c r="UQK135" s="85"/>
      <c r="UQL135" s="85"/>
      <c r="UQM135" s="85"/>
      <c r="UQN135" s="85"/>
      <c r="UQO135" s="85"/>
      <c r="UQP135" s="85"/>
      <c r="UQQ135" s="85"/>
      <c r="UQR135" s="85"/>
      <c r="UQS135" s="85"/>
      <c r="UQT135" s="85"/>
      <c r="UQU135" s="85"/>
      <c r="UQV135" s="85"/>
      <c r="UQW135" s="85"/>
      <c r="UQX135" s="85"/>
      <c r="UQY135" s="85"/>
      <c r="UQZ135" s="85"/>
      <c r="URA135" s="85"/>
      <c r="URB135" s="85"/>
      <c r="URC135" s="85"/>
      <c r="URD135" s="85"/>
      <c r="URE135" s="85"/>
      <c r="URF135" s="85"/>
      <c r="URG135" s="85"/>
      <c r="URH135" s="85"/>
      <c r="URI135" s="85"/>
      <c r="URJ135" s="85"/>
      <c r="URK135" s="85"/>
      <c r="URL135" s="85"/>
      <c r="URM135" s="85"/>
      <c r="URN135" s="85"/>
      <c r="URO135" s="85"/>
      <c r="URP135" s="85"/>
      <c r="URQ135" s="85"/>
      <c r="URR135" s="85"/>
      <c r="URS135" s="85"/>
      <c r="URT135" s="85"/>
      <c r="URU135" s="85"/>
      <c r="URV135" s="85"/>
      <c r="URW135" s="85"/>
      <c r="URX135" s="85"/>
      <c r="URY135" s="85"/>
      <c r="URZ135" s="85"/>
      <c r="USA135" s="85"/>
      <c r="USB135" s="85"/>
      <c r="USC135" s="85"/>
      <c r="USD135" s="85"/>
      <c r="USE135" s="85"/>
      <c r="USF135" s="85"/>
      <c r="USG135" s="85"/>
      <c r="USH135" s="85"/>
      <c r="USI135" s="85"/>
      <c r="USJ135" s="85"/>
      <c r="USK135" s="85"/>
      <c r="USL135" s="85"/>
      <c r="USM135" s="85"/>
      <c r="USN135" s="85"/>
      <c r="USO135" s="85"/>
      <c r="USP135" s="85"/>
      <c r="USQ135" s="85"/>
      <c r="USR135" s="85"/>
      <c r="USS135" s="85"/>
      <c r="UST135" s="85"/>
      <c r="USU135" s="85"/>
      <c r="USV135" s="85"/>
      <c r="USW135" s="85"/>
      <c r="USX135" s="85"/>
      <c r="USY135" s="85"/>
      <c r="USZ135" s="85"/>
      <c r="UTA135" s="85"/>
      <c r="UTB135" s="85"/>
      <c r="UTC135" s="85"/>
      <c r="UTD135" s="85"/>
      <c r="UTE135" s="85"/>
      <c r="UTF135" s="85"/>
      <c r="UTG135" s="85"/>
      <c r="UTH135" s="85"/>
      <c r="UTI135" s="85"/>
      <c r="UTJ135" s="85"/>
      <c r="UTK135" s="85"/>
      <c r="UTL135" s="85"/>
      <c r="UTM135" s="85"/>
      <c r="UTN135" s="85"/>
      <c r="UTO135" s="85"/>
      <c r="UTP135" s="85"/>
      <c r="UTQ135" s="85"/>
      <c r="UTR135" s="85"/>
      <c r="UTS135" s="85"/>
      <c r="UTT135" s="85"/>
      <c r="UTU135" s="85"/>
      <c r="UTV135" s="85"/>
      <c r="UTW135" s="85"/>
      <c r="UTX135" s="85"/>
      <c r="UTY135" s="85"/>
      <c r="UTZ135" s="85"/>
      <c r="UUA135" s="85"/>
      <c r="UUB135" s="85"/>
      <c r="UUC135" s="85"/>
      <c r="UUD135" s="85"/>
      <c r="UUE135" s="85"/>
      <c r="UUF135" s="85"/>
      <c r="UUG135" s="85"/>
      <c r="UUH135" s="85"/>
      <c r="UUI135" s="85"/>
      <c r="UUJ135" s="85"/>
      <c r="UUK135" s="85"/>
      <c r="UUL135" s="85"/>
      <c r="UUM135" s="85"/>
      <c r="UUN135" s="85"/>
      <c r="UUO135" s="85"/>
      <c r="UUP135" s="85"/>
      <c r="UUQ135" s="85"/>
      <c r="UUR135" s="85"/>
      <c r="UUS135" s="85"/>
      <c r="UUT135" s="85"/>
      <c r="UUU135" s="85"/>
      <c r="UUV135" s="85"/>
      <c r="UUW135" s="85"/>
      <c r="UUX135" s="85"/>
      <c r="UUY135" s="85"/>
      <c r="UUZ135" s="85"/>
      <c r="UVA135" s="85"/>
      <c r="UVB135" s="85"/>
      <c r="UVC135" s="85"/>
      <c r="UVD135" s="85"/>
      <c r="UVE135" s="85"/>
      <c r="UVF135" s="85"/>
      <c r="UVG135" s="85"/>
      <c r="UVH135" s="85"/>
      <c r="UVI135" s="85"/>
      <c r="UVJ135" s="85"/>
      <c r="UVK135" s="85"/>
      <c r="UVL135" s="85"/>
      <c r="UVM135" s="85"/>
      <c r="UVN135" s="85"/>
      <c r="UVO135" s="85"/>
      <c r="UVP135" s="85"/>
      <c r="UVQ135" s="85"/>
      <c r="UVR135" s="85"/>
      <c r="UVS135" s="85"/>
      <c r="UVT135" s="85"/>
      <c r="UVU135" s="85"/>
      <c r="UVV135" s="85"/>
      <c r="UVW135" s="85"/>
      <c r="UVX135" s="85"/>
      <c r="UVY135" s="85"/>
      <c r="UVZ135" s="85"/>
      <c r="UWA135" s="85"/>
      <c r="UWB135" s="85"/>
      <c r="UWC135" s="85"/>
      <c r="UWD135" s="85"/>
      <c r="UWE135" s="85"/>
      <c r="UWF135" s="85"/>
      <c r="UWG135" s="85"/>
      <c r="UWH135" s="85"/>
      <c r="UWI135" s="85"/>
      <c r="UWJ135" s="85"/>
      <c r="UWK135" s="85"/>
      <c r="UWL135" s="85"/>
      <c r="UWM135" s="85"/>
      <c r="UWN135" s="85"/>
      <c r="UWO135" s="85"/>
      <c r="UWP135" s="85"/>
      <c r="UWQ135" s="85"/>
      <c r="UWR135" s="85"/>
      <c r="UWS135" s="85"/>
      <c r="UWT135" s="85"/>
      <c r="UWU135" s="85"/>
      <c r="UWV135" s="85"/>
      <c r="UWW135" s="85"/>
      <c r="UWX135" s="85"/>
      <c r="UWY135" s="85"/>
      <c r="UWZ135" s="85"/>
      <c r="UXA135" s="85"/>
      <c r="UXB135" s="85"/>
      <c r="UXC135" s="85"/>
      <c r="UXD135" s="85"/>
      <c r="UXE135" s="85"/>
      <c r="UXF135" s="85"/>
      <c r="UXG135" s="85"/>
      <c r="UXH135" s="85"/>
      <c r="UXI135" s="85"/>
      <c r="UXJ135" s="85"/>
      <c r="UXK135" s="85"/>
      <c r="UXL135" s="85"/>
      <c r="UXM135" s="85"/>
      <c r="UXN135" s="85"/>
      <c r="UXO135" s="85"/>
      <c r="UXP135" s="85"/>
      <c r="UXQ135" s="85"/>
      <c r="UXR135" s="85"/>
      <c r="UXS135" s="85"/>
      <c r="UXT135" s="85"/>
      <c r="UXU135" s="85"/>
      <c r="UXV135" s="85"/>
      <c r="UXW135" s="85"/>
      <c r="UXX135" s="85"/>
      <c r="UXY135" s="85"/>
      <c r="UXZ135" s="85"/>
      <c r="UYA135" s="85"/>
      <c r="UYB135" s="85"/>
      <c r="UYC135" s="85"/>
      <c r="UYD135" s="85"/>
      <c r="UYE135" s="85"/>
      <c r="UYF135" s="85"/>
      <c r="UYG135" s="85"/>
      <c r="UYH135" s="85"/>
      <c r="UYI135" s="85"/>
      <c r="UYJ135" s="85"/>
      <c r="UYK135" s="85"/>
      <c r="UYL135" s="85"/>
      <c r="UYM135" s="85"/>
      <c r="UYN135" s="85"/>
      <c r="UYO135" s="85"/>
      <c r="UYP135" s="85"/>
      <c r="UYQ135" s="85"/>
      <c r="UYR135" s="85"/>
      <c r="UYS135" s="85"/>
      <c r="UYT135" s="85"/>
      <c r="UYU135" s="85"/>
      <c r="UYV135" s="85"/>
      <c r="UYW135" s="85"/>
      <c r="UYX135" s="85"/>
      <c r="UYY135" s="85"/>
      <c r="UYZ135" s="85"/>
      <c r="UZA135" s="85"/>
      <c r="UZB135" s="85"/>
      <c r="UZC135" s="85"/>
      <c r="UZD135" s="85"/>
      <c r="UZE135" s="85"/>
      <c r="UZF135" s="85"/>
      <c r="UZG135" s="85"/>
      <c r="UZH135" s="85"/>
      <c r="UZI135" s="85"/>
      <c r="UZJ135" s="85"/>
      <c r="UZK135" s="85"/>
      <c r="UZL135" s="85"/>
      <c r="UZM135" s="85"/>
      <c r="UZN135" s="85"/>
      <c r="UZO135" s="85"/>
      <c r="UZP135" s="85"/>
      <c r="UZQ135" s="85"/>
      <c r="UZR135" s="85"/>
      <c r="UZS135" s="85"/>
      <c r="UZT135" s="85"/>
      <c r="UZU135" s="85"/>
      <c r="UZV135" s="85"/>
      <c r="UZW135" s="85"/>
      <c r="UZX135" s="85"/>
      <c r="UZY135" s="85"/>
      <c r="UZZ135" s="85"/>
      <c r="VAA135" s="85"/>
      <c r="VAB135" s="85"/>
      <c r="VAC135" s="85"/>
      <c r="VAD135" s="85"/>
      <c r="VAE135" s="85"/>
      <c r="VAF135" s="85"/>
      <c r="VAG135" s="85"/>
      <c r="VAH135" s="85"/>
      <c r="VAI135" s="85"/>
      <c r="VAJ135" s="85"/>
      <c r="VAK135" s="85"/>
      <c r="VAL135" s="85"/>
      <c r="VAM135" s="85"/>
      <c r="VAN135" s="85"/>
      <c r="VAO135" s="85"/>
      <c r="VAP135" s="85"/>
      <c r="VAQ135" s="85"/>
      <c r="VAR135" s="85"/>
      <c r="VAS135" s="85"/>
      <c r="VAT135" s="85"/>
      <c r="VAU135" s="85"/>
      <c r="VAV135" s="85"/>
      <c r="VAW135" s="85"/>
      <c r="VAX135" s="85"/>
      <c r="VAY135" s="85"/>
      <c r="VAZ135" s="85"/>
      <c r="VBA135" s="85"/>
      <c r="VBB135" s="85"/>
      <c r="VBC135" s="85"/>
      <c r="VBD135" s="85"/>
      <c r="VBE135" s="85"/>
      <c r="VBF135" s="85"/>
      <c r="VBG135" s="85"/>
      <c r="VBH135" s="85"/>
      <c r="VBI135" s="85"/>
      <c r="VBJ135" s="85"/>
      <c r="VBK135" s="85"/>
      <c r="VBL135" s="85"/>
      <c r="VBM135" s="85"/>
      <c r="VBN135" s="85"/>
      <c r="VBO135" s="85"/>
      <c r="VBP135" s="85"/>
      <c r="VBQ135" s="85"/>
      <c r="VBR135" s="85"/>
      <c r="VBS135" s="85"/>
      <c r="VBT135" s="85"/>
      <c r="VBU135" s="85"/>
      <c r="VBV135" s="85"/>
      <c r="VBW135" s="85"/>
      <c r="VBX135" s="85"/>
      <c r="VBY135" s="85"/>
      <c r="VBZ135" s="85"/>
      <c r="VCA135" s="85"/>
      <c r="VCB135" s="85"/>
      <c r="VCC135" s="85"/>
      <c r="VCD135" s="85"/>
      <c r="VCE135" s="85"/>
      <c r="VCF135" s="85"/>
      <c r="VCG135" s="85"/>
      <c r="VCH135" s="85"/>
      <c r="VCI135" s="85"/>
      <c r="VCJ135" s="85"/>
      <c r="VCK135" s="85"/>
      <c r="VCL135" s="85"/>
      <c r="VCM135" s="85"/>
      <c r="VCN135" s="85"/>
      <c r="VCO135" s="85"/>
      <c r="VCP135" s="85"/>
      <c r="VCQ135" s="85"/>
      <c r="VCR135" s="85"/>
      <c r="VCS135" s="85"/>
      <c r="VCT135" s="85"/>
      <c r="VCU135" s="85"/>
      <c r="VCV135" s="85"/>
      <c r="VCW135" s="85"/>
      <c r="VCX135" s="85"/>
      <c r="VCY135" s="85"/>
      <c r="VCZ135" s="85"/>
      <c r="VDA135" s="85"/>
      <c r="VDB135" s="85"/>
      <c r="VDC135" s="85"/>
      <c r="VDD135" s="85"/>
      <c r="VDE135" s="85"/>
      <c r="VDF135" s="85"/>
      <c r="VDG135" s="85"/>
      <c r="VDH135" s="85"/>
      <c r="VDI135" s="85"/>
      <c r="VDJ135" s="85"/>
      <c r="VDK135" s="85"/>
      <c r="VDL135" s="85"/>
      <c r="VDM135" s="85"/>
      <c r="VDN135" s="85"/>
      <c r="VDO135" s="85"/>
      <c r="VDP135" s="85"/>
      <c r="VDQ135" s="85"/>
      <c r="VDR135" s="85"/>
      <c r="VDS135" s="85"/>
      <c r="VDT135" s="85"/>
      <c r="VDU135" s="85"/>
      <c r="VDV135" s="85"/>
      <c r="VDW135" s="85"/>
      <c r="VDX135" s="85"/>
      <c r="VDY135" s="85"/>
      <c r="VDZ135" s="85"/>
      <c r="VEA135" s="85"/>
      <c r="VEB135" s="85"/>
      <c r="VEC135" s="85"/>
      <c r="VED135" s="85"/>
      <c r="VEE135" s="85"/>
      <c r="VEF135" s="85"/>
      <c r="VEG135" s="85"/>
      <c r="VEH135" s="85"/>
      <c r="VEI135" s="85"/>
      <c r="VEJ135" s="85"/>
      <c r="VEK135" s="85"/>
      <c r="VEL135" s="85"/>
      <c r="VEM135" s="85"/>
      <c r="VEN135" s="85"/>
      <c r="VEO135" s="85"/>
      <c r="VEP135" s="85"/>
      <c r="VEQ135" s="85"/>
      <c r="VER135" s="85"/>
      <c r="VES135" s="85"/>
      <c r="VET135" s="85"/>
      <c r="VEU135" s="85"/>
      <c r="VEV135" s="85"/>
      <c r="VEW135" s="85"/>
      <c r="VEX135" s="85"/>
      <c r="VEY135" s="85"/>
      <c r="VEZ135" s="85"/>
      <c r="VFA135" s="85"/>
      <c r="VFB135" s="85"/>
      <c r="VFC135" s="85"/>
      <c r="VFD135" s="85"/>
      <c r="VFE135" s="85"/>
      <c r="VFF135" s="85"/>
      <c r="VFG135" s="85"/>
      <c r="VFH135" s="85"/>
      <c r="VFI135" s="85"/>
      <c r="VFJ135" s="85"/>
      <c r="VFK135" s="85"/>
      <c r="VFL135" s="85"/>
      <c r="VFM135" s="85"/>
      <c r="VFN135" s="85"/>
      <c r="VFO135" s="85"/>
      <c r="VFP135" s="85"/>
      <c r="VFQ135" s="85"/>
      <c r="VFR135" s="85"/>
      <c r="VFS135" s="85"/>
      <c r="VFT135" s="85"/>
      <c r="VFU135" s="85"/>
      <c r="VFV135" s="85"/>
      <c r="VFW135" s="85"/>
      <c r="VFX135" s="85"/>
      <c r="VFY135" s="85"/>
      <c r="VFZ135" s="85"/>
      <c r="VGA135" s="85"/>
      <c r="VGB135" s="85"/>
      <c r="VGC135" s="85"/>
      <c r="VGD135" s="85"/>
      <c r="VGE135" s="85"/>
      <c r="VGF135" s="85"/>
      <c r="VGG135" s="85"/>
      <c r="VGH135" s="85"/>
      <c r="VGI135" s="85"/>
      <c r="VGJ135" s="85"/>
      <c r="VGK135" s="85"/>
      <c r="VGL135" s="85"/>
      <c r="VGM135" s="85"/>
      <c r="VGN135" s="85"/>
      <c r="VGO135" s="85"/>
      <c r="VGP135" s="85"/>
      <c r="VGQ135" s="85"/>
      <c r="VGR135" s="85"/>
      <c r="VGS135" s="85"/>
      <c r="VGT135" s="85"/>
      <c r="VGU135" s="85"/>
      <c r="VGV135" s="85"/>
      <c r="VGW135" s="85"/>
      <c r="VGX135" s="85"/>
      <c r="VGY135" s="85"/>
      <c r="VGZ135" s="85"/>
      <c r="VHA135" s="85"/>
      <c r="VHB135" s="85"/>
      <c r="VHC135" s="85"/>
      <c r="VHD135" s="85"/>
      <c r="VHE135" s="85"/>
      <c r="VHF135" s="85"/>
      <c r="VHG135" s="85"/>
      <c r="VHH135" s="85"/>
      <c r="VHI135" s="85"/>
      <c r="VHJ135" s="85"/>
      <c r="VHK135" s="85"/>
      <c r="VHL135" s="85"/>
      <c r="VHM135" s="85"/>
      <c r="VHN135" s="85"/>
      <c r="VHO135" s="85"/>
      <c r="VHP135" s="85"/>
      <c r="VHQ135" s="85"/>
      <c r="VHR135" s="85"/>
      <c r="VHS135" s="85"/>
      <c r="VHT135" s="85"/>
      <c r="VHU135" s="85"/>
      <c r="VHV135" s="85"/>
      <c r="VHW135" s="85"/>
      <c r="VHX135" s="85"/>
      <c r="VHY135" s="85"/>
      <c r="VHZ135" s="85"/>
      <c r="VIA135" s="85"/>
      <c r="VIB135" s="85"/>
      <c r="VIC135" s="85"/>
      <c r="VID135" s="85"/>
      <c r="VIE135" s="85"/>
      <c r="VIF135" s="85"/>
      <c r="VIG135" s="85"/>
      <c r="VIH135" s="85"/>
      <c r="VII135" s="85"/>
      <c r="VIJ135" s="85"/>
      <c r="VIK135" s="85"/>
      <c r="VIL135" s="85"/>
      <c r="VIM135" s="85"/>
      <c r="VIN135" s="85"/>
      <c r="VIO135" s="85"/>
      <c r="VIP135" s="85"/>
      <c r="VIQ135" s="85"/>
      <c r="VIR135" s="85"/>
      <c r="VIS135" s="85"/>
      <c r="VIT135" s="85"/>
      <c r="VIU135" s="85"/>
      <c r="VIV135" s="85"/>
      <c r="VIW135" s="85"/>
      <c r="VIX135" s="85"/>
      <c r="VIY135" s="85"/>
      <c r="VIZ135" s="85"/>
      <c r="VJA135" s="85"/>
      <c r="VJB135" s="85"/>
      <c r="VJC135" s="85"/>
      <c r="VJD135" s="85"/>
      <c r="VJE135" s="85"/>
      <c r="VJF135" s="85"/>
      <c r="VJG135" s="85"/>
      <c r="VJH135" s="85"/>
      <c r="VJI135" s="85"/>
      <c r="VJJ135" s="85"/>
      <c r="VJK135" s="85"/>
      <c r="VJL135" s="85"/>
      <c r="VJM135" s="85"/>
      <c r="VJN135" s="85"/>
      <c r="VJO135" s="85"/>
      <c r="VJP135" s="85"/>
      <c r="VJQ135" s="85"/>
      <c r="VJR135" s="85"/>
      <c r="VJS135" s="85"/>
      <c r="VJT135" s="85"/>
      <c r="VJU135" s="85"/>
      <c r="VJV135" s="85"/>
      <c r="VJW135" s="85"/>
      <c r="VJX135" s="85"/>
      <c r="VJY135" s="85"/>
      <c r="VJZ135" s="85"/>
      <c r="VKA135" s="85"/>
      <c r="VKB135" s="85"/>
      <c r="VKC135" s="85"/>
      <c r="VKD135" s="85"/>
      <c r="VKE135" s="85"/>
      <c r="VKF135" s="85"/>
      <c r="VKG135" s="85"/>
      <c r="VKH135" s="85"/>
      <c r="VKI135" s="85"/>
      <c r="VKJ135" s="85"/>
      <c r="VKK135" s="85"/>
      <c r="VKL135" s="85"/>
      <c r="VKM135" s="85"/>
      <c r="VKN135" s="85"/>
      <c r="VKO135" s="85"/>
      <c r="VKP135" s="85"/>
      <c r="VKQ135" s="85"/>
      <c r="VKR135" s="85"/>
      <c r="VKS135" s="85"/>
      <c r="VKT135" s="85"/>
      <c r="VKU135" s="85"/>
      <c r="VKV135" s="85"/>
      <c r="VKW135" s="85"/>
      <c r="VKX135" s="85"/>
      <c r="VKY135" s="85"/>
      <c r="VKZ135" s="85"/>
      <c r="VLA135" s="85"/>
      <c r="VLB135" s="85"/>
      <c r="VLC135" s="85"/>
      <c r="VLD135" s="85"/>
      <c r="VLE135" s="85"/>
      <c r="VLF135" s="85"/>
      <c r="VLG135" s="85"/>
      <c r="VLH135" s="85"/>
      <c r="VLI135" s="85"/>
      <c r="VLJ135" s="85"/>
      <c r="VLK135" s="85"/>
      <c r="VLL135" s="85"/>
      <c r="VLM135" s="85"/>
      <c r="VLN135" s="85"/>
      <c r="VLO135" s="85"/>
      <c r="VLP135" s="85"/>
      <c r="VLQ135" s="85"/>
      <c r="VLR135" s="85"/>
      <c r="VLS135" s="85"/>
      <c r="VLT135" s="85"/>
      <c r="VLU135" s="85"/>
      <c r="VLV135" s="85"/>
      <c r="VLW135" s="85"/>
      <c r="VLX135" s="85"/>
      <c r="VLY135" s="85"/>
      <c r="VLZ135" s="85"/>
      <c r="VMA135" s="85"/>
      <c r="VMB135" s="85"/>
      <c r="VMC135" s="85"/>
      <c r="VMD135" s="85"/>
      <c r="VME135" s="85"/>
      <c r="VMF135" s="85"/>
      <c r="VMG135" s="85"/>
      <c r="VMH135" s="85"/>
      <c r="VMI135" s="85"/>
      <c r="VMJ135" s="85"/>
      <c r="VMK135" s="85"/>
      <c r="VML135" s="85"/>
      <c r="VMM135" s="85"/>
      <c r="VMN135" s="85"/>
      <c r="VMO135" s="85"/>
      <c r="VMP135" s="85"/>
      <c r="VMQ135" s="85"/>
      <c r="VMR135" s="85"/>
      <c r="VMS135" s="85"/>
      <c r="VMT135" s="85"/>
      <c r="VMU135" s="85"/>
      <c r="VMV135" s="85"/>
      <c r="VMW135" s="85"/>
      <c r="VMX135" s="85"/>
      <c r="VMY135" s="85"/>
      <c r="VMZ135" s="85"/>
      <c r="VNA135" s="85"/>
      <c r="VNB135" s="85"/>
      <c r="VNC135" s="85"/>
      <c r="VND135" s="85"/>
      <c r="VNE135" s="85"/>
      <c r="VNF135" s="85"/>
      <c r="VNG135" s="85"/>
      <c r="VNH135" s="85"/>
      <c r="VNI135" s="85"/>
      <c r="VNJ135" s="85"/>
      <c r="VNK135" s="85"/>
      <c r="VNL135" s="85"/>
      <c r="VNM135" s="85"/>
      <c r="VNN135" s="85"/>
      <c r="VNO135" s="85"/>
      <c r="VNP135" s="85"/>
      <c r="VNQ135" s="85"/>
      <c r="VNR135" s="85"/>
      <c r="VNS135" s="85"/>
      <c r="VNT135" s="85"/>
      <c r="VNU135" s="85"/>
      <c r="VNV135" s="85"/>
      <c r="VNW135" s="85"/>
      <c r="VNX135" s="85"/>
      <c r="VNY135" s="85"/>
      <c r="VNZ135" s="85"/>
      <c r="VOA135" s="85"/>
      <c r="VOB135" s="85"/>
      <c r="VOC135" s="85"/>
      <c r="VOD135" s="85"/>
      <c r="VOE135" s="85"/>
      <c r="VOF135" s="85"/>
      <c r="VOG135" s="85"/>
      <c r="VOH135" s="85"/>
      <c r="VOI135" s="85"/>
      <c r="VOJ135" s="85"/>
      <c r="VOK135" s="85"/>
      <c r="VOL135" s="85"/>
      <c r="VOM135" s="85"/>
      <c r="VON135" s="85"/>
      <c r="VOO135" s="85"/>
      <c r="VOP135" s="85"/>
      <c r="VOQ135" s="85"/>
      <c r="VOR135" s="85"/>
      <c r="VOS135" s="85"/>
      <c r="VOT135" s="85"/>
      <c r="VOU135" s="85"/>
      <c r="VOV135" s="85"/>
      <c r="VOW135" s="85"/>
      <c r="VOX135" s="85"/>
      <c r="VOY135" s="85"/>
      <c r="VOZ135" s="85"/>
      <c r="VPA135" s="85"/>
      <c r="VPB135" s="85"/>
      <c r="VPC135" s="85"/>
      <c r="VPD135" s="85"/>
      <c r="VPE135" s="85"/>
      <c r="VPF135" s="85"/>
      <c r="VPG135" s="85"/>
      <c r="VPH135" s="85"/>
      <c r="VPI135" s="85"/>
      <c r="VPJ135" s="85"/>
      <c r="VPK135" s="85"/>
      <c r="VPL135" s="85"/>
      <c r="VPM135" s="85"/>
      <c r="VPN135" s="85"/>
      <c r="VPO135" s="85"/>
      <c r="VPP135" s="85"/>
      <c r="VPQ135" s="85"/>
      <c r="VPR135" s="85"/>
      <c r="VPS135" s="85"/>
      <c r="VPT135" s="85"/>
      <c r="VPU135" s="85"/>
      <c r="VPV135" s="85"/>
      <c r="VPW135" s="85"/>
      <c r="VPX135" s="85"/>
      <c r="VPY135" s="85"/>
      <c r="VPZ135" s="85"/>
      <c r="VQA135" s="85"/>
      <c r="VQB135" s="85"/>
      <c r="VQC135" s="85"/>
      <c r="VQD135" s="85"/>
      <c r="VQE135" s="85"/>
      <c r="VQF135" s="85"/>
      <c r="VQG135" s="85"/>
      <c r="VQH135" s="85"/>
      <c r="VQI135" s="85"/>
      <c r="VQJ135" s="85"/>
      <c r="VQK135" s="85"/>
      <c r="VQL135" s="85"/>
      <c r="VQM135" s="85"/>
      <c r="VQN135" s="85"/>
      <c r="VQO135" s="85"/>
      <c r="VQP135" s="85"/>
      <c r="VQQ135" s="85"/>
      <c r="VQR135" s="85"/>
      <c r="VQS135" s="85"/>
      <c r="VQT135" s="85"/>
      <c r="VQU135" s="85"/>
      <c r="VQV135" s="85"/>
      <c r="VQW135" s="85"/>
      <c r="VQX135" s="85"/>
      <c r="VQY135" s="85"/>
      <c r="VQZ135" s="85"/>
      <c r="VRA135" s="85"/>
      <c r="VRB135" s="85"/>
      <c r="VRC135" s="85"/>
      <c r="VRD135" s="85"/>
      <c r="VRE135" s="85"/>
      <c r="VRF135" s="85"/>
      <c r="VRG135" s="85"/>
      <c r="VRH135" s="85"/>
      <c r="VRI135" s="85"/>
      <c r="VRJ135" s="85"/>
      <c r="VRK135" s="85"/>
      <c r="VRL135" s="85"/>
      <c r="VRM135" s="85"/>
      <c r="VRN135" s="85"/>
      <c r="VRO135" s="85"/>
      <c r="VRP135" s="85"/>
      <c r="VRQ135" s="85"/>
      <c r="VRR135" s="85"/>
      <c r="VRS135" s="85"/>
      <c r="VRT135" s="85"/>
      <c r="VRU135" s="85"/>
      <c r="VRV135" s="85"/>
      <c r="VRW135" s="85"/>
      <c r="VRX135" s="85"/>
      <c r="VRY135" s="85"/>
      <c r="VRZ135" s="85"/>
      <c r="VSA135" s="85"/>
      <c r="VSB135" s="85"/>
      <c r="VSC135" s="85"/>
      <c r="VSD135" s="85"/>
      <c r="VSE135" s="85"/>
      <c r="VSF135" s="85"/>
      <c r="VSG135" s="85"/>
      <c r="VSH135" s="85"/>
      <c r="VSI135" s="85"/>
      <c r="VSJ135" s="85"/>
      <c r="VSK135" s="85"/>
      <c r="VSL135" s="85"/>
      <c r="VSM135" s="85"/>
      <c r="VSN135" s="85"/>
      <c r="VSO135" s="85"/>
      <c r="VSP135" s="85"/>
      <c r="VSQ135" s="85"/>
      <c r="VSR135" s="85"/>
      <c r="VSS135" s="85"/>
      <c r="VST135" s="85"/>
      <c r="VSU135" s="85"/>
      <c r="VSV135" s="85"/>
      <c r="VSW135" s="85"/>
      <c r="VSX135" s="85"/>
      <c r="VSY135" s="85"/>
      <c r="VSZ135" s="85"/>
      <c r="VTA135" s="85"/>
      <c r="VTB135" s="85"/>
      <c r="VTC135" s="85"/>
      <c r="VTD135" s="85"/>
      <c r="VTE135" s="85"/>
      <c r="VTF135" s="85"/>
      <c r="VTG135" s="85"/>
      <c r="VTH135" s="85"/>
      <c r="VTI135" s="85"/>
      <c r="VTJ135" s="85"/>
      <c r="VTK135" s="85"/>
      <c r="VTL135" s="85"/>
      <c r="VTM135" s="85"/>
      <c r="VTN135" s="85"/>
      <c r="VTO135" s="85"/>
      <c r="VTP135" s="85"/>
      <c r="VTQ135" s="85"/>
      <c r="VTR135" s="85"/>
      <c r="VTS135" s="85"/>
      <c r="VTT135" s="85"/>
      <c r="VTU135" s="85"/>
      <c r="VTV135" s="85"/>
      <c r="VTW135" s="85"/>
      <c r="VTX135" s="85"/>
      <c r="VTY135" s="85"/>
      <c r="VTZ135" s="85"/>
      <c r="VUA135" s="85"/>
      <c r="VUB135" s="85"/>
      <c r="VUC135" s="85"/>
      <c r="VUD135" s="85"/>
      <c r="VUE135" s="85"/>
      <c r="VUF135" s="85"/>
      <c r="VUG135" s="85"/>
      <c r="VUH135" s="85"/>
      <c r="VUI135" s="85"/>
      <c r="VUJ135" s="85"/>
      <c r="VUK135" s="85"/>
      <c r="VUL135" s="85"/>
      <c r="VUM135" s="85"/>
      <c r="VUN135" s="85"/>
      <c r="VUO135" s="85"/>
      <c r="VUP135" s="85"/>
      <c r="VUQ135" s="85"/>
      <c r="VUR135" s="85"/>
      <c r="VUS135" s="85"/>
      <c r="VUT135" s="85"/>
      <c r="VUU135" s="85"/>
      <c r="VUV135" s="85"/>
      <c r="VUW135" s="85"/>
      <c r="VUX135" s="85"/>
      <c r="VUY135" s="85"/>
      <c r="VUZ135" s="85"/>
      <c r="VVA135" s="85"/>
      <c r="VVB135" s="85"/>
      <c r="VVC135" s="85"/>
      <c r="VVD135" s="85"/>
      <c r="VVE135" s="85"/>
      <c r="VVF135" s="85"/>
      <c r="VVG135" s="85"/>
      <c r="VVH135" s="85"/>
      <c r="VVI135" s="85"/>
      <c r="VVJ135" s="85"/>
      <c r="VVK135" s="85"/>
      <c r="VVL135" s="85"/>
      <c r="VVM135" s="85"/>
      <c r="VVN135" s="85"/>
      <c r="VVO135" s="85"/>
      <c r="VVP135" s="85"/>
      <c r="VVQ135" s="85"/>
      <c r="VVR135" s="85"/>
      <c r="VVS135" s="85"/>
      <c r="VVT135" s="85"/>
      <c r="VVU135" s="85"/>
      <c r="VVV135" s="85"/>
      <c r="VVW135" s="85"/>
      <c r="VVX135" s="85"/>
      <c r="VVY135" s="85"/>
      <c r="VVZ135" s="85"/>
      <c r="VWA135" s="85"/>
      <c r="VWB135" s="85"/>
      <c r="VWC135" s="85"/>
      <c r="VWD135" s="85"/>
      <c r="VWE135" s="85"/>
      <c r="VWF135" s="85"/>
      <c r="VWG135" s="85"/>
      <c r="VWH135" s="85"/>
      <c r="VWI135" s="85"/>
      <c r="VWJ135" s="85"/>
      <c r="VWK135" s="85"/>
      <c r="VWL135" s="85"/>
      <c r="VWM135" s="85"/>
      <c r="VWN135" s="85"/>
      <c r="VWO135" s="85"/>
      <c r="VWP135" s="85"/>
      <c r="VWQ135" s="85"/>
      <c r="VWR135" s="85"/>
      <c r="VWS135" s="85"/>
      <c r="VWT135" s="85"/>
      <c r="VWU135" s="85"/>
      <c r="VWV135" s="85"/>
      <c r="VWW135" s="85"/>
      <c r="VWX135" s="85"/>
      <c r="VWY135" s="85"/>
      <c r="VWZ135" s="85"/>
      <c r="VXA135" s="85"/>
      <c r="VXB135" s="85"/>
      <c r="VXC135" s="85"/>
      <c r="VXD135" s="85"/>
      <c r="VXE135" s="85"/>
      <c r="VXF135" s="85"/>
      <c r="VXG135" s="85"/>
      <c r="VXH135" s="85"/>
      <c r="VXI135" s="85"/>
      <c r="VXJ135" s="85"/>
      <c r="VXK135" s="85"/>
      <c r="VXL135" s="85"/>
      <c r="VXM135" s="85"/>
      <c r="VXN135" s="85"/>
      <c r="VXO135" s="85"/>
      <c r="VXP135" s="85"/>
      <c r="VXQ135" s="85"/>
      <c r="VXR135" s="85"/>
      <c r="VXS135" s="85"/>
      <c r="VXT135" s="85"/>
      <c r="VXU135" s="85"/>
      <c r="VXV135" s="85"/>
      <c r="VXW135" s="85"/>
      <c r="VXX135" s="85"/>
      <c r="VXY135" s="85"/>
      <c r="VXZ135" s="85"/>
      <c r="VYA135" s="85"/>
      <c r="VYB135" s="85"/>
      <c r="VYC135" s="85"/>
      <c r="VYD135" s="85"/>
      <c r="VYE135" s="85"/>
      <c r="VYF135" s="85"/>
      <c r="VYG135" s="85"/>
      <c r="VYH135" s="85"/>
      <c r="VYI135" s="85"/>
      <c r="VYJ135" s="85"/>
      <c r="VYK135" s="85"/>
      <c r="VYL135" s="85"/>
      <c r="VYM135" s="85"/>
      <c r="VYN135" s="85"/>
      <c r="VYO135" s="85"/>
      <c r="VYP135" s="85"/>
      <c r="VYQ135" s="85"/>
      <c r="VYR135" s="85"/>
      <c r="VYS135" s="85"/>
      <c r="VYT135" s="85"/>
      <c r="VYU135" s="85"/>
      <c r="VYV135" s="85"/>
      <c r="VYW135" s="85"/>
      <c r="VYX135" s="85"/>
      <c r="VYY135" s="85"/>
      <c r="VYZ135" s="85"/>
      <c r="VZA135" s="85"/>
      <c r="VZB135" s="85"/>
      <c r="VZC135" s="85"/>
      <c r="VZD135" s="85"/>
      <c r="VZE135" s="85"/>
      <c r="VZF135" s="85"/>
      <c r="VZG135" s="85"/>
      <c r="VZH135" s="85"/>
      <c r="VZI135" s="85"/>
      <c r="VZJ135" s="85"/>
      <c r="VZK135" s="85"/>
      <c r="VZL135" s="85"/>
      <c r="VZM135" s="85"/>
      <c r="VZN135" s="85"/>
      <c r="VZO135" s="85"/>
      <c r="VZP135" s="85"/>
      <c r="VZQ135" s="85"/>
      <c r="VZR135" s="85"/>
      <c r="VZS135" s="85"/>
      <c r="VZT135" s="85"/>
      <c r="VZU135" s="85"/>
      <c r="VZV135" s="85"/>
      <c r="VZW135" s="85"/>
      <c r="VZX135" s="85"/>
      <c r="VZY135" s="85"/>
      <c r="VZZ135" s="85"/>
      <c r="WAA135" s="85"/>
      <c r="WAB135" s="85"/>
      <c r="WAC135" s="85"/>
      <c r="WAD135" s="85"/>
      <c r="WAE135" s="85"/>
      <c r="WAF135" s="85"/>
      <c r="WAG135" s="85"/>
      <c r="WAH135" s="85"/>
      <c r="WAI135" s="85"/>
      <c r="WAJ135" s="85"/>
      <c r="WAK135" s="85"/>
      <c r="WAL135" s="85"/>
      <c r="WAM135" s="85"/>
      <c r="WAN135" s="85"/>
      <c r="WAO135" s="85"/>
      <c r="WAP135" s="85"/>
      <c r="WAQ135" s="85"/>
      <c r="WAR135" s="85"/>
      <c r="WAS135" s="85"/>
      <c r="WAT135" s="85"/>
      <c r="WAU135" s="85"/>
      <c r="WAV135" s="85"/>
      <c r="WAW135" s="85"/>
      <c r="WAX135" s="85"/>
      <c r="WAY135" s="85"/>
      <c r="WAZ135" s="85"/>
      <c r="WBA135" s="85"/>
      <c r="WBB135" s="85"/>
      <c r="WBC135" s="85"/>
      <c r="WBD135" s="85"/>
      <c r="WBE135" s="85"/>
      <c r="WBF135" s="85"/>
      <c r="WBG135" s="85"/>
      <c r="WBH135" s="85"/>
      <c r="WBI135" s="85"/>
      <c r="WBJ135" s="85"/>
      <c r="WBK135" s="85"/>
      <c r="WBL135" s="85"/>
      <c r="WBM135" s="85"/>
      <c r="WBN135" s="85"/>
      <c r="WBO135" s="85"/>
      <c r="WBP135" s="85"/>
      <c r="WBQ135" s="85"/>
      <c r="WBR135" s="85"/>
      <c r="WBS135" s="85"/>
      <c r="WBT135" s="85"/>
      <c r="WBU135" s="85"/>
      <c r="WBV135" s="85"/>
      <c r="WBW135" s="85"/>
      <c r="WBX135" s="85"/>
      <c r="WBY135" s="85"/>
      <c r="WBZ135" s="85"/>
      <c r="WCA135" s="85"/>
      <c r="WCB135" s="85"/>
      <c r="WCC135" s="85"/>
      <c r="WCD135" s="85"/>
      <c r="WCE135" s="85"/>
      <c r="WCF135" s="85"/>
      <c r="WCG135" s="85"/>
      <c r="WCH135" s="85"/>
      <c r="WCI135" s="85"/>
      <c r="WCJ135" s="85"/>
      <c r="WCK135" s="85"/>
      <c r="WCL135" s="85"/>
      <c r="WCM135" s="85"/>
      <c r="WCN135" s="85"/>
      <c r="WCO135" s="85"/>
      <c r="WCP135" s="85"/>
      <c r="WCQ135" s="85"/>
      <c r="WCR135" s="85"/>
      <c r="WCS135" s="85"/>
      <c r="WCT135" s="85"/>
      <c r="WCU135" s="85"/>
      <c r="WCV135" s="85"/>
      <c r="WCW135" s="85"/>
      <c r="WCX135" s="85"/>
      <c r="WCY135" s="85"/>
      <c r="WCZ135" s="85"/>
      <c r="WDA135" s="85"/>
      <c r="WDB135" s="85"/>
      <c r="WDC135" s="85"/>
      <c r="WDD135" s="85"/>
      <c r="WDE135" s="85"/>
      <c r="WDF135" s="85"/>
      <c r="WDG135" s="85"/>
      <c r="WDH135" s="85"/>
      <c r="WDI135" s="85"/>
      <c r="WDJ135" s="85"/>
      <c r="WDK135" s="85"/>
      <c r="WDL135" s="85"/>
      <c r="WDM135" s="85"/>
      <c r="WDN135" s="85"/>
      <c r="WDO135" s="85"/>
      <c r="WDP135" s="85"/>
      <c r="WDQ135" s="85"/>
      <c r="WDR135" s="85"/>
      <c r="WDS135" s="85"/>
      <c r="WDT135" s="85"/>
      <c r="WDU135" s="85"/>
      <c r="WDV135" s="85"/>
      <c r="WDW135" s="85"/>
      <c r="WDX135" s="85"/>
      <c r="WDY135" s="85"/>
      <c r="WDZ135" s="85"/>
      <c r="WEA135" s="85"/>
      <c r="WEB135" s="85"/>
      <c r="WEC135" s="85"/>
      <c r="WED135" s="85"/>
      <c r="WEE135" s="85"/>
      <c r="WEF135" s="85"/>
      <c r="WEG135" s="85"/>
      <c r="WEH135" s="85"/>
      <c r="WEI135" s="85"/>
      <c r="WEJ135" s="85"/>
      <c r="WEK135" s="85"/>
      <c r="WEL135" s="85"/>
      <c r="WEM135" s="85"/>
      <c r="WEN135" s="85"/>
      <c r="WEO135" s="85"/>
      <c r="WEP135" s="85"/>
      <c r="WEQ135" s="85"/>
      <c r="WER135" s="85"/>
      <c r="WES135" s="85"/>
      <c r="WET135" s="85"/>
      <c r="WEU135" s="85"/>
      <c r="WEV135" s="85"/>
      <c r="WEW135" s="85"/>
      <c r="WEX135" s="85"/>
      <c r="WEY135" s="85"/>
      <c r="WEZ135" s="85"/>
      <c r="WFA135" s="85"/>
      <c r="WFB135" s="85"/>
      <c r="WFC135" s="85"/>
      <c r="WFD135" s="85"/>
      <c r="WFE135" s="85"/>
      <c r="WFF135" s="85"/>
      <c r="WFG135" s="85"/>
      <c r="WFH135" s="85"/>
      <c r="WFI135" s="85"/>
      <c r="WFJ135" s="85"/>
      <c r="WFK135" s="85"/>
      <c r="WFL135" s="85"/>
      <c r="WFM135" s="85"/>
      <c r="WFN135" s="85"/>
      <c r="WFO135" s="85"/>
      <c r="WFP135" s="85"/>
      <c r="WFQ135" s="85"/>
      <c r="WFR135" s="85"/>
      <c r="WFS135" s="85"/>
      <c r="WFT135" s="85"/>
      <c r="WFU135" s="85"/>
      <c r="WFV135" s="85"/>
      <c r="WFW135" s="85"/>
      <c r="WFX135" s="85"/>
      <c r="WFY135" s="85"/>
      <c r="WFZ135" s="85"/>
      <c r="WGA135" s="85"/>
      <c r="WGB135" s="85"/>
      <c r="WGC135" s="85"/>
      <c r="WGD135" s="85"/>
      <c r="WGE135" s="85"/>
      <c r="WGF135" s="85"/>
      <c r="WGG135" s="85"/>
      <c r="WGH135" s="85"/>
      <c r="WGI135" s="85"/>
      <c r="WGJ135" s="85"/>
      <c r="WGK135" s="85"/>
      <c r="WGL135" s="85"/>
      <c r="WGM135" s="85"/>
      <c r="WGN135" s="85"/>
      <c r="WGO135" s="85"/>
      <c r="WGP135" s="85"/>
      <c r="WGQ135" s="85"/>
      <c r="WGR135" s="85"/>
      <c r="WGS135" s="85"/>
      <c r="WGT135" s="85"/>
      <c r="WGU135" s="85"/>
      <c r="WGV135" s="85"/>
      <c r="WGW135" s="85"/>
      <c r="WGX135" s="85"/>
      <c r="WGY135" s="85"/>
      <c r="WGZ135" s="85"/>
      <c r="WHA135" s="85"/>
      <c r="WHB135" s="85"/>
      <c r="WHC135" s="85"/>
      <c r="WHD135" s="85"/>
      <c r="WHE135" s="85"/>
      <c r="WHF135" s="85"/>
      <c r="WHG135" s="85"/>
      <c r="WHH135" s="85"/>
      <c r="WHI135" s="85"/>
      <c r="WHJ135" s="85"/>
      <c r="WHK135" s="85"/>
      <c r="WHL135" s="85"/>
      <c r="WHM135" s="85"/>
      <c r="WHN135" s="85"/>
      <c r="WHO135" s="85"/>
      <c r="WHP135" s="85"/>
      <c r="WHQ135" s="85"/>
      <c r="WHR135" s="85"/>
      <c r="WHS135" s="85"/>
      <c r="WHT135" s="85"/>
      <c r="WHU135" s="85"/>
      <c r="WHV135" s="85"/>
      <c r="WHW135" s="85"/>
      <c r="WHX135" s="85"/>
      <c r="WHY135" s="85"/>
      <c r="WHZ135" s="85"/>
      <c r="WIA135" s="85"/>
      <c r="WIB135" s="85"/>
      <c r="WIC135" s="85"/>
      <c r="WID135" s="85"/>
      <c r="WIE135" s="85"/>
      <c r="WIF135" s="85"/>
      <c r="WIG135" s="85"/>
      <c r="WIH135" s="85"/>
      <c r="WII135" s="85"/>
      <c r="WIJ135" s="85"/>
      <c r="WIK135" s="85"/>
      <c r="WIL135" s="85"/>
      <c r="WIM135" s="85"/>
      <c r="WIN135" s="85"/>
      <c r="WIO135" s="85"/>
      <c r="WIP135" s="85"/>
      <c r="WIQ135" s="85"/>
      <c r="WIR135" s="85"/>
      <c r="WIS135" s="85"/>
      <c r="WIT135" s="85"/>
      <c r="WIU135" s="85"/>
      <c r="WIV135" s="85"/>
      <c r="WIW135" s="85"/>
      <c r="WIX135" s="85"/>
      <c r="WIY135" s="85"/>
      <c r="WIZ135" s="85"/>
      <c r="WJA135" s="85"/>
      <c r="WJB135" s="85"/>
      <c r="WJC135" s="85"/>
      <c r="WJD135" s="85"/>
      <c r="WJE135" s="85"/>
      <c r="WJF135" s="85"/>
      <c r="WJG135" s="85"/>
      <c r="WJH135" s="85"/>
      <c r="WJI135" s="85"/>
      <c r="WJJ135" s="85"/>
      <c r="WJK135" s="85"/>
      <c r="WJL135" s="85"/>
      <c r="WJM135" s="85"/>
      <c r="WJN135" s="85"/>
      <c r="WJO135" s="85"/>
      <c r="WJP135" s="85"/>
      <c r="WJQ135" s="85"/>
      <c r="WJR135" s="85"/>
      <c r="WJS135" s="85"/>
      <c r="WJT135" s="85"/>
      <c r="WJU135" s="85"/>
      <c r="WJV135" s="85"/>
      <c r="WJW135" s="85"/>
      <c r="WJX135" s="85"/>
      <c r="WJY135" s="85"/>
      <c r="WJZ135" s="85"/>
      <c r="WKA135" s="85"/>
      <c r="WKB135" s="85"/>
      <c r="WKC135" s="85"/>
      <c r="WKD135" s="85"/>
      <c r="WKE135" s="85"/>
      <c r="WKF135" s="85"/>
      <c r="WKG135" s="85"/>
      <c r="WKH135" s="85"/>
      <c r="WKI135" s="85"/>
      <c r="WKJ135" s="85"/>
      <c r="WKK135" s="85"/>
      <c r="WKL135" s="85"/>
      <c r="WKM135" s="85"/>
      <c r="WKN135" s="85"/>
      <c r="WKO135" s="85"/>
      <c r="WKP135" s="85"/>
      <c r="WKQ135" s="85"/>
      <c r="WKR135" s="85"/>
      <c r="WKS135" s="85"/>
      <c r="WKT135" s="85"/>
      <c r="WKU135" s="85"/>
      <c r="WKV135" s="85"/>
      <c r="WKW135" s="85"/>
      <c r="WKX135" s="85"/>
      <c r="WKY135" s="85"/>
      <c r="WKZ135" s="85"/>
      <c r="WLA135" s="85"/>
      <c r="WLB135" s="85"/>
      <c r="WLC135" s="85"/>
      <c r="WLD135" s="85"/>
      <c r="WLE135" s="85"/>
      <c r="WLF135" s="85"/>
      <c r="WLG135" s="85"/>
      <c r="WLH135" s="85"/>
      <c r="WLI135" s="85"/>
      <c r="WLJ135" s="85"/>
      <c r="WLK135" s="85"/>
      <c r="WLL135" s="85"/>
      <c r="WLM135" s="85"/>
      <c r="WLN135" s="85"/>
      <c r="WLO135" s="85"/>
      <c r="WLP135" s="85"/>
      <c r="WLQ135" s="85"/>
      <c r="WLR135" s="85"/>
      <c r="WLS135" s="85"/>
      <c r="WLT135" s="85"/>
      <c r="WLU135" s="85"/>
      <c r="WLV135" s="85"/>
      <c r="WLW135" s="85"/>
      <c r="WLX135" s="85"/>
      <c r="WLY135" s="85"/>
      <c r="WLZ135" s="85"/>
      <c r="WMA135" s="85"/>
      <c r="WMB135" s="85"/>
      <c r="WMC135" s="85"/>
      <c r="WMD135" s="85"/>
      <c r="WME135" s="85"/>
      <c r="WMF135" s="85"/>
      <c r="WMG135" s="85"/>
      <c r="WMH135" s="85"/>
      <c r="WMI135" s="85"/>
      <c r="WMJ135" s="85"/>
      <c r="WMK135" s="85"/>
      <c r="WML135" s="85"/>
      <c r="WMM135" s="85"/>
      <c r="WMN135" s="85"/>
      <c r="WMO135" s="85"/>
      <c r="WMP135" s="85"/>
      <c r="WMQ135" s="85"/>
      <c r="WMR135" s="85"/>
      <c r="WMS135" s="85"/>
      <c r="WMT135" s="85"/>
      <c r="WMU135" s="85"/>
      <c r="WMV135" s="85"/>
      <c r="WMW135" s="85"/>
      <c r="WMX135" s="85"/>
      <c r="WMY135" s="85"/>
      <c r="WMZ135" s="85"/>
      <c r="WNA135" s="85"/>
      <c r="WNB135" s="85"/>
      <c r="WNC135" s="85"/>
      <c r="WND135" s="85"/>
      <c r="WNE135" s="85"/>
      <c r="WNF135" s="85"/>
      <c r="WNG135" s="85"/>
      <c r="WNH135" s="85"/>
      <c r="WNI135" s="85"/>
      <c r="WNJ135" s="85"/>
      <c r="WNK135" s="85"/>
      <c r="WNL135" s="85"/>
      <c r="WNM135" s="85"/>
      <c r="WNN135" s="85"/>
      <c r="WNO135" s="85"/>
      <c r="WNP135" s="85"/>
      <c r="WNQ135" s="85"/>
      <c r="WNR135" s="85"/>
      <c r="WNS135" s="85"/>
      <c r="WNT135" s="85"/>
      <c r="WNU135" s="85"/>
      <c r="WNV135" s="85"/>
      <c r="WNW135" s="85"/>
      <c r="WNX135" s="85"/>
      <c r="WNY135" s="85"/>
      <c r="WNZ135" s="85"/>
      <c r="WOA135" s="85"/>
      <c r="WOB135" s="85"/>
      <c r="WOC135" s="85"/>
      <c r="WOD135" s="85"/>
      <c r="WOE135" s="85"/>
      <c r="WOF135" s="85"/>
      <c r="WOG135" s="85"/>
      <c r="WOH135" s="85"/>
      <c r="WOI135" s="85"/>
      <c r="WOJ135" s="85"/>
      <c r="WOK135" s="85"/>
      <c r="WOL135" s="85"/>
      <c r="WOM135" s="85"/>
      <c r="WON135" s="85"/>
      <c r="WOO135" s="85"/>
      <c r="WOP135" s="85"/>
      <c r="WOQ135" s="85"/>
      <c r="WOR135" s="85"/>
      <c r="WOS135" s="85"/>
      <c r="WOT135" s="85"/>
      <c r="WOU135" s="85"/>
      <c r="WOV135" s="85"/>
      <c r="WOW135" s="85"/>
      <c r="WOX135" s="85"/>
      <c r="WOY135" s="85"/>
      <c r="WOZ135" s="85"/>
      <c r="WPA135" s="85"/>
      <c r="WPB135" s="85"/>
      <c r="WPC135" s="85"/>
      <c r="WPD135" s="85"/>
      <c r="WPE135" s="85"/>
      <c r="WPF135" s="85"/>
      <c r="WPG135" s="85"/>
      <c r="WPH135" s="85"/>
      <c r="WPI135" s="85"/>
      <c r="WPJ135" s="85"/>
      <c r="WPK135" s="85"/>
      <c r="WPL135" s="85"/>
      <c r="WPM135" s="85"/>
      <c r="WPN135" s="85"/>
      <c r="WPO135" s="85"/>
      <c r="WPP135" s="85"/>
      <c r="WPQ135" s="85"/>
      <c r="WPR135" s="85"/>
      <c r="WPS135" s="85"/>
      <c r="WPT135" s="85"/>
      <c r="WPU135" s="85"/>
      <c r="WPV135" s="85"/>
      <c r="WPW135" s="85"/>
      <c r="WPX135" s="85"/>
      <c r="WPY135" s="85"/>
      <c r="WPZ135" s="85"/>
      <c r="WQA135" s="85"/>
      <c r="WQB135" s="85"/>
      <c r="WQC135" s="85"/>
      <c r="WQD135" s="85"/>
      <c r="WQE135" s="85"/>
      <c r="WQF135" s="85"/>
      <c r="WQG135" s="85"/>
      <c r="WQH135" s="85"/>
      <c r="WQI135" s="85"/>
      <c r="WQJ135" s="85"/>
      <c r="WQK135" s="85"/>
      <c r="WQL135" s="85"/>
      <c r="WQM135" s="85"/>
      <c r="WQN135" s="85"/>
      <c r="WQO135" s="85"/>
      <c r="WQP135" s="85"/>
      <c r="WQQ135" s="85"/>
      <c r="WQR135" s="85"/>
      <c r="WQS135" s="85"/>
      <c r="WQT135" s="85"/>
      <c r="WQU135" s="85"/>
      <c r="WQV135" s="85"/>
      <c r="WQW135" s="85"/>
      <c r="WQX135" s="85"/>
      <c r="WQY135" s="85"/>
      <c r="WQZ135" s="85"/>
      <c r="WRA135" s="85"/>
      <c r="WRB135" s="85"/>
      <c r="WRC135" s="85"/>
      <c r="WRD135" s="85"/>
      <c r="WRE135" s="85"/>
      <c r="WRF135" s="85"/>
      <c r="WRG135" s="85"/>
      <c r="WRH135" s="85"/>
      <c r="WRI135" s="85"/>
      <c r="WRJ135" s="85"/>
      <c r="WRK135" s="85"/>
      <c r="WRL135" s="85"/>
      <c r="WRM135" s="85"/>
      <c r="WRN135" s="85"/>
      <c r="WRO135" s="85"/>
      <c r="WRP135" s="85"/>
      <c r="WRQ135" s="85"/>
      <c r="WRR135" s="85"/>
      <c r="WRS135" s="85"/>
      <c r="WRT135" s="85"/>
      <c r="WRU135" s="85"/>
      <c r="WRV135" s="85"/>
      <c r="WRW135" s="85"/>
      <c r="WRX135" s="85"/>
      <c r="WRY135" s="85"/>
      <c r="WRZ135" s="85"/>
      <c r="WSA135" s="85"/>
      <c r="WSB135" s="85"/>
      <c r="WSC135" s="85"/>
      <c r="WSD135" s="85"/>
      <c r="WSE135" s="85"/>
      <c r="WSF135" s="85"/>
      <c r="WSG135" s="85"/>
      <c r="WSH135" s="85"/>
      <c r="WSI135" s="85"/>
      <c r="WSJ135" s="85"/>
      <c r="WSK135" s="85"/>
      <c r="WSL135" s="85"/>
      <c r="WSM135" s="85"/>
      <c r="WSN135" s="85"/>
      <c r="WSO135" s="85"/>
      <c r="WSP135" s="85"/>
      <c r="WSQ135" s="85"/>
      <c r="WSR135" s="85"/>
      <c r="WSS135" s="85"/>
      <c r="WST135" s="85"/>
      <c r="WSU135" s="85"/>
      <c r="WSV135" s="85"/>
      <c r="WSW135" s="85"/>
      <c r="WSX135" s="85"/>
      <c r="WSY135" s="85"/>
      <c r="WSZ135" s="85"/>
      <c r="WTA135" s="85"/>
      <c r="WTB135" s="85"/>
      <c r="WTC135" s="85"/>
      <c r="WTD135" s="85"/>
      <c r="WTE135" s="85"/>
      <c r="WTF135" s="85"/>
      <c r="WTG135" s="85"/>
      <c r="WTH135" s="85"/>
      <c r="WTI135" s="85"/>
      <c r="WTJ135" s="85"/>
      <c r="WTK135" s="85"/>
      <c r="WTL135" s="85"/>
      <c r="WTM135" s="85"/>
      <c r="WTN135" s="85"/>
      <c r="WTO135" s="85"/>
      <c r="WTP135" s="85"/>
      <c r="WTQ135" s="85"/>
      <c r="WTR135" s="85"/>
      <c r="WTS135" s="85"/>
      <c r="WTT135" s="85"/>
      <c r="WTU135" s="85"/>
      <c r="WTV135" s="85"/>
      <c r="WTW135" s="85"/>
      <c r="WTX135" s="85"/>
      <c r="WTY135" s="85"/>
      <c r="WTZ135" s="85"/>
      <c r="WUA135" s="85"/>
      <c r="WUB135" s="85"/>
      <c r="WUC135" s="85"/>
      <c r="WUD135" s="85"/>
      <c r="WUE135" s="85"/>
      <c r="WUF135" s="85"/>
      <c r="WUG135" s="85"/>
      <c r="WUH135" s="85"/>
      <c r="WUI135" s="85"/>
      <c r="WUJ135" s="85"/>
      <c r="WUK135" s="85"/>
      <c r="WUL135" s="85"/>
      <c r="WUM135" s="85"/>
      <c r="WUN135" s="85"/>
      <c r="WUO135" s="85"/>
      <c r="WUP135" s="85"/>
      <c r="WUQ135" s="85"/>
      <c r="WUR135" s="85"/>
      <c r="WUS135" s="85"/>
      <c r="WUT135" s="85"/>
      <c r="WUU135" s="85"/>
      <c r="WUV135" s="85"/>
      <c r="WUW135" s="85"/>
      <c r="WUX135" s="85"/>
      <c r="WUY135" s="85"/>
      <c r="WUZ135" s="85"/>
      <c r="WVA135" s="85"/>
      <c r="WVB135" s="85"/>
      <c r="WVC135" s="85"/>
      <c r="WVD135" s="85"/>
      <c r="WVE135" s="85"/>
      <c r="WVF135" s="85"/>
      <c r="WVG135" s="85"/>
      <c r="WVH135" s="85"/>
      <c r="WVI135" s="85"/>
      <c r="WVJ135" s="85"/>
      <c r="WVK135" s="85"/>
      <c r="WVL135" s="85"/>
      <c r="WVM135" s="85"/>
      <c r="WVN135" s="85"/>
      <c r="WVO135" s="85"/>
      <c r="WVP135" s="85"/>
      <c r="WVQ135" s="85"/>
      <c r="WVR135" s="85"/>
      <c r="WVS135" s="85"/>
      <c r="WVT135" s="85"/>
      <c r="WVU135" s="85"/>
      <c r="WVV135" s="85"/>
      <c r="WVW135" s="85"/>
      <c r="WVX135" s="85"/>
      <c r="WVY135" s="85"/>
      <c r="WVZ135" s="85"/>
      <c r="WWA135" s="85"/>
      <c r="WWB135" s="85"/>
      <c r="WWC135" s="85"/>
      <c r="WWD135" s="85"/>
      <c r="WWE135" s="85"/>
      <c r="WWF135" s="85"/>
      <c r="WWG135" s="85"/>
      <c r="WWH135" s="85"/>
      <c r="WWI135" s="85"/>
      <c r="WWJ135" s="85"/>
      <c r="WWK135" s="85"/>
      <c r="WWL135" s="85"/>
      <c r="WWM135" s="85"/>
      <c r="WWN135" s="85"/>
      <c r="WWO135" s="85"/>
      <c r="WWP135" s="85"/>
      <c r="WWQ135" s="85"/>
      <c r="WWR135" s="85"/>
      <c r="WWS135" s="85"/>
      <c r="WWT135" s="85"/>
      <c r="WWU135" s="85"/>
      <c r="WWV135" s="85"/>
      <c r="WWW135" s="85"/>
      <c r="WWX135" s="85"/>
      <c r="WWY135" s="85"/>
      <c r="WWZ135" s="85"/>
      <c r="WXA135" s="85"/>
      <c r="WXB135" s="85"/>
      <c r="WXC135" s="85"/>
      <c r="WXD135" s="85"/>
      <c r="WXE135" s="85"/>
      <c r="WXF135" s="85"/>
      <c r="WXG135" s="85"/>
      <c r="WXH135" s="85"/>
      <c r="WXI135" s="85"/>
      <c r="WXJ135" s="85"/>
      <c r="WXK135" s="85"/>
      <c r="WXL135" s="85"/>
      <c r="WXM135" s="85"/>
      <c r="WXN135" s="85"/>
      <c r="WXO135" s="85"/>
      <c r="WXP135" s="85"/>
      <c r="WXQ135" s="85"/>
      <c r="WXR135" s="85"/>
      <c r="WXS135" s="85"/>
      <c r="WXT135" s="85"/>
      <c r="WXU135" s="85"/>
      <c r="WXV135" s="85"/>
      <c r="WXW135" s="85"/>
      <c r="WXX135" s="85"/>
      <c r="WXY135" s="85"/>
      <c r="WXZ135" s="85"/>
      <c r="WYA135" s="85"/>
      <c r="WYB135" s="85"/>
      <c r="WYC135" s="85"/>
      <c r="WYD135" s="85"/>
      <c r="WYE135" s="85"/>
      <c r="WYF135" s="85"/>
      <c r="WYG135" s="85"/>
      <c r="WYH135" s="85"/>
      <c r="WYI135" s="85"/>
      <c r="WYJ135" s="85"/>
      <c r="WYK135" s="85"/>
      <c r="WYL135" s="85"/>
      <c r="WYM135" s="85"/>
      <c r="WYN135" s="85"/>
      <c r="WYO135" s="85"/>
      <c r="WYP135" s="85"/>
      <c r="WYQ135" s="85"/>
      <c r="WYR135" s="85"/>
      <c r="WYS135" s="85"/>
      <c r="WYT135" s="85"/>
      <c r="WYU135" s="85"/>
      <c r="WYV135" s="85"/>
      <c r="WYW135" s="85"/>
      <c r="WYX135" s="85"/>
      <c r="WYY135" s="85"/>
      <c r="WYZ135" s="85"/>
      <c r="WZA135" s="85"/>
      <c r="WZB135" s="85"/>
      <c r="WZC135" s="85"/>
      <c r="WZD135" s="85"/>
      <c r="WZE135" s="85"/>
      <c r="WZF135" s="85"/>
      <c r="WZG135" s="85"/>
      <c r="WZH135" s="85"/>
      <c r="WZI135" s="85"/>
      <c r="WZJ135" s="85"/>
      <c r="WZK135" s="85"/>
      <c r="WZL135" s="85"/>
      <c r="WZM135" s="85"/>
      <c r="WZN135" s="85"/>
      <c r="WZO135" s="85"/>
      <c r="WZP135" s="85"/>
      <c r="WZQ135" s="85"/>
      <c r="WZR135" s="85"/>
      <c r="WZS135" s="85"/>
      <c r="WZT135" s="85"/>
      <c r="WZU135" s="85"/>
      <c r="WZV135" s="85"/>
      <c r="WZW135" s="85"/>
      <c r="WZX135" s="85"/>
      <c r="WZY135" s="85"/>
      <c r="WZZ135" s="85"/>
      <c r="XAA135" s="85"/>
      <c r="XAB135" s="85"/>
      <c r="XAC135" s="85"/>
      <c r="XAD135" s="85"/>
      <c r="XAE135" s="85"/>
      <c r="XAF135" s="85"/>
      <c r="XAG135" s="85"/>
      <c r="XAH135" s="85"/>
      <c r="XAI135" s="85"/>
      <c r="XAJ135" s="85"/>
      <c r="XAK135" s="85"/>
      <c r="XAL135" s="85"/>
      <c r="XAM135" s="85"/>
      <c r="XAN135" s="85"/>
      <c r="XAO135" s="85"/>
      <c r="XAP135" s="85"/>
      <c r="XAQ135" s="85"/>
      <c r="XAR135" s="85"/>
      <c r="XAS135" s="85"/>
      <c r="XAT135" s="85"/>
      <c r="XAU135" s="85"/>
      <c r="XAV135" s="85"/>
      <c r="XAW135" s="85"/>
      <c r="XAX135" s="85"/>
      <c r="XAY135" s="85"/>
      <c r="XAZ135" s="85"/>
      <c r="XBA135" s="85"/>
      <c r="XBB135" s="85"/>
      <c r="XBC135" s="85"/>
      <c r="XBD135" s="85"/>
      <c r="XBE135" s="85"/>
      <c r="XBF135" s="85"/>
      <c r="XBG135" s="85"/>
      <c r="XBH135" s="85"/>
      <c r="XBI135" s="85"/>
      <c r="XBJ135" s="85"/>
      <c r="XBK135" s="85"/>
      <c r="XBL135" s="85"/>
      <c r="XBM135" s="85"/>
      <c r="XBN135" s="85"/>
      <c r="XBO135" s="85"/>
      <c r="XBP135" s="85"/>
      <c r="XBQ135" s="85"/>
      <c r="XBR135" s="85"/>
      <c r="XBS135" s="85"/>
      <c r="XBT135" s="85"/>
      <c r="XBU135" s="85"/>
      <c r="XBV135" s="85"/>
      <c r="XBW135" s="85"/>
      <c r="XBX135" s="85"/>
      <c r="XBY135" s="85"/>
      <c r="XBZ135" s="85"/>
      <c r="XCA135" s="85"/>
      <c r="XCB135" s="85"/>
      <c r="XCC135" s="85"/>
      <c r="XCD135" s="85"/>
      <c r="XCE135" s="85"/>
      <c r="XCF135" s="85"/>
      <c r="XCG135" s="85"/>
      <c r="XCH135" s="85"/>
      <c r="XCI135" s="85"/>
      <c r="XCJ135" s="85"/>
      <c r="XCK135" s="85"/>
      <c r="XCL135" s="85"/>
      <c r="XCM135" s="85"/>
      <c r="XCN135" s="85"/>
      <c r="XCO135" s="85"/>
      <c r="XCP135" s="85"/>
      <c r="XCQ135" s="85"/>
      <c r="XCR135" s="85"/>
      <c r="XCS135" s="85"/>
      <c r="XCT135" s="85"/>
      <c r="XCU135" s="85"/>
      <c r="XCV135" s="85"/>
      <c r="XCW135" s="85"/>
      <c r="XCX135" s="85"/>
      <c r="XCY135" s="85"/>
      <c r="XCZ135" s="85"/>
      <c r="XDA135" s="85"/>
      <c r="XDB135" s="85"/>
      <c r="XDC135" s="85"/>
      <c r="XDD135" s="85"/>
      <c r="XDE135" s="85"/>
      <c r="XDF135" s="85"/>
      <c r="XDG135" s="85"/>
      <c r="XDH135" s="85"/>
      <c r="XDI135" s="85"/>
      <c r="XDJ135" s="85"/>
      <c r="XDK135" s="85"/>
      <c r="XDL135" s="85"/>
      <c r="XDM135" s="85"/>
      <c r="XDN135" s="85"/>
      <c r="XDO135" s="85"/>
      <c r="XDP135" s="85"/>
      <c r="XDQ135" s="85"/>
      <c r="XDR135" s="85"/>
      <c r="XDS135" s="85"/>
      <c r="XDT135" s="85"/>
      <c r="XDU135" s="85"/>
      <c r="XDV135" s="85"/>
      <c r="XDW135" s="85"/>
      <c r="XDX135" s="85"/>
      <c r="XDY135" s="85"/>
      <c r="XDZ135" s="85"/>
      <c r="XEA135" s="85"/>
      <c r="XEB135" s="85"/>
      <c r="XEC135" s="85"/>
      <c r="XED135" s="85"/>
      <c r="XEE135" s="85"/>
      <c r="XEF135" s="85"/>
      <c r="XEG135" s="85"/>
      <c r="XEH135" s="85"/>
      <c r="XEI135" s="85"/>
      <c r="XEJ135" s="85"/>
      <c r="XEK135" s="85"/>
      <c r="XEL135" s="85"/>
      <c r="XEM135" s="85"/>
      <c r="XEN135" s="85"/>
      <c r="XEO135" s="85"/>
      <c r="XEP135" s="85"/>
      <c r="XEQ135" s="85"/>
      <c r="XER135" s="85"/>
      <c r="XES135" s="85"/>
      <c r="XET135" s="85"/>
      <c r="XEU135" s="85"/>
      <c r="XEV135" s="85"/>
      <c r="XEW135" s="85"/>
      <c r="XEX135" s="85"/>
      <c r="XEY135" s="85"/>
      <c r="XEZ135" s="85"/>
      <c r="XFA135" s="85"/>
      <c r="XFB135" s="85"/>
      <c r="XFC135" s="85"/>
      <c r="XFD135" s="85"/>
    </row>
    <row r="136" spans="1:16384" s="133" customFormat="1" x14ac:dyDescent="0.2">
      <c r="A136" s="85"/>
      <c r="B136" s="85" t="s">
        <v>321</v>
      </c>
      <c r="C136" s="85"/>
      <c r="D136" s="133" t="s">
        <v>178</v>
      </c>
      <c r="E136" s="85"/>
      <c r="F136" s="102">
        <f>SUM(H136:M136,O136)</f>
        <v>752844.9910108411</v>
      </c>
      <c r="G136" s="85"/>
      <c r="H136" s="103">
        <f>'Input corr. maatwerk'!H189</f>
        <v>0</v>
      </c>
      <c r="I136" s="103">
        <f>'Input corr. maatwerk'!I189</f>
        <v>112372.9</v>
      </c>
      <c r="J136" s="103">
        <f>'Input corr. maatwerk'!J189</f>
        <v>343866.35</v>
      </c>
      <c r="K136" s="103">
        <f>'Input corr. maatwerk'!K189</f>
        <v>34075.600000000006</v>
      </c>
      <c r="L136" s="103">
        <f>'Input corr. maatwerk'!L189</f>
        <v>167020.55546625002</v>
      </c>
      <c r="M136" s="103">
        <f>'Input corr. maatwerk'!M189</f>
        <v>34981.160000000003</v>
      </c>
      <c r="N136" s="85"/>
      <c r="O136" s="103">
        <f>'Input corr. maatwerk'!O189</f>
        <v>60528.425544591089</v>
      </c>
      <c r="P136" s="85"/>
      <c r="Q136" s="85"/>
      <c r="R136" s="85"/>
      <c r="S136" s="85"/>
      <c r="T136" s="85"/>
      <c r="U136" s="85"/>
      <c r="V136" s="85"/>
      <c r="W136" s="85"/>
      <c r="X136" s="85"/>
      <c r="Y136" s="85"/>
      <c r="Z136" s="85"/>
      <c r="AA136" s="85"/>
      <c r="AB136" s="85"/>
      <c r="AC136" s="85"/>
      <c r="AD136" s="85"/>
      <c r="AE136" s="85"/>
      <c r="AF136" s="85"/>
      <c r="AG136" s="85"/>
      <c r="AH136" s="85"/>
      <c r="AI136" s="85"/>
      <c r="AJ136" s="85"/>
      <c r="AK136" s="85"/>
      <c r="AL136" s="85"/>
      <c r="AM136" s="85"/>
      <c r="AN136" s="85"/>
      <c r="AO136" s="85"/>
      <c r="AP136" s="85"/>
      <c r="AQ136" s="85"/>
      <c r="AR136" s="85"/>
      <c r="AS136" s="85"/>
      <c r="AT136" s="85"/>
      <c r="AU136" s="85"/>
      <c r="AV136" s="85"/>
      <c r="AW136" s="85"/>
      <c r="AX136" s="85"/>
      <c r="AY136" s="85"/>
      <c r="AZ136" s="85"/>
      <c r="BA136" s="85"/>
      <c r="BB136" s="85"/>
      <c r="BC136" s="85"/>
      <c r="BD136" s="85"/>
      <c r="BE136" s="85"/>
      <c r="BF136" s="85"/>
      <c r="BG136" s="85"/>
      <c r="BH136" s="85"/>
      <c r="BI136" s="85"/>
      <c r="BJ136" s="85"/>
      <c r="BK136" s="85"/>
      <c r="BL136" s="85"/>
      <c r="BM136" s="85"/>
      <c r="BN136" s="85"/>
      <c r="BO136" s="85"/>
      <c r="BP136" s="85"/>
      <c r="BQ136" s="85"/>
      <c r="BR136" s="85"/>
      <c r="BS136" s="85"/>
      <c r="BT136" s="85"/>
      <c r="BU136" s="85"/>
      <c r="BV136" s="85"/>
      <c r="BW136" s="85"/>
      <c r="BX136" s="85"/>
      <c r="BY136" s="85"/>
      <c r="BZ136" s="85"/>
      <c r="CA136" s="85"/>
      <c r="CB136" s="85"/>
      <c r="CC136" s="85"/>
      <c r="CD136" s="85"/>
      <c r="CE136" s="85"/>
      <c r="CF136" s="85"/>
      <c r="CG136" s="85"/>
      <c r="CH136" s="85"/>
      <c r="CI136" s="85"/>
      <c r="CJ136" s="85"/>
      <c r="CK136" s="85"/>
      <c r="CL136" s="85"/>
      <c r="CM136" s="85"/>
      <c r="CN136" s="85"/>
      <c r="CO136" s="85"/>
      <c r="CP136" s="85"/>
      <c r="CQ136" s="85"/>
      <c r="CR136" s="85"/>
      <c r="CS136" s="85"/>
      <c r="CT136" s="85"/>
      <c r="CU136" s="85"/>
      <c r="CV136" s="85"/>
      <c r="CW136" s="85"/>
      <c r="CX136" s="85"/>
      <c r="CY136" s="85"/>
      <c r="CZ136" s="85"/>
      <c r="DA136" s="85"/>
      <c r="DB136" s="85"/>
      <c r="DC136" s="85"/>
      <c r="DD136" s="85"/>
      <c r="DE136" s="85"/>
      <c r="DF136" s="85"/>
      <c r="DG136" s="85"/>
      <c r="DH136" s="85"/>
      <c r="DI136" s="85"/>
      <c r="DJ136" s="85"/>
      <c r="DK136" s="85"/>
      <c r="DL136" s="85"/>
      <c r="DM136" s="85"/>
      <c r="DN136" s="85"/>
      <c r="DO136" s="85"/>
      <c r="DP136" s="85"/>
      <c r="DQ136" s="85"/>
      <c r="DR136" s="85"/>
      <c r="DS136" s="85"/>
      <c r="DT136" s="85"/>
      <c r="DU136" s="85"/>
      <c r="DV136" s="85"/>
      <c r="DW136" s="85"/>
      <c r="DX136" s="85"/>
      <c r="DY136" s="85"/>
      <c r="DZ136" s="85"/>
      <c r="EA136" s="85"/>
      <c r="EB136" s="85"/>
      <c r="EC136" s="85"/>
      <c r="ED136" s="85"/>
      <c r="EE136" s="85"/>
      <c r="EF136" s="85"/>
      <c r="EG136" s="85"/>
      <c r="EH136" s="85"/>
      <c r="EI136" s="85"/>
      <c r="EJ136" s="85"/>
      <c r="EK136" s="85"/>
      <c r="EL136" s="85"/>
      <c r="EM136" s="85"/>
      <c r="EN136" s="85"/>
      <c r="EO136" s="85"/>
      <c r="EP136" s="85"/>
      <c r="EQ136" s="85"/>
      <c r="ER136" s="85"/>
      <c r="ES136" s="85"/>
      <c r="ET136" s="85"/>
      <c r="EU136" s="85"/>
      <c r="EV136" s="85"/>
      <c r="EW136" s="85"/>
      <c r="EX136" s="85"/>
      <c r="EY136" s="85"/>
      <c r="EZ136" s="85"/>
      <c r="FA136" s="85"/>
      <c r="FB136" s="85"/>
      <c r="FC136" s="85"/>
      <c r="FD136" s="85"/>
      <c r="FE136" s="85"/>
      <c r="FF136" s="85"/>
      <c r="FG136" s="85"/>
      <c r="FH136" s="85"/>
      <c r="FI136" s="85"/>
      <c r="FJ136" s="85"/>
      <c r="FK136" s="85"/>
      <c r="FL136" s="85"/>
      <c r="FM136" s="85"/>
      <c r="FN136" s="85"/>
      <c r="FO136" s="85"/>
      <c r="FP136" s="85"/>
      <c r="FQ136" s="85"/>
      <c r="FR136" s="85"/>
      <c r="FS136" s="85"/>
      <c r="FT136" s="85"/>
      <c r="FU136" s="85"/>
      <c r="FV136" s="85"/>
      <c r="FW136" s="85"/>
      <c r="FX136" s="85"/>
      <c r="FY136" s="85"/>
      <c r="FZ136" s="85"/>
      <c r="GA136" s="85"/>
      <c r="GB136" s="85"/>
      <c r="GC136" s="85"/>
      <c r="GD136" s="85"/>
      <c r="GE136" s="85"/>
      <c r="GF136" s="85"/>
      <c r="GG136" s="85"/>
      <c r="GH136" s="85"/>
      <c r="GI136" s="85"/>
      <c r="GJ136" s="85"/>
      <c r="GK136" s="85"/>
      <c r="GL136" s="85"/>
      <c r="GM136" s="85"/>
      <c r="GN136" s="85"/>
      <c r="GO136" s="85"/>
      <c r="GP136" s="85"/>
      <c r="GQ136" s="85"/>
      <c r="GR136" s="85"/>
      <c r="GS136" s="85"/>
      <c r="GT136" s="85"/>
      <c r="GU136" s="85"/>
      <c r="GV136" s="85"/>
      <c r="GW136" s="85"/>
      <c r="GX136" s="85"/>
      <c r="GY136" s="85"/>
      <c r="GZ136" s="85"/>
      <c r="HA136" s="85"/>
      <c r="HB136" s="85"/>
      <c r="HC136" s="85"/>
      <c r="HD136" s="85"/>
      <c r="HE136" s="85"/>
      <c r="HF136" s="85"/>
      <c r="HG136" s="85"/>
      <c r="HH136" s="85"/>
      <c r="HI136" s="85"/>
      <c r="HJ136" s="85"/>
      <c r="HK136" s="85"/>
      <c r="HL136" s="85"/>
      <c r="HM136" s="85"/>
      <c r="HN136" s="85"/>
      <c r="HO136" s="85"/>
      <c r="HP136" s="85"/>
      <c r="HQ136" s="85"/>
      <c r="HR136" s="85"/>
      <c r="HS136" s="85"/>
      <c r="HT136" s="85"/>
      <c r="HU136" s="85"/>
      <c r="HV136" s="85"/>
      <c r="HW136" s="85"/>
      <c r="HX136" s="85"/>
      <c r="HY136" s="85"/>
      <c r="HZ136" s="85"/>
      <c r="IA136" s="85"/>
      <c r="IB136" s="85"/>
      <c r="IC136" s="85"/>
      <c r="ID136" s="85"/>
      <c r="IE136" s="85"/>
      <c r="IF136" s="85"/>
      <c r="IG136" s="85"/>
      <c r="IH136" s="85"/>
      <c r="II136" s="85"/>
      <c r="IJ136" s="85"/>
      <c r="IK136" s="85"/>
      <c r="IL136" s="85"/>
      <c r="IM136" s="85"/>
      <c r="IN136" s="85"/>
      <c r="IO136" s="85"/>
      <c r="IP136" s="85"/>
      <c r="IQ136" s="85"/>
      <c r="IR136" s="85"/>
      <c r="IS136" s="85"/>
      <c r="IT136" s="85"/>
      <c r="IU136" s="85"/>
      <c r="IV136" s="85"/>
      <c r="IW136" s="85"/>
      <c r="IX136" s="85"/>
      <c r="IY136" s="85"/>
      <c r="IZ136" s="85"/>
      <c r="JA136" s="85"/>
      <c r="JB136" s="85"/>
      <c r="JC136" s="85"/>
      <c r="JD136" s="85"/>
      <c r="JE136" s="85"/>
      <c r="JF136" s="85"/>
      <c r="JG136" s="85"/>
      <c r="JH136" s="85"/>
      <c r="JI136" s="85"/>
      <c r="JJ136" s="85"/>
      <c r="JK136" s="85"/>
      <c r="JL136" s="85"/>
      <c r="JM136" s="85"/>
      <c r="JN136" s="85"/>
      <c r="JO136" s="85"/>
      <c r="JP136" s="85"/>
      <c r="JQ136" s="85"/>
      <c r="JR136" s="85"/>
      <c r="JS136" s="85"/>
      <c r="JT136" s="85"/>
      <c r="JU136" s="85"/>
      <c r="JV136" s="85"/>
      <c r="JW136" s="85"/>
      <c r="JX136" s="85"/>
      <c r="JY136" s="85"/>
      <c r="JZ136" s="85"/>
      <c r="KA136" s="85"/>
      <c r="KB136" s="85"/>
      <c r="KC136" s="85"/>
      <c r="KD136" s="85"/>
      <c r="KE136" s="85"/>
      <c r="KF136" s="85"/>
      <c r="KG136" s="85"/>
      <c r="KH136" s="85"/>
      <c r="KI136" s="85"/>
      <c r="KJ136" s="85"/>
      <c r="KK136" s="85"/>
      <c r="KL136" s="85"/>
      <c r="KM136" s="85"/>
      <c r="KN136" s="85"/>
      <c r="KO136" s="85"/>
      <c r="KP136" s="85"/>
      <c r="KQ136" s="85"/>
      <c r="KR136" s="85"/>
      <c r="KS136" s="85"/>
      <c r="KT136" s="85"/>
      <c r="KU136" s="85"/>
      <c r="KV136" s="85"/>
      <c r="KW136" s="85"/>
      <c r="KX136" s="85"/>
      <c r="KY136" s="85"/>
      <c r="KZ136" s="85"/>
      <c r="LA136" s="85"/>
      <c r="LB136" s="85"/>
      <c r="LC136" s="85"/>
      <c r="LD136" s="85"/>
      <c r="LE136" s="85"/>
      <c r="LF136" s="85"/>
      <c r="LG136" s="85"/>
      <c r="LH136" s="85"/>
      <c r="LI136" s="85"/>
      <c r="LJ136" s="85"/>
      <c r="LK136" s="85"/>
      <c r="LL136" s="85"/>
      <c r="LM136" s="85"/>
      <c r="LN136" s="85"/>
      <c r="LO136" s="85"/>
      <c r="LP136" s="85"/>
      <c r="LQ136" s="85"/>
      <c r="LR136" s="85"/>
      <c r="LS136" s="85"/>
      <c r="LT136" s="85"/>
      <c r="LU136" s="85"/>
      <c r="LV136" s="85"/>
      <c r="LW136" s="85"/>
      <c r="LX136" s="85"/>
      <c r="LY136" s="85"/>
      <c r="LZ136" s="85"/>
      <c r="MA136" s="85"/>
      <c r="MB136" s="85"/>
      <c r="MC136" s="85"/>
      <c r="MD136" s="85"/>
      <c r="ME136" s="85"/>
      <c r="MF136" s="85"/>
      <c r="MG136" s="85"/>
      <c r="MH136" s="85"/>
      <c r="MI136" s="85"/>
      <c r="MJ136" s="85"/>
      <c r="MK136" s="85"/>
      <c r="ML136" s="85"/>
      <c r="MM136" s="85"/>
      <c r="MN136" s="85"/>
      <c r="MO136" s="85"/>
      <c r="MP136" s="85"/>
      <c r="MQ136" s="85"/>
      <c r="MR136" s="85"/>
      <c r="MS136" s="85"/>
      <c r="MT136" s="85"/>
      <c r="MU136" s="85"/>
      <c r="MV136" s="85"/>
      <c r="MW136" s="85"/>
      <c r="MX136" s="85"/>
      <c r="MY136" s="85"/>
      <c r="MZ136" s="85"/>
      <c r="NA136" s="85"/>
      <c r="NB136" s="85"/>
      <c r="NC136" s="85"/>
      <c r="ND136" s="85"/>
      <c r="NE136" s="85"/>
      <c r="NF136" s="85"/>
      <c r="NG136" s="85"/>
      <c r="NH136" s="85"/>
      <c r="NI136" s="85"/>
      <c r="NJ136" s="85"/>
      <c r="NK136" s="85"/>
      <c r="NL136" s="85"/>
      <c r="NM136" s="85"/>
      <c r="NN136" s="85"/>
      <c r="NO136" s="85"/>
      <c r="NP136" s="85"/>
      <c r="NQ136" s="85"/>
      <c r="NR136" s="85"/>
      <c r="NS136" s="85"/>
      <c r="NT136" s="85"/>
      <c r="NU136" s="85"/>
      <c r="NV136" s="85"/>
      <c r="NW136" s="85"/>
      <c r="NX136" s="85"/>
      <c r="NY136" s="85"/>
      <c r="NZ136" s="85"/>
      <c r="OA136" s="85"/>
      <c r="OB136" s="85"/>
      <c r="OC136" s="85"/>
      <c r="OD136" s="85"/>
      <c r="OE136" s="85"/>
      <c r="OF136" s="85"/>
      <c r="OG136" s="85"/>
      <c r="OH136" s="85"/>
      <c r="OI136" s="85"/>
      <c r="OJ136" s="85"/>
      <c r="OK136" s="85"/>
      <c r="OL136" s="85"/>
      <c r="OM136" s="85"/>
      <c r="ON136" s="85"/>
      <c r="OO136" s="85"/>
      <c r="OP136" s="85"/>
      <c r="OQ136" s="85"/>
      <c r="OR136" s="85"/>
      <c r="OS136" s="85"/>
      <c r="OT136" s="85"/>
      <c r="OU136" s="85"/>
      <c r="OV136" s="85"/>
      <c r="OW136" s="85"/>
      <c r="OX136" s="85"/>
      <c r="OY136" s="85"/>
      <c r="OZ136" s="85"/>
      <c r="PA136" s="85"/>
      <c r="PB136" s="85"/>
      <c r="PC136" s="85"/>
      <c r="PD136" s="85"/>
      <c r="PE136" s="85"/>
      <c r="PF136" s="85"/>
      <c r="PG136" s="85"/>
      <c r="PH136" s="85"/>
      <c r="PI136" s="85"/>
      <c r="PJ136" s="85"/>
      <c r="PK136" s="85"/>
      <c r="PL136" s="85"/>
      <c r="PM136" s="85"/>
      <c r="PN136" s="85"/>
      <c r="PO136" s="85"/>
      <c r="PP136" s="85"/>
      <c r="PQ136" s="85"/>
      <c r="PR136" s="85"/>
      <c r="PS136" s="85"/>
      <c r="PT136" s="85"/>
      <c r="PU136" s="85"/>
      <c r="PV136" s="85"/>
      <c r="PW136" s="85"/>
      <c r="PX136" s="85"/>
      <c r="PY136" s="85"/>
      <c r="PZ136" s="85"/>
      <c r="QA136" s="85"/>
      <c r="QB136" s="85"/>
      <c r="QC136" s="85"/>
      <c r="QD136" s="85"/>
      <c r="QE136" s="85"/>
      <c r="QF136" s="85"/>
      <c r="QG136" s="85"/>
      <c r="QH136" s="85"/>
      <c r="QI136" s="85"/>
      <c r="QJ136" s="85"/>
      <c r="QK136" s="85"/>
      <c r="QL136" s="85"/>
      <c r="QM136" s="85"/>
      <c r="QN136" s="85"/>
      <c r="QO136" s="85"/>
      <c r="QP136" s="85"/>
      <c r="QQ136" s="85"/>
      <c r="QR136" s="85"/>
      <c r="QS136" s="85"/>
      <c r="QT136" s="85"/>
      <c r="QU136" s="85"/>
      <c r="QV136" s="85"/>
      <c r="QW136" s="85"/>
      <c r="QX136" s="85"/>
      <c r="QY136" s="85"/>
      <c r="QZ136" s="85"/>
      <c r="RA136" s="85"/>
      <c r="RB136" s="85"/>
      <c r="RC136" s="85"/>
      <c r="RD136" s="85"/>
      <c r="RE136" s="85"/>
      <c r="RF136" s="85"/>
      <c r="RG136" s="85"/>
      <c r="RH136" s="85"/>
      <c r="RI136" s="85"/>
      <c r="RJ136" s="85"/>
      <c r="RK136" s="85"/>
      <c r="RL136" s="85"/>
      <c r="RM136" s="85"/>
      <c r="RN136" s="85"/>
      <c r="RO136" s="85"/>
      <c r="RP136" s="85"/>
      <c r="RQ136" s="85"/>
      <c r="RR136" s="85"/>
      <c r="RS136" s="85"/>
      <c r="RT136" s="85"/>
      <c r="RU136" s="85"/>
      <c r="RV136" s="85"/>
      <c r="RW136" s="85"/>
      <c r="RX136" s="85"/>
      <c r="RY136" s="85"/>
      <c r="RZ136" s="85"/>
      <c r="SA136" s="85"/>
      <c r="SB136" s="85"/>
      <c r="SC136" s="85"/>
      <c r="SD136" s="85"/>
      <c r="SE136" s="85"/>
      <c r="SF136" s="85"/>
      <c r="SG136" s="85"/>
      <c r="SH136" s="85"/>
      <c r="SI136" s="85"/>
      <c r="SJ136" s="85"/>
      <c r="SK136" s="85"/>
      <c r="SL136" s="85"/>
      <c r="SM136" s="85"/>
      <c r="SN136" s="85"/>
      <c r="SO136" s="85"/>
      <c r="SP136" s="85"/>
      <c r="SQ136" s="85"/>
      <c r="SR136" s="85"/>
      <c r="SS136" s="85"/>
      <c r="ST136" s="85"/>
      <c r="SU136" s="85"/>
      <c r="SV136" s="85"/>
      <c r="SW136" s="85"/>
      <c r="SX136" s="85"/>
      <c r="SY136" s="85"/>
      <c r="SZ136" s="85"/>
      <c r="TA136" s="85"/>
      <c r="TB136" s="85"/>
      <c r="TC136" s="85"/>
      <c r="TD136" s="85"/>
      <c r="TE136" s="85"/>
      <c r="TF136" s="85"/>
      <c r="TG136" s="85"/>
      <c r="TH136" s="85"/>
      <c r="TI136" s="85"/>
      <c r="TJ136" s="85"/>
      <c r="TK136" s="85"/>
      <c r="TL136" s="85"/>
      <c r="TM136" s="85"/>
      <c r="TN136" s="85"/>
      <c r="TO136" s="85"/>
      <c r="TP136" s="85"/>
      <c r="TQ136" s="85"/>
      <c r="TR136" s="85"/>
      <c r="TS136" s="85"/>
      <c r="TT136" s="85"/>
      <c r="TU136" s="85"/>
      <c r="TV136" s="85"/>
      <c r="TW136" s="85"/>
      <c r="TX136" s="85"/>
      <c r="TY136" s="85"/>
      <c r="TZ136" s="85"/>
      <c r="UA136" s="85"/>
      <c r="UB136" s="85"/>
      <c r="UC136" s="85"/>
      <c r="UD136" s="85"/>
      <c r="UE136" s="85"/>
      <c r="UF136" s="85"/>
      <c r="UG136" s="85"/>
      <c r="UH136" s="85"/>
      <c r="UI136" s="85"/>
      <c r="UJ136" s="85"/>
      <c r="UK136" s="85"/>
      <c r="UL136" s="85"/>
      <c r="UM136" s="85"/>
      <c r="UN136" s="85"/>
      <c r="UO136" s="85"/>
      <c r="UP136" s="85"/>
      <c r="UQ136" s="85"/>
      <c r="UR136" s="85"/>
      <c r="US136" s="85"/>
      <c r="UT136" s="85"/>
      <c r="UU136" s="85"/>
      <c r="UV136" s="85"/>
      <c r="UW136" s="85"/>
      <c r="UX136" s="85"/>
      <c r="UY136" s="85"/>
      <c r="UZ136" s="85"/>
      <c r="VA136" s="85"/>
      <c r="VB136" s="85"/>
      <c r="VC136" s="85"/>
      <c r="VD136" s="85"/>
      <c r="VE136" s="85"/>
      <c r="VF136" s="85"/>
      <c r="VG136" s="85"/>
      <c r="VH136" s="85"/>
      <c r="VI136" s="85"/>
      <c r="VJ136" s="85"/>
      <c r="VK136" s="85"/>
      <c r="VL136" s="85"/>
      <c r="VM136" s="85"/>
      <c r="VN136" s="85"/>
      <c r="VO136" s="85"/>
      <c r="VP136" s="85"/>
      <c r="VQ136" s="85"/>
      <c r="VR136" s="85"/>
      <c r="VS136" s="85"/>
      <c r="VT136" s="85"/>
      <c r="VU136" s="85"/>
      <c r="VV136" s="85"/>
      <c r="VW136" s="85"/>
      <c r="VX136" s="85"/>
      <c r="VY136" s="85"/>
      <c r="VZ136" s="85"/>
      <c r="WA136" s="85"/>
      <c r="WB136" s="85"/>
      <c r="WC136" s="85"/>
      <c r="WD136" s="85"/>
      <c r="WE136" s="85"/>
      <c r="WF136" s="85"/>
      <c r="WG136" s="85"/>
      <c r="WH136" s="85"/>
      <c r="WI136" s="85"/>
      <c r="WJ136" s="85"/>
      <c r="WK136" s="85"/>
      <c r="WL136" s="85"/>
      <c r="WM136" s="85"/>
      <c r="WN136" s="85"/>
      <c r="WO136" s="85"/>
      <c r="WP136" s="85"/>
      <c r="WQ136" s="85"/>
      <c r="WR136" s="85"/>
      <c r="WS136" s="85"/>
      <c r="WT136" s="85"/>
      <c r="WU136" s="85"/>
      <c r="WV136" s="85"/>
      <c r="WW136" s="85"/>
      <c r="WX136" s="85"/>
      <c r="WY136" s="85"/>
      <c r="WZ136" s="85"/>
      <c r="XA136" s="85"/>
      <c r="XB136" s="85"/>
      <c r="XC136" s="85"/>
      <c r="XD136" s="85"/>
      <c r="XE136" s="85"/>
      <c r="XF136" s="85"/>
      <c r="XG136" s="85"/>
      <c r="XH136" s="85"/>
      <c r="XI136" s="85"/>
      <c r="XJ136" s="85"/>
      <c r="XK136" s="85"/>
      <c r="XL136" s="85"/>
      <c r="XM136" s="85"/>
      <c r="XN136" s="85"/>
      <c r="XO136" s="85"/>
      <c r="XP136" s="85"/>
      <c r="XQ136" s="85"/>
      <c r="XR136" s="85"/>
      <c r="XS136" s="85"/>
      <c r="XT136" s="85"/>
      <c r="XU136" s="85"/>
      <c r="XV136" s="85"/>
      <c r="XW136" s="85"/>
      <c r="XX136" s="85"/>
      <c r="XY136" s="85"/>
      <c r="XZ136" s="85"/>
      <c r="YA136" s="85"/>
      <c r="YB136" s="85"/>
      <c r="YC136" s="85"/>
      <c r="YD136" s="85"/>
      <c r="YE136" s="85"/>
      <c r="YF136" s="85"/>
      <c r="YG136" s="85"/>
      <c r="YH136" s="85"/>
      <c r="YI136" s="85"/>
      <c r="YJ136" s="85"/>
      <c r="YK136" s="85"/>
      <c r="YL136" s="85"/>
      <c r="YM136" s="85"/>
      <c r="YN136" s="85"/>
      <c r="YO136" s="85"/>
      <c r="YP136" s="85"/>
      <c r="YQ136" s="85"/>
      <c r="YR136" s="85"/>
      <c r="YS136" s="85"/>
      <c r="YT136" s="85"/>
      <c r="YU136" s="85"/>
      <c r="YV136" s="85"/>
      <c r="YW136" s="85"/>
      <c r="YX136" s="85"/>
      <c r="YY136" s="85"/>
      <c r="YZ136" s="85"/>
      <c r="ZA136" s="85"/>
      <c r="ZB136" s="85"/>
      <c r="ZC136" s="85"/>
      <c r="ZD136" s="85"/>
      <c r="ZE136" s="85"/>
      <c r="ZF136" s="85"/>
      <c r="ZG136" s="85"/>
      <c r="ZH136" s="85"/>
      <c r="ZI136" s="85"/>
      <c r="ZJ136" s="85"/>
      <c r="ZK136" s="85"/>
      <c r="ZL136" s="85"/>
      <c r="ZM136" s="85"/>
      <c r="ZN136" s="85"/>
      <c r="ZO136" s="85"/>
      <c r="ZP136" s="85"/>
      <c r="ZQ136" s="85"/>
      <c r="ZR136" s="85"/>
      <c r="ZS136" s="85"/>
      <c r="ZT136" s="85"/>
      <c r="ZU136" s="85"/>
      <c r="ZV136" s="85"/>
      <c r="ZW136" s="85"/>
      <c r="ZX136" s="85"/>
      <c r="ZY136" s="85"/>
      <c r="ZZ136" s="85"/>
      <c r="AAA136" s="85"/>
      <c r="AAB136" s="85"/>
      <c r="AAC136" s="85"/>
      <c r="AAD136" s="85"/>
      <c r="AAE136" s="85"/>
      <c r="AAF136" s="85"/>
      <c r="AAG136" s="85"/>
      <c r="AAH136" s="85"/>
      <c r="AAI136" s="85"/>
      <c r="AAJ136" s="85"/>
      <c r="AAK136" s="85"/>
      <c r="AAL136" s="85"/>
      <c r="AAM136" s="85"/>
      <c r="AAN136" s="85"/>
      <c r="AAO136" s="85"/>
      <c r="AAP136" s="85"/>
      <c r="AAQ136" s="85"/>
      <c r="AAR136" s="85"/>
      <c r="AAS136" s="85"/>
      <c r="AAT136" s="85"/>
      <c r="AAU136" s="85"/>
      <c r="AAV136" s="85"/>
      <c r="AAW136" s="85"/>
      <c r="AAX136" s="85"/>
      <c r="AAY136" s="85"/>
      <c r="AAZ136" s="85"/>
      <c r="ABA136" s="85"/>
      <c r="ABB136" s="85"/>
      <c r="ABC136" s="85"/>
      <c r="ABD136" s="85"/>
      <c r="ABE136" s="85"/>
      <c r="ABF136" s="85"/>
      <c r="ABG136" s="85"/>
      <c r="ABH136" s="85"/>
      <c r="ABI136" s="85"/>
      <c r="ABJ136" s="85"/>
      <c r="ABK136" s="85"/>
      <c r="ABL136" s="85"/>
      <c r="ABM136" s="85"/>
      <c r="ABN136" s="85"/>
      <c r="ABO136" s="85"/>
      <c r="ABP136" s="85"/>
      <c r="ABQ136" s="85"/>
      <c r="ABR136" s="85"/>
      <c r="ABS136" s="85"/>
      <c r="ABT136" s="85"/>
      <c r="ABU136" s="85"/>
      <c r="ABV136" s="85"/>
      <c r="ABW136" s="85"/>
      <c r="ABX136" s="85"/>
      <c r="ABY136" s="85"/>
      <c r="ABZ136" s="85"/>
      <c r="ACA136" s="85"/>
      <c r="ACB136" s="85"/>
      <c r="ACC136" s="85"/>
      <c r="ACD136" s="85"/>
      <c r="ACE136" s="85"/>
      <c r="ACF136" s="85"/>
      <c r="ACG136" s="85"/>
      <c r="ACH136" s="85"/>
      <c r="ACI136" s="85"/>
      <c r="ACJ136" s="85"/>
      <c r="ACK136" s="85"/>
      <c r="ACL136" s="85"/>
      <c r="ACM136" s="85"/>
      <c r="ACN136" s="85"/>
      <c r="ACO136" s="85"/>
      <c r="ACP136" s="85"/>
      <c r="ACQ136" s="85"/>
      <c r="ACR136" s="85"/>
      <c r="ACS136" s="85"/>
      <c r="ACT136" s="85"/>
      <c r="ACU136" s="85"/>
      <c r="ACV136" s="85"/>
      <c r="ACW136" s="85"/>
      <c r="ACX136" s="85"/>
      <c r="ACY136" s="85"/>
      <c r="ACZ136" s="85"/>
      <c r="ADA136" s="85"/>
      <c r="ADB136" s="85"/>
      <c r="ADC136" s="85"/>
      <c r="ADD136" s="85"/>
      <c r="ADE136" s="85"/>
      <c r="ADF136" s="85"/>
      <c r="ADG136" s="85"/>
      <c r="ADH136" s="85"/>
      <c r="ADI136" s="85"/>
      <c r="ADJ136" s="85"/>
      <c r="ADK136" s="85"/>
      <c r="ADL136" s="85"/>
      <c r="ADM136" s="85"/>
      <c r="ADN136" s="85"/>
      <c r="ADO136" s="85"/>
      <c r="ADP136" s="85"/>
      <c r="ADQ136" s="85"/>
      <c r="ADR136" s="85"/>
      <c r="ADS136" s="85"/>
      <c r="ADT136" s="85"/>
      <c r="ADU136" s="85"/>
      <c r="ADV136" s="85"/>
      <c r="ADW136" s="85"/>
      <c r="ADX136" s="85"/>
      <c r="ADY136" s="85"/>
      <c r="ADZ136" s="85"/>
      <c r="AEA136" s="85"/>
      <c r="AEB136" s="85"/>
      <c r="AEC136" s="85"/>
      <c r="AED136" s="85"/>
      <c r="AEE136" s="85"/>
      <c r="AEF136" s="85"/>
      <c r="AEG136" s="85"/>
      <c r="AEH136" s="85"/>
      <c r="AEI136" s="85"/>
      <c r="AEJ136" s="85"/>
      <c r="AEK136" s="85"/>
      <c r="AEL136" s="85"/>
      <c r="AEM136" s="85"/>
      <c r="AEN136" s="85"/>
      <c r="AEO136" s="85"/>
      <c r="AEP136" s="85"/>
      <c r="AEQ136" s="85"/>
      <c r="AER136" s="85"/>
      <c r="AES136" s="85"/>
      <c r="AET136" s="85"/>
      <c r="AEU136" s="85"/>
      <c r="AEV136" s="85"/>
      <c r="AEW136" s="85"/>
      <c r="AEX136" s="85"/>
      <c r="AEY136" s="85"/>
      <c r="AEZ136" s="85"/>
      <c r="AFA136" s="85"/>
      <c r="AFB136" s="85"/>
      <c r="AFC136" s="85"/>
      <c r="AFD136" s="85"/>
      <c r="AFE136" s="85"/>
      <c r="AFF136" s="85"/>
      <c r="AFG136" s="85"/>
      <c r="AFH136" s="85"/>
      <c r="AFI136" s="85"/>
      <c r="AFJ136" s="85"/>
      <c r="AFK136" s="85"/>
      <c r="AFL136" s="85"/>
      <c r="AFM136" s="85"/>
      <c r="AFN136" s="85"/>
      <c r="AFO136" s="85"/>
      <c r="AFP136" s="85"/>
      <c r="AFQ136" s="85"/>
      <c r="AFR136" s="85"/>
      <c r="AFS136" s="85"/>
      <c r="AFT136" s="85"/>
      <c r="AFU136" s="85"/>
      <c r="AFV136" s="85"/>
      <c r="AFW136" s="85"/>
      <c r="AFX136" s="85"/>
      <c r="AFY136" s="85"/>
      <c r="AFZ136" s="85"/>
      <c r="AGA136" s="85"/>
      <c r="AGB136" s="85"/>
      <c r="AGC136" s="85"/>
      <c r="AGD136" s="85"/>
      <c r="AGE136" s="85"/>
      <c r="AGF136" s="85"/>
      <c r="AGG136" s="85"/>
      <c r="AGH136" s="85"/>
      <c r="AGI136" s="85"/>
      <c r="AGJ136" s="85"/>
      <c r="AGK136" s="85"/>
      <c r="AGL136" s="85"/>
      <c r="AGM136" s="85"/>
      <c r="AGN136" s="85"/>
      <c r="AGO136" s="85"/>
      <c r="AGP136" s="85"/>
      <c r="AGQ136" s="85"/>
      <c r="AGR136" s="85"/>
      <c r="AGS136" s="85"/>
      <c r="AGT136" s="85"/>
      <c r="AGU136" s="85"/>
      <c r="AGV136" s="85"/>
      <c r="AGW136" s="85"/>
      <c r="AGX136" s="85"/>
      <c r="AGY136" s="85"/>
      <c r="AGZ136" s="85"/>
      <c r="AHA136" s="85"/>
      <c r="AHB136" s="85"/>
      <c r="AHC136" s="85"/>
      <c r="AHD136" s="85"/>
      <c r="AHE136" s="85"/>
      <c r="AHF136" s="85"/>
      <c r="AHG136" s="85"/>
      <c r="AHH136" s="85"/>
      <c r="AHI136" s="85"/>
      <c r="AHJ136" s="85"/>
      <c r="AHK136" s="85"/>
      <c r="AHL136" s="85"/>
      <c r="AHM136" s="85"/>
      <c r="AHN136" s="85"/>
      <c r="AHO136" s="85"/>
      <c r="AHP136" s="85"/>
      <c r="AHQ136" s="85"/>
      <c r="AHR136" s="85"/>
      <c r="AHS136" s="85"/>
      <c r="AHT136" s="85"/>
      <c r="AHU136" s="85"/>
      <c r="AHV136" s="85"/>
      <c r="AHW136" s="85"/>
      <c r="AHX136" s="85"/>
      <c r="AHY136" s="85"/>
      <c r="AHZ136" s="85"/>
      <c r="AIA136" s="85"/>
      <c r="AIB136" s="85"/>
      <c r="AIC136" s="85"/>
      <c r="AID136" s="85"/>
      <c r="AIE136" s="85"/>
      <c r="AIF136" s="85"/>
      <c r="AIG136" s="85"/>
      <c r="AIH136" s="85"/>
      <c r="AII136" s="85"/>
      <c r="AIJ136" s="85"/>
      <c r="AIK136" s="85"/>
      <c r="AIL136" s="85"/>
      <c r="AIM136" s="85"/>
      <c r="AIN136" s="85"/>
      <c r="AIO136" s="85"/>
      <c r="AIP136" s="85"/>
      <c r="AIQ136" s="85"/>
      <c r="AIR136" s="85"/>
      <c r="AIS136" s="85"/>
      <c r="AIT136" s="85"/>
      <c r="AIU136" s="85"/>
      <c r="AIV136" s="85"/>
      <c r="AIW136" s="85"/>
      <c r="AIX136" s="85"/>
      <c r="AIY136" s="85"/>
      <c r="AIZ136" s="85"/>
      <c r="AJA136" s="85"/>
      <c r="AJB136" s="85"/>
      <c r="AJC136" s="85"/>
      <c r="AJD136" s="85"/>
      <c r="AJE136" s="85"/>
      <c r="AJF136" s="85"/>
      <c r="AJG136" s="85"/>
      <c r="AJH136" s="85"/>
      <c r="AJI136" s="85"/>
      <c r="AJJ136" s="85"/>
      <c r="AJK136" s="85"/>
      <c r="AJL136" s="85"/>
      <c r="AJM136" s="85"/>
      <c r="AJN136" s="85"/>
      <c r="AJO136" s="85"/>
      <c r="AJP136" s="85"/>
      <c r="AJQ136" s="85"/>
      <c r="AJR136" s="85"/>
      <c r="AJS136" s="85"/>
      <c r="AJT136" s="85"/>
      <c r="AJU136" s="85"/>
      <c r="AJV136" s="85"/>
      <c r="AJW136" s="85"/>
      <c r="AJX136" s="85"/>
      <c r="AJY136" s="85"/>
      <c r="AJZ136" s="85"/>
      <c r="AKA136" s="85"/>
      <c r="AKB136" s="85"/>
      <c r="AKC136" s="85"/>
      <c r="AKD136" s="85"/>
      <c r="AKE136" s="85"/>
      <c r="AKF136" s="85"/>
      <c r="AKG136" s="85"/>
      <c r="AKH136" s="85"/>
      <c r="AKI136" s="85"/>
      <c r="AKJ136" s="85"/>
      <c r="AKK136" s="85"/>
      <c r="AKL136" s="85"/>
      <c r="AKM136" s="85"/>
      <c r="AKN136" s="85"/>
      <c r="AKO136" s="85"/>
      <c r="AKP136" s="85"/>
      <c r="AKQ136" s="85"/>
      <c r="AKR136" s="85"/>
      <c r="AKS136" s="85"/>
      <c r="AKT136" s="85"/>
      <c r="AKU136" s="85"/>
      <c r="AKV136" s="85"/>
      <c r="AKW136" s="85"/>
      <c r="AKX136" s="85"/>
      <c r="AKY136" s="85"/>
      <c r="AKZ136" s="85"/>
      <c r="ALA136" s="85"/>
      <c r="ALB136" s="85"/>
      <c r="ALC136" s="85"/>
      <c r="ALD136" s="85"/>
      <c r="ALE136" s="85"/>
      <c r="ALF136" s="85"/>
      <c r="ALG136" s="85"/>
      <c r="ALH136" s="85"/>
      <c r="ALI136" s="85"/>
      <c r="ALJ136" s="85"/>
      <c r="ALK136" s="85"/>
      <c r="ALL136" s="85"/>
      <c r="ALM136" s="85"/>
      <c r="ALN136" s="85"/>
      <c r="ALO136" s="85"/>
      <c r="ALP136" s="85"/>
      <c r="ALQ136" s="85"/>
      <c r="ALR136" s="85"/>
      <c r="ALS136" s="85"/>
      <c r="ALT136" s="85"/>
      <c r="ALU136" s="85"/>
      <c r="ALV136" s="85"/>
      <c r="ALW136" s="85"/>
      <c r="ALX136" s="85"/>
      <c r="ALY136" s="85"/>
      <c r="ALZ136" s="85"/>
      <c r="AMA136" s="85"/>
      <c r="AMB136" s="85"/>
      <c r="AMC136" s="85"/>
      <c r="AMD136" s="85"/>
      <c r="AME136" s="85"/>
      <c r="AMF136" s="85"/>
      <c r="AMG136" s="85"/>
      <c r="AMH136" s="85"/>
      <c r="AMI136" s="85"/>
      <c r="AMJ136" s="85"/>
      <c r="AMK136" s="85"/>
      <c r="AML136" s="85"/>
      <c r="AMM136" s="85"/>
      <c r="AMN136" s="85"/>
      <c r="AMO136" s="85"/>
      <c r="AMP136" s="85"/>
      <c r="AMQ136" s="85"/>
      <c r="AMR136" s="85"/>
      <c r="AMS136" s="85"/>
      <c r="AMT136" s="85"/>
      <c r="AMU136" s="85"/>
      <c r="AMV136" s="85"/>
      <c r="AMW136" s="85"/>
      <c r="AMX136" s="85"/>
      <c r="AMY136" s="85"/>
      <c r="AMZ136" s="85"/>
      <c r="ANA136" s="85"/>
      <c r="ANB136" s="85"/>
      <c r="ANC136" s="85"/>
      <c r="AND136" s="85"/>
      <c r="ANE136" s="85"/>
      <c r="ANF136" s="85"/>
      <c r="ANG136" s="85"/>
      <c r="ANH136" s="85"/>
      <c r="ANI136" s="85"/>
      <c r="ANJ136" s="85"/>
      <c r="ANK136" s="85"/>
      <c r="ANL136" s="85"/>
      <c r="ANM136" s="85"/>
      <c r="ANN136" s="85"/>
      <c r="ANO136" s="85"/>
      <c r="ANP136" s="85"/>
      <c r="ANQ136" s="85"/>
      <c r="ANR136" s="85"/>
      <c r="ANS136" s="85"/>
      <c r="ANT136" s="85"/>
      <c r="ANU136" s="85"/>
      <c r="ANV136" s="85"/>
      <c r="ANW136" s="85"/>
      <c r="ANX136" s="85"/>
      <c r="ANY136" s="85"/>
      <c r="ANZ136" s="85"/>
      <c r="AOA136" s="85"/>
      <c r="AOB136" s="85"/>
      <c r="AOC136" s="85"/>
      <c r="AOD136" s="85"/>
      <c r="AOE136" s="85"/>
      <c r="AOF136" s="85"/>
      <c r="AOG136" s="85"/>
      <c r="AOH136" s="85"/>
      <c r="AOI136" s="85"/>
      <c r="AOJ136" s="85"/>
      <c r="AOK136" s="85"/>
      <c r="AOL136" s="85"/>
      <c r="AOM136" s="85"/>
      <c r="AON136" s="85"/>
      <c r="AOO136" s="85"/>
      <c r="AOP136" s="85"/>
      <c r="AOQ136" s="85"/>
      <c r="AOR136" s="85"/>
      <c r="AOS136" s="85"/>
      <c r="AOT136" s="85"/>
      <c r="AOU136" s="85"/>
      <c r="AOV136" s="85"/>
      <c r="AOW136" s="85"/>
      <c r="AOX136" s="85"/>
      <c r="AOY136" s="85"/>
      <c r="AOZ136" s="85"/>
      <c r="APA136" s="85"/>
      <c r="APB136" s="85"/>
      <c r="APC136" s="85"/>
      <c r="APD136" s="85"/>
      <c r="APE136" s="85"/>
      <c r="APF136" s="85"/>
      <c r="APG136" s="85"/>
      <c r="APH136" s="85"/>
      <c r="API136" s="85"/>
      <c r="APJ136" s="85"/>
      <c r="APK136" s="85"/>
      <c r="APL136" s="85"/>
      <c r="APM136" s="85"/>
      <c r="APN136" s="85"/>
      <c r="APO136" s="85"/>
      <c r="APP136" s="85"/>
      <c r="APQ136" s="85"/>
      <c r="APR136" s="85"/>
      <c r="APS136" s="85"/>
      <c r="APT136" s="85"/>
      <c r="APU136" s="85"/>
      <c r="APV136" s="85"/>
      <c r="APW136" s="85"/>
      <c r="APX136" s="85"/>
      <c r="APY136" s="85"/>
      <c r="APZ136" s="85"/>
      <c r="AQA136" s="85"/>
      <c r="AQB136" s="85"/>
      <c r="AQC136" s="85"/>
      <c r="AQD136" s="85"/>
      <c r="AQE136" s="85"/>
      <c r="AQF136" s="85"/>
      <c r="AQG136" s="85"/>
      <c r="AQH136" s="85"/>
      <c r="AQI136" s="85"/>
      <c r="AQJ136" s="85"/>
      <c r="AQK136" s="85"/>
      <c r="AQL136" s="85"/>
      <c r="AQM136" s="85"/>
      <c r="AQN136" s="85"/>
      <c r="AQO136" s="85"/>
      <c r="AQP136" s="85"/>
      <c r="AQQ136" s="85"/>
      <c r="AQR136" s="85"/>
      <c r="AQS136" s="85"/>
      <c r="AQT136" s="85"/>
      <c r="AQU136" s="85"/>
      <c r="AQV136" s="85"/>
      <c r="AQW136" s="85"/>
      <c r="AQX136" s="85"/>
      <c r="AQY136" s="85"/>
      <c r="AQZ136" s="85"/>
      <c r="ARA136" s="85"/>
      <c r="ARB136" s="85"/>
      <c r="ARC136" s="85"/>
      <c r="ARD136" s="85"/>
      <c r="ARE136" s="85"/>
      <c r="ARF136" s="85"/>
      <c r="ARG136" s="85"/>
      <c r="ARH136" s="85"/>
      <c r="ARI136" s="85"/>
      <c r="ARJ136" s="85"/>
      <c r="ARK136" s="85"/>
      <c r="ARL136" s="85"/>
      <c r="ARM136" s="85"/>
      <c r="ARN136" s="85"/>
      <c r="ARO136" s="85"/>
      <c r="ARP136" s="85"/>
      <c r="ARQ136" s="85"/>
      <c r="ARR136" s="85"/>
      <c r="ARS136" s="85"/>
      <c r="ART136" s="85"/>
      <c r="ARU136" s="85"/>
      <c r="ARV136" s="85"/>
      <c r="ARW136" s="85"/>
      <c r="ARX136" s="85"/>
      <c r="ARY136" s="85"/>
      <c r="ARZ136" s="85"/>
      <c r="ASA136" s="85"/>
      <c r="ASB136" s="85"/>
      <c r="ASC136" s="85"/>
      <c r="ASD136" s="85"/>
      <c r="ASE136" s="85"/>
      <c r="ASF136" s="85"/>
      <c r="ASG136" s="85"/>
      <c r="ASH136" s="85"/>
      <c r="ASI136" s="85"/>
      <c r="ASJ136" s="85"/>
      <c r="ASK136" s="85"/>
      <c r="ASL136" s="85"/>
      <c r="ASM136" s="85"/>
      <c r="ASN136" s="85"/>
      <c r="ASO136" s="85"/>
      <c r="ASP136" s="85"/>
      <c r="ASQ136" s="85"/>
      <c r="ASR136" s="85"/>
      <c r="ASS136" s="85"/>
      <c r="AST136" s="85"/>
      <c r="ASU136" s="85"/>
      <c r="ASV136" s="85"/>
      <c r="ASW136" s="85"/>
      <c r="ASX136" s="85"/>
      <c r="ASY136" s="85"/>
      <c r="ASZ136" s="85"/>
      <c r="ATA136" s="85"/>
      <c r="ATB136" s="85"/>
      <c r="ATC136" s="85"/>
      <c r="ATD136" s="85"/>
      <c r="ATE136" s="85"/>
      <c r="ATF136" s="85"/>
      <c r="ATG136" s="85"/>
      <c r="ATH136" s="85"/>
      <c r="ATI136" s="85"/>
      <c r="ATJ136" s="85"/>
      <c r="ATK136" s="85"/>
      <c r="ATL136" s="85"/>
      <c r="ATM136" s="85"/>
      <c r="ATN136" s="85"/>
      <c r="ATO136" s="85"/>
      <c r="ATP136" s="85"/>
      <c r="ATQ136" s="85"/>
      <c r="ATR136" s="85"/>
      <c r="ATS136" s="85"/>
      <c r="ATT136" s="85"/>
      <c r="ATU136" s="85"/>
      <c r="ATV136" s="85"/>
      <c r="ATW136" s="85"/>
      <c r="ATX136" s="85"/>
      <c r="ATY136" s="85"/>
      <c r="ATZ136" s="85"/>
      <c r="AUA136" s="85"/>
      <c r="AUB136" s="85"/>
      <c r="AUC136" s="85"/>
      <c r="AUD136" s="85"/>
      <c r="AUE136" s="85"/>
      <c r="AUF136" s="85"/>
      <c r="AUG136" s="85"/>
      <c r="AUH136" s="85"/>
      <c r="AUI136" s="85"/>
      <c r="AUJ136" s="85"/>
      <c r="AUK136" s="85"/>
      <c r="AUL136" s="85"/>
      <c r="AUM136" s="85"/>
      <c r="AUN136" s="85"/>
      <c r="AUO136" s="85"/>
      <c r="AUP136" s="85"/>
      <c r="AUQ136" s="85"/>
      <c r="AUR136" s="85"/>
      <c r="AUS136" s="85"/>
      <c r="AUT136" s="85"/>
      <c r="AUU136" s="85"/>
      <c r="AUV136" s="85"/>
      <c r="AUW136" s="85"/>
      <c r="AUX136" s="85"/>
      <c r="AUY136" s="85"/>
      <c r="AUZ136" s="85"/>
      <c r="AVA136" s="85"/>
      <c r="AVB136" s="85"/>
      <c r="AVC136" s="85"/>
      <c r="AVD136" s="85"/>
      <c r="AVE136" s="85"/>
      <c r="AVF136" s="85"/>
      <c r="AVG136" s="85"/>
      <c r="AVH136" s="85"/>
      <c r="AVI136" s="85"/>
      <c r="AVJ136" s="85"/>
      <c r="AVK136" s="85"/>
      <c r="AVL136" s="85"/>
      <c r="AVM136" s="85"/>
      <c r="AVN136" s="85"/>
      <c r="AVO136" s="85"/>
      <c r="AVP136" s="85"/>
      <c r="AVQ136" s="85"/>
      <c r="AVR136" s="85"/>
      <c r="AVS136" s="85"/>
      <c r="AVT136" s="85"/>
      <c r="AVU136" s="85"/>
      <c r="AVV136" s="85"/>
      <c r="AVW136" s="85"/>
      <c r="AVX136" s="85"/>
      <c r="AVY136" s="85"/>
      <c r="AVZ136" s="85"/>
      <c r="AWA136" s="85"/>
      <c r="AWB136" s="85"/>
      <c r="AWC136" s="85"/>
      <c r="AWD136" s="85"/>
      <c r="AWE136" s="85"/>
      <c r="AWF136" s="85"/>
      <c r="AWG136" s="85"/>
      <c r="AWH136" s="85"/>
      <c r="AWI136" s="85"/>
      <c r="AWJ136" s="85"/>
      <c r="AWK136" s="85"/>
      <c r="AWL136" s="85"/>
      <c r="AWM136" s="85"/>
      <c r="AWN136" s="85"/>
      <c r="AWO136" s="85"/>
      <c r="AWP136" s="85"/>
      <c r="AWQ136" s="85"/>
      <c r="AWR136" s="85"/>
      <c r="AWS136" s="85"/>
      <c r="AWT136" s="85"/>
      <c r="AWU136" s="85"/>
      <c r="AWV136" s="85"/>
      <c r="AWW136" s="85"/>
      <c r="AWX136" s="85"/>
      <c r="AWY136" s="85"/>
      <c r="AWZ136" s="85"/>
      <c r="AXA136" s="85"/>
      <c r="AXB136" s="85"/>
      <c r="AXC136" s="85"/>
      <c r="AXD136" s="85"/>
      <c r="AXE136" s="85"/>
      <c r="AXF136" s="85"/>
      <c r="AXG136" s="85"/>
      <c r="AXH136" s="85"/>
      <c r="AXI136" s="85"/>
      <c r="AXJ136" s="85"/>
      <c r="AXK136" s="85"/>
      <c r="AXL136" s="85"/>
      <c r="AXM136" s="85"/>
      <c r="AXN136" s="85"/>
      <c r="AXO136" s="85"/>
      <c r="AXP136" s="85"/>
      <c r="AXQ136" s="85"/>
      <c r="AXR136" s="85"/>
      <c r="AXS136" s="85"/>
      <c r="AXT136" s="85"/>
      <c r="AXU136" s="85"/>
      <c r="AXV136" s="85"/>
      <c r="AXW136" s="85"/>
      <c r="AXX136" s="85"/>
      <c r="AXY136" s="85"/>
      <c r="AXZ136" s="85"/>
      <c r="AYA136" s="85"/>
      <c r="AYB136" s="85"/>
      <c r="AYC136" s="85"/>
      <c r="AYD136" s="85"/>
      <c r="AYE136" s="85"/>
      <c r="AYF136" s="85"/>
      <c r="AYG136" s="85"/>
      <c r="AYH136" s="85"/>
      <c r="AYI136" s="85"/>
      <c r="AYJ136" s="85"/>
      <c r="AYK136" s="85"/>
      <c r="AYL136" s="85"/>
      <c r="AYM136" s="85"/>
      <c r="AYN136" s="85"/>
      <c r="AYO136" s="85"/>
      <c r="AYP136" s="85"/>
      <c r="AYQ136" s="85"/>
      <c r="AYR136" s="85"/>
      <c r="AYS136" s="85"/>
      <c r="AYT136" s="85"/>
      <c r="AYU136" s="85"/>
      <c r="AYV136" s="85"/>
      <c r="AYW136" s="85"/>
      <c r="AYX136" s="85"/>
      <c r="AYY136" s="85"/>
      <c r="AYZ136" s="85"/>
      <c r="AZA136" s="85"/>
      <c r="AZB136" s="85"/>
      <c r="AZC136" s="85"/>
      <c r="AZD136" s="85"/>
      <c r="AZE136" s="85"/>
      <c r="AZF136" s="85"/>
      <c r="AZG136" s="85"/>
      <c r="AZH136" s="85"/>
      <c r="AZI136" s="85"/>
      <c r="AZJ136" s="85"/>
      <c r="AZK136" s="85"/>
      <c r="AZL136" s="85"/>
      <c r="AZM136" s="85"/>
      <c r="AZN136" s="85"/>
      <c r="AZO136" s="85"/>
      <c r="AZP136" s="85"/>
      <c r="AZQ136" s="85"/>
      <c r="AZR136" s="85"/>
      <c r="AZS136" s="85"/>
      <c r="AZT136" s="85"/>
      <c r="AZU136" s="85"/>
      <c r="AZV136" s="85"/>
      <c r="AZW136" s="85"/>
      <c r="AZX136" s="85"/>
      <c r="AZY136" s="85"/>
      <c r="AZZ136" s="85"/>
      <c r="BAA136" s="85"/>
      <c r="BAB136" s="85"/>
      <c r="BAC136" s="85"/>
      <c r="BAD136" s="85"/>
      <c r="BAE136" s="85"/>
      <c r="BAF136" s="85"/>
      <c r="BAG136" s="85"/>
      <c r="BAH136" s="85"/>
      <c r="BAI136" s="85"/>
      <c r="BAJ136" s="85"/>
      <c r="BAK136" s="85"/>
      <c r="BAL136" s="85"/>
      <c r="BAM136" s="85"/>
      <c r="BAN136" s="85"/>
      <c r="BAO136" s="85"/>
      <c r="BAP136" s="85"/>
      <c r="BAQ136" s="85"/>
      <c r="BAR136" s="85"/>
      <c r="BAS136" s="85"/>
      <c r="BAT136" s="85"/>
      <c r="BAU136" s="85"/>
      <c r="BAV136" s="85"/>
      <c r="BAW136" s="85"/>
      <c r="BAX136" s="85"/>
      <c r="BAY136" s="85"/>
      <c r="BAZ136" s="85"/>
      <c r="BBA136" s="85"/>
      <c r="BBB136" s="85"/>
      <c r="BBC136" s="85"/>
      <c r="BBD136" s="85"/>
      <c r="BBE136" s="85"/>
      <c r="BBF136" s="85"/>
      <c r="BBG136" s="85"/>
      <c r="BBH136" s="85"/>
      <c r="BBI136" s="85"/>
      <c r="BBJ136" s="85"/>
      <c r="BBK136" s="85"/>
      <c r="BBL136" s="85"/>
      <c r="BBM136" s="85"/>
      <c r="BBN136" s="85"/>
      <c r="BBO136" s="85"/>
      <c r="BBP136" s="85"/>
      <c r="BBQ136" s="85"/>
      <c r="BBR136" s="85"/>
      <c r="BBS136" s="85"/>
      <c r="BBT136" s="85"/>
      <c r="BBU136" s="85"/>
      <c r="BBV136" s="85"/>
      <c r="BBW136" s="85"/>
      <c r="BBX136" s="85"/>
      <c r="BBY136" s="85"/>
      <c r="BBZ136" s="85"/>
      <c r="BCA136" s="85"/>
      <c r="BCB136" s="85"/>
      <c r="BCC136" s="85"/>
      <c r="BCD136" s="85"/>
      <c r="BCE136" s="85"/>
      <c r="BCF136" s="85"/>
      <c r="BCG136" s="85"/>
      <c r="BCH136" s="85"/>
      <c r="BCI136" s="85"/>
      <c r="BCJ136" s="85"/>
      <c r="BCK136" s="85"/>
      <c r="BCL136" s="85"/>
      <c r="BCM136" s="85"/>
      <c r="BCN136" s="85"/>
      <c r="BCO136" s="85"/>
      <c r="BCP136" s="85"/>
      <c r="BCQ136" s="85"/>
      <c r="BCR136" s="85"/>
      <c r="BCS136" s="85"/>
      <c r="BCT136" s="85"/>
      <c r="BCU136" s="85"/>
      <c r="BCV136" s="85"/>
      <c r="BCW136" s="85"/>
      <c r="BCX136" s="85"/>
      <c r="BCY136" s="85"/>
      <c r="BCZ136" s="85"/>
      <c r="BDA136" s="85"/>
      <c r="BDB136" s="85"/>
      <c r="BDC136" s="85"/>
      <c r="BDD136" s="85"/>
      <c r="BDE136" s="85"/>
      <c r="BDF136" s="85"/>
      <c r="BDG136" s="85"/>
      <c r="BDH136" s="85"/>
      <c r="BDI136" s="85"/>
      <c r="BDJ136" s="85"/>
      <c r="BDK136" s="85"/>
      <c r="BDL136" s="85"/>
      <c r="BDM136" s="85"/>
      <c r="BDN136" s="85"/>
      <c r="BDO136" s="85"/>
      <c r="BDP136" s="85"/>
      <c r="BDQ136" s="85"/>
      <c r="BDR136" s="85"/>
      <c r="BDS136" s="85"/>
      <c r="BDT136" s="85"/>
      <c r="BDU136" s="85"/>
      <c r="BDV136" s="85"/>
      <c r="BDW136" s="85"/>
      <c r="BDX136" s="85"/>
      <c r="BDY136" s="85"/>
      <c r="BDZ136" s="85"/>
      <c r="BEA136" s="85"/>
      <c r="BEB136" s="85"/>
      <c r="BEC136" s="85"/>
      <c r="BED136" s="85"/>
      <c r="BEE136" s="85"/>
      <c r="BEF136" s="85"/>
      <c r="BEG136" s="85"/>
      <c r="BEH136" s="85"/>
      <c r="BEI136" s="85"/>
      <c r="BEJ136" s="85"/>
      <c r="BEK136" s="85"/>
      <c r="BEL136" s="85"/>
      <c r="BEM136" s="85"/>
      <c r="BEN136" s="85"/>
      <c r="BEO136" s="85"/>
      <c r="BEP136" s="85"/>
      <c r="BEQ136" s="85"/>
      <c r="BER136" s="85"/>
      <c r="BES136" s="85"/>
      <c r="BET136" s="85"/>
      <c r="BEU136" s="85"/>
      <c r="BEV136" s="85"/>
      <c r="BEW136" s="85"/>
      <c r="BEX136" s="85"/>
      <c r="BEY136" s="85"/>
      <c r="BEZ136" s="85"/>
      <c r="BFA136" s="85"/>
      <c r="BFB136" s="85"/>
      <c r="BFC136" s="85"/>
      <c r="BFD136" s="85"/>
      <c r="BFE136" s="85"/>
      <c r="BFF136" s="85"/>
      <c r="BFG136" s="85"/>
      <c r="BFH136" s="85"/>
      <c r="BFI136" s="85"/>
      <c r="BFJ136" s="85"/>
      <c r="BFK136" s="85"/>
      <c r="BFL136" s="85"/>
      <c r="BFM136" s="85"/>
      <c r="BFN136" s="85"/>
      <c r="BFO136" s="85"/>
      <c r="BFP136" s="85"/>
      <c r="BFQ136" s="85"/>
      <c r="BFR136" s="85"/>
      <c r="BFS136" s="85"/>
      <c r="BFT136" s="85"/>
      <c r="BFU136" s="85"/>
      <c r="BFV136" s="85"/>
      <c r="BFW136" s="85"/>
      <c r="BFX136" s="85"/>
      <c r="BFY136" s="85"/>
      <c r="BFZ136" s="85"/>
      <c r="BGA136" s="85"/>
      <c r="BGB136" s="85"/>
      <c r="BGC136" s="85"/>
      <c r="BGD136" s="85"/>
      <c r="BGE136" s="85"/>
      <c r="BGF136" s="85"/>
      <c r="BGG136" s="85"/>
      <c r="BGH136" s="85"/>
      <c r="BGI136" s="85"/>
      <c r="BGJ136" s="85"/>
      <c r="BGK136" s="85"/>
      <c r="BGL136" s="85"/>
      <c r="BGM136" s="85"/>
      <c r="BGN136" s="85"/>
      <c r="BGO136" s="85"/>
      <c r="BGP136" s="85"/>
      <c r="BGQ136" s="85"/>
      <c r="BGR136" s="85"/>
      <c r="BGS136" s="85"/>
      <c r="BGT136" s="85"/>
      <c r="BGU136" s="85"/>
      <c r="BGV136" s="85"/>
      <c r="BGW136" s="85"/>
      <c r="BGX136" s="85"/>
      <c r="BGY136" s="85"/>
      <c r="BGZ136" s="85"/>
      <c r="BHA136" s="85"/>
      <c r="BHB136" s="85"/>
      <c r="BHC136" s="85"/>
      <c r="BHD136" s="85"/>
      <c r="BHE136" s="85"/>
      <c r="BHF136" s="85"/>
      <c r="BHG136" s="85"/>
      <c r="BHH136" s="85"/>
      <c r="BHI136" s="85"/>
      <c r="BHJ136" s="85"/>
      <c r="BHK136" s="85"/>
      <c r="BHL136" s="85"/>
      <c r="BHM136" s="85"/>
      <c r="BHN136" s="85"/>
      <c r="BHO136" s="85"/>
      <c r="BHP136" s="85"/>
      <c r="BHQ136" s="85"/>
      <c r="BHR136" s="85"/>
      <c r="BHS136" s="85"/>
      <c r="BHT136" s="85"/>
      <c r="BHU136" s="85"/>
      <c r="BHV136" s="85"/>
      <c r="BHW136" s="85"/>
      <c r="BHX136" s="85"/>
      <c r="BHY136" s="85"/>
      <c r="BHZ136" s="85"/>
      <c r="BIA136" s="85"/>
      <c r="BIB136" s="85"/>
      <c r="BIC136" s="85"/>
      <c r="BID136" s="85"/>
      <c r="BIE136" s="85"/>
      <c r="BIF136" s="85"/>
      <c r="BIG136" s="85"/>
      <c r="BIH136" s="85"/>
      <c r="BII136" s="85"/>
      <c r="BIJ136" s="85"/>
      <c r="BIK136" s="85"/>
      <c r="BIL136" s="85"/>
      <c r="BIM136" s="85"/>
      <c r="BIN136" s="85"/>
      <c r="BIO136" s="85"/>
      <c r="BIP136" s="85"/>
      <c r="BIQ136" s="85"/>
      <c r="BIR136" s="85"/>
      <c r="BIS136" s="85"/>
      <c r="BIT136" s="85"/>
      <c r="BIU136" s="85"/>
      <c r="BIV136" s="85"/>
      <c r="BIW136" s="85"/>
      <c r="BIX136" s="85"/>
      <c r="BIY136" s="85"/>
      <c r="BIZ136" s="85"/>
      <c r="BJA136" s="85"/>
      <c r="BJB136" s="85"/>
      <c r="BJC136" s="85"/>
      <c r="BJD136" s="85"/>
      <c r="BJE136" s="85"/>
      <c r="BJF136" s="85"/>
      <c r="BJG136" s="85"/>
      <c r="BJH136" s="85"/>
      <c r="BJI136" s="85"/>
      <c r="BJJ136" s="85"/>
      <c r="BJK136" s="85"/>
      <c r="BJL136" s="85"/>
      <c r="BJM136" s="85"/>
      <c r="BJN136" s="85"/>
      <c r="BJO136" s="85"/>
      <c r="BJP136" s="85"/>
      <c r="BJQ136" s="85"/>
      <c r="BJR136" s="85"/>
      <c r="BJS136" s="85"/>
      <c r="BJT136" s="85"/>
      <c r="BJU136" s="85"/>
      <c r="BJV136" s="85"/>
      <c r="BJW136" s="85"/>
      <c r="BJX136" s="85"/>
      <c r="BJY136" s="85"/>
      <c r="BJZ136" s="85"/>
      <c r="BKA136" s="85"/>
      <c r="BKB136" s="85"/>
      <c r="BKC136" s="85"/>
      <c r="BKD136" s="85"/>
      <c r="BKE136" s="85"/>
      <c r="BKF136" s="85"/>
      <c r="BKG136" s="85"/>
      <c r="BKH136" s="85"/>
      <c r="BKI136" s="85"/>
      <c r="BKJ136" s="85"/>
      <c r="BKK136" s="85"/>
      <c r="BKL136" s="85"/>
      <c r="BKM136" s="85"/>
      <c r="BKN136" s="85"/>
      <c r="BKO136" s="85"/>
      <c r="BKP136" s="85"/>
      <c r="BKQ136" s="85"/>
      <c r="BKR136" s="85"/>
      <c r="BKS136" s="85"/>
      <c r="BKT136" s="85"/>
      <c r="BKU136" s="85"/>
      <c r="BKV136" s="85"/>
      <c r="BKW136" s="85"/>
      <c r="BKX136" s="85"/>
      <c r="BKY136" s="85"/>
      <c r="BKZ136" s="85"/>
      <c r="BLA136" s="85"/>
      <c r="BLB136" s="85"/>
      <c r="BLC136" s="85"/>
      <c r="BLD136" s="85"/>
      <c r="BLE136" s="85"/>
      <c r="BLF136" s="85"/>
      <c r="BLG136" s="85"/>
      <c r="BLH136" s="85"/>
      <c r="BLI136" s="85"/>
      <c r="BLJ136" s="85"/>
      <c r="BLK136" s="85"/>
      <c r="BLL136" s="85"/>
      <c r="BLM136" s="85"/>
      <c r="BLN136" s="85"/>
      <c r="BLO136" s="85"/>
      <c r="BLP136" s="85"/>
      <c r="BLQ136" s="85"/>
      <c r="BLR136" s="85"/>
      <c r="BLS136" s="85"/>
      <c r="BLT136" s="85"/>
      <c r="BLU136" s="85"/>
      <c r="BLV136" s="85"/>
      <c r="BLW136" s="85"/>
      <c r="BLX136" s="85"/>
      <c r="BLY136" s="85"/>
      <c r="BLZ136" s="85"/>
      <c r="BMA136" s="85"/>
      <c r="BMB136" s="85"/>
      <c r="BMC136" s="85"/>
      <c r="BMD136" s="85"/>
      <c r="BME136" s="85"/>
      <c r="BMF136" s="85"/>
      <c r="BMG136" s="85"/>
      <c r="BMH136" s="85"/>
      <c r="BMI136" s="85"/>
      <c r="BMJ136" s="85"/>
      <c r="BMK136" s="85"/>
      <c r="BML136" s="85"/>
      <c r="BMM136" s="85"/>
      <c r="BMN136" s="85"/>
      <c r="BMO136" s="85"/>
      <c r="BMP136" s="85"/>
      <c r="BMQ136" s="85"/>
      <c r="BMR136" s="85"/>
      <c r="BMS136" s="85"/>
      <c r="BMT136" s="85"/>
      <c r="BMU136" s="85"/>
      <c r="BMV136" s="85"/>
      <c r="BMW136" s="85"/>
      <c r="BMX136" s="85"/>
      <c r="BMY136" s="85"/>
      <c r="BMZ136" s="85"/>
      <c r="BNA136" s="85"/>
      <c r="BNB136" s="85"/>
      <c r="BNC136" s="85"/>
      <c r="BND136" s="85"/>
      <c r="BNE136" s="85"/>
      <c r="BNF136" s="85"/>
      <c r="BNG136" s="85"/>
      <c r="BNH136" s="85"/>
      <c r="BNI136" s="85"/>
      <c r="BNJ136" s="85"/>
      <c r="BNK136" s="85"/>
      <c r="BNL136" s="85"/>
      <c r="BNM136" s="85"/>
      <c r="BNN136" s="85"/>
      <c r="BNO136" s="85"/>
      <c r="BNP136" s="85"/>
      <c r="BNQ136" s="85"/>
      <c r="BNR136" s="85"/>
      <c r="BNS136" s="85"/>
      <c r="BNT136" s="85"/>
      <c r="BNU136" s="85"/>
      <c r="BNV136" s="85"/>
      <c r="BNW136" s="85"/>
      <c r="BNX136" s="85"/>
      <c r="BNY136" s="85"/>
      <c r="BNZ136" s="85"/>
      <c r="BOA136" s="85"/>
      <c r="BOB136" s="85"/>
      <c r="BOC136" s="85"/>
      <c r="BOD136" s="85"/>
      <c r="BOE136" s="85"/>
      <c r="BOF136" s="85"/>
      <c r="BOG136" s="85"/>
      <c r="BOH136" s="85"/>
      <c r="BOI136" s="85"/>
      <c r="BOJ136" s="85"/>
      <c r="BOK136" s="85"/>
      <c r="BOL136" s="85"/>
      <c r="BOM136" s="85"/>
      <c r="BON136" s="85"/>
      <c r="BOO136" s="85"/>
      <c r="BOP136" s="85"/>
      <c r="BOQ136" s="85"/>
      <c r="BOR136" s="85"/>
      <c r="BOS136" s="85"/>
      <c r="BOT136" s="85"/>
      <c r="BOU136" s="85"/>
      <c r="BOV136" s="85"/>
      <c r="BOW136" s="85"/>
      <c r="BOX136" s="85"/>
      <c r="BOY136" s="85"/>
      <c r="BOZ136" s="85"/>
      <c r="BPA136" s="85"/>
      <c r="BPB136" s="85"/>
      <c r="BPC136" s="85"/>
      <c r="BPD136" s="85"/>
      <c r="BPE136" s="85"/>
      <c r="BPF136" s="85"/>
      <c r="BPG136" s="85"/>
      <c r="BPH136" s="85"/>
      <c r="BPI136" s="85"/>
      <c r="BPJ136" s="85"/>
      <c r="BPK136" s="85"/>
      <c r="BPL136" s="85"/>
      <c r="BPM136" s="85"/>
      <c r="BPN136" s="85"/>
      <c r="BPO136" s="85"/>
      <c r="BPP136" s="85"/>
      <c r="BPQ136" s="85"/>
      <c r="BPR136" s="85"/>
      <c r="BPS136" s="85"/>
      <c r="BPT136" s="85"/>
      <c r="BPU136" s="85"/>
      <c r="BPV136" s="85"/>
      <c r="BPW136" s="85"/>
      <c r="BPX136" s="85"/>
      <c r="BPY136" s="85"/>
      <c r="BPZ136" s="85"/>
      <c r="BQA136" s="85"/>
      <c r="BQB136" s="85"/>
      <c r="BQC136" s="85"/>
      <c r="BQD136" s="85"/>
      <c r="BQE136" s="85"/>
      <c r="BQF136" s="85"/>
      <c r="BQG136" s="85"/>
      <c r="BQH136" s="85"/>
      <c r="BQI136" s="85"/>
      <c r="BQJ136" s="85"/>
      <c r="BQK136" s="85"/>
      <c r="BQL136" s="85"/>
      <c r="BQM136" s="85"/>
      <c r="BQN136" s="85"/>
      <c r="BQO136" s="85"/>
      <c r="BQP136" s="85"/>
      <c r="BQQ136" s="85"/>
      <c r="BQR136" s="85"/>
      <c r="BQS136" s="85"/>
      <c r="BQT136" s="85"/>
      <c r="BQU136" s="85"/>
      <c r="BQV136" s="85"/>
      <c r="BQW136" s="85"/>
      <c r="BQX136" s="85"/>
      <c r="BQY136" s="85"/>
      <c r="BQZ136" s="85"/>
      <c r="BRA136" s="85"/>
      <c r="BRB136" s="85"/>
      <c r="BRC136" s="85"/>
      <c r="BRD136" s="85"/>
      <c r="BRE136" s="85"/>
      <c r="BRF136" s="85"/>
      <c r="BRG136" s="85"/>
      <c r="BRH136" s="85"/>
      <c r="BRI136" s="85"/>
      <c r="BRJ136" s="85"/>
      <c r="BRK136" s="85"/>
      <c r="BRL136" s="85"/>
      <c r="BRM136" s="85"/>
      <c r="BRN136" s="85"/>
      <c r="BRO136" s="85"/>
      <c r="BRP136" s="85"/>
      <c r="BRQ136" s="85"/>
      <c r="BRR136" s="85"/>
      <c r="BRS136" s="85"/>
      <c r="BRT136" s="85"/>
      <c r="BRU136" s="85"/>
      <c r="BRV136" s="85"/>
      <c r="BRW136" s="85"/>
      <c r="BRX136" s="85"/>
      <c r="BRY136" s="85"/>
      <c r="BRZ136" s="85"/>
      <c r="BSA136" s="85"/>
      <c r="BSB136" s="85"/>
      <c r="BSC136" s="85"/>
      <c r="BSD136" s="85"/>
      <c r="BSE136" s="85"/>
      <c r="BSF136" s="85"/>
      <c r="BSG136" s="85"/>
      <c r="BSH136" s="85"/>
      <c r="BSI136" s="85"/>
      <c r="BSJ136" s="85"/>
      <c r="BSK136" s="85"/>
      <c r="BSL136" s="85"/>
      <c r="BSM136" s="85"/>
      <c r="BSN136" s="85"/>
      <c r="BSO136" s="85"/>
      <c r="BSP136" s="85"/>
      <c r="BSQ136" s="85"/>
      <c r="BSR136" s="85"/>
      <c r="BSS136" s="85"/>
      <c r="BST136" s="85"/>
      <c r="BSU136" s="85"/>
      <c r="BSV136" s="85"/>
      <c r="BSW136" s="85"/>
      <c r="BSX136" s="85"/>
      <c r="BSY136" s="85"/>
      <c r="BSZ136" s="85"/>
      <c r="BTA136" s="85"/>
      <c r="BTB136" s="85"/>
      <c r="BTC136" s="85"/>
      <c r="BTD136" s="85"/>
      <c r="BTE136" s="85"/>
      <c r="BTF136" s="85"/>
      <c r="BTG136" s="85"/>
      <c r="BTH136" s="85"/>
      <c r="BTI136" s="85"/>
      <c r="BTJ136" s="85"/>
      <c r="BTK136" s="85"/>
      <c r="BTL136" s="85"/>
      <c r="BTM136" s="85"/>
      <c r="BTN136" s="85"/>
      <c r="BTO136" s="85"/>
      <c r="BTP136" s="85"/>
      <c r="BTQ136" s="85"/>
      <c r="BTR136" s="85"/>
      <c r="BTS136" s="85"/>
      <c r="BTT136" s="85"/>
      <c r="BTU136" s="85"/>
      <c r="BTV136" s="85"/>
      <c r="BTW136" s="85"/>
      <c r="BTX136" s="85"/>
      <c r="BTY136" s="85"/>
      <c r="BTZ136" s="85"/>
      <c r="BUA136" s="85"/>
      <c r="BUB136" s="85"/>
      <c r="BUC136" s="85"/>
      <c r="BUD136" s="85"/>
      <c r="BUE136" s="85"/>
      <c r="BUF136" s="85"/>
      <c r="BUG136" s="85"/>
      <c r="BUH136" s="85"/>
      <c r="BUI136" s="85"/>
      <c r="BUJ136" s="85"/>
      <c r="BUK136" s="85"/>
      <c r="BUL136" s="85"/>
      <c r="BUM136" s="85"/>
      <c r="BUN136" s="85"/>
      <c r="BUO136" s="85"/>
      <c r="BUP136" s="85"/>
      <c r="BUQ136" s="85"/>
      <c r="BUR136" s="85"/>
      <c r="BUS136" s="85"/>
      <c r="BUT136" s="85"/>
      <c r="BUU136" s="85"/>
      <c r="BUV136" s="85"/>
      <c r="BUW136" s="85"/>
      <c r="BUX136" s="85"/>
      <c r="BUY136" s="85"/>
      <c r="BUZ136" s="85"/>
      <c r="BVA136" s="85"/>
      <c r="BVB136" s="85"/>
      <c r="BVC136" s="85"/>
      <c r="BVD136" s="85"/>
      <c r="BVE136" s="85"/>
      <c r="BVF136" s="85"/>
      <c r="BVG136" s="85"/>
      <c r="BVH136" s="85"/>
      <c r="BVI136" s="85"/>
      <c r="BVJ136" s="85"/>
      <c r="BVK136" s="85"/>
      <c r="BVL136" s="85"/>
      <c r="BVM136" s="85"/>
      <c r="BVN136" s="85"/>
      <c r="BVO136" s="85"/>
      <c r="BVP136" s="85"/>
      <c r="BVQ136" s="85"/>
      <c r="BVR136" s="85"/>
      <c r="BVS136" s="85"/>
      <c r="BVT136" s="85"/>
      <c r="BVU136" s="85"/>
      <c r="BVV136" s="85"/>
      <c r="BVW136" s="85"/>
      <c r="BVX136" s="85"/>
      <c r="BVY136" s="85"/>
      <c r="BVZ136" s="85"/>
      <c r="BWA136" s="85"/>
      <c r="BWB136" s="85"/>
      <c r="BWC136" s="85"/>
      <c r="BWD136" s="85"/>
      <c r="BWE136" s="85"/>
      <c r="BWF136" s="85"/>
      <c r="BWG136" s="85"/>
      <c r="BWH136" s="85"/>
      <c r="BWI136" s="85"/>
      <c r="BWJ136" s="85"/>
      <c r="BWK136" s="85"/>
      <c r="BWL136" s="85"/>
      <c r="BWM136" s="85"/>
      <c r="BWN136" s="85"/>
      <c r="BWO136" s="85"/>
      <c r="BWP136" s="85"/>
      <c r="BWQ136" s="85"/>
      <c r="BWR136" s="85"/>
      <c r="BWS136" s="85"/>
      <c r="BWT136" s="85"/>
      <c r="BWU136" s="85"/>
      <c r="BWV136" s="85"/>
      <c r="BWW136" s="85"/>
      <c r="BWX136" s="85"/>
      <c r="BWY136" s="85"/>
      <c r="BWZ136" s="85"/>
      <c r="BXA136" s="85"/>
      <c r="BXB136" s="85"/>
      <c r="BXC136" s="85"/>
      <c r="BXD136" s="85"/>
      <c r="BXE136" s="85"/>
      <c r="BXF136" s="85"/>
      <c r="BXG136" s="85"/>
      <c r="BXH136" s="85"/>
      <c r="BXI136" s="85"/>
      <c r="BXJ136" s="85"/>
      <c r="BXK136" s="85"/>
      <c r="BXL136" s="85"/>
      <c r="BXM136" s="85"/>
      <c r="BXN136" s="85"/>
      <c r="BXO136" s="85"/>
      <c r="BXP136" s="85"/>
      <c r="BXQ136" s="85"/>
      <c r="BXR136" s="85"/>
      <c r="BXS136" s="85"/>
      <c r="BXT136" s="85"/>
      <c r="BXU136" s="85"/>
      <c r="BXV136" s="85"/>
      <c r="BXW136" s="85"/>
      <c r="BXX136" s="85"/>
      <c r="BXY136" s="85"/>
      <c r="BXZ136" s="85"/>
      <c r="BYA136" s="85"/>
      <c r="BYB136" s="85"/>
      <c r="BYC136" s="85"/>
      <c r="BYD136" s="85"/>
      <c r="BYE136" s="85"/>
      <c r="BYF136" s="85"/>
      <c r="BYG136" s="85"/>
      <c r="BYH136" s="85"/>
      <c r="BYI136" s="85"/>
      <c r="BYJ136" s="85"/>
      <c r="BYK136" s="85"/>
      <c r="BYL136" s="85"/>
      <c r="BYM136" s="85"/>
      <c r="BYN136" s="85"/>
      <c r="BYO136" s="85"/>
      <c r="BYP136" s="85"/>
      <c r="BYQ136" s="85"/>
      <c r="BYR136" s="85"/>
      <c r="BYS136" s="85"/>
      <c r="BYT136" s="85"/>
      <c r="BYU136" s="85"/>
      <c r="BYV136" s="85"/>
      <c r="BYW136" s="85"/>
      <c r="BYX136" s="85"/>
      <c r="BYY136" s="85"/>
      <c r="BYZ136" s="85"/>
      <c r="BZA136" s="85"/>
      <c r="BZB136" s="85"/>
      <c r="BZC136" s="85"/>
      <c r="BZD136" s="85"/>
      <c r="BZE136" s="85"/>
      <c r="BZF136" s="85"/>
      <c r="BZG136" s="85"/>
      <c r="BZH136" s="85"/>
      <c r="BZI136" s="85"/>
      <c r="BZJ136" s="85"/>
      <c r="BZK136" s="85"/>
      <c r="BZL136" s="85"/>
      <c r="BZM136" s="85"/>
      <c r="BZN136" s="85"/>
      <c r="BZO136" s="85"/>
      <c r="BZP136" s="85"/>
      <c r="BZQ136" s="85"/>
      <c r="BZR136" s="85"/>
      <c r="BZS136" s="85"/>
      <c r="BZT136" s="85"/>
      <c r="BZU136" s="85"/>
      <c r="BZV136" s="85"/>
      <c r="BZW136" s="85"/>
      <c r="BZX136" s="85"/>
      <c r="BZY136" s="85"/>
      <c r="BZZ136" s="85"/>
      <c r="CAA136" s="85"/>
      <c r="CAB136" s="85"/>
      <c r="CAC136" s="85"/>
      <c r="CAD136" s="85"/>
      <c r="CAE136" s="85"/>
      <c r="CAF136" s="85"/>
      <c r="CAG136" s="85"/>
      <c r="CAH136" s="85"/>
      <c r="CAI136" s="85"/>
      <c r="CAJ136" s="85"/>
      <c r="CAK136" s="85"/>
      <c r="CAL136" s="85"/>
      <c r="CAM136" s="85"/>
      <c r="CAN136" s="85"/>
      <c r="CAO136" s="85"/>
      <c r="CAP136" s="85"/>
      <c r="CAQ136" s="85"/>
      <c r="CAR136" s="85"/>
      <c r="CAS136" s="85"/>
      <c r="CAT136" s="85"/>
      <c r="CAU136" s="85"/>
      <c r="CAV136" s="85"/>
      <c r="CAW136" s="85"/>
      <c r="CAX136" s="85"/>
      <c r="CAY136" s="85"/>
      <c r="CAZ136" s="85"/>
      <c r="CBA136" s="85"/>
      <c r="CBB136" s="85"/>
      <c r="CBC136" s="85"/>
      <c r="CBD136" s="85"/>
      <c r="CBE136" s="85"/>
      <c r="CBF136" s="85"/>
      <c r="CBG136" s="85"/>
      <c r="CBH136" s="85"/>
      <c r="CBI136" s="85"/>
      <c r="CBJ136" s="85"/>
      <c r="CBK136" s="85"/>
      <c r="CBL136" s="85"/>
      <c r="CBM136" s="85"/>
      <c r="CBN136" s="85"/>
      <c r="CBO136" s="85"/>
      <c r="CBP136" s="85"/>
      <c r="CBQ136" s="85"/>
      <c r="CBR136" s="85"/>
      <c r="CBS136" s="85"/>
      <c r="CBT136" s="85"/>
      <c r="CBU136" s="85"/>
      <c r="CBV136" s="85"/>
      <c r="CBW136" s="85"/>
      <c r="CBX136" s="85"/>
      <c r="CBY136" s="85"/>
      <c r="CBZ136" s="85"/>
      <c r="CCA136" s="85"/>
      <c r="CCB136" s="85"/>
      <c r="CCC136" s="85"/>
      <c r="CCD136" s="85"/>
      <c r="CCE136" s="85"/>
      <c r="CCF136" s="85"/>
      <c r="CCG136" s="85"/>
      <c r="CCH136" s="85"/>
      <c r="CCI136" s="85"/>
      <c r="CCJ136" s="85"/>
      <c r="CCK136" s="85"/>
      <c r="CCL136" s="85"/>
      <c r="CCM136" s="85"/>
      <c r="CCN136" s="85"/>
      <c r="CCO136" s="85"/>
      <c r="CCP136" s="85"/>
      <c r="CCQ136" s="85"/>
      <c r="CCR136" s="85"/>
      <c r="CCS136" s="85"/>
      <c r="CCT136" s="85"/>
      <c r="CCU136" s="85"/>
      <c r="CCV136" s="85"/>
      <c r="CCW136" s="85"/>
      <c r="CCX136" s="85"/>
      <c r="CCY136" s="85"/>
      <c r="CCZ136" s="85"/>
      <c r="CDA136" s="85"/>
      <c r="CDB136" s="85"/>
      <c r="CDC136" s="85"/>
      <c r="CDD136" s="85"/>
      <c r="CDE136" s="85"/>
      <c r="CDF136" s="85"/>
      <c r="CDG136" s="85"/>
      <c r="CDH136" s="85"/>
      <c r="CDI136" s="85"/>
      <c r="CDJ136" s="85"/>
      <c r="CDK136" s="85"/>
      <c r="CDL136" s="85"/>
      <c r="CDM136" s="85"/>
      <c r="CDN136" s="85"/>
      <c r="CDO136" s="85"/>
      <c r="CDP136" s="85"/>
      <c r="CDQ136" s="85"/>
      <c r="CDR136" s="85"/>
      <c r="CDS136" s="85"/>
      <c r="CDT136" s="85"/>
      <c r="CDU136" s="85"/>
      <c r="CDV136" s="85"/>
      <c r="CDW136" s="85"/>
      <c r="CDX136" s="85"/>
      <c r="CDY136" s="85"/>
      <c r="CDZ136" s="85"/>
      <c r="CEA136" s="85"/>
      <c r="CEB136" s="85"/>
      <c r="CEC136" s="85"/>
      <c r="CED136" s="85"/>
      <c r="CEE136" s="85"/>
      <c r="CEF136" s="85"/>
      <c r="CEG136" s="85"/>
      <c r="CEH136" s="85"/>
      <c r="CEI136" s="85"/>
      <c r="CEJ136" s="85"/>
      <c r="CEK136" s="85"/>
      <c r="CEL136" s="85"/>
      <c r="CEM136" s="85"/>
      <c r="CEN136" s="85"/>
      <c r="CEO136" s="85"/>
      <c r="CEP136" s="85"/>
      <c r="CEQ136" s="85"/>
      <c r="CER136" s="85"/>
      <c r="CES136" s="85"/>
      <c r="CET136" s="85"/>
      <c r="CEU136" s="85"/>
      <c r="CEV136" s="85"/>
      <c r="CEW136" s="85"/>
      <c r="CEX136" s="85"/>
      <c r="CEY136" s="85"/>
      <c r="CEZ136" s="85"/>
      <c r="CFA136" s="85"/>
      <c r="CFB136" s="85"/>
      <c r="CFC136" s="85"/>
      <c r="CFD136" s="85"/>
      <c r="CFE136" s="85"/>
      <c r="CFF136" s="85"/>
      <c r="CFG136" s="85"/>
      <c r="CFH136" s="85"/>
      <c r="CFI136" s="85"/>
      <c r="CFJ136" s="85"/>
      <c r="CFK136" s="85"/>
      <c r="CFL136" s="85"/>
      <c r="CFM136" s="85"/>
      <c r="CFN136" s="85"/>
      <c r="CFO136" s="85"/>
      <c r="CFP136" s="85"/>
      <c r="CFQ136" s="85"/>
      <c r="CFR136" s="85"/>
      <c r="CFS136" s="85"/>
      <c r="CFT136" s="85"/>
      <c r="CFU136" s="85"/>
      <c r="CFV136" s="85"/>
      <c r="CFW136" s="85"/>
      <c r="CFX136" s="85"/>
      <c r="CFY136" s="85"/>
      <c r="CFZ136" s="85"/>
      <c r="CGA136" s="85"/>
      <c r="CGB136" s="85"/>
      <c r="CGC136" s="85"/>
      <c r="CGD136" s="85"/>
      <c r="CGE136" s="85"/>
      <c r="CGF136" s="85"/>
      <c r="CGG136" s="85"/>
      <c r="CGH136" s="85"/>
      <c r="CGI136" s="85"/>
      <c r="CGJ136" s="85"/>
      <c r="CGK136" s="85"/>
      <c r="CGL136" s="85"/>
      <c r="CGM136" s="85"/>
      <c r="CGN136" s="85"/>
      <c r="CGO136" s="85"/>
      <c r="CGP136" s="85"/>
      <c r="CGQ136" s="85"/>
      <c r="CGR136" s="85"/>
      <c r="CGS136" s="85"/>
      <c r="CGT136" s="85"/>
      <c r="CGU136" s="85"/>
      <c r="CGV136" s="85"/>
      <c r="CGW136" s="85"/>
      <c r="CGX136" s="85"/>
      <c r="CGY136" s="85"/>
      <c r="CGZ136" s="85"/>
      <c r="CHA136" s="85"/>
      <c r="CHB136" s="85"/>
      <c r="CHC136" s="85"/>
      <c r="CHD136" s="85"/>
      <c r="CHE136" s="85"/>
      <c r="CHF136" s="85"/>
      <c r="CHG136" s="85"/>
      <c r="CHH136" s="85"/>
      <c r="CHI136" s="85"/>
      <c r="CHJ136" s="85"/>
      <c r="CHK136" s="85"/>
      <c r="CHL136" s="85"/>
      <c r="CHM136" s="85"/>
      <c r="CHN136" s="85"/>
      <c r="CHO136" s="85"/>
      <c r="CHP136" s="85"/>
      <c r="CHQ136" s="85"/>
      <c r="CHR136" s="85"/>
      <c r="CHS136" s="85"/>
      <c r="CHT136" s="85"/>
      <c r="CHU136" s="85"/>
      <c r="CHV136" s="85"/>
      <c r="CHW136" s="85"/>
      <c r="CHX136" s="85"/>
      <c r="CHY136" s="85"/>
      <c r="CHZ136" s="85"/>
      <c r="CIA136" s="85"/>
      <c r="CIB136" s="85"/>
      <c r="CIC136" s="85"/>
      <c r="CID136" s="85"/>
      <c r="CIE136" s="85"/>
      <c r="CIF136" s="85"/>
      <c r="CIG136" s="85"/>
      <c r="CIH136" s="85"/>
      <c r="CII136" s="85"/>
      <c r="CIJ136" s="85"/>
      <c r="CIK136" s="85"/>
      <c r="CIL136" s="85"/>
      <c r="CIM136" s="85"/>
      <c r="CIN136" s="85"/>
      <c r="CIO136" s="85"/>
      <c r="CIP136" s="85"/>
      <c r="CIQ136" s="85"/>
      <c r="CIR136" s="85"/>
      <c r="CIS136" s="85"/>
      <c r="CIT136" s="85"/>
      <c r="CIU136" s="85"/>
      <c r="CIV136" s="85"/>
      <c r="CIW136" s="85"/>
      <c r="CIX136" s="85"/>
      <c r="CIY136" s="85"/>
      <c r="CIZ136" s="85"/>
      <c r="CJA136" s="85"/>
      <c r="CJB136" s="85"/>
      <c r="CJC136" s="85"/>
      <c r="CJD136" s="85"/>
      <c r="CJE136" s="85"/>
      <c r="CJF136" s="85"/>
      <c r="CJG136" s="85"/>
      <c r="CJH136" s="85"/>
      <c r="CJI136" s="85"/>
      <c r="CJJ136" s="85"/>
      <c r="CJK136" s="85"/>
      <c r="CJL136" s="85"/>
      <c r="CJM136" s="85"/>
      <c r="CJN136" s="85"/>
      <c r="CJO136" s="85"/>
      <c r="CJP136" s="85"/>
      <c r="CJQ136" s="85"/>
      <c r="CJR136" s="85"/>
      <c r="CJS136" s="85"/>
      <c r="CJT136" s="85"/>
      <c r="CJU136" s="85"/>
      <c r="CJV136" s="85"/>
      <c r="CJW136" s="85"/>
      <c r="CJX136" s="85"/>
      <c r="CJY136" s="85"/>
      <c r="CJZ136" s="85"/>
      <c r="CKA136" s="85"/>
      <c r="CKB136" s="85"/>
      <c r="CKC136" s="85"/>
      <c r="CKD136" s="85"/>
      <c r="CKE136" s="85"/>
      <c r="CKF136" s="85"/>
      <c r="CKG136" s="85"/>
      <c r="CKH136" s="85"/>
      <c r="CKI136" s="85"/>
      <c r="CKJ136" s="85"/>
      <c r="CKK136" s="85"/>
      <c r="CKL136" s="85"/>
      <c r="CKM136" s="85"/>
      <c r="CKN136" s="85"/>
      <c r="CKO136" s="85"/>
      <c r="CKP136" s="85"/>
      <c r="CKQ136" s="85"/>
      <c r="CKR136" s="85"/>
      <c r="CKS136" s="85"/>
      <c r="CKT136" s="85"/>
      <c r="CKU136" s="85"/>
      <c r="CKV136" s="85"/>
      <c r="CKW136" s="85"/>
      <c r="CKX136" s="85"/>
      <c r="CKY136" s="85"/>
      <c r="CKZ136" s="85"/>
      <c r="CLA136" s="85"/>
      <c r="CLB136" s="85"/>
      <c r="CLC136" s="85"/>
      <c r="CLD136" s="85"/>
      <c r="CLE136" s="85"/>
      <c r="CLF136" s="85"/>
      <c r="CLG136" s="85"/>
      <c r="CLH136" s="85"/>
      <c r="CLI136" s="85"/>
      <c r="CLJ136" s="85"/>
      <c r="CLK136" s="85"/>
      <c r="CLL136" s="85"/>
      <c r="CLM136" s="85"/>
      <c r="CLN136" s="85"/>
      <c r="CLO136" s="85"/>
      <c r="CLP136" s="85"/>
      <c r="CLQ136" s="85"/>
      <c r="CLR136" s="85"/>
      <c r="CLS136" s="85"/>
      <c r="CLT136" s="85"/>
      <c r="CLU136" s="85"/>
      <c r="CLV136" s="85"/>
      <c r="CLW136" s="85"/>
      <c r="CLX136" s="85"/>
      <c r="CLY136" s="85"/>
      <c r="CLZ136" s="85"/>
      <c r="CMA136" s="85"/>
      <c r="CMB136" s="85"/>
      <c r="CMC136" s="85"/>
      <c r="CMD136" s="85"/>
      <c r="CME136" s="85"/>
      <c r="CMF136" s="85"/>
      <c r="CMG136" s="85"/>
      <c r="CMH136" s="85"/>
      <c r="CMI136" s="85"/>
      <c r="CMJ136" s="85"/>
      <c r="CMK136" s="85"/>
      <c r="CML136" s="85"/>
      <c r="CMM136" s="85"/>
      <c r="CMN136" s="85"/>
      <c r="CMO136" s="85"/>
      <c r="CMP136" s="85"/>
      <c r="CMQ136" s="85"/>
      <c r="CMR136" s="85"/>
      <c r="CMS136" s="85"/>
      <c r="CMT136" s="85"/>
      <c r="CMU136" s="85"/>
      <c r="CMV136" s="85"/>
      <c r="CMW136" s="85"/>
      <c r="CMX136" s="85"/>
      <c r="CMY136" s="85"/>
      <c r="CMZ136" s="85"/>
      <c r="CNA136" s="85"/>
      <c r="CNB136" s="85"/>
      <c r="CNC136" s="85"/>
      <c r="CND136" s="85"/>
      <c r="CNE136" s="85"/>
      <c r="CNF136" s="85"/>
      <c r="CNG136" s="85"/>
      <c r="CNH136" s="85"/>
      <c r="CNI136" s="85"/>
      <c r="CNJ136" s="85"/>
      <c r="CNK136" s="85"/>
      <c r="CNL136" s="85"/>
      <c r="CNM136" s="85"/>
      <c r="CNN136" s="85"/>
      <c r="CNO136" s="85"/>
      <c r="CNP136" s="85"/>
      <c r="CNQ136" s="85"/>
      <c r="CNR136" s="85"/>
      <c r="CNS136" s="85"/>
      <c r="CNT136" s="85"/>
      <c r="CNU136" s="85"/>
      <c r="CNV136" s="85"/>
      <c r="CNW136" s="85"/>
      <c r="CNX136" s="85"/>
      <c r="CNY136" s="85"/>
      <c r="CNZ136" s="85"/>
      <c r="COA136" s="85"/>
      <c r="COB136" s="85"/>
      <c r="COC136" s="85"/>
      <c r="COD136" s="85"/>
      <c r="COE136" s="85"/>
      <c r="COF136" s="85"/>
      <c r="COG136" s="85"/>
      <c r="COH136" s="85"/>
      <c r="COI136" s="85"/>
      <c r="COJ136" s="85"/>
      <c r="COK136" s="85"/>
      <c r="COL136" s="85"/>
      <c r="COM136" s="85"/>
      <c r="CON136" s="85"/>
      <c r="COO136" s="85"/>
      <c r="COP136" s="85"/>
      <c r="COQ136" s="85"/>
      <c r="COR136" s="85"/>
      <c r="COS136" s="85"/>
      <c r="COT136" s="85"/>
      <c r="COU136" s="85"/>
      <c r="COV136" s="85"/>
      <c r="COW136" s="85"/>
      <c r="COX136" s="85"/>
      <c r="COY136" s="85"/>
      <c r="COZ136" s="85"/>
      <c r="CPA136" s="85"/>
      <c r="CPB136" s="85"/>
      <c r="CPC136" s="85"/>
      <c r="CPD136" s="85"/>
      <c r="CPE136" s="85"/>
      <c r="CPF136" s="85"/>
      <c r="CPG136" s="85"/>
      <c r="CPH136" s="85"/>
      <c r="CPI136" s="85"/>
      <c r="CPJ136" s="85"/>
      <c r="CPK136" s="85"/>
      <c r="CPL136" s="85"/>
      <c r="CPM136" s="85"/>
      <c r="CPN136" s="85"/>
      <c r="CPO136" s="85"/>
      <c r="CPP136" s="85"/>
      <c r="CPQ136" s="85"/>
      <c r="CPR136" s="85"/>
      <c r="CPS136" s="85"/>
      <c r="CPT136" s="85"/>
      <c r="CPU136" s="85"/>
      <c r="CPV136" s="85"/>
      <c r="CPW136" s="85"/>
      <c r="CPX136" s="85"/>
      <c r="CPY136" s="85"/>
      <c r="CPZ136" s="85"/>
      <c r="CQA136" s="85"/>
      <c r="CQB136" s="85"/>
      <c r="CQC136" s="85"/>
      <c r="CQD136" s="85"/>
      <c r="CQE136" s="85"/>
      <c r="CQF136" s="85"/>
      <c r="CQG136" s="85"/>
      <c r="CQH136" s="85"/>
      <c r="CQI136" s="85"/>
      <c r="CQJ136" s="85"/>
      <c r="CQK136" s="85"/>
      <c r="CQL136" s="85"/>
      <c r="CQM136" s="85"/>
      <c r="CQN136" s="85"/>
      <c r="CQO136" s="85"/>
      <c r="CQP136" s="85"/>
      <c r="CQQ136" s="85"/>
      <c r="CQR136" s="85"/>
      <c r="CQS136" s="85"/>
      <c r="CQT136" s="85"/>
      <c r="CQU136" s="85"/>
      <c r="CQV136" s="85"/>
      <c r="CQW136" s="85"/>
      <c r="CQX136" s="85"/>
      <c r="CQY136" s="85"/>
      <c r="CQZ136" s="85"/>
      <c r="CRA136" s="85"/>
      <c r="CRB136" s="85"/>
      <c r="CRC136" s="85"/>
      <c r="CRD136" s="85"/>
      <c r="CRE136" s="85"/>
      <c r="CRF136" s="85"/>
      <c r="CRG136" s="85"/>
      <c r="CRH136" s="85"/>
      <c r="CRI136" s="85"/>
      <c r="CRJ136" s="85"/>
      <c r="CRK136" s="85"/>
      <c r="CRL136" s="85"/>
      <c r="CRM136" s="85"/>
      <c r="CRN136" s="85"/>
      <c r="CRO136" s="85"/>
      <c r="CRP136" s="85"/>
      <c r="CRQ136" s="85"/>
      <c r="CRR136" s="85"/>
      <c r="CRS136" s="85"/>
      <c r="CRT136" s="85"/>
      <c r="CRU136" s="85"/>
      <c r="CRV136" s="85"/>
      <c r="CRW136" s="85"/>
      <c r="CRX136" s="85"/>
      <c r="CRY136" s="85"/>
      <c r="CRZ136" s="85"/>
      <c r="CSA136" s="85"/>
      <c r="CSB136" s="85"/>
      <c r="CSC136" s="85"/>
      <c r="CSD136" s="85"/>
      <c r="CSE136" s="85"/>
      <c r="CSF136" s="85"/>
      <c r="CSG136" s="85"/>
      <c r="CSH136" s="85"/>
      <c r="CSI136" s="85"/>
      <c r="CSJ136" s="85"/>
      <c r="CSK136" s="85"/>
      <c r="CSL136" s="85"/>
      <c r="CSM136" s="85"/>
      <c r="CSN136" s="85"/>
      <c r="CSO136" s="85"/>
      <c r="CSP136" s="85"/>
      <c r="CSQ136" s="85"/>
      <c r="CSR136" s="85"/>
      <c r="CSS136" s="85"/>
      <c r="CST136" s="85"/>
      <c r="CSU136" s="85"/>
      <c r="CSV136" s="85"/>
      <c r="CSW136" s="85"/>
      <c r="CSX136" s="85"/>
      <c r="CSY136" s="85"/>
      <c r="CSZ136" s="85"/>
      <c r="CTA136" s="85"/>
      <c r="CTB136" s="85"/>
      <c r="CTC136" s="85"/>
      <c r="CTD136" s="85"/>
      <c r="CTE136" s="85"/>
      <c r="CTF136" s="85"/>
      <c r="CTG136" s="85"/>
      <c r="CTH136" s="85"/>
      <c r="CTI136" s="85"/>
      <c r="CTJ136" s="85"/>
      <c r="CTK136" s="85"/>
      <c r="CTL136" s="85"/>
      <c r="CTM136" s="85"/>
      <c r="CTN136" s="85"/>
      <c r="CTO136" s="85"/>
      <c r="CTP136" s="85"/>
      <c r="CTQ136" s="85"/>
      <c r="CTR136" s="85"/>
      <c r="CTS136" s="85"/>
      <c r="CTT136" s="85"/>
      <c r="CTU136" s="85"/>
      <c r="CTV136" s="85"/>
      <c r="CTW136" s="85"/>
      <c r="CTX136" s="85"/>
      <c r="CTY136" s="85"/>
      <c r="CTZ136" s="85"/>
      <c r="CUA136" s="85"/>
      <c r="CUB136" s="85"/>
      <c r="CUC136" s="85"/>
      <c r="CUD136" s="85"/>
      <c r="CUE136" s="85"/>
      <c r="CUF136" s="85"/>
      <c r="CUG136" s="85"/>
      <c r="CUH136" s="85"/>
      <c r="CUI136" s="85"/>
      <c r="CUJ136" s="85"/>
      <c r="CUK136" s="85"/>
      <c r="CUL136" s="85"/>
      <c r="CUM136" s="85"/>
      <c r="CUN136" s="85"/>
      <c r="CUO136" s="85"/>
      <c r="CUP136" s="85"/>
      <c r="CUQ136" s="85"/>
      <c r="CUR136" s="85"/>
      <c r="CUS136" s="85"/>
      <c r="CUT136" s="85"/>
      <c r="CUU136" s="85"/>
      <c r="CUV136" s="85"/>
      <c r="CUW136" s="85"/>
      <c r="CUX136" s="85"/>
      <c r="CUY136" s="85"/>
      <c r="CUZ136" s="85"/>
      <c r="CVA136" s="85"/>
      <c r="CVB136" s="85"/>
      <c r="CVC136" s="85"/>
      <c r="CVD136" s="85"/>
      <c r="CVE136" s="85"/>
      <c r="CVF136" s="85"/>
      <c r="CVG136" s="85"/>
      <c r="CVH136" s="85"/>
      <c r="CVI136" s="85"/>
      <c r="CVJ136" s="85"/>
      <c r="CVK136" s="85"/>
      <c r="CVL136" s="85"/>
      <c r="CVM136" s="85"/>
      <c r="CVN136" s="85"/>
      <c r="CVO136" s="85"/>
      <c r="CVP136" s="85"/>
      <c r="CVQ136" s="85"/>
      <c r="CVR136" s="85"/>
      <c r="CVS136" s="85"/>
      <c r="CVT136" s="85"/>
      <c r="CVU136" s="85"/>
      <c r="CVV136" s="85"/>
      <c r="CVW136" s="85"/>
      <c r="CVX136" s="85"/>
      <c r="CVY136" s="85"/>
      <c r="CVZ136" s="85"/>
      <c r="CWA136" s="85"/>
      <c r="CWB136" s="85"/>
      <c r="CWC136" s="85"/>
      <c r="CWD136" s="85"/>
      <c r="CWE136" s="85"/>
      <c r="CWF136" s="85"/>
      <c r="CWG136" s="85"/>
      <c r="CWH136" s="85"/>
      <c r="CWI136" s="85"/>
      <c r="CWJ136" s="85"/>
      <c r="CWK136" s="85"/>
      <c r="CWL136" s="85"/>
      <c r="CWM136" s="85"/>
      <c r="CWN136" s="85"/>
      <c r="CWO136" s="85"/>
      <c r="CWP136" s="85"/>
      <c r="CWQ136" s="85"/>
      <c r="CWR136" s="85"/>
      <c r="CWS136" s="85"/>
      <c r="CWT136" s="85"/>
      <c r="CWU136" s="85"/>
      <c r="CWV136" s="85"/>
      <c r="CWW136" s="85"/>
      <c r="CWX136" s="85"/>
      <c r="CWY136" s="85"/>
      <c r="CWZ136" s="85"/>
      <c r="CXA136" s="85"/>
      <c r="CXB136" s="85"/>
      <c r="CXC136" s="85"/>
      <c r="CXD136" s="85"/>
      <c r="CXE136" s="85"/>
      <c r="CXF136" s="85"/>
      <c r="CXG136" s="85"/>
      <c r="CXH136" s="85"/>
      <c r="CXI136" s="85"/>
      <c r="CXJ136" s="85"/>
      <c r="CXK136" s="85"/>
      <c r="CXL136" s="85"/>
      <c r="CXM136" s="85"/>
      <c r="CXN136" s="85"/>
      <c r="CXO136" s="85"/>
      <c r="CXP136" s="85"/>
      <c r="CXQ136" s="85"/>
      <c r="CXR136" s="85"/>
      <c r="CXS136" s="85"/>
      <c r="CXT136" s="85"/>
      <c r="CXU136" s="85"/>
      <c r="CXV136" s="85"/>
      <c r="CXW136" s="85"/>
      <c r="CXX136" s="85"/>
      <c r="CXY136" s="85"/>
      <c r="CXZ136" s="85"/>
      <c r="CYA136" s="85"/>
      <c r="CYB136" s="85"/>
      <c r="CYC136" s="85"/>
      <c r="CYD136" s="85"/>
      <c r="CYE136" s="85"/>
      <c r="CYF136" s="85"/>
      <c r="CYG136" s="85"/>
      <c r="CYH136" s="85"/>
      <c r="CYI136" s="85"/>
      <c r="CYJ136" s="85"/>
      <c r="CYK136" s="85"/>
      <c r="CYL136" s="85"/>
      <c r="CYM136" s="85"/>
      <c r="CYN136" s="85"/>
      <c r="CYO136" s="85"/>
      <c r="CYP136" s="85"/>
      <c r="CYQ136" s="85"/>
      <c r="CYR136" s="85"/>
      <c r="CYS136" s="85"/>
      <c r="CYT136" s="85"/>
      <c r="CYU136" s="85"/>
      <c r="CYV136" s="85"/>
      <c r="CYW136" s="85"/>
      <c r="CYX136" s="85"/>
      <c r="CYY136" s="85"/>
      <c r="CYZ136" s="85"/>
      <c r="CZA136" s="85"/>
      <c r="CZB136" s="85"/>
      <c r="CZC136" s="85"/>
      <c r="CZD136" s="85"/>
      <c r="CZE136" s="85"/>
      <c r="CZF136" s="85"/>
      <c r="CZG136" s="85"/>
      <c r="CZH136" s="85"/>
      <c r="CZI136" s="85"/>
      <c r="CZJ136" s="85"/>
      <c r="CZK136" s="85"/>
      <c r="CZL136" s="85"/>
      <c r="CZM136" s="85"/>
      <c r="CZN136" s="85"/>
      <c r="CZO136" s="85"/>
      <c r="CZP136" s="85"/>
      <c r="CZQ136" s="85"/>
      <c r="CZR136" s="85"/>
      <c r="CZS136" s="85"/>
      <c r="CZT136" s="85"/>
      <c r="CZU136" s="85"/>
      <c r="CZV136" s="85"/>
      <c r="CZW136" s="85"/>
      <c r="CZX136" s="85"/>
      <c r="CZY136" s="85"/>
      <c r="CZZ136" s="85"/>
      <c r="DAA136" s="85"/>
      <c r="DAB136" s="85"/>
      <c r="DAC136" s="85"/>
      <c r="DAD136" s="85"/>
      <c r="DAE136" s="85"/>
      <c r="DAF136" s="85"/>
      <c r="DAG136" s="85"/>
      <c r="DAH136" s="85"/>
      <c r="DAI136" s="85"/>
      <c r="DAJ136" s="85"/>
      <c r="DAK136" s="85"/>
      <c r="DAL136" s="85"/>
      <c r="DAM136" s="85"/>
      <c r="DAN136" s="85"/>
      <c r="DAO136" s="85"/>
      <c r="DAP136" s="85"/>
      <c r="DAQ136" s="85"/>
      <c r="DAR136" s="85"/>
      <c r="DAS136" s="85"/>
      <c r="DAT136" s="85"/>
      <c r="DAU136" s="85"/>
      <c r="DAV136" s="85"/>
      <c r="DAW136" s="85"/>
      <c r="DAX136" s="85"/>
      <c r="DAY136" s="85"/>
      <c r="DAZ136" s="85"/>
      <c r="DBA136" s="85"/>
      <c r="DBB136" s="85"/>
      <c r="DBC136" s="85"/>
      <c r="DBD136" s="85"/>
      <c r="DBE136" s="85"/>
      <c r="DBF136" s="85"/>
      <c r="DBG136" s="85"/>
      <c r="DBH136" s="85"/>
      <c r="DBI136" s="85"/>
      <c r="DBJ136" s="85"/>
      <c r="DBK136" s="85"/>
      <c r="DBL136" s="85"/>
      <c r="DBM136" s="85"/>
      <c r="DBN136" s="85"/>
      <c r="DBO136" s="85"/>
      <c r="DBP136" s="85"/>
      <c r="DBQ136" s="85"/>
      <c r="DBR136" s="85"/>
      <c r="DBS136" s="85"/>
      <c r="DBT136" s="85"/>
      <c r="DBU136" s="85"/>
      <c r="DBV136" s="85"/>
      <c r="DBW136" s="85"/>
      <c r="DBX136" s="85"/>
      <c r="DBY136" s="85"/>
      <c r="DBZ136" s="85"/>
      <c r="DCA136" s="85"/>
      <c r="DCB136" s="85"/>
      <c r="DCC136" s="85"/>
      <c r="DCD136" s="85"/>
      <c r="DCE136" s="85"/>
      <c r="DCF136" s="85"/>
      <c r="DCG136" s="85"/>
      <c r="DCH136" s="85"/>
      <c r="DCI136" s="85"/>
      <c r="DCJ136" s="85"/>
      <c r="DCK136" s="85"/>
      <c r="DCL136" s="85"/>
      <c r="DCM136" s="85"/>
      <c r="DCN136" s="85"/>
      <c r="DCO136" s="85"/>
      <c r="DCP136" s="85"/>
      <c r="DCQ136" s="85"/>
      <c r="DCR136" s="85"/>
      <c r="DCS136" s="85"/>
      <c r="DCT136" s="85"/>
      <c r="DCU136" s="85"/>
      <c r="DCV136" s="85"/>
      <c r="DCW136" s="85"/>
      <c r="DCX136" s="85"/>
      <c r="DCY136" s="85"/>
      <c r="DCZ136" s="85"/>
      <c r="DDA136" s="85"/>
      <c r="DDB136" s="85"/>
      <c r="DDC136" s="85"/>
      <c r="DDD136" s="85"/>
      <c r="DDE136" s="85"/>
      <c r="DDF136" s="85"/>
      <c r="DDG136" s="85"/>
      <c r="DDH136" s="85"/>
      <c r="DDI136" s="85"/>
      <c r="DDJ136" s="85"/>
      <c r="DDK136" s="85"/>
      <c r="DDL136" s="85"/>
      <c r="DDM136" s="85"/>
      <c r="DDN136" s="85"/>
      <c r="DDO136" s="85"/>
      <c r="DDP136" s="85"/>
      <c r="DDQ136" s="85"/>
      <c r="DDR136" s="85"/>
      <c r="DDS136" s="85"/>
      <c r="DDT136" s="85"/>
      <c r="DDU136" s="85"/>
      <c r="DDV136" s="85"/>
      <c r="DDW136" s="85"/>
      <c r="DDX136" s="85"/>
      <c r="DDY136" s="85"/>
      <c r="DDZ136" s="85"/>
      <c r="DEA136" s="85"/>
      <c r="DEB136" s="85"/>
      <c r="DEC136" s="85"/>
      <c r="DED136" s="85"/>
      <c r="DEE136" s="85"/>
      <c r="DEF136" s="85"/>
      <c r="DEG136" s="85"/>
      <c r="DEH136" s="85"/>
      <c r="DEI136" s="85"/>
      <c r="DEJ136" s="85"/>
      <c r="DEK136" s="85"/>
      <c r="DEL136" s="85"/>
      <c r="DEM136" s="85"/>
      <c r="DEN136" s="85"/>
      <c r="DEO136" s="85"/>
      <c r="DEP136" s="85"/>
      <c r="DEQ136" s="85"/>
      <c r="DER136" s="85"/>
      <c r="DES136" s="85"/>
      <c r="DET136" s="85"/>
      <c r="DEU136" s="85"/>
      <c r="DEV136" s="85"/>
      <c r="DEW136" s="85"/>
      <c r="DEX136" s="85"/>
      <c r="DEY136" s="85"/>
      <c r="DEZ136" s="85"/>
      <c r="DFA136" s="85"/>
      <c r="DFB136" s="85"/>
      <c r="DFC136" s="85"/>
      <c r="DFD136" s="85"/>
      <c r="DFE136" s="85"/>
      <c r="DFF136" s="85"/>
      <c r="DFG136" s="85"/>
      <c r="DFH136" s="85"/>
      <c r="DFI136" s="85"/>
      <c r="DFJ136" s="85"/>
      <c r="DFK136" s="85"/>
      <c r="DFL136" s="85"/>
      <c r="DFM136" s="85"/>
      <c r="DFN136" s="85"/>
      <c r="DFO136" s="85"/>
      <c r="DFP136" s="85"/>
      <c r="DFQ136" s="85"/>
      <c r="DFR136" s="85"/>
      <c r="DFS136" s="85"/>
      <c r="DFT136" s="85"/>
      <c r="DFU136" s="85"/>
      <c r="DFV136" s="85"/>
      <c r="DFW136" s="85"/>
      <c r="DFX136" s="85"/>
      <c r="DFY136" s="85"/>
      <c r="DFZ136" s="85"/>
      <c r="DGA136" s="85"/>
      <c r="DGB136" s="85"/>
      <c r="DGC136" s="85"/>
      <c r="DGD136" s="85"/>
      <c r="DGE136" s="85"/>
      <c r="DGF136" s="85"/>
      <c r="DGG136" s="85"/>
      <c r="DGH136" s="85"/>
      <c r="DGI136" s="85"/>
      <c r="DGJ136" s="85"/>
      <c r="DGK136" s="85"/>
      <c r="DGL136" s="85"/>
      <c r="DGM136" s="85"/>
      <c r="DGN136" s="85"/>
      <c r="DGO136" s="85"/>
      <c r="DGP136" s="85"/>
      <c r="DGQ136" s="85"/>
      <c r="DGR136" s="85"/>
      <c r="DGS136" s="85"/>
      <c r="DGT136" s="85"/>
      <c r="DGU136" s="85"/>
      <c r="DGV136" s="85"/>
      <c r="DGW136" s="85"/>
      <c r="DGX136" s="85"/>
      <c r="DGY136" s="85"/>
      <c r="DGZ136" s="85"/>
      <c r="DHA136" s="85"/>
      <c r="DHB136" s="85"/>
      <c r="DHC136" s="85"/>
      <c r="DHD136" s="85"/>
      <c r="DHE136" s="85"/>
      <c r="DHF136" s="85"/>
      <c r="DHG136" s="85"/>
      <c r="DHH136" s="85"/>
      <c r="DHI136" s="85"/>
      <c r="DHJ136" s="85"/>
      <c r="DHK136" s="85"/>
      <c r="DHL136" s="85"/>
      <c r="DHM136" s="85"/>
      <c r="DHN136" s="85"/>
      <c r="DHO136" s="85"/>
      <c r="DHP136" s="85"/>
      <c r="DHQ136" s="85"/>
      <c r="DHR136" s="85"/>
      <c r="DHS136" s="85"/>
      <c r="DHT136" s="85"/>
      <c r="DHU136" s="85"/>
      <c r="DHV136" s="85"/>
      <c r="DHW136" s="85"/>
      <c r="DHX136" s="85"/>
      <c r="DHY136" s="85"/>
      <c r="DHZ136" s="85"/>
      <c r="DIA136" s="85"/>
      <c r="DIB136" s="85"/>
      <c r="DIC136" s="85"/>
      <c r="DID136" s="85"/>
      <c r="DIE136" s="85"/>
      <c r="DIF136" s="85"/>
      <c r="DIG136" s="85"/>
      <c r="DIH136" s="85"/>
      <c r="DII136" s="85"/>
      <c r="DIJ136" s="85"/>
      <c r="DIK136" s="85"/>
      <c r="DIL136" s="85"/>
      <c r="DIM136" s="85"/>
      <c r="DIN136" s="85"/>
      <c r="DIO136" s="85"/>
      <c r="DIP136" s="85"/>
      <c r="DIQ136" s="85"/>
      <c r="DIR136" s="85"/>
      <c r="DIS136" s="85"/>
      <c r="DIT136" s="85"/>
      <c r="DIU136" s="85"/>
      <c r="DIV136" s="85"/>
      <c r="DIW136" s="85"/>
      <c r="DIX136" s="85"/>
      <c r="DIY136" s="85"/>
      <c r="DIZ136" s="85"/>
      <c r="DJA136" s="85"/>
      <c r="DJB136" s="85"/>
      <c r="DJC136" s="85"/>
      <c r="DJD136" s="85"/>
      <c r="DJE136" s="85"/>
      <c r="DJF136" s="85"/>
      <c r="DJG136" s="85"/>
      <c r="DJH136" s="85"/>
      <c r="DJI136" s="85"/>
      <c r="DJJ136" s="85"/>
      <c r="DJK136" s="85"/>
      <c r="DJL136" s="85"/>
      <c r="DJM136" s="85"/>
      <c r="DJN136" s="85"/>
      <c r="DJO136" s="85"/>
      <c r="DJP136" s="85"/>
      <c r="DJQ136" s="85"/>
      <c r="DJR136" s="85"/>
      <c r="DJS136" s="85"/>
      <c r="DJT136" s="85"/>
      <c r="DJU136" s="85"/>
      <c r="DJV136" s="85"/>
      <c r="DJW136" s="85"/>
      <c r="DJX136" s="85"/>
      <c r="DJY136" s="85"/>
      <c r="DJZ136" s="85"/>
      <c r="DKA136" s="85"/>
      <c r="DKB136" s="85"/>
      <c r="DKC136" s="85"/>
      <c r="DKD136" s="85"/>
      <c r="DKE136" s="85"/>
      <c r="DKF136" s="85"/>
      <c r="DKG136" s="85"/>
      <c r="DKH136" s="85"/>
      <c r="DKI136" s="85"/>
      <c r="DKJ136" s="85"/>
      <c r="DKK136" s="85"/>
      <c r="DKL136" s="85"/>
      <c r="DKM136" s="85"/>
      <c r="DKN136" s="85"/>
      <c r="DKO136" s="85"/>
      <c r="DKP136" s="85"/>
      <c r="DKQ136" s="85"/>
      <c r="DKR136" s="85"/>
      <c r="DKS136" s="85"/>
      <c r="DKT136" s="85"/>
      <c r="DKU136" s="85"/>
      <c r="DKV136" s="85"/>
      <c r="DKW136" s="85"/>
      <c r="DKX136" s="85"/>
      <c r="DKY136" s="85"/>
      <c r="DKZ136" s="85"/>
      <c r="DLA136" s="85"/>
      <c r="DLB136" s="85"/>
      <c r="DLC136" s="85"/>
      <c r="DLD136" s="85"/>
      <c r="DLE136" s="85"/>
      <c r="DLF136" s="85"/>
      <c r="DLG136" s="85"/>
      <c r="DLH136" s="85"/>
      <c r="DLI136" s="85"/>
      <c r="DLJ136" s="85"/>
      <c r="DLK136" s="85"/>
      <c r="DLL136" s="85"/>
      <c r="DLM136" s="85"/>
      <c r="DLN136" s="85"/>
      <c r="DLO136" s="85"/>
      <c r="DLP136" s="85"/>
      <c r="DLQ136" s="85"/>
      <c r="DLR136" s="85"/>
      <c r="DLS136" s="85"/>
      <c r="DLT136" s="85"/>
      <c r="DLU136" s="85"/>
      <c r="DLV136" s="85"/>
      <c r="DLW136" s="85"/>
      <c r="DLX136" s="85"/>
      <c r="DLY136" s="85"/>
      <c r="DLZ136" s="85"/>
      <c r="DMA136" s="85"/>
      <c r="DMB136" s="85"/>
      <c r="DMC136" s="85"/>
      <c r="DMD136" s="85"/>
      <c r="DME136" s="85"/>
      <c r="DMF136" s="85"/>
      <c r="DMG136" s="85"/>
      <c r="DMH136" s="85"/>
      <c r="DMI136" s="85"/>
      <c r="DMJ136" s="85"/>
      <c r="DMK136" s="85"/>
      <c r="DML136" s="85"/>
      <c r="DMM136" s="85"/>
      <c r="DMN136" s="85"/>
      <c r="DMO136" s="85"/>
      <c r="DMP136" s="85"/>
      <c r="DMQ136" s="85"/>
      <c r="DMR136" s="85"/>
      <c r="DMS136" s="85"/>
      <c r="DMT136" s="85"/>
      <c r="DMU136" s="85"/>
      <c r="DMV136" s="85"/>
      <c r="DMW136" s="85"/>
      <c r="DMX136" s="85"/>
      <c r="DMY136" s="85"/>
      <c r="DMZ136" s="85"/>
      <c r="DNA136" s="85"/>
      <c r="DNB136" s="85"/>
      <c r="DNC136" s="85"/>
      <c r="DND136" s="85"/>
      <c r="DNE136" s="85"/>
      <c r="DNF136" s="85"/>
      <c r="DNG136" s="85"/>
      <c r="DNH136" s="85"/>
      <c r="DNI136" s="85"/>
      <c r="DNJ136" s="85"/>
      <c r="DNK136" s="85"/>
      <c r="DNL136" s="85"/>
      <c r="DNM136" s="85"/>
      <c r="DNN136" s="85"/>
      <c r="DNO136" s="85"/>
      <c r="DNP136" s="85"/>
      <c r="DNQ136" s="85"/>
      <c r="DNR136" s="85"/>
      <c r="DNS136" s="85"/>
      <c r="DNT136" s="85"/>
      <c r="DNU136" s="85"/>
      <c r="DNV136" s="85"/>
      <c r="DNW136" s="85"/>
      <c r="DNX136" s="85"/>
      <c r="DNY136" s="85"/>
      <c r="DNZ136" s="85"/>
      <c r="DOA136" s="85"/>
      <c r="DOB136" s="85"/>
      <c r="DOC136" s="85"/>
      <c r="DOD136" s="85"/>
      <c r="DOE136" s="85"/>
      <c r="DOF136" s="85"/>
      <c r="DOG136" s="85"/>
      <c r="DOH136" s="85"/>
      <c r="DOI136" s="85"/>
      <c r="DOJ136" s="85"/>
      <c r="DOK136" s="85"/>
      <c r="DOL136" s="85"/>
      <c r="DOM136" s="85"/>
      <c r="DON136" s="85"/>
      <c r="DOO136" s="85"/>
      <c r="DOP136" s="85"/>
      <c r="DOQ136" s="85"/>
      <c r="DOR136" s="85"/>
      <c r="DOS136" s="85"/>
      <c r="DOT136" s="85"/>
      <c r="DOU136" s="85"/>
      <c r="DOV136" s="85"/>
      <c r="DOW136" s="85"/>
      <c r="DOX136" s="85"/>
      <c r="DOY136" s="85"/>
      <c r="DOZ136" s="85"/>
      <c r="DPA136" s="85"/>
      <c r="DPB136" s="85"/>
      <c r="DPC136" s="85"/>
      <c r="DPD136" s="85"/>
      <c r="DPE136" s="85"/>
      <c r="DPF136" s="85"/>
      <c r="DPG136" s="85"/>
      <c r="DPH136" s="85"/>
      <c r="DPI136" s="85"/>
      <c r="DPJ136" s="85"/>
      <c r="DPK136" s="85"/>
      <c r="DPL136" s="85"/>
      <c r="DPM136" s="85"/>
      <c r="DPN136" s="85"/>
      <c r="DPO136" s="85"/>
      <c r="DPP136" s="85"/>
      <c r="DPQ136" s="85"/>
      <c r="DPR136" s="85"/>
      <c r="DPS136" s="85"/>
      <c r="DPT136" s="85"/>
      <c r="DPU136" s="85"/>
      <c r="DPV136" s="85"/>
      <c r="DPW136" s="85"/>
      <c r="DPX136" s="85"/>
      <c r="DPY136" s="85"/>
      <c r="DPZ136" s="85"/>
      <c r="DQA136" s="85"/>
      <c r="DQB136" s="85"/>
      <c r="DQC136" s="85"/>
      <c r="DQD136" s="85"/>
      <c r="DQE136" s="85"/>
      <c r="DQF136" s="85"/>
      <c r="DQG136" s="85"/>
      <c r="DQH136" s="85"/>
      <c r="DQI136" s="85"/>
      <c r="DQJ136" s="85"/>
      <c r="DQK136" s="85"/>
      <c r="DQL136" s="85"/>
      <c r="DQM136" s="85"/>
      <c r="DQN136" s="85"/>
      <c r="DQO136" s="85"/>
      <c r="DQP136" s="85"/>
      <c r="DQQ136" s="85"/>
      <c r="DQR136" s="85"/>
      <c r="DQS136" s="85"/>
      <c r="DQT136" s="85"/>
      <c r="DQU136" s="85"/>
      <c r="DQV136" s="85"/>
      <c r="DQW136" s="85"/>
      <c r="DQX136" s="85"/>
      <c r="DQY136" s="85"/>
      <c r="DQZ136" s="85"/>
      <c r="DRA136" s="85"/>
      <c r="DRB136" s="85"/>
      <c r="DRC136" s="85"/>
      <c r="DRD136" s="85"/>
      <c r="DRE136" s="85"/>
      <c r="DRF136" s="85"/>
      <c r="DRG136" s="85"/>
      <c r="DRH136" s="85"/>
      <c r="DRI136" s="85"/>
      <c r="DRJ136" s="85"/>
      <c r="DRK136" s="85"/>
      <c r="DRL136" s="85"/>
      <c r="DRM136" s="85"/>
      <c r="DRN136" s="85"/>
      <c r="DRO136" s="85"/>
      <c r="DRP136" s="85"/>
      <c r="DRQ136" s="85"/>
      <c r="DRR136" s="85"/>
      <c r="DRS136" s="85"/>
      <c r="DRT136" s="85"/>
      <c r="DRU136" s="85"/>
      <c r="DRV136" s="85"/>
      <c r="DRW136" s="85"/>
      <c r="DRX136" s="85"/>
      <c r="DRY136" s="85"/>
      <c r="DRZ136" s="85"/>
      <c r="DSA136" s="85"/>
      <c r="DSB136" s="85"/>
      <c r="DSC136" s="85"/>
      <c r="DSD136" s="85"/>
      <c r="DSE136" s="85"/>
      <c r="DSF136" s="85"/>
      <c r="DSG136" s="85"/>
      <c r="DSH136" s="85"/>
      <c r="DSI136" s="85"/>
      <c r="DSJ136" s="85"/>
      <c r="DSK136" s="85"/>
      <c r="DSL136" s="85"/>
      <c r="DSM136" s="85"/>
      <c r="DSN136" s="85"/>
      <c r="DSO136" s="85"/>
      <c r="DSP136" s="85"/>
      <c r="DSQ136" s="85"/>
      <c r="DSR136" s="85"/>
      <c r="DSS136" s="85"/>
      <c r="DST136" s="85"/>
      <c r="DSU136" s="85"/>
      <c r="DSV136" s="85"/>
      <c r="DSW136" s="85"/>
      <c r="DSX136" s="85"/>
      <c r="DSY136" s="85"/>
      <c r="DSZ136" s="85"/>
      <c r="DTA136" s="85"/>
      <c r="DTB136" s="85"/>
      <c r="DTC136" s="85"/>
      <c r="DTD136" s="85"/>
      <c r="DTE136" s="85"/>
      <c r="DTF136" s="85"/>
      <c r="DTG136" s="85"/>
      <c r="DTH136" s="85"/>
      <c r="DTI136" s="85"/>
      <c r="DTJ136" s="85"/>
      <c r="DTK136" s="85"/>
      <c r="DTL136" s="85"/>
      <c r="DTM136" s="85"/>
      <c r="DTN136" s="85"/>
      <c r="DTO136" s="85"/>
      <c r="DTP136" s="85"/>
      <c r="DTQ136" s="85"/>
      <c r="DTR136" s="85"/>
      <c r="DTS136" s="85"/>
      <c r="DTT136" s="85"/>
      <c r="DTU136" s="85"/>
      <c r="DTV136" s="85"/>
      <c r="DTW136" s="85"/>
      <c r="DTX136" s="85"/>
      <c r="DTY136" s="85"/>
      <c r="DTZ136" s="85"/>
      <c r="DUA136" s="85"/>
      <c r="DUB136" s="85"/>
      <c r="DUC136" s="85"/>
      <c r="DUD136" s="85"/>
      <c r="DUE136" s="85"/>
      <c r="DUF136" s="85"/>
      <c r="DUG136" s="85"/>
      <c r="DUH136" s="85"/>
      <c r="DUI136" s="85"/>
      <c r="DUJ136" s="85"/>
      <c r="DUK136" s="85"/>
      <c r="DUL136" s="85"/>
      <c r="DUM136" s="85"/>
      <c r="DUN136" s="85"/>
      <c r="DUO136" s="85"/>
      <c r="DUP136" s="85"/>
      <c r="DUQ136" s="85"/>
      <c r="DUR136" s="85"/>
      <c r="DUS136" s="85"/>
      <c r="DUT136" s="85"/>
      <c r="DUU136" s="85"/>
      <c r="DUV136" s="85"/>
      <c r="DUW136" s="85"/>
      <c r="DUX136" s="85"/>
      <c r="DUY136" s="85"/>
      <c r="DUZ136" s="85"/>
      <c r="DVA136" s="85"/>
      <c r="DVB136" s="85"/>
      <c r="DVC136" s="85"/>
      <c r="DVD136" s="85"/>
      <c r="DVE136" s="85"/>
      <c r="DVF136" s="85"/>
      <c r="DVG136" s="85"/>
      <c r="DVH136" s="85"/>
      <c r="DVI136" s="85"/>
      <c r="DVJ136" s="85"/>
      <c r="DVK136" s="85"/>
      <c r="DVL136" s="85"/>
      <c r="DVM136" s="85"/>
      <c r="DVN136" s="85"/>
      <c r="DVO136" s="85"/>
      <c r="DVP136" s="85"/>
      <c r="DVQ136" s="85"/>
      <c r="DVR136" s="85"/>
      <c r="DVS136" s="85"/>
      <c r="DVT136" s="85"/>
      <c r="DVU136" s="85"/>
      <c r="DVV136" s="85"/>
      <c r="DVW136" s="85"/>
      <c r="DVX136" s="85"/>
      <c r="DVY136" s="85"/>
      <c r="DVZ136" s="85"/>
      <c r="DWA136" s="85"/>
      <c r="DWB136" s="85"/>
      <c r="DWC136" s="85"/>
      <c r="DWD136" s="85"/>
      <c r="DWE136" s="85"/>
      <c r="DWF136" s="85"/>
      <c r="DWG136" s="85"/>
      <c r="DWH136" s="85"/>
      <c r="DWI136" s="85"/>
      <c r="DWJ136" s="85"/>
      <c r="DWK136" s="85"/>
      <c r="DWL136" s="85"/>
      <c r="DWM136" s="85"/>
      <c r="DWN136" s="85"/>
      <c r="DWO136" s="85"/>
      <c r="DWP136" s="85"/>
      <c r="DWQ136" s="85"/>
      <c r="DWR136" s="85"/>
      <c r="DWS136" s="85"/>
      <c r="DWT136" s="85"/>
      <c r="DWU136" s="85"/>
      <c r="DWV136" s="85"/>
      <c r="DWW136" s="85"/>
      <c r="DWX136" s="85"/>
      <c r="DWY136" s="85"/>
      <c r="DWZ136" s="85"/>
      <c r="DXA136" s="85"/>
      <c r="DXB136" s="85"/>
      <c r="DXC136" s="85"/>
      <c r="DXD136" s="85"/>
      <c r="DXE136" s="85"/>
      <c r="DXF136" s="85"/>
      <c r="DXG136" s="85"/>
      <c r="DXH136" s="85"/>
      <c r="DXI136" s="85"/>
      <c r="DXJ136" s="85"/>
      <c r="DXK136" s="85"/>
      <c r="DXL136" s="85"/>
      <c r="DXM136" s="85"/>
      <c r="DXN136" s="85"/>
      <c r="DXO136" s="85"/>
      <c r="DXP136" s="85"/>
      <c r="DXQ136" s="85"/>
      <c r="DXR136" s="85"/>
      <c r="DXS136" s="85"/>
      <c r="DXT136" s="85"/>
      <c r="DXU136" s="85"/>
      <c r="DXV136" s="85"/>
      <c r="DXW136" s="85"/>
      <c r="DXX136" s="85"/>
      <c r="DXY136" s="85"/>
      <c r="DXZ136" s="85"/>
      <c r="DYA136" s="85"/>
      <c r="DYB136" s="85"/>
      <c r="DYC136" s="85"/>
      <c r="DYD136" s="85"/>
      <c r="DYE136" s="85"/>
      <c r="DYF136" s="85"/>
      <c r="DYG136" s="85"/>
      <c r="DYH136" s="85"/>
      <c r="DYI136" s="85"/>
      <c r="DYJ136" s="85"/>
      <c r="DYK136" s="85"/>
      <c r="DYL136" s="85"/>
      <c r="DYM136" s="85"/>
      <c r="DYN136" s="85"/>
      <c r="DYO136" s="85"/>
      <c r="DYP136" s="85"/>
      <c r="DYQ136" s="85"/>
      <c r="DYR136" s="85"/>
      <c r="DYS136" s="85"/>
      <c r="DYT136" s="85"/>
      <c r="DYU136" s="85"/>
      <c r="DYV136" s="85"/>
      <c r="DYW136" s="85"/>
      <c r="DYX136" s="85"/>
      <c r="DYY136" s="85"/>
      <c r="DYZ136" s="85"/>
      <c r="DZA136" s="85"/>
      <c r="DZB136" s="85"/>
      <c r="DZC136" s="85"/>
      <c r="DZD136" s="85"/>
      <c r="DZE136" s="85"/>
      <c r="DZF136" s="85"/>
      <c r="DZG136" s="85"/>
      <c r="DZH136" s="85"/>
      <c r="DZI136" s="85"/>
      <c r="DZJ136" s="85"/>
      <c r="DZK136" s="85"/>
      <c r="DZL136" s="85"/>
      <c r="DZM136" s="85"/>
      <c r="DZN136" s="85"/>
      <c r="DZO136" s="85"/>
      <c r="DZP136" s="85"/>
      <c r="DZQ136" s="85"/>
      <c r="DZR136" s="85"/>
      <c r="DZS136" s="85"/>
      <c r="DZT136" s="85"/>
      <c r="DZU136" s="85"/>
      <c r="DZV136" s="85"/>
      <c r="DZW136" s="85"/>
      <c r="DZX136" s="85"/>
      <c r="DZY136" s="85"/>
      <c r="DZZ136" s="85"/>
      <c r="EAA136" s="85"/>
      <c r="EAB136" s="85"/>
      <c r="EAC136" s="85"/>
      <c r="EAD136" s="85"/>
      <c r="EAE136" s="85"/>
      <c r="EAF136" s="85"/>
      <c r="EAG136" s="85"/>
      <c r="EAH136" s="85"/>
      <c r="EAI136" s="85"/>
      <c r="EAJ136" s="85"/>
      <c r="EAK136" s="85"/>
      <c r="EAL136" s="85"/>
      <c r="EAM136" s="85"/>
      <c r="EAN136" s="85"/>
      <c r="EAO136" s="85"/>
      <c r="EAP136" s="85"/>
      <c r="EAQ136" s="85"/>
      <c r="EAR136" s="85"/>
      <c r="EAS136" s="85"/>
      <c r="EAT136" s="85"/>
      <c r="EAU136" s="85"/>
      <c r="EAV136" s="85"/>
      <c r="EAW136" s="85"/>
      <c r="EAX136" s="85"/>
      <c r="EAY136" s="85"/>
      <c r="EAZ136" s="85"/>
      <c r="EBA136" s="85"/>
      <c r="EBB136" s="85"/>
      <c r="EBC136" s="85"/>
      <c r="EBD136" s="85"/>
      <c r="EBE136" s="85"/>
      <c r="EBF136" s="85"/>
      <c r="EBG136" s="85"/>
      <c r="EBH136" s="85"/>
      <c r="EBI136" s="85"/>
      <c r="EBJ136" s="85"/>
      <c r="EBK136" s="85"/>
      <c r="EBL136" s="85"/>
      <c r="EBM136" s="85"/>
      <c r="EBN136" s="85"/>
      <c r="EBO136" s="85"/>
      <c r="EBP136" s="85"/>
      <c r="EBQ136" s="85"/>
      <c r="EBR136" s="85"/>
      <c r="EBS136" s="85"/>
      <c r="EBT136" s="85"/>
      <c r="EBU136" s="85"/>
      <c r="EBV136" s="85"/>
      <c r="EBW136" s="85"/>
      <c r="EBX136" s="85"/>
      <c r="EBY136" s="85"/>
      <c r="EBZ136" s="85"/>
      <c r="ECA136" s="85"/>
      <c r="ECB136" s="85"/>
      <c r="ECC136" s="85"/>
      <c r="ECD136" s="85"/>
      <c r="ECE136" s="85"/>
      <c r="ECF136" s="85"/>
      <c r="ECG136" s="85"/>
      <c r="ECH136" s="85"/>
      <c r="ECI136" s="85"/>
      <c r="ECJ136" s="85"/>
      <c r="ECK136" s="85"/>
      <c r="ECL136" s="85"/>
      <c r="ECM136" s="85"/>
      <c r="ECN136" s="85"/>
      <c r="ECO136" s="85"/>
      <c r="ECP136" s="85"/>
      <c r="ECQ136" s="85"/>
      <c r="ECR136" s="85"/>
      <c r="ECS136" s="85"/>
      <c r="ECT136" s="85"/>
      <c r="ECU136" s="85"/>
      <c r="ECV136" s="85"/>
      <c r="ECW136" s="85"/>
      <c r="ECX136" s="85"/>
      <c r="ECY136" s="85"/>
      <c r="ECZ136" s="85"/>
      <c r="EDA136" s="85"/>
      <c r="EDB136" s="85"/>
      <c r="EDC136" s="85"/>
      <c r="EDD136" s="85"/>
      <c r="EDE136" s="85"/>
      <c r="EDF136" s="85"/>
      <c r="EDG136" s="85"/>
      <c r="EDH136" s="85"/>
      <c r="EDI136" s="85"/>
      <c r="EDJ136" s="85"/>
      <c r="EDK136" s="85"/>
      <c r="EDL136" s="85"/>
      <c r="EDM136" s="85"/>
      <c r="EDN136" s="85"/>
      <c r="EDO136" s="85"/>
      <c r="EDP136" s="85"/>
      <c r="EDQ136" s="85"/>
      <c r="EDR136" s="85"/>
      <c r="EDS136" s="85"/>
      <c r="EDT136" s="85"/>
      <c r="EDU136" s="85"/>
      <c r="EDV136" s="85"/>
      <c r="EDW136" s="85"/>
      <c r="EDX136" s="85"/>
      <c r="EDY136" s="85"/>
      <c r="EDZ136" s="85"/>
      <c r="EEA136" s="85"/>
      <c r="EEB136" s="85"/>
      <c r="EEC136" s="85"/>
      <c r="EED136" s="85"/>
      <c r="EEE136" s="85"/>
      <c r="EEF136" s="85"/>
      <c r="EEG136" s="85"/>
      <c r="EEH136" s="85"/>
      <c r="EEI136" s="85"/>
      <c r="EEJ136" s="85"/>
      <c r="EEK136" s="85"/>
      <c r="EEL136" s="85"/>
      <c r="EEM136" s="85"/>
      <c r="EEN136" s="85"/>
      <c r="EEO136" s="85"/>
      <c r="EEP136" s="85"/>
      <c r="EEQ136" s="85"/>
      <c r="EER136" s="85"/>
      <c r="EES136" s="85"/>
      <c r="EET136" s="85"/>
      <c r="EEU136" s="85"/>
      <c r="EEV136" s="85"/>
      <c r="EEW136" s="85"/>
      <c r="EEX136" s="85"/>
      <c r="EEY136" s="85"/>
      <c r="EEZ136" s="85"/>
      <c r="EFA136" s="85"/>
      <c r="EFB136" s="85"/>
      <c r="EFC136" s="85"/>
      <c r="EFD136" s="85"/>
      <c r="EFE136" s="85"/>
      <c r="EFF136" s="85"/>
      <c r="EFG136" s="85"/>
      <c r="EFH136" s="85"/>
      <c r="EFI136" s="85"/>
      <c r="EFJ136" s="85"/>
      <c r="EFK136" s="85"/>
      <c r="EFL136" s="85"/>
      <c r="EFM136" s="85"/>
      <c r="EFN136" s="85"/>
      <c r="EFO136" s="85"/>
      <c r="EFP136" s="85"/>
      <c r="EFQ136" s="85"/>
      <c r="EFR136" s="85"/>
      <c r="EFS136" s="85"/>
      <c r="EFT136" s="85"/>
      <c r="EFU136" s="85"/>
      <c r="EFV136" s="85"/>
      <c r="EFW136" s="85"/>
      <c r="EFX136" s="85"/>
      <c r="EFY136" s="85"/>
      <c r="EFZ136" s="85"/>
      <c r="EGA136" s="85"/>
      <c r="EGB136" s="85"/>
      <c r="EGC136" s="85"/>
      <c r="EGD136" s="85"/>
      <c r="EGE136" s="85"/>
      <c r="EGF136" s="85"/>
      <c r="EGG136" s="85"/>
      <c r="EGH136" s="85"/>
      <c r="EGI136" s="85"/>
      <c r="EGJ136" s="85"/>
      <c r="EGK136" s="85"/>
      <c r="EGL136" s="85"/>
      <c r="EGM136" s="85"/>
      <c r="EGN136" s="85"/>
      <c r="EGO136" s="85"/>
      <c r="EGP136" s="85"/>
      <c r="EGQ136" s="85"/>
      <c r="EGR136" s="85"/>
      <c r="EGS136" s="85"/>
      <c r="EGT136" s="85"/>
      <c r="EGU136" s="85"/>
      <c r="EGV136" s="85"/>
      <c r="EGW136" s="85"/>
      <c r="EGX136" s="85"/>
      <c r="EGY136" s="85"/>
      <c r="EGZ136" s="85"/>
      <c r="EHA136" s="85"/>
      <c r="EHB136" s="85"/>
      <c r="EHC136" s="85"/>
      <c r="EHD136" s="85"/>
      <c r="EHE136" s="85"/>
      <c r="EHF136" s="85"/>
      <c r="EHG136" s="85"/>
      <c r="EHH136" s="85"/>
      <c r="EHI136" s="85"/>
      <c r="EHJ136" s="85"/>
      <c r="EHK136" s="85"/>
      <c r="EHL136" s="85"/>
      <c r="EHM136" s="85"/>
      <c r="EHN136" s="85"/>
      <c r="EHO136" s="85"/>
      <c r="EHP136" s="85"/>
      <c r="EHQ136" s="85"/>
      <c r="EHR136" s="85"/>
      <c r="EHS136" s="85"/>
      <c r="EHT136" s="85"/>
      <c r="EHU136" s="85"/>
      <c r="EHV136" s="85"/>
      <c r="EHW136" s="85"/>
      <c r="EHX136" s="85"/>
      <c r="EHY136" s="85"/>
      <c r="EHZ136" s="85"/>
      <c r="EIA136" s="85"/>
      <c r="EIB136" s="85"/>
      <c r="EIC136" s="85"/>
      <c r="EID136" s="85"/>
      <c r="EIE136" s="85"/>
      <c r="EIF136" s="85"/>
      <c r="EIG136" s="85"/>
      <c r="EIH136" s="85"/>
      <c r="EII136" s="85"/>
      <c r="EIJ136" s="85"/>
      <c r="EIK136" s="85"/>
      <c r="EIL136" s="85"/>
      <c r="EIM136" s="85"/>
      <c r="EIN136" s="85"/>
      <c r="EIO136" s="85"/>
      <c r="EIP136" s="85"/>
      <c r="EIQ136" s="85"/>
      <c r="EIR136" s="85"/>
      <c r="EIS136" s="85"/>
      <c r="EIT136" s="85"/>
      <c r="EIU136" s="85"/>
      <c r="EIV136" s="85"/>
      <c r="EIW136" s="85"/>
      <c r="EIX136" s="85"/>
      <c r="EIY136" s="85"/>
      <c r="EIZ136" s="85"/>
      <c r="EJA136" s="85"/>
      <c r="EJB136" s="85"/>
      <c r="EJC136" s="85"/>
      <c r="EJD136" s="85"/>
      <c r="EJE136" s="85"/>
      <c r="EJF136" s="85"/>
      <c r="EJG136" s="85"/>
      <c r="EJH136" s="85"/>
      <c r="EJI136" s="85"/>
      <c r="EJJ136" s="85"/>
      <c r="EJK136" s="85"/>
      <c r="EJL136" s="85"/>
      <c r="EJM136" s="85"/>
      <c r="EJN136" s="85"/>
      <c r="EJO136" s="85"/>
      <c r="EJP136" s="85"/>
      <c r="EJQ136" s="85"/>
      <c r="EJR136" s="85"/>
      <c r="EJS136" s="85"/>
      <c r="EJT136" s="85"/>
      <c r="EJU136" s="85"/>
      <c r="EJV136" s="85"/>
      <c r="EJW136" s="85"/>
      <c r="EJX136" s="85"/>
      <c r="EJY136" s="85"/>
      <c r="EJZ136" s="85"/>
      <c r="EKA136" s="85"/>
      <c r="EKB136" s="85"/>
      <c r="EKC136" s="85"/>
      <c r="EKD136" s="85"/>
      <c r="EKE136" s="85"/>
      <c r="EKF136" s="85"/>
      <c r="EKG136" s="85"/>
      <c r="EKH136" s="85"/>
      <c r="EKI136" s="85"/>
      <c r="EKJ136" s="85"/>
      <c r="EKK136" s="85"/>
      <c r="EKL136" s="85"/>
      <c r="EKM136" s="85"/>
      <c r="EKN136" s="85"/>
      <c r="EKO136" s="85"/>
      <c r="EKP136" s="85"/>
      <c r="EKQ136" s="85"/>
      <c r="EKR136" s="85"/>
      <c r="EKS136" s="85"/>
      <c r="EKT136" s="85"/>
      <c r="EKU136" s="85"/>
      <c r="EKV136" s="85"/>
      <c r="EKW136" s="85"/>
      <c r="EKX136" s="85"/>
      <c r="EKY136" s="85"/>
      <c r="EKZ136" s="85"/>
      <c r="ELA136" s="85"/>
      <c r="ELB136" s="85"/>
      <c r="ELC136" s="85"/>
      <c r="ELD136" s="85"/>
      <c r="ELE136" s="85"/>
      <c r="ELF136" s="85"/>
      <c r="ELG136" s="85"/>
      <c r="ELH136" s="85"/>
      <c r="ELI136" s="85"/>
      <c r="ELJ136" s="85"/>
      <c r="ELK136" s="85"/>
      <c r="ELL136" s="85"/>
      <c r="ELM136" s="85"/>
      <c r="ELN136" s="85"/>
      <c r="ELO136" s="85"/>
      <c r="ELP136" s="85"/>
      <c r="ELQ136" s="85"/>
      <c r="ELR136" s="85"/>
      <c r="ELS136" s="85"/>
      <c r="ELT136" s="85"/>
      <c r="ELU136" s="85"/>
      <c r="ELV136" s="85"/>
      <c r="ELW136" s="85"/>
      <c r="ELX136" s="85"/>
      <c r="ELY136" s="85"/>
      <c r="ELZ136" s="85"/>
      <c r="EMA136" s="85"/>
      <c r="EMB136" s="85"/>
      <c r="EMC136" s="85"/>
      <c r="EMD136" s="85"/>
      <c r="EME136" s="85"/>
      <c r="EMF136" s="85"/>
      <c r="EMG136" s="85"/>
      <c r="EMH136" s="85"/>
      <c r="EMI136" s="85"/>
      <c r="EMJ136" s="85"/>
      <c r="EMK136" s="85"/>
      <c r="EML136" s="85"/>
      <c r="EMM136" s="85"/>
      <c r="EMN136" s="85"/>
      <c r="EMO136" s="85"/>
      <c r="EMP136" s="85"/>
      <c r="EMQ136" s="85"/>
      <c r="EMR136" s="85"/>
      <c r="EMS136" s="85"/>
      <c r="EMT136" s="85"/>
      <c r="EMU136" s="85"/>
      <c r="EMV136" s="85"/>
      <c r="EMW136" s="85"/>
      <c r="EMX136" s="85"/>
      <c r="EMY136" s="85"/>
      <c r="EMZ136" s="85"/>
      <c r="ENA136" s="85"/>
      <c r="ENB136" s="85"/>
      <c r="ENC136" s="85"/>
      <c r="END136" s="85"/>
      <c r="ENE136" s="85"/>
      <c r="ENF136" s="85"/>
      <c r="ENG136" s="85"/>
      <c r="ENH136" s="85"/>
      <c r="ENI136" s="85"/>
      <c r="ENJ136" s="85"/>
      <c r="ENK136" s="85"/>
      <c r="ENL136" s="85"/>
      <c r="ENM136" s="85"/>
      <c r="ENN136" s="85"/>
      <c r="ENO136" s="85"/>
      <c r="ENP136" s="85"/>
      <c r="ENQ136" s="85"/>
      <c r="ENR136" s="85"/>
      <c r="ENS136" s="85"/>
      <c r="ENT136" s="85"/>
      <c r="ENU136" s="85"/>
      <c r="ENV136" s="85"/>
      <c r="ENW136" s="85"/>
      <c r="ENX136" s="85"/>
      <c r="ENY136" s="85"/>
      <c r="ENZ136" s="85"/>
      <c r="EOA136" s="85"/>
      <c r="EOB136" s="85"/>
      <c r="EOC136" s="85"/>
      <c r="EOD136" s="85"/>
      <c r="EOE136" s="85"/>
      <c r="EOF136" s="85"/>
      <c r="EOG136" s="85"/>
      <c r="EOH136" s="85"/>
      <c r="EOI136" s="85"/>
      <c r="EOJ136" s="85"/>
      <c r="EOK136" s="85"/>
      <c r="EOL136" s="85"/>
      <c r="EOM136" s="85"/>
      <c r="EON136" s="85"/>
      <c r="EOO136" s="85"/>
      <c r="EOP136" s="85"/>
      <c r="EOQ136" s="85"/>
      <c r="EOR136" s="85"/>
      <c r="EOS136" s="85"/>
      <c r="EOT136" s="85"/>
      <c r="EOU136" s="85"/>
      <c r="EOV136" s="85"/>
      <c r="EOW136" s="85"/>
      <c r="EOX136" s="85"/>
      <c r="EOY136" s="85"/>
      <c r="EOZ136" s="85"/>
      <c r="EPA136" s="85"/>
      <c r="EPB136" s="85"/>
      <c r="EPC136" s="85"/>
      <c r="EPD136" s="85"/>
      <c r="EPE136" s="85"/>
      <c r="EPF136" s="85"/>
      <c r="EPG136" s="85"/>
      <c r="EPH136" s="85"/>
      <c r="EPI136" s="85"/>
      <c r="EPJ136" s="85"/>
      <c r="EPK136" s="85"/>
      <c r="EPL136" s="85"/>
      <c r="EPM136" s="85"/>
      <c r="EPN136" s="85"/>
      <c r="EPO136" s="85"/>
      <c r="EPP136" s="85"/>
      <c r="EPQ136" s="85"/>
      <c r="EPR136" s="85"/>
      <c r="EPS136" s="85"/>
      <c r="EPT136" s="85"/>
      <c r="EPU136" s="85"/>
      <c r="EPV136" s="85"/>
      <c r="EPW136" s="85"/>
      <c r="EPX136" s="85"/>
      <c r="EPY136" s="85"/>
      <c r="EPZ136" s="85"/>
      <c r="EQA136" s="85"/>
      <c r="EQB136" s="85"/>
      <c r="EQC136" s="85"/>
      <c r="EQD136" s="85"/>
      <c r="EQE136" s="85"/>
      <c r="EQF136" s="85"/>
      <c r="EQG136" s="85"/>
      <c r="EQH136" s="85"/>
      <c r="EQI136" s="85"/>
      <c r="EQJ136" s="85"/>
      <c r="EQK136" s="85"/>
      <c r="EQL136" s="85"/>
      <c r="EQM136" s="85"/>
      <c r="EQN136" s="85"/>
      <c r="EQO136" s="85"/>
      <c r="EQP136" s="85"/>
      <c r="EQQ136" s="85"/>
      <c r="EQR136" s="85"/>
      <c r="EQS136" s="85"/>
      <c r="EQT136" s="85"/>
      <c r="EQU136" s="85"/>
      <c r="EQV136" s="85"/>
      <c r="EQW136" s="85"/>
      <c r="EQX136" s="85"/>
      <c r="EQY136" s="85"/>
      <c r="EQZ136" s="85"/>
      <c r="ERA136" s="85"/>
      <c r="ERB136" s="85"/>
      <c r="ERC136" s="85"/>
      <c r="ERD136" s="85"/>
      <c r="ERE136" s="85"/>
      <c r="ERF136" s="85"/>
      <c r="ERG136" s="85"/>
      <c r="ERH136" s="85"/>
      <c r="ERI136" s="85"/>
      <c r="ERJ136" s="85"/>
      <c r="ERK136" s="85"/>
      <c r="ERL136" s="85"/>
      <c r="ERM136" s="85"/>
      <c r="ERN136" s="85"/>
      <c r="ERO136" s="85"/>
      <c r="ERP136" s="85"/>
      <c r="ERQ136" s="85"/>
      <c r="ERR136" s="85"/>
      <c r="ERS136" s="85"/>
      <c r="ERT136" s="85"/>
      <c r="ERU136" s="85"/>
      <c r="ERV136" s="85"/>
      <c r="ERW136" s="85"/>
      <c r="ERX136" s="85"/>
      <c r="ERY136" s="85"/>
      <c r="ERZ136" s="85"/>
      <c r="ESA136" s="85"/>
      <c r="ESB136" s="85"/>
      <c r="ESC136" s="85"/>
      <c r="ESD136" s="85"/>
      <c r="ESE136" s="85"/>
      <c r="ESF136" s="85"/>
      <c r="ESG136" s="85"/>
      <c r="ESH136" s="85"/>
      <c r="ESI136" s="85"/>
      <c r="ESJ136" s="85"/>
      <c r="ESK136" s="85"/>
      <c r="ESL136" s="85"/>
      <c r="ESM136" s="85"/>
      <c r="ESN136" s="85"/>
      <c r="ESO136" s="85"/>
      <c r="ESP136" s="85"/>
      <c r="ESQ136" s="85"/>
      <c r="ESR136" s="85"/>
      <c r="ESS136" s="85"/>
      <c r="EST136" s="85"/>
      <c r="ESU136" s="85"/>
      <c r="ESV136" s="85"/>
      <c r="ESW136" s="85"/>
      <c r="ESX136" s="85"/>
      <c r="ESY136" s="85"/>
      <c r="ESZ136" s="85"/>
      <c r="ETA136" s="85"/>
      <c r="ETB136" s="85"/>
      <c r="ETC136" s="85"/>
      <c r="ETD136" s="85"/>
      <c r="ETE136" s="85"/>
      <c r="ETF136" s="85"/>
      <c r="ETG136" s="85"/>
      <c r="ETH136" s="85"/>
      <c r="ETI136" s="85"/>
      <c r="ETJ136" s="85"/>
      <c r="ETK136" s="85"/>
      <c r="ETL136" s="85"/>
      <c r="ETM136" s="85"/>
      <c r="ETN136" s="85"/>
      <c r="ETO136" s="85"/>
      <c r="ETP136" s="85"/>
      <c r="ETQ136" s="85"/>
      <c r="ETR136" s="85"/>
      <c r="ETS136" s="85"/>
      <c r="ETT136" s="85"/>
      <c r="ETU136" s="85"/>
      <c r="ETV136" s="85"/>
      <c r="ETW136" s="85"/>
      <c r="ETX136" s="85"/>
      <c r="ETY136" s="85"/>
      <c r="ETZ136" s="85"/>
      <c r="EUA136" s="85"/>
      <c r="EUB136" s="85"/>
      <c r="EUC136" s="85"/>
      <c r="EUD136" s="85"/>
      <c r="EUE136" s="85"/>
      <c r="EUF136" s="85"/>
      <c r="EUG136" s="85"/>
      <c r="EUH136" s="85"/>
      <c r="EUI136" s="85"/>
      <c r="EUJ136" s="85"/>
      <c r="EUK136" s="85"/>
      <c r="EUL136" s="85"/>
      <c r="EUM136" s="85"/>
      <c r="EUN136" s="85"/>
      <c r="EUO136" s="85"/>
      <c r="EUP136" s="85"/>
      <c r="EUQ136" s="85"/>
      <c r="EUR136" s="85"/>
      <c r="EUS136" s="85"/>
      <c r="EUT136" s="85"/>
      <c r="EUU136" s="85"/>
      <c r="EUV136" s="85"/>
      <c r="EUW136" s="85"/>
      <c r="EUX136" s="85"/>
      <c r="EUY136" s="85"/>
      <c r="EUZ136" s="85"/>
      <c r="EVA136" s="85"/>
      <c r="EVB136" s="85"/>
      <c r="EVC136" s="85"/>
      <c r="EVD136" s="85"/>
      <c r="EVE136" s="85"/>
      <c r="EVF136" s="85"/>
      <c r="EVG136" s="85"/>
      <c r="EVH136" s="85"/>
      <c r="EVI136" s="85"/>
      <c r="EVJ136" s="85"/>
      <c r="EVK136" s="85"/>
      <c r="EVL136" s="85"/>
      <c r="EVM136" s="85"/>
      <c r="EVN136" s="85"/>
      <c r="EVO136" s="85"/>
      <c r="EVP136" s="85"/>
      <c r="EVQ136" s="85"/>
      <c r="EVR136" s="85"/>
      <c r="EVS136" s="85"/>
      <c r="EVT136" s="85"/>
      <c r="EVU136" s="85"/>
      <c r="EVV136" s="85"/>
      <c r="EVW136" s="85"/>
      <c r="EVX136" s="85"/>
      <c r="EVY136" s="85"/>
      <c r="EVZ136" s="85"/>
      <c r="EWA136" s="85"/>
      <c r="EWB136" s="85"/>
      <c r="EWC136" s="85"/>
      <c r="EWD136" s="85"/>
      <c r="EWE136" s="85"/>
      <c r="EWF136" s="85"/>
      <c r="EWG136" s="85"/>
      <c r="EWH136" s="85"/>
      <c r="EWI136" s="85"/>
      <c r="EWJ136" s="85"/>
      <c r="EWK136" s="85"/>
      <c r="EWL136" s="85"/>
      <c r="EWM136" s="85"/>
      <c r="EWN136" s="85"/>
      <c r="EWO136" s="85"/>
      <c r="EWP136" s="85"/>
      <c r="EWQ136" s="85"/>
      <c r="EWR136" s="85"/>
      <c r="EWS136" s="85"/>
      <c r="EWT136" s="85"/>
      <c r="EWU136" s="85"/>
      <c r="EWV136" s="85"/>
      <c r="EWW136" s="85"/>
      <c r="EWX136" s="85"/>
      <c r="EWY136" s="85"/>
      <c r="EWZ136" s="85"/>
      <c r="EXA136" s="85"/>
      <c r="EXB136" s="85"/>
      <c r="EXC136" s="85"/>
      <c r="EXD136" s="85"/>
      <c r="EXE136" s="85"/>
      <c r="EXF136" s="85"/>
      <c r="EXG136" s="85"/>
      <c r="EXH136" s="85"/>
      <c r="EXI136" s="85"/>
      <c r="EXJ136" s="85"/>
      <c r="EXK136" s="85"/>
      <c r="EXL136" s="85"/>
      <c r="EXM136" s="85"/>
      <c r="EXN136" s="85"/>
      <c r="EXO136" s="85"/>
      <c r="EXP136" s="85"/>
      <c r="EXQ136" s="85"/>
      <c r="EXR136" s="85"/>
      <c r="EXS136" s="85"/>
      <c r="EXT136" s="85"/>
      <c r="EXU136" s="85"/>
      <c r="EXV136" s="85"/>
      <c r="EXW136" s="85"/>
      <c r="EXX136" s="85"/>
      <c r="EXY136" s="85"/>
      <c r="EXZ136" s="85"/>
      <c r="EYA136" s="85"/>
      <c r="EYB136" s="85"/>
      <c r="EYC136" s="85"/>
      <c r="EYD136" s="85"/>
      <c r="EYE136" s="85"/>
      <c r="EYF136" s="85"/>
      <c r="EYG136" s="85"/>
      <c r="EYH136" s="85"/>
      <c r="EYI136" s="85"/>
      <c r="EYJ136" s="85"/>
      <c r="EYK136" s="85"/>
      <c r="EYL136" s="85"/>
      <c r="EYM136" s="85"/>
      <c r="EYN136" s="85"/>
      <c r="EYO136" s="85"/>
      <c r="EYP136" s="85"/>
      <c r="EYQ136" s="85"/>
      <c r="EYR136" s="85"/>
      <c r="EYS136" s="85"/>
      <c r="EYT136" s="85"/>
      <c r="EYU136" s="85"/>
      <c r="EYV136" s="85"/>
      <c r="EYW136" s="85"/>
      <c r="EYX136" s="85"/>
      <c r="EYY136" s="85"/>
      <c r="EYZ136" s="85"/>
      <c r="EZA136" s="85"/>
      <c r="EZB136" s="85"/>
      <c r="EZC136" s="85"/>
      <c r="EZD136" s="85"/>
      <c r="EZE136" s="85"/>
      <c r="EZF136" s="85"/>
      <c r="EZG136" s="85"/>
      <c r="EZH136" s="85"/>
      <c r="EZI136" s="85"/>
      <c r="EZJ136" s="85"/>
      <c r="EZK136" s="85"/>
      <c r="EZL136" s="85"/>
      <c r="EZM136" s="85"/>
      <c r="EZN136" s="85"/>
      <c r="EZO136" s="85"/>
      <c r="EZP136" s="85"/>
      <c r="EZQ136" s="85"/>
      <c r="EZR136" s="85"/>
      <c r="EZS136" s="85"/>
      <c r="EZT136" s="85"/>
      <c r="EZU136" s="85"/>
      <c r="EZV136" s="85"/>
      <c r="EZW136" s="85"/>
      <c r="EZX136" s="85"/>
      <c r="EZY136" s="85"/>
      <c r="EZZ136" s="85"/>
      <c r="FAA136" s="85"/>
      <c r="FAB136" s="85"/>
      <c r="FAC136" s="85"/>
      <c r="FAD136" s="85"/>
      <c r="FAE136" s="85"/>
      <c r="FAF136" s="85"/>
      <c r="FAG136" s="85"/>
      <c r="FAH136" s="85"/>
      <c r="FAI136" s="85"/>
      <c r="FAJ136" s="85"/>
      <c r="FAK136" s="85"/>
      <c r="FAL136" s="85"/>
      <c r="FAM136" s="85"/>
      <c r="FAN136" s="85"/>
      <c r="FAO136" s="85"/>
      <c r="FAP136" s="85"/>
      <c r="FAQ136" s="85"/>
      <c r="FAR136" s="85"/>
      <c r="FAS136" s="85"/>
      <c r="FAT136" s="85"/>
      <c r="FAU136" s="85"/>
      <c r="FAV136" s="85"/>
      <c r="FAW136" s="85"/>
      <c r="FAX136" s="85"/>
      <c r="FAY136" s="85"/>
      <c r="FAZ136" s="85"/>
      <c r="FBA136" s="85"/>
      <c r="FBB136" s="85"/>
      <c r="FBC136" s="85"/>
      <c r="FBD136" s="85"/>
      <c r="FBE136" s="85"/>
      <c r="FBF136" s="85"/>
      <c r="FBG136" s="85"/>
      <c r="FBH136" s="85"/>
      <c r="FBI136" s="85"/>
      <c r="FBJ136" s="85"/>
      <c r="FBK136" s="85"/>
      <c r="FBL136" s="85"/>
      <c r="FBM136" s="85"/>
      <c r="FBN136" s="85"/>
      <c r="FBO136" s="85"/>
      <c r="FBP136" s="85"/>
      <c r="FBQ136" s="85"/>
      <c r="FBR136" s="85"/>
      <c r="FBS136" s="85"/>
      <c r="FBT136" s="85"/>
      <c r="FBU136" s="85"/>
      <c r="FBV136" s="85"/>
      <c r="FBW136" s="85"/>
      <c r="FBX136" s="85"/>
      <c r="FBY136" s="85"/>
      <c r="FBZ136" s="85"/>
      <c r="FCA136" s="85"/>
      <c r="FCB136" s="85"/>
      <c r="FCC136" s="85"/>
      <c r="FCD136" s="85"/>
      <c r="FCE136" s="85"/>
      <c r="FCF136" s="85"/>
      <c r="FCG136" s="85"/>
      <c r="FCH136" s="85"/>
      <c r="FCI136" s="85"/>
      <c r="FCJ136" s="85"/>
      <c r="FCK136" s="85"/>
      <c r="FCL136" s="85"/>
      <c r="FCM136" s="85"/>
      <c r="FCN136" s="85"/>
      <c r="FCO136" s="85"/>
      <c r="FCP136" s="85"/>
      <c r="FCQ136" s="85"/>
      <c r="FCR136" s="85"/>
      <c r="FCS136" s="85"/>
      <c r="FCT136" s="85"/>
      <c r="FCU136" s="85"/>
      <c r="FCV136" s="85"/>
      <c r="FCW136" s="85"/>
      <c r="FCX136" s="85"/>
      <c r="FCY136" s="85"/>
      <c r="FCZ136" s="85"/>
      <c r="FDA136" s="85"/>
      <c r="FDB136" s="85"/>
      <c r="FDC136" s="85"/>
      <c r="FDD136" s="85"/>
      <c r="FDE136" s="85"/>
      <c r="FDF136" s="85"/>
      <c r="FDG136" s="85"/>
      <c r="FDH136" s="85"/>
      <c r="FDI136" s="85"/>
      <c r="FDJ136" s="85"/>
      <c r="FDK136" s="85"/>
      <c r="FDL136" s="85"/>
      <c r="FDM136" s="85"/>
      <c r="FDN136" s="85"/>
      <c r="FDO136" s="85"/>
      <c r="FDP136" s="85"/>
      <c r="FDQ136" s="85"/>
      <c r="FDR136" s="85"/>
      <c r="FDS136" s="85"/>
      <c r="FDT136" s="85"/>
      <c r="FDU136" s="85"/>
      <c r="FDV136" s="85"/>
      <c r="FDW136" s="85"/>
      <c r="FDX136" s="85"/>
      <c r="FDY136" s="85"/>
      <c r="FDZ136" s="85"/>
      <c r="FEA136" s="85"/>
      <c r="FEB136" s="85"/>
      <c r="FEC136" s="85"/>
      <c r="FED136" s="85"/>
      <c r="FEE136" s="85"/>
      <c r="FEF136" s="85"/>
      <c r="FEG136" s="85"/>
      <c r="FEH136" s="85"/>
      <c r="FEI136" s="85"/>
      <c r="FEJ136" s="85"/>
      <c r="FEK136" s="85"/>
      <c r="FEL136" s="85"/>
      <c r="FEM136" s="85"/>
      <c r="FEN136" s="85"/>
      <c r="FEO136" s="85"/>
      <c r="FEP136" s="85"/>
      <c r="FEQ136" s="85"/>
      <c r="FER136" s="85"/>
      <c r="FES136" s="85"/>
      <c r="FET136" s="85"/>
      <c r="FEU136" s="85"/>
      <c r="FEV136" s="85"/>
      <c r="FEW136" s="85"/>
      <c r="FEX136" s="85"/>
      <c r="FEY136" s="85"/>
      <c r="FEZ136" s="85"/>
      <c r="FFA136" s="85"/>
      <c r="FFB136" s="85"/>
      <c r="FFC136" s="85"/>
      <c r="FFD136" s="85"/>
      <c r="FFE136" s="85"/>
      <c r="FFF136" s="85"/>
      <c r="FFG136" s="85"/>
      <c r="FFH136" s="85"/>
      <c r="FFI136" s="85"/>
      <c r="FFJ136" s="85"/>
      <c r="FFK136" s="85"/>
      <c r="FFL136" s="85"/>
      <c r="FFM136" s="85"/>
      <c r="FFN136" s="85"/>
      <c r="FFO136" s="85"/>
      <c r="FFP136" s="85"/>
      <c r="FFQ136" s="85"/>
      <c r="FFR136" s="85"/>
      <c r="FFS136" s="85"/>
      <c r="FFT136" s="85"/>
      <c r="FFU136" s="85"/>
      <c r="FFV136" s="85"/>
      <c r="FFW136" s="85"/>
      <c r="FFX136" s="85"/>
      <c r="FFY136" s="85"/>
      <c r="FFZ136" s="85"/>
      <c r="FGA136" s="85"/>
      <c r="FGB136" s="85"/>
      <c r="FGC136" s="85"/>
      <c r="FGD136" s="85"/>
      <c r="FGE136" s="85"/>
      <c r="FGF136" s="85"/>
      <c r="FGG136" s="85"/>
      <c r="FGH136" s="85"/>
      <c r="FGI136" s="85"/>
      <c r="FGJ136" s="85"/>
      <c r="FGK136" s="85"/>
      <c r="FGL136" s="85"/>
      <c r="FGM136" s="85"/>
      <c r="FGN136" s="85"/>
      <c r="FGO136" s="85"/>
      <c r="FGP136" s="85"/>
      <c r="FGQ136" s="85"/>
      <c r="FGR136" s="85"/>
      <c r="FGS136" s="85"/>
      <c r="FGT136" s="85"/>
      <c r="FGU136" s="85"/>
      <c r="FGV136" s="85"/>
      <c r="FGW136" s="85"/>
      <c r="FGX136" s="85"/>
      <c r="FGY136" s="85"/>
      <c r="FGZ136" s="85"/>
      <c r="FHA136" s="85"/>
      <c r="FHB136" s="85"/>
      <c r="FHC136" s="85"/>
      <c r="FHD136" s="85"/>
      <c r="FHE136" s="85"/>
      <c r="FHF136" s="85"/>
      <c r="FHG136" s="85"/>
      <c r="FHH136" s="85"/>
      <c r="FHI136" s="85"/>
      <c r="FHJ136" s="85"/>
      <c r="FHK136" s="85"/>
      <c r="FHL136" s="85"/>
      <c r="FHM136" s="85"/>
      <c r="FHN136" s="85"/>
      <c r="FHO136" s="85"/>
      <c r="FHP136" s="85"/>
      <c r="FHQ136" s="85"/>
      <c r="FHR136" s="85"/>
      <c r="FHS136" s="85"/>
      <c r="FHT136" s="85"/>
      <c r="FHU136" s="85"/>
      <c r="FHV136" s="85"/>
      <c r="FHW136" s="85"/>
      <c r="FHX136" s="85"/>
      <c r="FHY136" s="85"/>
      <c r="FHZ136" s="85"/>
      <c r="FIA136" s="85"/>
      <c r="FIB136" s="85"/>
      <c r="FIC136" s="85"/>
      <c r="FID136" s="85"/>
      <c r="FIE136" s="85"/>
      <c r="FIF136" s="85"/>
      <c r="FIG136" s="85"/>
      <c r="FIH136" s="85"/>
      <c r="FII136" s="85"/>
      <c r="FIJ136" s="85"/>
      <c r="FIK136" s="85"/>
      <c r="FIL136" s="85"/>
      <c r="FIM136" s="85"/>
      <c r="FIN136" s="85"/>
      <c r="FIO136" s="85"/>
      <c r="FIP136" s="85"/>
      <c r="FIQ136" s="85"/>
      <c r="FIR136" s="85"/>
      <c r="FIS136" s="85"/>
      <c r="FIT136" s="85"/>
      <c r="FIU136" s="85"/>
      <c r="FIV136" s="85"/>
      <c r="FIW136" s="85"/>
      <c r="FIX136" s="85"/>
      <c r="FIY136" s="85"/>
      <c r="FIZ136" s="85"/>
      <c r="FJA136" s="85"/>
      <c r="FJB136" s="85"/>
      <c r="FJC136" s="85"/>
      <c r="FJD136" s="85"/>
      <c r="FJE136" s="85"/>
      <c r="FJF136" s="85"/>
      <c r="FJG136" s="85"/>
      <c r="FJH136" s="85"/>
      <c r="FJI136" s="85"/>
      <c r="FJJ136" s="85"/>
      <c r="FJK136" s="85"/>
      <c r="FJL136" s="85"/>
      <c r="FJM136" s="85"/>
      <c r="FJN136" s="85"/>
      <c r="FJO136" s="85"/>
      <c r="FJP136" s="85"/>
      <c r="FJQ136" s="85"/>
      <c r="FJR136" s="85"/>
      <c r="FJS136" s="85"/>
      <c r="FJT136" s="85"/>
      <c r="FJU136" s="85"/>
      <c r="FJV136" s="85"/>
      <c r="FJW136" s="85"/>
      <c r="FJX136" s="85"/>
      <c r="FJY136" s="85"/>
      <c r="FJZ136" s="85"/>
      <c r="FKA136" s="85"/>
      <c r="FKB136" s="85"/>
      <c r="FKC136" s="85"/>
      <c r="FKD136" s="85"/>
      <c r="FKE136" s="85"/>
      <c r="FKF136" s="85"/>
      <c r="FKG136" s="85"/>
      <c r="FKH136" s="85"/>
      <c r="FKI136" s="85"/>
      <c r="FKJ136" s="85"/>
      <c r="FKK136" s="85"/>
      <c r="FKL136" s="85"/>
      <c r="FKM136" s="85"/>
      <c r="FKN136" s="85"/>
      <c r="FKO136" s="85"/>
      <c r="FKP136" s="85"/>
      <c r="FKQ136" s="85"/>
      <c r="FKR136" s="85"/>
      <c r="FKS136" s="85"/>
      <c r="FKT136" s="85"/>
      <c r="FKU136" s="85"/>
      <c r="FKV136" s="85"/>
      <c r="FKW136" s="85"/>
      <c r="FKX136" s="85"/>
      <c r="FKY136" s="85"/>
      <c r="FKZ136" s="85"/>
      <c r="FLA136" s="85"/>
      <c r="FLB136" s="85"/>
      <c r="FLC136" s="85"/>
      <c r="FLD136" s="85"/>
      <c r="FLE136" s="85"/>
      <c r="FLF136" s="85"/>
      <c r="FLG136" s="85"/>
      <c r="FLH136" s="85"/>
      <c r="FLI136" s="85"/>
      <c r="FLJ136" s="85"/>
      <c r="FLK136" s="85"/>
      <c r="FLL136" s="85"/>
      <c r="FLM136" s="85"/>
      <c r="FLN136" s="85"/>
      <c r="FLO136" s="85"/>
      <c r="FLP136" s="85"/>
      <c r="FLQ136" s="85"/>
      <c r="FLR136" s="85"/>
      <c r="FLS136" s="85"/>
      <c r="FLT136" s="85"/>
      <c r="FLU136" s="85"/>
      <c r="FLV136" s="85"/>
      <c r="FLW136" s="85"/>
      <c r="FLX136" s="85"/>
      <c r="FLY136" s="85"/>
      <c r="FLZ136" s="85"/>
      <c r="FMA136" s="85"/>
      <c r="FMB136" s="85"/>
      <c r="FMC136" s="85"/>
      <c r="FMD136" s="85"/>
      <c r="FME136" s="85"/>
      <c r="FMF136" s="85"/>
      <c r="FMG136" s="85"/>
      <c r="FMH136" s="85"/>
      <c r="FMI136" s="85"/>
      <c r="FMJ136" s="85"/>
      <c r="FMK136" s="85"/>
      <c r="FML136" s="85"/>
      <c r="FMM136" s="85"/>
      <c r="FMN136" s="85"/>
      <c r="FMO136" s="85"/>
      <c r="FMP136" s="85"/>
      <c r="FMQ136" s="85"/>
      <c r="FMR136" s="85"/>
      <c r="FMS136" s="85"/>
      <c r="FMT136" s="85"/>
      <c r="FMU136" s="85"/>
      <c r="FMV136" s="85"/>
      <c r="FMW136" s="85"/>
      <c r="FMX136" s="85"/>
      <c r="FMY136" s="85"/>
      <c r="FMZ136" s="85"/>
      <c r="FNA136" s="85"/>
      <c r="FNB136" s="85"/>
      <c r="FNC136" s="85"/>
      <c r="FND136" s="85"/>
      <c r="FNE136" s="85"/>
      <c r="FNF136" s="85"/>
      <c r="FNG136" s="85"/>
      <c r="FNH136" s="85"/>
      <c r="FNI136" s="85"/>
      <c r="FNJ136" s="85"/>
      <c r="FNK136" s="85"/>
      <c r="FNL136" s="85"/>
      <c r="FNM136" s="85"/>
      <c r="FNN136" s="85"/>
      <c r="FNO136" s="85"/>
      <c r="FNP136" s="85"/>
      <c r="FNQ136" s="85"/>
      <c r="FNR136" s="85"/>
      <c r="FNS136" s="85"/>
      <c r="FNT136" s="85"/>
      <c r="FNU136" s="85"/>
      <c r="FNV136" s="85"/>
      <c r="FNW136" s="85"/>
      <c r="FNX136" s="85"/>
      <c r="FNY136" s="85"/>
      <c r="FNZ136" s="85"/>
      <c r="FOA136" s="85"/>
      <c r="FOB136" s="85"/>
      <c r="FOC136" s="85"/>
      <c r="FOD136" s="85"/>
      <c r="FOE136" s="85"/>
      <c r="FOF136" s="85"/>
      <c r="FOG136" s="85"/>
      <c r="FOH136" s="85"/>
      <c r="FOI136" s="85"/>
      <c r="FOJ136" s="85"/>
      <c r="FOK136" s="85"/>
      <c r="FOL136" s="85"/>
      <c r="FOM136" s="85"/>
      <c r="FON136" s="85"/>
      <c r="FOO136" s="85"/>
      <c r="FOP136" s="85"/>
      <c r="FOQ136" s="85"/>
      <c r="FOR136" s="85"/>
      <c r="FOS136" s="85"/>
      <c r="FOT136" s="85"/>
      <c r="FOU136" s="85"/>
      <c r="FOV136" s="85"/>
      <c r="FOW136" s="85"/>
      <c r="FOX136" s="85"/>
      <c r="FOY136" s="85"/>
      <c r="FOZ136" s="85"/>
      <c r="FPA136" s="85"/>
      <c r="FPB136" s="85"/>
      <c r="FPC136" s="85"/>
      <c r="FPD136" s="85"/>
      <c r="FPE136" s="85"/>
      <c r="FPF136" s="85"/>
      <c r="FPG136" s="85"/>
      <c r="FPH136" s="85"/>
      <c r="FPI136" s="85"/>
      <c r="FPJ136" s="85"/>
      <c r="FPK136" s="85"/>
      <c r="FPL136" s="85"/>
      <c r="FPM136" s="85"/>
      <c r="FPN136" s="85"/>
      <c r="FPO136" s="85"/>
      <c r="FPP136" s="85"/>
      <c r="FPQ136" s="85"/>
      <c r="FPR136" s="85"/>
      <c r="FPS136" s="85"/>
      <c r="FPT136" s="85"/>
      <c r="FPU136" s="85"/>
      <c r="FPV136" s="85"/>
      <c r="FPW136" s="85"/>
      <c r="FPX136" s="85"/>
      <c r="FPY136" s="85"/>
      <c r="FPZ136" s="85"/>
      <c r="FQA136" s="85"/>
      <c r="FQB136" s="85"/>
      <c r="FQC136" s="85"/>
      <c r="FQD136" s="85"/>
      <c r="FQE136" s="85"/>
      <c r="FQF136" s="85"/>
      <c r="FQG136" s="85"/>
      <c r="FQH136" s="85"/>
      <c r="FQI136" s="85"/>
      <c r="FQJ136" s="85"/>
      <c r="FQK136" s="85"/>
      <c r="FQL136" s="85"/>
      <c r="FQM136" s="85"/>
      <c r="FQN136" s="85"/>
      <c r="FQO136" s="85"/>
      <c r="FQP136" s="85"/>
      <c r="FQQ136" s="85"/>
      <c r="FQR136" s="85"/>
      <c r="FQS136" s="85"/>
      <c r="FQT136" s="85"/>
      <c r="FQU136" s="85"/>
      <c r="FQV136" s="85"/>
      <c r="FQW136" s="85"/>
      <c r="FQX136" s="85"/>
      <c r="FQY136" s="85"/>
      <c r="FQZ136" s="85"/>
      <c r="FRA136" s="85"/>
      <c r="FRB136" s="85"/>
      <c r="FRC136" s="85"/>
      <c r="FRD136" s="85"/>
      <c r="FRE136" s="85"/>
      <c r="FRF136" s="85"/>
      <c r="FRG136" s="85"/>
      <c r="FRH136" s="85"/>
      <c r="FRI136" s="85"/>
      <c r="FRJ136" s="85"/>
      <c r="FRK136" s="85"/>
      <c r="FRL136" s="85"/>
      <c r="FRM136" s="85"/>
      <c r="FRN136" s="85"/>
      <c r="FRO136" s="85"/>
      <c r="FRP136" s="85"/>
      <c r="FRQ136" s="85"/>
      <c r="FRR136" s="85"/>
      <c r="FRS136" s="85"/>
      <c r="FRT136" s="85"/>
      <c r="FRU136" s="85"/>
      <c r="FRV136" s="85"/>
      <c r="FRW136" s="85"/>
      <c r="FRX136" s="85"/>
      <c r="FRY136" s="85"/>
      <c r="FRZ136" s="85"/>
      <c r="FSA136" s="85"/>
      <c r="FSB136" s="85"/>
      <c r="FSC136" s="85"/>
      <c r="FSD136" s="85"/>
      <c r="FSE136" s="85"/>
      <c r="FSF136" s="85"/>
      <c r="FSG136" s="85"/>
      <c r="FSH136" s="85"/>
      <c r="FSI136" s="85"/>
      <c r="FSJ136" s="85"/>
      <c r="FSK136" s="85"/>
      <c r="FSL136" s="85"/>
      <c r="FSM136" s="85"/>
      <c r="FSN136" s="85"/>
      <c r="FSO136" s="85"/>
      <c r="FSP136" s="85"/>
      <c r="FSQ136" s="85"/>
      <c r="FSR136" s="85"/>
      <c r="FSS136" s="85"/>
      <c r="FST136" s="85"/>
      <c r="FSU136" s="85"/>
      <c r="FSV136" s="85"/>
      <c r="FSW136" s="85"/>
      <c r="FSX136" s="85"/>
      <c r="FSY136" s="85"/>
      <c r="FSZ136" s="85"/>
      <c r="FTA136" s="85"/>
      <c r="FTB136" s="85"/>
      <c r="FTC136" s="85"/>
      <c r="FTD136" s="85"/>
      <c r="FTE136" s="85"/>
      <c r="FTF136" s="85"/>
      <c r="FTG136" s="85"/>
      <c r="FTH136" s="85"/>
      <c r="FTI136" s="85"/>
      <c r="FTJ136" s="85"/>
      <c r="FTK136" s="85"/>
      <c r="FTL136" s="85"/>
      <c r="FTM136" s="85"/>
      <c r="FTN136" s="85"/>
      <c r="FTO136" s="85"/>
      <c r="FTP136" s="85"/>
      <c r="FTQ136" s="85"/>
      <c r="FTR136" s="85"/>
      <c r="FTS136" s="85"/>
      <c r="FTT136" s="85"/>
      <c r="FTU136" s="85"/>
      <c r="FTV136" s="85"/>
      <c r="FTW136" s="85"/>
      <c r="FTX136" s="85"/>
      <c r="FTY136" s="85"/>
      <c r="FTZ136" s="85"/>
      <c r="FUA136" s="85"/>
      <c r="FUB136" s="85"/>
      <c r="FUC136" s="85"/>
      <c r="FUD136" s="85"/>
      <c r="FUE136" s="85"/>
      <c r="FUF136" s="85"/>
      <c r="FUG136" s="85"/>
      <c r="FUH136" s="85"/>
      <c r="FUI136" s="85"/>
      <c r="FUJ136" s="85"/>
      <c r="FUK136" s="85"/>
      <c r="FUL136" s="85"/>
      <c r="FUM136" s="85"/>
      <c r="FUN136" s="85"/>
      <c r="FUO136" s="85"/>
      <c r="FUP136" s="85"/>
      <c r="FUQ136" s="85"/>
      <c r="FUR136" s="85"/>
      <c r="FUS136" s="85"/>
      <c r="FUT136" s="85"/>
      <c r="FUU136" s="85"/>
      <c r="FUV136" s="85"/>
      <c r="FUW136" s="85"/>
      <c r="FUX136" s="85"/>
      <c r="FUY136" s="85"/>
      <c r="FUZ136" s="85"/>
      <c r="FVA136" s="85"/>
      <c r="FVB136" s="85"/>
      <c r="FVC136" s="85"/>
      <c r="FVD136" s="85"/>
      <c r="FVE136" s="85"/>
      <c r="FVF136" s="85"/>
      <c r="FVG136" s="85"/>
      <c r="FVH136" s="85"/>
      <c r="FVI136" s="85"/>
      <c r="FVJ136" s="85"/>
      <c r="FVK136" s="85"/>
      <c r="FVL136" s="85"/>
      <c r="FVM136" s="85"/>
      <c r="FVN136" s="85"/>
      <c r="FVO136" s="85"/>
      <c r="FVP136" s="85"/>
      <c r="FVQ136" s="85"/>
      <c r="FVR136" s="85"/>
      <c r="FVS136" s="85"/>
      <c r="FVT136" s="85"/>
      <c r="FVU136" s="85"/>
      <c r="FVV136" s="85"/>
      <c r="FVW136" s="85"/>
      <c r="FVX136" s="85"/>
      <c r="FVY136" s="85"/>
      <c r="FVZ136" s="85"/>
      <c r="FWA136" s="85"/>
      <c r="FWB136" s="85"/>
      <c r="FWC136" s="85"/>
      <c r="FWD136" s="85"/>
      <c r="FWE136" s="85"/>
      <c r="FWF136" s="85"/>
      <c r="FWG136" s="85"/>
      <c r="FWH136" s="85"/>
      <c r="FWI136" s="85"/>
      <c r="FWJ136" s="85"/>
      <c r="FWK136" s="85"/>
      <c r="FWL136" s="85"/>
      <c r="FWM136" s="85"/>
      <c r="FWN136" s="85"/>
      <c r="FWO136" s="85"/>
      <c r="FWP136" s="85"/>
      <c r="FWQ136" s="85"/>
      <c r="FWR136" s="85"/>
      <c r="FWS136" s="85"/>
      <c r="FWT136" s="85"/>
      <c r="FWU136" s="85"/>
      <c r="FWV136" s="85"/>
      <c r="FWW136" s="85"/>
      <c r="FWX136" s="85"/>
      <c r="FWY136" s="85"/>
      <c r="FWZ136" s="85"/>
      <c r="FXA136" s="85"/>
      <c r="FXB136" s="85"/>
      <c r="FXC136" s="85"/>
      <c r="FXD136" s="85"/>
      <c r="FXE136" s="85"/>
      <c r="FXF136" s="85"/>
      <c r="FXG136" s="85"/>
      <c r="FXH136" s="85"/>
      <c r="FXI136" s="85"/>
      <c r="FXJ136" s="85"/>
      <c r="FXK136" s="85"/>
      <c r="FXL136" s="85"/>
      <c r="FXM136" s="85"/>
      <c r="FXN136" s="85"/>
      <c r="FXO136" s="85"/>
      <c r="FXP136" s="85"/>
      <c r="FXQ136" s="85"/>
      <c r="FXR136" s="85"/>
      <c r="FXS136" s="85"/>
      <c r="FXT136" s="85"/>
      <c r="FXU136" s="85"/>
      <c r="FXV136" s="85"/>
      <c r="FXW136" s="85"/>
      <c r="FXX136" s="85"/>
      <c r="FXY136" s="85"/>
      <c r="FXZ136" s="85"/>
      <c r="FYA136" s="85"/>
      <c r="FYB136" s="85"/>
      <c r="FYC136" s="85"/>
      <c r="FYD136" s="85"/>
      <c r="FYE136" s="85"/>
      <c r="FYF136" s="85"/>
      <c r="FYG136" s="85"/>
      <c r="FYH136" s="85"/>
      <c r="FYI136" s="85"/>
      <c r="FYJ136" s="85"/>
      <c r="FYK136" s="85"/>
      <c r="FYL136" s="85"/>
      <c r="FYM136" s="85"/>
      <c r="FYN136" s="85"/>
      <c r="FYO136" s="85"/>
      <c r="FYP136" s="85"/>
      <c r="FYQ136" s="85"/>
      <c r="FYR136" s="85"/>
      <c r="FYS136" s="85"/>
      <c r="FYT136" s="85"/>
      <c r="FYU136" s="85"/>
      <c r="FYV136" s="85"/>
      <c r="FYW136" s="85"/>
      <c r="FYX136" s="85"/>
      <c r="FYY136" s="85"/>
      <c r="FYZ136" s="85"/>
      <c r="FZA136" s="85"/>
      <c r="FZB136" s="85"/>
      <c r="FZC136" s="85"/>
      <c r="FZD136" s="85"/>
      <c r="FZE136" s="85"/>
      <c r="FZF136" s="85"/>
      <c r="FZG136" s="85"/>
      <c r="FZH136" s="85"/>
      <c r="FZI136" s="85"/>
      <c r="FZJ136" s="85"/>
      <c r="FZK136" s="85"/>
      <c r="FZL136" s="85"/>
      <c r="FZM136" s="85"/>
      <c r="FZN136" s="85"/>
      <c r="FZO136" s="85"/>
      <c r="FZP136" s="85"/>
      <c r="FZQ136" s="85"/>
      <c r="FZR136" s="85"/>
      <c r="FZS136" s="85"/>
      <c r="FZT136" s="85"/>
      <c r="FZU136" s="85"/>
      <c r="FZV136" s="85"/>
      <c r="FZW136" s="85"/>
      <c r="FZX136" s="85"/>
      <c r="FZY136" s="85"/>
      <c r="FZZ136" s="85"/>
      <c r="GAA136" s="85"/>
      <c r="GAB136" s="85"/>
      <c r="GAC136" s="85"/>
      <c r="GAD136" s="85"/>
      <c r="GAE136" s="85"/>
      <c r="GAF136" s="85"/>
      <c r="GAG136" s="85"/>
      <c r="GAH136" s="85"/>
      <c r="GAI136" s="85"/>
      <c r="GAJ136" s="85"/>
      <c r="GAK136" s="85"/>
      <c r="GAL136" s="85"/>
      <c r="GAM136" s="85"/>
      <c r="GAN136" s="85"/>
      <c r="GAO136" s="85"/>
      <c r="GAP136" s="85"/>
      <c r="GAQ136" s="85"/>
      <c r="GAR136" s="85"/>
      <c r="GAS136" s="85"/>
      <c r="GAT136" s="85"/>
      <c r="GAU136" s="85"/>
      <c r="GAV136" s="85"/>
      <c r="GAW136" s="85"/>
      <c r="GAX136" s="85"/>
      <c r="GAY136" s="85"/>
      <c r="GAZ136" s="85"/>
      <c r="GBA136" s="85"/>
      <c r="GBB136" s="85"/>
      <c r="GBC136" s="85"/>
      <c r="GBD136" s="85"/>
      <c r="GBE136" s="85"/>
      <c r="GBF136" s="85"/>
      <c r="GBG136" s="85"/>
      <c r="GBH136" s="85"/>
      <c r="GBI136" s="85"/>
      <c r="GBJ136" s="85"/>
      <c r="GBK136" s="85"/>
      <c r="GBL136" s="85"/>
      <c r="GBM136" s="85"/>
      <c r="GBN136" s="85"/>
      <c r="GBO136" s="85"/>
      <c r="GBP136" s="85"/>
      <c r="GBQ136" s="85"/>
      <c r="GBR136" s="85"/>
      <c r="GBS136" s="85"/>
      <c r="GBT136" s="85"/>
      <c r="GBU136" s="85"/>
      <c r="GBV136" s="85"/>
      <c r="GBW136" s="85"/>
      <c r="GBX136" s="85"/>
      <c r="GBY136" s="85"/>
      <c r="GBZ136" s="85"/>
      <c r="GCA136" s="85"/>
      <c r="GCB136" s="85"/>
      <c r="GCC136" s="85"/>
      <c r="GCD136" s="85"/>
      <c r="GCE136" s="85"/>
      <c r="GCF136" s="85"/>
      <c r="GCG136" s="85"/>
      <c r="GCH136" s="85"/>
      <c r="GCI136" s="85"/>
      <c r="GCJ136" s="85"/>
      <c r="GCK136" s="85"/>
      <c r="GCL136" s="85"/>
      <c r="GCM136" s="85"/>
      <c r="GCN136" s="85"/>
      <c r="GCO136" s="85"/>
      <c r="GCP136" s="85"/>
      <c r="GCQ136" s="85"/>
      <c r="GCR136" s="85"/>
      <c r="GCS136" s="85"/>
      <c r="GCT136" s="85"/>
      <c r="GCU136" s="85"/>
      <c r="GCV136" s="85"/>
      <c r="GCW136" s="85"/>
      <c r="GCX136" s="85"/>
      <c r="GCY136" s="85"/>
      <c r="GCZ136" s="85"/>
      <c r="GDA136" s="85"/>
      <c r="GDB136" s="85"/>
      <c r="GDC136" s="85"/>
      <c r="GDD136" s="85"/>
      <c r="GDE136" s="85"/>
      <c r="GDF136" s="85"/>
      <c r="GDG136" s="85"/>
      <c r="GDH136" s="85"/>
      <c r="GDI136" s="85"/>
      <c r="GDJ136" s="85"/>
      <c r="GDK136" s="85"/>
      <c r="GDL136" s="85"/>
      <c r="GDM136" s="85"/>
      <c r="GDN136" s="85"/>
      <c r="GDO136" s="85"/>
      <c r="GDP136" s="85"/>
      <c r="GDQ136" s="85"/>
      <c r="GDR136" s="85"/>
      <c r="GDS136" s="85"/>
      <c r="GDT136" s="85"/>
      <c r="GDU136" s="85"/>
      <c r="GDV136" s="85"/>
      <c r="GDW136" s="85"/>
      <c r="GDX136" s="85"/>
      <c r="GDY136" s="85"/>
      <c r="GDZ136" s="85"/>
      <c r="GEA136" s="85"/>
      <c r="GEB136" s="85"/>
      <c r="GEC136" s="85"/>
      <c r="GED136" s="85"/>
      <c r="GEE136" s="85"/>
      <c r="GEF136" s="85"/>
      <c r="GEG136" s="85"/>
      <c r="GEH136" s="85"/>
      <c r="GEI136" s="85"/>
      <c r="GEJ136" s="85"/>
      <c r="GEK136" s="85"/>
      <c r="GEL136" s="85"/>
      <c r="GEM136" s="85"/>
      <c r="GEN136" s="85"/>
      <c r="GEO136" s="85"/>
      <c r="GEP136" s="85"/>
      <c r="GEQ136" s="85"/>
      <c r="GER136" s="85"/>
      <c r="GES136" s="85"/>
      <c r="GET136" s="85"/>
      <c r="GEU136" s="85"/>
      <c r="GEV136" s="85"/>
      <c r="GEW136" s="85"/>
      <c r="GEX136" s="85"/>
      <c r="GEY136" s="85"/>
      <c r="GEZ136" s="85"/>
      <c r="GFA136" s="85"/>
      <c r="GFB136" s="85"/>
      <c r="GFC136" s="85"/>
      <c r="GFD136" s="85"/>
      <c r="GFE136" s="85"/>
      <c r="GFF136" s="85"/>
      <c r="GFG136" s="85"/>
      <c r="GFH136" s="85"/>
      <c r="GFI136" s="85"/>
      <c r="GFJ136" s="85"/>
      <c r="GFK136" s="85"/>
      <c r="GFL136" s="85"/>
      <c r="GFM136" s="85"/>
      <c r="GFN136" s="85"/>
      <c r="GFO136" s="85"/>
      <c r="GFP136" s="85"/>
      <c r="GFQ136" s="85"/>
      <c r="GFR136" s="85"/>
      <c r="GFS136" s="85"/>
      <c r="GFT136" s="85"/>
      <c r="GFU136" s="85"/>
      <c r="GFV136" s="85"/>
      <c r="GFW136" s="85"/>
      <c r="GFX136" s="85"/>
      <c r="GFY136" s="85"/>
      <c r="GFZ136" s="85"/>
      <c r="GGA136" s="85"/>
      <c r="GGB136" s="85"/>
      <c r="GGC136" s="85"/>
      <c r="GGD136" s="85"/>
      <c r="GGE136" s="85"/>
      <c r="GGF136" s="85"/>
      <c r="GGG136" s="85"/>
      <c r="GGH136" s="85"/>
      <c r="GGI136" s="85"/>
      <c r="GGJ136" s="85"/>
      <c r="GGK136" s="85"/>
      <c r="GGL136" s="85"/>
      <c r="GGM136" s="85"/>
      <c r="GGN136" s="85"/>
      <c r="GGO136" s="85"/>
      <c r="GGP136" s="85"/>
      <c r="GGQ136" s="85"/>
      <c r="GGR136" s="85"/>
      <c r="GGS136" s="85"/>
      <c r="GGT136" s="85"/>
      <c r="GGU136" s="85"/>
      <c r="GGV136" s="85"/>
      <c r="GGW136" s="85"/>
      <c r="GGX136" s="85"/>
      <c r="GGY136" s="85"/>
      <c r="GGZ136" s="85"/>
      <c r="GHA136" s="85"/>
      <c r="GHB136" s="85"/>
      <c r="GHC136" s="85"/>
      <c r="GHD136" s="85"/>
      <c r="GHE136" s="85"/>
      <c r="GHF136" s="85"/>
      <c r="GHG136" s="85"/>
      <c r="GHH136" s="85"/>
      <c r="GHI136" s="85"/>
      <c r="GHJ136" s="85"/>
      <c r="GHK136" s="85"/>
      <c r="GHL136" s="85"/>
      <c r="GHM136" s="85"/>
      <c r="GHN136" s="85"/>
      <c r="GHO136" s="85"/>
      <c r="GHP136" s="85"/>
      <c r="GHQ136" s="85"/>
      <c r="GHR136" s="85"/>
      <c r="GHS136" s="85"/>
      <c r="GHT136" s="85"/>
      <c r="GHU136" s="85"/>
      <c r="GHV136" s="85"/>
      <c r="GHW136" s="85"/>
      <c r="GHX136" s="85"/>
      <c r="GHY136" s="85"/>
      <c r="GHZ136" s="85"/>
      <c r="GIA136" s="85"/>
      <c r="GIB136" s="85"/>
      <c r="GIC136" s="85"/>
      <c r="GID136" s="85"/>
      <c r="GIE136" s="85"/>
      <c r="GIF136" s="85"/>
      <c r="GIG136" s="85"/>
      <c r="GIH136" s="85"/>
      <c r="GII136" s="85"/>
      <c r="GIJ136" s="85"/>
      <c r="GIK136" s="85"/>
      <c r="GIL136" s="85"/>
      <c r="GIM136" s="85"/>
      <c r="GIN136" s="85"/>
      <c r="GIO136" s="85"/>
      <c r="GIP136" s="85"/>
      <c r="GIQ136" s="85"/>
      <c r="GIR136" s="85"/>
      <c r="GIS136" s="85"/>
      <c r="GIT136" s="85"/>
      <c r="GIU136" s="85"/>
      <c r="GIV136" s="85"/>
      <c r="GIW136" s="85"/>
      <c r="GIX136" s="85"/>
      <c r="GIY136" s="85"/>
      <c r="GIZ136" s="85"/>
      <c r="GJA136" s="85"/>
      <c r="GJB136" s="85"/>
      <c r="GJC136" s="85"/>
      <c r="GJD136" s="85"/>
      <c r="GJE136" s="85"/>
      <c r="GJF136" s="85"/>
      <c r="GJG136" s="85"/>
      <c r="GJH136" s="85"/>
      <c r="GJI136" s="85"/>
      <c r="GJJ136" s="85"/>
      <c r="GJK136" s="85"/>
      <c r="GJL136" s="85"/>
      <c r="GJM136" s="85"/>
      <c r="GJN136" s="85"/>
      <c r="GJO136" s="85"/>
      <c r="GJP136" s="85"/>
      <c r="GJQ136" s="85"/>
      <c r="GJR136" s="85"/>
      <c r="GJS136" s="85"/>
      <c r="GJT136" s="85"/>
      <c r="GJU136" s="85"/>
      <c r="GJV136" s="85"/>
      <c r="GJW136" s="85"/>
      <c r="GJX136" s="85"/>
      <c r="GJY136" s="85"/>
      <c r="GJZ136" s="85"/>
      <c r="GKA136" s="85"/>
      <c r="GKB136" s="85"/>
      <c r="GKC136" s="85"/>
      <c r="GKD136" s="85"/>
      <c r="GKE136" s="85"/>
      <c r="GKF136" s="85"/>
      <c r="GKG136" s="85"/>
      <c r="GKH136" s="85"/>
      <c r="GKI136" s="85"/>
      <c r="GKJ136" s="85"/>
      <c r="GKK136" s="85"/>
      <c r="GKL136" s="85"/>
      <c r="GKM136" s="85"/>
      <c r="GKN136" s="85"/>
      <c r="GKO136" s="85"/>
      <c r="GKP136" s="85"/>
      <c r="GKQ136" s="85"/>
      <c r="GKR136" s="85"/>
      <c r="GKS136" s="85"/>
      <c r="GKT136" s="85"/>
      <c r="GKU136" s="85"/>
      <c r="GKV136" s="85"/>
      <c r="GKW136" s="85"/>
      <c r="GKX136" s="85"/>
      <c r="GKY136" s="85"/>
      <c r="GKZ136" s="85"/>
      <c r="GLA136" s="85"/>
      <c r="GLB136" s="85"/>
      <c r="GLC136" s="85"/>
      <c r="GLD136" s="85"/>
      <c r="GLE136" s="85"/>
      <c r="GLF136" s="85"/>
      <c r="GLG136" s="85"/>
      <c r="GLH136" s="85"/>
      <c r="GLI136" s="85"/>
      <c r="GLJ136" s="85"/>
      <c r="GLK136" s="85"/>
      <c r="GLL136" s="85"/>
      <c r="GLM136" s="85"/>
      <c r="GLN136" s="85"/>
      <c r="GLO136" s="85"/>
      <c r="GLP136" s="85"/>
      <c r="GLQ136" s="85"/>
      <c r="GLR136" s="85"/>
      <c r="GLS136" s="85"/>
      <c r="GLT136" s="85"/>
      <c r="GLU136" s="85"/>
      <c r="GLV136" s="85"/>
      <c r="GLW136" s="85"/>
      <c r="GLX136" s="85"/>
      <c r="GLY136" s="85"/>
      <c r="GLZ136" s="85"/>
      <c r="GMA136" s="85"/>
      <c r="GMB136" s="85"/>
      <c r="GMC136" s="85"/>
      <c r="GMD136" s="85"/>
      <c r="GME136" s="85"/>
      <c r="GMF136" s="85"/>
      <c r="GMG136" s="85"/>
      <c r="GMH136" s="85"/>
      <c r="GMI136" s="85"/>
      <c r="GMJ136" s="85"/>
      <c r="GMK136" s="85"/>
      <c r="GML136" s="85"/>
      <c r="GMM136" s="85"/>
      <c r="GMN136" s="85"/>
      <c r="GMO136" s="85"/>
      <c r="GMP136" s="85"/>
      <c r="GMQ136" s="85"/>
      <c r="GMR136" s="85"/>
      <c r="GMS136" s="85"/>
      <c r="GMT136" s="85"/>
      <c r="GMU136" s="85"/>
      <c r="GMV136" s="85"/>
      <c r="GMW136" s="85"/>
      <c r="GMX136" s="85"/>
      <c r="GMY136" s="85"/>
      <c r="GMZ136" s="85"/>
      <c r="GNA136" s="85"/>
      <c r="GNB136" s="85"/>
      <c r="GNC136" s="85"/>
      <c r="GND136" s="85"/>
      <c r="GNE136" s="85"/>
      <c r="GNF136" s="85"/>
      <c r="GNG136" s="85"/>
      <c r="GNH136" s="85"/>
      <c r="GNI136" s="85"/>
      <c r="GNJ136" s="85"/>
      <c r="GNK136" s="85"/>
      <c r="GNL136" s="85"/>
      <c r="GNM136" s="85"/>
      <c r="GNN136" s="85"/>
      <c r="GNO136" s="85"/>
      <c r="GNP136" s="85"/>
      <c r="GNQ136" s="85"/>
      <c r="GNR136" s="85"/>
      <c r="GNS136" s="85"/>
      <c r="GNT136" s="85"/>
      <c r="GNU136" s="85"/>
      <c r="GNV136" s="85"/>
      <c r="GNW136" s="85"/>
      <c r="GNX136" s="85"/>
      <c r="GNY136" s="85"/>
      <c r="GNZ136" s="85"/>
      <c r="GOA136" s="85"/>
      <c r="GOB136" s="85"/>
      <c r="GOC136" s="85"/>
      <c r="GOD136" s="85"/>
      <c r="GOE136" s="85"/>
      <c r="GOF136" s="85"/>
      <c r="GOG136" s="85"/>
      <c r="GOH136" s="85"/>
      <c r="GOI136" s="85"/>
      <c r="GOJ136" s="85"/>
      <c r="GOK136" s="85"/>
      <c r="GOL136" s="85"/>
      <c r="GOM136" s="85"/>
      <c r="GON136" s="85"/>
      <c r="GOO136" s="85"/>
      <c r="GOP136" s="85"/>
      <c r="GOQ136" s="85"/>
      <c r="GOR136" s="85"/>
      <c r="GOS136" s="85"/>
      <c r="GOT136" s="85"/>
      <c r="GOU136" s="85"/>
      <c r="GOV136" s="85"/>
      <c r="GOW136" s="85"/>
      <c r="GOX136" s="85"/>
      <c r="GOY136" s="85"/>
      <c r="GOZ136" s="85"/>
      <c r="GPA136" s="85"/>
      <c r="GPB136" s="85"/>
      <c r="GPC136" s="85"/>
      <c r="GPD136" s="85"/>
      <c r="GPE136" s="85"/>
      <c r="GPF136" s="85"/>
      <c r="GPG136" s="85"/>
      <c r="GPH136" s="85"/>
      <c r="GPI136" s="85"/>
      <c r="GPJ136" s="85"/>
      <c r="GPK136" s="85"/>
      <c r="GPL136" s="85"/>
      <c r="GPM136" s="85"/>
      <c r="GPN136" s="85"/>
      <c r="GPO136" s="85"/>
      <c r="GPP136" s="85"/>
      <c r="GPQ136" s="85"/>
      <c r="GPR136" s="85"/>
      <c r="GPS136" s="85"/>
      <c r="GPT136" s="85"/>
      <c r="GPU136" s="85"/>
      <c r="GPV136" s="85"/>
      <c r="GPW136" s="85"/>
      <c r="GPX136" s="85"/>
      <c r="GPY136" s="85"/>
      <c r="GPZ136" s="85"/>
      <c r="GQA136" s="85"/>
      <c r="GQB136" s="85"/>
      <c r="GQC136" s="85"/>
      <c r="GQD136" s="85"/>
      <c r="GQE136" s="85"/>
      <c r="GQF136" s="85"/>
      <c r="GQG136" s="85"/>
      <c r="GQH136" s="85"/>
      <c r="GQI136" s="85"/>
      <c r="GQJ136" s="85"/>
      <c r="GQK136" s="85"/>
      <c r="GQL136" s="85"/>
      <c r="GQM136" s="85"/>
      <c r="GQN136" s="85"/>
      <c r="GQO136" s="85"/>
      <c r="GQP136" s="85"/>
      <c r="GQQ136" s="85"/>
      <c r="GQR136" s="85"/>
      <c r="GQS136" s="85"/>
      <c r="GQT136" s="85"/>
      <c r="GQU136" s="85"/>
      <c r="GQV136" s="85"/>
      <c r="GQW136" s="85"/>
      <c r="GQX136" s="85"/>
      <c r="GQY136" s="85"/>
      <c r="GQZ136" s="85"/>
      <c r="GRA136" s="85"/>
      <c r="GRB136" s="85"/>
      <c r="GRC136" s="85"/>
      <c r="GRD136" s="85"/>
      <c r="GRE136" s="85"/>
      <c r="GRF136" s="85"/>
      <c r="GRG136" s="85"/>
      <c r="GRH136" s="85"/>
      <c r="GRI136" s="85"/>
      <c r="GRJ136" s="85"/>
      <c r="GRK136" s="85"/>
      <c r="GRL136" s="85"/>
      <c r="GRM136" s="85"/>
      <c r="GRN136" s="85"/>
      <c r="GRO136" s="85"/>
      <c r="GRP136" s="85"/>
      <c r="GRQ136" s="85"/>
      <c r="GRR136" s="85"/>
      <c r="GRS136" s="85"/>
      <c r="GRT136" s="85"/>
      <c r="GRU136" s="85"/>
      <c r="GRV136" s="85"/>
      <c r="GRW136" s="85"/>
      <c r="GRX136" s="85"/>
      <c r="GRY136" s="85"/>
      <c r="GRZ136" s="85"/>
      <c r="GSA136" s="85"/>
      <c r="GSB136" s="85"/>
      <c r="GSC136" s="85"/>
      <c r="GSD136" s="85"/>
      <c r="GSE136" s="85"/>
      <c r="GSF136" s="85"/>
      <c r="GSG136" s="85"/>
      <c r="GSH136" s="85"/>
      <c r="GSI136" s="85"/>
      <c r="GSJ136" s="85"/>
      <c r="GSK136" s="85"/>
      <c r="GSL136" s="85"/>
      <c r="GSM136" s="85"/>
      <c r="GSN136" s="85"/>
      <c r="GSO136" s="85"/>
      <c r="GSP136" s="85"/>
      <c r="GSQ136" s="85"/>
      <c r="GSR136" s="85"/>
      <c r="GSS136" s="85"/>
      <c r="GST136" s="85"/>
      <c r="GSU136" s="85"/>
      <c r="GSV136" s="85"/>
      <c r="GSW136" s="85"/>
      <c r="GSX136" s="85"/>
      <c r="GSY136" s="85"/>
      <c r="GSZ136" s="85"/>
      <c r="GTA136" s="85"/>
      <c r="GTB136" s="85"/>
      <c r="GTC136" s="85"/>
      <c r="GTD136" s="85"/>
      <c r="GTE136" s="85"/>
      <c r="GTF136" s="85"/>
      <c r="GTG136" s="85"/>
      <c r="GTH136" s="85"/>
      <c r="GTI136" s="85"/>
      <c r="GTJ136" s="85"/>
      <c r="GTK136" s="85"/>
      <c r="GTL136" s="85"/>
      <c r="GTM136" s="85"/>
      <c r="GTN136" s="85"/>
      <c r="GTO136" s="85"/>
      <c r="GTP136" s="85"/>
      <c r="GTQ136" s="85"/>
      <c r="GTR136" s="85"/>
      <c r="GTS136" s="85"/>
      <c r="GTT136" s="85"/>
      <c r="GTU136" s="85"/>
      <c r="GTV136" s="85"/>
      <c r="GTW136" s="85"/>
      <c r="GTX136" s="85"/>
      <c r="GTY136" s="85"/>
      <c r="GTZ136" s="85"/>
      <c r="GUA136" s="85"/>
      <c r="GUB136" s="85"/>
      <c r="GUC136" s="85"/>
      <c r="GUD136" s="85"/>
      <c r="GUE136" s="85"/>
      <c r="GUF136" s="85"/>
      <c r="GUG136" s="85"/>
      <c r="GUH136" s="85"/>
      <c r="GUI136" s="85"/>
      <c r="GUJ136" s="85"/>
      <c r="GUK136" s="85"/>
      <c r="GUL136" s="85"/>
      <c r="GUM136" s="85"/>
      <c r="GUN136" s="85"/>
      <c r="GUO136" s="85"/>
      <c r="GUP136" s="85"/>
      <c r="GUQ136" s="85"/>
      <c r="GUR136" s="85"/>
      <c r="GUS136" s="85"/>
      <c r="GUT136" s="85"/>
      <c r="GUU136" s="85"/>
      <c r="GUV136" s="85"/>
      <c r="GUW136" s="85"/>
      <c r="GUX136" s="85"/>
      <c r="GUY136" s="85"/>
      <c r="GUZ136" s="85"/>
      <c r="GVA136" s="85"/>
      <c r="GVB136" s="85"/>
      <c r="GVC136" s="85"/>
      <c r="GVD136" s="85"/>
      <c r="GVE136" s="85"/>
      <c r="GVF136" s="85"/>
      <c r="GVG136" s="85"/>
      <c r="GVH136" s="85"/>
      <c r="GVI136" s="85"/>
      <c r="GVJ136" s="85"/>
      <c r="GVK136" s="85"/>
      <c r="GVL136" s="85"/>
      <c r="GVM136" s="85"/>
      <c r="GVN136" s="85"/>
      <c r="GVO136" s="85"/>
      <c r="GVP136" s="85"/>
      <c r="GVQ136" s="85"/>
      <c r="GVR136" s="85"/>
      <c r="GVS136" s="85"/>
      <c r="GVT136" s="85"/>
      <c r="GVU136" s="85"/>
      <c r="GVV136" s="85"/>
      <c r="GVW136" s="85"/>
      <c r="GVX136" s="85"/>
      <c r="GVY136" s="85"/>
      <c r="GVZ136" s="85"/>
      <c r="GWA136" s="85"/>
      <c r="GWB136" s="85"/>
      <c r="GWC136" s="85"/>
      <c r="GWD136" s="85"/>
      <c r="GWE136" s="85"/>
      <c r="GWF136" s="85"/>
      <c r="GWG136" s="85"/>
      <c r="GWH136" s="85"/>
      <c r="GWI136" s="85"/>
      <c r="GWJ136" s="85"/>
      <c r="GWK136" s="85"/>
      <c r="GWL136" s="85"/>
      <c r="GWM136" s="85"/>
      <c r="GWN136" s="85"/>
      <c r="GWO136" s="85"/>
      <c r="GWP136" s="85"/>
      <c r="GWQ136" s="85"/>
      <c r="GWR136" s="85"/>
      <c r="GWS136" s="85"/>
      <c r="GWT136" s="85"/>
      <c r="GWU136" s="85"/>
      <c r="GWV136" s="85"/>
      <c r="GWW136" s="85"/>
      <c r="GWX136" s="85"/>
      <c r="GWY136" s="85"/>
      <c r="GWZ136" s="85"/>
      <c r="GXA136" s="85"/>
      <c r="GXB136" s="85"/>
      <c r="GXC136" s="85"/>
      <c r="GXD136" s="85"/>
      <c r="GXE136" s="85"/>
      <c r="GXF136" s="85"/>
      <c r="GXG136" s="85"/>
      <c r="GXH136" s="85"/>
      <c r="GXI136" s="85"/>
      <c r="GXJ136" s="85"/>
      <c r="GXK136" s="85"/>
      <c r="GXL136" s="85"/>
      <c r="GXM136" s="85"/>
      <c r="GXN136" s="85"/>
      <c r="GXO136" s="85"/>
      <c r="GXP136" s="85"/>
      <c r="GXQ136" s="85"/>
      <c r="GXR136" s="85"/>
      <c r="GXS136" s="85"/>
      <c r="GXT136" s="85"/>
      <c r="GXU136" s="85"/>
      <c r="GXV136" s="85"/>
      <c r="GXW136" s="85"/>
      <c r="GXX136" s="85"/>
      <c r="GXY136" s="85"/>
      <c r="GXZ136" s="85"/>
      <c r="GYA136" s="85"/>
      <c r="GYB136" s="85"/>
      <c r="GYC136" s="85"/>
      <c r="GYD136" s="85"/>
      <c r="GYE136" s="85"/>
      <c r="GYF136" s="85"/>
      <c r="GYG136" s="85"/>
      <c r="GYH136" s="85"/>
      <c r="GYI136" s="85"/>
      <c r="GYJ136" s="85"/>
      <c r="GYK136" s="85"/>
      <c r="GYL136" s="85"/>
      <c r="GYM136" s="85"/>
      <c r="GYN136" s="85"/>
      <c r="GYO136" s="85"/>
      <c r="GYP136" s="85"/>
      <c r="GYQ136" s="85"/>
      <c r="GYR136" s="85"/>
      <c r="GYS136" s="85"/>
      <c r="GYT136" s="85"/>
      <c r="GYU136" s="85"/>
      <c r="GYV136" s="85"/>
      <c r="GYW136" s="85"/>
      <c r="GYX136" s="85"/>
      <c r="GYY136" s="85"/>
      <c r="GYZ136" s="85"/>
      <c r="GZA136" s="85"/>
      <c r="GZB136" s="85"/>
      <c r="GZC136" s="85"/>
      <c r="GZD136" s="85"/>
      <c r="GZE136" s="85"/>
      <c r="GZF136" s="85"/>
      <c r="GZG136" s="85"/>
      <c r="GZH136" s="85"/>
      <c r="GZI136" s="85"/>
      <c r="GZJ136" s="85"/>
      <c r="GZK136" s="85"/>
      <c r="GZL136" s="85"/>
      <c r="GZM136" s="85"/>
      <c r="GZN136" s="85"/>
      <c r="GZO136" s="85"/>
      <c r="GZP136" s="85"/>
      <c r="GZQ136" s="85"/>
      <c r="GZR136" s="85"/>
      <c r="GZS136" s="85"/>
      <c r="GZT136" s="85"/>
      <c r="GZU136" s="85"/>
      <c r="GZV136" s="85"/>
      <c r="GZW136" s="85"/>
      <c r="GZX136" s="85"/>
      <c r="GZY136" s="85"/>
      <c r="GZZ136" s="85"/>
      <c r="HAA136" s="85"/>
      <c r="HAB136" s="85"/>
      <c r="HAC136" s="85"/>
      <c r="HAD136" s="85"/>
      <c r="HAE136" s="85"/>
      <c r="HAF136" s="85"/>
      <c r="HAG136" s="85"/>
      <c r="HAH136" s="85"/>
      <c r="HAI136" s="85"/>
      <c r="HAJ136" s="85"/>
      <c r="HAK136" s="85"/>
      <c r="HAL136" s="85"/>
      <c r="HAM136" s="85"/>
      <c r="HAN136" s="85"/>
      <c r="HAO136" s="85"/>
      <c r="HAP136" s="85"/>
      <c r="HAQ136" s="85"/>
      <c r="HAR136" s="85"/>
      <c r="HAS136" s="85"/>
      <c r="HAT136" s="85"/>
      <c r="HAU136" s="85"/>
      <c r="HAV136" s="85"/>
      <c r="HAW136" s="85"/>
      <c r="HAX136" s="85"/>
      <c r="HAY136" s="85"/>
      <c r="HAZ136" s="85"/>
      <c r="HBA136" s="85"/>
      <c r="HBB136" s="85"/>
      <c r="HBC136" s="85"/>
      <c r="HBD136" s="85"/>
      <c r="HBE136" s="85"/>
      <c r="HBF136" s="85"/>
      <c r="HBG136" s="85"/>
      <c r="HBH136" s="85"/>
      <c r="HBI136" s="85"/>
      <c r="HBJ136" s="85"/>
      <c r="HBK136" s="85"/>
      <c r="HBL136" s="85"/>
      <c r="HBM136" s="85"/>
      <c r="HBN136" s="85"/>
      <c r="HBO136" s="85"/>
      <c r="HBP136" s="85"/>
      <c r="HBQ136" s="85"/>
      <c r="HBR136" s="85"/>
      <c r="HBS136" s="85"/>
      <c r="HBT136" s="85"/>
      <c r="HBU136" s="85"/>
      <c r="HBV136" s="85"/>
      <c r="HBW136" s="85"/>
      <c r="HBX136" s="85"/>
      <c r="HBY136" s="85"/>
      <c r="HBZ136" s="85"/>
      <c r="HCA136" s="85"/>
      <c r="HCB136" s="85"/>
      <c r="HCC136" s="85"/>
      <c r="HCD136" s="85"/>
      <c r="HCE136" s="85"/>
      <c r="HCF136" s="85"/>
      <c r="HCG136" s="85"/>
      <c r="HCH136" s="85"/>
      <c r="HCI136" s="85"/>
      <c r="HCJ136" s="85"/>
      <c r="HCK136" s="85"/>
      <c r="HCL136" s="85"/>
      <c r="HCM136" s="85"/>
      <c r="HCN136" s="85"/>
      <c r="HCO136" s="85"/>
      <c r="HCP136" s="85"/>
      <c r="HCQ136" s="85"/>
      <c r="HCR136" s="85"/>
      <c r="HCS136" s="85"/>
      <c r="HCT136" s="85"/>
      <c r="HCU136" s="85"/>
      <c r="HCV136" s="85"/>
      <c r="HCW136" s="85"/>
      <c r="HCX136" s="85"/>
      <c r="HCY136" s="85"/>
      <c r="HCZ136" s="85"/>
      <c r="HDA136" s="85"/>
      <c r="HDB136" s="85"/>
      <c r="HDC136" s="85"/>
      <c r="HDD136" s="85"/>
      <c r="HDE136" s="85"/>
      <c r="HDF136" s="85"/>
      <c r="HDG136" s="85"/>
      <c r="HDH136" s="85"/>
      <c r="HDI136" s="85"/>
      <c r="HDJ136" s="85"/>
      <c r="HDK136" s="85"/>
      <c r="HDL136" s="85"/>
      <c r="HDM136" s="85"/>
      <c r="HDN136" s="85"/>
      <c r="HDO136" s="85"/>
      <c r="HDP136" s="85"/>
      <c r="HDQ136" s="85"/>
      <c r="HDR136" s="85"/>
      <c r="HDS136" s="85"/>
      <c r="HDT136" s="85"/>
      <c r="HDU136" s="85"/>
      <c r="HDV136" s="85"/>
      <c r="HDW136" s="85"/>
      <c r="HDX136" s="85"/>
      <c r="HDY136" s="85"/>
      <c r="HDZ136" s="85"/>
      <c r="HEA136" s="85"/>
      <c r="HEB136" s="85"/>
      <c r="HEC136" s="85"/>
      <c r="HED136" s="85"/>
      <c r="HEE136" s="85"/>
      <c r="HEF136" s="85"/>
      <c r="HEG136" s="85"/>
      <c r="HEH136" s="85"/>
      <c r="HEI136" s="85"/>
      <c r="HEJ136" s="85"/>
      <c r="HEK136" s="85"/>
      <c r="HEL136" s="85"/>
      <c r="HEM136" s="85"/>
      <c r="HEN136" s="85"/>
      <c r="HEO136" s="85"/>
      <c r="HEP136" s="85"/>
      <c r="HEQ136" s="85"/>
      <c r="HER136" s="85"/>
      <c r="HES136" s="85"/>
      <c r="HET136" s="85"/>
      <c r="HEU136" s="85"/>
      <c r="HEV136" s="85"/>
      <c r="HEW136" s="85"/>
      <c r="HEX136" s="85"/>
      <c r="HEY136" s="85"/>
      <c r="HEZ136" s="85"/>
      <c r="HFA136" s="85"/>
      <c r="HFB136" s="85"/>
      <c r="HFC136" s="85"/>
      <c r="HFD136" s="85"/>
      <c r="HFE136" s="85"/>
      <c r="HFF136" s="85"/>
      <c r="HFG136" s="85"/>
      <c r="HFH136" s="85"/>
      <c r="HFI136" s="85"/>
      <c r="HFJ136" s="85"/>
      <c r="HFK136" s="85"/>
      <c r="HFL136" s="85"/>
      <c r="HFM136" s="85"/>
      <c r="HFN136" s="85"/>
      <c r="HFO136" s="85"/>
      <c r="HFP136" s="85"/>
      <c r="HFQ136" s="85"/>
      <c r="HFR136" s="85"/>
      <c r="HFS136" s="85"/>
      <c r="HFT136" s="85"/>
      <c r="HFU136" s="85"/>
      <c r="HFV136" s="85"/>
      <c r="HFW136" s="85"/>
      <c r="HFX136" s="85"/>
      <c r="HFY136" s="85"/>
      <c r="HFZ136" s="85"/>
      <c r="HGA136" s="85"/>
      <c r="HGB136" s="85"/>
      <c r="HGC136" s="85"/>
      <c r="HGD136" s="85"/>
      <c r="HGE136" s="85"/>
      <c r="HGF136" s="85"/>
      <c r="HGG136" s="85"/>
      <c r="HGH136" s="85"/>
      <c r="HGI136" s="85"/>
      <c r="HGJ136" s="85"/>
      <c r="HGK136" s="85"/>
      <c r="HGL136" s="85"/>
      <c r="HGM136" s="85"/>
      <c r="HGN136" s="85"/>
      <c r="HGO136" s="85"/>
      <c r="HGP136" s="85"/>
      <c r="HGQ136" s="85"/>
      <c r="HGR136" s="85"/>
      <c r="HGS136" s="85"/>
      <c r="HGT136" s="85"/>
      <c r="HGU136" s="85"/>
      <c r="HGV136" s="85"/>
      <c r="HGW136" s="85"/>
      <c r="HGX136" s="85"/>
      <c r="HGY136" s="85"/>
      <c r="HGZ136" s="85"/>
      <c r="HHA136" s="85"/>
      <c r="HHB136" s="85"/>
      <c r="HHC136" s="85"/>
      <c r="HHD136" s="85"/>
      <c r="HHE136" s="85"/>
      <c r="HHF136" s="85"/>
      <c r="HHG136" s="85"/>
      <c r="HHH136" s="85"/>
      <c r="HHI136" s="85"/>
      <c r="HHJ136" s="85"/>
      <c r="HHK136" s="85"/>
      <c r="HHL136" s="85"/>
      <c r="HHM136" s="85"/>
      <c r="HHN136" s="85"/>
      <c r="HHO136" s="85"/>
      <c r="HHP136" s="85"/>
      <c r="HHQ136" s="85"/>
      <c r="HHR136" s="85"/>
      <c r="HHS136" s="85"/>
      <c r="HHT136" s="85"/>
      <c r="HHU136" s="85"/>
      <c r="HHV136" s="85"/>
      <c r="HHW136" s="85"/>
      <c r="HHX136" s="85"/>
      <c r="HHY136" s="85"/>
      <c r="HHZ136" s="85"/>
      <c r="HIA136" s="85"/>
      <c r="HIB136" s="85"/>
      <c r="HIC136" s="85"/>
      <c r="HID136" s="85"/>
      <c r="HIE136" s="85"/>
      <c r="HIF136" s="85"/>
      <c r="HIG136" s="85"/>
      <c r="HIH136" s="85"/>
      <c r="HII136" s="85"/>
      <c r="HIJ136" s="85"/>
      <c r="HIK136" s="85"/>
      <c r="HIL136" s="85"/>
      <c r="HIM136" s="85"/>
      <c r="HIN136" s="85"/>
      <c r="HIO136" s="85"/>
      <c r="HIP136" s="85"/>
      <c r="HIQ136" s="85"/>
      <c r="HIR136" s="85"/>
      <c r="HIS136" s="85"/>
      <c r="HIT136" s="85"/>
      <c r="HIU136" s="85"/>
      <c r="HIV136" s="85"/>
      <c r="HIW136" s="85"/>
      <c r="HIX136" s="85"/>
      <c r="HIY136" s="85"/>
      <c r="HIZ136" s="85"/>
      <c r="HJA136" s="85"/>
      <c r="HJB136" s="85"/>
      <c r="HJC136" s="85"/>
      <c r="HJD136" s="85"/>
      <c r="HJE136" s="85"/>
      <c r="HJF136" s="85"/>
      <c r="HJG136" s="85"/>
      <c r="HJH136" s="85"/>
      <c r="HJI136" s="85"/>
      <c r="HJJ136" s="85"/>
      <c r="HJK136" s="85"/>
      <c r="HJL136" s="85"/>
      <c r="HJM136" s="85"/>
      <c r="HJN136" s="85"/>
      <c r="HJO136" s="85"/>
      <c r="HJP136" s="85"/>
      <c r="HJQ136" s="85"/>
      <c r="HJR136" s="85"/>
      <c r="HJS136" s="85"/>
      <c r="HJT136" s="85"/>
      <c r="HJU136" s="85"/>
      <c r="HJV136" s="85"/>
      <c r="HJW136" s="85"/>
      <c r="HJX136" s="85"/>
      <c r="HJY136" s="85"/>
      <c r="HJZ136" s="85"/>
      <c r="HKA136" s="85"/>
      <c r="HKB136" s="85"/>
      <c r="HKC136" s="85"/>
      <c r="HKD136" s="85"/>
      <c r="HKE136" s="85"/>
      <c r="HKF136" s="85"/>
      <c r="HKG136" s="85"/>
      <c r="HKH136" s="85"/>
      <c r="HKI136" s="85"/>
      <c r="HKJ136" s="85"/>
      <c r="HKK136" s="85"/>
      <c r="HKL136" s="85"/>
      <c r="HKM136" s="85"/>
      <c r="HKN136" s="85"/>
      <c r="HKO136" s="85"/>
      <c r="HKP136" s="85"/>
      <c r="HKQ136" s="85"/>
      <c r="HKR136" s="85"/>
      <c r="HKS136" s="85"/>
      <c r="HKT136" s="85"/>
      <c r="HKU136" s="85"/>
      <c r="HKV136" s="85"/>
      <c r="HKW136" s="85"/>
      <c r="HKX136" s="85"/>
      <c r="HKY136" s="85"/>
      <c r="HKZ136" s="85"/>
      <c r="HLA136" s="85"/>
      <c r="HLB136" s="85"/>
      <c r="HLC136" s="85"/>
      <c r="HLD136" s="85"/>
      <c r="HLE136" s="85"/>
      <c r="HLF136" s="85"/>
      <c r="HLG136" s="85"/>
      <c r="HLH136" s="85"/>
      <c r="HLI136" s="85"/>
      <c r="HLJ136" s="85"/>
      <c r="HLK136" s="85"/>
      <c r="HLL136" s="85"/>
      <c r="HLM136" s="85"/>
      <c r="HLN136" s="85"/>
      <c r="HLO136" s="85"/>
      <c r="HLP136" s="85"/>
      <c r="HLQ136" s="85"/>
      <c r="HLR136" s="85"/>
      <c r="HLS136" s="85"/>
      <c r="HLT136" s="85"/>
      <c r="HLU136" s="85"/>
      <c r="HLV136" s="85"/>
      <c r="HLW136" s="85"/>
      <c r="HLX136" s="85"/>
      <c r="HLY136" s="85"/>
      <c r="HLZ136" s="85"/>
      <c r="HMA136" s="85"/>
      <c r="HMB136" s="85"/>
      <c r="HMC136" s="85"/>
      <c r="HMD136" s="85"/>
      <c r="HME136" s="85"/>
      <c r="HMF136" s="85"/>
      <c r="HMG136" s="85"/>
      <c r="HMH136" s="85"/>
      <c r="HMI136" s="85"/>
      <c r="HMJ136" s="85"/>
      <c r="HMK136" s="85"/>
      <c r="HML136" s="85"/>
      <c r="HMM136" s="85"/>
      <c r="HMN136" s="85"/>
      <c r="HMO136" s="85"/>
      <c r="HMP136" s="85"/>
      <c r="HMQ136" s="85"/>
      <c r="HMR136" s="85"/>
      <c r="HMS136" s="85"/>
      <c r="HMT136" s="85"/>
      <c r="HMU136" s="85"/>
      <c r="HMV136" s="85"/>
      <c r="HMW136" s="85"/>
      <c r="HMX136" s="85"/>
      <c r="HMY136" s="85"/>
      <c r="HMZ136" s="85"/>
      <c r="HNA136" s="85"/>
      <c r="HNB136" s="85"/>
      <c r="HNC136" s="85"/>
      <c r="HND136" s="85"/>
      <c r="HNE136" s="85"/>
      <c r="HNF136" s="85"/>
      <c r="HNG136" s="85"/>
      <c r="HNH136" s="85"/>
      <c r="HNI136" s="85"/>
      <c r="HNJ136" s="85"/>
      <c r="HNK136" s="85"/>
      <c r="HNL136" s="85"/>
      <c r="HNM136" s="85"/>
      <c r="HNN136" s="85"/>
      <c r="HNO136" s="85"/>
      <c r="HNP136" s="85"/>
      <c r="HNQ136" s="85"/>
      <c r="HNR136" s="85"/>
      <c r="HNS136" s="85"/>
      <c r="HNT136" s="85"/>
      <c r="HNU136" s="85"/>
      <c r="HNV136" s="85"/>
      <c r="HNW136" s="85"/>
      <c r="HNX136" s="85"/>
      <c r="HNY136" s="85"/>
      <c r="HNZ136" s="85"/>
      <c r="HOA136" s="85"/>
      <c r="HOB136" s="85"/>
      <c r="HOC136" s="85"/>
      <c r="HOD136" s="85"/>
      <c r="HOE136" s="85"/>
      <c r="HOF136" s="85"/>
      <c r="HOG136" s="85"/>
      <c r="HOH136" s="85"/>
      <c r="HOI136" s="85"/>
      <c r="HOJ136" s="85"/>
      <c r="HOK136" s="85"/>
      <c r="HOL136" s="85"/>
      <c r="HOM136" s="85"/>
      <c r="HON136" s="85"/>
      <c r="HOO136" s="85"/>
      <c r="HOP136" s="85"/>
      <c r="HOQ136" s="85"/>
      <c r="HOR136" s="85"/>
      <c r="HOS136" s="85"/>
      <c r="HOT136" s="85"/>
      <c r="HOU136" s="85"/>
      <c r="HOV136" s="85"/>
      <c r="HOW136" s="85"/>
      <c r="HOX136" s="85"/>
      <c r="HOY136" s="85"/>
      <c r="HOZ136" s="85"/>
      <c r="HPA136" s="85"/>
      <c r="HPB136" s="85"/>
      <c r="HPC136" s="85"/>
      <c r="HPD136" s="85"/>
      <c r="HPE136" s="85"/>
      <c r="HPF136" s="85"/>
      <c r="HPG136" s="85"/>
      <c r="HPH136" s="85"/>
      <c r="HPI136" s="85"/>
      <c r="HPJ136" s="85"/>
      <c r="HPK136" s="85"/>
      <c r="HPL136" s="85"/>
      <c r="HPM136" s="85"/>
      <c r="HPN136" s="85"/>
      <c r="HPO136" s="85"/>
      <c r="HPP136" s="85"/>
      <c r="HPQ136" s="85"/>
      <c r="HPR136" s="85"/>
      <c r="HPS136" s="85"/>
      <c r="HPT136" s="85"/>
      <c r="HPU136" s="85"/>
      <c r="HPV136" s="85"/>
      <c r="HPW136" s="85"/>
      <c r="HPX136" s="85"/>
      <c r="HPY136" s="85"/>
      <c r="HPZ136" s="85"/>
      <c r="HQA136" s="85"/>
      <c r="HQB136" s="85"/>
      <c r="HQC136" s="85"/>
      <c r="HQD136" s="85"/>
      <c r="HQE136" s="85"/>
      <c r="HQF136" s="85"/>
      <c r="HQG136" s="85"/>
      <c r="HQH136" s="85"/>
      <c r="HQI136" s="85"/>
      <c r="HQJ136" s="85"/>
      <c r="HQK136" s="85"/>
      <c r="HQL136" s="85"/>
      <c r="HQM136" s="85"/>
      <c r="HQN136" s="85"/>
      <c r="HQO136" s="85"/>
      <c r="HQP136" s="85"/>
      <c r="HQQ136" s="85"/>
      <c r="HQR136" s="85"/>
      <c r="HQS136" s="85"/>
      <c r="HQT136" s="85"/>
      <c r="HQU136" s="85"/>
      <c r="HQV136" s="85"/>
      <c r="HQW136" s="85"/>
      <c r="HQX136" s="85"/>
      <c r="HQY136" s="85"/>
      <c r="HQZ136" s="85"/>
      <c r="HRA136" s="85"/>
      <c r="HRB136" s="85"/>
      <c r="HRC136" s="85"/>
      <c r="HRD136" s="85"/>
      <c r="HRE136" s="85"/>
      <c r="HRF136" s="85"/>
      <c r="HRG136" s="85"/>
      <c r="HRH136" s="85"/>
      <c r="HRI136" s="85"/>
      <c r="HRJ136" s="85"/>
      <c r="HRK136" s="85"/>
      <c r="HRL136" s="85"/>
      <c r="HRM136" s="85"/>
      <c r="HRN136" s="85"/>
      <c r="HRO136" s="85"/>
      <c r="HRP136" s="85"/>
      <c r="HRQ136" s="85"/>
      <c r="HRR136" s="85"/>
      <c r="HRS136" s="85"/>
      <c r="HRT136" s="85"/>
      <c r="HRU136" s="85"/>
      <c r="HRV136" s="85"/>
      <c r="HRW136" s="85"/>
      <c r="HRX136" s="85"/>
      <c r="HRY136" s="85"/>
      <c r="HRZ136" s="85"/>
      <c r="HSA136" s="85"/>
      <c r="HSB136" s="85"/>
      <c r="HSC136" s="85"/>
      <c r="HSD136" s="85"/>
      <c r="HSE136" s="85"/>
      <c r="HSF136" s="85"/>
      <c r="HSG136" s="85"/>
      <c r="HSH136" s="85"/>
      <c r="HSI136" s="85"/>
      <c r="HSJ136" s="85"/>
      <c r="HSK136" s="85"/>
      <c r="HSL136" s="85"/>
      <c r="HSM136" s="85"/>
      <c r="HSN136" s="85"/>
      <c r="HSO136" s="85"/>
      <c r="HSP136" s="85"/>
      <c r="HSQ136" s="85"/>
      <c r="HSR136" s="85"/>
      <c r="HSS136" s="85"/>
      <c r="HST136" s="85"/>
      <c r="HSU136" s="85"/>
      <c r="HSV136" s="85"/>
      <c r="HSW136" s="85"/>
      <c r="HSX136" s="85"/>
      <c r="HSY136" s="85"/>
      <c r="HSZ136" s="85"/>
      <c r="HTA136" s="85"/>
      <c r="HTB136" s="85"/>
      <c r="HTC136" s="85"/>
      <c r="HTD136" s="85"/>
      <c r="HTE136" s="85"/>
      <c r="HTF136" s="85"/>
      <c r="HTG136" s="85"/>
      <c r="HTH136" s="85"/>
      <c r="HTI136" s="85"/>
      <c r="HTJ136" s="85"/>
      <c r="HTK136" s="85"/>
      <c r="HTL136" s="85"/>
      <c r="HTM136" s="85"/>
      <c r="HTN136" s="85"/>
      <c r="HTO136" s="85"/>
      <c r="HTP136" s="85"/>
      <c r="HTQ136" s="85"/>
      <c r="HTR136" s="85"/>
      <c r="HTS136" s="85"/>
      <c r="HTT136" s="85"/>
      <c r="HTU136" s="85"/>
      <c r="HTV136" s="85"/>
      <c r="HTW136" s="85"/>
      <c r="HTX136" s="85"/>
      <c r="HTY136" s="85"/>
      <c r="HTZ136" s="85"/>
      <c r="HUA136" s="85"/>
      <c r="HUB136" s="85"/>
      <c r="HUC136" s="85"/>
      <c r="HUD136" s="85"/>
      <c r="HUE136" s="85"/>
      <c r="HUF136" s="85"/>
      <c r="HUG136" s="85"/>
      <c r="HUH136" s="85"/>
      <c r="HUI136" s="85"/>
      <c r="HUJ136" s="85"/>
      <c r="HUK136" s="85"/>
      <c r="HUL136" s="85"/>
      <c r="HUM136" s="85"/>
      <c r="HUN136" s="85"/>
      <c r="HUO136" s="85"/>
      <c r="HUP136" s="85"/>
      <c r="HUQ136" s="85"/>
      <c r="HUR136" s="85"/>
      <c r="HUS136" s="85"/>
      <c r="HUT136" s="85"/>
      <c r="HUU136" s="85"/>
      <c r="HUV136" s="85"/>
      <c r="HUW136" s="85"/>
      <c r="HUX136" s="85"/>
      <c r="HUY136" s="85"/>
      <c r="HUZ136" s="85"/>
      <c r="HVA136" s="85"/>
      <c r="HVB136" s="85"/>
      <c r="HVC136" s="85"/>
      <c r="HVD136" s="85"/>
      <c r="HVE136" s="85"/>
      <c r="HVF136" s="85"/>
      <c r="HVG136" s="85"/>
      <c r="HVH136" s="85"/>
      <c r="HVI136" s="85"/>
      <c r="HVJ136" s="85"/>
      <c r="HVK136" s="85"/>
      <c r="HVL136" s="85"/>
      <c r="HVM136" s="85"/>
      <c r="HVN136" s="85"/>
      <c r="HVO136" s="85"/>
      <c r="HVP136" s="85"/>
      <c r="HVQ136" s="85"/>
      <c r="HVR136" s="85"/>
      <c r="HVS136" s="85"/>
      <c r="HVT136" s="85"/>
      <c r="HVU136" s="85"/>
      <c r="HVV136" s="85"/>
      <c r="HVW136" s="85"/>
      <c r="HVX136" s="85"/>
      <c r="HVY136" s="85"/>
      <c r="HVZ136" s="85"/>
      <c r="HWA136" s="85"/>
      <c r="HWB136" s="85"/>
      <c r="HWC136" s="85"/>
      <c r="HWD136" s="85"/>
      <c r="HWE136" s="85"/>
      <c r="HWF136" s="85"/>
      <c r="HWG136" s="85"/>
      <c r="HWH136" s="85"/>
      <c r="HWI136" s="85"/>
      <c r="HWJ136" s="85"/>
      <c r="HWK136" s="85"/>
      <c r="HWL136" s="85"/>
      <c r="HWM136" s="85"/>
      <c r="HWN136" s="85"/>
      <c r="HWO136" s="85"/>
      <c r="HWP136" s="85"/>
      <c r="HWQ136" s="85"/>
      <c r="HWR136" s="85"/>
      <c r="HWS136" s="85"/>
      <c r="HWT136" s="85"/>
      <c r="HWU136" s="85"/>
      <c r="HWV136" s="85"/>
      <c r="HWW136" s="85"/>
      <c r="HWX136" s="85"/>
      <c r="HWY136" s="85"/>
      <c r="HWZ136" s="85"/>
      <c r="HXA136" s="85"/>
      <c r="HXB136" s="85"/>
      <c r="HXC136" s="85"/>
      <c r="HXD136" s="85"/>
      <c r="HXE136" s="85"/>
      <c r="HXF136" s="85"/>
      <c r="HXG136" s="85"/>
      <c r="HXH136" s="85"/>
      <c r="HXI136" s="85"/>
      <c r="HXJ136" s="85"/>
      <c r="HXK136" s="85"/>
      <c r="HXL136" s="85"/>
      <c r="HXM136" s="85"/>
      <c r="HXN136" s="85"/>
      <c r="HXO136" s="85"/>
      <c r="HXP136" s="85"/>
      <c r="HXQ136" s="85"/>
      <c r="HXR136" s="85"/>
      <c r="HXS136" s="85"/>
      <c r="HXT136" s="85"/>
      <c r="HXU136" s="85"/>
      <c r="HXV136" s="85"/>
      <c r="HXW136" s="85"/>
      <c r="HXX136" s="85"/>
      <c r="HXY136" s="85"/>
      <c r="HXZ136" s="85"/>
      <c r="HYA136" s="85"/>
      <c r="HYB136" s="85"/>
      <c r="HYC136" s="85"/>
      <c r="HYD136" s="85"/>
      <c r="HYE136" s="85"/>
      <c r="HYF136" s="85"/>
      <c r="HYG136" s="85"/>
      <c r="HYH136" s="85"/>
      <c r="HYI136" s="85"/>
      <c r="HYJ136" s="85"/>
      <c r="HYK136" s="85"/>
      <c r="HYL136" s="85"/>
      <c r="HYM136" s="85"/>
      <c r="HYN136" s="85"/>
      <c r="HYO136" s="85"/>
      <c r="HYP136" s="85"/>
      <c r="HYQ136" s="85"/>
      <c r="HYR136" s="85"/>
      <c r="HYS136" s="85"/>
      <c r="HYT136" s="85"/>
      <c r="HYU136" s="85"/>
      <c r="HYV136" s="85"/>
      <c r="HYW136" s="85"/>
      <c r="HYX136" s="85"/>
      <c r="HYY136" s="85"/>
      <c r="HYZ136" s="85"/>
      <c r="HZA136" s="85"/>
      <c r="HZB136" s="85"/>
      <c r="HZC136" s="85"/>
      <c r="HZD136" s="85"/>
      <c r="HZE136" s="85"/>
      <c r="HZF136" s="85"/>
      <c r="HZG136" s="85"/>
      <c r="HZH136" s="85"/>
      <c r="HZI136" s="85"/>
      <c r="HZJ136" s="85"/>
      <c r="HZK136" s="85"/>
      <c r="HZL136" s="85"/>
      <c r="HZM136" s="85"/>
      <c r="HZN136" s="85"/>
      <c r="HZO136" s="85"/>
      <c r="HZP136" s="85"/>
      <c r="HZQ136" s="85"/>
      <c r="HZR136" s="85"/>
      <c r="HZS136" s="85"/>
      <c r="HZT136" s="85"/>
      <c r="HZU136" s="85"/>
      <c r="HZV136" s="85"/>
      <c r="HZW136" s="85"/>
      <c r="HZX136" s="85"/>
      <c r="HZY136" s="85"/>
      <c r="HZZ136" s="85"/>
      <c r="IAA136" s="85"/>
      <c r="IAB136" s="85"/>
      <c r="IAC136" s="85"/>
      <c r="IAD136" s="85"/>
      <c r="IAE136" s="85"/>
      <c r="IAF136" s="85"/>
      <c r="IAG136" s="85"/>
      <c r="IAH136" s="85"/>
      <c r="IAI136" s="85"/>
      <c r="IAJ136" s="85"/>
      <c r="IAK136" s="85"/>
      <c r="IAL136" s="85"/>
      <c r="IAM136" s="85"/>
      <c r="IAN136" s="85"/>
      <c r="IAO136" s="85"/>
      <c r="IAP136" s="85"/>
      <c r="IAQ136" s="85"/>
      <c r="IAR136" s="85"/>
      <c r="IAS136" s="85"/>
      <c r="IAT136" s="85"/>
      <c r="IAU136" s="85"/>
      <c r="IAV136" s="85"/>
      <c r="IAW136" s="85"/>
      <c r="IAX136" s="85"/>
      <c r="IAY136" s="85"/>
      <c r="IAZ136" s="85"/>
      <c r="IBA136" s="85"/>
      <c r="IBB136" s="85"/>
      <c r="IBC136" s="85"/>
      <c r="IBD136" s="85"/>
      <c r="IBE136" s="85"/>
      <c r="IBF136" s="85"/>
      <c r="IBG136" s="85"/>
      <c r="IBH136" s="85"/>
      <c r="IBI136" s="85"/>
      <c r="IBJ136" s="85"/>
      <c r="IBK136" s="85"/>
      <c r="IBL136" s="85"/>
      <c r="IBM136" s="85"/>
      <c r="IBN136" s="85"/>
      <c r="IBO136" s="85"/>
      <c r="IBP136" s="85"/>
      <c r="IBQ136" s="85"/>
      <c r="IBR136" s="85"/>
      <c r="IBS136" s="85"/>
      <c r="IBT136" s="85"/>
      <c r="IBU136" s="85"/>
      <c r="IBV136" s="85"/>
      <c r="IBW136" s="85"/>
      <c r="IBX136" s="85"/>
      <c r="IBY136" s="85"/>
      <c r="IBZ136" s="85"/>
      <c r="ICA136" s="85"/>
      <c r="ICB136" s="85"/>
      <c r="ICC136" s="85"/>
      <c r="ICD136" s="85"/>
      <c r="ICE136" s="85"/>
      <c r="ICF136" s="85"/>
      <c r="ICG136" s="85"/>
      <c r="ICH136" s="85"/>
      <c r="ICI136" s="85"/>
      <c r="ICJ136" s="85"/>
      <c r="ICK136" s="85"/>
      <c r="ICL136" s="85"/>
      <c r="ICM136" s="85"/>
      <c r="ICN136" s="85"/>
      <c r="ICO136" s="85"/>
      <c r="ICP136" s="85"/>
      <c r="ICQ136" s="85"/>
      <c r="ICR136" s="85"/>
      <c r="ICS136" s="85"/>
      <c r="ICT136" s="85"/>
      <c r="ICU136" s="85"/>
      <c r="ICV136" s="85"/>
      <c r="ICW136" s="85"/>
      <c r="ICX136" s="85"/>
      <c r="ICY136" s="85"/>
      <c r="ICZ136" s="85"/>
      <c r="IDA136" s="85"/>
      <c r="IDB136" s="85"/>
      <c r="IDC136" s="85"/>
      <c r="IDD136" s="85"/>
      <c r="IDE136" s="85"/>
      <c r="IDF136" s="85"/>
      <c r="IDG136" s="85"/>
      <c r="IDH136" s="85"/>
      <c r="IDI136" s="85"/>
      <c r="IDJ136" s="85"/>
      <c r="IDK136" s="85"/>
      <c r="IDL136" s="85"/>
      <c r="IDM136" s="85"/>
      <c r="IDN136" s="85"/>
      <c r="IDO136" s="85"/>
      <c r="IDP136" s="85"/>
      <c r="IDQ136" s="85"/>
      <c r="IDR136" s="85"/>
      <c r="IDS136" s="85"/>
      <c r="IDT136" s="85"/>
      <c r="IDU136" s="85"/>
      <c r="IDV136" s="85"/>
      <c r="IDW136" s="85"/>
      <c r="IDX136" s="85"/>
      <c r="IDY136" s="85"/>
      <c r="IDZ136" s="85"/>
      <c r="IEA136" s="85"/>
      <c r="IEB136" s="85"/>
      <c r="IEC136" s="85"/>
      <c r="IED136" s="85"/>
      <c r="IEE136" s="85"/>
      <c r="IEF136" s="85"/>
      <c r="IEG136" s="85"/>
      <c r="IEH136" s="85"/>
      <c r="IEI136" s="85"/>
      <c r="IEJ136" s="85"/>
      <c r="IEK136" s="85"/>
      <c r="IEL136" s="85"/>
      <c r="IEM136" s="85"/>
      <c r="IEN136" s="85"/>
      <c r="IEO136" s="85"/>
      <c r="IEP136" s="85"/>
      <c r="IEQ136" s="85"/>
      <c r="IER136" s="85"/>
      <c r="IES136" s="85"/>
      <c r="IET136" s="85"/>
      <c r="IEU136" s="85"/>
      <c r="IEV136" s="85"/>
      <c r="IEW136" s="85"/>
      <c r="IEX136" s="85"/>
      <c r="IEY136" s="85"/>
      <c r="IEZ136" s="85"/>
      <c r="IFA136" s="85"/>
      <c r="IFB136" s="85"/>
      <c r="IFC136" s="85"/>
      <c r="IFD136" s="85"/>
      <c r="IFE136" s="85"/>
      <c r="IFF136" s="85"/>
      <c r="IFG136" s="85"/>
      <c r="IFH136" s="85"/>
      <c r="IFI136" s="85"/>
      <c r="IFJ136" s="85"/>
      <c r="IFK136" s="85"/>
      <c r="IFL136" s="85"/>
      <c r="IFM136" s="85"/>
      <c r="IFN136" s="85"/>
      <c r="IFO136" s="85"/>
      <c r="IFP136" s="85"/>
      <c r="IFQ136" s="85"/>
      <c r="IFR136" s="85"/>
      <c r="IFS136" s="85"/>
      <c r="IFT136" s="85"/>
      <c r="IFU136" s="85"/>
      <c r="IFV136" s="85"/>
      <c r="IFW136" s="85"/>
      <c r="IFX136" s="85"/>
      <c r="IFY136" s="85"/>
      <c r="IFZ136" s="85"/>
      <c r="IGA136" s="85"/>
      <c r="IGB136" s="85"/>
      <c r="IGC136" s="85"/>
      <c r="IGD136" s="85"/>
      <c r="IGE136" s="85"/>
      <c r="IGF136" s="85"/>
      <c r="IGG136" s="85"/>
      <c r="IGH136" s="85"/>
      <c r="IGI136" s="85"/>
      <c r="IGJ136" s="85"/>
      <c r="IGK136" s="85"/>
      <c r="IGL136" s="85"/>
      <c r="IGM136" s="85"/>
      <c r="IGN136" s="85"/>
      <c r="IGO136" s="85"/>
      <c r="IGP136" s="85"/>
      <c r="IGQ136" s="85"/>
      <c r="IGR136" s="85"/>
      <c r="IGS136" s="85"/>
      <c r="IGT136" s="85"/>
      <c r="IGU136" s="85"/>
      <c r="IGV136" s="85"/>
      <c r="IGW136" s="85"/>
      <c r="IGX136" s="85"/>
      <c r="IGY136" s="85"/>
      <c r="IGZ136" s="85"/>
      <c r="IHA136" s="85"/>
      <c r="IHB136" s="85"/>
      <c r="IHC136" s="85"/>
      <c r="IHD136" s="85"/>
      <c r="IHE136" s="85"/>
      <c r="IHF136" s="85"/>
      <c r="IHG136" s="85"/>
      <c r="IHH136" s="85"/>
      <c r="IHI136" s="85"/>
      <c r="IHJ136" s="85"/>
      <c r="IHK136" s="85"/>
      <c r="IHL136" s="85"/>
      <c r="IHM136" s="85"/>
      <c r="IHN136" s="85"/>
      <c r="IHO136" s="85"/>
      <c r="IHP136" s="85"/>
      <c r="IHQ136" s="85"/>
      <c r="IHR136" s="85"/>
      <c r="IHS136" s="85"/>
      <c r="IHT136" s="85"/>
      <c r="IHU136" s="85"/>
      <c r="IHV136" s="85"/>
      <c r="IHW136" s="85"/>
      <c r="IHX136" s="85"/>
      <c r="IHY136" s="85"/>
      <c r="IHZ136" s="85"/>
      <c r="IIA136" s="85"/>
      <c r="IIB136" s="85"/>
      <c r="IIC136" s="85"/>
      <c r="IID136" s="85"/>
      <c r="IIE136" s="85"/>
      <c r="IIF136" s="85"/>
      <c r="IIG136" s="85"/>
      <c r="IIH136" s="85"/>
      <c r="III136" s="85"/>
      <c r="IIJ136" s="85"/>
      <c r="IIK136" s="85"/>
      <c r="IIL136" s="85"/>
      <c r="IIM136" s="85"/>
      <c r="IIN136" s="85"/>
      <c r="IIO136" s="85"/>
      <c r="IIP136" s="85"/>
      <c r="IIQ136" s="85"/>
      <c r="IIR136" s="85"/>
      <c r="IIS136" s="85"/>
      <c r="IIT136" s="85"/>
      <c r="IIU136" s="85"/>
      <c r="IIV136" s="85"/>
      <c r="IIW136" s="85"/>
      <c r="IIX136" s="85"/>
      <c r="IIY136" s="85"/>
      <c r="IIZ136" s="85"/>
      <c r="IJA136" s="85"/>
      <c r="IJB136" s="85"/>
      <c r="IJC136" s="85"/>
      <c r="IJD136" s="85"/>
      <c r="IJE136" s="85"/>
      <c r="IJF136" s="85"/>
      <c r="IJG136" s="85"/>
      <c r="IJH136" s="85"/>
      <c r="IJI136" s="85"/>
      <c r="IJJ136" s="85"/>
      <c r="IJK136" s="85"/>
      <c r="IJL136" s="85"/>
      <c r="IJM136" s="85"/>
      <c r="IJN136" s="85"/>
      <c r="IJO136" s="85"/>
      <c r="IJP136" s="85"/>
      <c r="IJQ136" s="85"/>
      <c r="IJR136" s="85"/>
      <c r="IJS136" s="85"/>
      <c r="IJT136" s="85"/>
      <c r="IJU136" s="85"/>
      <c r="IJV136" s="85"/>
      <c r="IJW136" s="85"/>
      <c r="IJX136" s="85"/>
      <c r="IJY136" s="85"/>
      <c r="IJZ136" s="85"/>
      <c r="IKA136" s="85"/>
      <c r="IKB136" s="85"/>
      <c r="IKC136" s="85"/>
      <c r="IKD136" s="85"/>
      <c r="IKE136" s="85"/>
      <c r="IKF136" s="85"/>
      <c r="IKG136" s="85"/>
      <c r="IKH136" s="85"/>
      <c r="IKI136" s="85"/>
      <c r="IKJ136" s="85"/>
      <c r="IKK136" s="85"/>
      <c r="IKL136" s="85"/>
      <c r="IKM136" s="85"/>
      <c r="IKN136" s="85"/>
      <c r="IKO136" s="85"/>
      <c r="IKP136" s="85"/>
      <c r="IKQ136" s="85"/>
      <c r="IKR136" s="85"/>
      <c r="IKS136" s="85"/>
      <c r="IKT136" s="85"/>
      <c r="IKU136" s="85"/>
      <c r="IKV136" s="85"/>
      <c r="IKW136" s="85"/>
      <c r="IKX136" s="85"/>
      <c r="IKY136" s="85"/>
      <c r="IKZ136" s="85"/>
      <c r="ILA136" s="85"/>
      <c r="ILB136" s="85"/>
      <c r="ILC136" s="85"/>
      <c r="ILD136" s="85"/>
      <c r="ILE136" s="85"/>
      <c r="ILF136" s="85"/>
      <c r="ILG136" s="85"/>
      <c r="ILH136" s="85"/>
      <c r="ILI136" s="85"/>
      <c r="ILJ136" s="85"/>
      <c r="ILK136" s="85"/>
      <c r="ILL136" s="85"/>
      <c r="ILM136" s="85"/>
      <c r="ILN136" s="85"/>
      <c r="ILO136" s="85"/>
      <c r="ILP136" s="85"/>
      <c r="ILQ136" s="85"/>
      <c r="ILR136" s="85"/>
      <c r="ILS136" s="85"/>
      <c r="ILT136" s="85"/>
      <c r="ILU136" s="85"/>
      <c r="ILV136" s="85"/>
      <c r="ILW136" s="85"/>
      <c r="ILX136" s="85"/>
      <c r="ILY136" s="85"/>
      <c r="ILZ136" s="85"/>
      <c r="IMA136" s="85"/>
      <c r="IMB136" s="85"/>
      <c r="IMC136" s="85"/>
      <c r="IMD136" s="85"/>
      <c r="IME136" s="85"/>
      <c r="IMF136" s="85"/>
      <c r="IMG136" s="85"/>
      <c r="IMH136" s="85"/>
      <c r="IMI136" s="85"/>
      <c r="IMJ136" s="85"/>
      <c r="IMK136" s="85"/>
      <c r="IML136" s="85"/>
      <c r="IMM136" s="85"/>
      <c r="IMN136" s="85"/>
      <c r="IMO136" s="85"/>
      <c r="IMP136" s="85"/>
      <c r="IMQ136" s="85"/>
      <c r="IMR136" s="85"/>
      <c r="IMS136" s="85"/>
      <c r="IMT136" s="85"/>
      <c r="IMU136" s="85"/>
      <c r="IMV136" s="85"/>
      <c r="IMW136" s="85"/>
      <c r="IMX136" s="85"/>
      <c r="IMY136" s="85"/>
      <c r="IMZ136" s="85"/>
      <c r="INA136" s="85"/>
      <c r="INB136" s="85"/>
      <c r="INC136" s="85"/>
      <c r="IND136" s="85"/>
      <c r="INE136" s="85"/>
      <c r="INF136" s="85"/>
      <c r="ING136" s="85"/>
      <c r="INH136" s="85"/>
      <c r="INI136" s="85"/>
      <c r="INJ136" s="85"/>
      <c r="INK136" s="85"/>
      <c r="INL136" s="85"/>
      <c r="INM136" s="85"/>
      <c r="INN136" s="85"/>
      <c r="INO136" s="85"/>
      <c r="INP136" s="85"/>
      <c r="INQ136" s="85"/>
      <c r="INR136" s="85"/>
      <c r="INS136" s="85"/>
      <c r="INT136" s="85"/>
      <c r="INU136" s="85"/>
      <c r="INV136" s="85"/>
      <c r="INW136" s="85"/>
      <c r="INX136" s="85"/>
      <c r="INY136" s="85"/>
      <c r="INZ136" s="85"/>
      <c r="IOA136" s="85"/>
      <c r="IOB136" s="85"/>
      <c r="IOC136" s="85"/>
      <c r="IOD136" s="85"/>
      <c r="IOE136" s="85"/>
      <c r="IOF136" s="85"/>
      <c r="IOG136" s="85"/>
      <c r="IOH136" s="85"/>
      <c r="IOI136" s="85"/>
      <c r="IOJ136" s="85"/>
      <c r="IOK136" s="85"/>
      <c r="IOL136" s="85"/>
      <c r="IOM136" s="85"/>
      <c r="ION136" s="85"/>
      <c r="IOO136" s="85"/>
      <c r="IOP136" s="85"/>
      <c r="IOQ136" s="85"/>
      <c r="IOR136" s="85"/>
      <c r="IOS136" s="85"/>
      <c r="IOT136" s="85"/>
      <c r="IOU136" s="85"/>
      <c r="IOV136" s="85"/>
      <c r="IOW136" s="85"/>
      <c r="IOX136" s="85"/>
      <c r="IOY136" s="85"/>
      <c r="IOZ136" s="85"/>
      <c r="IPA136" s="85"/>
      <c r="IPB136" s="85"/>
      <c r="IPC136" s="85"/>
      <c r="IPD136" s="85"/>
      <c r="IPE136" s="85"/>
      <c r="IPF136" s="85"/>
      <c r="IPG136" s="85"/>
      <c r="IPH136" s="85"/>
      <c r="IPI136" s="85"/>
      <c r="IPJ136" s="85"/>
      <c r="IPK136" s="85"/>
      <c r="IPL136" s="85"/>
      <c r="IPM136" s="85"/>
      <c r="IPN136" s="85"/>
      <c r="IPO136" s="85"/>
      <c r="IPP136" s="85"/>
      <c r="IPQ136" s="85"/>
      <c r="IPR136" s="85"/>
      <c r="IPS136" s="85"/>
      <c r="IPT136" s="85"/>
      <c r="IPU136" s="85"/>
      <c r="IPV136" s="85"/>
      <c r="IPW136" s="85"/>
      <c r="IPX136" s="85"/>
      <c r="IPY136" s="85"/>
      <c r="IPZ136" s="85"/>
      <c r="IQA136" s="85"/>
      <c r="IQB136" s="85"/>
      <c r="IQC136" s="85"/>
      <c r="IQD136" s="85"/>
      <c r="IQE136" s="85"/>
      <c r="IQF136" s="85"/>
      <c r="IQG136" s="85"/>
      <c r="IQH136" s="85"/>
      <c r="IQI136" s="85"/>
      <c r="IQJ136" s="85"/>
      <c r="IQK136" s="85"/>
      <c r="IQL136" s="85"/>
      <c r="IQM136" s="85"/>
      <c r="IQN136" s="85"/>
      <c r="IQO136" s="85"/>
      <c r="IQP136" s="85"/>
      <c r="IQQ136" s="85"/>
      <c r="IQR136" s="85"/>
      <c r="IQS136" s="85"/>
      <c r="IQT136" s="85"/>
      <c r="IQU136" s="85"/>
      <c r="IQV136" s="85"/>
      <c r="IQW136" s="85"/>
      <c r="IQX136" s="85"/>
      <c r="IQY136" s="85"/>
      <c r="IQZ136" s="85"/>
      <c r="IRA136" s="85"/>
      <c r="IRB136" s="85"/>
      <c r="IRC136" s="85"/>
      <c r="IRD136" s="85"/>
      <c r="IRE136" s="85"/>
      <c r="IRF136" s="85"/>
      <c r="IRG136" s="85"/>
      <c r="IRH136" s="85"/>
      <c r="IRI136" s="85"/>
      <c r="IRJ136" s="85"/>
      <c r="IRK136" s="85"/>
      <c r="IRL136" s="85"/>
      <c r="IRM136" s="85"/>
      <c r="IRN136" s="85"/>
      <c r="IRO136" s="85"/>
      <c r="IRP136" s="85"/>
      <c r="IRQ136" s="85"/>
      <c r="IRR136" s="85"/>
      <c r="IRS136" s="85"/>
      <c r="IRT136" s="85"/>
      <c r="IRU136" s="85"/>
      <c r="IRV136" s="85"/>
      <c r="IRW136" s="85"/>
      <c r="IRX136" s="85"/>
      <c r="IRY136" s="85"/>
      <c r="IRZ136" s="85"/>
      <c r="ISA136" s="85"/>
      <c r="ISB136" s="85"/>
      <c r="ISC136" s="85"/>
      <c r="ISD136" s="85"/>
      <c r="ISE136" s="85"/>
      <c r="ISF136" s="85"/>
      <c r="ISG136" s="85"/>
      <c r="ISH136" s="85"/>
      <c r="ISI136" s="85"/>
      <c r="ISJ136" s="85"/>
      <c r="ISK136" s="85"/>
      <c r="ISL136" s="85"/>
      <c r="ISM136" s="85"/>
      <c r="ISN136" s="85"/>
      <c r="ISO136" s="85"/>
      <c r="ISP136" s="85"/>
      <c r="ISQ136" s="85"/>
      <c r="ISR136" s="85"/>
      <c r="ISS136" s="85"/>
      <c r="IST136" s="85"/>
      <c r="ISU136" s="85"/>
      <c r="ISV136" s="85"/>
      <c r="ISW136" s="85"/>
      <c r="ISX136" s="85"/>
      <c r="ISY136" s="85"/>
      <c r="ISZ136" s="85"/>
      <c r="ITA136" s="85"/>
      <c r="ITB136" s="85"/>
      <c r="ITC136" s="85"/>
      <c r="ITD136" s="85"/>
      <c r="ITE136" s="85"/>
      <c r="ITF136" s="85"/>
      <c r="ITG136" s="85"/>
      <c r="ITH136" s="85"/>
      <c r="ITI136" s="85"/>
      <c r="ITJ136" s="85"/>
      <c r="ITK136" s="85"/>
      <c r="ITL136" s="85"/>
      <c r="ITM136" s="85"/>
      <c r="ITN136" s="85"/>
      <c r="ITO136" s="85"/>
      <c r="ITP136" s="85"/>
      <c r="ITQ136" s="85"/>
      <c r="ITR136" s="85"/>
      <c r="ITS136" s="85"/>
      <c r="ITT136" s="85"/>
      <c r="ITU136" s="85"/>
      <c r="ITV136" s="85"/>
      <c r="ITW136" s="85"/>
      <c r="ITX136" s="85"/>
      <c r="ITY136" s="85"/>
      <c r="ITZ136" s="85"/>
      <c r="IUA136" s="85"/>
      <c r="IUB136" s="85"/>
      <c r="IUC136" s="85"/>
      <c r="IUD136" s="85"/>
      <c r="IUE136" s="85"/>
      <c r="IUF136" s="85"/>
      <c r="IUG136" s="85"/>
      <c r="IUH136" s="85"/>
      <c r="IUI136" s="85"/>
      <c r="IUJ136" s="85"/>
      <c r="IUK136" s="85"/>
      <c r="IUL136" s="85"/>
      <c r="IUM136" s="85"/>
      <c r="IUN136" s="85"/>
      <c r="IUO136" s="85"/>
      <c r="IUP136" s="85"/>
      <c r="IUQ136" s="85"/>
      <c r="IUR136" s="85"/>
      <c r="IUS136" s="85"/>
      <c r="IUT136" s="85"/>
      <c r="IUU136" s="85"/>
      <c r="IUV136" s="85"/>
      <c r="IUW136" s="85"/>
      <c r="IUX136" s="85"/>
      <c r="IUY136" s="85"/>
      <c r="IUZ136" s="85"/>
      <c r="IVA136" s="85"/>
      <c r="IVB136" s="85"/>
      <c r="IVC136" s="85"/>
      <c r="IVD136" s="85"/>
      <c r="IVE136" s="85"/>
      <c r="IVF136" s="85"/>
      <c r="IVG136" s="85"/>
      <c r="IVH136" s="85"/>
      <c r="IVI136" s="85"/>
      <c r="IVJ136" s="85"/>
      <c r="IVK136" s="85"/>
      <c r="IVL136" s="85"/>
      <c r="IVM136" s="85"/>
      <c r="IVN136" s="85"/>
      <c r="IVO136" s="85"/>
      <c r="IVP136" s="85"/>
      <c r="IVQ136" s="85"/>
      <c r="IVR136" s="85"/>
      <c r="IVS136" s="85"/>
      <c r="IVT136" s="85"/>
      <c r="IVU136" s="85"/>
      <c r="IVV136" s="85"/>
      <c r="IVW136" s="85"/>
      <c r="IVX136" s="85"/>
      <c r="IVY136" s="85"/>
      <c r="IVZ136" s="85"/>
      <c r="IWA136" s="85"/>
      <c r="IWB136" s="85"/>
      <c r="IWC136" s="85"/>
      <c r="IWD136" s="85"/>
      <c r="IWE136" s="85"/>
      <c r="IWF136" s="85"/>
      <c r="IWG136" s="85"/>
      <c r="IWH136" s="85"/>
      <c r="IWI136" s="85"/>
      <c r="IWJ136" s="85"/>
      <c r="IWK136" s="85"/>
      <c r="IWL136" s="85"/>
      <c r="IWM136" s="85"/>
      <c r="IWN136" s="85"/>
      <c r="IWO136" s="85"/>
      <c r="IWP136" s="85"/>
      <c r="IWQ136" s="85"/>
      <c r="IWR136" s="85"/>
      <c r="IWS136" s="85"/>
      <c r="IWT136" s="85"/>
      <c r="IWU136" s="85"/>
      <c r="IWV136" s="85"/>
      <c r="IWW136" s="85"/>
      <c r="IWX136" s="85"/>
      <c r="IWY136" s="85"/>
      <c r="IWZ136" s="85"/>
      <c r="IXA136" s="85"/>
      <c r="IXB136" s="85"/>
      <c r="IXC136" s="85"/>
      <c r="IXD136" s="85"/>
      <c r="IXE136" s="85"/>
      <c r="IXF136" s="85"/>
      <c r="IXG136" s="85"/>
      <c r="IXH136" s="85"/>
      <c r="IXI136" s="85"/>
      <c r="IXJ136" s="85"/>
      <c r="IXK136" s="85"/>
      <c r="IXL136" s="85"/>
      <c r="IXM136" s="85"/>
      <c r="IXN136" s="85"/>
      <c r="IXO136" s="85"/>
      <c r="IXP136" s="85"/>
      <c r="IXQ136" s="85"/>
      <c r="IXR136" s="85"/>
      <c r="IXS136" s="85"/>
      <c r="IXT136" s="85"/>
      <c r="IXU136" s="85"/>
      <c r="IXV136" s="85"/>
      <c r="IXW136" s="85"/>
      <c r="IXX136" s="85"/>
      <c r="IXY136" s="85"/>
      <c r="IXZ136" s="85"/>
      <c r="IYA136" s="85"/>
      <c r="IYB136" s="85"/>
      <c r="IYC136" s="85"/>
      <c r="IYD136" s="85"/>
      <c r="IYE136" s="85"/>
      <c r="IYF136" s="85"/>
      <c r="IYG136" s="85"/>
      <c r="IYH136" s="85"/>
      <c r="IYI136" s="85"/>
      <c r="IYJ136" s="85"/>
      <c r="IYK136" s="85"/>
      <c r="IYL136" s="85"/>
      <c r="IYM136" s="85"/>
      <c r="IYN136" s="85"/>
      <c r="IYO136" s="85"/>
      <c r="IYP136" s="85"/>
      <c r="IYQ136" s="85"/>
      <c r="IYR136" s="85"/>
      <c r="IYS136" s="85"/>
      <c r="IYT136" s="85"/>
      <c r="IYU136" s="85"/>
      <c r="IYV136" s="85"/>
      <c r="IYW136" s="85"/>
      <c r="IYX136" s="85"/>
      <c r="IYY136" s="85"/>
      <c r="IYZ136" s="85"/>
      <c r="IZA136" s="85"/>
      <c r="IZB136" s="85"/>
      <c r="IZC136" s="85"/>
      <c r="IZD136" s="85"/>
      <c r="IZE136" s="85"/>
      <c r="IZF136" s="85"/>
      <c r="IZG136" s="85"/>
      <c r="IZH136" s="85"/>
      <c r="IZI136" s="85"/>
      <c r="IZJ136" s="85"/>
      <c r="IZK136" s="85"/>
      <c r="IZL136" s="85"/>
      <c r="IZM136" s="85"/>
      <c r="IZN136" s="85"/>
      <c r="IZO136" s="85"/>
      <c r="IZP136" s="85"/>
      <c r="IZQ136" s="85"/>
      <c r="IZR136" s="85"/>
      <c r="IZS136" s="85"/>
      <c r="IZT136" s="85"/>
      <c r="IZU136" s="85"/>
      <c r="IZV136" s="85"/>
      <c r="IZW136" s="85"/>
      <c r="IZX136" s="85"/>
      <c r="IZY136" s="85"/>
      <c r="IZZ136" s="85"/>
      <c r="JAA136" s="85"/>
      <c r="JAB136" s="85"/>
      <c r="JAC136" s="85"/>
      <c r="JAD136" s="85"/>
      <c r="JAE136" s="85"/>
      <c r="JAF136" s="85"/>
      <c r="JAG136" s="85"/>
      <c r="JAH136" s="85"/>
      <c r="JAI136" s="85"/>
      <c r="JAJ136" s="85"/>
      <c r="JAK136" s="85"/>
      <c r="JAL136" s="85"/>
      <c r="JAM136" s="85"/>
      <c r="JAN136" s="85"/>
      <c r="JAO136" s="85"/>
      <c r="JAP136" s="85"/>
      <c r="JAQ136" s="85"/>
      <c r="JAR136" s="85"/>
      <c r="JAS136" s="85"/>
      <c r="JAT136" s="85"/>
      <c r="JAU136" s="85"/>
      <c r="JAV136" s="85"/>
      <c r="JAW136" s="85"/>
      <c r="JAX136" s="85"/>
      <c r="JAY136" s="85"/>
      <c r="JAZ136" s="85"/>
      <c r="JBA136" s="85"/>
      <c r="JBB136" s="85"/>
      <c r="JBC136" s="85"/>
      <c r="JBD136" s="85"/>
      <c r="JBE136" s="85"/>
      <c r="JBF136" s="85"/>
      <c r="JBG136" s="85"/>
      <c r="JBH136" s="85"/>
      <c r="JBI136" s="85"/>
      <c r="JBJ136" s="85"/>
      <c r="JBK136" s="85"/>
      <c r="JBL136" s="85"/>
      <c r="JBM136" s="85"/>
      <c r="JBN136" s="85"/>
      <c r="JBO136" s="85"/>
      <c r="JBP136" s="85"/>
      <c r="JBQ136" s="85"/>
      <c r="JBR136" s="85"/>
      <c r="JBS136" s="85"/>
      <c r="JBT136" s="85"/>
      <c r="JBU136" s="85"/>
      <c r="JBV136" s="85"/>
      <c r="JBW136" s="85"/>
      <c r="JBX136" s="85"/>
      <c r="JBY136" s="85"/>
      <c r="JBZ136" s="85"/>
      <c r="JCA136" s="85"/>
      <c r="JCB136" s="85"/>
      <c r="JCC136" s="85"/>
      <c r="JCD136" s="85"/>
      <c r="JCE136" s="85"/>
      <c r="JCF136" s="85"/>
      <c r="JCG136" s="85"/>
      <c r="JCH136" s="85"/>
      <c r="JCI136" s="85"/>
      <c r="JCJ136" s="85"/>
      <c r="JCK136" s="85"/>
      <c r="JCL136" s="85"/>
      <c r="JCM136" s="85"/>
      <c r="JCN136" s="85"/>
      <c r="JCO136" s="85"/>
      <c r="JCP136" s="85"/>
      <c r="JCQ136" s="85"/>
      <c r="JCR136" s="85"/>
      <c r="JCS136" s="85"/>
      <c r="JCT136" s="85"/>
      <c r="JCU136" s="85"/>
      <c r="JCV136" s="85"/>
      <c r="JCW136" s="85"/>
      <c r="JCX136" s="85"/>
      <c r="JCY136" s="85"/>
      <c r="JCZ136" s="85"/>
      <c r="JDA136" s="85"/>
      <c r="JDB136" s="85"/>
      <c r="JDC136" s="85"/>
      <c r="JDD136" s="85"/>
      <c r="JDE136" s="85"/>
      <c r="JDF136" s="85"/>
      <c r="JDG136" s="85"/>
      <c r="JDH136" s="85"/>
      <c r="JDI136" s="85"/>
      <c r="JDJ136" s="85"/>
      <c r="JDK136" s="85"/>
      <c r="JDL136" s="85"/>
      <c r="JDM136" s="85"/>
      <c r="JDN136" s="85"/>
      <c r="JDO136" s="85"/>
      <c r="JDP136" s="85"/>
      <c r="JDQ136" s="85"/>
      <c r="JDR136" s="85"/>
      <c r="JDS136" s="85"/>
      <c r="JDT136" s="85"/>
      <c r="JDU136" s="85"/>
      <c r="JDV136" s="85"/>
      <c r="JDW136" s="85"/>
      <c r="JDX136" s="85"/>
      <c r="JDY136" s="85"/>
      <c r="JDZ136" s="85"/>
      <c r="JEA136" s="85"/>
      <c r="JEB136" s="85"/>
      <c r="JEC136" s="85"/>
      <c r="JED136" s="85"/>
      <c r="JEE136" s="85"/>
      <c r="JEF136" s="85"/>
      <c r="JEG136" s="85"/>
      <c r="JEH136" s="85"/>
      <c r="JEI136" s="85"/>
      <c r="JEJ136" s="85"/>
      <c r="JEK136" s="85"/>
      <c r="JEL136" s="85"/>
      <c r="JEM136" s="85"/>
      <c r="JEN136" s="85"/>
      <c r="JEO136" s="85"/>
      <c r="JEP136" s="85"/>
      <c r="JEQ136" s="85"/>
      <c r="JER136" s="85"/>
      <c r="JES136" s="85"/>
      <c r="JET136" s="85"/>
      <c r="JEU136" s="85"/>
      <c r="JEV136" s="85"/>
      <c r="JEW136" s="85"/>
      <c r="JEX136" s="85"/>
      <c r="JEY136" s="85"/>
      <c r="JEZ136" s="85"/>
      <c r="JFA136" s="85"/>
      <c r="JFB136" s="85"/>
      <c r="JFC136" s="85"/>
      <c r="JFD136" s="85"/>
      <c r="JFE136" s="85"/>
      <c r="JFF136" s="85"/>
      <c r="JFG136" s="85"/>
      <c r="JFH136" s="85"/>
      <c r="JFI136" s="85"/>
      <c r="JFJ136" s="85"/>
      <c r="JFK136" s="85"/>
      <c r="JFL136" s="85"/>
      <c r="JFM136" s="85"/>
      <c r="JFN136" s="85"/>
      <c r="JFO136" s="85"/>
      <c r="JFP136" s="85"/>
      <c r="JFQ136" s="85"/>
      <c r="JFR136" s="85"/>
      <c r="JFS136" s="85"/>
      <c r="JFT136" s="85"/>
      <c r="JFU136" s="85"/>
      <c r="JFV136" s="85"/>
      <c r="JFW136" s="85"/>
      <c r="JFX136" s="85"/>
      <c r="JFY136" s="85"/>
      <c r="JFZ136" s="85"/>
      <c r="JGA136" s="85"/>
      <c r="JGB136" s="85"/>
      <c r="JGC136" s="85"/>
      <c r="JGD136" s="85"/>
      <c r="JGE136" s="85"/>
      <c r="JGF136" s="85"/>
      <c r="JGG136" s="85"/>
      <c r="JGH136" s="85"/>
      <c r="JGI136" s="85"/>
      <c r="JGJ136" s="85"/>
      <c r="JGK136" s="85"/>
      <c r="JGL136" s="85"/>
      <c r="JGM136" s="85"/>
      <c r="JGN136" s="85"/>
      <c r="JGO136" s="85"/>
      <c r="JGP136" s="85"/>
      <c r="JGQ136" s="85"/>
      <c r="JGR136" s="85"/>
      <c r="JGS136" s="85"/>
      <c r="JGT136" s="85"/>
      <c r="JGU136" s="85"/>
      <c r="JGV136" s="85"/>
      <c r="JGW136" s="85"/>
      <c r="JGX136" s="85"/>
      <c r="JGY136" s="85"/>
      <c r="JGZ136" s="85"/>
      <c r="JHA136" s="85"/>
      <c r="JHB136" s="85"/>
      <c r="JHC136" s="85"/>
      <c r="JHD136" s="85"/>
      <c r="JHE136" s="85"/>
      <c r="JHF136" s="85"/>
      <c r="JHG136" s="85"/>
      <c r="JHH136" s="85"/>
      <c r="JHI136" s="85"/>
      <c r="JHJ136" s="85"/>
      <c r="JHK136" s="85"/>
      <c r="JHL136" s="85"/>
      <c r="JHM136" s="85"/>
      <c r="JHN136" s="85"/>
      <c r="JHO136" s="85"/>
      <c r="JHP136" s="85"/>
      <c r="JHQ136" s="85"/>
      <c r="JHR136" s="85"/>
      <c r="JHS136" s="85"/>
      <c r="JHT136" s="85"/>
      <c r="JHU136" s="85"/>
      <c r="JHV136" s="85"/>
      <c r="JHW136" s="85"/>
      <c r="JHX136" s="85"/>
      <c r="JHY136" s="85"/>
      <c r="JHZ136" s="85"/>
      <c r="JIA136" s="85"/>
      <c r="JIB136" s="85"/>
      <c r="JIC136" s="85"/>
      <c r="JID136" s="85"/>
      <c r="JIE136" s="85"/>
      <c r="JIF136" s="85"/>
      <c r="JIG136" s="85"/>
      <c r="JIH136" s="85"/>
      <c r="JII136" s="85"/>
      <c r="JIJ136" s="85"/>
      <c r="JIK136" s="85"/>
      <c r="JIL136" s="85"/>
      <c r="JIM136" s="85"/>
      <c r="JIN136" s="85"/>
      <c r="JIO136" s="85"/>
      <c r="JIP136" s="85"/>
      <c r="JIQ136" s="85"/>
      <c r="JIR136" s="85"/>
      <c r="JIS136" s="85"/>
      <c r="JIT136" s="85"/>
      <c r="JIU136" s="85"/>
      <c r="JIV136" s="85"/>
      <c r="JIW136" s="85"/>
      <c r="JIX136" s="85"/>
      <c r="JIY136" s="85"/>
      <c r="JIZ136" s="85"/>
      <c r="JJA136" s="85"/>
      <c r="JJB136" s="85"/>
      <c r="JJC136" s="85"/>
      <c r="JJD136" s="85"/>
      <c r="JJE136" s="85"/>
      <c r="JJF136" s="85"/>
      <c r="JJG136" s="85"/>
      <c r="JJH136" s="85"/>
      <c r="JJI136" s="85"/>
      <c r="JJJ136" s="85"/>
      <c r="JJK136" s="85"/>
      <c r="JJL136" s="85"/>
      <c r="JJM136" s="85"/>
      <c r="JJN136" s="85"/>
      <c r="JJO136" s="85"/>
      <c r="JJP136" s="85"/>
      <c r="JJQ136" s="85"/>
      <c r="JJR136" s="85"/>
      <c r="JJS136" s="85"/>
      <c r="JJT136" s="85"/>
      <c r="JJU136" s="85"/>
      <c r="JJV136" s="85"/>
      <c r="JJW136" s="85"/>
      <c r="JJX136" s="85"/>
      <c r="JJY136" s="85"/>
      <c r="JJZ136" s="85"/>
      <c r="JKA136" s="85"/>
      <c r="JKB136" s="85"/>
      <c r="JKC136" s="85"/>
      <c r="JKD136" s="85"/>
      <c r="JKE136" s="85"/>
      <c r="JKF136" s="85"/>
      <c r="JKG136" s="85"/>
      <c r="JKH136" s="85"/>
      <c r="JKI136" s="85"/>
      <c r="JKJ136" s="85"/>
      <c r="JKK136" s="85"/>
      <c r="JKL136" s="85"/>
      <c r="JKM136" s="85"/>
      <c r="JKN136" s="85"/>
      <c r="JKO136" s="85"/>
      <c r="JKP136" s="85"/>
      <c r="JKQ136" s="85"/>
      <c r="JKR136" s="85"/>
      <c r="JKS136" s="85"/>
      <c r="JKT136" s="85"/>
      <c r="JKU136" s="85"/>
      <c r="JKV136" s="85"/>
      <c r="JKW136" s="85"/>
      <c r="JKX136" s="85"/>
      <c r="JKY136" s="85"/>
      <c r="JKZ136" s="85"/>
      <c r="JLA136" s="85"/>
      <c r="JLB136" s="85"/>
      <c r="JLC136" s="85"/>
      <c r="JLD136" s="85"/>
      <c r="JLE136" s="85"/>
      <c r="JLF136" s="85"/>
      <c r="JLG136" s="85"/>
      <c r="JLH136" s="85"/>
      <c r="JLI136" s="85"/>
      <c r="JLJ136" s="85"/>
      <c r="JLK136" s="85"/>
      <c r="JLL136" s="85"/>
      <c r="JLM136" s="85"/>
      <c r="JLN136" s="85"/>
      <c r="JLO136" s="85"/>
      <c r="JLP136" s="85"/>
      <c r="JLQ136" s="85"/>
      <c r="JLR136" s="85"/>
      <c r="JLS136" s="85"/>
      <c r="JLT136" s="85"/>
      <c r="JLU136" s="85"/>
      <c r="JLV136" s="85"/>
      <c r="JLW136" s="85"/>
      <c r="JLX136" s="85"/>
      <c r="JLY136" s="85"/>
      <c r="JLZ136" s="85"/>
      <c r="JMA136" s="85"/>
      <c r="JMB136" s="85"/>
      <c r="JMC136" s="85"/>
      <c r="JMD136" s="85"/>
      <c r="JME136" s="85"/>
      <c r="JMF136" s="85"/>
      <c r="JMG136" s="85"/>
      <c r="JMH136" s="85"/>
      <c r="JMI136" s="85"/>
      <c r="JMJ136" s="85"/>
      <c r="JMK136" s="85"/>
      <c r="JML136" s="85"/>
      <c r="JMM136" s="85"/>
      <c r="JMN136" s="85"/>
      <c r="JMO136" s="85"/>
      <c r="JMP136" s="85"/>
      <c r="JMQ136" s="85"/>
      <c r="JMR136" s="85"/>
      <c r="JMS136" s="85"/>
      <c r="JMT136" s="85"/>
      <c r="JMU136" s="85"/>
      <c r="JMV136" s="85"/>
      <c r="JMW136" s="85"/>
      <c r="JMX136" s="85"/>
      <c r="JMY136" s="85"/>
      <c r="JMZ136" s="85"/>
      <c r="JNA136" s="85"/>
      <c r="JNB136" s="85"/>
      <c r="JNC136" s="85"/>
      <c r="JND136" s="85"/>
      <c r="JNE136" s="85"/>
      <c r="JNF136" s="85"/>
      <c r="JNG136" s="85"/>
      <c r="JNH136" s="85"/>
      <c r="JNI136" s="85"/>
      <c r="JNJ136" s="85"/>
      <c r="JNK136" s="85"/>
      <c r="JNL136" s="85"/>
      <c r="JNM136" s="85"/>
      <c r="JNN136" s="85"/>
      <c r="JNO136" s="85"/>
      <c r="JNP136" s="85"/>
      <c r="JNQ136" s="85"/>
      <c r="JNR136" s="85"/>
      <c r="JNS136" s="85"/>
      <c r="JNT136" s="85"/>
      <c r="JNU136" s="85"/>
      <c r="JNV136" s="85"/>
      <c r="JNW136" s="85"/>
      <c r="JNX136" s="85"/>
      <c r="JNY136" s="85"/>
      <c r="JNZ136" s="85"/>
      <c r="JOA136" s="85"/>
      <c r="JOB136" s="85"/>
      <c r="JOC136" s="85"/>
      <c r="JOD136" s="85"/>
      <c r="JOE136" s="85"/>
      <c r="JOF136" s="85"/>
      <c r="JOG136" s="85"/>
      <c r="JOH136" s="85"/>
      <c r="JOI136" s="85"/>
      <c r="JOJ136" s="85"/>
      <c r="JOK136" s="85"/>
      <c r="JOL136" s="85"/>
      <c r="JOM136" s="85"/>
      <c r="JON136" s="85"/>
      <c r="JOO136" s="85"/>
      <c r="JOP136" s="85"/>
      <c r="JOQ136" s="85"/>
      <c r="JOR136" s="85"/>
      <c r="JOS136" s="85"/>
      <c r="JOT136" s="85"/>
      <c r="JOU136" s="85"/>
      <c r="JOV136" s="85"/>
      <c r="JOW136" s="85"/>
      <c r="JOX136" s="85"/>
      <c r="JOY136" s="85"/>
      <c r="JOZ136" s="85"/>
      <c r="JPA136" s="85"/>
      <c r="JPB136" s="85"/>
      <c r="JPC136" s="85"/>
      <c r="JPD136" s="85"/>
      <c r="JPE136" s="85"/>
      <c r="JPF136" s="85"/>
      <c r="JPG136" s="85"/>
      <c r="JPH136" s="85"/>
      <c r="JPI136" s="85"/>
      <c r="JPJ136" s="85"/>
      <c r="JPK136" s="85"/>
      <c r="JPL136" s="85"/>
      <c r="JPM136" s="85"/>
      <c r="JPN136" s="85"/>
      <c r="JPO136" s="85"/>
      <c r="JPP136" s="85"/>
      <c r="JPQ136" s="85"/>
      <c r="JPR136" s="85"/>
      <c r="JPS136" s="85"/>
      <c r="JPT136" s="85"/>
      <c r="JPU136" s="85"/>
      <c r="JPV136" s="85"/>
      <c r="JPW136" s="85"/>
      <c r="JPX136" s="85"/>
      <c r="JPY136" s="85"/>
      <c r="JPZ136" s="85"/>
      <c r="JQA136" s="85"/>
      <c r="JQB136" s="85"/>
      <c r="JQC136" s="85"/>
      <c r="JQD136" s="85"/>
      <c r="JQE136" s="85"/>
      <c r="JQF136" s="85"/>
      <c r="JQG136" s="85"/>
      <c r="JQH136" s="85"/>
      <c r="JQI136" s="85"/>
      <c r="JQJ136" s="85"/>
      <c r="JQK136" s="85"/>
      <c r="JQL136" s="85"/>
      <c r="JQM136" s="85"/>
      <c r="JQN136" s="85"/>
      <c r="JQO136" s="85"/>
      <c r="JQP136" s="85"/>
      <c r="JQQ136" s="85"/>
      <c r="JQR136" s="85"/>
      <c r="JQS136" s="85"/>
      <c r="JQT136" s="85"/>
      <c r="JQU136" s="85"/>
      <c r="JQV136" s="85"/>
      <c r="JQW136" s="85"/>
      <c r="JQX136" s="85"/>
      <c r="JQY136" s="85"/>
      <c r="JQZ136" s="85"/>
      <c r="JRA136" s="85"/>
      <c r="JRB136" s="85"/>
      <c r="JRC136" s="85"/>
      <c r="JRD136" s="85"/>
      <c r="JRE136" s="85"/>
      <c r="JRF136" s="85"/>
      <c r="JRG136" s="85"/>
      <c r="JRH136" s="85"/>
      <c r="JRI136" s="85"/>
      <c r="JRJ136" s="85"/>
      <c r="JRK136" s="85"/>
      <c r="JRL136" s="85"/>
      <c r="JRM136" s="85"/>
      <c r="JRN136" s="85"/>
      <c r="JRO136" s="85"/>
      <c r="JRP136" s="85"/>
      <c r="JRQ136" s="85"/>
      <c r="JRR136" s="85"/>
      <c r="JRS136" s="85"/>
      <c r="JRT136" s="85"/>
      <c r="JRU136" s="85"/>
      <c r="JRV136" s="85"/>
      <c r="JRW136" s="85"/>
      <c r="JRX136" s="85"/>
      <c r="JRY136" s="85"/>
      <c r="JRZ136" s="85"/>
      <c r="JSA136" s="85"/>
      <c r="JSB136" s="85"/>
      <c r="JSC136" s="85"/>
      <c r="JSD136" s="85"/>
      <c r="JSE136" s="85"/>
      <c r="JSF136" s="85"/>
      <c r="JSG136" s="85"/>
      <c r="JSH136" s="85"/>
      <c r="JSI136" s="85"/>
      <c r="JSJ136" s="85"/>
      <c r="JSK136" s="85"/>
      <c r="JSL136" s="85"/>
      <c r="JSM136" s="85"/>
      <c r="JSN136" s="85"/>
      <c r="JSO136" s="85"/>
      <c r="JSP136" s="85"/>
      <c r="JSQ136" s="85"/>
      <c r="JSR136" s="85"/>
      <c r="JSS136" s="85"/>
      <c r="JST136" s="85"/>
      <c r="JSU136" s="85"/>
      <c r="JSV136" s="85"/>
      <c r="JSW136" s="85"/>
      <c r="JSX136" s="85"/>
      <c r="JSY136" s="85"/>
      <c r="JSZ136" s="85"/>
      <c r="JTA136" s="85"/>
      <c r="JTB136" s="85"/>
      <c r="JTC136" s="85"/>
      <c r="JTD136" s="85"/>
      <c r="JTE136" s="85"/>
      <c r="JTF136" s="85"/>
      <c r="JTG136" s="85"/>
      <c r="JTH136" s="85"/>
      <c r="JTI136" s="85"/>
      <c r="JTJ136" s="85"/>
      <c r="JTK136" s="85"/>
      <c r="JTL136" s="85"/>
      <c r="JTM136" s="85"/>
      <c r="JTN136" s="85"/>
      <c r="JTO136" s="85"/>
      <c r="JTP136" s="85"/>
      <c r="JTQ136" s="85"/>
      <c r="JTR136" s="85"/>
      <c r="JTS136" s="85"/>
      <c r="JTT136" s="85"/>
      <c r="JTU136" s="85"/>
      <c r="JTV136" s="85"/>
      <c r="JTW136" s="85"/>
      <c r="JTX136" s="85"/>
      <c r="JTY136" s="85"/>
      <c r="JTZ136" s="85"/>
      <c r="JUA136" s="85"/>
      <c r="JUB136" s="85"/>
      <c r="JUC136" s="85"/>
      <c r="JUD136" s="85"/>
      <c r="JUE136" s="85"/>
      <c r="JUF136" s="85"/>
      <c r="JUG136" s="85"/>
      <c r="JUH136" s="85"/>
      <c r="JUI136" s="85"/>
      <c r="JUJ136" s="85"/>
      <c r="JUK136" s="85"/>
      <c r="JUL136" s="85"/>
      <c r="JUM136" s="85"/>
      <c r="JUN136" s="85"/>
      <c r="JUO136" s="85"/>
      <c r="JUP136" s="85"/>
      <c r="JUQ136" s="85"/>
      <c r="JUR136" s="85"/>
      <c r="JUS136" s="85"/>
      <c r="JUT136" s="85"/>
      <c r="JUU136" s="85"/>
      <c r="JUV136" s="85"/>
      <c r="JUW136" s="85"/>
      <c r="JUX136" s="85"/>
      <c r="JUY136" s="85"/>
      <c r="JUZ136" s="85"/>
      <c r="JVA136" s="85"/>
      <c r="JVB136" s="85"/>
      <c r="JVC136" s="85"/>
      <c r="JVD136" s="85"/>
      <c r="JVE136" s="85"/>
      <c r="JVF136" s="85"/>
      <c r="JVG136" s="85"/>
      <c r="JVH136" s="85"/>
      <c r="JVI136" s="85"/>
      <c r="JVJ136" s="85"/>
      <c r="JVK136" s="85"/>
      <c r="JVL136" s="85"/>
      <c r="JVM136" s="85"/>
      <c r="JVN136" s="85"/>
      <c r="JVO136" s="85"/>
      <c r="JVP136" s="85"/>
      <c r="JVQ136" s="85"/>
      <c r="JVR136" s="85"/>
      <c r="JVS136" s="85"/>
      <c r="JVT136" s="85"/>
      <c r="JVU136" s="85"/>
      <c r="JVV136" s="85"/>
      <c r="JVW136" s="85"/>
      <c r="JVX136" s="85"/>
      <c r="JVY136" s="85"/>
      <c r="JVZ136" s="85"/>
      <c r="JWA136" s="85"/>
      <c r="JWB136" s="85"/>
      <c r="JWC136" s="85"/>
      <c r="JWD136" s="85"/>
      <c r="JWE136" s="85"/>
      <c r="JWF136" s="85"/>
      <c r="JWG136" s="85"/>
      <c r="JWH136" s="85"/>
      <c r="JWI136" s="85"/>
      <c r="JWJ136" s="85"/>
      <c r="JWK136" s="85"/>
      <c r="JWL136" s="85"/>
      <c r="JWM136" s="85"/>
      <c r="JWN136" s="85"/>
      <c r="JWO136" s="85"/>
      <c r="JWP136" s="85"/>
      <c r="JWQ136" s="85"/>
      <c r="JWR136" s="85"/>
      <c r="JWS136" s="85"/>
      <c r="JWT136" s="85"/>
      <c r="JWU136" s="85"/>
      <c r="JWV136" s="85"/>
      <c r="JWW136" s="85"/>
      <c r="JWX136" s="85"/>
      <c r="JWY136" s="85"/>
      <c r="JWZ136" s="85"/>
      <c r="JXA136" s="85"/>
      <c r="JXB136" s="85"/>
      <c r="JXC136" s="85"/>
      <c r="JXD136" s="85"/>
      <c r="JXE136" s="85"/>
      <c r="JXF136" s="85"/>
      <c r="JXG136" s="85"/>
      <c r="JXH136" s="85"/>
      <c r="JXI136" s="85"/>
      <c r="JXJ136" s="85"/>
      <c r="JXK136" s="85"/>
      <c r="JXL136" s="85"/>
      <c r="JXM136" s="85"/>
      <c r="JXN136" s="85"/>
      <c r="JXO136" s="85"/>
      <c r="JXP136" s="85"/>
      <c r="JXQ136" s="85"/>
      <c r="JXR136" s="85"/>
      <c r="JXS136" s="85"/>
      <c r="JXT136" s="85"/>
      <c r="JXU136" s="85"/>
      <c r="JXV136" s="85"/>
      <c r="JXW136" s="85"/>
      <c r="JXX136" s="85"/>
      <c r="JXY136" s="85"/>
      <c r="JXZ136" s="85"/>
      <c r="JYA136" s="85"/>
      <c r="JYB136" s="85"/>
      <c r="JYC136" s="85"/>
      <c r="JYD136" s="85"/>
      <c r="JYE136" s="85"/>
      <c r="JYF136" s="85"/>
      <c r="JYG136" s="85"/>
      <c r="JYH136" s="85"/>
      <c r="JYI136" s="85"/>
      <c r="JYJ136" s="85"/>
      <c r="JYK136" s="85"/>
      <c r="JYL136" s="85"/>
      <c r="JYM136" s="85"/>
      <c r="JYN136" s="85"/>
      <c r="JYO136" s="85"/>
      <c r="JYP136" s="85"/>
      <c r="JYQ136" s="85"/>
      <c r="JYR136" s="85"/>
      <c r="JYS136" s="85"/>
      <c r="JYT136" s="85"/>
      <c r="JYU136" s="85"/>
      <c r="JYV136" s="85"/>
      <c r="JYW136" s="85"/>
      <c r="JYX136" s="85"/>
      <c r="JYY136" s="85"/>
      <c r="JYZ136" s="85"/>
      <c r="JZA136" s="85"/>
      <c r="JZB136" s="85"/>
      <c r="JZC136" s="85"/>
      <c r="JZD136" s="85"/>
      <c r="JZE136" s="85"/>
      <c r="JZF136" s="85"/>
      <c r="JZG136" s="85"/>
      <c r="JZH136" s="85"/>
      <c r="JZI136" s="85"/>
      <c r="JZJ136" s="85"/>
      <c r="JZK136" s="85"/>
      <c r="JZL136" s="85"/>
      <c r="JZM136" s="85"/>
      <c r="JZN136" s="85"/>
      <c r="JZO136" s="85"/>
      <c r="JZP136" s="85"/>
      <c r="JZQ136" s="85"/>
      <c r="JZR136" s="85"/>
      <c r="JZS136" s="85"/>
      <c r="JZT136" s="85"/>
      <c r="JZU136" s="85"/>
      <c r="JZV136" s="85"/>
      <c r="JZW136" s="85"/>
      <c r="JZX136" s="85"/>
      <c r="JZY136" s="85"/>
      <c r="JZZ136" s="85"/>
      <c r="KAA136" s="85"/>
      <c r="KAB136" s="85"/>
      <c r="KAC136" s="85"/>
      <c r="KAD136" s="85"/>
      <c r="KAE136" s="85"/>
      <c r="KAF136" s="85"/>
      <c r="KAG136" s="85"/>
      <c r="KAH136" s="85"/>
      <c r="KAI136" s="85"/>
      <c r="KAJ136" s="85"/>
      <c r="KAK136" s="85"/>
      <c r="KAL136" s="85"/>
      <c r="KAM136" s="85"/>
      <c r="KAN136" s="85"/>
      <c r="KAO136" s="85"/>
      <c r="KAP136" s="85"/>
      <c r="KAQ136" s="85"/>
      <c r="KAR136" s="85"/>
      <c r="KAS136" s="85"/>
      <c r="KAT136" s="85"/>
      <c r="KAU136" s="85"/>
      <c r="KAV136" s="85"/>
      <c r="KAW136" s="85"/>
      <c r="KAX136" s="85"/>
      <c r="KAY136" s="85"/>
      <c r="KAZ136" s="85"/>
      <c r="KBA136" s="85"/>
      <c r="KBB136" s="85"/>
      <c r="KBC136" s="85"/>
      <c r="KBD136" s="85"/>
      <c r="KBE136" s="85"/>
      <c r="KBF136" s="85"/>
      <c r="KBG136" s="85"/>
      <c r="KBH136" s="85"/>
      <c r="KBI136" s="85"/>
      <c r="KBJ136" s="85"/>
      <c r="KBK136" s="85"/>
      <c r="KBL136" s="85"/>
      <c r="KBM136" s="85"/>
      <c r="KBN136" s="85"/>
      <c r="KBO136" s="85"/>
      <c r="KBP136" s="85"/>
      <c r="KBQ136" s="85"/>
      <c r="KBR136" s="85"/>
      <c r="KBS136" s="85"/>
      <c r="KBT136" s="85"/>
      <c r="KBU136" s="85"/>
      <c r="KBV136" s="85"/>
      <c r="KBW136" s="85"/>
      <c r="KBX136" s="85"/>
      <c r="KBY136" s="85"/>
      <c r="KBZ136" s="85"/>
      <c r="KCA136" s="85"/>
      <c r="KCB136" s="85"/>
      <c r="KCC136" s="85"/>
      <c r="KCD136" s="85"/>
      <c r="KCE136" s="85"/>
      <c r="KCF136" s="85"/>
      <c r="KCG136" s="85"/>
      <c r="KCH136" s="85"/>
      <c r="KCI136" s="85"/>
      <c r="KCJ136" s="85"/>
      <c r="KCK136" s="85"/>
      <c r="KCL136" s="85"/>
      <c r="KCM136" s="85"/>
      <c r="KCN136" s="85"/>
      <c r="KCO136" s="85"/>
      <c r="KCP136" s="85"/>
      <c r="KCQ136" s="85"/>
      <c r="KCR136" s="85"/>
      <c r="KCS136" s="85"/>
      <c r="KCT136" s="85"/>
      <c r="KCU136" s="85"/>
      <c r="KCV136" s="85"/>
      <c r="KCW136" s="85"/>
      <c r="KCX136" s="85"/>
      <c r="KCY136" s="85"/>
      <c r="KCZ136" s="85"/>
      <c r="KDA136" s="85"/>
      <c r="KDB136" s="85"/>
      <c r="KDC136" s="85"/>
      <c r="KDD136" s="85"/>
      <c r="KDE136" s="85"/>
      <c r="KDF136" s="85"/>
      <c r="KDG136" s="85"/>
      <c r="KDH136" s="85"/>
      <c r="KDI136" s="85"/>
      <c r="KDJ136" s="85"/>
      <c r="KDK136" s="85"/>
      <c r="KDL136" s="85"/>
      <c r="KDM136" s="85"/>
      <c r="KDN136" s="85"/>
      <c r="KDO136" s="85"/>
      <c r="KDP136" s="85"/>
      <c r="KDQ136" s="85"/>
      <c r="KDR136" s="85"/>
      <c r="KDS136" s="85"/>
      <c r="KDT136" s="85"/>
      <c r="KDU136" s="85"/>
      <c r="KDV136" s="85"/>
      <c r="KDW136" s="85"/>
      <c r="KDX136" s="85"/>
      <c r="KDY136" s="85"/>
      <c r="KDZ136" s="85"/>
      <c r="KEA136" s="85"/>
      <c r="KEB136" s="85"/>
      <c r="KEC136" s="85"/>
      <c r="KED136" s="85"/>
      <c r="KEE136" s="85"/>
      <c r="KEF136" s="85"/>
      <c r="KEG136" s="85"/>
      <c r="KEH136" s="85"/>
      <c r="KEI136" s="85"/>
      <c r="KEJ136" s="85"/>
      <c r="KEK136" s="85"/>
      <c r="KEL136" s="85"/>
      <c r="KEM136" s="85"/>
      <c r="KEN136" s="85"/>
      <c r="KEO136" s="85"/>
      <c r="KEP136" s="85"/>
      <c r="KEQ136" s="85"/>
      <c r="KER136" s="85"/>
      <c r="KES136" s="85"/>
      <c r="KET136" s="85"/>
      <c r="KEU136" s="85"/>
      <c r="KEV136" s="85"/>
      <c r="KEW136" s="85"/>
      <c r="KEX136" s="85"/>
      <c r="KEY136" s="85"/>
      <c r="KEZ136" s="85"/>
      <c r="KFA136" s="85"/>
      <c r="KFB136" s="85"/>
      <c r="KFC136" s="85"/>
      <c r="KFD136" s="85"/>
      <c r="KFE136" s="85"/>
      <c r="KFF136" s="85"/>
      <c r="KFG136" s="85"/>
      <c r="KFH136" s="85"/>
      <c r="KFI136" s="85"/>
      <c r="KFJ136" s="85"/>
      <c r="KFK136" s="85"/>
      <c r="KFL136" s="85"/>
      <c r="KFM136" s="85"/>
      <c r="KFN136" s="85"/>
      <c r="KFO136" s="85"/>
      <c r="KFP136" s="85"/>
      <c r="KFQ136" s="85"/>
      <c r="KFR136" s="85"/>
      <c r="KFS136" s="85"/>
      <c r="KFT136" s="85"/>
      <c r="KFU136" s="85"/>
      <c r="KFV136" s="85"/>
      <c r="KFW136" s="85"/>
      <c r="KFX136" s="85"/>
      <c r="KFY136" s="85"/>
      <c r="KFZ136" s="85"/>
      <c r="KGA136" s="85"/>
      <c r="KGB136" s="85"/>
      <c r="KGC136" s="85"/>
      <c r="KGD136" s="85"/>
      <c r="KGE136" s="85"/>
      <c r="KGF136" s="85"/>
      <c r="KGG136" s="85"/>
      <c r="KGH136" s="85"/>
      <c r="KGI136" s="85"/>
      <c r="KGJ136" s="85"/>
      <c r="KGK136" s="85"/>
      <c r="KGL136" s="85"/>
      <c r="KGM136" s="85"/>
      <c r="KGN136" s="85"/>
      <c r="KGO136" s="85"/>
      <c r="KGP136" s="85"/>
      <c r="KGQ136" s="85"/>
      <c r="KGR136" s="85"/>
      <c r="KGS136" s="85"/>
      <c r="KGT136" s="85"/>
      <c r="KGU136" s="85"/>
      <c r="KGV136" s="85"/>
      <c r="KGW136" s="85"/>
      <c r="KGX136" s="85"/>
      <c r="KGY136" s="85"/>
      <c r="KGZ136" s="85"/>
      <c r="KHA136" s="85"/>
      <c r="KHB136" s="85"/>
      <c r="KHC136" s="85"/>
      <c r="KHD136" s="85"/>
      <c r="KHE136" s="85"/>
      <c r="KHF136" s="85"/>
      <c r="KHG136" s="85"/>
      <c r="KHH136" s="85"/>
      <c r="KHI136" s="85"/>
      <c r="KHJ136" s="85"/>
      <c r="KHK136" s="85"/>
      <c r="KHL136" s="85"/>
      <c r="KHM136" s="85"/>
      <c r="KHN136" s="85"/>
      <c r="KHO136" s="85"/>
      <c r="KHP136" s="85"/>
      <c r="KHQ136" s="85"/>
      <c r="KHR136" s="85"/>
      <c r="KHS136" s="85"/>
      <c r="KHT136" s="85"/>
      <c r="KHU136" s="85"/>
      <c r="KHV136" s="85"/>
      <c r="KHW136" s="85"/>
      <c r="KHX136" s="85"/>
      <c r="KHY136" s="85"/>
      <c r="KHZ136" s="85"/>
      <c r="KIA136" s="85"/>
      <c r="KIB136" s="85"/>
      <c r="KIC136" s="85"/>
      <c r="KID136" s="85"/>
      <c r="KIE136" s="85"/>
      <c r="KIF136" s="85"/>
      <c r="KIG136" s="85"/>
      <c r="KIH136" s="85"/>
      <c r="KII136" s="85"/>
      <c r="KIJ136" s="85"/>
      <c r="KIK136" s="85"/>
      <c r="KIL136" s="85"/>
      <c r="KIM136" s="85"/>
      <c r="KIN136" s="85"/>
      <c r="KIO136" s="85"/>
      <c r="KIP136" s="85"/>
      <c r="KIQ136" s="85"/>
      <c r="KIR136" s="85"/>
      <c r="KIS136" s="85"/>
      <c r="KIT136" s="85"/>
      <c r="KIU136" s="85"/>
      <c r="KIV136" s="85"/>
      <c r="KIW136" s="85"/>
      <c r="KIX136" s="85"/>
      <c r="KIY136" s="85"/>
      <c r="KIZ136" s="85"/>
      <c r="KJA136" s="85"/>
      <c r="KJB136" s="85"/>
      <c r="KJC136" s="85"/>
      <c r="KJD136" s="85"/>
      <c r="KJE136" s="85"/>
      <c r="KJF136" s="85"/>
      <c r="KJG136" s="85"/>
      <c r="KJH136" s="85"/>
      <c r="KJI136" s="85"/>
      <c r="KJJ136" s="85"/>
      <c r="KJK136" s="85"/>
      <c r="KJL136" s="85"/>
      <c r="KJM136" s="85"/>
      <c r="KJN136" s="85"/>
      <c r="KJO136" s="85"/>
      <c r="KJP136" s="85"/>
      <c r="KJQ136" s="85"/>
      <c r="KJR136" s="85"/>
      <c r="KJS136" s="85"/>
      <c r="KJT136" s="85"/>
      <c r="KJU136" s="85"/>
      <c r="KJV136" s="85"/>
      <c r="KJW136" s="85"/>
      <c r="KJX136" s="85"/>
      <c r="KJY136" s="85"/>
      <c r="KJZ136" s="85"/>
      <c r="KKA136" s="85"/>
      <c r="KKB136" s="85"/>
      <c r="KKC136" s="85"/>
      <c r="KKD136" s="85"/>
      <c r="KKE136" s="85"/>
      <c r="KKF136" s="85"/>
      <c r="KKG136" s="85"/>
      <c r="KKH136" s="85"/>
      <c r="KKI136" s="85"/>
      <c r="KKJ136" s="85"/>
      <c r="KKK136" s="85"/>
      <c r="KKL136" s="85"/>
      <c r="KKM136" s="85"/>
      <c r="KKN136" s="85"/>
      <c r="KKO136" s="85"/>
      <c r="KKP136" s="85"/>
      <c r="KKQ136" s="85"/>
      <c r="KKR136" s="85"/>
      <c r="KKS136" s="85"/>
      <c r="KKT136" s="85"/>
      <c r="KKU136" s="85"/>
      <c r="KKV136" s="85"/>
      <c r="KKW136" s="85"/>
      <c r="KKX136" s="85"/>
      <c r="KKY136" s="85"/>
      <c r="KKZ136" s="85"/>
      <c r="KLA136" s="85"/>
      <c r="KLB136" s="85"/>
      <c r="KLC136" s="85"/>
      <c r="KLD136" s="85"/>
      <c r="KLE136" s="85"/>
      <c r="KLF136" s="85"/>
      <c r="KLG136" s="85"/>
      <c r="KLH136" s="85"/>
      <c r="KLI136" s="85"/>
      <c r="KLJ136" s="85"/>
      <c r="KLK136" s="85"/>
      <c r="KLL136" s="85"/>
      <c r="KLM136" s="85"/>
      <c r="KLN136" s="85"/>
      <c r="KLO136" s="85"/>
      <c r="KLP136" s="85"/>
      <c r="KLQ136" s="85"/>
      <c r="KLR136" s="85"/>
      <c r="KLS136" s="85"/>
      <c r="KLT136" s="85"/>
      <c r="KLU136" s="85"/>
      <c r="KLV136" s="85"/>
      <c r="KLW136" s="85"/>
      <c r="KLX136" s="85"/>
      <c r="KLY136" s="85"/>
      <c r="KLZ136" s="85"/>
      <c r="KMA136" s="85"/>
      <c r="KMB136" s="85"/>
      <c r="KMC136" s="85"/>
      <c r="KMD136" s="85"/>
      <c r="KME136" s="85"/>
      <c r="KMF136" s="85"/>
      <c r="KMG136" s="85"/>
      <c r="KMH136" s="85"/>
      <c r="KMI136" s="85"/>
      <c r="KMJ136" s="85"/>
      <c r="KMK136" s="85"/>
      <c r="KML136" s="85"/>
      <c r="KMM136" s="85"/>
      <c r="KMN136" s="85"/>
      <c r="KMO136" s="85"/>
      <c r="KMP136" s="85"/>
      <c r="KMQ136" s="85"/>
      <c r="KMR136" s="85"/>
      <c r="KMS136" s="85"/>
      <c r="KMT136" s="85"/>
      <c r="KMU136" s="85"/>
      <c r="KMV136" s="85"/>
      <c r="KMW136" s="85"/>
      <c r="KMX136" s="85"/>
      <c r="KMY136" s="85"/>
      <c r="KMZ136" s="85"/>
      <c r="KNA136" s="85"/>
      <c r="KNB136" s="85"/>
      <c r="KNC136" s="85"/>
      <c r="KND136" s="85"/>
      <c r="KNE136" s="85"/>
      <c r="KNF136" s="85"/>
      <c r="KNG136" s="85"/>
      <c r="KNH136" s="85"/>
      <c r="KNI136" s="85"/>
      <c r="KNJ136" s="85"/>
      <c r="KNK136" s="85"/>
      <c r="KNL136" s="85"/>
      <c r="KNM136" s="85"/>
      <c r="KNN136" s="85"/>
      <c r="KNO136" s="85"/>
      <c r="KNP136" s="85"/>
      <c r="KNQ136" s="85"/>
      <c r="KNR136" s="85"/>
      <c r="KNS136" s="85"/>
      <c r="KNT136" s="85"/>
      <c r="KNU136" s="85"/>
      <c r="KNV136" s="85"/>
      <c r="KNW136" s="85"/>
      <c r="KNX136" s="85"/>
      <c r="KNY136" s="85"/>
      <c r="KNZ136" s="85"/>
      <c r="KOA136" s="85"/>
      <c r="KOB136" s="85"/>
      <c r="KOC136" s="85"/>
      <c r="KOD136" s="85"/>
      <c r="KOE136" s="85"/>
      <c r="KOF136" s="85"/>
      <c r="KOG136" s="85"/>
      <c r="KOH136" s="85"/>
      <c r="KOI136" s="85"/>
      <c r="KOJ136" s="85"/>
      <c r="KOK136" s="85"/>
      <c r="KOL136" s="85"/>
      <c r="KOM136" s="85"/>
      <c r="KON136" s="85"/>
      <c r="KOO136" s="85"/>
      <c r="KOP136" s="85"/>
      <c r="KOQ136" s="85"/>
      <c r="KOR136" s="85"/>
      <c r="KOS136" s="85"/>
      <c r="KOT136" s="85"/>
      <c r="KOU136" s="85"/>
      <c r="KOV136" s="85"/>
      <c r="KOW136" s="85"/>
      <c r="KOX136" s="85"/>
      <c r="KOY136" s="85"/>
      <c r="KOZ136" s="85"/>
      <c r="KPA136" s="85"/>
      <c r="KPB136" s="85"/>
      <c r="KPC136" s="85"/>
      <c r="KPD136" s="85"/>
      <c r="KPE136" s="85"/>
      <c r="KPF136" s="85"/>
      <c r="KPG136" s="85"/>
      <c r="KPH136" s="85"/>
      <c r="KPI136" s="85"/>
      <c r="KPJ136" s="85"/>
      <c r="KPK136" s="85"/>
      <c r="KPL136" s="85"/>
      <c r="KPM136" s="85"/>
      <c r="KPN136" s="85"/>
      <c r="KPO136" s="85"/>
      <c r="KPP136" s="85"/>
      <c r="KPQ136" s="85"/>
      <c r="KPR136" s="85"/>
      <c r="KPS136" s="85"/>
      <c r="KPT136" s="85"/>
      <c r="KPU136" s="85"/>
      <c r="KPV136" s="85"/>
      <c r="KPW136" s="85"/>
      <c r="KPX136" s="85"/>
      <c r="KPY136" s="85"/>
      <c r="KPZ136" s="85"/>
      <c r="KQA136" s="85"/>
      <c r="KQB136" s="85"/>
      <c r="KQC136" s="85"/>
      <c r="KQD136" s="85"/>
      <c r="KQE136" s="85"/>
      <c r="KQF136" s="85"/>
      <c r="KQG136" s="85"/>
      <c r="KQH136" s="85"/>
      <c r="KQI136" s="85"/>
      <c r="KQJ136" s="85"/>
      <c r="KQK136" s="85"/>
      <c r="KQL136" s="85"/>
      <c r="KQM136" s="85"/>
      <c r="KQN136" s="85"/>
      <c r="KQO136" s="85"/>
      <c r="KQP136" s="85"/>
      <c r="KQQ136" s="85"/>
      <c r="KQR136" s="85"/>
      <c r="KQS136" s="85"/>
      <c r="KQT136" s="85"/>
      <c r="KQU136" s="85"/>
      <c r="KQV136" s="85"/>
      <c r="KQW136" s="85"/>
      <c r="KQX136" s="85"/>
      <c r="KQY136" s="85"/>
      <c r="KQZ136" s="85"/>
      <c r="KRA136" s="85"/>
      <c r="KRB136" s="85"/>
      <c r="KRC136" s="85"/>
      <c r="KRD136" s="85"/>
      <c r="KRE136" s="85"/>
      <c r="KRF136" s="85"/>
      <c r="KRG136" s="85"/>
      <c r="KRH136" s="85"/>
      <c r="KRI136" s="85"/>
      <c r="KRJ136" s="85"/>
      <c r="KRK136" s="85"/>
      <c r="KRL136" s="85"/>
      <c r="KRM136" s="85"/>
      <c r="KRN136" s="85"/>
      <c r="KRO136" s="85"/>
      <c r="KRP136" s="85"/>
      <c r="KRQ136" s="85"/>
      <c r="KRR136" s="85"/>
      <c r="KRS136" s="85"/>
      <c r="KRT136" s="85"/>
      <c r="KRU136" s="85"/>
      <c r="KRV136" s="85"/>
      <c r="KRW136" s="85"/>
      <c r="KRX136" s="85"/>
      <c r="KRY136" s="85"/>
      <c r="KRZ136" s="85"/>
      <c r="KSA136" s="85"/>
      <c r="KSB136" s="85"/>
      <c r="KSC136" s="85"/>
      <c r="KSD136" s="85"/>
      <c r="KSE136" s="85"/>
      <c r="KSF136" s="85"/>
      <c r="KSG136" s="85"/>
      <c r="KSH136" s="85"/>
      <c r="KSI136" s="85"/>
      <c r="KSJ136" s="85"/>
      <c r="KSK136" s="85"/>
      <c r="KSL136" s="85"/>
      <c r="KSM136" s="85"/>
      <c r="KSN136" s="85"/>
      <c r="KSO136" s="85"/>
      <c r="KSP136" s="85"/>
      <c r="KSQ136" s="85"/>
      <c r="KSR136" s="85"/>
      <c r="KSS136" s="85"/>
      <c r="KST136" s="85"/>
      <c r="KSU136" s="85"/>
      <c r="KSV136" s="85"/>
      <c r="KSW136" s="85"/>
      <c r="KSX136" s="85"/>
      <c r="KSY136" s="85"/>
      <c r="KSZ136" s="85"/>
      <c r="KTA136" s="85"/>
      <c r="KTB136" s="85"/>
      <c r="KTC136" s="85"/>
      <c r="KTD136" s="85"/>
      <c r="KTE136" s="85"/>
      <c r="KTF136" s="85"/>
      <c r="KTG136" s="85"/>
      <c r="KTH136" s="85"/>
      <c r="KTI136" s="85"/>
      <c r="KTJ136" s="85"/>
      <c r="KTK136" s="85"/>
      <c r="KTL136" s="85"/>
      <c r="KTM136" s="85"/>
      <c r="KTN136" s="85"/>
      <c r="KTO136" s="85"/>
      <c r="KTP136" s="85"/>
      <c r="KTQ136" s="85"/>
      <c r="KTR136" s="85"/>
      <c r="KTS136" s="85"/>
      <c r="KTT136" s="85"/>
      <c r="KTU136" s="85"/>
      <c r="KTV136" s="85"/>
      <c r="KTW136" s="85"/>
      <c r="KTX136" s="85"/>
      <c r="KTY136" s="85"/>
      <c r="KTZ136" s="85"/>
      <c r="KUA136" s="85"/>
      <c r="KUB136" s="85"/>
      <c r="KUC136" s="85"/>
      <c r="KUD136" s="85"/>
      <c r="KUE136" s="85"/>
      <c r="KUF136" s="85"/>
      <c r="KUG136" s="85"/>
      <c r="KUH136" s="85"/>
      <c r="KUI136" s="85"/>
      <c r="KUJ136" s="85"/>
      <c r="KUK136" s="85"/>
      <c r="KUL136" s="85"/>
      <c r="KUM136" s="85"/>
      <c r="KUN136" s="85"/>
      <c r="KUO136" s="85"/>
      <c r="KUP136" s="85"/>
      <c r="KUQ136" s="85"/>
      <c r="KUR136" s="85"/>
      <c r="KUS136" s="85"/>
      <c r="KUT136" s="85"/>
      <c r="KUU136" s="85"/>
      <c r="KUV136" s="85"/>
      <c r="KUW136" s="85"/>
      <c r="KUX136" s="85"/>
      <c r="KUY136" s="85"/>
      <c r="KUZ136" s="85"/>
      <c r="KVA136" s="85"/>
      <c r="KVB136" s="85"/>
      <c r="KVC136" s="85"/>
      <c r="KVD136" s="85"/>
      <c r="KVE136" s="85"/>
      <c r="KVF136" s="85"/>
      <c r="KVG136" s="85"/>
      <c r="KVH136" s="85"/>
      <c r="KVI136" s="85"/>
      <c r="KVJ136" s="85"/>
      <c r="KVK136" s="85"/>
      <c r="KVL136" s="85"/>
      <c r="KVM136" s="85"/>
      <c r="KVN136" s="85"/>
      <c r="KVO136" s="85"/>
      <c r="KVP136" s="85"/>
      <c r="KVQ136" s="85"/>
      <c r="KVR136" s="85"/>
      <c r="KVS136" s="85"/>
      <c r="KVT136" s="85"/>
      <c r="KVU136" s="85"/>
      <c r="KVV136" s="85"/>
      <c r="KVW136" s="85"/>
      <c r="KVX136" s="85"/>
      <c r="KVY136" s="85"/>
      <c r="KVZ136" s="85"/>
      <c r="KWA136" s="85"/>
      <c r="KWB136" s="85"/>
      <c r="KWC136" s="85"/>
      <c r="KWD136" s="85"/>
      <c r="KWE136" s="85"/>
      <c r="KWF136" s="85"/>
      <c r="KWG136" s="85"/>
      <c r="KWH136" s="85"/>
      <c r="KWI136" s="85"/>
      <c r="KWJ136" s="85"/>
      <c r="KWK136" s="85"/>
      <c r="KWL136" s="85"/>
      <c r="KWM136" s="85"/>
      <c r="KWN136" s="85"/>
      <c r="KWO136" s="85"/>
      <c r="KWP136" s="85"/>
      <c r="KWQ136" s="85"/>
      <c r="KWR136" s="85"/>
      <c r="KWS136" s="85"/>
      <c r="KWT136" s="85"/>
      <c r="KWU136" s="85"/>
      <c r="KWV136" s="85"/>
      <c r="KWW136" s="85"/>
      <c r="KWX136" s="85"/>
      <c r="KWY136" s="85"/>
      <c r="KWZ136" s="85"/>
      <c r="KXA136" s="85"/>
      <c r="KXB136" s="85"/>
      <c r="KXC136" s="85"/>
      <c r="KXD136" s="85"/>
      <c r="KXE136" s="85"/>
      <c r="KXF136" s="85"/>
      <c r="KXG136" s="85"/>
      <c r="KXH136" s="85"/>
      <c r="KXI136" s="85"/>
      <c r="KXJ136" s="85"/>
      <c r="KXK136" s="85"/>
      <c r="KXL136" s="85"/>
      <c r="KXM136" s="85"/>
      <c r="KXN136" s="85"/>
      <c r="KXO136" s="85"/>
      <c r="KXP136" s="85"/>
      <c r="KXQ136" s="85"/>
      <c r="KXR136" s="85"/>
      <c r="KXS136" s="85"/>
      <c r="KXT136" s="85"/>
      <c r="KXU136" s="85"/>
      <c r="KXV136" s="85"/>
      <c r="KXW136" s="85"/>
      <c r="KXX136" s="85"/>
      <c r="KXY136" s="85"/>
      <c r="KXZ136" s="85"/>
      <c r="KYA136" s="85"/>
      <c r="KYB136" s="85"/>
      <c r="KYC136" s="85"/>
      <c r="KYD136" s="85"/>
      <c r="KYE136" s="85"/>
      <c r="KYF136" s="85"/>
      <c r="KYG136" s="85"/>
      <c r="KYH136" s="85"/>
      <c r="KYI136" s="85"/>
      <c r="KYJ136" s="85"/>
      <c r="KYK136" s="85"/>
      <c r="KYL136" s="85"/>
      <c r="KYM136" s="85"/>
      <c r="KYN136" s="85"/>
      <c r="KYO136" s="85"/>
      <c r="KYP136" s="85"/>
      <c r="KYQ136" s="85"/>
      <c r="KYR136" s="85"/>
      <c r="KYS136" s="85"/>
      <c r="KYT136" s="85"/>
      <c r="KYU136" s="85"/>
      <c r="KYV136" s="85"/>
      <c r="KYW136" s="85"/>
      <c r="KYX136" s="85"/>
      <c r="KYY136" s="85"/>
      <c r="KYZ136" s="85"/>
      <c r="KZA136" s="85"/>
      <c r="KZB136" s="85"/>
      <c r="KZC136" s="85"/>
      <c r="KZD136" s="85"/>
      <c r="KZE136" s="85"/>
      <c r="KZF136" s="85"/>
      <c r="KZG136" s="85"/>
      <c r="KZH136" s="85"/>
      <c r="KZI136" s="85"/>
      <c r="KZJ136" s="85"/>
      <c r="KZK136" s="85"/>
      <c r="KZL136" s="85"/>
      <c r="KZM136" s="85"/>
      <c r="KZN136" s="85"/>
      <c r="KZO136" s="85"/>
      <c r="KZP136" s="85"/>
      <c r="KZQ136" s="85"/>
      <c r="KZR136" s="85"/>
      <c r="KZS136" s="85"/>
      <c r="KZT136" s="85"/>
      <c r="KZU136" s="85"/>
      <c r="KZV136" s="85"/>
      <c r="KZW136" s="85"/>
      <c r="KZX136" s="85"/>
      <c r="KZY136" s="85"/>
      <c r="KZZ136" s="85"/>
      <c r="LAA136" s="85"/>
      <c r="LAB136" s="85"/>
      <c r="LAC136" s="85"/>
      <c r="LAD136" s="85"/>
      <c r="LAE136" s="85"/>
      <c r="LAF136" s="85"/>
      <c r="LAG136" s="85"/>
      <c r="LAH136" s="85"/>
      <c r="LAI136" s="85"/>
      <c r="LAJ136" s="85"/>
      <c r="LAK136" s="85"/>
      <c r="LAL136" s="85"/>
      <c r="LAM136" s="85"/>
      <c r="LAN136" s="85"/>
      <c r="LAO136" s="85"/>
      <c r="LAP136" s="85"/>
      <c r="LAQ136" s="85"/>
      <c r="LAR136" s="85"/>
      <c r="LAS136" s="85"/>
      <c r="LAT136" s="85"/>
      <c r="LAU136" s="85"/>
      <c r="LAV136" s="85"/>
      <c r="LAW136" s="85"/>
      <c r="LAX136" s="85"/>
      <c r="LAY136" s="85"/>
      <c r="LAZ136" s="85"/>
      <c r="LBA136" s="85"/>
      <c r="LBB136" s="85"/>
      <c r="LBC136" s="85"/>
      <c r="LBD136" s="85"/>
      <c r="LBE136" s="85"/>
      <c r="LBF136" s="85"/>
      <c r="LBG136" s="85"/>
      <c r="LBH136" s="85"/>
      <c r="LBI136" s="85"/>
      <c r="LBJ136" s="85"/>
      <c r="LBK136" s="85"/>
      <c r="LBL136" s="85"/>
      <c r="LBM136" s="85"/>
      <c r="LBN136" s="85"/>
      <c r="LBO136" s="85"/>
      <c r="LBP136" s="85"/>
      <c r="LBQ136" s="85"/>
      <c r="LBR136" s="85"/>
      <c r="LBS136" s="85"/>
      <c r="LBT136" s="85"/>
      <c r="LBU136" s="85"/>
      <c r="LBV136" s="85"/>
      <c r="LBW136" s="85"/>
      <c r="LBX136" s="85"/>
      <c r="LBY136" s="85"/>
      <c r="LBZ136" s="85"/>
      <c r="LCA136" s="85"/>
      <c r="LCB136" s="85"/>
      <c r="LCC136" s="85"/>
      <c r="LCD136" s="85"/>
      <c r="LCE136" s="85"/>
      <c r="LCF136" s="85"/>
      <c r="LCG136" s="85"/>
      <c r="LCH136" s="85"/>
      <c r="LCI136" s="85"/>
      <c r="LCJ136" s="85"/>
      <c r="LCK136" s="85"/>
      <c r="LCL136" s="85"/>
      <c r="LCM136" s="85"/>
      <c r="LCN136" s="85"/>
      <c r="LCO136" s="85"/>
      <c r="LCP136" s="85"/>
      <c r="LCQ136" s="85"/>
      <c r="LCR136" s="85"/>
      <c r="LCS136" s="85"/>
      <c r="LCT136" s="85"/>
      <c r="LCU136" s="85"/>
      <c r="LCV136" s="85"/>
      <c r="LCW136" s="85"/>
      <c r="LCX136" s="85"/>
      <c r="LCY136" s="85"/>
      <c r="LCZ136" s="85"/>
      <c r="LDA136" s="85"/>
      <c r="LDB136" s="85"/>
      <c r="LDC136" s="85"/>
      <c r="LDD136" s="85"/>
      <c r="LDE136" s="85"/>
      <c r="LDF136" s="85"/>
      <c r="LDG136" s="85"/>
      <c r="LDH136" s="85"/>
      <c r="LDI136" s="85"/>
      <c r="LDJ136" s="85"/>
      <c r="LDK136" s="85"/>
      <c r="LDL136" s="85"/>
      <c r="LDM136" s="85"/>
      <c r="LDN136" s="85"/>
      <c r="LDO136" s="85"/>
      <c r="LDP136" s="85"/>
      <c r="LDQ136" s="85"/>
      <c r="LDR136" s="85"/>
      <c r="LDS136" s="85"/>
      <c r="LDT136" s="85"/>
      <c r="LDU136" s="85"/>
      <c r="LDV136" s="85"/>
      <c r="LDW136" s="85"/>
      <c r="LDX136" s="85"/>
      <c r="LDY136" s="85"/>
      <c r="LDZ136" s="85"/>
      <c r="LEA136" s="85"/>
      <c r="LEB136" s="85"/>
      <c r="LEC136" s="85"/>
      <c r="LED136" s="85"/>
      <c r="LEE136" s="85"/>
      <c r="LEF136" s="85"/>
      <c r="LEG136" s="85"/>
      <c r="LEH136" s="85"/>
      <c r="LEI136" s="85"/>
      <c r="LEJ136" s="85"/>
      <c r="LEK136" s="85"/>
      <c r="LEL136" s="85"/>
      <c r="LEM136" s="85"/>
      <c r="LEN136" s="85"/>
      <c r="LEO136" s="85"/>
      <c r="LEP136" s="85"/>
      <c r="LEQ136" s="85"/>
      <c r="LER136" s="85"/>
      <c r="LES136" s="85"/>
      <c r="LET136" s="85"/>
      <c r="LEU136" s="85"/>
      <c r="LEV136" s="85"/>
      <c r="LEW136" s="85"/>
      <c r="LEX136" s="85"/>
      <c r="LEY136" s="85"/>
      <c r="LEZ136" s="85"/>
      <c r="LFA136" s="85"/>
      <c r="LFB136" s="85"/>
      <c r="LFC136" s="85"/>
      <c r="LFD136" s="85"/>
      <c r="LFE136" s="85"/>
      <c r="LFF136" s="85"/>
      <c r="LFG136" s="85"/>
      <c r="LFH136" s="85"/>
      <c r="LFI136" s="85"/>
      <c r="LFJ136" s="85"/>
      <c r="LFK136" s="85"/>
      <c r="LFL136" s="85"/>
      <c r="LFM136" s="85"/>
      <c r="LFN136" s="85"/>
      <c r="LFO136" s="85"/>
      <c r="LFP136" s="85"/>
      <c r="LFQ136" s="85"/>
      <c r="LFR136" s="85"/>
      <c r="LFS136" s="85"/>
      <c r="LFT136" s="85"/>
      <c r="LFU136" s="85"/>
      <c r="LFV136" s="85"/>
      <c r="LFW136" s="85"/>
      <c r="LFX136" s="85"/>
      <c r="LFY136" s="85"/>
      <c r="LFZ136" s="85"/>
      <c r="LGA136" s="85"/>
      <c r="LGB136" s="85"/>
      <c r="LGC136" s="85"/>
      <c r="LGD136" s="85"/>
      <c r="LGE136" s="85"/>
      <c r="LGF136" s="85"/>
      <c r="LGG136" s="85"/>
      <c r="LGH136" s="85"/>
      <c r="LGI136" s="85"/>
      <c r="LGJ136" s="85"/>
      <c r="LGK136" s="85"/>
      <c r="LGL136" s="85"/>
      <c r="LGM136" s="85"/>
      <c r="LGN136" s="85"/>
      <c r="LGO136" s="85"/>
      <c r="LGP136" s="85"/>
      <c r="LGQ136" s="85"/>
      <c r="LGR136" s="85"/>
      <c r="LGS136" s="85"/>
      <c r="LGT136" s="85"/>
      <c r="LGU136" s="85"/>
      <c r="LGV136" s="85"/>
      <c r="LGW136" s="85"/>
      <c r="LGX136" s="85"/>
      <c r="LGY136" s="85"/>
      <c r="LGZ136" s="85"/>
      <c r="LHA136" s="85"/>
      <c r="LHB136" s="85"/>
      <c r="LHC136" s="85"/>
      <c r="LHD136" s="85"/>
      <c r="LHE136" s="85"/>
      <c r="LHF136" s="85"/>
      <c r="LHG136" s="85"/>
      <c r="LHH136" s="85"/>
      <c r="LHI136" s="85"/>
      <c r="LHJ136" s="85"/>
      <c r="LHK136" s="85"/>
      <c r="LHL136" s="85"/>
      <c r="LHM136" s="85"/>
      <c r="LHN136" s="85"/>
      <c r="LHO136" s="85"/>
      <c r="LHP136" s="85"/>
      <c r="LHQ136" s="85"/>
      <c r="LHR136" s="85"/>
      <c r="LHS136" s="85"/>
      <c r="LHT136" s="85"/>
      <c r="LHU136" s="85"/>
      <c r="LHV136" s="85"/>
      <c r="LHW136" s="85"/>
      <c r="LHX136" s="85"/>
      <c r="LHY136" s="85"/>
      <c r="LHZ136" s="85"/>
      <c r="LIA136" s="85"/>
      <c r="LIB136" s="85"/>
      <c r="LIC136" s="85"/>
      <c r="LID136" s="85"/>
      <c r="LIE136" s="85"/>
      <c r="LIF136" s="85"/>
      <c r="LIG136" s="85"/>
      <c r="LIH136" s="85"/>
      <c r="LII136" s="85"/>
      <c r="LIJ136" s="85"/>
      <c r="LIK136" s="85"/>
      <c r="LIL136" s="85"/>
      <c r="LIM136" s="85"/>
      <c r="LIN136" s="85"/>
      <c r="LIO136" s="85"/>
      <c r="LIP136" s="85"/>
      <c r="LIQ136" s="85"/>
      <c r="LIR136" s="85"/>
      <c r="LIS136" s="85"/>
      <c r="LIT136" s="85"/>
      <c r="LIU136" s="85"/>
      <c r="LIV136" s="85"/>
      <c r="LIW136" s="85"/>
      <c r="LIX136" s="85"/>
      <c r="LIY136" s="85"/>
      <c r="LIZ136" s="85"/>
      <c r="LJA136" s="85"/>
      <c r="LJB136" s="85"/>
      <c r="LJC136" s="85"/>
      <c r="LJD136" s="85"/>
      <c r="LJE136" s="85"/>
      <c r="LJF136" s="85"/>
      <c r="LJG136" s="85"/>
      <c r="LJH136" s="85"/>
      <c r="LJI136" s="85"/>
      <c r="LJJ136" s="85"/>
      <c r="LJK136" s="85"/>
      <c r="LJL136" s="85"/>
      <c r="LJM136" s="85"/>
      <c r="LJN136" s="85"/>
      <c r="LJO136" s="85"/>
      <c r="LJP136" s="85"/>
      <c r="LJQ136" s="85"/>
      <c r="LJR136" s="85"/>
      <c r="LJS136" s="85"/>
      <c r="LJT136" s="85"/>
      <c r="LJU136" s="85"/>
      <c r="LJV136" s="85"/>
      <c r="LJW136" s="85"/>
      <c r="LJX136" s="85"/>
      <c r="LJY136" s="85"/>
      <c r="LJZ136" s="85"/>
      <c r="LKA136" s="85"/>
      <c r="LKB136" s="85"/>
      <c r="LKC136" s="85"/>
      <c r="LKD136" s="85"/>
      <c r="LKE136" s="85"/>
      <c r="LKF136" s="85"/>
      <c r="LKG136" s="85"/>
      <c r="LKH136" s="85"/>
      <c r="LKI136" s="85"/>
      <c r="LKJ136" s="85"/>
      <c r="LKK136" s="85"/>
      <c r="LKL136" s="85"/>
      <c r="LKM136" s="85"/>
      <c r="LKN136" s="85"/>
      <c r="LKO136" s="85"/>
      <c r="LKP136" s="85"/>
      <c r="LKQ136" s="85"/>
      <c r="LKR136" s="85"/>
      <c r="LKS136" s="85"/>
      <c r="LKT136" s="85"/>
      <c r="LKU136" s="85"/>
      <c r="LKV136" s="85"/>
      <c r="LKW136" s="85"/>
      <c r="LKX136" s="85"/>
      <c r="LKY136" s="85"/>
      <c r="LKZ136" s="85"/>
      <c r="LLA136" s="85"/>
      <c r="LLB136" s="85"/>
      <c r="LLC136" s="85"/>
      <c r="LLD136" s="85"/>
      <c r="LLE136" s="85"/>
      <c r="LLF136" s="85"/>
      <c r="LLG136" s="85"/>
      <c r="LLH136" s="85"/>
      <c r="LLI136" s="85"/>
      <c r="LLJ136" s="85"/>
      <c r="LLK136" s="85"/>
      <c r="LLL136" s="85"/>
      <c r="LLM136" s="85"/>
      <c r="LLN136" s="85"/>
      <c r="LLO136" s="85"/>
      <c r="LLP136" s="85"/>
      <c r="LLQ136" s="85"/>
      <c r="LLR136" s="85"/>
      <c r="LLS136" s="85"/>
      <c r="LLT136" s="85"/>
      <c r="LLU136" s="85"/>
      <c r="LLV136" s="85"/>
      <c r="LLW136" s="85"/>
      <c r="LLX136" s="85"/>
      <c r="LLY136" s="85"/>
      <c r="LLZ136" s="85"/>
      <c r="LMA136" s="85"/>
      <c r="LMB136" s="85"/>
      <c r="LMC136" s="85"/>
      <c r="LMD136" s="85"/>
      <c r="LME136" s="85"/>
      <c r="LMF136" s="85"/>
      <c r="LMG136" s="85"/>
      <c r="LMH136" s="85"/>
      <c r="LMI136" s="85"/>
      <c r="LMJ136" s="85"/>
      <c r="LMK136" s="85"/>
      <c r="LML136" s="85"/>
      <c r="LMM136" s="85"/>
      <c r="LMN136" s="85"/>
      <c r="LMO136" s="85"/>
      <c r="LMP136" s="85"/>
      <c r="LMQ136" s="85"/>
      <c r="LMR136" s="85"/>
      <c r="LMS136" s="85"/>
      <c r="LMT136" s="85"/>
      <c r="LMU136" s="85"/>
      <c r="LMV136" s="85"/>
      <c r="LMW136" s="85"/>
      <c r="LMX136" s="85"/>
      <c r="LMY136" s="85"/>
      <c r="LMZ136" s="85"/>
      <c r="LNA136" s="85"/>
      <c r="LNB136" s="85"/>
      <c r="LNC136" s="85"/>
      <c r="LND136" s="85"/>
      <c r="LNE136" s="85"/>
      <c r="LNF136" s="85"/>
      <c r="LNG136" s="85"/>
      <c r="LNH136" s="85"/>
      <c r="LNI136" s="85"/>
      <c r="LNJ136" s="85"/>
      <c r="LNK136" s="85"/>
      <c r="LNL136" s="85"/>
      <c r="LNM136" s="85"/>
      <c r="LNN136" s="85"/>
      <c r="LNO136" s="85"/>
      <c r="LNP136" s="85"/>
      <c r="LNQ136" s="85"/>
      <c r="LNR136" s="85"/>
      <c r="LNS136" s="85"/>
      <c r="LNT136" s="85"/>
      <c r="LNU136" s="85"/>
      <c r="LNV136" s="85"/>
      <c r="LNW136" s="85"/>
      <c r="LNX136" s="85"/>
      <c r="LNY136" s="85"/>
      <c r="LNZ136" s="85"/>
      <c r="LOA136" s="85"/>
      <c r="LOB136" s="85"/>
      <c r="LOC136" s="85"/>
      <c r="LOD136" s="85"/>
      <c r="LOE136" s="85"/>
      <c r="LOF136" s="85"/>
      <c r="LOG136" s="85"/>
      <c r="LOH136" s="85"/>
      <c r="LOI136" s="85"/>
      <c r="LOJ136" s="85"/>
      <c r="LOK136" s="85"/>
      <c r="LOL136" s="85"/>
      <c r="LOM136" s="85"/>
      <c r="LON136" s="85"/>
      <c r="LOO136" s="85"/>
      <c r="LOP136" s="85"/>
      <c r="LOQ136" s="85"/>
      <c r="LOR136" s="85"/>
      <c r="LOS136" s="85"/>
      <c r="LOT136" s="85"/>
      <c r="LOU136" s="85"/>
      <c r="LOV136" s="85"/>
      <c r="LOW136" s="85"/>
      <c r="LOX136" s="85"/>
      <c r="LOY136" s="85"/>
      <c r="LOZ136" s="85"/>
      <c r="LPA136" s="85"/>
      <c r="LPB136" s="85"/>
      <c r="LPC136" s="85"/>
      <c r="LPD136" s="85"/>
      <c r="LPE136" s="85"/>
      <c r="LPF136" s="85"/>
      <c r="LPG136" s="85"/>
      <c r="LPH136" s="85"/>
      <c r="LPI136" s="85"/>
      <c r="LPJ136" s="85"/>
      <c r="LPK136" s="85"/>
      <c r="LPL136" s="85"/>
      <c r="LPM136" s="85"/>
      <c r="LPN136" s="85"/>
      <c r="LPO136" s="85"/>
      <c r="LPP136" s="85"/>
      <c r="LPQ136" s="85"/>
      <c r="LPR136" s="85"/>
      <c r="LPS136" s="85"/>
      <c r="LPT136" s="85"/>
      <c r="LPU136" s="85"/>
      <c r="LPV136" s="85"/>
      <c r="LPW136" s="85"/>
      <c r="LPX136" s="85"/>
      <c r="LPY136" s="85"/>
      <c r="LPZ136" s="85"/>
      <c r="LQA136" s="85"/>
      <c r="LQB136" s="85"/>
      <c r="LQC136" s="85"/>
      <c r="LQD136" s="85"/>
      <c r="LQE136" s="85"/>
      <c r="LQF136" s="85"/>
      <c r="LQG136" s="85"/>
      <c r="LQH136" s="85"/>
      <c r="LQI136" s="85"/>
      <c r="LQJ136" s="85"/>
      <c r="LQK136" s="85"/>
      <c r="LQL136" s="85"/>
      <c r="LQM136" s="85"/>
      <c r="LQN136" s="85"/>
      <c r="LQO136" s="85"/>
      <c r="LQP136" s="85"/>
      <c r="LQQ136" s="85"/>
      <c r="LQR136" s="85"/>
      <c r="LQS136" s="85"/>
      <c r="LQT136" s="85"/>
      <c r="LQU136" s="85"/>
      <c r="LQV136" s="85"/>
      <c r="LQW136" s="85"/>
      <c r="LQX136" s="85"/>
      <c r="LQY136" s="85"/>
      <c r="LQZ136" s="85"/>
      <c r="LRA136" s="85"/>
      <c r="LRB136" s="85"/>
      <c r="LRC136" s="85"/>
      <c r="LRD136" s="85"/>
      <c r="LRE136" s="85"/>
      <c r="LRF136" s="85"/>
      <c r="LRG136" s="85"/>
      <c r="LRH136" s="85"/>
      <c r="LRI136" s="85"/>
      <c r="LRJ136" s="85"/>
      <c r="LRK136" s="85"/>
      <c r="LRL136" s="85"/>
      <c r="LRM136" s="85"/>
      <c r="LRN136" s="85"/>
      <c r="LRO136" s="85"/>
      <c r="LRP136" s="85"/>
      <c r="LRQ136" s="85"/>
      <c r="LRR136" s="85"/>
      <c r="LRS136" s="85"/>
      <c r="LRT136" s="85"/>
      <c r="LRU136" s="85"/>
      <c r="LRV136" s="85"/>
      <c r="LRW136" s="85"/>
      <c r="LRX136" s="85"/>
      <c r="LRY136" s="85"/>
      <c r="LRZ136" s="85"/>
      <c r="LSA136" s="85"/>
      <c r="LSB136" s="85"/>
      <c r="LSC136" s="85"/>
      <c r="LSD136" s="85"/>
      <c r="LSE136" s="85"/>
      <c r="LSF136" s="85"/>
      <c r="LSG136" s="85"/>
      <c r="LSH136" s="85"/>
      <c r="LSI136" s="85"/>
      <c r="LSJ136" s="85"/>
      <c r="LSK136" s="85"/>
      <c r="LSL136" s="85"/>
      <c r="LSM136" s="85"/>
      <c r="LSN136" s="85"/>
      <c r="LSO136" s="85"/>
      <c r="LSP136" s="85"/>
      <c r="LSQ136" s="85"/>
      <c r="LSR136" s="85"/>
      <c r="LSS136" s="85"/>
      <c r="LST136" s="85"/>
      <c r="LSU136" s="85"/>
      <c r="LSV136" s="85"/>
      <c r="LSW136" s="85"/>
      <c r="LSX136" s="85"/>
      <c r="LSY136" s="85"/>
      <c r="LSZ136" s="85"/>
      <c r="LTA136" s="85"/>
      <c r="LTB136" s="85"/>
      <c r="LTC136" s="85"/>
      <c r="LTD136" s="85"/>
      <c r="LTE136" s="85"/>
      <c r="LTF136" s="85"/>
      <c r="LTG136" s="85"/>
      <c r="LTH136" s="85"/>
      <c r="LTI136" s="85"/>
      <c r="LTJ136" s="85"/>
      <c r="LTK136" s="85"/>
      <c r="LTL136" s="85"/>
      <c r="LTM136" s="85"/>
      <c r="LTN136" s="85"/>
      <c r="LTO136" s="85"/>
      <c r="LTP136" s="85"/>
      <c r="LTQ136" s="85"/>
      <c r="LTR136" s="85"/>
      <c r="LTS136" s="85"/>
      <c r="LTT136" s="85"/>
      <c r="LTU136" s="85"/>
      <c r="LTV136" s="85"/>
      <c r="LTW136" s="85"/>
      <c r="LTX136" s="85"/>
      <c r="LTY136" s="85"/>
      <c r="LTZ136" s="85"/>
      <c r="LUA136" s="85"/>
      <c r="LUB136" s="85"/>
      <c r="LUC136" s="85"/>
      <c r="LUD136" s="85"/>
      <c r="LUE136" s="85"/>
      <c r="LUF136" s="85"/>
      <c r="LUG136" s="85"/>
      <c r="LUH136" s="85"/>
      <c r="LUI136" s="85"/>
      <c r="LUJ136" s="85"/>
      <c r="LUK136" s="85"/>
      <c r="LUL136" s="85"/>
      <c r="LUM136" s="85"/>
      <c r="LUN136" s="85"/>
      <c r="LUO136" s="85"/>
      <c r="LUP136" s="85"/>
      <c r="LUQ136" s="85"/>
      <c r="LUR136" s="85"/>
      <c r="LUS136" s="85"/>
      <c r="LUT136" s="85"/>
      <c r="LUU136" s="85"/>
      <c r="LUV136" s="85"/>
      <c r="LUW136" s="85"/>
      <c r="LUX136" s="85"/>
      <c r="LUY136" s="85"/>
      <c r="LUZ136" s="85"/>
      <c r="LVA136" s="85"/>
      <c r="LVB136" s="85"/>
      <c r="LVC136" s="85"/>
      <c r="LVD136" s="85"/>
      <c r="LVE136" s="85"/>
      <c r="LVF136" s="85"/>
      <c r="LVG136" s="85"/>
      <c r="LVH136" s="85"/>
      <c r="LVI136" s="85"/>
      <c r="LVJ136" s="85"/>
      <c r="LVK136" s="85"/>
      <c r="LVL136" s="85"/>
      <c r="LVM136" s="85"/>
      <c r="LVN136" s="85"/>
      <c r="LVO136" s="85"/>
      <c r="LVP136" s="85"/>
      <c r="LVQ136" s="85"/>
      <c r="LVR136" s="85"/>
      <c r="LVS136" s="85"/>
      <c r="LVT136" s="85"/>
      <c r="LVU136" s="85"/>
      <c r="LVV136" s="85"/>
      <c r="LVW136" s="85"/>
      <c r="LVX136" s="85"/>
      <c r="LVY136" s="85"/>
      <c r="LVZ136" s="85"/>
      <c r="LWA136" s="85"/>
      <c r="LWB136" s="85"/>
      <c r="LWC136" s="85"/>
      <c r="LWD136" s="85"/>
      <c r="LWE136" s="85"/>
      <c r="LWF136" s="85"/>
      <c r="LWG136" s="85"/>
      <c r="LWH136" s="85"/>
      <c r="LWI136" s="85"/>
      <c r="LWJ136" s="85"/>
      <c r="LWK136" s="85"/>
      <c r="LWL136" s="85"/>
      <c r="LWM136" s="85"/>
      <c r="LWN136" s="85"/>
      <c r="LWO136" s="85"/>
      <c r="LWP136" s="85"/>
      <c r="LWQ136" s="85"/>
      <c r="LWR136" s="85"/>
      <c r="LWS136" s="85"/>
      <c r="LWT136" s="85"/>
      <c r="LWU136" s="85"/>
      <c r="LWV136" s="85"/>
      <c r="LWW136" s="85"/>
      <c r="LWX136" s="85"/>
      <c r="LWY136" s="85"/>
      <c r="LWZ136" s="85"/>
      <c r="LXA136" s="85"/>
      <c r="LXB136" s="85"/>
      <c r="LXC136" s="85"/>
      <c r="LXD136" s="85"/>
      <c r="LXE136" s="85"/>
      <c r="LXF136" s="85"/>
      <c r="LXG136" s="85"/>
      <c r="LXH136" s="85"/>
      <c r="LXI136" s="85"/>
      <c r="LXJ136" s="85"/>
      <c r="LXK136" s="85"/>
      <c r="LXL136" s="85"/>
      <c r="LXM136" s="85"/>
      <c r="LXN136" s="85"/>
      <c r="LXO136" s="85"/>
      <c r="LXP136" s="85"/>
      <c r="LXQ136" s="85"/>
      <c r="LXR136" s="85"/>
      <c r="LXS136" s="85"/>
      <c r="LXT136" s="85"/>
      <c r="LXU136" s="85"/>
      <c r="LXV136" s="85"/>
      <c r="LXW136" s="85"/>
      <c r="LXX136" s="85"/>
      <c r="LXY136" s="85"/>
      <c r="LXZ136" s="85"/>
      <c r="LYA136" s="85"/>
      <c r="LYB136" s="85"/>
      <c r="LYC136" s="85"/>
      <c r="LYD136" s="85"/>
      <c r="LYE136" s="85"/>
      <c r="LYF136" s="85"/>
      <c r="LYG136" s="85"/>
      <c r="LYH136" s="85"/>
      <c r="LYI136" s="85"/>
      <c r="LYJ136" s="85"/>
      <c r="LYK136" s="85"/>
      <c r="LYL136" s="85"/>
      <c r="LYM136" s="85"/>
      <c r="LYN136" s="85"/>
      <c r="LYO136" s="85"/>
      <c r="LYP136" s="85"/>
      <c r="LYQ136" s="85"/>
      <c r="LYR136" s="85"/>
      <c r="LYS136" s="85"/>
      <c r="LYT136" s="85"/>
      <c r="LYU136" s="85"/>
      <c r="LYV136" s="85"/>
      <c r="LYW136" s="85"/>
      <c r="LYX136" s="85"/>
      <c r="LYY136" s="85"/>
      <c r="LYZ136" s="85"/>
      <c r="LZA136" s="85"/>
      <c r="LZB136" s="85"/>
      <c r="LZC136" s="85"/>
      <c r="LZD136" s="85"/>
      <c r="LZE136" s="85"/>
      <c r="LZF136" s="85"/>
      <c r="LZG136" s="85"/>
      <c r="LZH136" s="85"/>
      <c r="LZI136" s="85"/>
      <c r="LZJ136" s="85"/>
      <c r="LZK136" s="85"/>
      <c r="LZL136" s="85"/>
      <c r="LZM136" s="85"/>
      <c r="LZN136" s="85"/>
      <c r="LZO136" s="85"/>
      <c r="LZP136" s="85"/>
      <c r="LZQ136" s="85"/>
      <c r="LZR136" s="85"/>
      <c r="LZS136" s="85"/>
      <c r="LZT136" s="85"/>
      <c r="LZU136" s="85"/>
      <c r="LZV136" s="85"/>
      <c r="LZW136" s="85"/>
      <c r="LZX136" s="85"/>
      <c r="LZY136" s="85"/>
      <c r="LZZ136" s="85"/>
      <c r="MAA136" s="85"/>
      <c r="MAB136" s="85"/>
      <c r="MAC136" s="85"/>
      <c r="MAD136" s="85"/>
      <c r="MAE136" s="85"/>
      <c r="MAF136" s="85"/>
      <c r="MAG136" s="85"/>
      <c r="MAH136" s="85"/>
      <c r="MAI136" s="85"/>
      <c r="MAJ136" s="85"/>
      <c r="MAK136" s="85"/>
      <c r="MAL136" s="85"/>
      <c r="MAM136" s="85"/>
      <c r="MAN136" s="85"/>
      <c r="MAO136" s="85"/>
      <c r="MAP136" s="85"/>
      <c r="MAQ136" s="85"/>
      <c r="MAR136" s="85"/>
      <c r="MAS136" s="85"/>
      <c r="MAT136" s="85"/>
      <c r="MAU136" s="85"/>
      <c r="MAV136" s="85"/>
      <c r="MAW136" s="85"/>
      <c r="MAX136" s="85"/>
      <c r="MAY136" s="85"/>
      <c r="MAZ136" s="85"/>
      <c r="MBA136" s="85"/>
      <c r="MBB136" s="85"/>
      <c r="MBC136" s="85"/>
      <c r="MBD136" s="85"/>
      <c r="MBE136" s="85"/>
      <c r="MBF136" s="85"/>
      <c r="MBG136" s="85"/>
      <c r="MBH136" s="85"/>
      <c r="MBI136" s="85"/>
      <c r="MBJ136" s="85"/>
      <c r="MBK136" s="85"/>
      <c r="MBL136" s="85"/>
      <c r="MBM136" s="85"/>
      <c r="MBN136" s="85"/>
      <c r="MBO136" s="85"/>
      <c r="MBP136" s="85"/>
      <c r="MBQ136" s="85"/>
      <c r="MBR136" s="85"/>
      <c r="MBS136" s="85"/>
      <c r="MBT136" s="85"/>
      <c r="MBU136" s="85"/>
      <c r="MBV136" s="85"/>
      <c r="MBW136" s="85"/>
      <c r="MBX136" s="85"/>
      <c r="MBY136" s="85"/>
      <c r="MBZ136" s="85"/>
      <c r="MCA136" s="85"/>
      <c r="MCB136" s="85"/>
      <c r="MCC136" s="85"/>
      <c r="MCD136" s="85"/>
      <c r="MCE136" s="85"/>
      <c r="MCF136" s="85"/>
      <c r="MCG136" s="85"/>
      <c r="MCH136" s="85"/>
      <c r="MCI136" s="85"/>
      <c r="MCJ136" s="85"/>
      <c r="MCK136" s="85"/>
      <c r="MCL136" s="85"/>
      <c r="MCM136" s="85"/>
      <c r="MCN136" s="85"/>
      <c r="MCO136" s="85"/>
      <c r="MCP136" s="85"/>
      <c r="MCQ136" s="85"/>
      <c r="MCR136" s="85"/>
      <c r="MCS136" s="85"/>
      <c r="MCT136" s="85"/>
      <c r="MCU136" s="85"/>
      <c r="MCV136" s="85"/>
      <c r="MCW136" s="85"/>
      <c r="MCX136" s="85"/>
      <c r="MCY136" s="85"/>
      <c r="MCZ136" s="85"/>
      <c r="MDA136" s="85"/>
      <c r="MDB136" s="85"/>
      <c r="MDC136" s="85"/>
      <c r="MDD136" s="85"/>
      <c r="MDE136" s="85"/>
      <c r="MDF136" s="85"/>
      <c r="MDG136" s="85"/>
      <c r="MDH136" s="85"/>
      <c r="MDI136" s="85"/>
      <c r="MDJ136" s="85"/>
      <c r="MDK136" s="85"/>
      <c r="MDL136" s="85"/>
      <c r="MDM136" s="85"/>
      <c r="MDN136" s="85"/>
      <c r="MDO136" s="85"/>
      <c r="MDP136" s="85"/>
      <c r="MDQ136" s="85"/>
      <c r="MDR136" s="85"/>
      <c r="MDS136" s="85"/>
      <c r="MDT136" s="85"/>
      <c r="MDU136" s="85"/>
      <c r="MDV136" s="85"/>
      <c r="MDW136" s="85"/>
      <c r="MDX136" s="85"/>
      <c r="MDY136" s="85"/>
      <c r="MDZ136" s="85"/>
      <c r="MEA136" s="85"/>
      <c r="MEB136" s="85"/>
      <c r="MEC136" s="85"/>
      <c r="MED136" s="85"/>
      <c r="MEE136" s="85"/>
      <c r="MEF136" s="85"/>
      <c r="MEG136" s="85"/>
      <c r="MEH136" s="85"/>
      <c r="MEI136" s="85"/>
      <c r="MEJ136" s="85"/>
      <c r="MEK136" s="85"/>
      <c r="MEL136" s="85"/>
      <c r="MEM136" s="85"/>
      <c r="MEN136" s="85"/>
      <c r="MEO136" s="85"/>
      <c r="MEP136" s="85"/>
      <c r="MEQ136" s="85"/>
      <c r="MER136" s="85"/>
      <c r="MES136" s="85"/>
      <c r="MET136" s="85"/>
      <c r="MEU136" s="85"/>
      <c r="MEV136" s="85"/>
      <c r="MEW136" s="85"/>
      <c r="MEX136" s="85"/>
      <c r="MEY136" s="85"/>
      <c r="MEZ136" s="85"/>
      <c r="MFA136" s="85"/>
      <c r="MFB136" s="85"/>
      <c r="MFC136" s="85"/>
      <c r="MFD136" s="85"/>
      <c r="MFE136" s="85"/>
      <c r="MFF136" s="85"/>
      <c r="MFG136" s="85"/>
      <c r="MFH136" s="85"/>
      <c r="MFI136" s="85"/>
      <c r="MFJ136" s="85"/>
      <c r="MFK136" s="85"/>
      <c r="MFL136" s="85"/>
      <c r="MFM136" s="85"/>
      <c r="MFN136" s="85"/>
      <c r="MFO136" s="85"/>
      <c r="MFP136" s="85"/>
      <c r="MFQ136" s="85"/>
      <c r="MFR136" s="85"/>
      <c r="MFS136" s="85"/>
      <c r="MFT136" s="85"/>
      <c r="MFU136" s="85"/>
      <c r="MFV136" s="85"/>
      <c r="MFW136" s="85"/>
      <c r="MFX136" s="85"/>
      <c r="MFY136" s="85"/>
      <c r="MFZ136" s="85"/>
      <c r="MGA136" s="85"/>
      <c r="MGB136" s="85"/>
      <c r="MGC136" s="85"/>
      <c r="MGD136" s="85"/>
      <c r="MGE136" s="85"/>
      <c r="MGF136" s="85"/>
      <c r="MGG136" s="85"/>
      <c r="MGH136" s="85"/>
      <c r="MGI136" s="85"/>
      <c r="MGJ136" s="85"/>
      <c r="MGK136" s="85"/>
      <c r="MGL136" s="85"/>
      <c r="MGM136" s="85"/>
      <c r="MGN136" s="85"/>
      <c r="MGO136" s="85"/>
      <c r="MGP136" s="85"/>
      <c r="MGQ136" s="85"/>
      <c r="MGR136" s="85"/>
      <c r="MGS136" s="85"/>
      <c r="MGT136" s="85"/>
      <c r="MGU136" s="85"/>
      <c r="MGV136" s="85"/>
      <c r="MGW136" s="85"/>
      <c r="MGX136" s="85"/>
      <c r="MGY136" s="85"/>
      <c r="MGZ136" s="85"/>
      <c r="MHA136" s="85"/>
      <c r="MHB136" s="85"/>
      <c r="MHC136" s="85"/>
      <c r="MHD136" s="85"/>
      <c r="MHE136" s="85"/>
      <c r="MHF136" s="85"/>
      <c r="MHG136" s="85"/>
      <c r="MHH136" s="85"/>
      <c r="MHI136" s="85"/>
      <c r="MHJ136" s="85"/>
      <c r="MHK136" s="85"/>
      <c r="MHL136" s="85"/>
      <c r="MHM136" s="85"/>
      <c r="MHN136" s="85"/>
      <c r="MHO136" s="85"/>
      <c r="MHP136" s="85"/>
      <c r="MHQ136" s="85"/>
      <c r="MHR136" s="85"/>
      <c r="MHS136" s="85"/>
      <c r="MHT136" s="85"/>
      <c r="MHU136" s="85"/>
      <c r="MHV136" s="85"/>
      <c r="MHW136" s="85"/>
      <c r="MHX136" s="85"/>
      <c r="MHY136" s="85"/>
      <c r="MHZ136" s="85"/>
      <c r="MIA136" s="85"/>
      <c r="MIB136" s="85"/>
      <c r="MIC136" s="85"/>
      <c r="MID136" s="85"/>
      <c r="MIE136" s="85"/>
      <c r="MIF136" s="85"/>
      <c r="MIG136" s="85"/>
      <c r="MIH136" s="85"/>
      <c r="MII136" s="85"/>
      <c r="MIJ136" s="85"/>
      <c r="MIK136" s="85"/>
      <c r="MIL136" s="85"/>
      <c r="MIM136" s="85"/>
      <c r="MIN136" s="85"/>
      <c r="MIO136" s="85"/>
      <c r="MIP136" s="85"/>
      <c r="MIQ136" s="85"/>
      <c r="MIR136" s="85"/>
      <c r="MIS136" s="85"/>
      <c r="MIT136" s="85"/>
      <c r="MIU136" s="85"/>
      <c r="MIV136" s="85"/>
      <c r="MIW136" s="85"/>
      <c r="MIX136" s="85"/>
      <c r="MIY136" s="85"/>
      <c r="MIZ136" s="85"/>
      <c r="MJA136" s="85"/>
      <c r="MJB136" s="85"/>
      <c r="MJC136" s="85"/>
      <c r="MJD136" s="85"/>
      <c r="MJE136" s="85"/>
      <c r="MJF136" s="85"/>
      <c r="MJG136" s="85"/>
      <c r="MJH136" s="85"/>
      <c r="MJI136" s="85"/>
      <c r="MJJ136" s="85"/>
      <c r="MJK136" s="85"/>
      <c r="MJL136" s="85"/>
      <c r="MJM136" s="85"/>
      <c r="MJN136" s="85"/>
      <c r="MJO136" s="85"/>
      <c r="MJP136" s="85"/>
      <c r="MJQ136" s="85"/>
      <c r="MJR136" s="85"/>
      <c r="MJS136" s="85"/>
      <c r="MJT136" s="85"/>
      <c r="MJU136" s="85"/>
      <c r="MJV136" s="85"/>
      <c r="MJW136" s="85"/>
      <c r="MJX136" s="85"/>
      <c r="MJY136" s="85"/>
      <c r="MJZ136" s="85"/>
      <c r="MKA136" s="85"/>
      <c r="MKB136" s="85"/>
      <c r="MKC136" s="85"/>
      <c r="MKD136" s="85"/>
      <c r="MKE136" s="85"/>
      <c r="MKF136" s="85"/>
      <c r="MKG136" s="85"/>
      <c r="MKH136" s="85"/>
      <c r="MKI136" s="85"/>
      <c r="MKJ136" s="85"/>
      <c r="MKK136" s="85"/>
      <c r="MKL136" s="85"/>
      <c r="MKM136" s="85"/>
      <c r="MKN136" s="85"/>
      <c r="MKO136" s="85"/>
      <c r="MKP136" s="85"/>
      <c r="MKQ136" s="85"/>
      <c r="MKR136" s="85"/>
      <c r="MKS136" s="85"/>
      <c r="MKT136" s="85"/>
      <c r="MKU136" s="85"/>
      <c r="MKV136" s="85"/>
      <c r="MKW136" s="85"/>
      <c r="MKX136" s="85"/>
      <c r="MKY136" s="85"/>
      <c r="MKZ136" s="85"/>
      <c r="MLA136" s="85"/>
      <c r="MLB136" s="85"/>
      <c r="MLC136" s="85"/>
      <c r="MLD136" s="85"/>
      <c r="MLE136" s="85"/>
      <c r="MLF136" s="85"/>
      <c r="MLG136" s="85"/>
      <c r="MLH136" s="85"/>
      <c r="MLI136" s="85"/>
      <c r="MLJ136" s="85"/>
      <c r="MLK136" s="85"/>
      <c r="MLL136" s="85"/>
      <c r="MLM136" s="85"/>
      <c r="MLN136" s="85"/>
      <c r="MLO136" s="85"/>
      <c r="MLP136" s="85"/>
      <c r="MLQ136" s="85"/>
      <c r="MLR136" s="85"/>
      <c r="MLS136" s="85"/>
      <c r="MLT136" s="85"/>
      <c r="MLU136" s="85"/>
      <c r="MLV136" s="85"/>
      <c r="MLW136" s="85"/>
      <c r="MLX136" s="85"/>
      <c r="MLY136" s="85"/>
      <c r="MLZ136" s="85"/>
      <c r="MMA136" s="85"/>
      <c r="MMB136" s="85"/>
      <c r="MMC136" s="85"/>
      <c r="MMD136" s="85"/>
      <c r="MME136" s="85"/>
      <c r="MMF136" s="85"/>
      <c r="MMG136" s="85"/>
      <c r="MMH136" s="85"/>
      <c r="MMI136" s="85"/>
      <c r="MMJ136" s="85"/>
      <c r="MMK136" s="85"/>
      <c r="MML136" s="85"/>
      <c r="MMM136" s="85"/>
      <c r="MMN136" s="85"/>
      <c r="MMO136" s="85"/>
      <c r="MMP136" s="85"/>
      <c r="MMQ136" s="85"/>
      <c r="MMR136" s="85"/>
      <c r="MMS136" s="85"/>
      <c r="MMT136" s="85"/>
      <c r="MMU136" s="85"/>
      <c r="MMV136" s="85"/>
      <c r="MMW136" s="85"/>
      <c r="MMX136" s="85"/>
      <c r="MMY136" s="85"/>
      <c r="MMZ136" s="85"/>
      <c r="MNA136" s="85"/>
      <c r="MNB136" s="85"/>
      <c r="MNC136" s="85"/>
      <c r="MND136" s="85"/>
      <c r="MNE136" s="85"/>
      <c r="MNF136" s="85"/>
      <c r="MNG136" s="85"/>
      <c r="MNH136" s="85"/>
      <c r="MNI136" s="85"/>
      <c r="MNJ136" s="85"/>
      <c r="MNK136" s="85"/>
      <c r="MNL136" s="85"/>
      <c r="MNM136" s="85"/>
      <c r="MNN136" s="85"/>
      <c r="MNO136" s="85"/>
      <c r="MNP136" s="85"/>
      <c r="MNQ136" s="85"/>
      <c r="MNR136" s="85"/>
      <c r="MNS136" s="85"/>
      <c r="MNT136" s="85"/>
      <c r="MNU136" s="85"/>
      <c r="MNV136" s="85"/>
      <c r="MNW136" s="85"/>
      <c r="MNX136" s="85"/>
      <c r="MNY136" s="85"/>
      <c r="MNZ136" s="85"/>
      <c r="MOA136" s="85"/>
      <c r="MOB136" s="85"/>
      <c r="MOC136" s="85"/>
      <c r="MOD136" s="85"/>
      <c r="MOE136" s="85"/>
      <c r="MOF136" s="85"/>
      <c r="MOG136" s="85"/>
      <c r="MOH136" s="85"/>
      <c r="MOI136" s="85"/>
      <c r="MOJ136" s="85"/>
      <c r="MOK136" s="85"/>
      <c r="MOL136" s="85"/>
      <c r="MOM136" s="85"/>
      <c r="MON136" s="85"/>
      <c r="MOO136" s="85"/>
      <c r="MOP136" s="85"/>
      <c r="MOQ136" s="85"/>
      <c r="MOR136" s="85"/>
      <c r="MOS136" s="85"/>
      <c r="MOT136" s="85"/>
      <c r="MOU136" s="85"/>
      <c r="MOV136" s="85"/>
      <c r="MOW136" s="85"/>
      <c r="MOX136" s="85"/>
      <c r="MOY136" s="85"/>
      <c r="MOZ136" s="85"/>
      <c r="MPA136" s="85"/>
      <c r="MPB136" s="85"/>
      <c r="MPC136" s="85"/>
      <c r="MPD136" s="85"/>
      <c r="MPE136" s="85"/>
      <c r="MPF136" s="85"/>
      <c r="MPG136" s="85"/>
      <c r="MPH136" s="85"/>
      <c r="MPI136" s="85"/>
      <c r="MPJ136" s="85"/>
      <c r="MPK136" s="85"/>
      <c r="MPL136" s="85"/>
      <c r="MPM136" s="85"/>
      <c r="MPN136" s="85"/>
      <c r="MPO136" s="85"/>
      <c r="MPP136" s="85"/>
      <c r="MPQ136" s="85"/>
      <c r="MPR136" s="85"/>
      <c r="MPS136" s="85"/>
      <c r="MPT136" s="85"/>
      <c r="MPU136" s="85"/>
      <c r="MPV136" s="85"/>
      <c r="MPW136" s="85"/>
      <c r="MPX136" s="85"/>
      <c r="MPY136" s="85"/>
      <c r="MPZ136" s="85"/>
      <c r="MQA136" s="85"/>
      <c r="MQB136" s="85"/>
      <c r="MQC136" s="85"/>
      <c r="MQD136" s="85"/>
      <c r="MQE136" s="85"/>
      <c r="MQF136" s="85"/>
      <c r="MQG136" s="85"/>
      <c r="MQH136" s="85"/>
      <c r="MQI136" s="85"/>
      <c r="MQJ136" s="85"/>
      <c r="MQK136" s="85"/>
      <c r="MQL136" s="85"/>
      <c r="MQM136" s="85"/>
      <c r="MQN136" s="85"/>
      <c r="MQO136" s="85"/>
      <c r="MQP136" s="85"/>
      <c r="MQQ136" s="85"/>
      <c r="MQR136" s="85"/>
      <c r="MQS136" s="85"/>
      <c r="MQT136" s="85"/>
      <c r="MQU136" s="85"/>
      <c r="MQV136" s="85"/>
      <c r="MQW136" s="85"/>
      <c r="MQX136" s="85"/>
      <c r="MQY136" s="85"/>
      <c r="MQZ136" s="85"/>
      <c r="MRA136" s="85"/>
      <c r="MRB136" s="85"/>
      <c r="MRC136" s="85"/>
      <c r="MRD136" s="85"/>
      <c r="MRE136" s="85"/>
      <c r="MRF136" s="85"/>
      <c r="MRG136" s="85"/>
      <c r="MRH136" s="85"/>
      <c r="MRI136" s="85"/>
      <c r="MRJ136" s="85"/>
      <c r="MRK136" s="85"/>
      <c r="MRL136" s="85"/>
      <c r="MRM136" s="85"/>
      <c r="MRN136" s="85"/>
      <c r="MRO136" s="85"/>
      <c r="MRP136" s="85"/>
      <c r="MRQ136" s="85"/>
      <c r="MRR136" s="85"/>
      <c r="MRS136" s="85"/>
      <c r="MRT136" s="85"/>
      <c r="MRU136" s="85"/>
      <c r="MRV136" s="85"/>
      <c r="MRW136" s="85"/>
      <c r="MRX136" s="85"/>
      <c r="MRY136" s="85"/>
      <c r="MRZ136" s="85"/>
      <c r="MSA136" s="85"/>
      <c r="MSB136" s="85"/>
      <c r="MSC136" s="85"/>
      <c r="MSD136" s="85"/>
      <c r="MSE136" s="85"/>
      <c r="MSF136" s="85"/>
      <c r="MSG136" s="85"/>
      <c r="MSH136" s="85"/>
      <c r="MSI136" s="85"/>
      <c r="MSJ136" s="85"/>
      <c r="MSK136" s="85"/>
      <c r="MSL136" s="85"/>
      <c r="MSM136" s="85"/>
      <c r="MSN136" s="85"/>
      <c r="MSO136" s="85"/>
      <c r="MSP136" s="85"/>
      <c r="MSQ136" s="85"/>
      <c r="MSR136" s="85"/>
      <c r="MSS136" s="85"/>
      <c r="MST136" s="85"/>
      <c r="MSU136" s="85"/>
      <c r="MSV136" s="85"/>
      <c r="MSW136" s="85"/>
      <c r="MSX136" s="85"/>
      <c r="MSY136" s="85"/>
      <c r="MSZ136" s="85"/>
      <c r="MTA136" s="85"/>
      <c r="MTB136" s="85"/>
      <c r="MTC136" s="85"/>
      <c r="MTD136" s="85"/>
      <c r="MTE136" s="85"/>
      <c r="MTF136" s="85"/>
      <c r="MTG136" s="85"/>
      <c r="MTH136" s="85"/>
      <c r="MTI136" s="85"/>
      <c r="MTJ136" s="85"/>
      <c r="MTK136" s="85"/>
      <c r="MTL136" s="85"/>
      <c r="MTM136" s="85"/>
      <c r="MTN136" s="85"/>
      <c r="MTO136" s="85"/>
      <c r="MTP136" s="85"/>
      <c r="MTQ136" s="85"/>
      <c r="MTR136" s="85"/>
      <c r="MTS136" s="85"/>
      <c r="MTT136" s="85"/>
      <c r="MTU136" s="85"/>
      <c r="MTV136" s="85"/>
      <c r="MTW136" s="85"/>
      <c r="MTX136" s="85"/>
      <c r="MTY136" s="85"/>
      <c r="MTZ136" s="85"/>
      <c r="MUA136" s="85"/>
      <c r="MUB136" s="85"/>
      <c r="MUC136" s="85"/>
      <c r="MUD136" s="85"/>
      <c r="MUE136" s="85"/>
      <c r="MUF136" s="85"/>
      <c r="MUG136" s="85"/>
      <c r="MUH136" s="85"/>
      <c r="MUI136" s="85"/>
      <c r="MUJ136" s="85"/>
      <c r="MUK136" s="85"/>
      <c r="MUL136" s="85"/>
      <c r="MUM136" s="85"/>
      <c r="MUN136" s="85"/>
      <c r="MUO136" s="85"/>
      <c r="MUP136" s="85"/>
      <c r="MUQ136" s="85"/>
      <c r="MUR136" s="85"/>
      <c r="MUS136" s="85"/>
      <c r="MUT136" s="85"/>
      <c r="MUU136" s="85"/>
      <c r="MUV136" s="85"/>
      <c r="MUW136" s="85"/>
      <c r="MUX136" s="85"/>
      <c r="MUY136" s="85"/>
      <c r="MUZ136" s="85"/>
      <c r="MVA136" s="85"/>
      <c r="MVB136" s="85"/>
      <c r="MVC136" s="85"/>
      <c r="MVD136" s="85"/>
      <c r="MVE136" s="85"/>
      <c r="MVF136" s="85"/>
      <c r="MVG136" s="85"/>
      <c r="MVH136" s="85"/>
      <c r="MVI136" s="85"/>
      <c r="MVJ136" s="85"/>
      <c r="MVK136" s="85"/>
      <c r="MVL136" s="85"/>
      <c r="MVM136" s="85"/>
      <c r="MVN136" s="85"/>
      <c r="MVO136" s="85"/>
      <c r="MVP136" s="85"/>
      <c r="MVQ136" s="85"/>
      <c r="MVR136" s="85"/>
      <c r="MVS136" s="85"/>
      <c r="MVT136" s="85"/>
      <c r="MVU136" s="85"/>
      <c r="MVV136" s="85"/>
      <c r="MVW136" s="85"/>
      <c r="MVX136" s="85"/>
      <c r="MVY136" s="85"/>
      <c r="MVZ136" s="85"/>
      <c r="MWA136" s="85"/>
      <c r="MWB136" s="85"/>
      <c r="MWC136" s="85"/>
      <c r="MWD136" s="85"/>
      <c r="MWE136" s="85"/>
      <c r="MWF136" s="85"/>
      <c r="MWG136" s="85"/>
      <c r="MWH136" s="85"/>
      <c r="MWI136" s="85"/>
      <c r="MWJ136" s="85"/>
      <c r="MWK136" s="85"/>
      <c r="MWL136" s="85"/>
      <c r="MWM136" s="85"/>
      <c r="MWN136" s="85"/>
      <c r="MWO136" s="85"/>
      <c r="MWP136" s="85"/>
      <c r="MWQ136" s="85"/>
      <c r="MWR136" s="85"/>
      <c r="MWS136" s="85"/>
      <c r="MWT136" s="85"/>
      <c r="MWU136" s="85"/>
      <c r="MWV136" s="85"/>
      <c r="MWW136" s="85"/>
      <c r="MWX136" s="85"/>
      <c r="MWY136" s="85"/>
      <c r="MWZ136" s="85"/>
      <c r="MXA136" s="85"/>
      <c r="MXB136" s="85"/>
      <c r="MXC136" s="85"/>
      <c r="MXD136" s="85"/>
      <c r="MXE136" s="85"/>
      <c r="MXF136" s="85"/>
      <c r="MXG136" s="85"/>
      <c r="MXH136" s="85"/>
      <c r="MXI136" s="85"/>
      <c r="MXJ136" s="85"/>
      <c r="MXK136" s="85"/>
      <c r="MXL136" s="85"/>
      <c r="MXM136" s="85"/>
      <c r="MXN136" s="85"/>
      <c r="MXO136" s="85"/>
      <c r="MXP136" s="85"/>
      <c r="MXQ136" s="85"/>
      <c r="MXR136" s="85"/>
      <c r="MXS136" s="85"/>
      <c r="MXT136" s="85"/>
      <c r="MXU136" s="85"/>
      <c r="MXV136" s="85"/>
      <c r="MXW136" s="85"/>
      <c r="MXX136" s="85"/>
      <c r="MXY136" s="85"/>
      <c r="MXZ136" s="85"/>
      <c r="MYA136" s="85"/>
      <c r="MYB136" s="85"/>
      <c r="MYC136" s="85"/>
      <c r="MYD136" s="85"/>
      <c r="MYE136" s="85"/>
      <c r="MYF136" s="85"/>
      <c r="MYG136" s="85"/>
      <c r="MYH136" s="85"/>
      <c r="MYI136" s="85"/>
      <c r="MYJ136" s="85"/>
      <c r="MYK136" s="85"/>
      <c r="MYL136" s="85"/>
      <c r="MYM136" s="85"/>
      <c r="MYN136" s="85"/>
      <c r="MYO136" s="85"/>
      <c r="MYP136" s="85"/>
      <c r="MYQ136" s="85"/>
      <c r="MYR136" s="85"/>
      <c r="MYS136" s="85"/>
      <c r="MYT136" s="85"/>
      <c r="MYU136" s="85"/>
      <c r="MYV136" s="85"/>
      <c r="MYW136" s="85"/>
      <c r="MYX136" s="85"/>
      <c r="MYY136" s="85"/>
      <c r="MYZ136" s="85"/>
      <c r="MZA136" s="85"/>
      <c r="MZB136" s="85"/>
      <c r="MZC136" s="85"/>
      <c r="MZD136" s="85"/>
      <c r="MZE136" s="85"/>
      <c r="MZF136" s="85"/>
      <c r="MZG136" s="85"/>
      <c r="MZH136" s="85"/>
      <c r="MZI136" s="85"/>
      <c r="MZJ136" s="85"/>
      <c r="MZK136" s="85"/>
      <c r="MZL136" s="85"/>
      <c r="MZM136" s="85"/>
      <c r="MZN136" s="85"/>
      <c r="MZO136" s="85"/>
      <c r="MZP136" s="85"/>
      <c r="MZQ136" s="85"/>
      <c r="MZR136" s="85"/>
      <c r="MZS136" s="85"/>
      <c r="MZT136" s="85"/>
      <c r="MZU136" s="85"/>
      <c r="MZV136" s="85"/>
      <c r="MZW136" s="85"/>
      <c r="MZX136" s="85"/>
      <c r="MZY136" s="85"/>
      <c r="MZZ136" s="85"/>
      <c r="NAA136" s="85"/>
      <c r="NAB136" s="85"/>
      <c r="NAC136" s="85"/>
      <c r="NAD136" s="85"/>
      <c r="NAE136" s="85"/>
      <c r="NAF136" s="85"/>
      <c r="NAG136" s="85"/>
      <c r="NAH136" s="85"/>
      <c r="NAI136" s="85"/>
      <c r="NAJ136" s="85"/>
      <c r="NAK136" s="85"/>
      <c r="NAL136" s="85"/>
      <c r="NAM136" s="85"/>
      <c r="NAN136" s="85"/>
      <c r="NAO136" s="85"/>
      <c r="NAP136" s="85"/>
      <c r="NAQ136" s="85"/>
      <c r="NAR136" s="85"/>
      <c r="NAS136" s="85"/>
      <c r="NAT136" s="85"/>
      <c r="NAU136" s="85"/>
      <c r="NAV136" s="85"/>
      <c r="NAW136" s="85"/>
      <c r="NAX136" s="85"/>
      <c r="NAY136" s="85"/>
      <c r="NAZ136" s="85"/>
      <c r="NBA136" s="85"/>
      <c r="NBB136" s="85"/>
      <c r="NBC136" s="85"/>
      <c r="NBD136" s="85"/>
      <c r="NBE136" s="85"/>
      <c r="NBF136" s="85"/>
      <c r="NBG136" s="85"/>
      <c r="NBH136" s="85"/>
      <c r="NBI136" s="85"/>
      <c r="NBJ136" s="85"/>
      <c r="NBK136" s="85"/>
      <c r="NBL136" s="85"/>
      <c r="NBM136" s="85"/>
      <c r="NBN136" s="85"/>
      <c r="NBO136" s="85"/>
      <c r="NBP136" s="85"/>
      <c r="NBQ136" s="85"/>
      <c r="NBR136" s="85"/>
      <c r="NBS136" s="85"/>
      <c r="NBT136" s="85"/>
      <c r="NBU136" s="85"/>
      <c r="NBV136" s="85"/>
      <c r="NBW136" s="85"/>
      <c r="NBX136" s="85"/>
      <c r="NBY136" s="85"/>
      <c r="NBZ136" s="85"/>
      <c r="NCA136" s="85"/>
      <c r="NCB136" s="85"/>
      <c r="NCC136" s="85"/>
      <c r="NCD136" s="85"/>
      <c r="NCE136" s="85"/>
      <c r="NCF136" s="85"/>
      <c r="NCG136" s="85"/>
      <c r="NCH136" s="85"/>
      <c r="NCI136" s="85"/>
      <c r="NCJ136" s="85"/>
      <c r="NCK136" s="85"/>
      <c r="NCL136" s="85"/>
      <c r="NCM136" s="85"/>
      <c r="NCN136" s="85"/>
      <c r="NCO136" s="85"/>
      <c r="NCP136" s="85"/>
      <c r="NCQ136" s="85"/>
      <c r="NCR136" s="85"/>
      <c r="NCS136" s="85"/>
      <c r="NCT136" s="85"/>
      <c r="NCU136" s="85"/>
      <c r="NCV136" s="85"/>
      <c r="NCW136" s="85"/>
      <c r="NCX136" s="85"/>
      <c r="NCY136" s="85"/>
      <c r="NCZ136" s="85"/>
      <c r="NDA136" s="85"/>
      <c r="NDB136" s="85"/>
      <c r="NDC136" s="85"/>
      <c r="NDD136" s="85"/>
      <c r="NDE136" s="85"/>
      <c r="NDF136" s="85"/>
      <c r="NDG136" s="85"/>
      <c r="NDH136" s="85"/>
      <c r="NDI136" s="85"/>
      <c r="NDJ136" s="85"/>
      <c r="NDK136" s="85"/>
      <c r="NDL136" s="85"/>
      <c r="NDM136" s="85"/>
      <c r="NDN136" s="85"/>
      <c r="NDO136" s="85"/>
      <c r="NDP136" s="85"/>
      <c r="NDQ136" s="85"/>
      <c r="NDR136" s="85"/>
      <c r="NDS136" s="85"/>
      <c r="NDT136" s="85"/>
      <c r="NDU136" s="85"/>
      <c r="NDV136" s="85"/>
      <c r="NDW136" s="85"/>
      <c r="NDX136" s="85"/>
      <c r="NDY136" s="85"/>
      <c r="NDZ136" s="85"/>
      <c r="NEA136" s="85"/>
      <c r="NEB136" s="85"/>
      <c r="NEC136" s="85"/>
      <c r="NED136" s="85"/>
      <c r="NEE136" s="85"/>
      <c r="NEF136" s="85"/>
      <c r="NEG136" s="85"/>
      <c r="NEH136" s="85"/>
      <c r="NEI136" s="85"/>
      <c r="NEJ136" s="85"/>
      <c r="NEK136" s="85"/>
      <c r="NEL136" s="85"/>
      <c r="NEM136" s="85"/>
      <c r="NEN136" s="85"/>
      <c r="NEO136" s="85"/>
      <c r="NEP136" s="85"/>
      <c r="NEQ136" s="85"/>
      <c r="NER136" s="85"/>
      <c r="NES136" s="85"/>
      <c r="NET136" s="85"/>
      <c r="NEU136" s="85"/>
      <c r="NEV136" s="85"/>
      <c r="NEW136" s="85"/>
      <c r="NEX136" s="85"/>
      <c r="NEY136" s="85"/>
      <c r="NEZ136" s="85"/>
      <c r="NFA136" s="85"/>
      <c r="NFB136" s="85"/>
      <c r="NFC136" s="85"/>
      <c r="NFD136" s="85"/>
      <c r="NFE136" s="85"/>
      <c r="NFF136" s="85"/>
      <c r="NFG136" s="85"/>
      <c r="NFH136" s="85"/>
      <c r="NFI136" s="85"/>
      <c r="NFJ136" s="85"/>
      <c r="NFK136" s="85"/>
      <c r="NFL136" s="85"/>
      <c r="NFM136" s="85"/>
      <c r="NFN136" s="85"/>
      <c r="NFO136" s="85"/>
      <c r="NFP136" s="85"/>
      <c r="NFQ136" s="85"/>
      <c r="NFR136" s="85"/>
      <c r="NFS136" s="85"/>
      <c r="NFT136" s="85"/>
      <c r="NFU136" s="85"/>
      <c r="NFV136" s="85"/>
      <c r="NFW136" s="85"/>
      <c r="NFX136" s="85"/>
      <c r="NFY136" s="85"/>
      <c r="NFZ136" s="85"/>
      <c r="NGA136" s="85"/>
      <c r="NGB136" s="85"/>
      <c r="NGC136" s="85"/>
      <c r="NGD136" s="85"/>
      <c r="NGE136" s="85"/>
      <c r="NGF136" s="85"/>
      <c r="NGG136" s="85"/>
      <c r="NGH136" s="85"/>
      <c r="NGI136" s="85"/>
      <c r="NGJ136" s="85"/>
      <c r="NGK136" s="85"/>
      <c r="NGL136" s="85"/>
      <c r="NGM136" s="85"/>
      <c r="NGN136" s="85"/>
      <c r="NGO136" s="85"/>
      <c r="NGP136" s="85"/>
      <c r="NGQ136" s="85"/>
      <c r="NGR136" s="85"/>
      <c r="NGS136" s="85"/>
      <c r="NGT136" s="85"/>
      <c r="NGU136" s="85"/>
      <c r="NGV136" s="85"/>
      <c r="NGW136" s="85"/>
      <c r="NGX136" s="85"/>
      <c r="NGY136" s="85"/>
      <c r="NGZ136" s="85"/>
      <c r="NHA136" s="85"/>
      <c r="NHB136" s="85"/>
      <c r="NHC136" s="85"/>
      <c r="NHD136" s="85"/>
      <c r="NHE136" s="85"/>
      <c r="NHF136" s="85"/>
      <c r="NHG136" s="85"/>
      <c r="NHH136" s="85"/>
      <c r="NHI136" s="85"/>
      <c r="NHJ136" s="85"/>
      <c r="NHK136" s="85"/>
      <c r="NHL136" s="85"/>
      <c r="NHM136" s="85"/>
      <c r="NHN136" s="85"/>
      <c r="NHO136" s="85"/>
      <c r="NHP136" s="85"/>
      <c r="NHQ136" s="85"/>
      <c r="NHR136" s="85"/>
      <c r="NHS136" s="85"/>
      <c r="NHT136" s="85"/>
      <c r="NHU136" s="85"/>
      <c r="NHV136" s="85"/>
      <c r="NHW136" s="85"/>
      <c r="NHX136" s="85"/>
      <c r="NHY136" s="85"/>
      <c r="NHZ136" s="85"/>
      <c r="NIA136" s="85"/>
      <c r="NIB136" s="85"/>
      <c r="NIC136" s="85"/>
      <c r="NID136" s="85"/>
      <c r="NIE136" s="85"/>
      <c r="NIF136" s="85"/>
      <c r="NIG136" s="85"/>
      <c r="NIH136" s="85"/>
      <c r="NII136" s="85"/>
      <c r="NIJ136" s="85"/>
      <c r="NIK136" s="85"/>
      <c r="NIL136" s="85"/>
      <c r="NIM136" s="85"/>
      <c r="NIN136" s="85"/>
      <c r="NIO136" s="85"/>
      <c r="NIP136" s="85"/>
      <c r="NIQ136" s="85"/>
      <c r="NIR136" s="85"/>
      <c r="NIS136" s="85"/>
      <c r="NIT136" s="85"/>
      <c r="NIU136" s="85"/>
      <c r="NIV136" s="85"/>
      <c r="NIW136" s="85"/>
      <c r="NIX136" s="85"/>
      <c r="NIY136" s="85"/>
      <c r="NIZ136" s="85"/>
      <c r="NJA136" s="85"/>
      <c r="NJB136" s="85"/>
      <c r="NJC136" s="85"/>
      <c r="NJD136" s="85"/>
      <c r="NJE136" s="85"/>
      <c r="NJF136" s="85"/>
      <c r="NJG136" s="85"/>
      <c r="NJH136" s="85"/>
      <c r="NJI136" s="85"/>
      <c r="NJJ136" s="85"/>
      <c r="NJK136" s="85"/>
      <c r="NJL136" s="85"/>
      <c r="NJM136" s="85"/>
      <c r="NJN136" s="85"/>
      <c r="NJO136" s="85"/>
      <c r="NJP136" s="85"/>
      <c r="NJQ136" s="85"/>
      <c r="NJR136" s="85"/>
      <c r="NJS136" s="85"/>
      <c r="NJT136" s="85"/>
      <c r="NJU136" s="85"/>
      <c r="NJV136" s="85"/>
      <c r="NJW136" s="85"/>
      <c r="NJX136" s="85"/>
      <c r="NJY136" s="85"/>
      <c r="NJZ136" s="85"/>
      <c r="NKA136" s="85"/>
      <c r="NKB136" s="85"/>
      <c r="NKC136" s="85"/>
      <c r="NKD136" s="85"/>
      <c r="NKE136" s="85"/>
      <c r="NKF136" s="85"/>
      <c r="NKG136" s="85"/>
      <c r="NKH136" s="85"/>
      <c r="NKI136" s="85"/>
      <c r="NKJ136" s="85"/>
      <c r="NKK136" s="85"/>
      <c r="NKL136" s="85"/>
      <c r="NKM136" s="85"/>
      <c r="NKN136" s="85"/>
      <c r="NKO136" s="85"/>
      <c r="NKP136" s="85"/>
      <c r="NKQ136" s="85"/>
      <c r="NKR136" s="85"/>
      <c r="NKS136" s="85"/>
      <c r="NKT136" s="85"/>
      <c r="NKU136" s="85"/>
      <c r="NKV136" s="85"/>
      <c r="NKW136" s="85"/>
      <c r="NKX136" s="85"/>
      <c r="NKY136" s="85"/>
      <c r="NKZ136" s="85"/>
      <c r="NLA136" s="85"/>
      <c r="NLB136" s="85"/>
      <c r="NLC136" s="85"/>
      <c r="NLD136" s="85"/>
      <c r="NLE136" s="85"/>
      <c r="NLF136" s="85"/>
      <c r="NLG136" s="85"/>
      <c r="NLH136" s="85"/>
      <c r="NLI136" s="85"/>
      <c r="NLJ136" s="85"/>
      <c r="NLK136" s="85"/>
      <c r="NLL136" s="85"/>
      <c r="NLM136" s="85"/>
      <c r="NLN136" s="85"/>
      <c r="NLO136" s="85"/>
      <c r="NLP136" s="85"/>
      <c r="NLQ136" s="85"/>
      <c r="NLR136" s="85"/>
      <c r="NLS136" s="85"/>
      <c r="NLT136" s="85"/>
      <c r="NLU136" s="85"/>
      <c r="NLV136" s="85"/>
      <c r="NLW136" s="85"/>
      <c r="NLX136" s="85"/>
      <c r="NLY136" s="85"/>
      <c r="NLZ136" s="85"/>
      <c r="NMA136" s="85"/>
      <c r="NMB136" s="85"/>
      <c r="NMC136" s="85"/>
      <c r="NMD136" s="85"/>
      <c r="NME136" s="85"/>
      <c r="NMF136" s="85"/>
      <c r="NMG136" s="85"/>
      <c r="NMH136" s="85"/>
      <c r="NMI136" s="85"/>
      <c r="NMJ136" s="85"/>
      <c r="NMK136" s="85"/>
      <c r="NML136" s="85"/>
      <c r="NMM136" s="85"/>
      <c r="NMN136" s="85"/>
      <c r="NMO136" s="85"/>
      <c r="NMP136" s="85"/>
      <c r="NMQ136" s="85"/>
      <c r="NMR136" s="85"/>
      <c r="NMS136" s="85"/>
      <c r="NMT136" s="85"/>
      <c r="NMU136" s="85"/>
      <c r="NMV136" s="85"/>
      <c r="NMW136" s="85"/>
      <c r="NMX136" s="85"/>
      <c r="NMY136" s="85"/>
      <c r="NMZ136" s="85"/>
      <c r="NNA136" s="85"/>
      <c r="NNB136" s="85"/>
      <c r="NNC136" s="85"/>
      <c r="NND136" s="85"/>
      <c r="NNE136" s="85"/>
      <c r="NNF136" s="85"/>
      <c r="NNG136" s="85"/>
      <c r="NNH136" s="85"/>
      <c r="NNI136" s="85"/>
      <c r="NNJ136" s="85"/>
      <c r="NNK136" s="85"/>
      <c r="NNL136" s="85"/>
      <c r="NNM136" s="85"/>
      <c r="NNN136" s="85"/>
      <c r="NNO136" s="85"/>
      <c r="NNP136" s="85"/>
      <c r="NNQ136" s="85"/>
      <c r="NNR136" s="85"/>
      <c r="NNS136" s="85"/>
      <c r="NNT136" s="85"/>
      <c r="NNU136" s="85"/>
      <c r="NNV136" s="85"/>
      <c r="NNW136" s="85"/>
      <c r="NNX136" s="85"/>
      <c r="NNY136" s="85"/>
      <c r="NNZ136" s="85"/>
      <c r="NOA136" s="85"/>
      <c r="NOB136" s="85"/>
      <c r="NOC136" s="85"/>
      <c r="NOD136" s="85"/>
      <c r="NOE136" s="85"/>
      <c r="NOF136" s="85"/>
      <c r="NOG136" s="85"/>
      <c r="NOH136" s="85"/>
      <c r="NOI136" s="85"/>
      <c r="NOJ136" s="85"/>
      <c r="NOK136" s="85"/>
      <c r="NOL136" s="85"/>
      <c r="NOM136" s="85"/>
      <c r="NON136" s="85"/>
      <c r="NOO136" s="85"/>
      <c r="NOP136" s="85"/>
      <c r="NOQ136" s="85"/>
      <c r="NOR136" s="85"/>
      <c r="NOS136" s="85"/>
      <c r="NOT136" s="85"/>
      <c r="NOU136" s="85"/>
      <c r="NOV136" s="85"/>
      <c r="NOW136" s="85"/>
      <c r="NOX136" s="85"/>
      <c r="NOY136" s="85"/>
      <c r="NOZ136" s="85"/>
      <c r="NPA136" s="85"/>
      <c r="NPB136" s="85"/>
      <c r="NPC136" s="85"/>
      <c r="NPD136" s="85"/>
      <c r="NPE136" s="85"/>
      <c r="NPF136" s="85"/>
      <c r="NPG136" s="85"/>
      <c r="NPH136" s="85"/>
      <c r="NPI136" s="85"/>
      <c r="NPJ136" s="85"/>
      <c r="NPK136" s="85"/>
      <c r="NPL136" s="85"/>
      <c r="NPM136" s="85"/>
      <c r="NPN136" s="85"/>
      <c r="NPO136" s="85"/>
      <c r="NPP136" s="85"/>
      <c r="NPQ136" s="85"/>
      <c r="NPR136" s="85"/>
      <c r="NPS136" s="85"/>
      <c r="NPT136" s="85"/>
      <c r="NPU136" s="85"/>
      <c r="NPV136" s="85"/>
      <c r="NPW136" s="85"/>
      <c r="NPX136" s="85"/>
      <c r="NPY136" s="85"/>
      <c r="NPZ136" s="85"/>
      <c r="NQA136" s="85"/>
      <c r="NQB136" s="85"/>
      <c r="NQC136" s="85"/>
      <c r="NQD136" s="85"/>
      <c r="NQE136" s="85"/>
      <c r="NQF136" s="85"/>
      <c r="NQG136" s="85"/>
      <c r="NQH136" s="85"/>
      <c r="NQI136" s="85"/>
      <c r="NQJ136" s="85"/>
      <c r="NQK136" s="85"/>
      <c r="NQL136" s="85"/>
      <c r="NQM136" s="85"/>
      <c r="NQN136" s="85"/>
      <c r="NQO136" s="85"/>
      <c r="NQP136" s="85"/>
      <c r="NQQ136" s="85"/>
      <c r="NQR136" s="85"/>
      <c r="NQS136" s="85"/>
      <c r="NQT136" s="85"/>
      <c r="NQU136" s="85"/>
      <c r="NQV136" s="85"/>
      <c r="NQW136" s="85"/>
      <c r="NQX136" s="85"/>
      <c r="NQY136" s="85"/>
      <c r="NQZ136" s="85"/>
      <c r="NRA136" s="85"/>
      <c r="NRB136" s="85"/>
      <c r="NRC136" s="85"/>
      <c r="NRD136" s="85"/>
      <c r="NRE136" s="85"/>
      <c r="NRF136" s="85"/>
      <c r="NRG136" s="85"/>
      <c r="NRH136" s="85"/>
      <c r="NRI136" s="85"/>
      <c r="NRJ136" s="85"/>
      <c r="NRK136" s="85"/>
      <c r="NRL136" s="85"/>
      <c r="NRM136" s="85"/>
      <c r="NRN136" s="85"/>
      <c r="NRO136" s="85"/>
      <c r="NRP136" s="85"/>
      <c r="NRQ136" s="85"/>
      <c r="NRR136" s="85"/>
      <c r="NRS136" s="85"/>
      <c r="NRT136" s="85"/>
      <c r="NRU136" s="85"/>
      <c r="NRV136" s="85"/>
      <c r="NRW136" s="85"/>
      <c r="NRX136" s="85"/>
      <c r="NRY136" s="85"/>
      <c r="NRZ136" s="85"/>
      <c r="NSA136" s="85"/>
      <c r="NSB136" s="85"/>
      <c r="NSC136" s="85"/>
      <c r="NSD136" s="85"/>
      <c r="NSE136" s="85"/>
      <c r="NSF136" s="85"/>
      <c r="NSG136" s="85"/>
      <c r="NSH136" s="85"/>
      <c r="NSI136" s="85"/>
      <c r="NSJ136" s="85"/>
      <c r="NSK136" s="85"/>
      <c r="NSL136" s="85"/>
      <c r="NSM136" s="85"/>
      <c r="NSN136" s="85"/>
      <c r="NSO136" s="85"/>
      <c r="NSP136" s="85"/>
      <c r="NSQ136" s="85"/>
      <c r="NSR136" s="85"/>
      <c r="NSS136" s="85"/>
      <c r="NST136" s="85"/>
      <c r="NSU136" s="85"/>
      <c r="NSV136" s="85"/>
      <c r="NSW136" s="85"/>
      <c r="NSX136" s="85"/>
      <c r="NSY136" s="85"/>
      <c r="NSZ136" s="85"/>
      <c r="NTA136" s="85"/>
      <c r="NTB136" s="85"/>
      <c r="NTC136" s="85"/>
      <c r="NTD136" s="85"/>
      <c r="NTE136" s="85"/>
      <c r="NTF136" s="85"/>
      <c r="NTG136" s="85"/>
      <c r="NTH136" s="85"/>
      <c r="NTI136" s="85"/>
      <c r="NTJ136" s="85"/>
      <c r="NTK136" s="85"/>
      <c r="NTL136" s="85"/>
      <c r="NTM136" s="85"/>
      <c r="NTN136" s="85"/>
      <c r="NTO136" s="85"/>
      <c r="NTP136" s="85"/>
      <c r="NTQ136" s="85"/>
      <c r="NTR136" s="85"/>
      <c r="NTS136" s="85"/>
      <c r="NTT136" s="85"/>
      <c r="NTU136" s="85"/>
      <c r="NTV136" s="85"/>
      <c r="NTW136" s="85"/>
      <c r="NTX136" s="85"/>
      <c r="NTY136" s="85"/>
      <c r="NTZ136" s="85"/>
      <c r="NUA136" s="85"/>
      <c r="NUB136" s="85"/>
      <c r="NUC136" s="85"/>
      <c r="NUD136" s="85"/>
      <c r="NUE136" s="85"/>
      <c r="NUF136" s="85"/>
      <c r="NUG136" s="85"/>
      <c r="NUH136" s="85"/>
      <c r="NUI136" s="85"/>
      <c r="NUJ136" s="85"/>
      <c r="NUK136" s="85"/>
      <c r="NUL136" s="85"/>
      <c r="NUM136" s="85"/>
      <c r="NUN136" s="85"/>
      <c r="NUO136" s="85"/>
      <c r="NUP136" s="85"/>
      <c r="NUQ136" s="85"/>
      <c r="NUR136" s="85"/>
      <c r="NUS136" s="85"/>
      <c r="NUT136" s="85"/>
      <c r="NUU136" s="85"/>
      <c r="NUV136" s="85"/>
      <c r="NUW136" s="85"/>
      <c r="NUX136" s="85"/>
      <c r="NUY136" s="85"/>
      <c r="NUZ136" s="85"/>
      <c r="NVA136" s="85"/>
      <c r="NVB136" s="85"/>
      <c r="NVC136" s="85"/>
      <c r="NVD136" s="85"/>
      <c r="NVE136" s="85"/>
      <c r="NVF136" s="85"/>
      <c r="NVG136" s="85"/>
      <c r="NVH136" s="85"/>
      <c r="NVI136" s="85"/>
      <c r="NVJ136" s="85"/>
      <c r="NVK136" s="85"/>
      <c r="NVL136" s="85"/>
      <c r="NVM136" s="85"/>
      <c r="NVN136" s="85"/>
      <c r="NVO136" s="85"/>
      <c r="NVP136" s="85"/>
      <c r="NVQ136" s="85"/>
      <c r="NVR136" s="85"/>
      <c r="NVS136" s="85"/>
      <c r="NVT136" s="85"/>
      <c r="NVU136" s="85"/>
      <c r="NVV136" s="85"/>
      <c r="NVW136" s="85"/>
      <c r="NVX136" s="85"/>
      <c r="NVY136" s="85"/>
      <c r="NVZ136" s="85"/>
      <c r="NWA136" s="85"/>
      <c r="NWB136" s="85"/>
      <c r="NWC136" s="85"/>
      <c r="NWD136" s="85"/>
      <c r="NWE136" s="85"/>
      <c r="NWF136" s="85"/>
      <c r="NWG136" s="85"/>
      <c r="NWH136" s="85"/>
      <c r="NWI136" s="85"/>
      <c r="NWJ136" s="85"/>
      <c r="NWK136" s="85"/>
      <c r="NWL136" s="85"/>
      <c r="NWM136" s="85"/>
      <c r="NWN136" s="85"/>
      <c r="NWO136" s="85"/>
      <c r="NWP136" s="85"/>
      <c r="NWQ136" s="85"/>
      <c r="NWR136" s="85"/>
      <c r="NWS136" s="85"/>
      <c r="NWT136" s="85"/>
      <c r="NWU136" s="85"/>
      <c r="NWV136" s="85"/>
      <c r="NWW136" s="85"/>
      <c r="NWX136" s="85"/>
      <c r="NWY136" s="85"/>
      <c r="NWZ136" s="85"/>
      <c r="NXA136" s="85"/>
      <c r="NXB136" s="85"/>
      <c r="NXC136" s="85"/>
      <c r="NXD136" s="85"/>
      <c r="NXE136" s="85"/>
      <c r="NXF136" s="85"/>
      <c r="NXG136" s="85"/>
      <c r="NXH136" s="85"/>
      <c r="NXI136" s="85"/>
      <c r="NXJ136" s="85"/>
      <c r="NXK136" s="85"/>
      <c r="NXL136" s="85"/>
      <c r="NXM136" s="85"/>
      <c r="NXN136" s="85"/>
      <c r="NXO136" s="85"/>
      <c r="NXP136" s="85"/>
      <c r="NXQ136" s="85"/>
      <c r="NXR136" s="85"/>
      <c r="NXS136" s="85"/>
      <c r="NXT136" s="85"/>
      <c r="NXU136" s="85"/>
      <c r="NXV136" s="85"/>
      <c r="NXW136" s="85"/>
      <c r="NXX136" s="85"/>
      <c r="NXY136" s="85"/>
      <c r="NXZ136" s="85"/>
      <c r="NYA136" s="85"/>
      <c r="NYB136" s="85"/>
      <c r="NYC136" s="85"/>
      <c r="NYD136" s="85"/>
      <c r="NYE136" s="85"/>
      <c r="NYF136" s="85"/>
      <c r="NYG136" s="85"/>
      <c r="NYH136" s="85"/>
      <c r="NYI136" s="85"/>
      <c r="NYJ136" s="85"/>
      <c r="NYK136" s="85"/>
      <c r="NYL136" s="85"/>
      <c r="NYM136" s="85"/>
      <c r="NYN136" s="85"/>
      <c r="NYO136" s="85"/>
      <c r="NYP136" s="85"/>
      <c r="NYQ136" s="85"/>
      <c r="NYR136" s="85"/>
      <c r="NYS136" s="85"/>
      <c r="NYT136" s="85"/>
      <c r="NYU136" s="85"/>
      <c r="NYV136" s="85"/>
      <c r="NYW136" s="85"/>
      <c r="NYX136" s="85"/>
      <c r="NYY136" s="85"/>
      <c r="NYZ136" s="85"/>
      <c r="NZA136" s="85"/>
      <c r="NZB136" s="85"/>
      <c r="NZC136" s="85"/>
      <c r="NZD136" s="85"/>
      <c r="NZE136" s="85"/>
      <c r="NZF136" s="85"/>
      <c r="NZG136" s="85"/>
      <c r="NZH136" s="85"/>
      <c r="NZI136" s="85"/>
      <c r="NZJ136" s="85"/>
      <c r="NZK136" s="85"/>
      <c r="NZL136" s="85"/>
      <c r="NZM136" s="85"/>
      <c r="NZN136" s="85"/>
      <c r="NZO136" s="85"/>
      <c r="NZP136" s="85"/>
      <c r="NZQ136" s="85"/>
      <c r="NZR136" s="85"/>
      <c r="NZS136" s="85"/>
      <c r="NZT136" s="85"/>
      <c r="NZU136" s="85"/>
      <c r="NZV136" s="85"/>
      <c r="NZW136" s="85"/>
      <c r="NZX136" s="85"/>
      <c r="NZY136" s="85"/>
      <c r="NZZ136" s="85"/>
      <c r="OAA136" s="85"/>
      <c r="OAB136" s="85"/>
      <c r="OAC136" s="85"/>
      <c r="OAD136" s="85"/>
      <c r="OAE136" s="85"/>
      <c r="OAF136" s="85"/>
      <c r="OAG136" s="85"/>
      <c r="OAH136" s="85"/>
      <c r="OAI136" s="85"/>
      <c r="OAJ136" s="85"/>
      <c r="OAK136" s="85"/>
      <c r="OAL136" s="85"/>
      <c r="OAM136" s="85"/>
      <c r="OAN136" s="85"/>
      <c r="OAO136" s="85"/>
      <c r="OAP136" s="85"/>
      <c r="OAQ136" s="85"/>
      <c r="OAR136" s="85"/>
      <c r="OAS136" s="85"/>
      <c r="OAT136" s="85"/>
      <c r="OAU136" s="85"/>
      <c r="OAV136" s="85"/>
      <c r="OAW136" s="85"/>
      <c r="OAX136" s="85"/>
      <c r="OAY136" s="85"/>
      <c r="OAZ136" s="85"/>
      <c r="OBA136" s="85"/>
      <c r="OBB136" s="85"/>
      <c r="OBC136" s="85"/>
      <c r="OBD136" s="85"/>
      <c r="OBE136" s="85"/>
      <c r="OBF136" s="85"/>
      <c r="OBG136" s="85"/>
      <c r="OBH136" s="85"/>
      <c r="OBI136" s="85"/>
      <c r="OBJ136" s="85"/>
      <c r="OBK136" s="85"/>
      <c r="OBL136" s="85"/>
      <c r="OBM136" s="85"/>
      <c r="OBN136" s="85"/>
      <c r="OBO136" s="85"/>
      <c r="OBP136" s="85"/>
      <c r="OBQ136" s="85"/>
      <c r="OBR136" s="85"/>
      <c r="OBS136" s="85"/>
      <c r="OBT136" s="85"/>
      <c r="OBU136" s="85"/>
      <c r="OBV136" s="85"/>
      <c r="OBW136" s="85"/>
      <c r="OBX136" s="85"/>
      <c r="OBY136" s="85"/>
      <c r="OBZ136" s="85"/>
      <c r="OCA136" s="85"/>
      <c r="OCB136" s="85"/>
      <c r="OCC136" s="85"/>
      <c r="OCD136" s="85"/>
      <c r="OCE136" s="85"/>
      <c r="OCF136" s="85"/>
      <c r="OCG136" s="85"/>
      <c r="OCH136" s="85"/>
      <c r="OCI136" s="85"/>
      <c r="OCJ136" s="85"/>
      <c r="OCK136" s="85"/>
      <c r="OCL136" s="85"/>
      <c r="OCM136" s="85"/>
      <c r="OCN136" s="85"/>
      <c r="OCO136" s="85"/>
      <c r="OCP136" s="85"/>
      <c r="OCQ136" s="85"/>
      <c r="OCR136" s="85"/>
      <c r="OCS136" s="85"/>
      <c r="OCT136" s="85"/>
      <c r="OCU136" s="85"/>
      <c r="OCV136" s="85"/>
      <c r="OCW136" s="85"/>
      <c r="OCX136" s="85"/>
      <c r="OCY136" s="85"/>
      <c r="OCZ136" s="85"/>
      <c r="ODA136" s="85"/>
      <c r="ODB136" s="85"/>
      <c r="ODC136" s="85"/>
      <c r="ODD136" s="85"/>
      <c r="ODE136" s="85"/>
      <c r="ODF136" s="85"/>
      <c r="ODG136" s="85"/>
      <c r="ODH136" s="85"/>
      <c r="ODI136" s="85"/>
      <c r="ODJ136" s="85"/>
      <c r="ODK136" s="85"/>
      <c r="ODL136" s="85"/>
      <c r="ODM136" s="85"/>
      <c r="ODN136" s="85"/>
      <c r="ODO136" s="85"/>
      <c r="ODP136" s="85"/>
      <c r="ODQ136" s="85"/>
      <c r="ODR136" s="85"/>
      <c r="ODS136" s="85"/>
      <c r="ODT136" s="85"/>
      <c r="ODU136" s="85"/>
      <c r="ODV136" s="85"/>
      <c r="ODW136" s="85"/>
      <c r="ODX136" s="85"/>
      <c r="ODY136" s="85"/>
      <c r="ODZ136" s="85"/>
      <c r="OEA136" s="85"/>
      <c r="OEB136" s="85"/>
      <c r="OEC136" s="85"/>
      <c r="OED136" s="85"/>
      <c r="OEE136" s="85"/>
      <c r="OEF136" s="85"/>
      <c r="OEG136" s="85"/>
      <c r="OEH136" s="85"/>
      <c r="OEI136" s="85"/>
      <c r="OEJ136" s="85"/>
      <c r="OEK136" s="85"/>
      <c r="OEL136" s="85"/>
      <c r="OEM136" s="85"/>
      <c r="OEN136" s="85"/>
      <c r="OEO136" s="85"/>
      <c r="OEP136" s="85"/>
      <c r="OEQ136" s="85"/>
      <c r="OER136" s="85"/>
      <c r="OES136" s="85"/>
      <c r="OET136" s="85"/>
      <c r="OEU136" s="85"/>
      <c r="OEV136" s="85"/>
      <c r="OEW136" s="85"/>
      <c r="OEX136" s="85"/>
      <c r="OEY136" s="85"/>
      <c r="OEZ136" s="85"/>
      <c r="OFA136" s="85"/>
      <c r="OFB136" s="85"/>
      <c r="OFC136" s="85"/>
      <c r="OFD136" s="85"/>
      <c r="OFE136" s="85"/>
      <c r="OFF136" s="85"/>
      <c r="OFG136" s="85"/>
      <c r="OFH136" s="85"/>
      <c r="OFI136" s="85"/>
      <c r="OFJ136" s="85"/>
      <c r="OFK136" s="85"/>
      <c r="OFL136" s="85"/>
      <c r="OFM136" s="85"/>
      <c r="OFN136" s="85"/>
      <c r="OFO136" s="85"/>
      <c r="OFP136" s="85"/>
      <c r="OFQ136" s="85"/>
      <c r="OFR136" s="85"/>
      <c r="OFS136" s="85"/>
      <c r="OFT136" s="85"/>
      <c r="OFU136" s="85"/>
      <c r="OFV136" s="85"/>
      <c r="OFW136" s="85"/>
      <c r="OFX136" s="85"/>
      <c r="OFY136" s="85"/>
      <c r="OFZ136" s="85"/>
      <c r="OGA136" s="85"/>
      <c r="OGB136" s="85"/>
      <c r="OGC136" s="85"/>
      <c r="OGD136" s="85"/>
      <c r="OGE136" s="85"/>
      <c r="OGF136" s="85"/>
      <c r="OGG136" s="85"/>
      <c r="OGH136" s="85"/>
      <c r="OGI136" s="85"/>
      <c r="OGJ136" s="85"/>
      <c r="OGK136" s="85"/>
      <c r="OGL136" s="85"/>
      <c r="OGM136" s="85"/>
      <c r="OGN136" s="85"/>
      <c r="OGO136" s="85"/>
      <c r="OGP136" s="85"/>
      <c r="OGQ136" s="85"/>
      <c r="OGR136" s="85"/>
      <c r="OGS136" s="85"/>
      <c r="OGT136" s="85"/>
      <c r="OGU136" s="85"/>
      <c r="OGV136" s="85"/>
      <c r="OGW136" s="85"/>
      <c r="OGX136" s="85"/>
      <c r="OGY136" s="85"/>
      <c r="OGZ136" s="85"/>
      <c r="OHA136" s="85"/>
      <c r="OHB136" s="85"/>
      <c r="OHC136" s="85"/>
      <c r="OHD136" s="85"/>
      <c r="OHE136" s="85"/>
      <c r="OHF136" s="85"/>
      <c r="OHG136" s="85"/>
      <c r="OHH136" s="85"/>
      <c r="OHI136" s="85"/>
      <c r="OHJ136" s="85"/>
      <c r="OHK136" s="85"/>
      <c r="OHL136" s="85"/>
      <c r="OHM136" s="85"/>
      <c r="OHN136" s="85"/>
      <c r="OHO136" s="85"/>
      <c r="OHP136" s="85"/>
      <c r="OHQ136" s="85"/>
      <c r="OHR136" s="85"/>
      <c r="OHS136" s="85"/>
      <c r="OHT136" s="85"/>
      <c r="OHU136" s="85"/>
      <c r="OHV136" s="85"/>
      <c r="OHW136" s="85"/>
      <c r="OHX136" s="85"/>
      <c r="OHY136" s="85"/>
      <c r="OHZ136" s="85"/>
      <c r="OIA136" s="85"/>
      <c r="OIB136" s="85"/>
      <c r="OIC136" s="85"/>
      <c r="OID136" s="85"/>
      <c r="OIE136" s="85"/>
      <c r="OIF136" s="85"/>
      <c r="OIG136" s="85"/>
      <c r="OIH136" s="85"/>
      <c r="OII136" s="85"/>
      <c r="OIJ136" s="85"/>
      <c r="OIK136" s="85"/>
      <c r="OIL136" s="85"/>
      <c r="OIM136" s="85"/>
      <c r="OIN136" s="85"/>
      <c r="OIO136" s="85"/>
      <c r="OIP136" s="85"/>
      <c r="OIQ136" s="85"/>
      <c r="OIR136" s="85"/>
      <c r="OIS136" s="85"/>
      <c r="OIT136" s="85"/>
      <c r="OIU136" s="85"/>
      <c r="OIV136" s="85"/>
      <c r="OIW136" s="85"/>
      <c r="OIX136" s="85"/>
      <c r="OIY136" s="85"/>
      <c r="OIZ136" s="85"/>
      <c r="OJA136" s="85"/>
      <c r="OJB136" s="85"/>
      <c r="OJC136" s="85"/>
      <c r="OJD136" s="85"/>
      <c r="OJE136" s="85"/>
      <c r="OJF136" s="85"/>
      <c r="OJG136" s="85"/>
      <c r="OJH136" s="85"/>
      <c r="OJI136" s="85"/>
      <c r="OJJ136" s="85"/>
      <c r="OJK136" s="85"/>
      <c r="OJL136" s="85"/>
      <c r="OJM136" s="85"/>
      <c r="OJN136" s="85"/>
      <c r="OJO136" s="85"/>
      <c r="OJP136" s="85"/>
      <c r="OJQ136" s="85"/>
      <c r="OJR136" s="85"/>
      <c r="OJS136" s="85"/>
      <c r="OJT136" s="85"/>
      <c r="OJU136" s="85"/>
      <c r="OJV136" s="85"/>
      <c r="OJW136" s="85"/>
      <c r="OJX136" s="85"/>
      <c r="OJY136" s="85"/>
      <c r="OJZ136" s="85"/>
      <c r="OKA136" s="85"/>
      <c r="OKB136" s="85"/>
      <c r="OKC136" s="85"/>
      <c r="OKD136" s="85"/>
      <c r="OKE136" s="85"/>
      <c r="OKF136" s="85"/>
      <c r="OKG136" s="85"/>
      <c r="OKH136" s="85"/>
      <c r="OKI136" s="85"/>
      <c r="OKJ136" s="85"/>
      <c r="OKK136" s="85"/>
      <c r="OKL136" s="85"/>
      <c r="OKM136" s="85"/>
      <c r="OKN136" s="85"/>
      <c r="OKO136" s="85"/>
      <c r="OKP136" s="85"/>
      <c r="OKQ136" s="85"/>
      <c r="OKR136" s="85"/>
      <c r="OKS136" s="85"/>
      <c r="OKT136" s="85"/>
      <c r="OKU136" s="85"/>
      <c r="OKV136" s="85"/>
      <c r="OKW136" s="85"/>
      <c r="OKX136" s="85"/>
      <c r="OKY136" s="85"/>
      <c r="OKZ136" s="85"/>
      <c r="OLA136" s="85"/>
      <c r="OLB136" s="85"/>
      <c r="OLC136" s="85"/>
      <c r="OLD136" s="85"/>
      <c r="OLE136" s="85"/>
      <c r="OLF136" s="85"/>
      <c r="OLG136" s="85"/>
      <c r="OLH136" s="85"/>
      <c r="OLI136" s="85"/>
      <c r="OLJ136" s="85"/>
      <c r="OLK136" s="85"/>
      <c r="OLL136" s="85"/>
      <c r="OLM136" s="85"/>
      <c r="OLN136" s="85"/>
      <c r="OLO136" s="85"/>
      <c r="OLP136" s="85"/>
      <c r="OLQ136" s="85"/>
      <c r="OLR136" s="85"/>
      <c r="OLS136" s="85"/>
      <c r="OLT136" s="85"/>
      <c r="OLU136" s="85"/>
      <c r="OLV136" s="85"/>
      <c r="OLW136" s="85"/>
      <c r="OLX136" s="85"/>
      <c r="OLY136" s="85"/>
      <c r="OLZ136" s="85"/>
      <c r="OMA136" s="85"/>
      <c r="OMB136" s="85"/>
      <c r="OMC136" s="85"/>
      <c r="OMD136" s="85"/>
      <c r="OME136" s="85"/>
      <c r="OMF136" s="85"/>
      <c r="OMG136" s="85"/>
      <c r="OMH136" s="85"/>
      <c r="OMI136" s="85"/>
      <c r="OMJ136" s="85"/>
      <c r="OMK136" s="85"/>
      <c r="OML136" s="85"/>
      <c r="OMM136" s="85"/>
      <c r="OMN136" s="85"/>
      <c r="OMO136" s="85"/>
      <c r="OMP136" s="85"/>
      <c r="OMQ136" s="85"/>
      <c r="OMR136" s="85"/>
      <c r="OMS136" s="85"/>
      <c r="OMT136" s="85"/>
      <c r="OMU136" s="85"/>
      <c r="OMV136" s="85"/>
      <c r="OMW136" s="85"/>
      <c r="OMX136" s="85"/>
      <c r="OMY136" s="85"/>
      <c r="OMZ136" s="85"/>
      <c r="ONA136" s="85"/>
      <c r="ONB136" s="85"/>
      <c r="ONC136" s="85"/>
      <c r="OND136" s="85"/>
      <c r="ONE136" s="85"/>
      <c r="ONF136" s="85"/>
      <c r="ONG136" s="85"/>
      <c r="ONH136" s="85"/>
      <c r="ONI136" s="85"/>
      <c r="ONJ136" s="85"/>
      <c r="ONK136" s="85"/>
      <c r="ONL136" s="85"/>
      <c r="ONM136" s="85"/>
      <c r="ONN136" s="85"/>
      <c r="ONO136" s="85"/>
      <c r="ONP136" s="85"/>
      <c r="ONQ136" s="85"/>
      <c r="ONR136" s="85"/>
      <c r="ONS136" s="85"/>
      <c r="ONT136" s="85"/>
      <c r="ONU136" s="85"/>
      <c r="ONV136" s="85"/>
      <c r="ONW136" s="85"/>
      <c r="ONX136" s="85"/>
      <c r="ONY136" s="85"/>
      <c r="ONZ136" s="85"/>
      <c r="OOA136" s="85"/>
      <c r="OOB136" s="85"/>
      <c r="OOC136" s="85"/>
      <c r="OOD136" s="85"/>
      <c r="OOE136" s="85"/>
      <c r="OOF136" s="85"/>
      <c r="OOG136" s="85"/>
      <c r="OOH136" s="85"/>
      <c r="OOI136" s="85"/>
      <c r="OOJ136" s="85"/>
      <c r="OOK136" s="85"/>
      <c r="OOL136" s="85"/>
      <c r="OOM136" s="85"/>
      <c r="OON136" s="85"/>
      <c r="OOO136" s="85"/>
      <c r="OOP136" s="85"/>
      <c r="OOQ136" s="85"/>
      <c r="OOR136" s="85"/>
      <c r="OOS136" s="85"/>
      <c r="OOT136" s="85"/>
      <c r="OOU136" s="85"/>
      <c r="OOV136" s="85"/>
      <c r="OOW136" s="85"/>
      <c r="OOX136" s="85"/>
      <c r="OOY136" s="85"/>
      <c r="OOZ136" s="85"/>
      <c r="OPA136" s="85"/>
      <c r="OPB136" s="85"/>
      <c r="OPC136" s="85"/>
      <c r="OPD136" s="85"/>
      <c r="OPE136" s="85"/>
      <c r="OPF136" s="85"/>
      <c r="OPG136" s="85"/>
      <c r="OPH136" s="85"/>
      <c r="OPI136" s="85"/>
      <c r="OPJ136" s="85"/>
      <c r="OPK136" s="85"/>
      <c r="OPL136" s="85"/>
      <c r="OPM136" s="85"/>
      <c r="OPN136" s="85"/>
      <c r="OPO136" s="85"/>
      <c r="OPP136" s="85"/>
      <c r="OPQ136" s="85"/>
      <c r="OPR136" s="85"/>
      <c r="OPS136" s="85"/>
      <c r="OPT136" s="85"/>
      <c r="OPU136" s="85"/>
      <c r="OPV136" s="85"/>
      <c r="OPW136" s="85"/>
      <c r="OPX136" s="85"/>
      <c r="OPY136" s="85"/>
      <c r="OPZ136" s="85"/>
      <c r="OQA136" s="85"/>
      <c r="OQB136" s="85"/>
      <c r="OQC136" s="85"/>
      <c r="OQD136" s="85"/>
      <c r="OQE136" s="85"/>
      <c r="OQF136" s="85"/>
      <c r="OQG136" s="85"/>
      <c r="OQH136" s="85"/>
      <c r="OQI136" s="85"/>
      <c r="OQJ136" s="85"/>
      <c r="OQK136" s="85"/>
      <c r="OQL136" s="85"/>
      <c r="OQM136" s="85"/>
      <c r="OQN136" s="85"/>
      <c r="OQO136" s="85"/>
      <c r="OQP136" s="85"/>
      <c r="OQQ136" s="85"/>
      <c r="OQR136" s="85"/>
      <c r="OQS136" s="85"/>
      <c r="OQT136" s="85"/>
      <c r="OQU136" s="85"/>
      <c r="OQV136" s="85"/>
      <c r="OQW136" s="85"/>
      <c r="OQX136" s="85"/>
      <c r="OQY136" s="85"/>
      <c r="OQZ136" s="85"/>
      <c r="ORA136" s="85"/>
      <c r="ORB136" s="85"/>
      <c r="ORC136" s="85"/>
      <c r="ORD136" s="85"/>
      <c r="ORE136" s="85"/>
      <c r="ORF136" s="85"/>
      <c r="ORG136" s="85"/>
      <c r="ORH136" s="85"/>
      <c r="ORI136" s="85"/>
      <c r="ORJ136" s="85"/>
      <c r="ORK136" s="85"/>
      <c r="ORL136" s="85"/>
      <c r="ORM136" s="85"/>
      <c r="ORN136" s="85"/>
      <c r="ORO136" s="85"/>
      <c r="ORP136" s="85"/>
      <c r="ORQ136" s="85"/>
      <c r="ORR136" s="85"/>
      <c r="ORS136" s="85"/>
      <c r="ORT136" s="85"/>
      <c r="ORU136" s="85"/>
      <c r="ORV136" s="85"/>
      <c r="ORW136" s="85"/>
      <c r="ORX136" s="85"/>
      <c r="ORY136" s="85"/>
      <c r="ORZ136" s="85"/>
      <c r="OSA136" s="85"/>
      <c r="OSB136" s="85"/>
      <c r="OSC136" s="85"/>
      <c r="OSD136" s="85"/>
      <c r="OSE136" s="85"/>
      <c r="OSF136" s="85"/>
      <c r="OSG136" s="85"/>
      <c r="OSH136" s="85"/>
      <c r="OSI136" s="85"/>
      <c r="OSJ136" s="85"/>
      <c r="OSK136" s="85"/>
      <c r="OSL136" s="85"/>
      <c r="OSM136" s="85"/>
      <c r="OSN136" s="85"/>
      <c r="OSO136" s="85"/>
      <c r="OSP136" s="85"/>
      <c r="OSQ136" s="85"/>
      <c r="OSR136" s="85"/>
      <c r="OSS136" s="85"/>
      <c r="OST136" s="85"/>
      <c r="OSU136" s="85"/>
      <c r="OSV136" s="85"/>
      <c r="OSW136" s="85"/>
      <c r="OSX136" s="85"/>
      <c r="OSY136" s="85"/>
      <c r="OSZ136" s="85"/>
      <c r="OTA136" s="85"/>
      <c r="OTB136" s="85"/>
      <c r="OTC136" s="85"/>
      <c r="OTD136" s="85"/>
      <c r="OTE136" s="85"/>
      <c r="OTF136" s="85"/>
      <c r="OTG136" s="85"/>
      <c r="OTH136" s="85"/>
      <c r="OTI136" s="85"/>
      <c r="OTJ136" s="85"/>
      <c r="OTK136" s="85"/>
      <c r="OTL136" s="85"/>
      <c r="OTM136" s="85"/>
      <c r="OTN136" s="85"/>
      <c r="OTO136" s="85"/>
      <c r="OTP136" s="85"/>
      <c r="OTQ136" s="85"/>
      <c r="OTR136" s="85"/>
      <c r="OTS136" s="85"/>
      <c r="OTT136" s="85"/>
      <c r="OTU136" s="85"/>
      <c r="OTV136" s="85"/>
      <c r="OTW136" s="85"/>
      <c r="OTX136" s="85"/>
      <c r="OTY136" s="85"/>
      <c r="OTZ136" s="85"/>
      <c r="OUA136" s="85"/>
      <c r="OUB136" s="85"/>
      <c r="OUC136" s="85"/>
      <c r="OUD136" s="85"/>
      <c r="OUE136" s="85"/>
      <c r="OUF136" s="85"/>
      <c r="OUG136" s="85"/>
      <c r="OUH136" s="85"/>
      <c r="OUI136" s="85"/>
      <c r="OUJ136" s="85"/>
      <c r="OUK136" s="85"/>
      <c r="OUL136" s="85"/>
      <c r="OUM136" s="85"/>
      <c r="OUN136" s="85"/>
      <c r="OUO136" s="85"/>
      <c r="OUP136" s="85"/>
      <c r="OUQ136" s="85"/>
      <c r="OUR136" s="85"/>
      <c r="OUS136" s="85"/>
      <c r="OUT136" s="85"/>
      <c r="OUU136" s="85"/>
      <c r="OUV136" s="85"/>
      <c r="OUW136" s="85"/>
      <c r="OUX136" s="85"/>
      <c r="OUY136" s="85"/>
      <c r="OUZ136" s="85"/>
      <c r="OVA136" s="85"/>
      <c r="OVB136" s="85"/>
      <c r="OVC136" s="85"/>
      <c r="OVD136" s="85"/>
      <c r="OVE136" s="85"/>
      <c r="OVF136" s="85"/>
      <c r="OVG136" s="85"/>
      <c r="OVH136" s="85"/>
      <c r="OVI136" s="85"/>
      <c r="OVJ136" s="85"/>
      <c r="OVK136" s="85"/>
      <c r="OVL136" s="85"/>
      <c r="OVM136" s="85"/>
      <c r="OVN136" s="85"/>
      <c r="OVO136" s="85"/>
      <c r="OVP136" s="85"/>
      <c r="OVQ136" s="85"/>
      <c r="OVR136" s="85"/>
      <c r="OVS136" s="85"/>
      <c r="OVT136" s="85"/>
      <c r="OVU136" s="85"/>
      <c r="OVV136" s="85"/>
      <c r="OVW136" s="85"/>
      <c r="OVX136" s="85"/>
      <c r="OVY136" s="85"/>
      <c r="OVZ136" s="85"/>
      <c r="OWA136" s="85"/>
      <c r="OWB136" s="85"/>
      <c r="OWC136" s="85"/>
      <c r="OWD136" s="85"/>
      <c r="OWE136" s="85"/>
      <c r="OWF136" s="85"/>
      <c r="OWG136" s="85"/>
      <c r="OWH136" s="85"/>
      <c r="OWI136" s="85"/>
      <c r="OWJ136" s="85"/>
      <c r="OWK136" s="85"/>
      <c r="OWL136" s="85"/>
      <c r="OWM136" s="85"/>
      <c r="OWN136" s="85"/>
      <c r="OWO136" s="85"/>
      <c r="OWP136" s="85"/>
      <c r="OWQ136" s="85"/>
      <c r="OWR136" s="85"/>
      <c r="OWS136" s="85"/>
      <c r="OWT136" s="85"/>
      <c r="OWU136" s="85"/>
      <c r="OWV136" s="85"/>
      <c r="OWW136" s="85"/>
      <c r="OWX136" s="85"/>
      <c r="OWY136" s="85"/>
      <c r="OWZ136" s="85"/>
      <c r="OXA136" s="85"/>
      <c r="OXB136" s="85"/>
      <c r="OXC136" s="85"/>
      <c r="OXD136" s="85"/>
      <c r="OXE136" s="85"/>
      <c r="OXF136" s="85"/>
      <c r="OXG136" s="85"/>
      <c r="OXH136" s="85"/>
      <c r="OXI136" s="85"/>
      <c r="OXJ136" s="85"/>
      <c r="OXK136" s="85"/>
      <c r="OXL136" s="85"/>
      <c r="OXM136" s="85"/>
      <c r="OXN136" s="85"/>
      <c r="OXO136" s="85"/>
      <c r="OXP136" s="85"/>
      <c r="OXQ136" s="85"/>
      <c r="OXR136" s="85"/>
      <c r="OXS136" s="85"/>
      <c r="OXT136" s="85"/>
      <c r="OXU136" s="85"/>
      <c r="OXV136" s="85"/>
      <c r="OXW136" s="85"/>
      <c r="OXX136" s="85"/>
      <c r="OXY136" s="85"/>
      <c r="OXZ136" s="85"/>
      <c r="OYA136" s="85"/>
      <c r="OYB136" s="85"/>
      <c r="OYC136" s="85"/>
      <c r="OYD136" s="85"/>
      <c r="OYE136" s="85"/>
      <c r="OYF136" s="85"/>
      <c r="OYG136" s="85"/>
      <c r="OYH136" s="85"/>
      <c r="OYI136" s="85"/>
      <c r="OYJ136" s="85"/>
      <c r="OYK136" s="85"/>
      <c r="OYL136" s="85"/>
      <c r="OYM136" s="85"/>
      <c r="OYN136" s="85"/>
      <c r="OYO136" s="85"/>
      <c r="OYP136" s="85"/>
      <c r="OYQ136" s="85"/>
      <c r="OYR136" s="85"/>
      <c r="OYS136" s="85"/>
      <c r="OYT136" s="85"/>
      <c r="OYU136" s="85"/>
      <c r="OYV136" s="85"/>
      <c r="OYW136" s="85"/>
      <c r="OYX136" s="85"/>
      <c r="OYY136" s="85"/>
      <c r="OYZ136" s="85"/>
      <c r="OZA136" s="85"/>
      <c r="OZB136" s="85"/>
      <c r="OZC136" s="85"/>
      <c r="OZD136" s="85"/>
      <c r="OZE136" s="85"/>
      <c r="OZF136" s="85"/>
      <c r="OZG136" s="85"/>
      <c r="OZH136" s="85"/>
      <c r="OZI136" s="85"/>
      <c r="OZJ136" s="85"/>
      <c r="OZK136" s="85"/>
      <c r="OZL136" s="85"/>
      <c r="OZM136" s="85"/>
      <c r="OZN136" s="85"/>
      <c r="OZO136" s="85"/>
      <c r="OZP136" s="85"/>
      <c r="OZQ136" s="85"/>
      <c r="OZR136" s="85"/>
      <c r="OZS136" s="85"/>
      <c r="OZT136" s="85"/>
      <c r="OZU136" s="85"/>
      <c r="OZV136" s="85"/>
      <c r="OZW136" s="85"/>
      <c r="OZX136" s="85"/>
      <c r="OZY136" s="85"/>
      <c r="OZZ136" s="85"/>
      <c r="PAA136" s="85"/>
      <c r="PAB136" s="85"/>
      <c r="PAC136" s="85"/>
      <c r="PAD136" s="85"/>
      <c r="PAE136" s="85"/>
      <c r="PAF136" s="85"/>
      <c r="PAG136" s="85"/>
      <c r="PAH136" s="85"/>
      <c r="PAI136" s="85"/>
      <c r="PAJ136" s="85"/>
      <c r="PAK136" s="85"/>
      <c r="PAL136" s="85"/>
      <c r="PAM136" s="85"/>
      <c r="PAN136" s="85"/>
      <c r="PAO136" s="85"/>
      <c r="PAP136" s="85"/>
      <c r="PAQ136" s="85"/>
      <c r="PAR136" s="85"/>
      <c r="PAS136" s="85"/>
      <c r="PAT136" s="85"/>
      <c r="PAU136" s="85"/>
      <c r="PAV136" s="85"/>
      <c r="PAW136" s="85"/>
      <c r="PAX136" s="85"/>
      <c r="PAY136" s="85"/>
      <c r="PAZ136" s="85"/>
      <c r="PBA136" s="85"/>
      <c r="PBB136" s="85"/>
      <c r="PBC136" s="85"/>
      <c r="PBD136" s="85"/>
      <c r="PBE136" s="85"/>
      <c r="PBF136" s="85"/>
      <c r="PBG136" s="85"/>
      <c r="PBH136" s="85"/>
      <c r="PBI136" s="85"/>
      <c r="PBJ136" s="85"/>
      <c r="PBK136" s="85"/>
      <c r="PBL136" s="85"/>
      <c r="PBM136" s="85"/>
      <c r="PBN136" s="85"/>
      <c r="PBO136" s="85"/>
      <c r="PBP136" s="85"/>
      <c r="PBQ136" s="85"/>
      <c r="PBR136" s="85"/>
      <c r="PBS136" s="85"/>
      <c r="PBT136" s="85"/>
      <c r="PBU136" s="85"/>
      <c r="PBV136" s="85"/>
      <c r="PBW136" s="85"/>
      <c r="PBX136" s="85"/>
      <c r="PBY136" s="85"/>
      <c r="PBZ136" s="85"/>
      <c r="PCA136" s="85"/>
      <c r="PCB136" s="85"/>
      <c r="PCC136" s="85"/>
      <c r="PCD136" s="85"/>
      <c r="PCE136" s="85"/>
      <c r="PCF136" s="85"/>
      <c r="PCG136" s="85"/>
      <c r="PCH136" s="85"/>
      <c r="PCI136" s="85"/>
      <c r="PCJ136" s="85"/>
      <c r="PCK136" s="85"/>
      <c r="PCL136" s="85"/>
      <c r="PCM136" s="85"/>
      <c r="PCN136" s="85"/>
      <c r="PCO136" s="85"/>
      <c r="PCP136" s="85"/>
      <c r="PCQ136" s="85"/>
      <c r="PCR136" s="85"/>
      <c r="PCS136" s="85"/>
      <c r="PCT136" s="85"/>
      <c r="PCU136" s="85"/>
      <c r="PCV136" s="85"/>
      <c r="PCW136" s="85"/>
      <c r="PCX136" s="85"/>
      <c r="PCY136" s="85"/>
      <c r="PCZ136" s="85"/>
      <c r="PDA136" s="85"/>
      <c r="PDB136" s="85"/>
      <c r="PDC136" s="85"/>
      <c r="PDD136" s="85"/>
      <c r="PDE136" s="85"/>
      <c r="PDF136" s="85"/>
      <c r="PDG136" s="85"/>
      <c r="PDH136" s="85"/>
      <c r="PDI136" s="85"/>
      <c r="PDJ136" s="85"/>
      <c r="PDK136" s="85"/>
      <c r="PDL136" s="85"/>
      <c r="PDM136" s="85"/>
      <c r="PDN136" s="85"/>
      <c r="PDO136" s="85"/>
      <c r="PDP136" s="85"/>
      <c r="PDQ136" s="85"/>
      <c r="PDR136" s="85"/>
      <c r="PDS136" s="85"/>
      <c r="PDT136" s="85"/>
      <c r="PDU136" s="85"/>
      <c r="PDV136" s="85"/>
      <c r="PDW136" s="85"/>
      <c r="PDX136" s="85"/>
      <c r="PDY136" s="85"/>
      <c r="PDZ136" s="85"/>
      <c r="PEA136" s="85"/>
      <c r="PEB136" s="85"/>
      <c r="PEC136" s="85"/>
      <c r="PED136" s="85"/>
      <c r="PEE136" s="85"/>
      <c r="PEF136" s="85"/>
      <c r="PEG136" s="85"/>
      <c r="PEH136" s="85"/>
      <c r="PEI136" s="85"/>
      <c r="PEJ136" s="85"/>
      <c r="PEK136" s="85"/>
      <c r="PEL136" s="85"/>
      <c r="PEM136" s="85"/>
      <c r="PEN136" s="85"/>
      <c r="PEO136" s="85"/>
      <c r="PEP136" s="85"/>
      <c r="PEQ136" s="85"/>
      <c r="PER136" s="85"/>
      <c r="PES136" s="85"/>
      <c r="PET136" s="85"/>
      <c r="PEU136" s="85"/>
      <c r="PEV136" s="85"/>
      <c r="PEW136" s="85"/>
      <c r="PEX136" s="85"/>
      <c r="PEY136" s="85"/>
      <c r="PEZ136" s="85"/>
      <c r="PFA136" s="85"/>
      <c r="PFB136" s="85"/>
      <c r="PFC136" s="85"/>
      <c r="PFD136" s="85"/>
      <c r="PFE136" s="85"/>
      <c r="PFF136" s="85"/>
      <c r="PFG136" s="85"/>
      <c r="PFH136" s="85"/>
      <c r="PFI136" s="85"/>
      <c r="PFJ136" s="85"/>
      <c r="PFK136" s="85"/>
      <c r="PFL136" s="85"/>
      <c r="PFM136" s="85"/>
      <c r="PFN136" s="85"/>
      <c r="PFO136" s="85"/>
      <c r="PFP136" s="85"/>
      <c r="PFQ136" s="85"/>
      <c r="PFR136" s="85"/>
      <c r="PFS136" s="85"/>
      <c r="PFT136" s="85"/>
      <c r="PFU136" s="85"/>
      <c r="PFV136" s="85"/>
      <c r="PFW136" s="85"/>
      <c r="PFX136" s="85"/>
      <c r="PFY136" s="85"/>
      <c r="PFZ136" s="85"/>
      <c r="PGA136" s="85"/>
      <c r="PGB136" s="85"/>
      <c r="PGC136" s="85"/>
      <c r="PGD136" s="85"/>
      <c r="PGE136" s="85"/>
      <c r="PGF136" s="85"/>
      <c r="PGG136" s="85"/>
      <c r="PGH136" s="85"/>
      <c r="PGI136" s="85"/>
      <c r="PGJ136" s="85"/>
      <c r="PGK136" s="85"/>
      <c r="PGL136" s="85"/>
      <c r="PGM136" s="85"/>
      <c r="PGN136" s="85"/>
      <c r="PGO136" s="85"/>
      <c r="PGP136" s="85"/>
      <c r="PGQ136" s="85"/>
      <c r="PGR136" s="85"/>
      <c r="PGS136" s="85"/>
      <c r="PGT136" s="85"/>
      <c r="PGU136" s="85"/>
      <c r="PGV136" s="85"/>
      <c r="PGW136" s="85"/>
      <c r="PGX136" s="85"/>
      <c r="PGY136" s="85"/>
      <c r="PGZ136" s="85"/>
      <c r="PHA136" s="85"/>
      <c r="PHB136" s="85"/>
      <c r="PHC136" s="85"/>
      <c r="PHD136" s="85"/>
      <c r="PHE136" s="85"/>
      <c r="PHF136" s="85"/>
      <c r="PHG136" s="85"/>
      <c r="PHH136" s="85"/>
      <c r="PHI136" s="85"/>
      <c r="PHJ136" s="85"/>
      <c r="PHK136" s="85"/>
      <c r="PHL136" s="85"/>
      <c r="PHM136" s="85"/>
      <c r="PHN136" s="85"/>
      <c r="PHO136" s="85"/>
      <c r="PHP136" s="85"/>
      <c r="PHQ136" s="85"/>
      <c r="PHR136" s="85"/>
      <c r="PHS136" s="85"/>
      <c r="PHT136" s="85"/>
      <c r="PHU136" s="85"/>
      <c r="PHV136" s="85"/>
      <c r="PHW136" s="85"/>
      <c r="PHX136" s="85"/>
      <c r="PHY136" s="85"/>
      <c r="PHZ136" s="85"/>
      <c r="PIA136" s="85"/>
      <c r="PIB136" s="85"/>
      <c r="PIC136" s="85"/>
      <c r="PID136" s="85"/>
      <c r="PIE136" s="85"/>
      <c r="PIF136" s="85"/>
      <c r="PIG136" s="85"/>
      <c r="PIH136" s="85"/>
      <c r="PII136" s="85"/>
      <c r="PIJ136" s="85"/>
      <c r="PIK136" s="85"/>
      <c r="PIL136" s="85"/>
      <c r="PIM136" s="85"/>
      <c r="PIN136" s="85"/>
      <c r="PIO136" s="85"/>
      <c r="PIP136" s="85"/>
      <c r="PIQ136" s="85"/>
      <c r="PIR136" s="85"/>
      <c r="PIS136" s="85"/>
      <c r="PIT136" s="85"/>
      <c r="PIU136" s="85"/>
      <c r="PIV136" s="85"/>
      <c r="PIW136" s="85"/>
      <c r="PIX136" s="85"/>
      <c r="PIY136" s="85"/>
      <c r="PIZ136" s="85"/>
      <c r="PJA136" s="85"/>
      <c r="PJB136" s="85"/>
      <c r="PJC136" s="85"/>
      <c r="PJD136" s="85"/>
      <c r="PJE136" s="85"/>
      <c r="PJF136" s="85"/>
      <c r="PJG136" s="85"/>
      <c r="PJH136" s="85"/>
      <c r="PJI136" s="85"/>
      <c r="PJJ136" s="85"/>
      <c r="PJK136" s="85"/>
      <c r="PJL136" s="85"/>
      <c r="PJM136" s="85"/>
      <c r="PJN136" s="85"/>
      <c r="PJO136" s="85"/>
      <c r="PJP136" s="85"/>
      <c r="PJQ136" s="85"/>
      <c r="PJR136" s="85"/>
      <c r="PJS136" s="85"/>
      <c r="PJT136" s="85"/>
      <c r="PJU136" s="85"/>
      <c r="PJV136" s="85"/>
      <c r="PJW136" s="85"/>
      <c r="PJX136" s="85"/>
      <c r="PJY136" s="85"/>
      <c r="PJZ136" s="85"/>
      <c r="PKA136" s="85"/>
      <c r="PKB136" s="85"/>
      <c r="PKC136" s="85"/>
      <c r="PKD136" s="85"/>
      <c r="PKE136" s="85"/>
      <c r="PKF136" s="85"/>
      <c r="PKG136" s="85"/>
      <c r="PKH136" s="85"/>
      <c r="PKI136" s="85"/>
      <c r="PKJ136" s="85"/>
      <c r="PKK136" s="85"/>
      <c r="PKL136" s="85"/>
      <c r="PKM136" s="85"/>
      <c r="PKN136" s="85"/>
      <c r="PKO136" s="85"/>
      <c r="PKP136" s="85"/>
      <c r="PKQ136" s="85"/>
      <c r="PKR136" s="85"/>
      <c r="PKS136" s="85"/>
      <c r="PKT136" s="85"/>
      <c r="PKU136" s="85"/>
      <c r="PKV136" s="85"/>
      <c r="PKW136" s="85"/>
      <c r="PKX136" s="85"/>
      <c r="PKY136" s="85"/>
      <c r="PKZ136" s="85"/>
      <c r="PLA136" s="85"/>
      <c r="PLB136" s="85"/>
      <c r="PLC136" s="85"/>
      <c r="PLD136" s="85"/>
      <c r="PLE136" s="85"/>
      <c r="PLF136" s="85"/>
      <c r="PLG136" s="85"/>
      <c r="PLH136" s="85"/>
      <c r="PLI136" s="85"/>
      <c r="PLJ136" s="85"/>
      <c r="PLK136" s="85"/>
      <c r="PLL136" s="85"/>
      <c r="PLM136" s="85"/>
      <c r="PLN136" s="85"/>
      <c r="PLO136" s="85"/>
      <c r="PLP136" s="85"/>
      <c r="PLQ136" s="85"/>
      <c r="PLR136" s="85"/>
      <c r="PLS136" s="85"/>
      <c r="PLT136" s="85"/>
      <c r="PLU136" s="85"/>
      <c r="PLV136" s="85"/>
      <c r="PLW136" s="85"/>
      <c r="PLX136" s="85"/>
      <c r="PLY136" s="85"/>
      <c r="PLZ136" s="85"/>
      <c r="PMA136" s="85"/>
      <c r="PMB136" s="85"/>
      <c r="PMC136" s="85"/>
      <c r="PMD136" s="85"/>
      <c r="PME136" s="85"/>
      <c r="PMF136" s="85"/>
      <c r="PMG136" s="85"/>
      <c r="PMH136" s="85"/>
      <c r="PMI136" s="85"/>
      <c r="PMJ136" s="85"/>
      <c r="PMK136" s="85"/>
      <c r="PML136" s="85"/>
      <c r="PMM136" s="85"/>
      <c r="PMN136" s="85"/>
      <c r="PMO136" s="85"/>
      <c r="PMP136" s="85"/>
      <c r="PMQ136" s="85"/>
      <c r="PMR136" s="85"/>
      <c r="PMS136" s="85"/>
      <c r="PMT136" s="85"/>
      <c r="PMU136" s="85"/>
      <c r="PMV136" s="85"/>
      <c r="PMW136" s="85"/>
      <c r="PMX136" s="85"/>
      <c r="PMY136" s="85"/>
      <c r="PMZ136" s="85"/>
      <c r="PNA136" s="85"/>
      <c r="PNB136" s="85"/>
      <c r="PNC136" s="85"/>
      <c r="PND136" s="85"/>
      <c r="PNE136" s="85"/>
      <c r="PNF136" s="85"/>
      <c r="PNG136" s="85"/>
      <c r="PNH136" s="85"/>
      <c r="PNI136" s="85"/>
      <c r="PNJ136" s="85"/>
      <c r="PNK136" s="85"/>
      <c r="PNL136" s="85"/>
      <c r="PNM136" s="85"/>
      <c r="PNN136" s="85"/>
      <c r="PNO136" s="85"/>
      <c r="PNP136" s="85"/>
      <c r="PNQ136" s="85"/>
      <c r="PNR136" s="85"/>
      <c r="PNS136" s="85"/>
      <c r="PNT136" s="85"/>
      <c r="PNU136" s="85"/>
      <c r="PNV136" s="85"/>
      <c r="PNW136" s="85"/>
      <c r="PNX136" s="85"/>
      <c r="PNY136" s="85"/>
      <c r="PNZ136" s="85"/>
      <c r="POA136" s="85"/>
      <c r="POB136" s="85"/>
      <c r="POC136" s="85"/>
      <c r="POD136" s="85"/>
      <c r="POE136" s="85"/>
      <c r="POF136" s="85"/>
      <c r="POG136" s="85"/>
      <c r="POH136" s="85"/>
      <c r="POI136" s="85"/>
      <c r="POJ136" s="85"/>
      <c r="POK136" s="85"/>
      <c r="POL136" s="85"/>
      <c r="POM136" s="85"/>
      <c r="PON136" s="85"/>
      <c r="POO136" s="85"/>
      <c r="POP136" s="85"/>
      <c r="POQ136" s="85"/>
      <c r="POR136" s="85"/>
      <c r="POS136" s="85"/>
      <c r="POT136" s="85"/>
      <c r="POU136" s="85"/>
      <c r="POV136" s="85"/>
      <c r="POW136" s="85"/>
      <c r="POX136" s="85"/>
      <c r="POY136" s="85"/>
      <c r="POZ136" s="85"/>
      <c r="PPA136" s="85"/>
      <c r="PPB136" s="85"/>
      <c r="PPC136" s="85"/>
      <c r="PPD136" s="85"/>
      <c r="PPE136" s="85"/>
      <c r="PPF136" s="85"/>
      <c r="PPG136" s="85"/>
      <c r="PPH136" s="85"/>
      <c r="PPI136" s="85"/>
      <c r="PPJ136" s="85"/>
      <c r="PPK136" s="85"/>
      <c r="PPL136" s="85"/>
      <c r="PPM136" s="85"/>
      <c r="PPN136" s="85"/>
      <c r="PPO136" s="85"/>
      <c r="PPP136" s="85"/>
      <c r="PPQ136" s="85"/>
      <c r="PPR136" s="85"/>
      <c r="PPS136" s="85"/>
      <c r="PPT136" s="85"/>
      <c r="PPU136" s="85"/>
      <c r="PPV136" s="85"/>
      <c r="PPW136" s="85"/>
      <c r="PPX136" s="85"/>
      <c r="PPY136" s="85"/>
      <c r="PPZ136" s="85"/>
      <c r="PQA136" s="85"/>
      <c r="PQB136" s="85"/>
      <c r="PQC136" s="85"/>
      <c r="PQD136" s="85"/>
      <c r="PQE136" s="85"/>
      <c r="PQF136" s="85"/>
      <c r="PQG136" s="85"/>
      <c r="PQH136" s="85"/>
      <c r="PQI136" s="85"/>
      <c r="PQJ136" s="85"/>
      <c r="PQK136" s="85"/>
      <c r="PQL136" s="85"/>
      <c r="PQM136" s="85"/>
      <c r="PQN136" s="85"/>
      <c r="PQO136" s="85"/>
      <c r="PQP136" s="85"/>
      <c r="PQQ136" s="85"/>
      <c r="PQR136" s="85"/>
      <c r="PQS136" s="85"/>
      <c r="PQT136" s="85"/>
      <c r="PQU136" s="85"/>
      <c r="PQV136" s="85"/>
      <c r="PQW136" s="85"/>
      <c r="PQX136" s="85"/>
      <c r="PQY136" s="85"/>
      <c r="PQZ136" s="85"/>
      <c r="PRA136" s="85"/>
      <c r="PRB136" s="85"/>
      <c r="PRC136" s="85"/>
      <c r="PRD136" s="85"/>
      <c r="PRE136" s="85"/>
      <c r="PRF136" s="85"/>
      <c r="PRG136" s="85"/>
      <c r="PRH136" s="85"/>
      <c r="PRI136" s="85"/>
      <c r="PRJ136" s="85"/>
      <c r="PRK136" s="85"/>
      <c r="PRL136" s="85"/>
      <c r="PRM136" s="85"/>
      <c r="PRN136" s="85"/>
      <c r="PRO136" s="85"/>
      <c r="PRP136" s="85"/>
      <c r="PRQ136" s="85"/>
      <c r="PRR136" s="85"/>
      <c r="PRS136" s="85"/>
      <c r="PRT136" s="85"/>
      <c r="PRU136" s="85"/>
      <c r="PRV136" s="85"/>
      <c r="PRW136" s="85"/>
      <c r="PRX136" s="85"/>
      <c r="PRY136" s="85"/>
      <c r="PRZ136" s="85"/>
      <c r="PSA136" s="85"/>
      <c r="PSB136" s="85"/>
      <c r="PSC136" s="85"/>
      <c r="PSD136" s="85"/>
      <c r="PSE136" s="85"/>
      <c r="PSF136" s="85"/>
      <c r="PSG136" s="85"/>
      <c r="PSH136" s="85"/>
      <c r="PSI136" s="85"/>
      <c r="PSJ136" s="85"/>
      <c r="PSK136" s="85"/>
      <c r="PSL136" s="85"/>
      <c r="PSM136" s="85"/>
      <c r="PSN136" s="85"/>
      <c r="PSO136" s="85"/>
      <c r="PSP136" s="85"/>
      <c r="PSQ136" s="85"/>
      <c r="PSR136" s="85"/>
      <c r="PSS136" s="85"/>
      <c r="PST136" s="85"/>
      <c r="PSU136" s="85"/>
      <c r="PSV136" s="85"/>
      <c r="PSW136" s="85"/>
      <c r="PSX136" s="85"/>
      <c r="PSY136" s="85"/>
      <c r="PSZ136" s="85"/>
      <c r="PTA136" s="85"/>
      <c r="PTB136" s="85"/>
      <c r="PTC136" s="85"/>
      <c r="PTD136" s="85"/>
      <c r="PTE136" s="85"/>
      <c r="PTF136" s="85"/>
      <c r="PTG136" s="85"/>
      <c r="PTH136" s="85"/>
      <c r="PTI136" s="85"/>
      <c r="PTJ136" s="85"/>
      <c r="PTK136" s="85"/>
      <c r="PTL136" s="85"/>
      <c r="PTM136" s="85"/>
      <c r="PTN136" s="85"/>
      <c r="PTO136" s="85"/>
      <c r="PTP136" s="85"/>
      <c r="PTQ136" s="85"/>
      <c r="PTR136" s="85"/>
      <c r="PTS136" s="85"/>
      <c r="PTT136" s="85"/>
      <c r="PTU136" s="85"/>
      <c r="PTV136" s="85"/>
      <c r="PTW136" s="85"/>
      <c r="PTX136" s="85"/>
      <c r="PTY136" s="85"/>
      <c r="PTZ136" s="85"/>
      <c r="PUA136" s="85"/>
      <c r="PUB136" s="85"/>
      <c r="PUC136" s="85"/>
      <c r="PUD136" s="85"/>
      <c r="PUE136" s="85"/>
      <c r="PUF136" s="85"/>
      <c r="PUG136" s="85"/>
      <c r="PUH136" s="85"/>
      <c r="PUI136" s="85"/>
      <c r="PUJ136" s="85"/>
      <c r="PUK136" s="85"/>
      <c r="PUL136" s="85"/>
      <c r="PUM136" s="85"/>
      <c r="PUN136" s="85"/>
      <c r="PUO136" s="85"/>
      <c r="PUP136" s="85"/>
      <c r="PUQ136" s="85"/>
      <c r="PUR136" s="85"/>
      <c r="PUS136" s="85"/>
      <c r="PUT136" s="85"/>
      <c r="PUU136" s="85"/>
      <c r="PUV136" s="85"/>
      <c r="PUW136" s="85"/>
      <c r="PUX136" s="85"/>
      <c r="PUY136" s="85"/>
      <c r="PUZ136" s="85"/>
      <c r="PVA136" s="85"/>
      <c r="PVB136" s="85"/>
      <c r="PVC136" s="85"/>
      <c r="PVD136" s="85"/>
      <c r="PVE136" s="85"/>
      <c r="PVF136" s="85"/>
      <c r="PVG136" s="85"/>
      <c r="PVH136" s="85"/>
      <c r="PVI136" s="85"/>
      <c r="PVJ136" s="85"/>
      <c r="PVK136" s="85"/>
      <c r="PVL136" s="85"/>
      <c r="PVM136" s="85"/>
      <c r="PVN136" s="85"/>
      <c r="PVO136" s="85"/>
      <c r="PVP136" s="85"/>
      <c r="PVQ136" s="85"/>
      <c r="PVR136" s="85"/>
      <c r="PVS136" s="85"/>
      <c r="PVT136" s="85"/>
      <c r="PVU136" s="85"/>
      <c r="PVV136" s="85"/>
      <c r="PVW136" s="85"/>
      <c r="PVX136" s="85"/>
      <c r="PVY136" s="85"/>
      <c r="PVZ136" s="85"/>
      <c r="PWA136" s="85"/>
      <c r="PWB136" s="85"/>
      <c r="PWC136" s="85"/>
      <c r="PWD136" s="85"/>
      <c r="PWE136" s="85"/>
      <c r="PWF136" s="85"/>
      <c r="PWG136" s="85"/>
      <c r="PWH136" s="85"/>
      <c r="PWI136" s="85"/>
      <c r="PWJ136" s="85"/>
      <c r="PWK136" s="85"/>
      <c r="PWL136" s="85"/>
      <c r="PWM136" s="85"/>
      <c r="PWN136" s="85"/>
      <c r="PWO136" s="85"/>
      <c r="PWP136" s="85"/>
      <c r="PWQ136" s="85"/>
      <c r="PWR136" s="85"/>
      <c r="PWS136" s="85"/>
      <c r="PWT136" s="85"/>
      <c r="PWU136" s="85"/>
      <c r="PWV136" s="85"/>
      <c r="PWW136" s="85"/>
      <c r="PWX136" s="85"/>
      <c r="PWY136" s="85"/>
      <c r="PWZ136" s="85"/>
      <c r="PXA136" s="85"/>
      <c r="PXB136" s="85"/>
      <c r="PXC136" s="85"/>
      <c r="PXD136" s="85"/>
      <c r="PXE136" s="85"/>
      <c r="PXF136" s="85"/>
      <c r="PXG136" s="85"/>
      <c r="PXH136" s="85"/>
      <c r="PXI136" s="85"/>
      <c r="PXJ136" s="85"/>
      <c r="PXK136" s="85"/>
      <c r="PXL136" s="85"/>
      <c r="PXM136" s="85"/>
      <c r="PXN136" s="85"/>
      <c r="PXO136" s="85"/>
      <c r="PXP136" s="85"/>
      <c r="PXQ136" s="85"/>
      <c r="PXR136" s="85"/>
      <c r="PXS136" s="85"/>
      <c r="PXT136" s="85"/>
      <c r="PXU136" s="85"/>
      <c r="PXV136" s="85"/>
      <c r="PXW136" s="85"/>
      <c r="PXX136" s="85"/>
      <c r="PXY136" s="85"/>
      <c r="PXZ136" s="85"/>
      <c r="PYA136" s="85"/>
      <c r="PYB136" s="85"/>
      <c r="PYC136" s="85"/>
      <c r="PYD136" s="85"/>
      <c r="PYE136" s="85"/>
      <c r="PYF136" s="85"/>
      <c r="PYG136" s="85"/>
      <c r="PYH136" s="85"/>
      <c r="PYI136" s="85"/>
      <c r="PYJ136" s="85"/>
      <c r="PYK136" s="85"/>
      <c r="PYL136" s="85"/>
      <c r="PYM136" s="85"/>
      <c r="PYN136" s="85"/>
      <c r="PYO136" s="85"/>
      <c r="PYP136" s="85"/>
      <c r="PYQ136" s="85"/>
      <c r="PYR136" s="85"/>
      <c r="PYS136" s="85"/>
      <c r="PYT136" s="85"/>
      <c r="PYU136" s="85"/>
      <c r="PYV136" s="85"/>
      <c r="PYW136" s="85"/>
      <c r="PYX136" s="85"/>
      <c r="PYY136" s="85"/>
      <c r="PYZ136" s="85"/>
      <c r="PZA136" s="85"/>
      <c r="PZB136" s="85"/>
      <c r="PZC136" s="85"/>
      <c r="PZD136" s="85"/>
      <c r="PZE136" s="85"/>
      <c r="PZF136" s="85"/>
      <c r="PZG136" s="85"/>
      <c r="PZH136" s="85"/>
      <c r="PZI136" s="85"/>
      <c r="PZJ136" s="85"/>
      <c r="PZK136" s="85"/>
      <c r="PZL136" s="85"/>
      <c r="PZM136" s="85"/>
      <c r="PZN136" s="85"/>
      <c r="PZO136" s="85"/>
      <c r="PZP136" s="85"/>
      <c r="PZQ136" s="85"/>
      <c r="PZR136" s="85"/>
      <c r="PZS136" s="85"/>
      <c r="PZT136" s="85"/>
      <c r="PZU136" s="85"/>
      <c r="PZV136" s="85"/>
      <c r="PZW136" s="85"/>
      <c r="PZX136" s="85"/>
      <c r="PZY136" s="85"/>
      <c r="PZZ136" s="85"/>
      <c r="QAA136" s="85"/>
      <c r="QAB136" s="85"/>
      <c r="QAC136" s="85"/>
      <c r="QAD136" s="85"/>
      <c r="QAE136" s="85"/>
      <c r="QAF136" s="85"/>
      <c r="QAG136" s="85"/>
      <c r="QAH136" s="85"/>
      <c r="QAI136" s="85"/>
      <c r="QAJ136" s="85"/>
      <c r="QAK136" s="85"/>
      <c r="QAL136" s="85"/>
      <c r="QAM136" s="85"/>
      <c r="QAN136" s="85"/>
      <c r="QAO136" s="85"/>
      <c r="QAP136" s="85"/>
      <c r="QAQ136" s="85"/>
      <c r="QAR136" s="85"/>
      <c r="QAS136" s="85"/>
      <c r="QAT136" s="85"/>
      <c r="QAU136" s="85"/>
      <c r="QAV136" s="85"/>
      <c r="QAW136" s="85"/>
      <c r="QAX136" s="85"/>
      <c r="QAY136" s="85"/>
      <c r="QAZ136" s="85"/>
      <c r="QBA136" s="85"/>
      <c r="QBB136" s="85"/>
      <c r="QBC136" s="85"/>
      <c r="QBD136" s="85"/>
      <c r="QBE136" s="85"/>
      <c r="QBF136" s="85"/>
      <c r="QBG136" s="85"/>
      <c r="QBH136" s="85"/>
      <c r="QBI136" s="85"/>
      <c r="QBJ136" s="85"/>
      <c r="QBK136" s="85"/>
      <c r="QBL136" s="85"/>
      <c r="QBM136" s="85"/>
      <c r="QBN136" s="85"/>
      <c r="QBO136" s="85"/>
      <c r="QBP136" s="85"/>
      <c r="QBQ136" s="85"/>
      <c r="QBR136" s="85"/>
      <c r="QBS136" s="85"/>
      <c r="QBT136" s="85"/>
      <c r="QBU136" s="85"/>
      <c r="QBV136" s="85"/>
      <c r="QBW136" s="85"/>
      <c r="QBX136" s="85"/>
      <c r="QBY136" s="85"/>
      <c r="QBZ136" s="85"/>
      <c r="QCA136" s="85"/>
      <c r="QCB136" s="85"/>
      <c r="QCC136" s="85"/>
      <c r="QCD136" s="85"/>
      <c r="QCE136" s="85"/>
      <c r="QCF136" s="85"/>
      <c r="QCG136" s="85"/>
      <c r="QCH136" s="85"/>
      <c r="QCI136" s="85"/>
      <c r="QCJ136" s="85"/>
      <c r="QCK136" s="85"/>
      <c r="QCL136" s="85"/>
      <c r="QCM136" s="85"/>
      <c r="QCN136" s="85"/>
      <c r="QCO136" s="85"/>
      <c r="QCP136" s="85"/>
      <c r="QCQ136" s="85"/>
      <c r="QCR136" s="85"/>
      <c r="QCS136" s="85"/>
      <c r="QCT136" s="85"/>
      <c r="QCU136" s="85"/>
      <c r="QCV136" s="85"/>
      <c r="QCW136" s="85"/>
      <c r="QCX136" s="85"/>
      <c r="QCY136" s="85"/>
      <c r="QCZ136" s="85"/>
      <c r="QDA136" s="85"/>
      <c r="QDB136" s="85"/>
      <c r="QDC136" s="85"/>
      <c r="QDD136" s="85"/>
      <c r="QDE136" s="85"/>
      <c r="QDF136" s="85"/>
      <c r="QDG136" s="85"/>
      <c r="QDH136" s="85"/>
      <c r="QDI136" s="85"/>
      <c r="QDJ136" s="85"/>
      <c r="QDK136" s="85"/>
      <c r="QDL136" s="85"/>
      <c r="QDM136" s="85"/>
      <c r="QDN136" s="85"/>
      <c r="QDO136" s="85"/>
      <c r="QDP136" s="85"/>
      <c r="QDQ136" s="85"/>
      <c r="QDR136" s="85"/>
      <c r="QDS136" s="85"/>
      <c r="QDT136" s="85"/>
      <c r="QDU136" s="85"/>
      <c r="QDV136" s="85"/>
      <c r="QDW136" s="85"/>
      <c r="QDX136" s="85"/>
      <c r="QDY136" s="85"/>
      <c r="QDZ136" s="85"/>
      <c r="QEA136" s="85"/>
      <c r="QEB136" s="85"/>
      <c r="QEC136" s="85"/>
      <c r="QED136" s="85"/>
      <c r="QEE136" s="85"/>
      <c r="QEF136" s="85"/>
      <c r="QEG136" s="85"/>
      <c r="QEH136" s="85"/>
      <c r="QEI136" s="85"/>
      <c r="QEJ136" s="85"/>
      <c r="QEK136" s="85"/>
      <c r="QEL136" s="85"/>
      <c r="QEM136" s="85"/>
      <c r="QEN136" s="85"/>
      <c r="QEO136" s="85"/>
      <c r="QEP136" s="85"/>
      <c r="QEQ136" s="85"/>
      <c r="QER136" s="85"/>
      <c r="QES136" s="85"/>
      <c r="QET136" s="85"/>
      <c r="QEU136" s="85"/>
      <c r="QEV136" s="85"/>
      <c r="QEW136" s="85"/>
      <c r="QEX136" s="85"/>
      <c r="QEY136" s="85"/>
      <c r="QEZ136" s="85"/>
      <c r="QFA136" s="85"/>
      <c r="QFB136" s="85"/>
      <c r="QFC136" s="85"/>
      <c r="QFD136" s="85"/>
      <c r="QFE136" s="85"/>
      <c r="QFF136" s="85"/>
      <c r="QFG136" s="85"/>
      <c r="QFH136" s="85"/>
      <c r="QFI136" s="85"/>
      <c r="QFJ136" s="85"/>
      <c r="QFK136" s="85"/>
      <c r="QFL136" s="85"/>
      <c r="QFM136" s="85"/>
      <c r="QFN136" s="85"/>
      <c r="QFO136" s="85"/>
      <c r="QFP136" s="85"/>
      <c r="QFQ136" s="85"/>
      <c r="QFR136" s="85"/>
      <c r="QFS136" s="85"/>
      <c r="QFT136" s="85"/>
      <c r="QFU136" s="85"/>
      <c r="QFV136" s="85"/>
      <c r="QFW136" s="85"/>
      <c r="QFX136" s="85"/>
      <c r="QFY136" s="85"/>
      <c r="QFZ136" s="85"/>
      <c r="QGA136" s="85"/>
      <c r="QGB136" s="85"/>
      <c r="QGC136" s="85"/>
      <c r="QGD136" s="85"/>
      <c r="QGE136" s="85"/>
      <c r="QGF136" s="85"/>
      <c r="QGG136" s="85"/>
      <c r="QGH136" s="85"/>
      <c r="QGI136" s="85"/>
      <c r="QGJ136" s="85"/>
      <c r="QGK136" s="85"/>
      <c r="QGL136" s="85"/>
      <c r="QGM136" s="85"/>
      <c r="QGN136" s="85"/>
      <c r="QGO136" s="85"/>
      <c r="QGP136" s="85"/>
      <c r="QGQ136" s="85"/>
      <c r="QGR136" s="85"/>
      <c r="QGS136" s="85"/>
      <c r="QGT136" s="85"/>
      <c r="QGU136" s="85"/>
      <c r="QGV136" s="85"/>
      <c r="QGW136" s="85"/>
      <c r="QGX136" s="85"/>
      <c r="QGY136" s="85"/>
      <c r="QGZ136" s="85"/>
      <c r="QHA136" s="85"/>
      <c r="QHB136" s="85"/>
      <c r="QHC136" s="85"/>
      <c r="QHD136" s="85"/>
      <c r="QHE136" s="85"/>
      <c r="QHF136" s="85"/>
      <c r="QHG136" s="85"/>
      <c r="QHH136" s="85"/>
      <c r="QHI136" s="85"/>
      <c r="QHJ136" s="85"/>
      <c r="QHK136" s="85"/>
      <c r="QHL136" s="85"/>
      <c r="QHM136" s="85"/>
      <c r="QHN136" s="85"/>
      <c r="QHO136" s="85"/>
      <c r="QHP136" s="85"/>
      <c r="QHQ136" s="85"/>
      <c r="QHR136" s="85"/>
      <c r="QHS136" s="85"/>
      <c r="QHT136" s="85"/>
      <c r="QHU136" s="85"/>
      <c r="QHV136" s="85"/>
      <c r="QHW136" s="85"/>
      <c r="QHX136" s="85"/>
      <c r="QHY136" s="85"/>
      <c r="QHZ136" s="85"/>
      <c r="QIA136" s="85"/>
      <c r="QIB136" s="85"/>
      <c r="QIC136" s="85"/>
      <c r="QID136" s="85"/>
      <c r="QIE136" s="85"/>
      <c r="QIF136" s="85"/>
      <c r="QIG136" s="85"/>
      <c r="QIH136" s="85"/>
      <c r="QII136" s="85"/>
      <c r="QIJ136" s="85"/>
      <c r="QIK136" s="85"/>
      <c r="QIL136" s="85"/>
      <c r="QIM136" s="85"/>
      <c r="QIN136" s="85"/>
      <c r="QIO136" s="85"/>
      <c r="QIP136" s="85"/>
      <c r="QIQ136" s="85"/>
      <c r="QIR136" s="85"/>
      <c r="QIS136" s="85"/>
      <c r="QIT136" s="85"/>
      <c r="QIU136" s="85"/>
      <c r="QIV136" s="85"/>
      <c r="QIW136" s="85"/>
      <c r="QIX136" s="85"/>
      <c r="QIY136" s="85"/>
      <c r="QIZ136" s="85"/>
      <c r="QJA136" s="85"/>
      <c r="QJB136" s="85"/>
      <c r="QJC136" s="85"/>
      <c r="QJD136" s="85"/>
      <c r="QJE136" s="85"/>
      <c r="QJF136" s="85"/>
      <c r="QJG136" s="85"/>
      <c r="QJH136" s="85"/>
      <c r="QJI136" s="85"/>
      <c r="QJJ136" s="85"/>
      <c r="QJK136" s="85"/>
      <c r="QJL136" s="85"/>
      <c r="QJM136" s="85"/>
      <c r="QJN136" s="85"/>
      <c r="QJO136" s="85"/>
      <c r="QJP136" s="85"/>
      <c r="QJQ136" s="85"/>
      <c r="QJR136" s="85"/>
      <c r="QJS136" s="85"/>
      <c r="QJT136" s="85"/>
      <c r="QJU136" s="85"/>
      <c r="QJV136" s="85"/>
      <c r="QJW136" s="85"/>
      <c r="QJX136" s="85"/>
      <c r="QJY136" s="85"/>
      <c r="QJZ136" s="85"/>
      <c r="QKA136" s="85"/>
      <c r="QKB136" s="85"/>
      <c r="QKC136" s="85"/>
      <c r="QKD136" s="85"/>
      <c r="QKE136" s="85"/>
      <c r="QKF136" s="85"/>
      <c r="QKG136" s="85"/>
      <c r="QKH136" s="85"/>
      <c r="QKI136" s="85"/>
      <c r="QKJ136" s="85"/>
      <c r="QKK136" s="85"/>
      <c r="QKL136" s="85"/>
      <c r="QKM136" s="85"/>
      <c r="QKN136" s="85"/>
      <c r="QKO136" s="85"/>
      <c r="QKP136" s="85"/>
      <c r="QKQ136" s="85"/>
      <c r="QKR136" s="85"/>
      <c r="QKS136" s="85"/>
      <c r="QKT136" s="85"/>
      <c r="QKU136" s="85"/>
      <c r="QKV136" s="85"/>
      <c r="QKW136" s="85"/>
      <c r="QKX136" s="85"/>
      <c r="QKY136" s="85"/>
      <c r="QKZ136" s="85"/>
      <c r="QLA136" s="85"/>
      <c r="QLB136" s="85"/>
      <c r="QLC136" s="85"/>
      <c r="QLD136" s="85"/>
      <c r="QLE136" s="85"/>
      <c r="QLF136" s="85"/>
      <c r="QLG136" s="85"/>
      <c r="QLH136" s="85"/>
      <c r="QLI136" s="85"/>
      <c r="QLJ136" s="85"/>
      <c r="QLK136" s="85"/>
      <c r="QLL136" s="85"/>
      <c r="QLM136" s="85"/>
      <c r="QLN136" s="85"/>
      <c r="QLO136" s="85"/>
      <c r="QLP136" s="85"/>
      <c r="QLQ136" s="85"/>
      <c r="QLR136" s="85"/>
      <c r="QLS136" s="85"/>
      <c r="QLT136" s="85"/>
      <c r="QLU136" s="85"/>
      <c r="QLV136" s="85"/>
      <c r="QLW136" s="85"/>
      <c r="QLX136" s="85"/>
      <c r="QLY136" s="85"/>
      <c r="QLZ136" s="85"/>
      <c r="QMA136" s="85"/>
      <c r="QMB136" s="85"/>
      <c r="QMC136" s="85"/>
      <c r="QMD136" s="85"/>
      <c r="QME136" s="85"/>
      <c r="QMF136" s="85"/>
      <c r="QMG136" s="85"/>
      <c r="QMH136" s="85"/>
      <c r="QMI136" s="85"/>
      <c r="QMJ136" s="85"/>
      <c r="QMK136" s="85"/>
      <c r="QML136" s="85"/>
      <c r="QMM136" s="85"/>
      <c r="QMN136" s="85"/>
      <c r="QMO136" s="85"/>
      <c r="QMP136" s="85"/>
      <c r="QMQ136" s="85"/>
      <c r="QMR136" s="85"/>
      <c r="QMS136" s="85"/>
      <c r="QMT136" s="85"/>
      <c r="QMU136" s="85"/>
      <c r="QMV136" s="85"/>
      <c r="QMW136" s="85"/>
      <c r="QMX136" s="85"/>
      <c r="QMY136" s="85"/>
      <c r="QMZ136" s="85"/>
      <c r="QNA136" s="85"/>
      <c r="QNB136" s="85"/>
      <c r="QNC136" s="85"/>
      <c r="QND136" s="85"/>
      <c r="QNE136" s="85"/>
      <c r="QNF136" s="85"/>
      <c r="QNG136" s="85"/>
      <c r="QNH136" s="85"/>
      <c r="QNI136" s="85"/>
      <c r="QNJ136" s="85"/>
      <c r="QNK136" s="85"/>
      <c r="QNL136" s="85"/>
      <c r="QNM136" s="85"/>
      <c r="QNN136" s="85"/>
      <c r="QNO136" s="85"/>
      <c r="QNP136" s="85"/>
      <c r="QNQ136" s="85"/>
      <c r="QNR136" s="85"/>
      <c r="QNS136" s="85"/>
      <c r="QNT136" s="85"/>
      <c r="QNU136" s="85"/>
      <c r="QNV136" s="85"/>
      <c r="QNW136" s="85"/>
      <c r="QNX136" s="85"/>
      <c r="QNY136" s="85"/>
      <c r="QNZ136" s="85"/>
      <c r="QOA136" s="85"/>
      <c r="QOB136" s="85"/>
      <c r="QOC136" s="85"/>
      <c r="QOD136" s="85"/>
      <c r="QOE136" s="85"/>
      <c r="QOF136" s="85"/>
      <c r="QOG136" s="85"/>
      <c r="QOH136" s="85"/>
      <c r="QOI136" s="85"/>
      <c r="QOJ136" s="85"/>
      <c r="QOK136" s="85"/>
      <c r="QOL136" s="85"/>
      <c r="QOM136" s="85"/>
      <c r="QON136" s="85"/>
      <c r="QOO136" s="85"/>
      <c r="QOP136" s="85"/>
      <c r="QOQ136" s="85"/>
      <c r="QOR136" s="85"/>
      <c r="QOS136" s="85"/>
      <c r="QOT136" s="85"/>
      <c r="QOU136" s="85"/>
      <c r="QOV136" s="85"/>
      <c r="QOW136" s="85"/>
      <c r="QOX136" s="85"/>
      <c r="QOY136" s="85"/>
      <c r="QOZ136" s="85"/>
      <c r="QPA136" s="85"/>
      <c r="QPB136" s="85"/>
      <c r="QPC136" s="85"/>
      <c r="QPD136" s="85"/>
      <c r="QPE136" s="85"/>
      <c r="QPF136" s="85"/>
      <c r="QPG136" s="85"/>
      <c r="QPH136" s="85"/>
      <c r="QPI136" s="85"/>
      <c r="QPJ136" s="85"/>
      <c r="QPK136" s="85"/>
      <c r="QPL136" s="85"/>
      <c r="QPM136" s="85"/>
      <c r="QPN136" s="85"/>
      <c r="QPO136" s="85"/>
      <c r="QPP136" s="85"/>
      <c r="QPQ136" s="85"/>
      <c r="QPR136" s="85"/>
      <c r="QPS136" s="85"/>
      <c r="QPT136" s="85"/>
      <c r="QPU136" s="85"/>
      <c r="QPV136" s="85"/>
      <c r="QPW136" s="85"/>
      <c r="QPX136" s="85"/>
      <c r="QPY136" s="85"/>
      <c r="QPZ136" s="85"/>
      <c r="QQA136" s="85"/>
      <c r="QQB136" s="85"/>
      <c r="QQC136" s="85"/>
      <c r="QQD136" s="85"/>
      <c r="QQE136" s="85"/>
      <c r="QQF136" s="85"/>
      <c r="QQG136" s="85"/>
      <c r="QQH136" s="85"/>
      <c r="QQI136" s="85"/>
      <c r="QQJ136" s="85"/>
      <c r="QQK136" s="85"/>
      <c r="QQL136" s="85"/>
      <c r="QQM136" s="85"/>
      <c r="QQN136" s="85"/>
      <c r="QQO136" s="85"/>
      <c r="QQP136" s="85"/>
      <c r="QQQ136" s="85"/>
      <c r="QQR136" s="85"/>
      <c r="QQS136" s="85"/>
      <c r="QQT136" s="85"/>
      <c r="QQU136" s="85"/>
      <c r="QQV136" s="85"/>
      <c r="QQW136" s="85"/>
      <c r="QQX136" s="85"/>
      <c r="QQY136" s="85"/>
      <c r="QQZ136" s="85"/>
      <c r="QRA136" s="85"/>
      <c r="QRB136" s="85"/>
      <c r="QRC136" s="85"/>
      <c r="QRD136" s="85"/>
      <c r="QRE136" s="85"/>
      <c r="QRF136" s="85"/>
      <c r="QRG136" s="85"/>
      <c r="QRH136" s="85"/>
      <c r="QRI136" s="85"/>
      <c r="QRJ136" s="85"/>
      <c r="QRK136" s="85"/>
      <c r="QRL136" s="85"/>
      <c r="QRM136" s="85"/>
      <c r="QRN136" s="85"/>
      <c r="QRO136" s="85"/>
      <c r="QRP136" s="85"/>
      <c r="QRQ136" s="85"/>
      <c r="QRR136" s="85"/>
      <c r="QRS136" s="85"/>
      <c r="QRT136" s="85"/>
      <c r="QRU136" s="85"/>
      <c r="QRV136" s="85"/>
      <c r="QRW136" s="85"/>
      <c r="QRX136" s="85"/>
      <c r="QRY136" s="85"/>
      <c r="QRZ136" s="85"/>
      <c r="QSA136" s="85"/>
      <c r="QSB136" s="85"/>
      <c r="QSC136" s="85"/>
      <c r="QSD136" s="85"/>
      <c r="QSE136" s="85"/>
      <c r="QSF136" s="85"/>
      <c r="QSG136" s="85"/>
      <c r="QSH136" s="85"/>
      <c r="QSI136" s="85"/>
      <c r="QSJ136" s="85"/>
      <c r="QSK136" s="85"/>
      <c r="QSL136" s="85"/>
      <c r="QSM136" s="85"/>
      <c r="QSN136" s="85"/>
      <c r="QSO136" s="85"/>
      <c r="QSP136" s="85"/>
      <c r="QSQ136" s="85"/>
      <c r="QSR136" s="85"/>
      <c r="QSS136" s="85"/>
      <c r="QST136" s="85"/>
      <c r="QSU136" s="85"/>
      <c r="QSV136" s="85"/>
      <c r="QSW136" s="85"/>
      <c r="QSX136" s="85"/>
      <c r="QSY136" s="85"/>
      <c r="QSZ136" s="85"/>
      <c r="QTA136" s="85"/>
      <c r="QTB136" s="85"/>
      <c r="QTC136" s="85"/>
      <c r="QTD136" s="85"/>
      <c r="QTE136" s="85"/>
      <c r="QTF136" s="85"/>
      <c r="QTG136" s="85"/>
      <c r="QTH136" s="85"/>
      <c r="QTI136" s="85"/>
      <c r="QTJ136" s="85"/>
      <c r="QTK136" s="85"/>
      <c r="QTL136" s="85"/>
      <c r="QTM136" s="85"/>
      <c r="QTN136" s="85"/>
      <c r="QTO136" s="85"/>
      <c r="QTP136" s="85"/>
      <c r="QTQ136" s="85"/>
      <c r="QTR136" s="85"/>
      <c r="QTS136" s="85"/>
      <c r="QTT136" s="85"/>
      <c r="QTU136" s="85"/>
      <c r="QTV136" s="85"/>
      <c r="QTW136" s="85"/>
      <c r="QTX136" s="85"/>
      <c r="QTY136" s="85"/>
      <c r="QTZ136" s="85"/>
      <c r="QUA136" s="85"/>
      <c r="QUB136" s="85"/>
      <c r="QUC136" s="85"/>
      <c r="QUD136" s="85"/>
      <c r="QUE136" s="85"/>
      <c r="QUF136" s="85"/>
      <c r="QUG136" s="85"/>
      <c r="QUH136" s="85"/>
      <c r="QUI136" s="85"/>
      <c r="QUJ136" s="85"/>
      <c r="QUK136" s="85"/>
      <c r="QUL136" s="85"/>
      <c r="QUM136" s="85"/>
      <c r="QUN136" s="85"/>
      <c r="QUO136" s="85"/>
      <c r="QUP136" s="85"/>
      <c r="QUQ136" s="85"/>
      <c r="QUR136" s="85"/>
      <c r="QUS136" s="85"/>
      <c r="QUT136" s="85"/>
      <c r="QUU136" s="85"/>
      <c r="QUV136" s="85"/>
      <c r="QUW136" s="85"/>
      <c r="QUX136" s="85"/>
      <c r="QUY136" s="85"/>
      <c r="QUZ136" s="85"/>
      <c r="QVA136" s="85"/>
      <c r="QVB136" s="85"/>
      <c r="QVC136" s="85"/>
      <c r="QVD136" s="85"/>
      <c r="QVE136" s="85"/>
      <c r="QVF136" s="85"/>
      <c r="QVG136" s="85"/>
      <c r="QVH136" s="85"/>
      <c r="QVI136" s="85"/>
      <c r="QVJ136" s="85"/>
      <c r="QVK136" s="85"/>
      <c r="QVL136" s="85"/>
      <c r="QVM136" s="85"/>
      <c r="QVN136" s="85"/>
      <c r="QVO136" s="85"/>
      <c r="QVP136" s="85"/>
      <c r="QVQ136" s="85"/>
      <c r="QVR136" s="85"/>
      <c r="QVS136" s="85"/>
      <c r="QVT136" s="85"/>
      <c r="QVU136" s="85"/>
      <c r="QVV136" s="85"/>
      <c r="QVW136" s="85"/>
      <c r="QVX136" s="85"/>
      <c r="QVY136" s="85"/>
      <c r="QVZ136" s="85"/>
      <c r="QWA136" s="85"/>
      <c r="QWB136" s="85"/>
      <c r="QWC136" s="85"/>
      <c r="QWD136" s="85"/>
      <c r="QWE136" s="85"/>
      <c r="QWF136" s="85"/>
      <c r="QWG136" s="85"/>
      <c r="QWH136" s="85"/>
      <c r="QWI136" s="85"/>
      <c r="QWJ136" s="85"/>
      <c r="QWK136" s="85"/>
      <c r="QWL136" s="85"/>
      <c r="QWM136" s="85"/>
      <c r="QWN136" s="85"/>
      <c r="QWO136" s="85"/>
      <c r="QWP136" s="85"/>
      <c r="QWQ136" s="85"/>
      <c r="QWR136" s="85"/>
      <c r="QWS136" s="85"/>
      <c r="QWT136" s="85"/>
      <c r="QWU136" s="85"/>
      <c r="QWV136" s="85"/>
      <c r="QWW136" s="85"/>
      <c r="QWX136" s="85"/>
      <c r="QWY136" s="85"/>
      <c r="QWZ136" s="85"/>
      <c r="QXA136" s="85"/>
      <c r="QXB136" s="85"/>
      <c r="QXC136" s="85"/>
      <c r="QXD136" s="85"/>
      <c r="QXE136" s="85"/>
      <c r="QXF136" s="85"/>
      <c r="QXG136" s="85"/>
      <c r="QXH136" s="85"/>
      <c r="QXI136" s="85"/>
      <c r="QXJ136" s="85"/>
      <c r="QXK136" s="85"/>
      <c r="QXL136" s="85"/>
      <c r="QXM136" s="85"/>
      <c r="QXN136" s="85"/>
      <c r="QXO136" s="85"/>
      <c r="QXP136" s="85"/>
      <c r="QXQ136" s="85"/>
      <c r="QXR136" s="85"/>
      <c r="QXS136" s="85"/>
      <c r="QXT136" s="85"/>
      <c r="QXU136" s="85"/>
      <c r="QXV136" s="85"/>
      <c r="QXW136" s="85"/>
      <c r="QXX136" s="85"/>
      <c r="QXY136" s="85"/>
      <c r="QXZ136" s="85"/>
      <c r="QYA136" s="85"/>
      <c r="QYB136" s="85"/>
      <c r="QYC136" s="85"/>
      <c r="QYD136" s="85"/>
      <c r="QYE136" s="85"/>
      <c r="QYF136" s="85"/>
      <c r="QYG136" s="85"/>
      <c r="QYH136" s="85"/>
      <c r="QYI136" s="85"/>
      <c r="QYJ136" s="85"/>
      <c r="QYK136" s="85"/>
      <c r="QYL136" s="85"/>
      <c r="QYM136" s="85"/>
      <c r="QYN136" s="85"/>
      <c r="QYO136" s="85"/>
      <c r="QYP136" s="85"/>
      <c r="QYQ136" s="85"/>
      <c r="QYR136" s="85"/>
      <c r="QYS136" s="85"/>
      <c r="QYT136" s="85"/>
      <c r="QYU136" s="85"/>
      <c r="QYV136" s="85"/>
      <c r="QYW136" s="85"/>
      <c r="QYX136" s="85"/>
      <c r="QYY136" s="85"/>
      <c r="QYZ136" s="85"/>
      <c r="QZA136" s="85"/>
      <c r="QZB136" s="85"/>
      <c r="QZC136" s="85"/>
      <c r="QZD136" s="85"/>
      <c r="QZE136" s="85"/>
      <c r="QZF136" s="85"/>
      <c r="QZG136" s="85"/>
      <c r="QZH136" s="85"/>
      <c r="QZI136" s="85"/>
      <c r="QZJ136" s="85"/>
      <c r="QZK136" s="85"/>
      <c r="QZL136" s="85"/>
      <c r="QZM136" s="85"/>
      <c r="QZN136" s="85"/>
      <c r="QZO136" s="85"/>
      <c r="QZP136" s="85"/>
      <c r="QZQ136" s="85"/>
      <c r="QZR136" s="85"/>
      <c r="QZS136" s="85"/>
      <c r="QZT136" s="85"/>
      <c r="QZU136" s="85"/>
      <c r="QZV136" s="85"/>
      <c r="QZW136" s="85"/>
      <c r="QZX136" s="85"/>
      <c r="QZY136" s="85"/>
      <c r="QZZ136" s="85"/>
      <c r="RAA136" s="85"/>
      <c r="RAB136" s="85"/>
      <c r="RAC136" s="85"/>
      <c r="RAD136" s="85"/>
      <c r="RAE136" s="85"/>
      <c r="RAF136" s="85"/>
      <c r="RAG136" s="85"/>
      <c r="RAH136" s="85"/>
      <c r="RAI136" s="85"/>
      <c r="RAJ136" s="85"/>
      <c r="RAK136" s="85"/>
      <c r="RAL136" s="85"/>
      <c r="RAM136" s="85"/>
      <c r="RAN136" s="85"/>
      <c r="RAO136" s="85"/>
      <c r="RAP136" s="85"/>
      <c r="RAQ136" s="85"/>
      <c r="RAR136" s="85"/>
      <c r="RAS136" s="85"/>
      <c r="RAT136" s="85"/>
      <c r="RAU136" s="85"/>
      <c r="RAV136" s="85"/>
      <c r="RAW136" s="85"/>
      <c r="RAX136" s="85"/>
      <c r="RAY136" s="85"/>
      <c r="RAZ136" s="85"/>
      <c r="RBA136" s="85"/>
      <c r="RBB136" s="85"/>
      <c r="RBC136" s="85"/>
      <c r="RBD136" s="85"/>
      <c r="RBE136" s="85"/>
      <c r="RBF136" s="85"/>
      <c r="RBG136" s="85"/>
      <c r="RBH136" s="85"/>
      <c r="RBI136" s="85"/>
      <c r="RBJ136" s="85"/>
      <c r="RBK136" s="85"/>
      <c r="RBL136" s="85"/>
      <c r="RBM136" s="85"/>
      <c r="RBN136" s="85"/>
      <c r="RBO136" s="85"/>
      <c r="RBP136" s="85"/>
      <c r="RBQ136" s="85"/>
      <c r="RBR136" s="85"/>
      <c r="RBS136" s="85"/>
      <c r="RBT136" s="85"/>
      <c r="RBU136" s="85"/>
      <c r="RBV136" s="85"/>
      <c r="RBW136" s="85"/>
      <c r="RBX136" s="85"/>
      <c r="RBY136" s="85"/>
      <c r="RBZ136" s="85"/>
      <c r="RCA136" s="85"/>
      <c r="RCB136" s="85"/>
      <c r="RCC136" s="85"/>
      <c r="RCD136" s="85"/>
      <c r="RCE136" s="85"/>
      <c r="RCF136" s="85"/>
      <c r="RCG136" s="85"/>
      <c r="RCH136" s="85"/>
      <c r="RCI136" s="85"/>
      <c r="RCJ136" s="85"/>
      <c r="RCK136" s="85"/>
      <c r="RCL136" s="85"/>
      <c r="RCM136" s="85"/>
      <c r="RCN136" s="85"/>
      <c r="RCO136" s="85"/>
      <c r="RCP136" s="85"/>
      <c r="RCQ136" s="85"/>
      <c r="RCR136" s="85"/>
      <c r="RCS136" s="85"/>
      <c r="RCT136" s="85"/>
      <c r="RCU136" s="85"/>
      <c r="RCV136" s="85"/>
      <c r="RCW136" s="85"/>
      <c r="RCX136" s="85"/>
      <c r="RCY136" s="85"/>
      <c r="RCZ136" s="85"/>
      <c r="RDA136" s="85"/>
      <c r="RDB136" s="85"/>
      <c r="RDC136" s="85"/>
      <c r="RDD136" s="85"/>
      <c r="RDE136" s="85"/>
      <c r="RDF136" s="85"/>
      <c r="RDG136" s="85"/>
      <c r="RDH136" s="85"/>
      <c r="RDI136" s="85"/>
      <c r="RDJ136" s="85"/>
      <c r="RDK136" s="85"/>
      <c r="RDL136" s="85"/>
      <c r="RDM136" s="85"/>
      <c r="RDN136" s="85"/>
      <c r="RDO136" s="85"/>
      <c r="RDP136" s="85"/>
      <c r="RDQ136" s="85"/>
      <c r="RDR136" s="85"/>
      <c r="RDS136" s="85"/>
      <c r="RDT136" s="85"/>
      <c r="RDU136" s="85"/>
      <c r="RDV136" s="85"/>
      <c r="RDW136" s="85"/>
      <c r="RDX136" s="85"/>
      <c r="RDY136" s="85"/>
      <c r="RDZ136" s="85"/>
      <c r="REA136" s="85"/>
      <c r="REB136" s="85"/>
      <c r="REC136" s="85"/>
      <c r="RED136" s="85"/>
      <c r="REE136" s="85"/>
      <c r="REF136" s="85"/>
      <c r="REG136" s="85"/>
      <c r="REH136" s="85"/>
      <c r="REI136" s="85"/>
      <c r="REJ136" s="85"/>
      <c r="REK136" s="85"/>
      <c r="REL136" s="85"/>
      <c r="REM136" s="85"/>
      <c r="REN136" s="85"/>
      <c r="REO136" s="85"/>
      <c r="REP136" s="85"/>
      <c r="REQ136" s="85"/>
      <c r="RER136" s="85"/>
      <c r="RES136" s="85"/>
      <c r="RET136" s="85"/>
      <c r="REU136" s="85"/>
      <c r="REV136" s="85"/>
      <c r="REW136" s="85"/>
      <c r="REX136" s="85"/>
      <c r="REY136" s="85"/>
      <c r="REZ136" s="85"/>
      <c r="RFA136" s="85"/>
      <c r="RFB136" s="85"/>
      <c r="RFC136" s="85"/>
      <c r="RFD136" s="85"/>
      <c r="RFE136" s="85"/>
      <c r="RFF136" s="85"/>
      <c r="RFG136" s="85"/>
      <c r="RFH136" s="85"/>
      <c r="RFI136" s="85"/>
      <c r="RFJ136" s="85"/>
      <c r="RFK136" s="85"/>
      <c r="RFL136" s="85"/>
      <c r="RFM136" s="85"/>
      <c r="RFN136" s="85"/>
      <c r="RFO136" s="85"/>
      <c r="RFP136" s="85"/>
      <c r="RFQ136" s="85"/>
      <c r="RFR136" s="85"/>
      <c r="RFS136" s="85"/>
      <c r="RFT136" s="85"/>
      <c r="RFU136" s="85"/>
      <c r="RFV136" s="85"/>
      <c r="RFW136" s="85"/>
      <c r="RFX136" s="85"/>
      <c r="RFY136" s="85"/>
      <c r="RFZ136" s="85"/>
      <c r="RGA136" s="85"/>
      <c r="RGB136" s="85"/>
      <c r="RGC136" s="85"/>
      <c r="RGD136" s="85"/>
      <c r="RGE136" s="85"/>
      <c r="RGF136" s="85"/>
      <c r="RGG136" s="85"/>
      <c r="RGH136" s="85"/>
      <c r="RGI136" s="85"/>
      <c r="RGJ136" s="85"/>
      <c r="RGK136" s="85"/>
      <c r="RGL136" s="85"/>
      <c r="RGM136" s="85"/>
      <c r="RGN136" s="85"/>
      <c r="RGO136" s="85"/>
      <c r="RGP136" s="85"/>
      <c r="RGQ136" s="85"/>
      <c r="RGR136" s="85"/>
      <c r="RGS136" s="85"/>
      <c r="RGT136" s="85"/>
      <c r="RGU136" s="85"/>
      <c r="RGV136" s="85"/>
      <c r="RGW136" s="85"/>
      <c r="RGX136" s="85"/>
      <c r="RGY136" s="85"/>
      <c r="RGZ136" s="85"/>
      <c r="RHA136" s="85"/>
      <c r="RHB136" s="85"/>
      <c r="RHC136" s="85"/>
      <c r="RHD136" s="85"/>
      <c r="RHE136" s="85"/>
      <c r="RHF136" s="85"/>
      <c r="RHG136" s="85"/>
      <c r="RHH136" s="85"/>
      <c r="RHI136" s="85"/>
      <c r="RHJ136" s="85"/>
      <c r="RHK136" s="85"/>
      <c r="RHL136" s="85"/>
      <c r="RHM136" s="85"/>
      <c r="RHN136" s="85"/>
      <c r="RHO136" s="85"/>
      <c r="RHP136" s="85"/>
      <c r="RHQ136" s="85"/>
      <c r="RHR136" s="85"/>
      <c r="RHS136" s="85"/>
      <c r="RHT136" s="85"/>
      <c r="RHU136" s="85"/>
      <c r="RHV136" s="85"/>
      <c r="RHW136" s="85"/>
      <c r="RHX136" s="85"/>
      <c r="RHY136" s="85"/>
      <c r="RHZ136" s="85"/>
      <c r="RIA136" s="85"/>
      <c r="RIB136" s="85"/>
      <c r="RIC136" s="85"/>
      <c r="RID136" s="85"/>
      <c r="RIE136" s="85"/>
      <c r="RIF136" s="85"/>
      <c r="RIG136" s="85"/>
      <c r="RIH136" s="85"/>
      <c r="RII136" s="85"/>
      <c r="RIJ136" s="85"/>
      <c r="RIK136" s="85"/>
      <c r="RIL136" s="85"/>
      <c r="RIM136" s="85"/>
      <c r="RIN136" s="85"/>
      <c r="RIO136" s="85"/>
      <c r="RIP136" s="85"/>
      <c r="RIQ136" s="85"/>
      <c r="RIR136" s="85"/>
      <c r="RIS136" s="85"/>
      <c r="RIT136" s="85"/>
      <c r="RIU136" s="85"/>
      <c r="RIV136" s="85"/>
      <c r="RIW136" s="85"/>
      <c r="RIX136" s="85"/>
      <c r="RIY136" s="85"/>
      <c r="RIZ136" s="85"/>
      <c r="RJA136" s="85"/>
      <c r="RJB136" s="85"/>
      <c r="RJC136" s="85"/>
      <c r="RJD136" s="85"/>
      <c r="RJE136" s="85"/>
      <c r="RJF136" s="85"/>
      <c r="RJG136" s="85"/>
      <c r="RJH136" s="85"/>
      <c r="RJI136" s="85"/>
      <c r="RJJ136" s="85"/>
      <c r="RJK136" s="85"/>
      <c r="RJL136" s="85"/>
      <c r="RJM136" s="85"/>
      <c r="RJN136" s="85"/>
      <c r="RJO136" s="85"/>
      <c r="RJP136" s="85"/>
      <c r="RJQ136" s="85"/>
      <c r="RJR136" s="85"/>
      <c r="RJS136" s="85"/>
      <c r="RJT136" s="85"/>
      <c r="RJU136" s="85"/>
      <c r="RJV136" s="85"/>
      <c r="RJW136" s="85"/>
      <c r="RJX136" s="85"/>
      <c r="RJY136" s="85"/>
      <c r="RJZ136" s="85"/>
      <c r="RKA136" s="85"/>
      <c r="RKB136" s="85"/>
      <c r="RKC136" s="85"/>
      <c r="RKD136" s="85"/>
      <c r="RKE136" s="85"/>
      <c r="RKF136" s="85"/>
      <c r="RKG136" s="85"/>
      <c r="RKH136" s="85"/>
      <c r="RKI136" s="85"/>
      <c r="RKJ136" s="85"/>
      <c r="RKK136" s="85"/>
      <c r="RKL136" s="85"/>
      <c r="RKM136" s="85"/>
      <c r="RKN136" s="85"/>
      <c r="RKO136" s="85"/>
      <c r="RKP136" s="85"/>
      <c r="RKQ136" s="85"/>
      <c r="RKR136" s="85"/>
      <c r="RKS136" s="85"/>
      <c r="RKT136" s="85"/>
      <c r="RKU136" s="85"/>
      <c r="RKV136" s="85"/>
      <c r="RKW136" s="85"/>
      <c r="RKX136" s="85"/>
      <c r="RKY136" s="85"/>
      <c r="RKZ136" s="85"/>
      <c r="RLA136" s="85"/>
      <c r="RLB136" s="85"/>
      <c r="RLC136" s="85"/>
      <c r="RLD136" s="85"/>
      <c r="RLE136" s="85"/>
      <c r="RLF136" s="85"/>
      <c r="RLG136" s="85"/>
      <c r="RLH136" s="85"/>
      <c r="RLI136" s="85"/>
      <c r="RLJ136" s="85"/>
      <c r="RLK136" s="85"/>
      <c r="RLL136" s="85"/>
      <c r="RLM136" s="85"/>
      <c r="RLN136" s="85"/>
      <c r="RLO136" s="85"/>
      <c r="RLP136" s="85"/>
      <c r="RLQ136" s="85"/>
      <c r="RLR136" s="85"/>
      <c r="RLS136" s="85"/>
      <c r="RLT136" s="85"/>
      <c r="RLU136" s="85"/>
      <c r="RLV136" s="85"/>
      <c r="RLW136" s="85"/>
      <c r="RLX136" s="85"/>
      <c r="RLY136" s="85"/>
      <c r="RLZ136" s="85"/>
      <c r="RMA136" s="85"/>
      <c r="RMB136" s="85"/>
      <c r="RMC136" s="85"/>
      <c r="RMD136" s="85"/>
      <c r="RME136" s="85"/>
      <c r="RMF136" s="85"/>
      <c r="RMG136" s="85"/>
      <c r="RMH136" s="85"/>
      <c r="RMI136" s="85"/>
      <c r="RMJ136" s="85"/>
      <c r="RMK136" s="85"/>
      <c r="RML136" s="85"/>
      <c r="RMM136" s="85"/>
      <c r="RMN136" s="85"/>
      <c r="RMO136" s="85"/>
      <c r="RMP136" s="85"/>
      <c r="RMQ136" s="85"/>
      <c r="RMR136" s="85"/>
      <c r="RMS136" s="85"/>
      <c r="RMT136" s="85"/>
      <c r="RMU136" s="85"/>
      <c r="RMV136" s="85"/>
      <c r="RMW136" s="85"/>
      <c r="RMX136" s="85"/>
      <c r="RMY136" s="85"/>
      <c r="RMZ136" s="85"/>
      <c r="RNA136" s="85"/>
      <c r="RNB136" s="85"/>
      <c r="RNC136" s="85"/>
      <c r="RND136" s="85"/>
      <c r="RNE136" s="85"/>
      <c r="RNF136" s="85"/>
      <c r="RNG136" s="85"/>
      <c r="RNH136" s="85"/>
      <c r="RNI136" s="85"/>
      <c r="RNJ136" s="85"/>
      <c r="RNK136" s="85"/>
      <c r="RNL136" s="85"/>
      <c r="RNM136" s="85"/>
      <c r="RNN136" s="85"/>
      <c r="RNO136" s="85"/>
      <c r="RNP136" s="85"/>
      <c r="RNQ136" s="85"/>
      <c r="RNR136" s="85"/>
      <c r="RNS136" s="85"/>
      <c r="RNT136" s="85"/>
      <c r="RNU136" s="85"/>
      <c r="RNV136" s="85"/>
      <c r="RNW136" s="85"/>
      <c r="RNX136" s="85"/>
      <c r="RNY136" s="85"/>
      <c r="RNZ136" s="85"/>
      <c r="ROA136" s="85"/>
      <c r="ROB136" s="85"/>
      <c r="ROC136" s="85"/>
      <c r="ROD136" s="85"/>
      <c r="ROE136" s="85"/>
      <c r="ROF136" s="85"/>
      <c r="ROG136" s="85"/>
      <c r="ROH136" s="85"/>
      <c r="ROI136" s="85"/>
      <c r="ROJ136" s="85"/>
      <c r="ROK136" s="85"/>
      <c r="ROL136" s="85"/>
      <c r="ROM136" s="85"/>
      <c r="RON136" s="85"/>
      <c r="ROO136" s="85"/>
      <c r="ROP136" s="85"/>
      <c r="ROQ136" s="85"/>
      <c r="ROR136" s="85"/>
      <c r="ROS136" s="85"/>
      <c r="ROT136" s="85"/>
      <c r="ROU136" s="85"/>
      <c r="ROV136" s="85"/>
      <c r="ROW136" s="85"/>
      <c r="ROX136" s="85"/>
      <c r="ROY136" s="85"/>
      <c r="ROZ136" s="85"/>
      <c r="RPA136" s="85"/>
      <c r="RPB136" s="85"/>
      <c r="RPC136" s="85"/>
      <c r="RPD136" s="85"/>
      <c r="RPE136" s="85"/>
      <c r="RPF136" s="85"/>
      <c r="RPG136" s="85"/>
      <c r="RPH136" s="85"/>
      <c r="RPI136" s="85"/>
      <c r="RPJ136" s="85"/>
      <c r="RPK136" s="85"/>
      <c r="RPL136" s="85"/>
      <c r="RPM136" s="85"/>
      <c r="RPN136" s="85"/>
      <c r="RPO136" s="85"/>
      <c r="RPP136" s="85"/>
      <c r="RPQ136" s="85"/>
      <c r="RPR136" s="85"/>
      <c r="RPS136" s="85"/>
      <c r="RPT136" s="85"/>
      <c r="RPU136" s="85"/>
      <c r="RPV136" s="85"/>
      <c r="RPW136" s="85"/>
      <c r="RPX136" s="85"/>
      <c r="RPY136" s="85"/>
      <c r="RPZ136" s="85"/>
      <c r="RQA136" s="85"/>
      <c r="RQB136" s="85"/>
      <c r="RQC136" s="85"/>
      <c r="RQD136" s="85"/>
      <c r="RQE136" s="85"/>
      <c r="RQF136" s="85"/>
      <c r="RQG136" s="85"/>
      <c r="RQH136" s="85"/>
      <c r="RQI136" s="85"/>
      <c r="RQJ136" s="85"/>
      <c r="RQK136" s="85"/>
      <c r="RQL136" s="85"/>
      <c r="RQM136" s="85"/>
      <c r="RQN136" s="85"/>
      <c r="RQO136" s="85"/>
      <c r="RQP136" s="85"/>
      <c r="RQQ136" s="85"/>
      <c r="RQR136" s="85"/>
      <c r="RQS136" s="85"/>
      <c r="RQT136" s="85"/>
      <c r="RQU136" s="85"/>
      <c r="RQV136" s="85"/>
      <c r="RQW136" s="85"/>
      <c r="RQX136" s="85"/>
      <c r="RQY136" s="85"/>
      <c r="RQZ136" s="85"/>
      <c r="RRA136" s="85"/>
      <c r="RRB136" s="85"/>
      <c r="RRC136" s="85"/>
      <c r="RRD136" s="85"/>
      <c r="RRE136" s="85"/>
      <c r="RRF136" s="85"/>
      <c r="RRG136" s="85"/>
      <c r="RRH136" s="85"/>
      <c r="RRI136" s="85"/>
      <c r="RRJ136" s="85"/>
      <c r="RRK136" s="85"/>
      <c r="RRL136" s="85"/>
      <c r="RRM136" s="85"/>
      <c r="RRN136" s="85"/>
      <c r="RRO136" s="85"/>
      <c r="RRP136" s="85"/>
      <c r="RRQ136" s="85"/>
      <c r="RRR136" s="85"/>
      <c r="RRS136" s="85"/>
      <c r="RRT136" s="85"/>
      <c r="RRU136" s="85"/>
      <c r="RRV136" s="85"/>
      <c r="RRW136" s="85"/>
      <c r="RRX136" s="85"/>
      <c r="RRY136" s="85"/>
      <c r="RRZ136" s="85"/>
      <c r="RSA136" s="85"/>
      <c r="RSB136" s="85"/>
      <c r="RSC136" s="85"/>
      <c r="RSD136" s="85"/>
      <c r="RSE136" s="85"/>
      <c r="RSF136" s="85"/>
      <c r="RSG136" s="85"/>
      <c r="RSH136" s="85"/>
      <c r="RSI136" s="85"/>
      <c r="RSJ136" s="85"/>
      <c r="RSK136" s="85"/>
      <c r="RSL136" s="85"/>
      <c r="RSM136" s="85"/>
      <c r="RSN136" s="85"/>
      <c r="RSO136" s="85"/>
      <c r="RSP136" s="85"/>
      <c r="RSQ136" s="85"/>
      <c r="RSR136" s="85"/>
      <c r="RSS136" s="85"/>
      <c r="RST136" s="85"/>
      <c r="RSU136" s="85"/>
      <c r="RSV136" s="85"/>
      <c r="RSW136" s="85"/>
      <c r="RSX136" s="85"/>
      <c r="RSY136" s="85"/>
      <c r="RSZ136" s="85"/>
      <c r="RTA136" s="85"/>
      <c r="RTB136" s="85"/>
      <c r="RTC136" s="85"/>
      <c r="RTD136" s="85"/>
      <c r="RTE136" s="85"/>
      <c r="RTF136" s="85"/>
      <c r="RTG136" s="85"/>
      <c r="RTH136" s="85"/>
      <c r="RTI136" s="85"/>
      <c r="RTJ136" s="85"/>
      <c r="RTK136" s="85"/>
      <c r="RTL136" s="85"/>
      <c r="RTM136" s="85"/>
      <c r="RTN136" s="85"/>
      <c r="RTO136" s="85"/>
      <c r="RTP136" s="85"/>
      <c r="RTQ136" s="85"/>
      <c r="RTR136" s="85"/>
      <c r="RTS136" s="85"/>
      <c r="RTT136" s="85"/>
      <c r="RTU136" s="85"/>
      <c r="RTV136" s="85"/>
      <c r="RTW136" s="85"/>
      <c r="RTX136" s="85"/>
      <c r="RTY136" s="85"/>
      <c r="RTZ136" s="85"/>
      <c r="RUA136" s="85"/>
      <c r="RUB136" s="85"/>
      <c r="RUC136" s="85"/>
      <c r="RUD136" s="85"/>
      <c r="RUE136" s="85"/>
      <c r="RUF136" s="85"/>
      <c r="RUG136" s="85"/>
      <c r="RUH136" s="85"/>
      <c r="RUI136" s="85"/>
      <c r="RUJ136" s="85"/>
      <c r="RUK136" s="85"/>
      <c r="RUL136" s="85"/>
      <c r="RUM136" s="85"/>
      <c r="RUN136" s="85"/>
      <c r="RUO136" s="85"/>
      <c r="RUP136" s="85"/>
      <c r="RUQ136" s="85"/>
      <c r="RUR136" s="85"/>
      <c r="RUS136" s="85"/>
      <c r="RUT136" s="85"/>
      <c r="RUU136" s="85"/>
      <c r="RUV136" s="85"/>
      <c r="RUW136" s="85"/>
      <c r="RUX136" s="85"/>
      <c r="RUY136" s="85"/>
      <c r="RUZ136" s="85"/>
      <c r="RVA136" s="85"/>
      <c r="RVB136" s="85"/>
      <c r="RVC136" s="85"/>
      <c r="RVD136" s="85"/>
      <c r="RVE136" s="85"/>
      <c r="RVF136" s="85"/>
      <c r="RVG136" s="85"/>
      <c r="RVH136" s="85"/>
      <c r="RVI136" s="85"/>
      <c r="RVJ136" s="85"/>
      <c r="RVK136" s="85"/>
      <c r="RVL136" s="85"/>
      <c r="RVM136" s="85"/>
      <c r="RVN136" s="85"/>
      <c r="RVO136" s="85"/>
      <c r="RVP136" s="85"/>
      <c r="RVQ136" s="85"/>
      <c r="RVR136" s="85"/>
      <c r="RVS136" s="85"/>
      <c r="RVT136" s="85"/>
      <c r="RVU136" s="85"/>
      <c r="RVV136" s="85"/>
      <c r="RVW136" s="85"/>
      <c r="RVX136" s="85"/>
      <c r="RVY136" s="85"/>
      <c r="RVZ136" s="85"/>
      <c r="RWA136" s="85"/>
      <c r="RWB136" s="85"/>
      <c r="RWC136" s="85"/>
      <c r="RWD136" s="85"/>
      <c r="RWE136" s="85"/>
      <c r="RWF136" s="85"/>
      <c r="RWG136" s="85"/>
      <c r="RWH136" s="85"/>
      <c r="RWI136" s="85"/>
      <c r="RWJ136" s="85"/>
      <c r="RWK136" s="85"/>
      <c r="RWL136" s="85"/>
      <c r="RWM136" s="85"/>
      <c r="RWN136" s="85"/>
      <c r="RWO136" s="85"/>
      <c r="RWP136" s="85"/>
      <c r="RWQ136" s="85"/>
      <c r="RWR136" s="85"/>
      <c r="RWS136" s="85"/>
      <c r="RWT136" s="85"/>
      <c r="RWU136" s="85"/>
      <c r="RWV136" s="85"/>
      <c r="RWW136" s="85"/>
      <c r="RWX136" s="85"/>
      <c r="RWY136" s="85"/>
      <c r="RWZ136" s="85"/>
      <c r="RXA136" s="85"/>
      <c r="RXB136" s="85"/>
      <c r="RXC136" s="85"/>
      <c r="RXD136" s="85"/>
      <c r="RXE136" s="85"/>
      <c r="RXF136" s="85"/>
      <c r="RXG136" s="85"/>
      <c r="RXH136" s="85"/>
      <c r="RXI136" s="85"/>
      <c r="RXJ136" s="85"/>
      <c r="RXK136" s="85"/>
      <c r="RXL136" s="85"/>
      <c r="RXM136" s="85"/>
      <c r="RXN136" s="85"/>
      <c r="RXO136" s="85"/>
      <c r="RXP136" s="85"/>
      <c r="RXQ136" s="85"/>
      <c r="RXR136" s="85"/>
      <c r="RXS136" s="85"/>
      <c r="RXT136" s="85"/>
      <c r="RXU136" s="85"/>
      <c r="RXV136" s="85"/>
      <c r="RXW136" s="85"/>
      <c r="RXX136" s="85"/>
      <c r="RXY136" s="85"/>
      <c r="RXZ136" s="85"/>
      <c r="RYA136" s="85"/>
      <c r="RYB136" s="85"/>
      <c r="RYC136" s="85"/>
      <c r="RYD136" s="85"/>
      <c r="RYE136" s="85"/>
      <c r="RYF136" s="85"/>
      <c r="RYG136" s="85"/>
      <c r="RYH136" s="85"/>
      <c r="RYI136" s="85"/>
      <c r="RYJ136" s="85"/>
      <c r="RYK136" s="85"/>
      <c r="RYL136" s="85"/>
      <c r="RYM136" s="85"/>
      <c r="RYN136" s="85"/>
      <c r="RYO136" s="85"/>
      <c r="RYP136" s="85"/>
      <c r="RYQ136" s="85"/>
      <c r="RYR136" s="85"/>
      <c r="RYS136" s="85"/>
      <c r="RYT136" s="85"/>
      <c r="RYU136" s="85"/>
      <c r="RYV136" s="85"/>
      <c r="RYW136" s="85"/>
      <c r="RYX136" s="85"/>
      <c r="RYY136" s="85"/>
      <c r="RYZ136" s="85"/>
      <c r="RZA136" s="85"/>
      <c r="RZB136" s="85"/>
      <c r="RZC136" s="85"/>
      <c r="RZD136" s="85"/>
      <c r="RZE136" s="85"/>
      <c r="RZF136" s="85"/>
      <c r="RZG136" s="85"/>
      <c r="RZH136" s="85"/>
      <c r="RZI136" s="85"/>
      <c r="RZJ136" s="85"/>
      <c r="RZK136" s="85"/>
      <c r="RZL136" s="85"/>
      <c r="RZM136" s="85"/>
      <c r="RZN136" s="85"/>
      <c r="RZO136" s="85"/>
      <c r="RZP136" s="85"/>
      <c r="RZQ136" s="85"/>
      <c r="RZR136" s="85"/>
      <c r="RZS136" s="85"/>
      <c r="RZT136" s="85"/>
      <c r="RZU136" s="85"/>
      <c r="RZV136" s="85"/>
      <c r="RZW136" s="85"/>
      <c r="RZX136" s="85"/>
      <c r="RZY136" s="85"/>
      <c r="RZZ136" s="85"/>
      <c r="SAA136" s="85"/>
      <c r="SAB136" s="85"/>
      <c r="SAC136" s="85"/>
      <c r="SAD136" s="85"/>
      <c r="SAE136" s="85"/>
      <c r="SAF136" s="85"/>
      <c r="SAG136" s="85"/>
      <c r="SAH136" s="85"/>
      <c r="SAI136" s="85"/>
      <c r="SAJ136" s="85"/>
      <c r="SAK136" s="85"/>
      <c r="SAL136" s="85"/>
      <c r="SAM136" s="85"/>
      <c r="SAN136" s="85"/>
      <c r="SAO136" s="85"/>
      <c r="SAP136" s="85"/>
      <c r="SAQ136" s="85"/>
      <c r="SAR136" s="85"/>
      <c r="SAS136" s="85"/>
      <c r="SAT136" s="85"/>
      <c r="SAU136" s="85"/>
      <c r="SAV136" s="85"/>
      <c r="SAW136" s="85"/>
      <c r="SAX136" s="85"/>
      <c r="SAY136" s="85"/>
      <c r="SAZ136" s="85"/>
      <c r="SBA136" s="85"/>
      <c r="SBB136" s="85"/>
      <c r="SBC136" s="85"/>
      <c r="SBD136" s="85"/>
      <c r="SBE136" s="85"/>
      <c r="SBF136" s="85"/>
      <c r="SBG136" s="85"/>
      <c r="SBH136" s="85"/>
      <c r="SBI136" s="85"/>
      <c r="SBJ136" s="85"/>
      <c r="SBK136" s="85"/>
      <c r="SBL136" s="85"/>
      <c r="SBM136" s="85"/>
      <c r="SBN136" s="85"/>
      <c r="SBO136" s="85"/>
      <c r="SBP136" s="85"/>
      <c r="SBQ136" s="85"/>
      <c r="SBR136" s="85"/>
      <c r="SBS136" s="85"/>
      <c r="SBT136" s="85"/>
      <c r="SBU136" s="85"/>
      <c r="SBV136" s="85"/>
      <c r="SBW136" s="85"/>
      <c r="SBX136" s="85"/>
      <c r="SBY136" s="85"/>
      <c r="SBZ136" s="85"/>
      <c r="SCA136" s="85"/>
      <c r="SCB136" s="85"/>
      <c r="SCC136" s="85"/>
      <c r="SCD136" s="85"/>
      <c r="SCE136" s="85"/>
      <c r="SCF136" s="85"/>
      <c r="SCG136" s="85"/>
      <c r="SCH136" s="85"/>
      <c r="SCI136" s="85"/>
      <c r="SCJ136" s="85"/>
      <c r="SCK136" s="85"/>
      <c r="SCL136" s="85"/>
      <c r="SCM136" s="85"/>
      <c r="SCN136" s="85"/>
      <c r="SCO136" s="85"/>
      <c r="SCP136" s="85"/>
      <c r="SCQ136" s="85"/>
      <c r="SCR136" s="85"/>
      <c r="SCS136" s="85"/>
      <c r="SCT136" s="85"/>
      <c r="SCU136" s="85"/>
      <c r="SCV136" s="85"/>
      <c r="SCW136" s="85"/>
      <c r="SCX136" s="85"/>
      <c r="SCY136" s="85"/>
      <c r="SCZ136" s="85"/>
      <c r="SDA136" s="85"/>
      <c r="SDB136" s="85"/>
      <c r="SDC136" s="85"/>
      <c r="SDD136" s="85"/>
      <c r="SDE136" s="85"/>
      <c r="SDF136" s="85"/>
      <c r="SDG136" s="85"/>
      <c r="SDH136" s="85"/>
      <c r="SDI136" s="85"/>
      <c r="SDJ136" s="85"/>
      <c r="SDK136" s="85"/>
      <c r="SDL136" s="85"/>
      <c r="SDM136" s="85"/>
      <c r="SDN136" s="85"/>
      <c r="SDO136" s="85"/>
      <c r="SDP136" s="85"/>
      <c r="SDQ136" s="85"/>
      <c r="SDR136" s="85"/>
      <c r="SDS136" s="85"/>
      <c r="SDT136" s="85"/>
      <c r="SDU136" s="85"/>
      <c r="SDV136" s="85"/>
      <c r="SDW136" s="85"/>
      <c r="SDX136" s="85"/>
      <c r="SDY136" s="85"/>
      <c r="SDZ136" s="85"/>
      <c r="SEA136" s="85"/>
      <c r="SEB136" s="85"/>
      <c r="SEC136" s="85"/>
      <c r="SED136" s="85"/>
      <c r="SEE136" s="85"/>
      <c r="SEF136" s="85"/>
      <c r="SEG136" s="85"/>
      <c r="SEH136" s="85"/>
      <c r="SEI136" s="85"/>
      <c r="SEJ136" s="85"/>
      <c r="SEK136" s="85"/>
      <c r="SEL136" s="85"/>
      <c r="SEM136" s="85"/>
      <c r="SEN136" s="85"/>
      <c r="SEO136" s="85"/>
      <c r="SEP136" s="85"/>
      <c r="SEQ136" s="85"/>
      <c r="SER136" s="85"/>
      <c r="SES136" s="85"/>
      <c r="SET136" s="85"/>
      <c r="SEU136" s="85"/>
      <c r="SEV136" s="85"/>
      <c r="SEW136" s="85"/>
      <c r="SEX136" s="85"/>
      <c r="SEY136" s="85"/>
      <c r="SEZ136" s="85"/>
      <c r="SFA136" s="85"/>
      <c r="SFB136" s="85"/>
      <c r="SFC136" s="85"/>
      <c r="SFD136" s="85"/>
      <c r="SFE136" s="85"/>
      <c r="SFF136" s="85"/>
      <c r="SFG136" s="85"/>
      <c r="SFH136" s="85"/>
      <c r="SFI136" s="85"/>
      <c r="SFJ136" s="85"/>
      <c r="SFK136" s="85"/>
      <c r="SFL136" s="85"/>
      <c r="SFM136" s="85"/>
      <c r="SFN136" s="85"/>
      <c r="SFO136" s="85"/>
      <c r="SFP136" s="85"/>
      <c r="SFQ136" s="85"/>
      <c r="SFR136" s="85"/>
      <c r="SFS136" s="85"/>
      <c r="SFT136" s="85"/>
      <c r="SFU136" s="85"/>
      <c r="SFV136" s="85"/>
      <c r="SFW136" s="85"/>
      <c r="SFX136" s="85"/>
      <c r="SFY136" s="85"/>
      <c r="SFZ136" s="85"/>
      <c r="SGA136" s="85"/>
      <c r="SGB136" s="85"/>
      <c r="SGC136" s="85"/>
      <c r="SGD136" s="85"/>
      <c r="SGE136" s="85"/>
      <c r="SGF136" s="85"/>
      <c r="SGG136" s="85"/>
      <c r="SGH136" s="85"/>
      <c r="SGI136" s="85"/>
      <c r="SGJ136" s="85"/>
      <c r="SGK136" s="85"/>
      <c r="SGL136" s="85"/>
      <c r="SGM136" s="85"/>
      <c r="SGN136" s="85"/>
      <c r="SGO136" s="85"/>
      <c r="SGP136" s="85"/>
      <c r="SGQ136" s="85"/>
      <c r="SGR136" s="85"/>
      <c r="SGS136" s="85"/>
      <c r="SGT136" s="85"/>
      <c r="SGU136" s="85"/>
      <c r="SGV136" s="85"/>
      <c r="SGW136" s="85"/>
      <c r="SGX136" s="85"/>
      <c r="SGY136" s="85"/>
      <c r="SGZ136" s="85"/>
      <c r="SHA136" s="85"/>
      <c r="SHB136" s="85"/>
      <c r="SHC136" s="85"/>
      <c r="SHD136" s="85"/>
      <c r="SHE136" s="85"/>
      <c r="SHF136" s="85"/>
      <c r="SHG136" s="85"/>
      <c r="SHH136" s="85"/>
      <c r="SHI136" s="85"/>
      <c r="SHJ136" s="85"/>
      <c r="SHK136" s="85"/>
      <c r="SHL136" s="85"/>
      <c r="SHM136" s="85"/>
      <c r="SHN136" s="85"/>
      <c r="SHO136" s="85"/>
      <c r="SHP136" s="85"/>
      <c r="SHQ136" s="85"/>
      <c r="SHR136" s="85"/>
      <c r="SHS136" s="85"/>
      <c r="SHT136" s="85"/>
      <c r="SHU136" s="85"/>
      <c r="SHV136" s="85"/>
      <c r="SHW136" s="85"/>
      <c r="SHX136" s="85"/>
      <c r="SHY136" s="85"/>
      <c r="SHZ136" s="85"/>
      <c r="SIA136" s="85"/>
      <c r="SIB136" s="85"/>
      <c r="SIC136" s="85"/>
      <c r="SID136" s="85"/>
      <c r="SIE136" s="85"/>
      <c r="SIF136" s="85"/>
      <c r="SIG136" s="85"/>
      <c r="SIH136" s="85"/>
      <c r="SII136" s="85"/>
      <c r="SIJ136" s="85"/>
      <c r="SIK136" s="85"/>
      <c r="SIL136" s="85"/>
      <c r="SIM136" s="85"/>
      <c r="SIN136" s="85"/>
      <c r="SIO136" s="85"/>
      <c r="SIP136" s="85"/>
      <c r="SIQ136" s="85"/>
      <c r="SIR136" s="85"/>
      <c r="SIS136" s="85"/>
      <c r="SIT136" s="85"/>
      <c r="SIU136" s="85"/>
      <c r="SIV136" s="85"/>
      <c r="SIW136" s="85"/>
      <c r="SIX136" s="85"/>
      <c r="SIY136" s="85"/>
      <c r="SIZ136" s="85"/>
      <c r="SJA136" s="85"/>
      <c r="SJB136" s="85"/>
      <c r="SJC136" s="85"/>
      <c r="SJD136" s="85"/>
      <c r="SJE136" s="85"/>
      <c r="SJF136" s="85"/>
      <c r="SJG136" s="85"/>
      <c r="SJH136" s="85"/>
      <c r="SJI136" s="85"/>
      <c r="SJJ136" s="85"/>
      <c r="SJK136" s="85"/>
      <c r="SJL136" s="85"/>
      <c r="SJM136" s="85"/>
      <c r="SJN136" s="85"/>
      <c r="SJO136" s="85"/>
      <c r="SJP136" s="85"/>
      <c r="SJQ136" s="85"/>
      <c r="SJR136" s="85"/>
      <c r="SJS136" s="85"/>
      <c r="SJT136" s="85"/>
      <c r="SJU136" s="85"/>
      <c r="SJV136" s="85"/>
      <c r="SJW136" s="85"/>
      <c r="SJX136" s="85"/>
      <c r="SJY136" s="85"/>
      <c r="SJZ136" s="85"/>
      <c r="SKA136" s="85"/>
      <c r="SKB136" s="85"/>
      <c r="SKC136" s="85"/>
      <c r="SKD136" s="85"/>
      <c r="SKE136" s="85"/>
      <c r="SKF136" s="85"/>
      <c r="SKG136" s="85"/>
      <c r="SKH136" s="85"/>
      <c r="SKI136" s="85"/>
      <c r="SKJ136" s="85"/>
      <c r="SKK136" s="85"/>
      <c r="SKL136" s="85"/>
      <c r="SKM136" s="85"/>
      <c r="SKN136" s="85"/>
      <c r="SKO136" s="85"/>
      <c r="SKP136" s="85"/>
      <c r="SKQ136" s="85"/>
      <c r="SKR136" s="85"/>
      <c r="SKS136" s="85"/>
      <c r="SKT136" s="85"/>
      <c r="SKU136" s="85"/>
      <c r="SKV136" s="85"/>
      <c r="SKW136" s="85"/>
      <c r="SKX136" s="85"/>
      <c r="SKY136" s="85"/>
      <c r="SKZ136" s="85"/>
      <c r="SLA136" s="85"/>
      <c r="SLB136" s="85"/>
      <c r="SLC136" s="85"/>
      <c r="SLD136" s="85"/>
      <c r="SLE136" s="85"/>
      <c r="SLF136" s="85"/>
      <c r="SLG136" s="85"/>
      <c r="SLH136" s="85"/>
      <c r="SLI136" s="85"/>
      <c r="SLJ136" s="85"/>
      <c r="SLK136" s="85"/>
      <c r="SLL136" s="85"/>
      <c r="SLM136" s="85"/>
      <c r="SLN136" s="85"/>
      <c r="SLO136" s="85"/>
      <c r="SLP136" s="85"/>
      <c r="SLQ136" s="85"/>
      <c r="SLR136" s="85"/>
      <c r="SLS136" s="85"/>
      <c r="SLT136" s="85"/>
      <c r="SLU136" s="85"/>
      <c r="SLV136" s="85"/>
      <c r="SLW136" s="85"/>
      <c r="SLX136" s="85"/>
      <c r="SLY136" s="85"/>
      <c r="SLZ136" s="85"/>
      <c r="SMA136" s="85"/>
      <c r="SMB136" s="85"/>
      <c r="SMC136" s="85"/>
      <c r="SMD136" s="85"/>
      <c r="SME136" s="85"/>
      <c r="SMF136" s="85"/>
      <c r="SMG136" s="85"/>
      <c r="SMH136" s="85"/>
      <c r="SMI136" s="85"/>
      <c r="SMJ136" s="85"/>
      <c r="SMK136" s="85"/>
      <c r="SML136" s="85"/>
      <c r="SMM136" s="85"/>
      <c r="SMN136" s="85"/>
      <c r="SMO136" s="85"/>
      <c r="SMP136" s="85"/>
      <c r="SMQ136" s="85"/>
      <c r="SMR136" s="85"/>
      <c r="SMS136" s="85"/>
      <c r="SMT136" s="85"/>
      <c r="SMU136" s="85"/>
      <c r="SMV136" s="85"/>
      <c r="SMW136" s="85"/>
      <c r="SMX136" s="85"/>
      <c r="SMY136" s="85"/>
      <c r="SMZ136" s="85"/>
      <c r="SNA136" s="85"/>
      <c r="SNB136" s="85"/>
      <c r="SNC136" s="85"/>
      <c r="SND136" s="85"/>
      <c r="SNE136" s="85"/>
      <c r="SNF136" s="85"/>
      <c r="SNG136" s="85"/>
      <c r="SNH136" s="85"/>
      <c r="SNI136" s="85"/>
      <c r="SNJ136" s="85"/>
      <c r="SNK136" s="85"/>
      <c r="SNL136" s="85"/>
      <c r="SNM136" s="85"/>
      <c r="SNN136" s="85"/>
      <c r="SNO136" s="85"/>
      <c r="SNP136" s="85"/>
      <c r="SNQ136" s="85"/>
      <c r="SNR136" s="85"/>
      <c r="SNS136" s="85"/>
      <c r="SNT136" s="85"/>
      <c r="SNU136" s="85"/>
      <c r="SNV136" s="85"/>
      <c r="SNW136" s="85"/>
      <c r="SNX136" s="85"/>
      <c r="SNY136" s="85"/>
      <c r="SNZ136" s="85"/>
      <c r="SOA136" s="85"/>
      <c r="SOB136" s="85"/>
      <c r="SOC136" s="85"/>
      <c r="SOD136" s="85"/>
      <c r="SOE136" s="85"/>
      <c r="SOF136" s="85"/>
      <c r="SOG136" s="85"/>
      <c r="SOH136" s="85"/>
      <c r="SOI136" s="85"/>
      <c r="SOJ136" s="85"/>
      <c r="SOK136" s="85"/>
      <c r="SOL136" s="85"/>
      <c r="SOM136" s="85"/>
      <c r="SON136" s="85"/>
      <c r="SOO136" s="85"/>
      <c r="SOP136" s="85"/>
      <c r="SOQ136" s="85"/>
      <c r="SOR136" s="85"/>
      <c r="SOS136" s="85"/>
      <c r="SOT136" s="85"/>
      <c r="SOU136" s="85"/>
      <c r="SOV136" s="85"/>
      <c r="SOW136" s="85"/>
      <c r="SOX136" s="85"/>
      <c r="SOY136" s="85"/>
      <c r="SOZ136" s="85"/>
      <c r="SPA136" s="85"/>
      <c r="SPB136" s="85"/>
      <c r="SPC136" s="85"/>
      <c r="SPD136" s="85"/>
      <c r="SPE136" s="85"/>
      <c r="SPF136" s="85"/>
      <c r="SPG136" s="85"/>
      <c r="SPH136" s="85"/>
      <c r="SPI136" s="85"/>
      <c r="SPJ136" s="85"/>
      <c r="SPK136" s="85"/>
      <c r="SPL136" s="85"/>
      <c r="SPM136" s="85"/>
      <c r="SPN136" s="85"/>
      <c r="SPO136" s="85"/>
      <c r="SPP136" s="85"/>
      <c r="SPQ136" s="85"/>
      <c r="SPR136" s="85"/>
      <c r="SPS136" s="85"/>
      <c r="SPT136" s="85"/>
      <c r="SPU136" s="85"/>
      <c r="SPV136" s="85"/>
      <c r="SPW136" s="85"/>
      <c r="SPX136" s="85"/>
      <c r="SPY136" s="85"/>
      <c r="SPZ136" s="85"/>
      <c r="SQA136" s="85"/>
      <c r="SQB136" s="85"/>
      <c r="SQC136" s="85"/>
      <c r="SQD136" s="85"/>
      <c r="SQE136" s="85"/>
      <c r="SQF136" s="85"/>
      <c r="SQG136" s="85"/>
      <c r="SQH136" s="85"/>
      <c r="SQI136" s="85"/>
      <c r="SQJ136" s="85"/>
      <c r="SQK136" s="85"/>
      <c r="SQL136" s="85"/>
      <c r="SQM136" s="85"/>
      <c r="SQN136" s="85"/>
      <c r="SQO136" s="85"/>
      <c r="SQP136" s="85"/>
      <c r="SQQ136" s="85"/>
      <c r="SQR136" s="85"/>
      <c r="SQS136" s="85"/>
      <c r="SQT136" s="85"/>
      <c r="SQU136" s="85"/>
      <c r="SQV136" s="85"/>
      <c r="SQW136" s="85"/>
      <c r="SQX136" s="85"/>
      <c r="SQY136" s="85"/>
      <c r="SQZ136" s="85"/>
      <c r="SRA136" s="85"/>
      <c r="SRB136" s="85"/>
      <c r="SRC136" s="85"/>
      <c r="SRD136" s="85"/>
      <c r="SRE136" s="85"/>
      <c r="SRF136" s="85"/>
      <c r="SRG136" s="85"/>
      <c r="SRH136" s="85"/>
      <c r="SRI136" s="85"/>
      <c r="SRJ136" s="85"/>
      <c r="SRK136" s="85"/>
      <c r="SRL136" s="85"/>
      <c r="SRM136" s="85"/>
      <c r="SRN136" s="85"/>
      <c r="SRO136" s="85"/>
      <c r="SRP136" s="85"/>
      <c r="SRQ136" s="85"/>
      <c r="SRR136" s="85"/>
      <c r="SRS136" s="85"/>
      <c r="SRT136" s="85"/>
      <c r="SRU136" s="85"/>
      <c r="SRV136" s="85"/>
      <c r="SRW136" s="85"/>
      <c r="SRX136" s="85"/>
      <c r="SRY136" s="85"/>
      <c r="SRZ136" s="85"/>
      <c r="SSA136" s="85"/>
      <c r="SSB136" s="85"/>
      <c r="SSC136" s="85"/>
      <c r="SSD136" s="85"/>
      <c r="SSE136" s="85"/>
      <c r="SSF136" s="85"/>
      <c r="SSG136" s="85"/>
      <c r="SSH136" s="85"/>
      <c r="SSI136" s="85"/>
      <c r="SSJ136" s="85"/>
      <c r="SSK136" s="85"/>
      <c r="SSL136" s="85"/>
      <c r="SSM136" s="85"/>
      <c r="SSN136" s="85"/>
      <c r="SSO136" s="85"/>
      <c r="SSP136" s="85"/>
      <c r="SSQ136" s="85"/>
      <c r="SSR136" s="85"/>
      <c r="SSS136" s="85"/>
      <c r="SST136" s="85"/>
      <c r="SSU136" s="85"/>
      <c r="SSV136" s="85"/>
      <c r="SSW136" s="85"/>
      <c r="SSX136" s="85"/>
      <c r="SSY136" s="85"/>
      <c r="SSZ136" s="85"/>
      <c r="STA136" s="85"/>
      <c r="STB136" s="85"/>
      <c r="STC136" s="85"/>
      <c r="STD136" s="85"/>
      <c r="STE136" s="85"/>
      <c r="STF136" s="85"/>
      <c r="STG136" s="85"/>
      <c r="STH136" s="85"/>
      <c r="STI136" s="85"/>
      <c r="STJ136" s="85"/>
      <c r="STK136" s="85"/>
      <c r="STL136" s="85"/>
      <c r="STM136" s="85"/>
      <c r="STN136" s="85"/>
      <c r="STO136" s="85"/>
      <c r="STP136" s="85"/>
      <c r="STQ136" s="85"/>
      <c r="STR136" s="85"/>
      <c r="STS136" s="85"/>
      <c r="STT136" s="85"/>
      <c r="STU136" s="85"/>
      <c r="STV136" s="85"/>
      <c r="STW136" s="85"/>
      <c r="STX136" s="85"/>
      <c r="STY136" s="85"/>
      <c r="STZ136" s="85"/>
      <c r="SUA136" s="85"/>
      <c r="SUB136" s="85"/>
      <c r="SUC136" s="85"/>
      <c r="SUD136" s="85"/>
      <c r="SUE136" s="85"/>
      <c r="SUF136" s="85"/>
      <c r="SUG136" s="85"/>
      <c r="SUH136" s="85"/>
      <c r="SUI136" s="85"/>
      <c r="SUJ136" s="85"/>
      <c r="SUK136" s="85"/>
      <c r="SUL136" s="85"/>
      <c r="SUM136" s="85"/>
      <c r="SUN136" s="85"/>
      <c r="SUO136" s="85"/>
      <c r="SUP136" s="85"/>
      <c r="SUQ136" s="85"/>
      <c r="SUR136" s="85"/>
      <c r="SUS136" s="85"/>
      <c r="SUT136" s="85"/>
      <c r="SUU136" s="85"/>
      <c r="SUV136" s="85"/>
      <c r="SUW136" s="85"/>
      <c r="SUX136" s="85"/>
      <c r="SUY136" s="85"/>
      <c r="SUZ136" s="85"/>
      <c r="SVA136" s="85"/>
      <c r="SVB136" s="85"/>
      <c r="SVC136" s="85"/>
      <c r="SVD136" s="85"/>
      <c r="SVE136" s="85"/>
      <c r="SVF136" s="85"/>
      <c r="SVG136" s="85"/>
      <c r="SVH136" s="85"/>
      <c r="SVI136" s="85"/>
      <c r="SVJ136" s="85"/>
      <c r="SVK136" s="85"/>
      <c r="SVL136" s="85"/>
      <c r="SVM136" s="85"/>
      <c r="SVN136" s="85"/>
      <c r="SVO136" s="85"/>
      <c r="SVP136" s="85"/>
      <c r="SVQ136" s="85"/>
      <c r="SVR136" s="85"/>
      <c r="SVS136" s="85"/>
      <c r="SVT136" s="85"/>
      <c r="SVU136" s="85"/>
      <c r="SVV136" s="85"/>
      <c r="SVW136" s="85"/>
      <c r="SVX136" s="85"/>
      <c r="SVY136" s="85"/>
      <c r="SVZ136" s="85"/>
      <c r="SWA136" s="85"/>
      <c r="SWB136" s="85"/>
      <c r="SWC136" s="85"/>
      <c r="SWD136" s="85"/>
      <c r="SWE136" s="85"/>
      <c r="SWF136" s="85"/>
      <c r="SWG136" s="85"/>
      <c r="SWH136" s="85"/>
      <c r="SWI136" s="85"/>
      <c r="SWJ136" s="85"/>
      <c r="SWK136" s="85"/>
      <c r="SWL136" s="85"/>
      <c r="SWM136" s="85"/>
      <c r="SWN136" s="85"/>
      <c r="SWO136" s="85"/>
      <c r="SWP136" s="85"/>
      <c r="SWQ136" s="85"/>
      <c r="SWR136" s="85"/>
      <c r="SWS136" s="85"/>
      <c r="SWT136" s="85"/>
      <c r="SWU136" s="85"/>
      <c r="SWV136" s="85"/>
      <c r="SWW136" s="85"/>
      <c r="SWX136" s="85"/>
      <c r="SWY136" s="85"/>
      <c r="SWZ136" s="85"/>
      <c r="SXA136" s="85"/>
      <c r="SXB136" s="85"/>
      <c r="SXC136" s="85"/>
      <c r="SXD136" s="85"/>
      <c r="SXE136" s="85"/>
      <c r="SXF136" s="85"/>
      <c r="SXG136" s="85"/>
      <c r="SXH136" s="85"/>
      <c r="SXI136" s="85"/>
      <c r="SXJ136" s="85"/>
      <c r="SXK136" s="85"/>
      <c r="SXL136" s="85"/>
      <c r="SXM136" s="85"/>
      <c r="SXN136" s="85"/>
      <c r="SXO136" s="85"/>
      <c r="SXP136" s="85"/>
      <c r="SXQ136" s="85"/>
      <c r="SXR136" s="85"/>
      <c r="SXS136" s="85"/>
      <c r="SXT136" s="85"/>
      <c r="SXU136" s="85"/>
      <c r="SXV136" s="85"/>
      <c r="SXW136" s="85"/>
      <c r="SXX136" s="85"/>
      <c r="SXY136" s="85"/>
      <c r="SXZ136" s="85"/>
      <c r="SYA136" s="85"/>
      <c r="SYB136" s="85"/>
      <c r="SYC136" s="85"/>
      <c r="SYD136" s="85"/>
      <c r="SYE136" s="85"/>
      <c r="SYF136" s="85"/>
      <c r="SYG136" s="85"/>
      <c r="SYH136" s="85"/>
      <c r="SYI136" s="85"/>
      <c r="SYJ136" s="85"/>
      <c r="SYK136" s="85"/>
      <c r="SYL136" s="85"/>
      <c r="SYM136" s="85"/>
      <c r="SYN136" s="85"/>
      <c r="SYO136" s="85"/>
      <c r="SYP136" s="85"/>
      <c r="SYQ136" s="85"/>
      <c r="SYR136" s="85"/>
      <c r="SYS136" s="85"/>
      <c r="SYT136" s="85"/>
      <c r="SYU136" s="85"/>
      <c r="SYV136" s="85"/>
      <c r="SYW136" s="85"/>
      <c r="SYX136" s="85"/>
      <c r="SYY136" s="85"/>
      <c r="SYZ136" s="85"/>
      <c r="SZA136" s="85"/>
      <c r="SZB136" s="85"/>
      <c r="SZC136" s="85"/>
      <c r="SZD136" s="85"/>
      <c r="SZE136" s="85"/>
      <c r="SZF136" s="85"/>
      <c r="SZG136" s="85"/>
      <c r="SZH136" s="85"/>
      <c r="SZI136" s="85"/>
      <c r="SZJ136" s="85"/>
      <c r="SZK136" s="85"/>
      <c r="SZL136" s="85"/>
      <c r="SZM136" s="85"/>
      <c r="SZN136" s="85"/>
      <c r="SZO136" s="85"/>
      <c r="SZP136" s="85"/>
      <c r="SZQ136" s="85"/>
      <c r="SZR136" s="85"/>
      <c r="SZS136" s="85"/>
      <c r="SZT136" s="85"/>
      <c r="SZU136" s="85"/>
      <c r="SZV136" s="85"/>
      <c r="SZW136" s="85"/>
      <c r="SZX136" s="85"/>
      <c r="SZY136" s="85"/>
      <c r="SZZ136" s="85"/>
      <c r="TAA136" s="85"/>
      <c r="TAB136" s="85"/>
      <c r="TAC136" s="85"/>
      <c r="TAD136" s="85"/>
      <c r="TAE136" s="85"/>
      <c r="TAF136" s="85"/>
      <c r="TAG136" s="85"/>
      <c r="TAH136" s="85"/>
      <c r="TAI136" s="85"/>
      <c r="TAJ136" s="85"/>
      <c r="TAK136" s="85"/>
      <c r="TAL136" s="85"/>
      <c r="TAM136" s="85"/>
      <c r="TAN136" s="85"/>
      <c r="TAO136" s="85"/>
      <c r="TAP136" s="85"/>
      <c r="TAQ136" s="85"/>
      <c r="TAR136" s="85"/>
      <c r="TAS136" s="85"/>
      <c r="TAT136" s="85"/>
      <c r="TAU136" s="85"/>
      <c r="TAV136" s="85"/>
      <c r="TAW136" s="85"/>
      <c r="TAX136" s="85"/>
      <c r="TAY136" s="85"/>
      <c r="TAZ136" s="85"/>
      <c r="TBA136" s="85"/>
      <c r="TBB136" s="85"/>
      <c r="TBC136" s="85"/>
      <c r="TBD136" s="85"/>
      <c r="TBE136" s="85"/>
      <c r="TBF136" s="85"/>
      <c r="TBG136" s="85"/>
      <c r="TBH136" s="85"/>
      <c r="TBI136" s="85"/>
      <c r="TBJ136" s="85"/>
      <c r="TBK136" s="85"/>
      <c r="TBL136" s="85"/>
      <c r="TBM136" s="85"/>
      <c r="TBN136" s="85"/>
      <c r="TBO136" s="85"/>
      <c r="TBP136" s="85"/>
      <c r="TBQ136" s="85"/>
      <c r="TBR136" s="85"/>
      <c r="TBS136" s="85"/>
      <c r="TBT136" s="85"/>
      <c r="TBU136" s="85"/>
      <c r="TBV136" s="85"/>
      <c r="TBW136" s="85"/>
      <c r="TBX136" s="85"/>
      <c r="TBY136" s="85"/>
      <c r="TBZ136" s="85"/>
      <c r="TCA136" s="85"/>
      <c r="TCB136" s="85"/>
      <c r="TCC136" s="85"/>
      <c r="TCD136" s="85"/>
      <c r="TCE136" s="85"/>
      <c r="TCF136" s="85"/>
      <c r="TCG136" s="85"/>
      <c r="TCH136" s="85"/>
      <c r="TCI136" s="85"/>
      <c r="TCJ136" s="85"/>
      <c r="TCK136" s="85"/>
      <c r="TCL136" s="85"/>
      <c r="TCM136" s="85"/>
      <c r="TCN136" s="85"/>
      <c r="TCO136" s="85"/>
      <c r="TCP136" s="85"/>
      <c r="TCQ136" s="85"/>
      <c r="TCR136" s="85"/>
      <c r="TCS136" s="85"/>
      <c r="TCT136" s="85"/>
      <c r="TCU136" s="85"/>
      <c r="TCV136" s="85"/>
      <c r="TCW136" s="85"/>
      <c r="TCX136" s="85"/>
      <c r="TCY136" s="85"/>
      <c r="TCZ136" s="85"/>
      <c r="TDA136" s="85"/>
      <c r="TDB136" s="85"/>
      <c r="TDC136" s="85"/>
      <c r="TDD136" s="85"/>
      <c r="TDE136" s="85"/>
      <c r="TDF136" s="85"/>
      <c r="TDG136" s="85"/>
      <c r="TDH136" s="85"/>
      <c r="TDI136" s="85"/>
      <c r="TDJ136" s="85"/>
      <c r="TDK136" s="85"/>
      <c r="TDL136" s="85"/>
      <c r="TDM136" s="85"/>
      <c r="TDN136" s="85"/>
      <c r="TDO136" s="85"/>
      <c r="TDP136" s="85"/>
      <c r="TDQ136" s="85"/>
      <c r="TDR136" s="85"/>
      <c r="TDS136" s="85"/>
      <c r="TDT136" s="85"/>
      <c r="TDU136" s="85"/>
      <c r="TDV136" s="85"/>
      <c r="TDW136" s="85"/>
      <c r="TDX136" s="85"/>
      <c r="TDY136" s="85"/>
      <c r="TDZ136" s="85"/>
      <c r="TEA136" s="85"/>
      <c r="TEB136" s="85"/>
      <c r="TEC136" s="85"/>
      <c r="TED136" s="85"/>
      <c r="TEE136" s="85"/>
      <c r="TEF136" s="85"/>
      <c r="TEG136" s="85"/>
      <c r="TEH136" s="85"/>
      <c r="TEI136" s="85"/>
      <c r="TEJ136" s="85"/>
      <c r="TEK136" s="85"/>
      <c r="TEL136" s="85"/>
      <c r="TEM136" s="85"/>
      <c r="TEN136" s="85"/>
      <c r="TEO136" s="85"/>
      <c r="TEP136" s="85"/>
      <c r="TEQ136" s="85"/>
      <c r="TER136" s="85"/>
      <c r="TES136" s="85"/>
      <c r="TET136" s="85"/>
      <c r="TEU136" s="85"/>
      <c r="TEV136" s="85"/>
      <c r="TEW136" s="85"/>
      <c r="TEX136" s="85"/>
      <c r="TEY136" s="85"/>
      <c r="TEZ136" s="85"/>
      <c r="TFA136" s="85"/>
      <c r="TFB136" s="85"/>
      <c r="TFC136" s="85"/>
      <c r="TFD136" s="85"/>
      <c r="TFE136" s="85"/>
      <c r="TFF136" s="85"/>
      <c r="TFG136" s="85"/>
      <c r="TFH136" s="85"/>
      <c r="TFI136" s="85"/>
      <c r="TFJ136" s="85"/>
      <c r="TFK136" s="85"/>
      <c r="TFL136" s="85"/>
      <c r="TFM136" s="85"/>
      <c r="TFN136" s="85"/>
      <c r="TFO136" s="85"/>
      <c r="TFP136" s="85"/>
      <c r="TFQ136" s="85"/>
      <c r="TFR136" s="85"/>
      <c r="TFS136" s="85"/>
      <c r="TFT136" s="85"/>
      <c r="TFU136" s="85"/>
      <c r="TFV136" s="85"/>
      <c r="TFW136" s="85"/>
      <c r="TFX136" s="85"/>
      <c r="TFY136" s="85"/>
      <c r="TFZ136" s="85"/>
      <c r="TGA136" s="85"/>
      <c r="TGB136" s="85"/>
      <c r="TGC136" s="85"/>
      <c r="TGD136" s="85"/>
      <c r="TGE136" s="85"/>
      <c r="TGF136" s="85"/>
      <c r="TGG136" s="85"/>
      <c r="TGH136" s="85"/>
      <c r="TGI136" s="85"/>
      <c r="TGJ136" s="85"/>
      <c r="TGK136" s="85"/>
      <c r="TGL136" s="85"/>
      <c r="TGM136" s="85"/>
      <c r="TGN136" s="85"/>
      <c r="TGO136" s="85"/>
      <c r="TGP136" s="85"/>
      <c r="TGQ136" s="85"/>
      <c r="TGR136" s="85"/>
      <c r="TGS136" s="85"/>
      <c r="TGT136" s="85"/>
      <c r="TGU136" s="85"/>
      <c r="TGV136" s="85"/>
      <c r="TGW136" s="85"/>
      <c r="TGX136" s="85"/>
      <c r="TGY136" s="85"/>
      <c r="TGZ136" s="85"/>
      <c r="THA136" s="85"/>
      <c r="THB136" s="85"/>
      <c r="THC136" s="85"/>
      <c r="THD136" s="85"/>
      <c r="THE136" s="85"/>
      <c r="THF136" s="85"/>
      <c r="THG136" s="85"/>
      <c r="THH136" s="85"/>
      <c r="THI136" s="85"/>
      <c r="THJ136" s="85"/>
      <c r="THK136" s="85"/>
      <c r="THL136" s="85"/>
      <c r="THM136" s="85"/>
      <c r="THN136" s="85"/>
      <c r="THO136" s="85"/>
      <c r="THP136" s="85"/>
      <c r="THQ136" s="85"/>
      <c r="THR136" s="85"/>
      <c r="THS136" s="85"/>
      <c r="THT136" s="85"/>
      <c r="THU136" s="85"/>
      <c r="THV136" s="85"/>
      <c r="THW136" s="85"/>
      <c r="THX136" s="85"/>
      <c r="THY136" s="85"/>
      <c r="THZ136" s="85"/>
      <c r="TIA136" s="85"/>
      <c r="TIB136" s="85"/>
      <c r="TIC136" s="85"/>
      <c r="TID136" s="85"/>
      <c r="TIE136" s="85"/>
      <c r="TIF136" s="85"/>
      <c r="TIG136" s="85"/>
      <c r="TIH136" s="85"/>
      <c r="TII136" s="85"/>
      <c r="TIJ136" s="85"/>
      <c r="TIK136" s="85"/>
      <c r="TIL136" s="85"/>
      <c r="TIM136" s="85"/>
      <c r="TIN136" s="85"/>
      <c r="TIO136" s="85"/>
      <c r="TIP136" s="85"/>
      <c r="TIQ136" s="85"/>
      <c r="TIR136" s="85"/>
      <c r="TIS136" s="85"/>
      <c r="TIT136" s="85"/>
      <c r="TIU136" s="85"/>
      <c r="TIV136" s="85"/>
      <c r="TIW136" s="85"/>
      <c r="TIX136" s="85"/>
      <c r="TIY136" s="85"/>
      <c r="TIZ136" s="85"/>
      <c r="TJA136" s="85"/>
      <c r="TJB136" s="85"/>
      <c r="TJC136" s="85"/>
      <c r="TJD136" s="85"/>
      <c r="TJE136" s="85"/>
      <c r="TJF136" s="85"/>
      <c r="TJG136" s="85"/>
      <c r="TJH136" s="85"/>
      <c r="TJI136" s="85"/>
      <c r="TJJ136" s="85"/>
      <c r="TJK136" s="85"/>
      <c r="TJL136" s="85"/>
      <c r="TJM136" s="85"/>
      <c r="TJN136" s="85"/>
      <c r="TJO136" s="85"/>
      <c r="TJP136" s="85"/>
      <c r="TJQ136" s="85"/>
      <c r="TJR136" s="85"/>
      <c r="TJS136" s="85"/>
      <c r="TJT136" s="85"/>
      <c r="TJU136" s="85"/>
      <c r="TJV136" s="85"/>
      <c r="TJW136" s="85"/>
      <c r="TJX136" s="85"/>
      <c r="TJY136" s="85"/>
      <c r="TJZ136" s="85"/>
      <c r="TKA136" s="85"/>
      <c r="TKB136" s="85"/>
      <c r="TKC136" s="85"/>
      <c r="TKD136" s="85"/>
      <c r="TKE136" s="85"/>
      <c r="TKF136" s="85"/>
      <c r="TKG136" s="85"/>
      <c r="TKH136" s="85"/>
      <c r="TKI136" s="85"/>
      <c r="TKJ136" s="85"/>
      <c r="TKK136" s="85"/>
      <c r="TKL136" s="85"/>
      <c r="TKM136" s="85"/>
      <c r="TKN136" s="85"/>
      <c r="TKO136" s="85"/>
      <c r="TKP136" s="85"/>
      <c r="TKQ136" s="85"/>
      <c r="TKR136" s="85"/>
      <c r="TKS136" s="85"/>
      <c r="TKT136" s="85"/>
      <c r="TKU136" s="85"/>
      <c r="TKV136" s="85"/>
      <c r="TKW136" s="85"/>
      <c r="TKX136" s="85"/>
      <c r="TKY136" s="85"/>
      <c r="TKZ136" s="85"/>
      <c r="TLA136" s="85"/>
      <c r="TLB136" s="85"/>
      <c r="TLC136" s="85"/>
      <c r="TLD136" s="85"/>
      <c r="TLE136" s="85"/>
      <c r="TLF136" s="85"/>
      <c r="TLG136" s="85"/>
      <c r="TLH136" s="85"/>
      <c r="TLI136" s="85"/>
      <c r="TLJ136" s="85"/>
      <c r="TLK136" s="85"/>
      <c r="TLL136" s="85"/>
      <c r="TLM136" s="85"/>
      <c r="TLN136" s="85"/>
      <c r="TLO136" s="85"/>
      <c r="TLP136" s="85"/>
      <c r="TLQ136" s="85"/>
      <c r="TLR136" s="85"/>
      <c r="TLS136" s="85"/>
      <c r="TLT136" s="85"/>
      <c r="TLU136" s="85"/>
      <c r="TLV136" s="85"/>
      <c r="TLW136" s="85"/>
      <c r="TLX136" s="85"/>
      <c r="TLY136" s="85"/>
      <c r="TLZ136" s="85"/>
      <c r="TMA136" s="85"/>
      <c r="TMB136" s="85"/>
      <c r="TMC136" s="85"/>
      <c r="TMD136" s="85"/>
      <c r="TME136" s="85"/>
      <c r="TMF136" s="85"/>
      <c r="TMG136" s="85"/>
      <c r="TMH136" s="85"/>
      <c r="TMI136" s="85"/>
      <c r="TMJ136" s="85"/>
      <c r="TMK136" s="85"/>
      <c r="TML136" s="85"/>
      <c r="TMM136" s="85"/>
      <c r="TMN136" s="85"/>
      <c r="TMO136" s="85"/>
      <c r="TMP136" s="85"/>
      <c r="TMQ136" s="85"/>
      <c r="TMR136" s="85"/>
      <c r="TMS136" s="85"/>
      <c r="TMT136" s="85"/>
      <c r="TMU136" s="85"/>
      <c r="TMV136" s="85"/>
      <c r="TMW136" s="85"/>
      <c r="TMX136" s="85"/>
      <c r="TMY136" s="85"/>
      <c r="TMZ136" s="85"/>
      <c r="TNA136" s="85"/>
      <c r="TNB136" s="85"/>
      <c r="TNC136" s="85"/>
      <c r="TND136" s="85"/>
      <c r="TNE136" s="85"/>
      <c r="TNF136" s="85"/>
      <c r="TNG136" s="85"/>
      <c r="TNH136" s="85"/>
      <c r="TNI136" s="85"/>
      <c r="TNJ136" s="85"/>
      <c r="TNK136" s="85"/>
      <c r="TNL136" s="85"/>
      <c r="TNM136" s="85"/>
      <c r="TNN136" s="85"/>
      <c r="TNO136" s="85"/>
      <c r="TNP136" s="85"/>
      <c r="TNQ136" s="85"/>
      <c r="TNR136" s="85"/>
      <c r="TNS136" s="85"/>
      <c r="TNT136" s="85"/>
      <c r="TNU136" s="85"/>
      <c r="TNV136" s="85"/>
      <c r="TNW136" s="85"/>
      <c r="TNX136" s="85"/>
      <c r="TNY136" s="85"/>
      <c r="TNZ136" s="85"/>
      <c r="TOA136" s="85"/>
      <c r="TOB136" s="85"/>
      <c r="TOC136" s="85"/>
      <c r="TOD136" s="85"/>
      <c r="TOE136" s="85"/>
      <c r="TOF136" s="85"/>
      <c r="TOG136" s="85"/>
      <c r="TOH136" s="85"/>
      <c r="TOI136" s="85"/>
      <c r="TOJ136" s="85"/>
      <c r="TOK136" s="85"/>
      <c r="TOL136" s="85"/>
      <c r="TOM136" s="85"/>
      <c r="TON136" s="85"/>
      <c r="TOO136" s="85"/>
      <c r="TOP136" s="85"/>
      <c r="TOQ136" s="85"/>
      <c r="TOR136" s="85"/>
      <c r="TOS136" s="85"/>
      <c r="TOT136" s="85"/>
      <c r="TOU136" s="85"/>
      <c r="TOV136" s="85"/>
      <c r="TOW136" s="85"/>
      <c r="TOX136" s="85"/>
      <c r="TOY136" s="85"/>
      <c r="TOZ136" s="85"/>
      <c r="TPA136" s="85"/>
      <c r="TPB136" s="85"/>
      <c r="TPC136" s="85"/>
      <c r="TPD136" s="85"/>
      <c r="TPE136" s="85"/>
      <c r="TPF136" s="85"/>
      <c r="TPG136" s="85"/>
      <c r="TPH136" s="85"/>
      <c r="TPI136" s="85"/>
      <c r="TPJ136" s="85"/>
      <c r="TPK136" s="85"/>
      <c r="TPL136" s="85"/>
      <c r="TPM136" s="85"/>
      <c r="TPN136" s="85"/>
      <c r="TPO136" s="85"/>
      <c r="TPP136" s="85"/>
      <c r="TPQ136" s="85"/>
      <c r="TPR136" s="85"/>
      <c r="TPS136" s="85"/>
      <c r="TPT136" s="85"/>
      <c r="TPU136" s="85"/>
      <c r="TPV136" s="85"/>
      <c r="TPW136" s="85"/>
      <c r="TPX136" s="85"/>
      <c r="TPY136" s="85"/>
      <c r="TPZ136" s="85"/>
      <c r="TQA136" s="85"/>
      <c r="TQB136" s="85"/>
      <c r="TQC136" s="85"/>
      <c r="TQD136" s="85"/>
      <c r="TQE136" s="85"/>
      <c r="TQF136" s="85"/>
      <c r="TQG136" s="85"/>
      <c r="TQH136" s="85"/>
      <c r="TQI136" s="85"/>
      <c r="TQJ136" s="85"/>
      <c r="TQK136" s="85"/>
      <c r="TQL136" s="85"/>
      <c r="TQM136" s="85"/>
      <c r="TQN136" s="85"/>
      <c r="TQO136" s="85"/>
      <c r="TQP136" s="85"/>
      <c r="TQQ136" s="85"/>
      <c r="TQR136" s="85"/>
      <c r="TQS136" s="85"/>
      <c r="TQT136" s="85"/>
      <c r="TQU136" s="85"/>
      <c r="TQV136" s="85"/>
      <c r="TQW136" s="85"/>
      <c r="TQX136" s="85"/>
      <c r="TQY136" s="85"/>
      <c r="TQZ136" s="85"/>
      <c r="TRA136" s="85"/>
      <c r="TRB136" s="85"/>
      <c r="TRC136" s="85"/>
      <c r="TRD136" s="85"/>
      <c r="TRE136" s="85"/>
      <c r="TRF136" s="85"/>
      <c r="TRG136" s="85"/>
      <c r="TRH136" s="85"/>
      <c r="TRI136" s="85"/>
      <c r="TRJ136" s="85"/>
      <c r="TRK136" s="85"/>
      <c r="TRL136" s="85"/>
      <c r="TRM136" s="85"/>
      <c r="TRN136" s="85"/>
      <c r="TRO136" s="85"/>
      <c r="TRP136" s="85"/>
      <c r="TRQ136" s="85"/>
      <c r="TRR136" s="85"/>
      <c r="TRS136" s="85"/>
      <c r="TRT136" s="85"/>
      <c r="TRU136" s="85"/>
      <c r="TRV136" s="85"/>
      <c r="TRW136" s="85"/>
      <c r="TRX136" s="85"/>
      <c r="TRY136" s="85"/>
      <c r="TRZ136" s="85"/>
      <c r="TSA136" s="85"/>
      <c r="TSB136" s="85"/>
      <c r="TSC136" s="85"/>
      <c r="TSD136" s="85"/>
      <c r="TSE136" s="85"/>
      <c r="TSF136" s="85"/>
      <c r="TSG136" s="85"/>
      <c r="TSH136" s="85"/>
      <c r="TSI136" s="85"/>
      <c r="TSJ136" s="85"/>
      <c r="TSK136" s="85"/>
      <c r="TSL136" s="85"/>
      <c r="TSM136" s="85"/>
      <c r="TSN136" s="85"/>
      <c r="TSO136" s="85"/>
      <c r="TSP136" s="85"/>
      <c r="TSQ136" s="85"/>
      <c r="TSR136" s="85"/>
      <c r="TSS136" s="85"/>
      <c r="TST136" s="85"/>
      <c r="TSU136" s="85"/>
      <c r="TSV136" s="85"/>
      <c r="TSW136" s="85"/>
      <c r="TSX136" s="85"/>
      <c r="TSY136" s="85"/>
      <c r="TSZ136" s="85"/>
      <c r="TTA136" s="85"/>
      <c r="TTB136" s="85"/>
      <c r="TTC136" s="85"/>
      <c r="TTD136" s="85"/>
      <c r="TTE136" s="85"/>
      <c r="TTF136" s="85"/>
      <c r="TTG136" s="85"/>
      <c r="TTH136" s="85"/>
      <c r="TTI136" s="85"/>
      <c r="TTJ136" s="85"/>
      <c r="TTK136" s="85"/>
      <c r="TTL136" s="85"/>
      <c r="TTM136" s="85"/>
      <c r="TTN136" s="85"/>
      <c r="TTO136" s="85"/>
      <c r="TTP136" s="85"/>
      <c r="TTQ136" s="85"/>
      <c r="TTR136" s="85"/>
      <c r="TTS136" s="85"/>
      <c r="TTT136" s="85"/>
      <c r="TTU136" s="85"/>
      <c r="TTV136" s="85"/>
      <c r="TTW136" s="85"/>
      <c r="TTX136" s="85"/>
      <c r="TTY136" s="85"/>
      <c r="TTZ136" s="85"/>
      <c r="TUA136" s="85"/>
      <c r="TUB136" s="85"/>
      <c r="TUC136" s="85"/>
      <c r="TUD136" s="85"/>
      <c r="TUE136" s="85"/>
      <c r="TUF136" s="85"/>
      <c r="TUG136" s="85"/>
      <c r="TUH136" s="85"/>
      <c r="TUI136" s="85"/>
      <c r="TUJ136" s="85"/>
      <c r="TUK136" s="85"/>
      <c r="TUL136" s="85"/>
      <c r="TUM136" s="85"/>
      <c r="TUN136" s="85"/>
      <c r="TUO136" s="85"/>
      <c r="TUP136" s="85"/>
      <c r="TUQ136" s="85"/>
      <c r="TUR136" s="85"/>
      <c r="TUS136" s="85"/>
      <c r="TUT136" s="85"/>
      <c r="TUU136" s="85"/>
      <c r="TUV136" s="85"/>
      <c r="TUW136" s="85"/>
      <c r="TUX136" s="85"/>
      <c r="TUY136" s="85"/>
      <c r="TUZ136" s="85"/>
      <c r="TVA136" s="85"/>
      <c r="TVB136" s="85"/>
      <c r="TVC136" s="85"/>
      <c r="TVD136" s="85"/>
      <c r="TVE136" s="85"/>
      <c r="TVF136" s="85"/>
      <c r="TVG136" s="85"/>
      <c r="TVH136" s="85"/>
      <c r="TVI136" s="85"/>
      <c r="TVJ136" s="85"/>
      <c r="TVK136" s="85"/>
      <c r="TVL136" s="85"/>
      <c r="TVM136" s="85"/>
      <c r="TVN136" s="85"/>
      <c r="TVO136" s="85"/>
      <c r="TVP136" s="85"/>
      <c r="TVQ136" s="85"/>
      <c r="TVR136" s="85"/>
      <c r="TVS136" s="85"/>
      <c r="TVT136" s="85"/>
      <c r="TVU136" s="85"/>
      <c r="TVV136" s="85"/>
      <c r="TVW136" s="85"/>
      <c r="TVX136" s="85"/>
      <c r="TVY136" s="85"/>
      <c r="TVZ136" s="85"/>
      <c r="TWA136" s="85"/>
      <c r="TWB136" s="85"/>
      <c r="TWC136" s="85"/>
      <c r="TWD136" s="85"/>
      <c r="TWE136" s="85"/>
      <c r="TWF136" s="85"/>
      <c r="TWG136" s="85"/>
      <c r="TWH136" s="85"/>
      <c r="TWI136" s="85"/>
      <c r="TWJ136" s="85"/>
      <c r="TWK136" s="85"/>
      <c r="TWL136" s="85"/>
      <c r="TWM136" s="85"/>
      <c r="TWN136" s="85"/>
      <c r="TWO136" s="85"/>
      <c r="TWP136" s="85"/>
      <c r="TWQ136" s="85"/>
      <c r="TWR136" s="85"/>
      <c r="TWS136" s="85"/>
      <c r="TWT136" s="85"/>
      <c r="TWU136" s="85"/>
      <c r="TWV136" s="85"/>
      <c r="TWW136" s="85"/>
      <c r="TWX136" s="85"/>
      <c r="TWY136" s="85"/>
      <c r="TWZ136" s="85"/>
      <c r="TXA136" s="85"/>
      <c r="TXB136" s="85"/>
      <c r="TXC136" s="85"/>
      <c r="TXD136" s="85"/>
      <c r="TXE136" s="85"/>
      <c r="TXF136" s="85"/>
      <c r="TXG136" s="85"/>
      <c r="TXH136" s="85"/>
      <c r="TXI136" s="85"/>
      <c r="TXJ136" s="85"/>
      <c r="TXK136" s="85"/>
      <c r="TXL136" s="85"/>
      <c r="TXM136" s="85"/>
      <c r="TXN136" s="85"/>
      <c r="TXO136" s="85"/>
      <c r="TXP136" s="85"/>
      <c r="TXQ136" s="85"/>
      <c r="TXR136" s="85"/>
      <c r="TXS136" s="85"/>
      <c r="TXT136" s="85"/>
      <c r="TXU136" s="85"/>
      <c r="TXV136" s="85"/>
      <c r="TXW136" s="85"/>
      <c r="TXX136" s="85"/>
      <c r="TXY136" s="85"/>
      <c r="TXZ136" s="85"/>
      <c r="TYA136" s="85"/>
      <c r="TYB136" s="85"/>
      <c r="TYC136" s="85"/>
      <c r="TYD136" s="85"/>
      <c r="TYE136" s="85"/>
      <c r="TYF136" s="85"/>
      <c r="TYG136" s="85"/>
      <c r="TYH136" s="85"/>
      <c r="TYI136" s="85"/>
      <c r="TYJ136" s="85"/>
      <c r="TYK136" s="85"/>
      <c r="TYL136" s="85"/>
      <c r="TYM136" s="85"/>
      <c r="TYN136" s="85"/>
      <c r="TYO136" s="85"/>
      <c r="TYP136" s="85"/>
      <c r="TYQ136" s="85"/>
      <c r="TYR136" s="85"/>
      <c r="TYS136" s="85"/>
      <c r="TYT136" s="85"/>
      <c r="TYU136" s="85"/>
      <c r="TYV136" s="85"/>
      <c r="TYW136" s="85"/>
      <c r="TYX136" s="85"/>
      <c r="TYY136" s="85"/>
      <c r="TYZ136" s="85"/>
      <c r="TZA136" s="85"/>
      <c r="TZB136" s="85"/>
      <c r="TZC136" s="85"/>
      <c r="TZD136" s="85"/>
      <c r="TZE136" s="85"/>
      <c r="TZF136" s="85"/>
      <c r="TZG136" s="85"/>
      <c r="TZH136" s="85"/>
      <c r="TZI136" s="85"/>
      <c r="TZJ136" s="85"/>
      <c r="TZK136" s="85"/>
      <c r="TZL136" s="85"/>
      <c r="TZM136" s="85"/>
      <c r="TZN136" s="85"/>
      <c r="TZO136" s="85"/>
      <c r="TZP136" s="85"/>
      <c r="TZQ136" s="85"/>
      <c r="TZR136" s="85"/>
      <c r="TZS136" s="85"/>
      <c r="TZT136" s="85"/>
      <c r="TZU136" s="85"/>
      <c r="TZV136" s="85"/>
      <c r="TZW136" s="85"/>
      <c r="TZX136" s="85"/>
      <c r="TZY136" s="85"/>
      <c r="TZZ136" s="85"/>
      <c r="UAA136" s="85"/>
      <c r="UAB136" s="85"/>
      <c r="UAC136" s="85"/>
      <c r="UAD136" s="85"/>
      <c r="UAE136" s="85"/>
      <c r="UAF136" s="85"/>
      <c r="UAG136" s="85"/>
      <c r="UAH136" s="85"/>
      <c r="UAI136" s="85"/>
      <c r="UAJ136" s="85"/>
      <c r="UAK136" s="85"/>
      <c r="UAL136" s="85"/>
      <c r="UAM136" s="85"/>
      <c r="UAN136" s="85"/>
      <c r="UAO136" s="85"/>
      <c r="UAP136" s="85"/>
      <c r="UAQ136" s="85"/>
      <c r="UAR136" s="85"/>
      <c r="UAS136" s="85"/>
      <c r="UAT136" s="85"/>
      <c r="UAU136" s="85"/>
      <c r="UAV136" s="85"/>
      <c r="UAW136" s="85"/>
      <c r="UAX136" s="85"/>
      <c r="UAY136" s="85"/>
      <c r="UAZ136" s="85"/>
      <c r="UBA136" s="85"/>
      <c r="UBB136" s="85"/>
      <c r="UBC136" s="85"/>
      <c r="UBD136" s="85"/>
      <c r="UBE136" s="85"/>
      <c r="UBF136" s="85"/>
      <c r="UBG136" s="85"/>
      <c r="UBH136" s="85"/>
      <c r="UBI136" s="85"/>
      <c r="UBJ136" s="85"/>
      <c r="UBK136" s="85"/>
      <c r="UBL136" s="85"/>
      <c r="UBM136" s="85"/>
      <c r="UBN136" s="85"/>
      <c r="UBO136" s="85"/>
      <c r="UBP136" s="85"/>
      <c r="UBQ136" s="85"/>
      <c r="UBR136" s="85"/>
      <c r="UBS136" s="85"/>
      <c r="UBT136" s="85"/>
      <c r="UBU136" s="85"/>
      <c r="UBV136" s="85"/>
      <c r="UBW136" s="85"/>
      <c r="UBX136" s="85"/>
      <c r="UBY136" s="85"/>
      <c r="UBZ136" s="85"/>
      <c r="UCA136" s="85"/>
      <c r="UCB136" s="85"/>
      <c r="UCC136" s="85"/>
      <c r="UCD136" s="85"/>
      <c r="UCE136" s="85"/>
      <c r="UCF136" s="85"/>
      <c r="UCG136" s="85"/>
      <c r="UCH136" s="85"/>
      <c r="UCI136" s="85"/>
      <c r="UCJ136" s="85"/>
      <c r="UCK136" s="85"/>
      <c r="UCL136" s="85"/>
      <c r="UCM136" s="85"/>
      <c r="UCN136" s="85"/>
      <c r="UCO136" s="85"/>
      <c r="UCP136" s="85"/>
      <c r="UCQ136" s="85"/>
      <c r="UCR136" s="85"/>
      <c r="UCS136" s="85"/>
      <c r="UCT136" s="85"/>
      <c r="UCU136" s="85"/>
      <c r="UCV136" s="85"/>
      <c r="UCW136" s="85"/>
      <c r="UCX136" s="85"/>
      <c r="UCY136" s="85"/>
      <c r="UCZ136" s="85"/>
      <c r="UDA136" s="85"/>
      <c r="UDB136" s="85"/>
      <c r="UDC136" s="85"/>
      <c r="UDD136" s="85"/>
      <c r="UDE136" s="85"/>
      <c r="UDF136" s="85"/>
      <c r="UDG136" s="85"/>
      <c r="UDH136" s="85"/>
      <c r="UDI136" s="85"/>
      <c r="UDJ136" s="85"/>
      <c r="UDK136" s="85"/>
      <c r="UDL136" s="85"/>
      <c r="UDM136" s="85"/>
      <c r="UDN136" s="85"/>
      <c r="UDO136" s="85"/>
      <c r="UDP136" s="85"/>
      <c r="UDQ136" s="85"/>
      <c r="UDR136" s="85"/>
      <c r="UDS136" s="85"/>
      <c r="UDT136" s="85"/>
      <c r="UDU136" s="85"/>
      <c r="UDV136" s="85"/>
      <c r="UDW136" s="85"/>
      <c r="UDX136" s="85"/>
      <c r="UDY136" s="85"/>
      <c r="UDZ136" s="85"/>
      <c r="UEA136" s="85"/>
      <c r="UEB136" s="85"/>
      <c r="UEC136" s="85"/>
      <c r="UED136" s="85"/>
      <c r="UEE136" s="85"/>
      <c r="UEF136" s="85"/>
      <c r="UEG136" s="85"/>
      <c r="UEH136" s="85"/>
      <c r="UEI136" s="85"/>
      <c r="UEJ136" s="85"/>
      <c r="UEK136" s="85"/>
      <c r="UEL136" s="85"/>
      <c r="UEM136" s="85"/>
      <c r="UEN136" s="85"/>
      <c r="UEO136" s="85"/>
      <c r="UEP136" s="85"/>
      <c r="UEQ136" s="85"/>
      <c r="UER136" s="85"/>
      <c r="UES136" s="85"/>
      <c r="UET136" s="85"/>
      <c r="UEU136" s="85"/>
      <c r="UEV136" s="85"/>
      <c r="UEW136" s="85"/>
      <c r="UEX136" s="85"/>
      <c r="UEY136" s="85"/>
      <c r="UEZ136" s="85"/>
      <c r="UFA136" s="85"/>
      <c r="UFB136" s="85"/>
      <c r="UFC136" s="85"/>
      <c r="UFD136" s="85"/>
      <c r="UFE136" s="85"/>
      <c r="UFF136" s="85"/>
      <c r="UFG136" s="85"/>
      <c r="UFH136" s="85"/>
      <c r="UFI136" s="85"/>
      <c r="UFJ136" s="85"/>
      <c r="UFK136" s="85"/>
      <c r="UFL136" s="85"/>
      <c r="UFM136" s="85"/>
      <c r="UFN136" s="85"/>
      <c r="UFO136" s="85"/>
      <c r="UFP136" s="85"/>
      <c r="UFQ136" s="85"/>
      <c r="UFR136" s="85"/>
      <c r="UFS136" s="85"/>
      <c r="UFT136" s="85"/>
      <c r="UFU136" s="85"/>
      <c r="UFV136" s="85"/>
      <c r="UFW136" s="85"/>
      <c r="UFX136" s="85"/>
      <c r="UFY136" s="85"/>
      <c r="UFZ136" s="85"/>
      <c r="UGA136" s="85"/>
      <c r="UGB136" s="85"/>
      <c r="UGC136" s="85"/>
      <c r="UGD136" s="85"/>
      <c r="UGE136" s="85"/>
      <c r="UGF136" s="85"/>
      <c r="UGG136" s="85"/>
      <c r="UGH136" s="85"/>
      <c r="UGI136" s="85"/>
      <c r="UGJ136" s="85"/>
      <c r="UGK136" s="85"/>
      <c r="UGL136" s="85"/>
      <c r="UGM136" s="85"/>
      <c r="UGN136" s="85"/>
      <c r="UGO136" s="85"/>
      <c r="UGP136" s="85"/>
      <c r="UGQ136" s="85"/>
      <c r="UGR136" s="85"/>
      <c r="UGS136" s="85"/>
      <c r="UGT136" s="85"/>
      <c r="UGU136" s="85"/>
      <c r="UGV136" s="85"/>
      <c r="UGW136" s="85"/>
      <c r="UGX136" s="85"/>
      <c r="UGY136" s="85"/>
      <c r="UGZ136" s="85"/>
      <c r="UHA136" s="85"/>
      <c r="UHB136" s="85"/>
      <c r="UHC136" s="85"/>
      <c r="UHD136" s="85"/>
      <c r="UHE136" s="85"/>
      <c r="UHF136" s="85"/>
      <c r="UHG136" s="85"/>
      <c r="UHH136" s="85"/>
      <c r="UHI136" s="85"/>
      <c r="UHJ136" s="85"/>
      <c r="UHK136" s="85"/>
      <c r="UHL136" s="85"/>
      <c r="UHM136" s="85"/>
      <c r="UHN136" s="85"/>
      <c r="UHO136" s="85"/>
      <c r="UHP136" s="85"/>
      <c r="UHQ136" s="85"/>
      <c r="UHR136" s="85"/>
      <c r="UHS136" s="85"/>
      <c r="UHT136" s="85"/>
      <c r="UHU136" s="85"/>
      <c r="UHV136" s="85"/>
      <c r="UHW136" s="85"/>
      <c r="UHX136" s="85"/>
      <c r="UHY136" s="85"/>
      <c r="UHZ136" s="85"/>
      <c r="UIA136" s="85"/>
      <c r="UIB136" s="85"/>
      <c r="UIC136" s="85"/>
      <c r="UID136" s="85"/>
      <c r="UIE136" s="85"/>
      <c r="UIF136" s="85"/>
      <c r="UIG136" s="85"/>
      <c r="UIH136" s="85"/>
      <c r="UII136" s="85"/>
      <c r="UIJ136" s="85"/>
      <c r="UIK136" s="85"/>
      <c r="UIL136" s="85"/>
      <c r="UIM136" s="85"/>
      <c r="UIN136" s="85"/>
      <c r="UIO136" s="85"/>
      <c r="UIP136" s="85"/>
      <c r="UIQ136" s="85"/>
      <c r="UIR136" s="85"/>
      <c r="UIS136" s="85"/>
      <c r="UIT136" s="85"/>
      <c r="UIU136" s="85"/>
      <c r="UIV136" s="85"/>
      <c r="UIW136" s="85"/>
      <c r="UIX136" s="85"/>
      <c r="UIY136" s="85"/>
      <c r="UIZ136" s="85"/>
      <c r="UJA136" s="85"/>
      <c r="UJB136" s="85"/>
      <c r="UJC136" s="85"/>
      <c r="UJD136" s="85"/>
      <c r="UJE136" s="85"/>
      <c r="UJF136" s="85"/>
      <c r="UJG136" s="85"/>
      <c r="UJH136" s="85"/>
      <c r="UJI136" s="85"/>
      <c r="UJJ136" s="85"/>
      <c r="UJK136" s="85"/>
      <c r="UJL136" s="85"/>
      <c r="UJM136" s="85"/>
      <c r="UJN136" s="85"/>
      <c r="UJO136" s="85"/>
      <c r="UJP136" s="85"/>
      <c r="UJQ136" s="85"/>
      <c r="UJR136" s="85"/>
      <c r="UJS136" s="85"/>
      <c r="UJT136" s="85"/>
      <c r="UJU136" s="85"/>
      <c r="UJV136" s="85"/>
      <c r="UJW136" s="85"/>
      <c r="UJX136" s="85"/>
      <c r="UJY136" s="85"/>
      <c r="UJZ136" s="85"/>
      <c r="UKA136" s="85"/>
      <c r="UKB136" s="85"/>
      <c r="UKC136" s="85"/>
      <c r="UKD136" s="85"/>
      <c r="UKE136" s="85"/>
      <c r="UKF136" s="85"/>
      <c r="UKG136" s="85"/>
      <c r="UKH136" s="85"/>
      <c r="UKI136" s="85"/>
      <c r="UKJ136" s="85"/>
      <c r="UKK136" s="85"/>
      <c r="UKL136" s="85"/>
      <c r="UKM136" s="85"/>
      <c r="UKN136" s="85"/>
      <c r="UKO136" s="85"/>
      <c r="UKP136" s="85"/>
      <c r="UKQ136" s="85"/>
      <c r="UKR136" s="85"/>
      <c r="UKS136" s="85"/>
      <c r="UKT136" s="85"/>
      <c r="UKU136" s="85"/>
      <c r="UKV136" s="85"/>
      <c r="UKW136" s="85"/>
      <c r="UKX136" s="85"/>
      <c r="UKY136" s="85"/>
      <c r="UKZ136" s="85"/>
      <c r="ULA136" s="85"/>
      <c r="ULB136" s="85"/>
      <c r="ULC136" s="85"/>
      <c r="ULD136" s="85"/>
      <c r="ULE136" s="85"/>
      <c r="ULF136" s="85"/>
      <c r="ULG136" s="85"/>
      <c r="ULH136" s="85"/>
      <c r="ULI136" s="85"/>
      <c r="ULJ136" s="85"/>
      <c r="ULK136" s="85"/>
      <c r="ULL136" s="85"/>
      <c r="ULM136" s="85"/>
      <c r="ULN136" s="85"/>
      <c r="ULO136" s="85"/>
      <c r="ULP136" s="85"/>
      <c r="ULQ136" s="85"/>
      <c r="ULR136" s="85"/>
      <c r="ULS136" s="85"/>
      <c r="ULT136" s="85"/>
      <c r="ULU136" s="85"/>
      <c r="ULV136" s="85"/>
      <c r="ULW136" s="85"/>
      <c r="ULX136" s="85"/>
      <c r="ULY136" s="85"/>
      <c r="ULZ136" s="85"/>
      <c r="UMA136" s="85"/>
      <c r="UMB136" s="85"/>
      <c r="UMC136" s="85"/>
      <c r="UMD136" s="85"/>
      <c r="UME136" s="85"/>
      <c r="UMF136" s="85"/>
      <c r="UMG136" s="85"/>
      <c r="UMH136" s="85"/>
      <c r="UMI136" s="85"/>
      <c r="UMJ136" s="85"/>
      <c r="UMK136" s="85"/>
      <c r="UML136" s="85"/>
      <c r="UMM136" s="85"/>
      <c r="UMN136" s="85"/>
      <c r="UMO136" s="85"/>
      <c r="UMP136" s="85"/>
      <c r="UMQ136" s="85"/>
      <c r="UMR136" s="85"/>
      <c r="UMS136" s="85"/>
      <c r="UMT136" s="85"/>
      <c r="UMU136" s="85"/>
      <c r="UMV136" s="85"/>
      <c r="UMW136" s="85"/>
      <c r="UMX136" s="85"/>
      <c r="UMY136" s="85"/>
      <c r="UMZ136" s="85"/>
      <c r="UNA136" s="85"/>
      <c r="UNB136" s="85"/>
      <c r="UNC136" s="85"/>
      <c r="UND136" s="85"/>
      <c r="UNE136" s="85"/>
      <c r="UNF136" s="85"/>
      <c r="UNG136" s="85"/>
      <c r="UNH136" s="85"/>
      <c r="UNI136" s="85"/>
      <c r="UNJ136" s="85"/>
      <c r="UNK136" s="85"/>
      <c r="UNL136" s="85"/>
      <c r="UNM136" s="85"/>
      <c r="UNN136" s="85"/>
      <c r="UNO136" s="85"/>
      <c r="UNP136" s="85"/>
      <c r="UNQ136" s="85"/>
      <c r="UNR136" s="85"/>
      <c r="UNS136" s="85"/>
      <c r="UNT136" s="85"/>
      <c r="UNU136" s="85"/>
      <c r="UNV136" s="85"/>
      <c r="UNW136" s="85"/>
      <c r="UNX136" s="85"/>
      <c r="UNY136" s="85"/>
      <c r="UNZ136" s="85"/>
      <c r="UOA136" s="85"/>
      <c r="UOB136" s="85"/>
      <c r="UOC136" s="85"/>
      <c r="UOD136" s="85"/>
      <c r="UOE136" s="85"/>
      <c r="UOF136" s="85"/>
      <c r="UOG136" s="85"/>
      <c r="UOH136" s="85"/>
      <c r="UOI136" s="85"/>
      <c r="UOJ136" s="85"/>
      <c r="UOK136" s="85"/>
      <c r="UOL136" s="85"/>
      <c r="UOM136" s="85"/>
      <c r="UON136" s="85"/>
      <c r="UOO136" s="85"/>
      <c r="UOP136" s="85"/>
      <c r="UOQ136" s="85"/>
      <c r="UOR136" s="85"/>
      <c r="UOS136" s="85"/>
      <c r="UOT136" s="85"/>
      <c r="UOU136" s="85"/>
      <c r="UOV136" s="85"/>
      <c r="UOW136" s="85"/>
      <c r="UOX136" s="85"/>
      <c r="UOY136" s="85"/>
      <c r="UOZ136" s="85"/>
      <c r="UPA136" s="85"/>
      <c r="UPB136" s="85"/>
      <c r="UPC136" s="85"/>
      <c r="UPD136" s="85"/>
      <c r="UPE136" s="85"/>
      <c r="UPF136" s="85"/>
      <c r="UPG136" s="85"/>
      <c r="UPH136" s="85"/>
      <c r="UPI136" s="85"/>
      <c r="UPJ136" s="85"/>
      <c r="UPK136" s="85"/>
      <c r="UPL136" s="85"/>
      <c r="UPM136" s="85"/>
      <c r="UPN136" s="85"/>
      <c r="UPO136" s="85"/>
      <c r="UPP136" s="85"/>
      <c r="UPQ136" s="85"/>
      <c r="UPR136" s="85"/>
      <c r="UPS136" s="85"/>
      <c r="UPT136" s="85"/>
      <c r="UPU136" s="85"/>
      <c r="UPV136" s="85"/>
      <c r="UPW136" s="85"/>
      <c r="UPX136" s="85"/>
      <c r="UPY136" s="85"/>
      <c r="UPZ136" s="85"/>
      <c r="UQA136" s="85"/>
      <c r="UQB136" s="85"/>
      <c r="UQC136" s="85"/>
      <c r="UQD136" s="85"/>
      <c r="UQE136" s="85"/>
      <c r="UQF136" s="85"/>
      <c r="UQG136" s="85"/>
      <c r="UQH136" s="85"/>
      <c r="UQI136" s="85"/>
      <c r="UQJ136" s="85"/>
      <c r="UQK136" s="85"/>
      <c r="UQL136" s="85"/>
      <c r="UQM136" s="85"/>
      <c r="UQN136" s="85"/>
      <c r="UQO136" s="85"/>
      <c r="UQP136" s="85"/>
      <c r="UQQ136" s="85"/>
      <c r="UQR136" s="85"/>
      <c r="UQS136" s="85"/>
      <c r="UQT136" s="85"/>
      <c r="UQU136" s="85"/>
      <c r="UQV136" s="85"/>
      <c r="UQW136" s="85"/>
      <c r="UQX136" s="85"/>
      <c r="UQY136" s="85"/>
      <c r="UQZ136" s="85"/>
      <c r="URA136" s="85"/>
      <c r="URB136" s="85"/>
      <c r="URC136" s="85"/>
      <c r="URD136" s="85"/>
      <c r="URE136" s="85"/>
      <c r="URF136" s="85"/>
      <c r="URG136" s="85"/>
      <c r="URH136" s="85"/>
      <c r="URI136" s="85"/>
      <c r="URJ136" s="85"/>
      <c r="URK136" s="85"/>
      <c r="URL136" s="85"/>
      <c r="URM136" s="85"/>
      <c r="URN136" s="85"/>
      <c r="URO136" s="85"/>
      <c r="URP136" s="85"/>
      <c r="URQ136" s="85"/>
      <c r="URR136" s="85"/>
      <c r="URS136" s="85"/>
      <c r="URT136" s="85"/>
      <c r="URU136" s="85"/>
      <c r="URV136" s="85"/>
      <c r="URW136" s="85"/>
      <c r="URX136" s="85"/>
      <c r="URY136" s="85"/>
      <c r="URZ136" s="85"/>
      <c r="USA136" s="85"/>
      <c r="USB136" s="85"/>
      <c r="USC136" s="85"/>
      <c r="USD136" s="85"/>
      <c r="USE136" s="85"/>
      <c r="USF136" s="85"/>
      <c r="USG136" s="85"/>
      <c r="USH136" s="85"/>
      <c r="USI136" s="85"/>
      <c r="USJ136" s="85"/>
      <c r="USK136" s="85"/>
      <c r="USL136" s="85"/>
      <c r="USM136" s="85"/>
      <c r="USN136" s="85"/>
      <c r="USO136" s="85"/>
      <c r="USP136" s="85"/>
      <c r="USQ136" s="85"/>
      <c r="USR136" s="85"/>
      <c r="USS136" s="85"/>
      <c r="UST136" s="85"/>
      <c r="USU136" s="85"/>
      <c r="USV136" s="85"/>
      <c r="USW136" s="85"/>
      <c r="USX136" s="85"/>
      <c r="USY136" s="85"/>
      <c r="USZ136" s="85"/>
      <c r="UTA136" s="85"/>
      <c r="UTB136" s="85"/>
      <c r="UTC136" s="85"/>
      <c r="UTD136" s="85"/>
      <c r="UTE136" s="85"/>
      <c r="UTF136" s="85"/>
      <c r="UTG136" s="85"/>
      <c r="UTH136" s="85"/>
      <c r="UTI136" s="85"/>
      <c r="UTJ136" s="85"/>
      <c r="UTK136" s="85"/>
      <c r="UTL136" s="85"/>
      <c r="UTM136" s="85"/>
      <c r="UTN136" s="85"/>
      <c r="UTO136" s="85"/>
      <c r="UTP136" s="85"/>
      <c r="UTQ136" s="85"/>
      <c r="UTR136" s="85"/>
      <c r="UTS136" s="85"/>
      <c r="UTT136" s="85"/>
      <c r="UTU136" s="85"/>
      <c r="UTV136" s="85"/>
      <c r="UTW136" s="85"/>
      <c r="UTX136" s="85"/>
      <c r="UTY136" s="85"/>
      <c r="UTZ136" s="85"/>
      <c r="UUA136" s="85"/>
      <c r="UUB136" s="85"/>
      <c r="UUC136" s="85"/>
      <c r="UUD136" s="85"/>
      <c r="UUE136" s="85"/>
      <c r="UUF136" s="85"/>
      <c r="UUG136" s="85"/>
      <c r="UUH136" s="85"/>
      <c r="UUI136" s="85"/>
      <c r="UUJ136" s="85"/>
      <c r="UUK136" s="85"/>
      <c r="UUL136" s="85"/>
      <c r="UUM136" s="85"/>
      <c r="UUN136" s="85"/>
      <c r="UUO136" s="85"/>
      <c r="UUP136" s="85"/>
      <c r="UUQ136" s="85"/>
      <c r="UUR136" s="85"/>
      <c r="UUS136" s="85"/>
      <c r="UUT136" s="85"/>
      <c r="UUU136" s="85"/>
      <c r="UUV136" s="85"/>
      <c r="UUW136" s="85"/>
      <c r="UUX136" s="85"/>
      <c r="UUY136" s="85"/>
      <c r="UUZ136" s="85"/>
      <c r="UVA136" s="85"/>
      <c r="UVB136" s="85"/>
      <c r="UVC136" s="85"/>
      <c r="UVD136" s="85"/>
      <c r="UVE136" s="85"/>
      <c r="UVF136" s="85"/>
      <c r="UVG136" s="85"/>
      <c r="UVH136" s="85"/>
      <c r="UVI136" s="85"/>
      <c r="UVJ136" s="85"/>
      <c r="UVK136" s="85"/>
      <c r="UVL136" s="85"/>
      <c r="UVM136" s="85"/>
      <c r="UVN136" s="85"/>
      <c r="UVO136" s="85"/>
      <c r="UVP136" s="85"/>
      <c r="UVQ136" s="85"/>
      <c r="UVR136" s="85"/>
      <c r="UVS136" s="85"/>
      <c r="UVT136" s="85"/>
      <c r="UVU136" s="85"/>
      <c r="UVV136" s="85"/>
      <c r="UVW136" s="85"/>
      <c r="UVX136" s="85"/>
      <c r="UVY136" s="85"/>
      <c r="UVZ136" s="85"/>
      <c r="UWA136" s="85"/>
      <c r="UWB136" s="85"/>
      <c r="UWC136" s="85"/>
      <c r="UWD136" s="85"/>
      <c r="UWE136" s="85"/>
      <c r="UWF136" s="85"/>
      <c r="UWG136" s="85"/>
      <c r="UWH136" s="85"/>
      <c r="UWI136" s="85"/>
      <c r="UWJ136" s="85"/>
      <c r="UWK136" s="85"/>
      <c r="UWL136" s="85"/>
      <c r="UWM136" s="85"/>
      <c r="UWN136" s="85"/>
      <c r="UWO136" s="85"/>
      <c r="UWP136" s="85"/>
      <c r="UWQ136" s="85"/>
      <c r="UWR136" s="85"/>
      <c r="UWS136" s="85"/>
      <c r="UWT136" s="85"/>
      <c r="UWU136" s="85"/>
      <c r="UWV136" s="85"/>
      <c r="UWW136" s="85"/>
      <c r="UWX136" s="85"/>
      <c r="UWY136" s="85"/>
      <c r="UWZ136" s="85"/>
      <c r="UXA136" s="85"/>
      <c r="UXB136" s="85"/>
      <c r="UXC136" s="85"/>
      <c r="UXD136" s="85"/>
      <c r="UXE136" s="85"/>
      <c r="UXF136" s="85"/>
      <c r="UXG136" s="85"/>
      <c r="UXH136" s="85"/>
      <c r="UXI136" s="85"/>
      <c r="UXJ136" s="85"/>
      <c r="UXK136" s="85"/>
      <c r="UXL136" s="85"/>
      <c r="UXM136" s="85"/>
      <c r="UXN136" s="85"/>
      <c r="UXO136" s="85"/>
      <c r="UXP136" s="85"/>
      <c r="UXQ136" s="85"/>
      <c r="UXR136" s="85"/>
      <c r="UXS136" s="85"/>
      <c r="UXT136" s="85"/>
      <c r="UXU136" s="85"/>
      <c r="UXV136" s="85"/>
      <c r="UXW136" s="85"/>
      <c r="UXX136" s="85"/>
      <c r="UXY136" s="85"/>
      <c r="UXZ136" s="85"/>
      <c r="UYA136" s="85"/>
      <c r="UYB136" s="85"/>
      <c r="UYC136" s="85"/>
      <c r="UYD136" s="85"/>
      <c r="UYE136" s="85"/>
      <c r="UYF136" s="85"/>
      <c r="UYG136" s="85"/>
      <c r="UYH136" s="85"/>
      <c r="UYI136" s="85"/>
      <c r="UYJ136" s="85"/>
      <c r="UYK136" s="85"/>
      <c r="UYL136" s="85"/>
      <c r="UYM136" s="85"/>
      <c r="UYN136" s="85"/>
      <c r="UYO136" s="85"/>
      <c r="UYP136" s="85"/>
      <c r="UYQ136" s="85"/>
      <c r="UYR136" s="85"/>
      <c r="UYS136" s="85"/>
      <c r="UYT136" s="85"/>
      <c r="UYU136" s="85"/>
      <c r="UYV136" s="85"/>
      <c r="UYW136" s="85"/>
      <c r="UYX136" s="85"/>
      <c r="UYY136" s="85"/>
      <c r="UYZ136" s="85"/>
      <c r="UZA136" s="85"/>
      <c r="UZB136" s="85"/>
      <c r="UZC136" s="85"/>
      <c r="UZD136" s="85"/>
      <c r="UZE136" s="85"/>
      <c r="UZF136" s="85"/>
      <c r="UZG136" s="85"/>
      <c r="UZH136" s="85"/>
      <c r="UZI136" s="85"/>
      <c r="UZJ136" s="85"/>
      <c r="UZK136" s="85"/>
      <c r="UZL136" s="85"/>
      <c r="UZM136" s="85"/>
      <c r="UZN136" s="85"/>
      <c r="UZO136" s="85"/>
      <c r="UZP136" s="85"/>
      <c r="UZQ136" s="85"/>
      <c r="UZR136" s="85"/>
      <c r="UZS136" s="85"/>
      <c r="UZT136" s="85"/>
      <c r="UZU136" s="85"/>
      <c r="UZV136" s="85"/>
      <c r="UZW136" s="85"/>
      <c r="UZX136" s="85"/>
      <c r="UZY136" s="85"/>
      <c r="UZZ136" s="85"/>
      <c r="VAA136" s="85"/>
      <c r="VAB136" s="85"/>
      <c r="VAC136" s="85"/>
      <c r="VAD136" s="85"/>
      <c r="VAE136" s="85"/>
      <c r="VAF136" s="85"/>
      <c r="VAG136" s="85"/>
      <c r="VAH136" s="85"/>
      <c r="VAI136" s="85"/>
      <c r="VAJ136" s="85"/>
      <c r="VAK136" s="85"/>
      <c r="VAL136" s="85"/>
      <c r="VAM136" s="85"/>
      <c r="VAN136" s="85"/>
      <c r="VAO136" s="85"/>
      <c r="VAP136" s="85"/>
      <c r="VAQ136" s="85"/>
      <c r="VAR136" s="85"/>
      <c r="VAS136" s="85"/>
      <c r="VAT136" s="85"/>
      <c r="VAU136" s="85"/>
      <c r="VAV136" s="85"/>
      <c r="VAW136" s="85"/>
      <c r="VAX136" s="85"/>
      <c r="VAY136" s="85"/>
      <c r="VAZ136" s="85"/>
      <c r="VBA136" s="85"/>
      <c r="VBB136" s="85"/>
      <c r="VBC136" s="85"/>
      <c r="VBD136" s="85"/>
      <c r="VBE136" s="85"/>
      <c r="VBF136" s="85"/>
      <c r="VBG136" s="85"/>
      <c r="VBH136" s="85"/>
      <c r="VBI136" s="85"/>
      <c r="VBJ136" s="85"/>
      <c r="VBK136" s="85"/>
      <c r="VBL136" s="85"/>
      <c r="VBM136" s="85"/>
      <c r="VBN136" s="85"/>
      <c r="VBO136" s="85"/>
      <c r="VBP136" s="85"/>
      <c r="VBQ136" s="85"/>
      <c r="VBR136" s="85"/>
      <c r="VBS136" s="85"/>
      <c r="VBT136" s="85"/>
      <c r="VBU136" s="85"/>
      <c r="VBV136" s="85"/>
      <c r="VBW136" s="85"/>
      <c r="VBX136" s="85"/>
      <c r="VBY136" s="85"/>
      <c r="VBZ136" s="85"/>
      <c r="VCA136" s="85"/>
      <c r="VCB136" s="85"/>
      <c r="VCC136" s="85"/>
      <c r="VCD136" s="85"/>
      <c r="VCE136" s="85"/>
      <c r="VCF136" s="85"/>
      <c r="VCG136" s="85"/>
      <c r="VCH136" s="85"/>
      <c r="VCI136" s="85"/>
      <c r="VCJ136" s="85"/>
      <c r="VCK136" s="85"/>
      <c r="VCL136" s="85"/>
      <c r="VCM136" s="85"/>
      <c r="VCN136" s="85"/>
      <c r="VCO136" s="85"/>
      <c r="VCP136" s="85"/>
      <c r="VCQ136" s="85"/>
      <c r="VCR136" s="85"/>
      <c r="VCS136" s="85"/>
      <c r="VCT136" s="85"/>
      <c r="VCU136" s="85"/>
      <c r="VCV136" s="85"/>
      <c r="VCW136" s="85"/>
      <c r="VCX136" s="85"/>
      <c r="VCY136" s="85"/>
      <c r="VCZ136" s="85"/>
      <c r="VDA136" s="85"/>
      <c r="VDB136" s="85"/>
      <c r="VDC136" s="85"/>
      <c r="VDD136" s="85"/>
      <c r="VDE136" s="85"/>
      <c r="VDF136" s="85"/>
      <c r="VDG136" s="85"/>
      <c r="VDH136" s="85"/>
      <c r="VDI136" s="85"/>
      <c r="VDJ136" s="85"/>
      <c r="VDK136" s="85"/>
      <c r="VDL136" s="85"/>
      <c r="VDM136" s="85"/>
      <c r="VDN136" s="85"/>
      <c r="VDO136" s="85"/>
      <c r="VDP136" s="85"/>
      <c r="VDQ136" s="85"/>
      <c r="VDR136" s="85"/>
      <c r="VDS136" s="85"/>
      <c r="VDT136" s="85"/>
      <c r="VDU136" s="85"/>
      <c r="VDV136" s="85"/>
      <c r="VDW136" s="85"/>
      <c r="VDX136" s="85"/>
      <c r="VDY136" s="85"/>
      <c r="VDZ136" s="85"/>
      <c r="VEA136" s="85"/>
      <c r="VEB136" s="85"/>
      <c r="VEC136" s="85"/>
      <c r="VED136" s="85"/>
      <c r="VEE136" s="85"/>
      <c r="VEF136" s="85"/>
      <c r="VEG136" s="85"/>
      <c r="VEH136" s="85"/>
      <c r="VEI136" s="85"/>
      <c r="VEJ136" s="85"/>
      <c r="VEK136" s="85"/>
      <c r="VEL136" s="85"/>
      <c r="VEM136" s="85"/>
      <c r="VEN136" s="85"/>
      <c r="VEO136" s="85"/>
      <c r="VEP136" s="85"/>
      <c r="VEQ136" s="85"/>
      <c r="VER136" s="85"/>
      <c r="VES136" s="85"/>
      <c r="VET136" s="85"/>
      <c r="VEU136" s="85"/>
      <c r="VEV136" s="85"/>
      <c r="VEW136" s="85"/>
      <c r="VEX136" s="85"/>
      <c r="VEY136" s="85"/>
      <c r="VEZ136" s="85"/>
      <c r="VFA136" s="85"/>
      <c r="VFB136" s="85"/>
      <c r="VFC136" s="85"/>
      <c r="VFD136" s="85"/>
      <c r="VFE136" s="85"/>
      <c r="VFF136" s="85"/>
      <c r="VFG136" s="85"/>
      <c r="VFH136" s="85"/>
      <c r="VFI136" s="85"/>
      <c r="VFJ136" s="85"/>
      <c r="VFK136" s="85"/>
      <c r="VFL136" s="85"/>
      <c r="VFM136" s="85"/>
      <c r="VFN136" s="85"/>
      <c r="VFO136" s="85"/>
      <c r="VFP136" s="85"/>
      <c r="VFQ136" s="85"/>
      <c r="VFR136" s="85"/>
      <c r="VFS136" s="85"/>
      <c r="VFT136" s="85"/>
      <c r="VFU136" s="85"/>
      <c r="VFV136" s="85"/>
      <c r="VFW136" s="85"/>
      <c r="VFX136" s="85"/>
      <c r="VFY136" s="85"/>
      <c r="VFZ136" s="85"/>
      <c r="VGA136" s="85"/>
      <c r="VGB136" s="85"/>
      <c r="VGC136" s="85"/>
      <c r="VGD136" s="85"/>
      <c r="VGE136" s="85"/>
      <c r="VGF136" s="85"/>
      <c r="VGG136" s="85"/>
      <c r="VGH136" s="85"/>
      <c r="VGI136" s="85"/>
      <c r="VGJ136" s="85"/>
      <c r="VGK136" s="85"/>
      <c r="VGL136" s="85"/>
      <c r="VGM136" s="85"/>
      <c r="VGN136" s="85"/>
      <c r="VGO136" s="85"/>
      <c r="VGP136" s="85"/>
      <c r="VGQ136" s="85"/>
      <c r="VGR136" s="85"/>
      <c r="VGS136" s="85"/>
      <c r="VGT136" s="85"/>
      <c r="VGU136" s="85"/>
      <c r="VGV136" s="85"/>
      <c r="VGW136" s="85"/>
      <c r="VGX136" s="85"/>
      <c r="VGY136" s="85"/>
      <c r="VGZ136" s="85"/>
      <c r="VHA136" s="85"/>
      <c r="VHB136" s="85"/>
      <c r="VHC136" s="85"/>
      <c r="VHD136" s="85"/>
      <c r="VHE136" s="85"/>
      <c r="VHF136" s="85"/>
      <c r="VHG136" s="85"/>
      <c r="VHH136" s="85"/>
      <c r="VHI136" s="85"/>
      <c r="VHJ136" s="85"/>
      <c r="VHK136" s="85"/>
      <c r="VHL136" s="85"/>
      <c r="VHM136" s="85"/>
      <c r="VHN136" s="85"/>
      <c r="VHO136" s="85"/>
      <c r="VHP136" s="85"/>
      <c r="VHQ136" s="85"/>
      <c r="VHR136" s="85"/>
      <c r="VHS136" s="85"/>
      <c r="VHT136" s="85"/>
      <c r="VHU136" s="85"/>
      <c r="VHV136" s="85"/>
      <c r="VHW136" s="85"/>
      <c r="VHX136" s="85"/>
      <c r="VHY136" s="85"/>
      <c r="VHZ136" s="85"/>
      <c r="VIA136" s="85"/>
      <c r="VIB136" s="85"/>
      <c r="VIC136" s="85"/>
      <c r="VID136" s="85"/>
      <c r="VIE136" s="85"/>
      <c r="VIF136" s="85"/>
      <c r="VIG136" s="85"/>
      <c r="VIH136" s="85"/>
      <c r="VII136" s="85"/>
      <c r="VIJ136" s="85"/>
      <c r="VIK136" s="85"/>
      <c r="VIL136" s="85"/>
      <c r="VIM136" s="85"/>
      <c r="VIN136" s="85"/>
      <c r="VIO136" s="85"/>
      <c r="VIP136" s="85"/>
      <c r="VIQ136" s="85"/>
      <c r="VIR136" s="85"/>
      <c r="VIS136" s="85"/>
      <c r="VIT136" s="85"/>
      <c r="VIU136" s="85"/>
      <c r="VIV136" s="85"/>
      <c r="VIW136" s="85"/>
      <c r="VIX136" s="85"/>
      <c r="VIY136" s="85"/>
      <c r="VIZ136" s="85"/>
      <c r="VJA136" s="85"/>
      <c r="VJB136" s="85"/>
      <c r="VJC136" s="85"/>
      <c r="VJD136" s="85"/>
      <c r="VJE136" s="85"/>
      <c r="VJF136" s="85"/>
      <c r="VJG136" s="85"/>
      <c r="VJH136" s="85"/>
      <c r="VJI136" s="85"/>
      <c r="VJJ136" s="85"/>
      <c r="VJK136" s="85"/>
      <c r="VJL136" s="85"/>
      <c r="VJM136" s="85"/>
      <c r="VJN136" s="85"/>
      <c r="VJO136" s="85"/>
      <c r="VJP136" s="85"/>
      <c r="VJQ136" s="85"/>
      <c r="VJR136" s="85"/>
      <c r="VJS136" s="85"/>
      <c r="VJT136" s="85"/>
      <c r="VJU136" s="85"/>
      <c r="VJV136" s="85"/>
      <c r="VJW136" s="85"/>
      <c r="VJX136" s="85"/>
      <c r="VJY136" s="85"/>
      <c r="VJZ136" s="85"/>
      <c r="VKA136" s="85"/>
      <c r="VKB136" s="85"/>
      <c r="VKC136" s="85"/>
      <c r="VKD136" s="85"/>
      <c r="VKE136" s="85"/>
      <c r="VKF136" s="85"/>
      <c r="VKG136" s="85"/>
      <c r="VKH136" s="85"/>
      <c r="VKI136" s="85"/>
      <c r="VKJ136" s="85"/>
      <c r="VKK136" s="85"/>
      <c r="VKL136" s="85"/>
      <c r="VKM136" s="85"/>
      <c r="VKN136" s="85"/>
      <c r="VKO136" s="85"/>
      <c r="VKP136" s="85"/>
      <c r="VKQ136" s="85"/>
      <c r="VKR136" s="85"/>
      <c r="VKS136" s="85"/>
      <c r="VKT136" s="85"/>
      <c r="VKU136" s="85"/>
      <c r="VKV136" s="85"/>
      <c r="VKW136" s="85"/>
      <c r="VKX136" s="85"/>
      <c r="VKY136" s="85"/>
      <c r="VKZ136" s="85"/>
      <c r="VLA136" s="85"/>
      <c r="VLB136" s="85"/>
      <c r="VLC136" s="85"/>
      <c r="VLD136" s="85"/>
      <c r="VLE136" s="85"/>
      <c r="VLF136" s="85"/>
      <c r="VLG136" s="85"/>
      <c r="VLH136" s="85"/>
      <c r="VLI136" s="85"/>
      <c r="VLJ136" s="85"/>
      <c r="VLK136" s="85"/>
      <c r="VLL136" s="85"/>
      <c r="VLM136" s="85"/>
      <c r="VLN136" s="85"/>
      <c r="VLO136" s="85"/>
      <c r="VLP136" s="85"/>
      <c r="VLQ136" s="85"/>
      <c r="VLR136" s="85"/>
      <c r="VLS136" s="85"/>
      <c r="VLT136" s="85"/>
      <c r="VLU136" s="85"/>
      <c r="VLV136" s="85"/>
      <c r="VLW136" s="85"/>
      <c r="VLX136" s="85"/>
      <c r="VLY136" s="85"/>
      <c r="VLZ136" s="85"/>
      <c r="VMA136" s="85"/>
      <c r="VMB136" s="85"/>
      <c r="VMC136" s="85"/>
      <c r="VMD136" s="85"/>
      <c r="VME136" s="85"/>
      <c r="VMF136" s="85"/>
      <c r="VMG136" s="85"/>
      <c r="VMH136" s="85"/>
      <c r="VMI136" s="85"/>
      <c r="VMJ136" s="85"/>
      <c r="VMK136" s="85"/>
      <c r="VML136" s="85"/>
      <c r="VMM136" s="85"/>
      <c r="VMN136" s="85"/>
      <c r="VMO136" s="85"/>
      <c r="VMP136" s="85"/>
      <c r="VMQ136" s="85"/>
      <c r="VMR136" s="85"/>
      <c r="VMS136" s="85"/>
      <c r="VMT136" s="85"/>
      <c r="VMU136" s="85"/>
      <c r="VMV136" s="85"/>
      <c r="VMW136" s="85"/>
      <c r="VMX136" s="85"/>
      <c r="VMY136" s="85"/>
      <c r="VMZ136" s="85"/>
      <c r="VNA136" s="85"/>
      <c r="VNB136" s="85"/>
      <c r="VNC136" s="85"/>
      <c r="VND136" s="85"/>
      <c r="VNE136" s="85"/>
      <c r="VNF136" s="85"/>
      <c r="VNG136" s="85"/>
      <c r="VNH136" s="85"/>
      <c r="VNI136" s="85"/>
      <c r="VNJ136" s="85"/>
      <c r="VNK136" s="85"/>
      <c r="VNL136" s="85"/>
      <c r="VNM136" s="85"/>
      <c r="VNN136" s="85"/>
      <c r="VNO136" s="85"/>
      <c r="VNP136" s="85"/>
      <c r="VNQ136" s="85"/>
      <c r="VNR136" s="85"/>
      <c r="VNS136" s="85"/>
      <c r="VNT136" s="85"/>
      <c r="VNU136" s="85"/>
      <c r="VNV136" s="85"/>
      <c r="VNW136" s="85"/>
      <c r="VNX136" s="85"/>
      <c r="VNY136" s="85"/>
      <c r="VNZ136" s="85"/>
      <c r="VOA136" s="85"/>
      <c r="VOB136" s="85"/>
      <c r="VOC136" s="85"/>
      <c r="VOD136" s="85"/>
      <c r="VOE136" s="85"/>
      <c r="VOF136" s="85"/>
      <c r="VOG136" s="85"/>
      <c r="VOH136" s="85"/>
      <c r="VOI136" s="85"/>
      <c r="VOJ136" s="85"/>
      <c r="VOK136" s="85"/>
      <c r="VOL136" s="85"/>
      <c r="VOM136" s="85"/>
      <c r="VON136" s="85"/>
      <c r="VOO136" s="85"/>
      <c r="VOP136" s="85"/>
      <c r="VOQ136" s="85"/>
      <c r="VOR136" s="85"/>
      <c r="VOS136" s="85"/>
      <c r="VOT136" s="85"/>
      <c r="VOU136" s="85"/>
      <c r="VOV136" s="85"/>
      <c r="VOW136" s="85"/>
      <c r="VOX136" s="85"/>
      <c r="VOY136" s="85"/>
      <c r="VOZ136" s="85"/>
      <c r="VPA136" s="85"/>
      <c r="VPB136" s="85"/>
      <c r="VPC136" s="85"/>
      <c r="VPD136" s="85"/>
      <c r="VPE136" s="85"/>
      <c r="VPF136" s="85"/>
      <c r="VPG136" s="85"/>
      <c r="VPH136" s="85"/>
      <c r="VPI136" s="85"/>
      <c r="VPJ136" s="85"/>
      <c r="VPK136" s="85"/>
      <c r="VPL136" s="85"/>
      <c r="VPM136" s="85"/>
      <c r="VPN136" s="85"/>
      <c r="VPO136" s="85"/>
      <c r="VPP136" s="85"/>
      <c r="VPQ136" s="85"/>
      <c r="VPR136" s="85"/>
      <c r="VPS136" s="85"/>
      <c r="VPT136" s="85"/>
      <c r="VPU136" s="85"/>
      <c r="VPV136" s="85"/>
      <c r="VPW136" s="85"/>
      <c r="VPX136" s="85"/>
      <c r="VPY136" s="85"/>
      <c r="VPZ136" s="85"/>
      <c r="VQA136" s="85"/>
      <c r="VQB136" s="85"/>
      <c r="VQC136" s="85"/>
      <c r="VQD136" s="85"/>
      <c r="VQE136" s="85"/>
      <c r="VQF136" s="85"/>
      <c r="VQG136" s="85"/>
      <c r="VQH136" s="85"/>
      <c r="VQI136" s="85"/>
      <c r="VQJ136" s="85"/>
      <c r="VQK136" s="85"/>
      <c r="VQL136" s="85"/>
      <c r="VQM136" s="85"/>
      <c r="VQN136" s="85"/>
      <c r="VQO136" s="85"/>
      <c r="VQP136" s="85"/>
      <c r="VQQ136" s="85"/>
      <c r="VQR136" s="85"/>
      <c r="VQS136" s="85"/>
      <c r="VQT136" s="85"/>
      <c r="VQU136" s="85"/>
      <c r="VQV136" s="85"/>
      <c r="VQW136" s="85"/>
      <c r="VQX136" s="85"/>
      <c r="VQY136" s="85"/>
      <c r="VQZ136" s="85"/>
      <c r="VRA136" s="85"/>
      <c r="VRB136" s="85"/>
      <c r="VRC136" s="85"/>
      <c r="VRD136" s="85"/>
      <c r="VRE136" s="85"/>
      <c r="VRF136" s="85"/>
      <c r="VRG136" s="85"/>
      <c r="VRH136" s="85"/>
      <c r="VRI136" s="85"/>
      <c r="VRJ136" s="85"/>
      <c r="VRK136" s="85"/>
      <c r="VRL136" s="85"/>
      <c r="VRM136" s="85"/>
      <c r="VRN136" s="85"/>
      <c r="VRO136" s="85"/>
      <c r="VRP136" s="85"/>
      <c r="VRQ136" s="85"/>
      <c r="VRR136" s="85"/>
      <c r="VRS136" s="85"/>
      <c r="VRT136" s="85"/>
      <c r="VRU136" s="85"/>
      <c r="VRV136" s="85"/>
      <c r="VRW136" s="85"/>
      <c r="VRX136" s="85"/>
      <c r="VRY136" s="85"/>
      <c r="VRZ136" s="85"/>
      <c r="VSA136" s="85"/>
      <c r="VSB136" s="85"/>
      <c r="VSC136" s="85"/>
      <c r="VSD136" s="85"/>
      <c r="VSE136" s="85"/>
      <c r="VSF136" s="85"/>
      <c r="VSG136" s="85"/>
      <c r="VSH136" s="85"/>
      <c r="VSI136" s="85"/>
      <c r="VSJ136" s="85"/>
      <c r="VSK136" s="85"/>
      <c r="VSL136" s="85"/>
      <c r="VSM136" s="85"/>
      <c r="VSN136" s="85"/>
      <c r="VSO136" s="85"/>
      <c r="VSP136" s="85"/>
      <c r="VSQ136" s="85"/>
      <c r="VSR136" s="85"/>
      <c r="VSS136" s="85"/>
      <c r="VST136" s="85"/>
      <c r="VSU136" s="85"/>
      <c r="VSV136" s="85"/>
      <c r="VSW136" s="85"/>
      <c r="VSX136" s="85"/>
      <c r="VSY136" s="85"/>
      <c r="VSZ136" s="85"/>
      <c r="VTA136" s="85"/>
      <c r="VTB136" s="85"/>
      <c r="VTC136" s="85"/>
      <c r="VTD136" s="85"/>
      <c r="VTE136" s="85"/>
      <c r="VTF136" s="85"/>
      <c r="VTG136" s="85"/>
      <c r="VTH136" s="85"/>
      <c r="VTI136" s="85"/>
      <c r="VTJ136" s="85"/>
      <c r="VTK136" s="85"/>
      <c r="VTL136" s="85"/>
      <c r="VTM136" s="85"/>
      <c r="VTN136" s="85"/>
      <c r="VTO136" s="85"/>
      <c r="VTP136" s="85"/>
      <c r="VTQ136" s="85"/>
      <c r="VTR136" s="85"/>
      <c r="VTS136" s="85"/>
      <c r="VTT136" s="85"/>
      <c r="VTU136" s="85"/>
      <c r="VTV136" s="85"/>
      <c r="VTW136" s="85"/>
      <c r="VTX136" s="85"/>
      <c r="VTY136" s="85"/>
      <c r="VTZ136" s="85"/>
      <c r="VUA136" s="85"/>
      <c r="VUB136" s="85"/>
      <c r="VUC136" s="85"/>
      <c r="VUD136" s="85"/>
      <c r="VUE136" s="85"/>
      <c r="VUF136" s="85"/>
      <c r="VUG136" s="85"/>
      <c r="VUH136" s="85"/>
      <c r="VUI136" s="85"/>
      <c r="VUJ136" s="85"/>
      <c r="VUK136" s="85"/>
      <c r="VUL136" s="85"/>
      <c r="VUM136" s="85"/>
      <c r="VUN136" s="85"/>
      <c r="VUO136" s="85"/>
      <c r="VUP136" s="85"/>
      <c r="VUQ136" s="85"/>
      <c r="VUR136" s="85"/>
      <c r="VUS136" s="85"/>
      <c r="VUT136" s="85"/>
      <c r="VUU136" s="85"/>
      <c r="VUV136" s="85"/>
      <c r="VUW136" s="85"/>
      <c r="VUX136" s="85"/>
      <c r="VUY136" s="85"/>
      <c r="VUZ136" s="85"/>
      <c r="VVA136" s="85"/>
      <c r="VVB136" s="85"/>
      <c r="VVC136" s="85"/>
      <c r="VVD136" s="85"/>
      <c r="VVE136" s="85"/>
      <c r="VVF136" s="85"/>
      <c r="VVG136" s="85"/>
      <c r="VVH136" s="85"/>
      <c r="VVI136" s="85"/>
      <c r="VVJ136" s="85"/>
      <c r="VVK136" s="85"/>
      <c r="VVL136" s="85"/>
      <c r="VVM136" s="85"/>
      <c r="VVN136" s="85"/>
      <c r="VVO136" s="85"/>
      <c r="VVP136" s="85"/>
      <c r="VVQ136" s="85"/>
      <c r="VVR136" s="85"/>
      <c r="VVS136" s="85"/>
      <c r="VVT136" s="85"/>
      <c r="VVU136" s="85"/>
      <c r="VVV136" s="85"/>
      <c r="VVW136" s="85"/>
      <c r="VVX136" s="85"/>
      <c r="VVY136" s="85"/>
      <c r="VVZ136" s="85"/>
      <c r="VWA136" s="85"/>
      <c r="VWB136" s="85"/>
      <c r="VWC136" s="85"/>
      <c r="VWD136" s="85"/>
      <c r="VWE136" s="85"/>
      <c r="VWF136" s="85"/>
      <c r="VWG136" s="85"/>
      <c r="VWH136" s="85"/>
      <c r="VWI136" s="85"/>
      <c r="VWJ136" s="85"/>
      <c r="VWK136" s="85"/>
      <c r="VWL136" s="85"/>
      <c r="VWM136" s="85"/>
      <c r="VWN136" s="85"/>
      <c r="VWO136" s="85"/>
      <c r="VWP136" s="85"/>
      <c r="VWQ136" s="85"/>
      <c r="VWR136" s="85"/>
      <c r="VWS136" s="85"/>
      <c r="VWT136" s="85"/>
      <c r="VWU136" s="85"/>
      <c r="VWV136" s="85"/>
      <c r="VWW136" s="85"/>
      <c r="VWX136" s="85"/>
      <c r="VWY136" s="85"/>
      <c r="VWZ136" s="85"/>
      <c r="VXA136" s="85"/>
      <c r="VXB136" s="85"/>
      <c r="VXC136" s="85"/>
      <c r="VXD136" s="85"/>
      <c r="VXE136" s="85"/>
      <c r="VXF136" s="85"/>
      <c r="VXG136" s="85"/>
      <c r="VXH136" s="85"/>
      <c r="VXI136" s="85"/>
      <c r="VXJ136" s="85"/>
      <c r="VXK136" s="85"/>
      <c r="VXL136" s="85"/>
      <c r="VXM136" s="85"/>
      <c r="VXN136" s="85"/>
      <c r="VXO136" s="85"/>
      <c r="VXP136" s="85"/>
      <c r="VXQ136" s="85"/>
      <c r="VXR136" s="85"/>
      <c r="VXS136" s="85"/>
      <c r="VXT136" s="85"/>
      <c r="VXU136" s="85"/>
      <c r="VXV136" s="85"/>
      <c r="VXW136" s="85"/>
      <c r="VXX136" s="85"/>
      <c r="VXY136" s="85"/>
      <c r="VXZ136" s="85"/>
      <c r="VYA136" s="85"/>
      <c r="VYB136" s="85"/>
      <c r="VYC136" s="85"/>
      <c r="VYD136" s="85"/>
      <c r="VYE136" s="85"/>
      <c r="VYF136" s="85"/>
      <c r="VYG136" s="85"/>
      <c r="VYH136" s="85"/>
      <c r="VYI136" s="85"/>
      <c r="VYJ136" s="85"/>
      <c r="VYK136" s="85"/>
      <c r="VYL136" s="85"/>
      <c r="VYM136" s="85"/>
      <c r="VYN136" s="85"/>
      <c r="VYO136" s="85"/>
      <c r="VYP136" s="85"/>
      <c r="VYQ136" s="85"/>
      <c r="VYR136" s="85"/>
      <c r="VYS136" s="85"/>
      <c r="VYT136" s="85"/>
      <c r="VYU136" s="85"/>
      <c r="VYV136" s="85"/>
      <c r="VYW136" s="85"/>
      <c r="VYX136" s="85"/>
      <c r="VYY136" s="85"/>
      <c r="VYZ136" s="85"/>
      <c r="VZA136" s="85"/>
      <c r="VZB136" s="85"/>
      <c r="VZC136" s="85"/>
      <c r="VZD136" s="85"/>
      <c r="VZE136" s="85"/>
      <c r="VZF136" s="85"/>
      <c r="VZG136" s="85"/>
      <c r="VZH136" s="85"/>
      <c r="VZI136" s="85"/>
      <c r="VZJ136" s="85"/>
      <c r="VZK136" s="85"/>
      <c r="VZL136" s="85"/>
      <c r="VZM136" s="85"/>
      <c r="VZN136" s="85"/>
      <c r="VZO136" s="85"/>
      <c r="VZP136" s="85"/>
      <c r="VZQ136" s="85"/>
      <c r="VZR136" s="85"/>
      <c r="VZS136" s="85"/>
      <c r="VZT136" s="85"/>
      <c r="VZU136" s="85"/>
      <c r="VZV136" s="85"/>
      <c r="VZW136" s="85"/>
      <c r="VZX136" s="85"/>
      <c r="VZY136" s="85"/>
      <c r="VZZ136" s="85"/>
      <c r="WAA136" s="85"/>
      <c r="WAB136" s="85"/>
      <c r="WAC136" s="85"/>
      <c r="WAD136" s="85"/>
      <c r="WAE136" s="85"/>
      <c r="WAF136" s="85"/>
      <c r="WAG136" s="85"/>
      <c r="WAH136" s="85"/>
      <c r="WAI136" s="85"/>
      <c r="WAJ136" s="85"/>
      <c r="WAK136" s="85"/>
      <c r="WAL136" s="85"/>
      <c r="WAM136" s="85"/>
      <c r="WAN136" s="85"/>
      <c r="WAO136" s="85"/>
      <c r="WAP136" s="85"/>
      <c r="WAQ136" s="85"/>
      <c r="WAR136" s="85"/>
      <c r="WAS136" s="85"/>
      <c r="WAT136" s="85"/>
      <c r="WAU136" s="85"/>
      <c r="WAV136" s="85"/>
      <c r="WAW136" s="85"/>
      <c r="WAX136" s="85"/>
      <c r="WAY136" s="85"/>
      <c r="WAZ136" s="85"/>
      <c r="WBA136" s="85"/>
      <c r="WBB136" s="85"/>
      <c r="WBC136" s="85"/>
      <c r="WBD136" s="85"/>
      <c r="WBE136" s="85"/>
      <c r="WBF136" s="85"/>
      <c r="WBG136" s="85"/>
      <c r="WBH136" s="85"/>
      <c r="WBI136" s="85"/>
      <c r="WBJ136" s="85"/>
      <c r="WBK136" s="85"/>
      <c r="WBL136" s="85"/>
      <c r="WBM136" s="85"/>
      <c r="WBN136" s="85"/>
      <c r="WBO136" s="85"/>
      <c r="WBP136" s="85"/>
      <c r="WBQ136" s="85"/>
      <c r="WBR136" s="85"/>
      <c r="WBS136" s="85"/>
      <c r="WBT136" s="85"/>
      <c r="WBU136" s="85"/>
      <c r="WBV136" s="85"/>
      <c r="WBW136" s="85"/>
      <c r="WBX136" s="85"/>
      <c r="WBY136" s="85"/>
      <c r="WBZ136" s="85"/>
      <c r="WCA136" s="85"/>
      <c r="WCB136" s="85"/>
      <c r="WCC136" s="85"/>
      <c r="WCD136" s="85"/>
      <c r="WCE136" s="85"/>
      <c r="WCF136" s="85"/>
      <c r="WCG136" s="85"/>
      <c r="WCH136" s="85"/>
      <c r="WCI136" s="85"/>
      <c r="WCJ136" s="85"/>
      <c r="WCK136" s="85"/>
      <c r="WCL136" s="85"/>
      <c r="WCM136" s="85"/>
      <c r="WCN136" s="85"/>
      <c r="WCO136" s="85"/>
      <c r="WCP136" s="85"/>
      <c r="WCQ136" s="85"/>
      <c r="WCR136" s="85"/>
      <c r="WCS136" s="85"/>
      <c r="WCT136" s="85"/>
      <c r="WCU136" s="85"/>
      <c r="WCV136" s="85"/>
      <c r="WCW136" s="85"/>
      <c r="WCX136" s="85"/>
      <c r="WCY136" s="85"/>
      <c r="WCZ136" s="85"/>
      <c r="WDA136" s="85"/>
      <c r="WDB136" s="85"/>
      <c r="WDC136" s="85"/>
      <c r="WDD136" s="85"/>
      <c r="WDE136" s="85"/>
      <c r="WDF136" s="85"/>
      <c r="WDG136" s="85"/>
      <c r="WDH136" s="85"/>
      <c r="WDI136" s="85"/>
      <c r="WDJ136" s="85"/>
      <c r="WDK136" s="85"/>
      <c r="WDL136" s="85"/>
      <c r="WDM136" s="85"/>
      <c r="WDN136" s="85"/>
      <c r="WDO136" s="85"/>
      <c r="WDP136" s="85"/>
      <c r="WDQ136" s="85"/>
      <c r="WDR136" s="85"/>
      <c r="WDS136" s="85"/>
      <c r="WDT136" s="85"/>
      <c r="WDU136" s="85"/>
      <c r="WDV136" s="85"/>
      <c r="WDW136" s="85"/>
      <c r="WDX136" s="85"/>
      <c r="WDY136" s="85"/>
      <c r="WDZ136" s="85"/>
      <c r="WEA136" s="85"/>
      <c r="WEB136" s="85"/>
      <c r="WEC136" s="85"/>
      <c r="WED136" s="85"/>
      <c r="WEE136" s="85"/>
      <c r="WEF136" s="85"/>
      <c r="WEG136" s="85"/>
      <c r="WEH136" s="85"/>
      <c r="WEI136" s="85"/>
      <c r="WEJ136" s="85"/>
      <c r="WEK136" s="85"/>
      <c r="WEL136" s="85"/>
      <c r="WEM136" s="85"/>
      <c r="WEN136" s="85"/>
      <c r="WEO136" s="85"/>
      <c r="WEP136" s="85"/>
      <c r="WEQ136" s="85"/>
      <c r="WER136" s="85"/>
      <c r="WES136" s="85"/>
      <c r="WET136" s="85"/>
      <c r="WEU136" s="85"/>
      <c r="WEV136" s="85"/>
      <c r="WEW136" s="85"/>
      <c r="WEX136" s="85"/>
      <c r="WEY136" s="85"/>
      <c r="WEZ136" s="85"/>
      <c r="WFA136" s="85"/>
      <c r="WFB136" s="85"/>
      <c r="WFC136" s="85"/>
      <c r="WFD136" s="85"/>
      <c r="WFE136" s="85"/>
      <c r="WFF136" s="85"/>
      <c r="WFG136" s="85"/>
      <c r="WFH136" s="85"/>
      <c r="WFI136" s="85"/>
      <c r="WFJ136" s="85"/>
      <c r="WFK136" s="85"/>
      <c r="WFL136" s="85"/>
      <c r="WFM136" s="85"/>
      <c r="WFN136" s="85"/>
      <c r="WFO136" s="85"/>
      <c r="WFP136" s="85"/>
      <c r="WFQ136" s="85"/>
      <c r="WFR136" s="85"/>
      <c r="WFS136" s="85"/>
      <c r="WFT136" s="85"/>
      <c r="WFU136" s="85"/>
      <c r="WFV136" s="85"/>
      <c r="WFW136" s="85"/>
      <c r="WFX136" s="85"/>
      <c r="WFY136" s="85"/>
      <c r="WFZ136" s="85"/>
      <c r="WGA136" s="85"/>
      <c r="WGB136" s="85"/>
      <c r="WGC136" s="85"/>
      <c r="WGD136" s="85"/>
      <c r="WGE136" s="85"/>
      <c r="WGF136" s="85"/>
      <c r="WGG136" s="85"/>
      <c r="WGH136" s="85"/>
      <c r="WGI136" s="85"/>
      <c r="WGJ136" s="85"/>
      <c r="WGK136" s="85"/>
      <c r="WGL136" s="85"/>
      <c r="WGM136" s="85"/>
      <c r="WGN136" s="85"/>
      <c r="WGO136" s="85"/>
      <c r="WGP136" s="85"/>
      <c r="WGQ136" s="85"/>
      <c r="WGR136" s="85"/>
      <c r="WGS136" s="85"/>
      <c r="WGT136" s="85"/>
      <c r="WGU136" s="85"/>
      <c r="WGV136" s="85"/>
      <c r="WGW136" s="85"/>
      <c r="WGX136" s="85"/>
      <c r="WGY136" s="85"/>
      <c r="WGZ136" s="85"/>
      <c r="WHA136" s="85"/>
      <c r="WHB136" s="85"/>
      <c r="WHC136" s="85"/>
      <c r="WHD136" s="85"/>
      <c r="WHE136" s="85"/>
      <c r="WHF136" s="85"/>
      <c r="WHG136" s="85"/>
      <c r="WHH136" s="85"/>
      <c r="WHI136" s="85"/>
      <c r="WHJ136" s="85"/>
      <c r="WHK136" s="85"/>
      <c r="WHL136" s="85"/>
      <c r="WHM136" s="85"/>
      <c r="WHN136" s="85"/>
      <c r="WHO136" s="85"/>
      <c r="WHP136" s="85"/>
      <c r="WHQ136" s="85"/>
      <c r="WHR136" s="85"/>
      <c r="WHS136" s="85"/>
      <c r="WHT136" s="85"/>
      <c r="WHU136" s="85"/>
      <c r="WHV136" s="85"/>
      <c r="WHW136" s="85"/>
      <c r="WHX136" s="85"/>
      <c r="WHY136" s="85"/>
      <c r="WHZ136" s="85"/>
      <c r="WIA136" s="85"/>
      <c r="WIB136" s="85"/>
      <c r="WIC136" s="85"/>
      <c r="WID136" s="85"/>
      <c r="WIE136" s="85"/>
      <c r="WIF136" s="85"/>
      <c r="WIG136" s="85"/>
      <c r="WIH136" s="85"/>
      <c r="WII136" s="85"/>
      <c r="WIJ136" s="85"/>
      <c r="WIK136" s="85"/>
      <c r="WIL136" s="85"/>
      <c r="WIM136" s="85"/>
      <c r="WIN136" s="85"/>
      <c r="WIO136" s="85"/>
      <c r="WIP136" s="85"/>
      <c r="WIQ136" s="85"/>
      <c r="WIR136" s="85"/>
      <c r="WIS136" s="85"/>
      <c r="WIT136" s="85"/>
      <c r="WIU136" s="85"/>
      <c r="WIV136" s="85"/>
      <c r="WIW136" s="85"/>
      <c r="WIX136" s="85"/>
      <c r="WIY136" s="85"/>
      <c r="WIZ136" s="85"/>
      <c r="WJA136" s="85"/>
      <c r="WJB136" s="85"/>
      <c r="WJC136" s="85"/>
      <c r="WJD136" s="85"/>
      <c r="WJE136" s="85"/>
      <c r="WJF136" s="85"/>
      <c r="WJG136" s="85"/>
      <c r="WJH136" s="85"/>
      <c r="WJI136" s="85"/>
      <c r="WJJ136" s="85"/>
      <c r="WJK136" s="85"/>
      <c r="WJL136" s="85"/>
      <c r="WJM136" s="85"/>
      <c r="WJN136" s="85"/>
      <c r="WJO136" s="85"/>
      <c r="WJP136" s="85"/>
      <c r="WJQ136" s="85"/>
      <c r="WJR136" s="85"/>
      <c r="WJS136" s="85"/>
      <c r="WJT136" s="85"/>
      <c r="WJU136" s="85"/>
      <c r="WJV136" s="85"/>
      <c r="WJW136" s="85"/>
      <c r="WJX136" s="85"/>
      <c r="WJY136" s="85"/>
      <c r="WJZ136" s="85"/>
      <c r="WKA136" s="85"/>
      <c r="WKB136" s="85"/>
      <c r="WKC136" s="85"/>
      <c r="WKD136" s="85"/>
      <c r="WKE136" s="85"/>
      <c r="WKF136" s="85"/>
      <c r="WKG136" s="85"/>
      <c r="WKH136" s="85"/>
      <c r="WKI136" s="85"/>
      <c r="WKJ136" s="85"/>
      <c r="WKK136" s="85"/>
      <c r="WKL136" s="85"/>
      <c r="WKM136" s="85"/>
      <c r="WKN136" s="85"/>
      <c r="WKO136" s="85"/>
      <c r="WKP136" s="85"/>
      <c r="WKQ136" s="85"/>
      <c r="WKR136" s="85"/>
      <c r="WKS136" s="85"/>
      <c r="WKT136" s="85"/>
      <c r="WKU136" s="85"/>
      <c r="WKV136" s="85"/>
      <c r="WKW136" s="85"/>
      <c r="WKX136" s="85"/>
      <c r="WKY136" s="85"/>
      <c r="WKZ136" s="85"/>
      <c r="WLA136" s="85"/>
      <c r="WLB136" s="85"/>
      <c r="WLC136" s="85"/>
      <c r="WLD136" s="85"/>
      <c r="WLE136" s="85"/>
      <c r="WLF136" s="85"/>
      <c r="WLG136" s="85"/>
      <c r="WLH136" s="85"/>
      <c r="WLI136" s="85"/>
      <c r="WLJ136" s="85"/>
      <c r="WLK136" s="85"/>
      <c r="WLL136" s="85"/>
      <c r="WLM136" s="85"/>
      <c r="WLN136" s="85"/>
      <c r="WLO136" s="85"/>
      <c r="WLP136" s="85"/>
      <c r="WLQ136" s="85"/>
      <c r="WLR136" s="85"/>
      <c r="WLS136" s="85"/>
      <c r="WLT136" s="85"/>
      <c r="WLU136" s="85"/>
      <c r="WLV136" s="85"/>
      <c r="WLW136" s="85"/>
      <c r="WLX136" s="85"/>
      <c r="WLY136" s="85"/>
      <c r="WLZ136" s="85"/>
      <c r="WMA136" s="85"/>
      <c r="WMB136" s="85"/>
      <c r="WMC136" s="85"/>
      <c r="WMD136" s="85"/>
      <c r="WME136" s="85"/>
      <c r="WMF136" s="85"/>
      <c r="WMG136" s="85"/>
      <c r="WMH136" s="85"/>
      <c r="WMI136" s="85"/>
      <c r="WMJ136" s="85"/>
      <c r="WMK136" s="85"/>
      <c r="WML136" s="85"/>
      <c r="WMM136" s="85"/>
      <c r="WMN136" s="85"/>
      <c r="WMO136" s="85"/>
      <c r="WMP136" s="85"/>
      <c r="WMQ136" s="85"/>
      <c r="WMR136" s="85"/>
      <c r="WMS136" s="85"/>
      <c r="WMT136" s="85"/>
      <c r="WMU136" s="85"/>
      <c r="WMV136" s="85"/>
      <c r="WMW136" s="85"/>
      <c r="WMX136" s="85"/>
      <c r="WMY136" s="85"/>
      <c r="WMZ136" s="85"/>
      <c r="WNA136" s="85"/>
      <c r="WNB136" s="85"/>
      <c r="WNC136" s="85"/>
      <c r="WND136" s="85"/>
      <c r="WNE136" s="85"/>
      <c r="WNF136" s="85"/>
      <c r="WNG136" s="85"/>
      <c r="WNH136" s="85"/>
      <c r="WNI136" s="85"/>
      <c r="WNJ136" s="85"/>
      <c r="WNK136" s="85"/>
      <c r="WNL136" s="85"/>
      <c r="WNM136" s="85"/>
      <c r="WNN136" s="85"/>
      <c r="WNO136" s="85"/>
      <c r="WNP136" s="85"/>
      <c r="WNQ136" s="85"/>
      <c r="WNR136" s="85"/>
      <c r="WNS136" s="85"/>
      <c r="WNT136" s="85"/>
      <c r="WNU136" s="85"/>
      <c r="WNV136" s="85"/>
      <c r="WNW136" s="85"/>
      <c r="WNX136" s="85"/>
      <c r="WNY136" s="85"/>
      <c r="WNZ136" s="85"/>
      <c r="WOA136" s="85"/>
      <c r="WOB136" s="85"/>
      <c r="WOC136" s="85"/>
      <c r="WOD136" s="85"/>
      <c r="WOE136" s="85"/>
      <c r="WOF136" s="85"/>
      <c r="WOG136" s="85"/>
      <c r="WOH136" s="85"/>
      <c r="WOI136" s="85"/>
      <c r="WOJ136" s="85"/>
      <c r="WOK136" s="85"/>
      <c r="WOL136" s="85"/>
      <c r="WOM136" s="85"/>
      <c r="WON136" s="85"/>
      <c r="WOO136" s="85"/>
      <c r="WOP136" s="85"/>
      <c r="WOQ136" s="85"/>
      <c r="WOR136" s="85"/>
      <c r="WOS136" s="85"/>
      <c r="WOT136" s="85"/>
      <c r="WOU136" s="85"/>
      <c r="WOV136" s="85"/>
      <c r="WOW136" s="85"/>
      <c r="WOX136" s="85"/>
      <c r="WOY136" s="85"/>
      <c r="WOZ136" s="85"/>
      <c r="WPA136" s="85"/>
      <c r="WPB136" s="85"/>
      <c r="WPC136" s="85"/>
      <c r="WPD136" s="85"/>
      <c r="WPE136" s="85"/>
      <c r="WPF136" s="85"/>
      <c r="WPG136" s="85"/>
      <c r="WPH136" s="85"/>
      <c r="WPI136" s="85"/>
      <c r="WPJ136" s="85"/>
      <c r="WPK136" s="85"/>
      <c r="WPL136" s="85"/>
      <c r="WPM136" s="85"/>
      <c r="WPN136" s="85"/>
      <c r="WPO136" s="85"/>
      <c r="WPP136" s="85"/>
      <c r="WPQ136" s="85"/>
      <c r="WPR136" s="85"/>
      <c r="WPS136" s="85"/>
      <c r="WPT136" s="85"/>
      <c r="WPU136" s="85"/>
      <c r="WPV136" s="85"/>
      <c r="WPW136" s="85"/>
      <c r="WPX136" s="85"/>
      <c r="WPY136" s="85"/>
      <c r="WPZ136" s="85"/>
      <c r="WQA136" s="85"/>
      <c r="WQB136" s="85"/>
      <c r="WQC136" s="85"/>
      <c r="WQD136" s="85"/>
      <c r="WQE136" s="85"/>
      <c r="WQF136" s="85"/>
      <c r="WQG136" s="85"/>
      <c r="WQH136" s="85"/>
      <c r="WQI136" s="85"/>
      <c r="WQJ136" s="85"/>
      <c r="WQK136" s="85"/>
      <c r="WQL136" s="85"/>
      <c r="WQM136" s="85"/>
      <c r="WQN136" s="85"/>
      <c r="WQO136" s="85"/>
      <c r="WQP136" s="85"/>
      <c r="WQQ136" s="85"/>
      <c r="WQR136" s="85"/>
      <c r="WQS136" s="85"/>
      <c r="WQT136" s="85"/>
      <c r="WQU136" s="85"/>
      <c r="WQV136" s="85"/>
      <c r="WQW136" s="85"/>
      <c r="WQX136" s="85"/>
      <c r="WQY136" s="85"/>
      <c r="WQZ136" s="85"/>
      <c r="WRA136" s="85"/>
      <c r="WRB136" s="85"/>
      <c r="WRC136" s="85"/>
      <c r="WRD136" s="85"/>
      <c r="WRE136" s="85"/>
      <c r="WRF136" s="85"/>
      <c r="WRG136" s="85"/>
      <c r="WRH136" s="85"/>
      <c r="WRI136" s="85"/>
      <c r="WRJ136" s="85"/>
      <c r="WRK136" s="85"/>
      <c r="WRL136" s="85"/>
      <c r="WRM136" s="85"/>
      <c r="WRN136" s="85"/>
      <c r="WRO136" s="85"/>
      <c r="WRP136" s="85"/>
      <c r="WRQ136" s="85"/>
      <c r="WRR136" s="85"/>
      <c r="WRS136" s="85"/>
      <c r="WRT136" s="85"/>
      <c r="WRU136" s="85"/>
      <c r="WRV136" s="85"/>
      <c r="WRW136" s="85"/>
      <c r="WRX136" s="85"/>
      <c r="WRY136" s="85"/>
      <c r="WRZ136" s="85"/>
      <c r="WSA136" s="85"/>
      <c r="WSB136" s="85"/>
      <c r="WSC136" s="85"/>
      <c r="WSD136" s="85"/>
      <c r="WSE136" s="85"/>
      <c r="WSF136" s="85"/>
      <c r="WSG136" s="85"/>
      <c r="WSH136" s="85"/>
      <c r="WSI136" s="85"/>
      <c r="WSJ136" s="85"/>
      <c r="WSK136" s="85"/>
      <c r="WSL136" s="85"/>
      <c r="WSM136" s="85"/>
      <c r="WSN136" s="85"/>
      <c r="WSO136" s="85"/>
      <c r="WSP136" s="85"/>
      <c r="WSQ136" s="85"/>
      <c r="WSR136" s="85"/>
      <c r="WSS136" s="85"/>
      <c r="WST136" s="85"/>
      <c r="WSU136" s="85"/>
      <c r="WSV136" s="85"/>
      <c r="WSW136" s="85"/>
      <c r="WSX136" s="85"/>
      <c r="WSY136" s="85"/>
      <c r="WSZ136" s="85"/>
      <c r="WTA136" s="85"/>
      <c r="WTB136" s="85"/>
      <c r="WTC136" s="85"/>
      <c r="WTD136" s="85"/>
      <c r="WTE136" s="85"/>
      <c r="WTF136" s="85"/>
      <c r="WTG136" s="85"/>
      <c r="WTH136" s="85"/>
      <c r="WTI136" s="85"/>
      <c r="WTJ136" s="85"/>
      <c r="WTK136" s="85"/>
      <c r="WTL136" s="85"/>
      <c r="WTM136" s="85"/>
      <c r="WTN136" s="85"/>
      <c r="WTO136" s="85"/>
      <c r="WTP136" s="85"/>
      <c r="WTQ136" s="85"/>
      <c r="WTR136" s="85"/>
      <c r="WTS136" s="85"/>
      <c r="WTT136" s="85"/>
      <c r="WTU136" s="85"/>
      <c r="WTV136" s="85"/>
      <c r="WTW136" s="85"/>
      <c r="WTX136" s="85"/>
      <c r="WTY136" s="85"/>
      <c r="WTZ136" s="85"/>
      <c r="WUA136" s="85"/>
      <c r="WUB136" s="85"/>
      <c r="WUC136" s="85"/>
      <c r="WUD136" s="85"/>
      <c r="WUE136" s="85"/>
      <c r="WUF136" s="85"/>
      <c r="WUG136" s="85"/>
      <c r="WUH136" s="85"/>
      <c r="WUI136" s="85"/>
      <c r="WUJ136" s="85"/>
      <c r="WUK136" s="85"/>
      <c r="WUL136" s="85"/>
      <c r="WUM136" s="85"/>
      <c r="WUN136" s="85"/>
      <c r="WUO136" s="85"/>
      <c r="WUP136" s="85"/>
      <c r="WUQ136" s="85"/>
      <c r="WUR136" s="85"/>
      <c r="WUS136" s="85"/>
      <c r="WUT136" s="85"/>
      <c r="WUU136" s="85"/>
      <c r="WUV136" s="85"/>
      <c r="WUW136" s="85"/>
      <c r="WUX136" s="85"/>
      <c r="WUY136" s="85"/>
      <c r="WUZ136" s="85"/>
      <c r="WVA136" s="85"/>
      <c r="WVB136" s="85"/>
      <c r="WVC136" s="85"/>
      <c r="WVD136" s="85"/>
      <c r="WVE136" s="85"/>
      <c r="WVF136" s="85"/>
      <c r="WVG136" s="85"/>
      <c r="WVH136" s="85"/>
      <c r="WVI136" s="85"/>
      <c r="WVJ136" s="85"/>
      <c r="WVK136" s="85"/>
      <c r="WVL136" s="85"/>
      <c r="WVM136" s="85"/>
      <c r="WVN136" s="85"/>
      <c r="WVO136" s="85"/>
      <c r="WVP136" s="85"/>
      <c r="WVQ136" s="85"/>
      <c r="WVR136" s="85"/>
      <c r="WVS136" s="85"/>
      <c r="WVT136" s="85"/>
      <c r="WVU136" s="85"/>
      <c r="WVV136" s="85"/>
      <c r="WVW136" s="85"/>
      <c r="WVX136" s="85"/>
      <c r="WVY136" s="85"/>
      <c r="WVZ136" s="85"/>
      <c r="WWA136" s="85"/>
      <c r="WWB136" s="85"/>
      <c r="WWC136" s="85"/>
      <c r="WWD136" s="85"/>
      <c r="WWE136" s="85"/>
      <c r="WWF136" s="85"/>
      <c r="WWG136" s="85"/>
      <c r="WWH136" s="85"/>
      <c r="WWI136" s="85"/>
      <c r="WWJ136" s="85"/>
      <c r="WWK136" s="85"/>
      <c r="WWL136" s="85"/>
      <c r="WWM136" s="85"/>
      <c r="WWN136" s="85"/>
      <c r="WWO136" s="85"/>
      <c r="WWP136" s="85"/>
      <c r="WWQ136" s="85"/>
      <c r="WWR136" s="85"/>
      <c r="WWS136" s="85"/>
      <c r="WWT136" s="85"/>
      <c r="WWU136" s="85"/>
      <c r="WWV136" s="85"/>
      <c r="WWW136" s="85"/>
      <c r="WWX136" s="85"/>
      <c r="WWY136" s="85"/>
      <c r="WWZ136" s="85"/>
      <c r="WXA136" s="85"/>
      <c r="WXB136" s="85"/>
      <c r="WXC136" s="85"/>
      <c r="WXD136" s="85"/>
      <c r="WXE136" s="85"/>
      <c r="WXF136" s="85"/>
      <c r="WXG136" s="85"/>
      <c r="WXH136" s="85"/>
      <c r="WXI136" s="85"/>
      <c r="WXJ136" s="85"/>
      <c r="WXK136" s="85"/>
      <c r="WXL136" s="85"/>
      <c r="WXM136" s="85"/>
      <c r="WXN136" s="85"/>
      <c r="WXO136" s="85"/>
      <c r="WXP136" s="85"/>
      <c r="WXQ136" s="85"/>
      <c r="WXR136" s="85"/>
      <c r="WXS136" s="85"/>
      <c r="WXT136" s="85"/>
      <c r="WXU136" s="85"/>
      <c r="WXV136" s="85"/>
      <c r="WXW136" s="85"/>
      <c r="WXX136" s="85"/>
      <c r="WXY136" s="85"/>
      <c r="WXZ136" s="85"/>
      <c r="WYA136" s="85"/>
      <c r="WYB136" s="85"/>
      <c r="WYC136" s="85"/>
      <c r="WYD136" s="85"/>
      <c r="WYE136" s="85"/>
      <c r="WYF136" s="85"/>
      <c r="WYG136" s="85"/>
      <c r="WYH136" s="85"/>
      <c r="WYI136" s="85"/>
      <c r="WYJ136" s="85"/>
      <c r="WYK136" s="85"/>
      <c r="WYL136" s="85"/>
      <c r="WYM136" s="85"/>
      <c r="WYN136" s="85"/>
      <c r="WYO136" s="85"/>
      <c r="WYP136" s="85"/>
      <c r="WYQ136" s="85"/>
      <c r="WYR136" s="85"/>
      <c r="WYS136" s="85"/>
      <c r="WYT136" s="85"/>
      <c r="WYU136" s="85"/>
      <c r="WYV136" s="85"/>
      <c r="WYW136" s="85"/>
      <c r="WYX136" s="85"/>
      <c r="WYY136" s="85"/>
      <c r="WYZ136" s="85"/>
      <c r="WZA136" s="85"/>
      <c r="WZB136" s="85"/>
      <c r="WZC136" s="85"/>
      <c r="WZD136" s="85"/>
      <c r="WZE136" s="85"/>
      <c r="WZF136" s="85"/>
      <c r="WZG136" s="85"/>
      <c r="WZH136" s="85"/>
      <c r="WZI136" s="85"/>
      <c r="WZJ136" s="85"/>
      <c r="WZK136" s="85"/>
      <c r="WZL136" s="85"/>
      <c r="WZM136" s="85"/>
      <c r="WZN136" s="85"/>
      <c r="WZO136" s="85"/>
      <c r="WZP136" s="85"/>
      <c r="WZQ136" s="85"/>
      <c r="WZR136" s="85"/>
      <c r="WZS136" s="85"/>
      <c r="WZT136" s="85"/>
      <c r="WZU136" s="85"/>
      <c r="WZV136" s="85"/>
      <c r="WZW136" s="85"/>
      <c r="WZX136" s="85"/>
      <c r="WZY136" s="85"/>
      <c r="WZZ136" s="85"/>
      <c r="XAA136" s="85"/>
      <c r="XAB136" s="85"/>
      <c r="XAC136" s="85"/>
      <c r="XAD136" s="85"/>
      <c r="XAE136" s="85"/>
      <c r="XAF136" s="85"/>
      <c r="XAG136" s="85"/>
      <c r="XAH136" s="85"/>
      <c r="XAI136" s="85"/>
      <c r="XAJ136" s="85"/>
      <c r="XAK136" s="85"/>
      <c r="XAL136" s="85"/>
      <c r="XAM136" s="85"/>
      <c r="XAN136" s="85"/>
      <c r="XAO136" s="85"/>
      <c r="XAP136" s="85"/>
      <c r="XAQ136" s="85"/>
      <c r="XAR136" s="85"/>
      <c r="XAS136" s="85"/>
      <c r="XAT136" s="85"/>
      <c r="XAU136" s="85"/>
      <c r="XAV136" s="85"/>
      <c r="XAW136" s="85"/>
      <c r="XAX136" s="85"/>
      <c r="XAY136" s="85"/>
      <c r="XAZ136" s="85"/>
      <c r="XBA136" s="85"/>
      <c r="XBB136" s="85"/>
      <c r="XBC136" s="85"/>
      <c r="XBD136" s="85"/>
      <c r="XBE136" s="85"/>
      <c r="XBF136" s="85"/>
      <c r="XBG136" s="85"/>
      <c r="XBH136" s="85"/>
      <c r="XBI136" s="85"/>
      <c r="XBJ136" s="85"/>
      <c r="XBK136" s="85"/>
      <c r="XBL136" s="85"/>
      <c r="XBM136" s="85"/>
      <c r="XBN136" s="85"/>
      <c r="XBO136" s="85"/>
      <c r="XBP136" s="85"/>
      <c r="XBQ136" s="85"/>
      <c r="XBR136" s="85"/>
      <c r="XBS136" s="85"/>
      <c r="XBT136" s="85"/>
      <c r="XBU136" s="85"/>
      <c r="XBV136" s="85"/>
      <c r="XBW136" s="85"/>
      <c r="XBX136" s="85"/>
      <c r="XBY136" s="85"/>
      <c r="XBZ136" s="85"/>
      <c r="XCA136" s="85"/>
      <c r="XCB136" s="85"/>
      <c r="XCC136" s="85"/>
      <c r="XCD136" s="85"/>
      <c r="XCE136" s="85"/>
      <c r="XCF136" s="85"/>
      <c r="XCG136" s="85"/>
      <c r="XCH136" s="85"/>
      <c r="XCI136" s="85"/>
      <c r="XCJ136" s="85"/>
      <c r="XCK136" s="85"/>
      <c r="XCL136" s="85"/>
      <c r="XCM136" s="85"/>
      <c r="XCN136" s="85"/>
      <c r="XCO136" s="85"/>
      <c r="XCP136" s="85"/>
      <c r="XCQ136" s="85"/>
      <c r="XCR136" s="85"/>
      <c r="XCS136" s="85"/>
      <c r="XCT136" s="85"/>
      <c r="XCU136" s="85"/>
      <c r="XCV136" s="85"/>
      <c r="XCW136" s="85"/>
      <c r="XCX136" s="85"/>
      <c r="XCY136" s="85"/>
      <c r="XCZ136" s="85"/>
      <c r="XDA136" s="85"/>
      <c r="XDB136" s="85"/>
      <c r="XDC136" s="85"/>
      <c r="XDD136" s="85"/>
      <c r="XDE136" s="85"/>
      <c r="XDF136" s="85"/>
      <c r="XDG136" s="85"/>
      <c r="XDH136" s="85"/>
      <c r="XDI136" s="85"/>
      <c r="XDJ136" s="85"/>
      <c r="XDK136" s="85"/>
      <c r="XDL136" s="85"/>
      <c r="XDM136" s="85"/>
      <c r="XDN136" s="85"/>
      <c r="XDO136" s="85"/>
      <c r="XDP136" s="85"/>
      <c r="XDQ136" s="85"/>
      <c r="XDR136" s="85"/>
      <c r="XDS136" s="85"/>
      <c r="XDT136" s="85"/>
      <c r="XDU136" s="85"/>
      <c r="XDV136" s="85"/>
      <c r="XDW136" s="85"/>
      <c r="XDX136" s="85"/>
      <c r="XDY136" s="85"/>
      <c r="XDZ136" s="85"/>
      <c r="XEA136" s="85"/>
      <c r="XEB136" s="85"/>
      <c r="XEC136" s="85"/>
      <c r="XED136" s="85"/>
      <c r="XEE136" s="85"/>
      <c r="XEF136" s="85"/>
      <c r="XEG136" s="85"/>
      <c r="XEH136" s="85"/>
      <c r="XEI136" s="85"/>
      <c r="XEJ136" s="85"/>
      <c r="XEK136" s="85"/>
      <c r="XEL136" s="85"/>
      <c r="XEM136" s="85"/>
      <c r="XEN136" s="85"/>
      <c r="XEO136" s="85"/>
      <c r="XEP136" s="85"/>
      <c r="XEQ136" s="85"/>
      <c r="XER136" s="85"/>
      <c r="XES136" s="85"/>
      <c r="XET136" s="85"/>
      <c r="XEU136" s="85"/>
      <c r="XEV136" s="85"/>
      <c r="XEW136" s="85"/>
      <c r="XEX136" s="85"/>
      <c r="XEY136" s="85"/>
      <c r="XEZ136" s="85"/>
      <c r="XFA136" s="85"/>
      <c r="XFB136" s="85"/>
      <c r="XFC136" s="85"/>
      <c r="XFD136" s="85"/>
    </row>
    <row r="137" spans="1:16384" s="133" customFormat="1" x14ac:dyDescent="0.2">
      <c r="F137" s="85"/>
      <c r="G137" s="85"/>
      <c r="H137" s="85"/>
      <c r="I137" s="85"/>
      <c r="J137" s="85"/>
      <c r="K137" s="85"/>
      <c r="L137" s="85"/>
      <c r="M137" s="85"/>
      <c r="N137" s="85"/>
      <c r="O137" s="85"/>
      <c r="P137" s="85"/>
    </row>
    <row r="138" spans="1:16384" s="82" customFormat="1" ht="15" x14ac:dyDescent="0.25">
      <c r="B138" s="89" t="s">
        <v>238</v>
      </c>
      <c r="F138" s="85"/>
      <c r="G138" s="85"/>
      <c r="H138" s="85"/>
      <c r="I138" s="85"/>
      <c r="J138" s="85"/>
      <c r="K138" s="85"/>
      <c r="L138" s="85"/>
      <c r="M138" s="85"/>
      <c r="N138" s="85"/>
      <c r="O138" s="85"/>
      <c r="P138" s="85"/>
    </row>
    <row r="139" spans="1:16384" s="82" customFormat="1" x14ac:dyDescent="0.2">
      <c r="B139" s="87" t="s">
        <v>81</v>
      </c>
      <c r="N139" s="85"/>
      <c r="P139" s="85"/>
    </row>
    <row r="140" spans="1:16384" s="82" customFormat="1" x14ac:dyDescent="0.2">
      <c r="B140" s="82" t="s">
        <v>82</v>
      </c>
      <c r="D140" s="82" t="s">
        <v>178</v>
      </c>
      <c r="F140" s="102">
        <f>SUM(H140:M140,O140)</f>
        <v>80968697.471922368</v>
      </c>
      <c r="G140" s="85"/>
      <c r="H140" s="104">
        <f t="shared" ref="H140:M140" si="23">H111-(H123-H124+H127+H130+H133+H136)</f>
        <v>2331439.9548490355</v>
      </c>
      <c r="I140" s="104">
        <f t="shared" si="23"/>
        <v>9811564.4899725802</v>
      </c>
      <c r="J140" s="104">
        <f t="shared" si="23"/>
        <v>41246438.662818953</v>
      </c>
      <c r="K140" s="104">
        <f t="shared" si="23"/>
        <v>1125370.06</v>
      </c>
      <c r="L140" s="104">
        <f t="shared" si="23"/>
        <v>23861823.28629199</v>
      </c>
      <c r="M140" s="104">
        <f t="shared" si="23"/>
        <v>788155.62903550325</v>
      </c>
      <c r="N140" s="85"/>
      <c r="O140" s="104">
        <f>O111-(O123-O124+O127+O130+O133+O136)</f>
        <v>1803905.3889543093</v>
      </c>
      <c r="P140" s="85"/>
    </row>
    <row r="141" spans="1:16384" s="82" customFormat="1" x14ac:dyDescent="0.2">
      <c r="B141" s="82" t="s">
        <v>89</v>
      </c>
      <c r="D141" s="82" t="s">
        <v>178</v>
      </c>
      <c r="F141" s="102">
        <f t="shared" ref="F141:F142" si="24">SUM(H141:M141,O141)</f>
        <v>152888.5624012349</v>
      </c>
      <c r="G141" s="85"/>
      <c r="H141" s="76">
        <f t="shared" ref="H141:M142" si="25">H112</f>
        <v>6379</v>
      </c>
      <c r="I141" s="76">
        <f t="shared" si="25"/>
        <v>13490.814479915811</v>
      </c>
      <c r="J141" s="76">
        <f t="shared" si="25"/>
        <v>130603.19638106899</v>
      </c>
      <c r="K141" s="76">
        <f t="shared" si="25"/>
        <v>0</v>
      </c>
      <c r="L141" s="76">
        <f t="shared" si="25"/>
        <v>0</v>
      </c>
      <c r="M141" s="76">
        <f t="shared" si="25"/>
        <v>2415.5515402501101</v>
      </c>
      <c r="N141" s="85"/>
      <c r="O141" s="76">
        <f>O112</f>
        <v>0</v>
      </c>
      <c r="P141" s="85"/>
    </row>
    <row r="142" spans="1:16384" s="82" customFormat="1" x14ac:dyDescent="0.2">
      <c r="B142" s="82" t="s">
        <v>83</v>
      </c>
      <c r="D142" s="82" t="s">
        <v>178</v>
      </c>
      <c r="F142" s="102">
        <f t="shared" si="24"/>
        <v>80153.53</v>
      </c>
      <c r="G142" s="85"/>
      <c r="H142" s="76">
        <f t="shared" si="25"/>
        <v>0</v>
      </c>
      <c r="I142" s="76">
        <f t="shared" si="25"/>
        <v>0</v>
      </c>
      <c r="J142" s="76">
        <f t="shared" si="25"/>
        <v>0</v>
      </c>
      <c r="K142" s="76">
        <f t="shared" si="25"/>
        <v>80153.53</v>
      </c>
      <c r="L142" s="76">
        <f t="shared" si="25"/>
        <v>0</v>
      </c>
      <c r="M142" s="76">
        <f t="shared" si="25"/>
        <v>0</v>
      </c>
      <c r="N142" s="85"/>
      <c r="O142" s="76">
        <f>O113</f>
        <v>0</v>
      </c>
    </row>
    <row r="143" spans="1:16384" s="82" customFormat="1" x14ac:dyDescent="0.2">
      <c r="F143" s="85"/>
      <c r="G143" s="85"/>
      <c r="H143" s="85"/>
      <c r="I143" s="85"/>
      <c r="J143" s="85"/>
      <c r="K143" s="85"/>
      <c r="L143" s="85"/>
      <c r="M143" s="85"/>
      <c r="N143" s="85"/>
      <c r="O143" s="85"/>
      <c r="P143" s="85"/>
    </row>
    <row r="144" spans="1:16384" s="82" customFormat="1" x14ac:dyDescent="0.2">
      <c r="B144" s="87" t="s">
        <v>84</v>
      </c>
      <c r="F144" s="85"/>
      <c r="G144" s="85"/>
      <c r="H144" s="85"/>
      <c r="I144" s="85"/>
      <c r="J144" s="85"/>
      <c r="K144" s="85"/>
      <c r="L144" s="85"/>
      <c r="M144" s="85"/>
      <c r="N144" s="85"/>
      <c r="O144" s="85"/>
      <c r="P144" s="85"/>
    </row>
    <row r="145" spans="2:17" s="82" customFormat="1" x14ac:dyDescent="0.2">
      <c r="B145" s="82" t="s">
        <v>85</v>
      </c>
      <c r="D145" s="82" t="s">
        <v>178</v>
      </c>
      <c r="F145" s="102">
        <f>SUM(H145:M145,O145)</f>
        <v>11536.9110172648</v>
      </c>
      <c r="G145" s="85"/>
      <c r="H145" s="76">
        <f t="shared" ref="H145:M147" si="26">H116</f>
        <v>0</v>
      </c>
      <c r="I145" s="76">
        <f t="shared" si="26"/>
        <v>0</v>
      </c>
      <c r="J145" s="76">
        <f t="shared" si="26"/>
        <v>11536.9110172648</v>
      </c>
      <c r="K145" s="76">
        <f t="shared" si="26"/>
        <v>0</v>
      </c>
      <c r="L145" s="76">
        <f t="shared" si="26"/>
        <v>0</v>
      </c>
      <c r="M145" s="76">
        <f t="shared" si="26"/>
        <v>0</v>
      </c>
      <c r="N145" s="85"/>
      <c r="O145" s="76">
        <f>O116</f>
        <v>0</v>
      </c>
    </row>
    <row r="146" spans="2:17" s="82" customFormat="1" x14ac:dyDescent="0.2">
      <c r="B146" s="133" t="s">
        <v>86</v>
      </c>
      <c r="D146" s="82" t="s">
        <v>178</v>
      </c>
      <c r="F146" s="102">
        <f t="shared" ref="F146:F148" si="27">SUM(H146:M146,O146)</f>
        <v>157642.75666022429</v>
      </c>
      <c r="G146" s="85"/>
      <c r="H146" s="76">
        <f t="shared" si="26"/>
        <v>565.20000000000005</v>
      </c>
      <c r="I146" s="76">
        <f t="shared" si="26"/>
        <v>38713.33951473864</v>
      </c>
      <c r="J146" s="76">
        <f t="shared" si="26"/>
        <v>0</v>
      </c>
      <c r="K146" s="76">
        <f t="shared" si="26"/>
        <v>19184.189999999999</v>
      </c>
      <c r="L146" s="76">
        <f t="shared" si="26"/>
        <v>99180.027145485656</v>
      </c>
      <c r="M146" s="76">
        <f t="shared" si="26"/>
        <v>0</v>
      </c>
      <c r="N146" s="85"/>
      <c r="O146" s="76">
        <f>O117</f>
        <v>0</v>
      </c>
    </row>
    <row r="147" spans="2:17" s="133" customFormat="1" x14ac:dyDescent="0.2">
      <c r="B147" s="133" t="s">
        <v>87</v>
      </c>
      <c r="D147" s="133" t="s">
        <v>178</v>
      </c>
      <c r="F147" s="102">
        <f t="shared" si="27"/>
        <v>63054.108300784661</v>
      </c>
      <c r="G147" s="85"/>
      <c r="H147" s="76">
        <f t="shared" si="26"/>
        <v>0</v>
      </c>
      <c r="I147" s="76">
        <f t="shared" si="26"/>
        <v>4091.7669436737283</v>
      </c>
      <c r="J147" s="76">
        <f t="shared" si="26"/>
        <v>32767.411164128</v>
      </c>
      <c r="K147" s="76">
        <f t="shared" si="26"/>
        <v>556.98</v>
      </c>
      <c r="L147" s="76">
        <f t="shared" si="26"/>
        <v>25637.950192982931</v>
      </c>
      <c r="M147" s="76">
        <f t="shared" si="26"/>
        <v>0</v>
      </c>
      <c r="N147" s="85"/>
      <c r="O147" s="76">
        <f>O118</f>
        <v>0</v>
      </c>
    </row>
    <row r="148" spans="2:17" s="82" customFormat="1" x14ac:dyDescent="0.2">
      <c r="B148" s="82" t="s">
        <v>88</v>
      </c>
      <c r="D148" s="82" t="s">
        <v>178</v>
      </c>
      <c r="F148" s="102">
        <f t="shared" si="27"/>
        <v>3251537.8175324099</v>
      </c>
      <c r="G148" s="85"/>
      <c r="H148" s="76">
        <f t="shared" ref="H148:M148" si="28">H119</f>
        <v>0</v>
      </c>
      <c r="I148" s="76">
        <f t="shared" si="28"/>
        <v>94839.930507085926</v>
      </c>
      <c r="J148" s="76">
        <f t="shared" si="28"/>
        <v>2885314.5358734182</v>
      </c>
      <c r="K148" s="76">
        <f t="shared" si="28"/>
        <v>5646.99</v>
      </c>
      <c r="L148" s="76">
        <f t="shared" si="28"/>
        <v>263687.52255359408</v>
      </c>
      <c r="M148" s="76">
        <f t="shared" si="28"/>
        <v>2048.8385983119942</v>
      </c>
      <c r="N148" s="85"/>
      <c r="O148" s="76">
        <f>O119</f>
        <v>0</v>
      </c>
    </row>
    <row r="149" spans="2:17" s="82" customFormat="1" x14ac:dyDescent="0.2"/>
    <row r="150" spans="2:17" s="82" customFormat="1" x14ac:dyDescent="0.2">
      <c r="B150" s="87" t="s">
        <v>236</v>
      </c>
    </row>
    <row r="151" spans="2:17" s="82" customFormat="1" x14ac:dyDescent="0.2">
      <c r="B151" s="90" t="s">
        <v>242</v>
      </c>
      <c r="D151" s="82" t="s">
        <v>178</v>
      </c>
      <c r="F151" s="102">
        <f>SUM(H151:M151)</f>
        <v>84685511.157834291</v>
      </c>
      <c r="H151" s="94">
        <f>SUM(H140:H142,H145:H148)</f>
        <v>2338384.1548490357</v>
      </c>
      <c r="I151" s="94">
        <f t="shared" ref="I151:M151" si="29">SUM(I140:I142,I145:I148)</f>
        <v>9962700.3414179944</v>
      </c>
      <c r="J151" s="94">
        <f t="shared" si="29"/>
        <v>44306660.717254832</v>
      </c>
      <c r="K151" s="94">
        <f t="shared" si="29"/>
        <v>1230911.75</v>
      </c>
      <c r="L151" s="39">
        <f>SUM(L140:L142,L145:L148)+SUM(O140:O142,O145:O148)</f>
        <v>26054234.175138362</v>
      </c>
      <c r="M151" s="94">
        <f t="shared" si="29"/>
        <v>792620.01917406532</v>
      </c>
      <c r="O151" s="3"/>
      <c r="Q151" s="161" t="s">
        <v>798</v>
      </c>
    </row>
    <row r="152" spans="2:17" s="82" customFormat="1" x14ac:dyDescent="0.2"/>
    <row r="153" spans="2:17" s="125" customFormat="1" x14ac:dyDescent="0.2">
      <c r="B153" s="125" t="s">
        <v>251</v>
      </c>
    </row>
    <row r="154" spans="2:17" s="82" customFormat="1" x14ac:dyDescent="0.2"/>
    <row r="155" spans="2:17" s="82" customFormat="1" ht="15" x14ac:dyDescent="0.25">
      <c r="B155" s="89" t="s">
        <v>220</v>
      </c>
    </row>
    <row r="156" spans="2:17" s="82" customFormat="1" x14ac:dyDescent="0.2">
      <c r="B156" s="87" t="s">
        <v>214</v>
      </c>
    </row>
    <row r="157" spans="2:17" s="82" customFormat="1" x14ac:dyDescent="0.2">
      <c r="B157" s="87" t="s">
        <v>81</v>
      </c>
    </row>
    <row r="158" spans="2:17" s="82" customFormat="1" x14ac:dyDescent="0.2">
      <c r="B158" s="82" t="s">
        <v>82</v>
      </c>
      <c r="D158" s="82" t="s">
        <v>147</v>
      </c>
      <c r="F158" s="102">
        <f>SUM(H158:M158,O158)</f>
        <v>100525097.72667406</v>
      </c>
      <c r="G158" s="85"/>
      <c r="H158" s="103">
        <f>'Input OPEX-AD'!H60</f>
        <v>2137888</v>
      </c>
      <c r="I158" s="103">
        <f>'Input OPEX-AD'!I60</f>
        <v>18384208.32148838</v>
      </c>
      <c r="J158" s="103">
        <f>'Input OPEX-AD'!J60</f>
        <v>47822057.456822395</v>
      </c>
      <c r="K158" s="103">
        <f>'Input OPEX-AD'!K60</f>
        <v>1505649.33</v>
      </c>
      <c r="L158" s="103">
        <f>'Input OPEX-AD'!L60</f>
        <v>27168907.420246836</v>
      </c>
      <c r="M158" s="103">
        <f>'Input OPEX-AD'!M60</f>
        <v>1278654.516639713</v>
      </c>
      <c r="N158" s="85"/>
      <c r="O158" s="103">
        <f>'Input OPEX-AD'!O60</f>
        <v>2227732.6814767448</v>
      </c>
      <c r="P158" s="85"/>
    </row>
    <row r="159" spans="2:17" s="82" customFormat="1" x14ac:dyDescent="0.2">
      <c r="B159" s="82" t="s">
        <v>89</v>
      </c>
      <c r="D159" s="82" t="s">
        <v>147</v>
      </c>
      <c r="F159" s="102">
        <f t="shared" ref="F159:F160" si="30">SUM(H159:M159,O159)</f>
        <v>102781.76425671575</v>
      </c>
      <c r="G159" s="85"/>
      <c r="H159" s="103">
        <f>'Input OPEX-AD'!H61</f>
        <v>4156</v>
      </c>
      <c r="I159" s="103">
        <f>'Input OPEX-AD'!I61</f>
        <v>11016.87719385218</v>
      </c>
      <c r="J159" s="103">
        <f>'Input OPEX-AD'!J61</f>
        <v>85797.642182882802</v>
      </c>
      <c r="K159" s="103">
        <f>'Input OPEX-AD'!K61</f>
        <v>0</v>
      </c>
      <c r="L159" s="103">
        <f>'Input OPEX-AD'!L61</f>
        <v>0</v>
      </c>
      <c r="M159" s="103">
        <f>'Input OPEX-AD'!M61</f>
        <v>1811.244879980758</v>
      </c>
      <c r="N159" s="85"/>
      <c r="O159" s="103">
        <f>'Input OPEX-AD'!O61</f>
        <v>0</v>
      </c>
      <c r="P159" s="85"/>
    </row>
    <row r="160" spans="2:17" s="82" customFormat="1" x14ac:dyDescent="0.2">
      <c r="B160" s="82" t="s">
        <v>83</v>
      </c>
      <c r="D160" s="82" t="s">
        <v>147</v>
      </c>
      <c r="F160" s="102">
        <f t="shared" si="30"/>
        <v>112972.15</v>
      </c>
      <c r="G160" s="85"/>
      <c r="H160" s="103">
        <f>'Input OPEX-AD'!H62</f>
        <v>0</v>
      </c>
      <c r="I160" s="103">
        <f>'Input OPEX-AD'!I62</f>
        <v>0</v>
      </c>
      <c r="J160" s="103">
        <f>'Input OPEX-AD'!J62</f>
        <v>0</v>
      </c>
      <c r="K160" s="103">
        <f>'Input OPEX-AD'!K62</f>
        <v>112972.15</v>
      </c>
      <c r="L160" s="103">
        <f>'Input OPEX-AD'!L62</f>
        <v>0</v>
      </c>
      <c r="M160" s="103">
        <f>'Input OPEX-AD'!M62</f>
        <v>0</v>
      </c>
      <c r="N160" s="85"/>
      <c r="O160" s="103">
        <f>'Input OPEX-AD'!O62</f>
        <v>0</v>
      </c>
      <c r="P160" s="85"/>
    </row>
    <row r="161" spans="2:18" s="82" customFormat="1" x14ac:dyDescent="0.2">
      <c r="F161" s="85"/>
      <c r="G161" s="85"/>
      <c r="H161" s="85"/>
      <c r="I161" s="85"/>
      <c r="J161" s="85"/>
      <c r="K161" s="85"/>
      <c r="L161" s="85"/>
      <c r="M161" s="85"/>
      <c r="N161" s="85"/>
      <c r="O161" s="85"/>
      <c r="P161" s="85"/>
      <c r="Q161" s="85"/>
      <c r="R161" s="85"/>
    </row>
    <row r="162" spans="2:18" s="82" customFormat="1" x14ac:dyDescent="0.2">
      <c r="B162" s="87" t="s">
        <v>84</v>
      </c>
      <c r="F162" s="85"/>
      <c r="G162" s="85"/>
      <c r="H162" s="85"/>
      <c r="I162" s="85"/>
      <c r="J162" s="85"/>
      <c r="K162" s="85"/>
      <c r="L162" s="85"/>
      <c r="M162" s="85"/>
      <c r="N162" s="85"/>
      <c r="O162" s="85"/>
      <c r="P162" s="85"/>
      <c r="Q162" s="85"/>
      <c r="R162" s="85"/>
    </row>
    <row r="163" spans="2:18" s="82" customFormat="1" x14ac:dyDescent="0.2">
      <c r="B163" s="82" t="s">
        <v>85</v>
      </c>
      <c r="D163" s="82" t="s">
        <v>147</v>
      </c>
      <c r="F163" s="102">
        <f>SUM(H163:M163,O163)</f>
        <v>6319.3378432527497</v>
      </c>
      <c r="G163" s="85"/>
      <c r="H163" s="103">
        <f>'Input OPEX-AD'!H65</f>
        <v>0</v>
      </c>
      <c r="I163" s="103">
        <f>'Input OPEX-AD'!I65</f>
        <v>0</v>
      </c>
      <c r="J163" s="103">
        <f>'Input OPEX-AD'!J65</f>
        <v>6319.3378432527497</v>
      </c>
      <c r="K163" s="103">
        <f>'Input OPEX-AD'!K65</f>
        <v>0</v>
      </c>
      <c r="L163" s="103">
        <f>'Input OPEX-AD'!L65</f>
        <v>0</v>
      </c>
      <c r="M163" s="103">
        <f>'Input OPEX-AD'!M65</f>
        <v>0</v>
      </c>
      <c r="N163" s="85"/>
      <c r="O163" s="103">
        <f>'Input OPEX-AD'!O65</f>
        <v>0</v>
      </c>
      <c r="P163" s="85"/>
    </row>
    <row r="164" spans="2:18" s="82" customFormat="1" x14ac:dyDescent="0.2">
      <c r="B164" s="133" t="s">
        <v>86</v>
      </c>
      <c r="D164" s="82" t="s">
        <v>147</v>
      </c>
      <c r="F164" s="102">
        <f t="shared" ref="F164:F166" si="31">SUM(H164:M164,O164)</f>
        <v>167642.20102204542</v>
      </c>
      <c r="G164" s="85"/>
      <c r="H164" s="103">
        <f>'Input OPEX-AD'!H66</f>
        <v>2477</v>
      </c>
      <c r="I164" s="103">
        <f>'Input OPEX-AD'!I66</f>
        <v>119452.25415154699</v>
      </c>
      <c r="J164" s="103">
        <f>'Input OPEX-AD'!J66</f>
        <v>0</v>
      </c>
      <c r="K164" s="103">
        <f>'Input OPEX-AD'!K66</f>
        <v>10940.96</v>
      </c>
      <c r="L164" s="103">
        <f>'Input OPEX-AD'!L66</f>
        <v>34771.986870498418</v>
      </c>
      <c r="M164" s="103">
        <f>'Input OPEX-AD'!M66</f>
        <v>0</v>
      </c>
      <c r="N164" s="85"/>
      <c r="O164" s="103">
        <f>'Input OPEX-AD'!O66</f>
        <v>0</v>
      </c>
      <c r="P164" s="85"/>
    </row>
    <row r="165" spans="2:18" s="133" customFormat="1" x14ac:dyDescent="0.2">
      <c r="B165" s="133" t="s">
        <v>87</v>
      </c>
      <c r="D165" s="133" t="s">
        <v>147</v>
      </c>
      <c r="F165" s="102">
        <f t="shared" si="31"/>
        <v>89795.504603564012</v>
      </c>
      <c r="G165" s="85"/>
      <c r="H165" s="103">
        <f>'Input OPEX-AD'!H67</f>
        <v>215</v>
      </c>
      <c r="I165" s="103">
        <f>'Input OPEX-AD'!I67</f>
        <v>31941.275448922501</v>
      </c>
      <c r="J165" s="103">
        <f>'Input OPEX-AD'!J67</f>
        <v>40852.865115455003</v>
      </c>
      <c r="K165" s="103">
        <f>'Input OPEX-AD'!K67</f>
        <v>139.69</v>
      </c>
      <c r="L165" s="103">
        <f>'Input OPEX-AD'!L67</f>
        <v>16646.674039186506</v>
      </c>
      <c r="M165" s="103">
        <f>'Input OPEX-AD'!M67</f>
        <v>0</v>
      </c>
      <c r="N165" s="85"/>
      <c r="O165" s="103">
        <f>'Input OPEX-AD'!O67</f>
        <v>0</v>
      </c>
      <c r="P165" s="85"/>
    </row>
    <row r="166" spans="2:18" s="82" customFormat="1" x14ac:dyDescent="0.2">
      <c r="B166" s="82" t="s">
        <v>88</v>
      </c>
      <c r="D166" s="82" t="s">
        <v>147</v>
      </c>
      <c r="F166" s="102">
        <f t="shared" si="31"/>
        <v>1946848.6357760984</v>
      </c>
      <c r="G166" s="85"/>
      <c r="H166" s="103">
        <f>'Input OPEX-AD'!H68</f>
        <v>0</v>
      </c>
      <c r="I166" s="103">
        <f>'Input OPEX-AD'!I68</f>
        <v>81377.49142114725</v>
      </c>
      <c r="J166" s="103">
        <f>'Input OPEX-AD'!J68</f>
        <v>1664256.0674869888</v>
      </c>
      <c r="K166" s="103">
        <f>'Input OPEX-AD'!K68</f>
        <v>5067.3899999999994</v>
      </c>
      <c r="L166" s="103">
        <f>'Input OPEX-AD'!L68</f>
        <v>196147.68686796227</v>
      </c>
      <c r="M166" s="103">
        <f>'Input OPEX-AD'!M68</f>
        <v>0</v>
      </c>
      <c r="N166" s="85"/>
      <c r="O166" s="103">
        <f>'Input OPEX-AD'!O68</f>
        <v>0</v>
      </c>
      <c r="P166" s="85"/>
    </row>
    <row r="167" spans="2:18" s="82" customFormat="1" x14ac:dyDescent="0.2">
      <c r="F167" s="85"/>
      <c r="G167" s="85"/>
      <c r="H167" s="85"/>
      <c r="I167" s="85"/>
      <c r="J167" s="85"/>
      <c r="K167" s="85"/>
      <c r="L167" s="85"/>
      <c r="M167" s="85"/>
      <c r="N167" s="85"/>
      <c r="O167" s="85"/>
      <c r="P167" s="85"/>
    </row>
    <row r="168" spans="2:18" s="82" customFormat="1" x14ac:dyDescent="0.2">
      <c r="B168" s="87" t="s">
        <v>151</v>
      </c>
      <c r="F168" s="85"/>
      <c r="G168" s="85"/>
      <c r="H168" s="85"/>
      <c r="I168" s="85"/>
      <c r="J168" s="85"/>
      <c r="K168" s="85"/>
      <c r="L168" s="85"/>
      <c r="M168" s="85"/>
      <c r="N168" s="85"/>
      <c r="O168" s="85"/>
      <c r="P168" s="85"/>
    </row>
    <row r="169" spans="2:18" s="82" customFormat="1" x14ac:dyDescent="0.2">
      <c r="B169" s="87" t="s">
        <v>103</v>
      </c>
      <c r="F169" s="85"/>
      <c r="G169" s="85"/>
      <c r="H169" s="85"/>
      <c r="I169" s="85"/>
      <c r="J169" s="85"/>
      <c r="K169" s="85"/>
      <c r="L169" s="85"/>
      <c r="M169" s="85"/>
      <c r="N169" s="85"/>
      <c r="O169" s="85"/>
      <c r="P169" s="85"/>
    </row>
    <row r="170" spans="2:18" s="82" customFormat="1" x14ac:dyDescent="0.2">
      <c r="B170" s="82" t="s">
        <v>102</v>
      </c>
      <c r="D170" s="82" t="s">
        <v>147</v>
      </c>
      <c r="F170" s="102">
        <f>SUM(H170:M170,O170)</f>
        <v>11715291.59658297</v>
      </c>
      <c r="G170" s="85"/>
      <c r="H170" s="103">
        <f>'Input Ov. Op-AD'!H179</f>
        <v>164972</v>
      </c>
      <c r="I170" s="103">
        <f>'Input Ov. Op-AD'!I179</f>
        <v>3807879.9553087559</v>
      </c>
      <c r="J170" s="103">
        <f>'Input Ov. Op-AD'!J179</f>
        <v>4274798.4799999995</v>
      </c>
      <c r="K170" s="103">
        <f>'Input Ov. Op-AD'!K179</f>
        <v>185765.04</v>
      </c>
      <c r="L170" s="103">
        <f>'Input Ov. Op-AD'!L179</f>
        <v>2555368.6868152726</v>
      </c>
      <c r="M170" s="103">
        <f>'Input Ov. Op-AD'!M179</f>
        <v>435593.444458941</v>
      </c>
      <c r="N170" s="85"/>
      <c r="O170" s="103">
        <f>'Input Ov. Op-AD'!O179</f>
        <v>290913.99</v>
      </c>
      <c r="P170" s="85"/>
    </row>
    <row r="171" spans="2:18" s="82" customFormat="1" x14ac:dyDescent="0.2">
      <c r="B171" s="82" t="s">
        <v>137</v>
      </c>
      <c r="D171" s="82" t="s">
        <v>147</v>
      </c>
      <c r="F171" s="102">
        <f t="shared" ref="F171" si="32">SUM(H171:M171,O171)</f>
        <v>633131.59548416315</v>
      </c>
      <c r="G171" s="85"/>
      <c r="H171" s="103">
        <f>'Input Ov. Op-AD'!H171</f>
        <v>45304</v>
      </c>
      <c r="I171" s="103">
        <f>'Input Ov. Op-AD'!I171</f>
        <v>207784.70069415501</v>
      </c>
      <c r="J171" s="103">
        <f>'Input Ov. Op-AD'!J171</f>
        <v>56348.1</v>
      </c>
      <c r="K171" s="103">
        <f>'Input Ov. Op-AD'!K171</f>
        <v>49663.040000000001</v>
      </c>
      <c r="L171" s="103">
        <f>'Input Ov. Op-AD'!L171</f>
        <v>225774.46479000812</v>
      </c>
      <c r="M171" s="103">
        <f>'Input Ov. Op-AD'!M171</f>
        <v>3267.68</v>
      </c>
      <c r="N171" s="85"/>
      <c r="O171" s="103">
        <f>'Input Ov. Op-AD'!O171</f>
        <v>44989.61</v>
      </c>
      <c r="P171" s="85"/>
    </row>
    <row r="172" spans="2:18" s="82" customFormat="1" x14ac:dyDescent="0.2">
      <c r="F172" s="85"/>
      <c r="G172" s="85"/>
      <c r="H172" s="85"/>
      <c r="I172" s="85"/>
      <c r="J172" s="85"/>
      <c r="K172" s="85"/>
      <c r="L172" s="85"/>
      <c r="M172" s="85"/>
      <c r="N172" s="85"/>
      <c r="O172" s="85"/>
      <c r="P172" s="85"/>
    </row>
    <row r="173" spans="2:18" s="82" customFormat="1" x14ac:dyDescent="0.2">
      <c r="B173" s="87" t="s">
        <v>105</v>
      </c>
      <c r="F173" s="85"/>
      <c r="G173" s="85"/>
      <c r="H173" s="85"/>
      <c r="I173" s="85"/>
      <c r="J173" s="85"/>
      <c r="K173" s="85"/>
      <c r="L173" s="85"/>
      <c r="M173" s="85"/>
      <c r="N173" s="85"/>
      <c r="O173" s="85"/>
      <c r="P173" s="85"/>
    </row>
    <row r="174" spans="2:18" s="82" customFormat="1" x14ac:dyDescent="0.2">
      <c r="B174" s="82" t="s">
        <v>102</v>
      </c>
      <c r="D174" s="82" t="s">
        <v>147</v>
      </c>
      <c r="F174" s="102">
        <f>SUM(H174:M174,O174)</f>
        <v>2019809.9835040276</v>
      </c>
      <c r="G174" s="85"/>
      <c r="H174" s="103">
        <f>'Input Ov. Op-AD'!H193</f>
        <v>31878</v>
      </c>
      <c r="I174" s="103">
        <f>'Input Ov. Op-AD'!I193</f>
        <v>833955.64</v>
      </c>
      <c r="J174" s="103">
        <f>'Input Ov. Op-AD'!J193</f>
        <v>1026538.08</v>
      </c>
      <c r="K174" s="103">
        <f>'Input Ov. Op-AD'!K193</f>
        <v>20037.698514560299</v>
      </c>
      <c r="L174" s="103">
        <f>'Input Ov. Op-AD'!L193</f>
        <v>15942.288712021695</v>
      </c>
      <c r="M174" s="103">
        <f>'Input Ov. Op-AD'!M193</f>
        <v>1946.2755676694039</v>
      </c>
      <c r="N174" s="85"/>
      <c r="O174" s="103">
        <f>'Input Ov. Op-AD'!O193</f>
        <v>89512.000709776199</v>
      </c>
      <c r="P174" s="85"/>
    </row>
    <row r="175" spans="2:18" s="82" customFormat="1" x14ac:dyDescent="0.2">
      <c r="F175" s="85"/>
      <c r="G175" s="85"/>
      <c r="H175" s="85"/>
      <c r="I175" s="85"/>
      <c r="J175" s="85"/>
      <c r="K175" s="85"/>
      <c r="L175" s="85"/>
      <c r="M175" s="85"/>
      <c r="N175" s="85"/>
      <c r="O175" s="85"/>
      <c r="P175" s="85"/>
    </row>
    <row r="176" spans="2:18" s="82" customFormat="1" x14ac:dyDescent="0.2">
      <c r="B176" s="87" t="s">
        <v>94</v>
      </c>
      <c r="F176" s="85"/>
      <c r="G176" s="85"/>
      <c r="H176" s="85"/>
      <c r="I176" s="85"/>
      <c r="J176" s="85"/>
      <c r="K176" s="85"/>
      <c r="L176" s="85"/>
      <c r="M176" s="85"/>
      <c r="N176" s="85"/>
      <c r="O176" s="85"/>
      <c r="P176" s="85"/>
    </row>
    <row r="177" spans="1:16384" s="82" customFormat="1" x14ac:dyDescent="0.2">
      <c r="B177" s="82" t="s">
        <v>160</v>
      </c>
      <c r="D177" s="82" t="s">
        <v>147</v>
      </c>
      <c r="F177" s="102">
        <f>SUM(H177:M177,O177)</f>
        <v>594752.59548416315</v>
      </c>
      <c r="G177" s="85"/>
      <c r="H177" s="103">
        <f>'Input Ov. Op-AD'!H158</f>
        <v>6925</v>
      </c>
      <c r="I177" s="103">
        <f>'Input Ov. Op-AD'!I158</f>
        <v>207784.70069415501</v>
      </c>
      <c r="J177" s="103">
        <f>'Input Ov. Op-AD'!J158</f>
        <v>56348.1</v>
      </c>
      <c r="K177" s="103">
        <f>'Input Ov. Op-AD'!K158</f>
        <v>49663.040000000001</v>
      </c>
      <c r="L177" s="103">
        <f>'Input Ov. Op-AD'!L158</f>
        <v>225774.46479000812</v>
      </c>
      <c r="M177" s="103">
        <f>'Input Ov. Op-AD'!M158</f>
        <v>3267.68</v>
      </c>
      <c r="N177" s="85"/>
      <c r="O177" s="103">
        <f>'Input Ov. Op-AD'!O158</f>
        <v>44989.61</v>
      </c>
      <c r="P177" s="85"/>
    </row>
    <row r="178" spans="1:16384" s="82" customFormat="1" x14ac:dyDescent="0.2">
      <c r="F178" s="85"/>
      <c r="G178" s="85"/>
      <c r="H178" s="85"/>
      <c r="I178" s="85"/>
      <c r="J178" s="85"/>
      <c r="K178" s="85"/>
      <c r="L178" s="85"/>
      <c r="M178" s="85"/>
      <c r="N178" s="85"/>
      <c r="O178" s="85"/>
      <c r="P178" s="85"/>
    </row>
    <row r="179" spans="1:16384" s="82" customFormat="1" x14ac:dyDescent="0.2">
      <c r="B179" s="87" t="s">
        <v>113</v>
      </c>
      <c r="F179" s="85"/>
      <c r="G179" s="85"/>
      <c r="H179" s="85"/>
      <c r="I179" s="85"/>
      <c r="J179" s="85"/>
      <c r="K179" s="85"/>
      <c r="L179" s="85"/>
      <c r="M179" s="85"/>
      <c r="N179" s="85"/>
      <c r="O179" s="85"/>
      <c r="P179" s="85"/>
    </row>
    <row r="180" spans="1:16384" s="82" customFormat="1" x14ac:dyDescent="0.2">
      <c r="B180" s="82" t="s">
        <v>114</v>
      </c>
      <c r="D180" s="82" t="s">
        <v>147</v>
      </c>
      <c r="F180" s="102">
        <f>SUM(H180:M180,O180)</f>
        <v>6097.4219530870296</v>
      </c>
      <c r="G180" s="85"/>
      <c r="H180" s="103">
        <f>'Input Ov. Op-AD'!H199</f>
        <v>0</v>
      </c>
      <c r="I180" s="103">
        <f>'Input Ov. Op-AD'!I199</f>
        <v>0</v>
      </c>
      <c r="J180" s="103">
        <f>'Input Ov. Op-AD'!J199</f>
        <v>6097.4219530870296</v>
      </c>
      <c r="K180" s="103">
        <f>'Input Ov. Op-AD'!K199</f>
        <v>0</v>
      </c>
      <c r="L180" s="103">
        <f>'Input Ov. Op-AD'!L199</f>
        <v>0</v>
      </c>
      <c r="M180" s="103">
        <f>'Input Ov. Op-AD'!M199</f>
        <v>0</v>
      </c>
      <c r="N180" s="85"/>
      <c r="O180" s="103">
        <f>'Input Ov. Op-AD'!O199</f>
        <v>0</v>
      </c>
      <c r="P180" s="85"/>
    </row>
    <row r="181" spans="1:16384" s="82" customFormat="1" x14ac:dyDescent="0.2">
      <c r="F181" s="85"/>
      <c r="G181" s="85"/>
      <c r="H181" s="85"/>
      <c r="I181" s="85"/>
      <c r="J181" s="85"/>
      <c r="K181" s="85"/>
      <c r="L181" s="85"/>
      <c r="M181" s="85"/>
      <c r="N181" s="85"/>
      <c r="O181" s="85"/>
      <c r="P181" s="85"/>
    </row>
    <row r="182" spans="1:16384" s="133" customFormat="1" x14ac:dyDescent="0.2">
      <c r="A182" s="85"/>
      <c r="B182" s="87" t="s">
        <v>322</v>
      </c>
      <c r="C182" s="85"/>
      <c r="D182" s="85"/>
      <c r="E182" s="85"/>
      <c r="F182" s="85"/>
      <c r="G182" s="85"/>
      <c r="H182" s="85"/>
      <c r="I182" s="85"/>
      <c r="J182" s="85"/>
      <c r="K182" s="85"/>
      <c r="L182" s="85"/>
      <c r="M182" s="85"/>
      <c r="N182" s="85"/>
      <c r="O182" s="85"/>
      <c r="P182" s="85"/>
      <c r="Q182" s="85"/>
      <c r="R182" s="85"/>
      <c r="S182" s="85"/>
      <c r="T182" s="85"/>
      <c r="U182" s="85"/>
      <c r="V182" s="85"/>
      <c r="W182" s="85"/>
      <c r="X182" s="85"/>
      <c r="Y182" s="85"/>
      <c r="Z182" s="85"/>
      <c r="AA182" s="85"/>
      <c r="AB182" s="85"/>
      <c r="AC182" s="85"/>
      <c r="AD182" s="85"/>
      <c r="AE182" s="85"/>
      <c r="AF182" s="85"/>
      <c r="AG182" s="85"/>
      <c r="AH182" s="85"/>
      <c r="AI182" s="85"/>
      <c r="AJ182" s="85"/>
      <c r="AK182" s="85"/>
      <c r="AL182" s="85"/>
      <c r="AM182" s="85"/>
      <c r="AN182" s="85"/>
      <c r="AO182" s="85"/>
      <c r="AP182" s="85"/>
      <c r="AQ182" s="85"/>
      <c r="AR182" s="85"/>
      <c r="AS182" s="85"/>
      <c r="AT182" s="85"/>
      <c r="AU182" s="85"/>
      <c r="AV182" s="85"/>
      <c r="AW182" s="85"/>
      <c r="AX182" s="85"/>
      <c r="AY182" s="85"/>
      <c r="AZ182" s="85"/>
      <c r="BA182" s="85"/>
      <c r="BB182" s="85"/>
      <c r="BC182" s="85"/>
      <c r="BD182" s="85"/>
      <c r="BE182" s="85"/>
      <c r="BF182" s="85"/>
      <c r="BG182" s="85"/>
      <c r="BH182" s="85"/>
      <c r="BI182" s="85"/>
      <c r="BJ182" s="85"/>
      <c r="BK182" s="85"/>
      <c r="BL182" s="85"/>
      <c r="BM182" s="85"/>
      <c r="BN182" s="85"/>
      <c r="BO182" s="85"/>
      <c r="BP182" s="85"/>
      <c r="BQ182" s="85"/>
      <c r="BR182" s="85"/>
      <c r="BS182" s="85"/>
      <c r="BT182" s="85"/>
      <c r="BU182" s="85"/>
      <c r="BV182" s="85"/>
      <c r="BW182" s="85"/>
      <c r="BX182" s="85"/>
      <c r="BY182" s="85"/>
      <c r="BZ182" s="85"/>
      <c r="CA182" s="85"/>
      <c r="CB182" s="85"/>
      <c r="CC182" s="85"/>
      <c r="CD182" s="85"/>
      <c r="CE182" s="85"/>
      <c r="CF182" s="85"/>
      <c r="CG182" s="85"/>
      <c r="CH182" s="85"/>
      <c r="CI182" s="85"/>
      <c r="CJ182" s="85"/>
      <c r="CK182" s="85"/>
      <c r="CL182" s="85"/>
      <c r="CM182" s="85"/>
      <c r="CN182" s="85"/>
      <c r="CO182" s="85"/>
      <c r="CP182" s="85"/>
      <c r="CQ182" s="85"/>
      <c r="CR182" s="85"/>
      <c r="CS182" s="85"/>
      <c r="CT182" s="85"/>
      <c r="CU182" s="85"/>
      <c r="CV182" s="85"/>
      <c r="CW182" s="85"/>
      <c r="CX182" s="85"/>
      <c r="CY182" s="85"/>
      <c r="CZ182" s="85"/>
      <c r="DA182" s="85"/>
      <c r="DB182" s="85"/>
      <c r="DC182" s="85"/>
      <c r="DD182" s="85"/>
      <c r="DE182" s="85"/>
      <c r="DF182" s="85"/>
      <c r="DG182" s="85"/>
      <c r="DH182" s="85"/>
      <c r="DI182" s="85"/>
      <c r="DJ182" s="85"/>
      <c r="DK182" s="85"/>
      <c r="DL182" s="85"/>
      <c r="DM182" s="85"/>
      <c r="DN182" s="85"/>
      <c r="DO182" s="85"/>
      <c r="DP182" s="85"/>
      <c r="DQ182" s="85"/>
      <c r="DR182" s="85"/>
      <c r="DS182" s="85"/>
      <c r="DT182" s="85"/>
      <c r="DU182" s="85"/>
      <c r="DV182" s="85"/>
      <c r="DW182" s="85"/>
      <c r="DX182" s="85"/>
      <c r="DY182" s="85"/>
      <c r="DZ182" s="85"/>
      <c r="EA182" s="85"/>
      <c r="EB182" s="85"/>
      <c r="EC182" s="85"/>
      <c r="ED182" s="85"/>
      <c r="EE182" s="85"/>
      <c r="EF182" s="85"/>
      <c r="EG182" s="85"/>
      <c r="EH182" s="85"/>
      <c r="EI182" s="85"/>
      <c r="EJ182" s="85"/>
      <c r="EK182" s="85"/>
      <c r="EL182" s="85"/>
      <c r="EM182" s="85"/>
      <c r="EN182" s="85"/>
      <c r="EO182" s="85"/>
      <c r="EP182" s="85"/>
      <c r="EQ182" s="85"/>
      <c r="ER182" s="85"/>
      <c r="ES182" s="85"/>
      <c r="ET182" s="85"/>
      <c r="EU182" s="85"/>
      <c r="EV182" s="85"/>
      <c r="EW182" s="85"/>
      <c r="EX182" s="85"/>
      <c r="EY182" s="85"/>
      <c r="EZ182" s="85"/>
      <c r="FA182" s="85"/>
      <c r="FB182" s="85"/>
      <c r="FC182" s="85"/>
      <c r="FD182" s="85"/>
      <c r="FE182" s="85"/>
      <c r="FF182" s="85"/>
      <c r="FG182" s="85"/>
      <c r="FH182" s="85"/>
      <c r="FI182" s="85"/>
      <c r="FJ182" s="85"/>
      <c r="FK182" s="85"/>
      <c r="FL182" s="85"/>
      <c r="FM182" s="85"/>
      <c r="FN182" s="85"/>
      <c r="FO182" s="85"/>
      <c r="FP182" s="85"/>
      <c r="FQ182" s="85"/>
      <c r="FR182" s="85"/>
      <c r="FS182" s="85"/>
      <c r="FT182" s="85"/>
      <c r="FU182" s="85"/>
      <c r="FV182" s="85"/>
      <c r="FW182" s="85"/>
      <c r="FX182" s="85"/>
      <c r="FY182" s="85"/>
      <c r="FZ182" s="85"/>
      <c r="GA182" s="85"/>
      <c r="GB182" s="85"/>
      <c r="GC182" s="85"/>
      <c r="GD182" s="85"/>
      <c r="GE182" s="85"/>
      <c r="GF182" s="85"/>
      <c r="GG182" s="85"/>
      <c r="GH182" s="85"/>
      <c r="GI182" s="85"/>
      <c r="GJ182" s="85"/>
      <c r="GK182" s="85"/>
      <c r="GL182" s="85"/>
      <c r="GM182" s="85"/>
      <c r="GN182" s="85"/>
      <c r="GO182" s="85"/>
      <c r="GP182" s="85"/>
      <c r="GQ182" s="85"/>
      <c r="GR182" s="85"/>
      <c r="GS182" s="85"/>
      <c r="GT182" s="85"/>
      <c r="GU182" s="85"/>
      <c r="GV182" s="85"/>
      <c r="GW182" s="85"/>
      <c r="GX182" s="85"/>
      <c r="GY182" s="85"/>
      <c r="GZ182" s="85"/>
      <c r="HA182" s="85"/>
      <c r="HB182" s="85"/>
      <c r="HC182" s="85"/>
      <c r="HD182" s="85"/>
      <c r="HE182" s="85"/>
      <c r="HF182" s="85"/>
      <c r="HG182" s="85"/>
      <c r="HH182" s="85"/>
      <c r="HI182" s="85"/>
      <c r="HJ182" s="85"/>
      <c r="HK182" s="85"/>
      <c r="HL182" s="85"/>
      <c r="HM182" s="85"/>
      <c r="HN182" s="85"/>
      <c r="HO182" s="85"/>
      <c r="HP182" s="85"/>
      <c r="HQ182" s="85"/>
      <c r="HR182" s="85"/>
      <c r="HS182" s="85"/>
      <c r="HT182" s="85"/>
      <c r="HU182" s="85"/>
      <c r="HV182" s="85"/>
      <c r="HW182" s="85"/>
      <c r="HX182" s="85"/>
      <c r="HY182" s="85"/>
      <c r="HZ182" s="85"/>
      <c r="IA182" s="85"/>
      <c r="IB182" s="85"/>
      <c r="IC182" s="85"/>
      <c r="ID182" s="85"/>
      <c r="IE182" s="85"/>
      <c r="IF182" s="85"/>
      <c r="IG182" s="85"/>
      <c r="IH182" s="85"/>
      <c r="II182" s="85"/>
      <c r="IJ182" s="85"/>
      <c r="IK182" s="85"/>
      <c r="IL182" s="85"/>
      <c r="IM182" s="85"/>
      <c r="IN182" s="85"/>
      <c r="IO182" s="85"/>
      <c r="IP182" s="85"/>
      <c r="IQ182" s="85"/>
      <c r="IR182" s="85"/>
      <c r="IS182" s="85"/>
      <c r="IT182" s="85"/>
      <c r="IU182" s="85"/>
      <c r="IV182" s="85"/>
      <c r="IW182" s="85"/>
      <c r="IX182" s="85"/>
      <c r="IY182" s="85"/>
      <c r="IZ182" s="85"/>
      <c r="JA182" s="85"/>
      <c r="JB182" s="85"/>
      <c r="JC182" s="85"/>
      <c r="JD182" s="85"/>
      <c r="JE182" s="85"/>
      <c r="JF182" s="85"/>
      <c r="JG182" s="85"/>
      <c r="JH182" s="85"/>
      <c r="JI182" s="85"/>
      <c r="JJ182" s="85"/>
      <c r="JK182" s="85"/>
      <c r="JL182" s="85"/>
      <c r="JM182" s="85"/>
      <c r="JN182" s="85"/>
      <c r="JO182" s="85"/>
      <c r="JP182" s="85"/>
      <c r="JQ182" s="85"/>
      <c r="JR182" s="85"/>
      <c r="JS182" s="85"/>
      <c r="JT182" s="85"/>
      <c r="JU182" s="85"/>
      <c r="JV182" s="85"/>
      <c r="JW182" s="85"/>
      <c r="JX182" s="85"/>
      <c r="JY182" s="85"/>
      <c r="JZ182" s="85"/>
      <c r="KA182" s="85"/>
      <c r="KB182" s="85"/>
      <c r="KC182" s="85"/>
      <c r="KD182" s="85"/>
      <c r="KE182" s="85"/>
      <c r="KF182" s="85"/>
      <c r="KG182" s="85"/>
      <c r="KH182" s="85"/>
      <c r="KI182" s="85"/>
      <c r="KJ182" s="85"/>
      <c r="KK182" s="85"/>
      <c r="KL182" s="85"/>
      <c r="KM182" s="85"/>
      <c r="KN182" s="85"/>
      <c r="KO182" s="85"/>
      <c r="KP182" s="85"/>
      <c r="KQ182" s="85"/>
      <c r="KR182" s="85"/>
      <c r="KS182" s="85"/>
      <c r="KT182" s="85"/>
      <c r="KU182" s="85"/>
      <c r="KV182" s="85"/>
      <c r="KW182" s="85"/>
      <c r="KX182" s="85"/>
      <c r="KY182" s="85"/>
      <c r="KZ182" s="85"/>
      <c r="LA182" s="85"/>
      <c r="LB182" s="85"/>
      <c r="LC182" s="85"/>
      <c r="LD182" s="85"/>
      <c r="LE182" s="85"/>
      <c r="LF182" s="85"/>
      <c r="LG182" s="85"/>
      <c r="LH182" s="85"/>
      <c r="LI182" s="85"/>
      <c r="LJ182" s="85"/>
      <c r="LK182" s="85"/>
      <c r="LL182" s="85"/>
      <c r="LM182" s="85"/>
      <c r="LN182" s="85"/>
      <c r="LO182" s="85"/>
      <c r="LP182" s="85"/>
      <c r="LQ182" s="85"/>
      <c r="LR182" s="85"/>
      <c r="LS182" s="85"/>
      <c r="LT182" s="85"/>
      <c r="LU182" s="85"/>
      <c r="LV182" s="85"/>
      <c r="LW182" s="85"/>
      <c r="LX182" s="85"/>
      <c r="LY182" s="85"/>
      <c r="LZ182" s="85"/>
      <c r="MA182" s="85"/>
      <c r="MB182" s="85"/>
      <c r="MC182" s="85"/>
      <c r="MD182" s="85"/>
      <c r="ME182" s="85"/>
      <c r="MF182" s="85"/>
      <c r="MG182" s="85"/>
      <c r="MH182" s="85"/>
      <c r="MI182" s="85"/>
      <c r="MJ182" s="85"/>
      <c r="MK182" s="85"/>
      <c r="ML182" s="85"/>
      <c r="MM182" s="85"/>
      <c r="MN182" s="85"/>
      <c r="MO182" s="85"/>
      <c r="MP182" s="85"/>
      <c r="MQ182" s="85"/>
      <c r="MR182" s="85"/>
      <c r="MS182" s="85"/>
      <c r="MT182" s="85"/>
      <c r="MU182" s="85"/>
      <c r="MV182" s="85"/>
      <c r="MW182" s="85"/>
      <c r="MX182" s="85"/>
      <c r="MY182" s="85"/>
      <c r="MZ182" s="85"/>
      <c r="NA182" s="85"/>
      <c r="NB182" s="85"/>
      <c r="NC182" s="85"/>
      <c r="ND182" s="85"/>
      <c r="NE182" s="85"/>
      <c r="NF182" s="85"/>
      <c r="NG182" s="85"/>
      <c r="NH182" s="85"/>
      <c r="NI182" s="85"/>
      <c r="NJ182" s="85"/>
      <c r="NK182" s="85"/>
      <c r="NL182" s="85"/>
      <c r="NM182" s="85"/>
      <c r="NN182" s="85"/>
      <c r="NO182" s="85"/>
      <c r="NP182" s="85"/>
      <c r="NQ182" s="85"/>
      <c r="NR182" s="85"/>
      <c r="NS182" s="85"/>
      <c r="NT182" s="85"/>
      <c r="NU182" s="85"/>
      <c r="NV182" s="85"/>
      <c r="NW182" s="85"/>
      <c r="NX182" s="85"/>
      <c r="NY182" s="85"/>
      <c r="NZ182" s="85"/>
      <c r="OA182" s="85"/>
      <c r="OB182" s="85"/>
      <c r="OC182" s="85"/>
      <c r="OD182" s="85"/>
      <c r="OE182" s="85"/>
      <c r="OF182" s="85"/>
      <c r="OG182" s="85"/>
      <c r="OH182" s="85"/>
      <c r="OI182" s="85"/>
      <c r="OJ182" s="85"/>
      <c r="OK182" s="85"/>
      <c r="OL182" s="85"/>
      <c r="OM182" s="85"/>
      <c r="ON182" s="85"/>
      <c r="OO182" s="85"/>
      <c r="OP182" s="85"/>
      <c r="OQ182" s="85"/>
      <c r="OR182" s="85"/>
      <c r="OS182" s="85"/>
      <c r="OT182" s="85"/>
      <c r="OU182" s="85"/>
      <c r="OV182" s="85"/>
      <c r="OW182" s="85"/>
      <c r="OX182" s="85"/>
      <c r="OY182" s="85"/>
      <c r="OZ182" s="85"/>
      <c r="PA182" s="85"/>
      <c r="PB182" s="85"/>
      <c r="PC182" s="85"/>
      <c r="PD182" s="85"/>
      <c r="PE182" s="85"/>
      <c r="PF182" s="85"/>
      <c r="PG182" s="85"/>
      <c r="PH182" s="85"/>
      <c r="PI182" s="85"/>
      <c r="PJ182" s="85"/>
      <c r="PK182" s="85"/>
      <c r="PL182" s="85"/>
      <c r="PM182" s="85"/>
      <c r="PN182" s="85"/>
      <c r="PO182" s="85"/>
      <c r="PP182" s="85"/>
      <c r="PQ182" s="85"/>
      <c r="PR182" s="85"/>
      <c r="PS182" s="85"/>
      <c r="PT182" s="85"/>
      <c r="PU182" s="85"/>
      <c r="PV182" s="85"/>
      <c r="PW182" s="85"/>
      <c r="PX182" s="85"/>
      <c r="PY182" s="85"/>
      <c r="PZ182" s="85"/>
      <c r="QA182" s="85"/>
      <c r="QB182" s="85"/>
      <c r="QC182" s="85"/>
      <c r="QD182" s="85"/>
      <c r="QE182" s="85"/>
      <c r="QF182" s="85"/>
      <c r="QG182" s="85"/>
      <c r="QH182" s="85"/>
      <c r="QI182" s="85"/>
      <c r="QJ182" s="85"/>
      <c r="QK182" s="85"/>
      <c r="QL182" s="85"/>
      <c r="QM182" s="85"/>
      <c r="QN182" s="85"/>
      <c r="QO182" s="85"/>
      <c r="QP182" s="85"/>
      <c r="QQ182" s="85"/>
      <c r="QR182" s="85"/>
      <c r="QS182" s="85"/>
      <c r="QT182" s="85"/>
      <c r="QU182" s="85"/>
      <c r="QV182" s="85"/>
      <c r="QW182" s="85"/>
      <c r="QX182" s="85"/>
      <c r="QY182" s="85"/>
      <c r="QZ182" s="85"/>
      <c r="RA182" s="85"/>
      <c r="RB182" s="85"/>
      <c r="RC182" s="85"/>
      <c r="RD182" s="85"/>
      <c r="RE182" s="85"/>
      <c r="RF182" s="85"/>
      <c r="RG182" s="85"/>
      <c r="RH182" s="85"/>
      <c r="RI182" s="85"/>
      <c r="RJ182" s="85"/>
      <c r="RK182" s="85"/>
      <c r="RL182" s="85"/>
      <c r="RM182" s="85"/>
      <c r="RN182" s="85"/>
      <c r="RO182" s="85"/>
      <c r="RP182" s="85"/>
      <c r="RQ182" s="85"/>
      <c r="RR182" s="85"/>
      <c r="RS182" s="85"/>
      <c r="RT182" s="85"/>
      <c r="RU182" s="85"/>
      <c r="RV182" s="85"/>
      <c r="RW182" s="85"/>
      <c r="RX182" s="85"/>
      <c r="RY182" s="85"/>
      <c r="RZ182" s="85"/>
      <c r="SA182" s="85"/>
      <c r="SB182" s="85"/>
      <c r="SC182" s="85"/>
      <c r="SD182" s="85"/>
      <c r="SE182" s="85"/>
      <c r="SF182" s="85"/>
      <c r="SG182" s="85"/>
      <c r="SH182" s="85"/>
      <c r="SI182" s="85"/>
      <c r="SJ182" s="85"/>
      <c r="SK182" s="85"/>
      <c r="SL182" s="85"/>
      <c r="SM182" s="85"/>
      <c r="SN182" s="85"/>
      <c r="SO182" s="85"/>
      <c r="SP182" s="85"/>
      <c r="SQ182" s="85"/>
      <c r="SR182" s="85"/>
      <c r="SS182" s="85"/>
      <c r="ST182" s="85"/>
      <c r="SU182" s="85"/>
      <c r="SV182" s="85"/>
      <c r="SW182" s="85"/>
      <c r="SX182" s="85"/>
      <c r="SY182" s="85"/>
      <c r="SZ182" s="85"/>
      <c r="TA182" s="85"/>
      <c r="TB182" s="85"/>
      <c r="TC182" s="85"/>
      <c r="TD182" s="85"/>
      <c r="TE182" s="85"/>
      <c r="TF182" s="85"/>
      <c r="TG182" s="85"/>
      <c r="TH182" s="85"/>
      <c r="TI182" s="85"/>
      <c r="TJ182" s="85"/>
      <c r="TK182" s="85"/>
      <c r="TL182" s="85"/>
      <c r="TM182" s="85"/>
      <c r="TN182" s="85"/>
      <c r="TO182" s="85"/>
      <c r="TP182" s="85"/>
      <c r="TQ182" s="85"/>
      <c r="TR182" s="85"/>
      <c r="TS182" s="85"/>
      <c r="TT182" s="85"/>
      <c r="TU182" s="85"/>
      <c r="TV182" s="85"/>
      <c r="TW182" s="85"/>
      <c r="TX182" s="85"/>
      <c r="TY182" s="85"/>
      <c r="TZ182" s="85"/>
      <c r="UA182" s="85"/>
      <c r="UB182" s="85"/>
      <c r="UC182" s="85"/>
      <c r="UD182" s="85"/>
      <c r="UE182" s="85"/>
      <c r="UF182" s="85"/>
      <c r="UG182" s="85"/>
      <c r="UH182" s="85"/>
      <c r="UI182" s="85"/>
      <c r="UJ182" s="85"/>
      <c r="UK182" s="85"/>
      <c r="UL182" s="85"/>
      <c r="UM182" s="85"/>
      <c r="UN182" s="85"/>
      <c r="UO182" s="85"/>
      <c r="UP182" s="85"/>
      <c r="UQ182" s="85"/>
      <c r="UR182" s="85"/>
      <c r="US182" s="85"/>
      <c r="UT182" s="85"/>
      <c r="UU182" s="85"/>
      <c r="UV182" s="85"/>
      <c r="UW182" s="85"/>
      <c r="UX182" s="85"/>
      <c r="UY182" s="85"/>
      <c r="UZ182" s="85"/>
      <c r="VA182" s="85"/>
      <c r="VB182" s="85"/>
      <c r="VC182" s="85"/>
      <c r="VD182" s="85"/>
      <c r="VE182" s="85"/>
      <c r="VF182" s="85"/>
      <c r="VG182" s="85"/>
      <c r="VH182" s="85"/>
      <c r="VI182" s="85"/>
      <c r="VJ182" s="85"/>
      <c r="VK182" s="85"/>
      <c r="VL182" s="85"/>
      <c r="VM182" s="85"/>
      <c r="VN182" s="85"/>
      <c r="VO182" s="85"/>
      <c r="VP182" s="85"/>
      <c r="VQ182" s="85"/>
      <c r="VR182" s="85"/>
      <c r="VS182" s="85"/>
      <c r="VT182" s="85"/>
      <c r="VU182" s="85"/>
      <c r="VV182" s="85"/>
      <c r="VW182" s="85"/>
      <c r="VX182" s="85"/>
      <c r="VY182" s="85"/>
      <c r="VZ182" s="85"/>
      <c r="WA182" s="85"/>
      <c r="WB182" s="85"/>
      <c r="WC182" s="85"/>
      <c r="WD182" s="85"/>
      <c r="WE182" s="85"/>
      <c r="WF182" s="85"/>
      <c r="WG182" s="85"/>
      <c r="WH182" s="85"/>
      <c r="WI182" s="85"/>
      <c r="WJ182" s="85"/>
      <c r="WK182" s="85"/>
      <c r="WL182" s="85"/>
      <c r="WM182" s="85"/>
      <c r="WN182" s="85"/>
      <c r="WO182" s="85"/>
      <c r="WP182" s="85"/>
      <c r="WQ182" s="85"/>
      <c r="WR182" s="85"/>
      <c r="WS182" s="85"/>
      <c r="WT182" s="85"/>
      <c r="WU182" s="85"/>
      <c r="WV182" s="85"/>
      <c r="WW182" s="85"/>
      <c r="WX182" s="85"/>
      <c r="WY182" s="85"/>
      <c r="WZ182" s="85"/>
      <c r="XA182" s="85"/>
      <c r="XB182" s="85"/>
      <c r="XC182" s="85"/>
      <c r="XD182" s="85"/>
      <c r="XE182" s="85"/>
      <c r="XF182" s="85"/>
      <c r="XG182" s="85"/>
      <c r="XH182" s="85"/>
      <c r="XI182" s="85"/>
      <c r="XJ182" s="85"/>
      <c r="XK182" s="85"/>
      <c r="XL182" s="85"/>
      <c r="XM182" s="85"/>
      <c r="XN182" s="85"/>
      <c r="XO182" s="85"/>
      <c r="XP182" s="85"/>
      <c r="XQ182" s="85"/>
      <c r="XR182" s="85"/>
      <c r="XS182" s="85"/>
      <c r="XT182" s="85"/>
      <c r="XU182" s="85"/>
      <c r="XV182" s="85"/>
      <c r="XW182" s="85"/>
      <c r="XX182" s="85"/>
      <c r="XY182" s="85"/>
      <c r="XZ182" s="85"/>
      <c r="YA182" s="85"/>
      <c r="YB182" s="85"/>
      <c r="YC182" s="85"/>
      <c r="YD182" s="85"/>
      <c r="YE182" s="85"/>
      <c r="YF182" s="85"/>
      <c r="YG182" s="85"/>
      <c r="YH182" s="85"/>
      <c r="YI182" s="85"/>
      <c r="YJ182" s="85"/>
      <c r="YK182" s="85"/>
      <c r="YL182" s="85"/>
      <c r="YM182" s="85"/>
      <c r="YN182" s="85"/>
      <c r="YO182" s="85"/>
      <c r="YP182" s="85"/>
      <c r="YQ182" s="85"/>
      <c r="YR182" s="85"/>
      <c r="YS182" s="85"/>
      <c r="YT182" s="85"/>
      <c r="YU182" s="85"/>
      <c r="YV182" s="85"/>
      <c r="YW182" s="85"/>
      <c r="YX182" s="85"/>
      <c r="YY182" s="85"/>
      <c r="YZ182" s="85"/>
      <c r="ZA182" s="85"/>
      <c r="ZB182" s="85"/>
      <c r="ZC182" s="85"/>
      <c r="ZD182" s="85"/>
      <c r="ZE182" s="85"/>
      <c r="ZF182" s="85"/>
      <c r="ZG182" s="85"/>
      <c r="ZH182" s="85"/>
      <c r="ZI182" s="85"/>
      <c r="ZJ182" s="85"/>
      <c r="ZK182" s="85"/>
      <c r="ZL182" s="85"/>
      <c r="ZM182" s="85"/>
      <c r="ZN182" s="85"/>
      <c r="ZO182" s="85"/>
      <c r="ZP182" s="85"/>
      <c r="ZQ182" s="85"/>
      <c r="ZR182" s="85"/>
      <c r="ZS182" s="85"/>
      <c r="ZT182" s="85"/>
      <c r="ZU182" s="85"/>
      <c r="ZV182" s="85"/>
      <c r="ZW182" s="85"/>
      <c r="ZX182" s="85"/>
      <c r="ZY182" s="85"/>
      <c r="ZZ182" s="85"/>
      <c r="AAA182" s="85"/>
      <c r="AAB182" s="85"/>
      <c r="AAC182" s="85"/>
      <c r="AAD182" s="85"/>
      <c r="AAE182" s="85"/>
      <c r="AAF182" s="85"/>
      <c r="AAG182" s="85"/>
      <c r="AAH182" s="85"/>
      <c r="AAI182" s="85"/>
      <c r="AAJ182" s="85"/>
      <c r="AAK182" s="85"/>
      <c r="AAL182" s="85"/>
      <c r="AAM182" s="85"/>
      <c r="AAN182" s="85"/>
      <c r="AAO182" s="85"/>
      <c r="AAP182" s="85"/>
      <c r="AAQ182" s="85"/>
      <c r="AAR182" s="85"/>
      <c r="AAS182" s="85"/>
      <c r="AAT182" s="85"/>
      <c r="AAU182" s="85"/>
      <c r="AAV182" s="85"/>
      <c r="AAW182" s="85"/>
      <c r="AAX182" s="85"/>
      <c r="AAY182" s="85"/>
      <c r="AAZ182" s="85"/>
      <c r="ABA182" s="85"/>
      <c r="ABB182" s="85"/>
      <c r="ABC182" s="85"/>
      <c r="ABD182" s="85"/>
      <c r="ABE182" s="85"/>
      <c r="ABF182" s="85"/>
      <c r="ABG182" s="85"/>
      <c r="ABH182" s="85"/>
      <c r="ABI182" s="85"/>
      <c r="ABJ182" s="85"/>
      <c r="ABK182" s="85"/>
      <c r="ABL182" s="85"/>
      <c r="ABM182" s="85"/>
      <c r="ABN182" s="85"/>
      <c r="ABO182" s="85"/>
      <c r="ABP182" s="85"/>
      <c r="ABQ182" s="85"/>
      <c r="ABR182" s="85"/>
      <c r="ABS182" s="85"/>
      <c r="ABT182" s="85"/>
      <c r="ABU182" s="85"/>
      <c r="ABV182" s="85"/>
      <c r="ABW182" s="85"/>
      <c r="ABX182" s="85"/>
      <c r="ABY182" s="85"/>
      <c r="ABZ182" s="85"/>
      <c r="ACA182" s="85"/>
      <c r="ACB182" s="85"/>
      <c r="ACC182" s="85"/>
      <c r="ACD182" s="85"/>
      <c r="ACE182" s="85"/>
      <c r="ACF182" s="85"/>
      <c r="ACG182" s="85"/>
      <c r="ACH182" s="85"/>
      <c r="ACI182" s="85"/>
      <c r="ACJ182" s="85"/>
      <c r="ACK182" s="85"/>
      <c r="ACL182" s="85"/>
      <c r="ACM182" s="85"/>
      <c r="ACN182" s="85"/>
      <c r="ACO182" s="85"/>
      <c r="ACP182" s="85"/>
      <c r="ACQ182" s="85"/>
      <c r="ACR182" s="85"/>
      <c r="ACS182" s="85"/>
      <c r="ACT182" s="85"/>
      <c r="ACU182" s="85"/>
      <c r="ACV182" s="85"/>
      <c r="ACW182" s="85"/>
      <c r="ACX182" s="85"/>
      <c r="ACY182" s="85"/>
      <c r="ACZ182" s="85"/>
      <c r="ADA182" s="85"/>
      <c r="ADB182" s="85"/>
      <c r="ADC182" s="85"/>
      <c r="ADD182" s="85"/>
      <c r="ADE182" s="85"/>
      <c r="ADF182" s="85"/>
      <c r="ADG182" s="85"/>
      <c r="ADH182" s="85"/>
      <c r="ADI182" s="85"/>
      <c r="ADJ182" s="85"/>
      <c r="ADK182" s="85"/>
      <c r="ADL182" s="85"/>
      <c r="ADM182" s="85"/>
      <c r="ADN182" s="85"/>
      <c r="ADO182" s="85"/>
      <c r="ADP182" s="85"/>
      <c r="ADQ182" s="85"/>
      <c r="ADR182" s="85"/>
      <c r="ADS182" s="85"/>
      <c r="ADT182" s="85"/>
      <c r="ADU182" s="85"/>
      <c r="ADV182" s="85"/>
      <c r="ADW182" s="85"/>
      <c r="ADX182" s="85"/>
      <c r="ADY182" s="85"/>
      <c r="ADZ182" s="85"/>
      <c r="AEA182" s="85"/>
      <c r="AEB182" s="85"/>
      <c r="AEC182" s="85"/>
      <c r="AED182" s="85"/>
      <c r="AEE182" s="85"/>
      <c r="AEF182" s="85"/>
      <c r="AEG182" s="85"/>
      <c r="AEH182" s="85"/>
      <c r="AEI182" s="85"/>
      <c r="AEJ182" s="85"/>
      <c r="AEK182" s="85"/>
      <c r="AEL182" s="85"/>
      <c r="AEM182" s="85"/>
      <c r="AEN182" s="85"/>
      <c r="AEO182" s="85"/>
      <c r="AEP182" s="85"/>
      <c r="AEQ182" s="85"/>
      <c r="AER182" s="85"/>
      <c r="AES182" s="85"/>
      <c r="AET182" s="85"/>
      <c r="AEU182" s="85"/>
      <c r="AEV182" s="85"/>
      <c r="AEW182" s="85"/>
      <c r="AEX182" s="85"/>
      <c r="AEY182" s="85"/>
      <c r="AEZ182" s="85"/>
      <c r="AFA182" s="85"/>
      <c r="AFB182" s="85"/>
      <c r="AFC182" s="85"/>
      <c r="AFD182" s="85"/>
      <c r="AFE182" s="85"/>
      <c r="AFF182" s="85"/>
      <c r="AFG182" s="85"/>
      <c r="AFH182" s="85"/>
      <c r="AFI182" s="85"/>
      <c r="AFJ182" s="85"/>
      <c r="AFK182" s="85"/>
      <c r="AFL182" s="85"/>
      <c r="AFM182" s="85"/>
      <c r="AFN182" s="85"/>
      <c r="AFO182" s="85"/>
      <c r="AFP182" s="85"/>
      <c r="AFQ182" s="85"/>
      <c r="AFR182" s="85"/>
      <c r="AFS182" s="85"/>
      <c r="AFT182" s="85"/>
      <c r="AFU182" s="85"/>
      <c r="AFV182" s="85"/>
      <c r="AFW182" s="85"/>
      <c r="AFX182" s="85"/>
      <c r="AFY182" s="85"/>
      <c r="AFZ182" s="85"/>
      <c r="AGA182" s="85"/>
      <c r="AGB182" s="85"/>
      <c r="AGC182" s="85"/>
      <c r="AGD182" s="85"/>
      <c r="AGE182" s="85"/>
      <c r="AGF182" s="85"/>
      <c r="AGG182" s="85"/>
      <c r="AGH182" s="85"/>
      <c r="AGI182" s="85"/>
      <c r="AGJ182" s="85"/>
      <c r="AGK182" s="85"/>
      <c r="AGL182" s="85"/>
      <c r="AGM182" s="85"/>
      <c r="AGN182" s="85"/>
      <c r="AGO182" s="85"/>
      <c r="AGP182" s="85"/>
      <c r="AGQ182" s="85"/>
      <c r="AGR182" s="85"/>
      <c r="AGS182" s="85"/>
      <c r="AGT182" s="85"/>
      <c r="AGU182" s="85"/>
      <c r="AGV182" s="85"/>
      <c r="AGW182" s="85"/>
      <c r="AGX182" s="85"/>
      <c r="AGY182" s="85"/>
      <c r="AGZ182" s="85"/>
      <c r="AHA182" s="85"/>
      <c r="AHB182" s="85"/>
      <c r="AHC182" s="85"/>
      <c r="AHD182" s="85"/>
      <c r="AHE182" s="85"/>
      <c r="AHF182" s="85"/>
      <c r="AHG182" s="85"/>
      <c r="AHH182" s="85"/>
      <c r="AHI182" s="85"/>
      <c r="AHJ182" s="85"/>
      <c r="AHK182" s="85"/>
      <c r="AHL182" s="85"/>
      <c r="AHM182" s="85"/>
      <c r="AHN182" s="85"/>
      <c r="AHO182" s="85"/>
      <c r="AHP182" s="85"/>
      <c r="AHQ182" s="85"/>
      <c r="AHR182" s="85"/>
      <c r="AHS182" s="85"/>
      <c r="AHT182" s="85"/>
      <c r="AHU182" s="85"/>
      <c r="AHV182" s="85"/>
      <c r="AHW182" s="85"/>
      <c r="AHX182" s="85"/>
      <c r="AHY182" s="85"/>
      <c r="AHZ182" s="85"/>
      <c r="AIA182" s="85"/>
      <c r="AIB182" s="85"/>
      <c r="AIC182" s="85"/>
      <c r="AID182" s="85"/>
      <c r="AIE182" s="85"/>
      <c r="AIF182" s="85"/>
      <c r="AIG182" s="85"/>
      <c r="AIH182" s="85"/>
      <c r="AII182" s="85"/>
      <c r="AIJ182" s="85"/>
      <c r="AIK182" s="85"/>
      <c r="AIL182" s="85"/>
      <c r="AIM182" s="85"/>
      <c r="AIN182" s="85"/>
      <c r="AIO182" s="85"/>
      <c r="AIP182" s="85"/>
      <c r="AIQ182" s="85"/>
      <c r="AIR182" s="85"/>
      <c r="AIS182" s="85"/>
      <c r="AIT182" s="85"/>
      <c r="AIU182" s="85"/>
      <c r="AIV182" s="85"/>
      <c r="AIW182" s="85"/>
      <c r="AIX182" s="85"/>
      <c r="AIY182" s="85"/>
      <c r="AIZ182" s="85"/>
      <c r="AJA182" s="85"/>
      <c r="AJB182" s="85"/>
      <c r="AJC182" s="85"/>
      <c r="AJD182" s="85"/>
      <c r="AJE182" s="85"/>
      <c r="AJF182" s="85"/>
      <c r="AJG182" s="85"/>
      <c r="AJH182" s="85"/>
      <c r="AJI182" s="85"/>
      <c r="AJJ182" s="85"/>
      <c r="AJK182" s="85"/>
      <c r="AJL182" s="85"/>
      <c r="AJM182" s="85"/>
      <c r="AJN182" s="85"/>
      <c r="AJO182" s="85"/>
      <c r="AJP182" s="85"/>
      <c r="AJQ182" s="85"/>
      <c r="AJR182" s="85"/>
      <c r="AJS182" s="85"/>
      <c r="AJT182" s="85"/>
      <c r="AJU182" s="85"/>
      <c r="AJV182" s="85"/>
      <c r="AJW182" s="85"/>
      <c r="AJX182" s="85"/>
      <c r="AJY182" s="85"/>
      <c r="AJZ182" s="85"/>
      <c r="AKA182" s="85"/>
      <c r="AKB182" s="85"/>
      <c r="AKC182" s="85"/>
      <c r="AKD182" s="85"/>
      <c r="AKE182" s="85"/>
      <c r="AKF182" s="85"/>
      <c r="AKG182" s="85"/>
      <c r="AKH182" s="85"/>
      <c r="AKI182" s="85"/>
      <c r="AKJ182" s="85"/>
      <c r="AKK182" s="85"/>
      <c r="AKL182" s="85"/>
      <c r="AKM182" s="85"/>
      <c r="AKN182" s="85"/>
      <c r="AKO182" s="85"/>
      <c r="AKP182" s="85"/>
      <c r="AKQ182" s="85"/>
      <c r="AKR182" s="85"/>
      <c r="AKS182" s="85"/>
      <c r="AKT182" s="85"/>
      <c r="AKU182" s="85"/>
      <c r="AKV182" s="85"/>
      <c r="AKW182" s="85"/>
      <c r="AKX182" s="85"/>
      <c r="AKY182" s="85"/>
      <c r="AKZ182" s="85"/>
      <c r="ALA182" s="85"/>
      <c r="ALB182" s="85"/>
      <c r="ALC182" s="85"/>
      <c r="ALD182" s="85"/>
      <c r="ALE182" s="85"/>
      <c r="ALF182" s="85"/>
      <c r="ALG182" s="85"/>
      <c r="ALH182" s="85"/>
      <c r="ALI182" s="85"/>
      <c r="ALJ182" s="85"/>
      <c r="ALK182" s="85"/>
      <c r="ALL182" s="85"/>
      <c r="ALM182" s="85"/>
      <c r="ALN182" s="85"/>
      <c r="ALO182" s="85"/>
      <c r="ALP182" s="85"/>
      <c r="ALQ182" s="85"/>
      <c r="ALR182" s="85"/>
      <c r="ALS182" s="85"/>
      <c r="ALT182" s="85"/>
      <c r="ALU182" s="85"/>
      <c r="ALV182" s="85"/>
      <c r="ALW182" s="85"/>
      <c r="ALX182" s="85"/>
      <c r="ALY182" s="85"/>
      <c r="ALZ182" s="85"/>
      <c r="AMA182" s="85"/>
      <c r="AMB182" s="85"/>
      <c r="AMC182" s="85"/>
      <c r="AMD182" s="85"/>
      <c r="AME182" s="85"/>
      <c r="AMF182" s="85"/>
      <c r="AMG182" s="85"/>
      <c r="AMH182" s="85"/>
      <c r="AMI182" s="85"/>
      <c r="AMJ182" s="85"/>
      <c r="AMK182" s="85"/>
      <c r="AML182" s="85"/>
      <c r="AMM182" s="85"/>
      <c r="AMN182" s="85"/>
      <c r="AMO182" s="85"/>
      <c r="AMP182" s="85"/>
      <c r="AMQ182" s="85"/>
      <c r="AMR182" s="85"/>
      <c r="AMS182" s="85"/>
      <c r="AMT182" s="85"/>
      <c r="AMU182" s="85"/>
      <c r="AMV182" s="85"/>
      <c r="AMW182" s="85"/>
      <c r="AMX182" s="85"/>
      <c r="AMY182" s="85"/>
      <c r="AMZ182" s="85"/>
      <c r="ANA182" s="85"/>
      <c r="ANB182" s="85"/>
      <c r="ANC182" s="85"/>
      <c r="AND182" s="85"/>
      <c r="ANE182" s="85"/>
      <c r="ANF182" s="85"/>
      <c r="ANG182" s="85"/>
      <c r="ANH182" s="85"/>
      <c r="ANI182" s="85"/>
      <c r="ANJ182" s="85"/>
      <c r="ANK182" s="85"/>
      <c r="ANL182" s="85"/>
      <c r="ANM182" s="85"/>
      <c r="ANN182" s="85"/>
      <c r="ANO182" s="85"/>
      <c r="ANP182" s="85"/>
      <c r="ANQ182" s="85"/>
      <c r="ANR182" s="85"/>
      <c r="ANS182" s="85"/>
      <c r="ANT182" s="85"/>
      <c r="ANU182" s="85"/>
      <c r="ANV182" s="85"/>
      <c r="ANW182" s="85"/>
      <c r="ANX182" s="85"/>
      <c r="ANY182" s="85"/>
      <c r="ANZ182" s="85"/>
      <c r="AOA182" s="85"/>
      <c r="AOB182" s="85"/>
      <c r="AOC182" s="85"/>
      <c r="AOD182" s="85"/>
      <c r="AOE182" s="85"/>
      <c r="AOF182" s="85"/>
      <c r="AOG182" s="85"/>
      <c r="AOH182" s="85"/>
      <c r="AOI182" s="85"/>
      <c r="AOJ182" s="85"/>
      <c r="AOK182" s="85"/>
      <c r="AOL182" s="85"/>
      <c r="AOM182" s="85"/>
      <c r="AON182" s="85"/>
      <c r="AOO182" s="85"/>
      <c r="AOP182" s="85"/>
      <c r="AOQ182" s="85"/>
      <c r="AOR182" s="85"/>
      <c r="AOS182" s="85"/>
      <c r="AOT182" s="85"/>
      <c r="AOU182" s="85"/>
      <c r="AOV182" s="85"/>
      <c r="AOW182" s="85"/>
      <c r="AOX182" s="85"/>
      <c r="AOY182" s="85"/>
      <c r="AOZ182" s="85"/>
      <c r="APA182" s="85"/>
      <c r="APB182" s="85"/>
      <c r="APC182" s="85"/>
      <c r="APD182" s="85"/>
      <c r="APE182" s="85"/>
      <c r="APF182" s="85"/>
      <c r="APG182" s="85"/>
      <c r="APH182" s="85"/>
      <c r="API182" s="85"/>
      <c r="APJ182" s="85"/>
      <c r="APK182" s="85"/>
      <c r="APL182" s="85"/>
      <c r="APM182" s="85"/>
      <c r="APN182" s="85"/>
      <c r="APO182" s="85"/>
      <c r="APP182" s="85"/>
      <c r="APQ182" s="85"/>
      <c r="APR182" s="85"/>
      <c r="APS182" s="85"/>
      <c r="APT182" s="85"/>
      <c r="APU182" s="85"/>
      <c r="APV182" s="85"/>
      <c r="APW182" s="85"/>
      <c r="APX182" s="85"/>
      <c r="APY182" s="85"/>
      <c r="APZ182" s="85"/>
      <c r="AQA182" s="85"/>
      <c r="AQB182" s="85"/>
      <c r="AQC182" s="85"/>
      <c r="AQD182" s="85"/>
      <c r="AQE182" s="85"/>
      <c r="AQF182" s="85"/>
      <c r="AQG182" s="85"/>
      <c r="AQH182" s="85"/>
      <c r="AQI182" s="85"/>
      <c r="AQJ182" s="85"/>
      <c r="AQK182" s="85"/>
      <c r="AQL182" s="85"/>
      <c r="AQM182" s="85"/>
      <c r="AQN182" s="85"/>
      <c r="AQO182" s="85"/>
      <c r="AQP182" s="85"/>
      <c r="AQQ182" s="85"/>
      <c r="AQR182" s="85"/>
      <c r="AQS182" s="85"/>
      <c r="AQT182" s="85"/>
      <c r="AQU182" s="85"/>
      <c r="AQV182" s="85"/>
      <c r="AQW182" s="85"/>
      <c r="AQX182" s="85"/>
      <c r="AQY182" s="85"/>
      <c r="AQZ182" s="85"/>
      <c r="ARA182" s="85"/>
      <c r="ARB182" s="85"/>
      <c r="ARC182" s="85"/>
      <c r="ARD182" s="85"/>
      <c r="ARE182" s="85"/>
      <c r="ARF182" s="85"/>
      <c r="ARG182" s="85"/>
      <c r="ARH182" s="85"/>
      <c r="ARI182" s="85"/>
      <c r="ARJ182" s="85"/>
      <c r="ARK182" s="85"/>
      <c r="ARL182" s="85"/>
      <c r="ARM182" s="85"/>
      <c r="ARN182" s="85"/>
      <c r="ARO182" s="85"/>
      <c r="ARP182" s="85"/>
      <c r="ARQ182" s="85"/>
      <c r="ARR182" s="85"/>
      <c r="ARS182" s="85"/>
      <c r="ART182" s="85"/>
      <c r="ARU182" s="85"/>
      <c r="ARV182" s="85"/>
      <c r="ARW182" s="85"/>
      <c r="ARX182" s="85"/>
      <c r="ARY182" s="85"/>
      <c r="ARZ182" s="85"/>
      <c r="ASA182" s="85"/>
      <c r="ASB182" s="85"/>
      <c r="ASC182" s="85"/>
      <c r="ASD182" s="85"/>
      <c r="ASE182" s="85"/>
      <c r="ASF182" s="85"/>
      <c r="ASG182" s="85"/>
      <c r="ASH182" s="85"/>
      <c r="ASI182" s="85"/>
      <c r="ASJ182" s="85"/>
      <c r="ASK182" s="85"/>
      <c r="ASL182" s="85"/>
      <c r="ASM182" s="85"/>
      <c r="ASN182" s="85"/>
      <c r="ASO182" s="85"/>
      <c r="ASP182" s="85"/>
      <c r="ASQ182" s="85"/>
      <c r="ASR182" s="85"/>
      <c r="ASS182" s="85"/>
      <c r="AST182" s="85"/>
      <c r="ASU182" s="85"/>
      <c r="ASV182" s="85"/>
      <c r="ASW182" s="85"/>
      <c r="ASX182" s="85"/>
      <c r="ASY182" s="85"/>
      <c r="ASZ182" s="85"/>
      <c r="ATA182" s="85"/>
      <c r="ATB182" s="85"/>
      <c r="ATC182" s="85"/>
      <c r="ATD182" s="85"/>
      <c r="ATE182" s="85"/>
      <c r="ATF182" s="85"/>
      <c r="ATG182" s="85"/>
      <c r="ATH182" s="85"/>
      <c r="ATI182" s="85"/>
      <c r="ATJ182" s="85"/>
      <c r="ATK182" s="85"/>
      <c r="ATL182" s="85"/>
      <c r="ATM182" s="85"/>
      <c r="ATN182" s="85"/>
      <c r="ATO182" s="85"/>
      <c r="ATP182" s="85"/>
      <c r="ATQ182" s="85"/>
      <c r="ATR182" s="85"/>
      <c r="ATS182" s="85"/>
      <c r="ATT182" s="85"/>
      <c r="ATU182" s="85"/>
      <c r="ATV182" s="85"/>
      <c r="ATW182" s="85"/>
      <c r="ATX182" s="85"/>
      <c r="ATY182" s="85"/>
      <c r="ATZ182" s="85"/>
      <c r="AUA182" s="85"/>
      <c r="AUB182" s="85"/>
      <c r="AUC182" s="85"/>
      <c r="AUD182" s="85"/>
      <c r="AUE182" s="85"/>
      <c r="AUF182" s="85"/>
      <c r="AUG182" s="85"/>
      <c r="AUH182" s="85"/>
      <c r="AUI182" s="85"/>
      <c r="AUJ182" s="85"/>
      <c r="AUK182" s="85"/>
      <c r="AUL182" s="85"/>
      <c r="AUM182" s="85"/>
      <c r="AUN182" s="85"/>
      <c r="AUO182" s="85"/>
      <c r="AUP182" s="85"/>
      <c r="AUQ182" s="85"/>
      <c r="AUR182" s="85"/>
      <c r="AUS182" s="85"/>
      <c r="AUT182" s="85"/>
      <c r="AUU182" s="85"/>
      <c r="AUV182" s="85"/>
      <c r="AUW182" s="85"/>
      <c r="AUX182" s="85"/>
      <c r="AUY182" s="85"/>
      <c r="AUZ182" s="85"/>
      <c r="AVA182" s="85"/>
      <c r="AVB182" s="85"/>
      <c r="AVC182" s="85"/>
      <c r="AVD182" s="85"/>
      <c r="AVE182" s="85"/>
      <c r="AVF182" s="85"/>
      <c r="AVG182" s="85"/>
      <c r="AVH182" s="85"/>
      <c r="AVI182" s="85"/>
      <c r="AVJ182" s="85"/>
      <c r="AVK182" s="85"/>
      <c r="AVL182" s="85"/>
      <c r="AVM182" s="85"/>
      <c r="AVN182" s="85"/>
      <c r="AVO182" s="85"/>
      <c r="AVP182" s="85"/>
      <c r="AVQ182" s="85"/>
      <c r="AVR182" s="85"/>
      <c r="AVS182" s="85"/>
      <c r="AVT182" s="85"/>
      <c r="AVU182" s="85"/>
      <c r="AVV182" s="85"/>
      <c r="AVW182" s="85"/>
      <c r="AVX182" s="85"/>
      <c r="AVY182" s="85"/>
      <c r="AVZ182" s="85"/>
      <c r="AWA182" s="85"/>
      <c r="AWB182" s="85"/>
      <c r="AWC182" s="85"/>
      <c r="AWD182" s="85"/>
      <c r="AWE182" s="85"/>
      <c r="AWF182" s="85"/>
      <c r="AWG182" s="85"/>
      <c r="AWH182" s="85"/>
      <c r="AWI182" s="85"/>
      <c r="AWJ182" s="85"/>
      <c r="AWK182" s="85"/>
      <c r="AWL182" s="85"/>
      <c r="AWM182" s="85"/>
      <c r="AWN182" s="85"/>
      <c r="AWO182" s="85"/>
      <c r="AWP182" s="85"/>
      <c r="AWQ182" s="85"/>
      <c r="AWR182" s="85"/>
      <c r="AWS182" s="85"/>
      <c r="AWT182" s="85"/>
      <c r="AWU182" s="85"/>
      <c r="AWV182" s="85"/>
      <c r="AWW182" s="85"/>
      <c r="AWX182" s="85"/>
      <c r="AWY182" s="85"/>
      <c r="AWZ182" s="85"/>
      <c r="AXA182" s="85"/>
      <c r="AXB182" s="85"/>
      <c r="AXC182" s="85"/>
      <c r="AXD182" s="85"/>
      <c r="AXE182" s="85"/>
      <c r="AXF182" s="85"/>
      <c r="AXG182" s="85"/>
      <c r="AXH182" s="85"/>
      <c r="AXI182" s="85"/>
      <c r="AXJ182" s="85"/>
      <c r="AXK182" s="85"/>
      <c r="AXL182" s="85"/>
      <c r="AXM182" s="85"/>
      <c r="AXN182" s="85"/>
      <c r="AXO182" s="85"/>
      <c r="AXP182" s="85"/>
      <c r="AXQ182" s="85"/>
      <c r="AXR182" s="85"/>
      <c r="AXS182" s="85"/>
      <c r="AXT182" s="85"/>
      <c r="AXU182" s="85"/>
      <c r="AXV182" s="85"/>
      <c r="AXW182" s="85"/>
      <c r="AXX182" s="85"/>
      <c r="AXY182" s="85"/>
      <c r="AXZ182" s="85"/>
      <c r="AYA182" s="85"/>
      <c r="AYB182" s="85"/>
      <c r="AYC182" s="85"/>
      <c r="AYD182" s="85"/>
      <c r="AYE182" s="85"/>
      <c r="AYF182" s="85"/>
      <c r="AYG182" s="85"/>
      <c r="AYH182" s="85"/>
      <c r="AYI182" s="85"/>
      <c r="AYJ182" s="85"/>
      <c r="AYK182" s="85"/>
      <c r="AYL182" s="85"/>
      <c r="AYM182" s="85"/>
      <c r="AYN182" s="85"/>
      <c r="AYO182" s="85"/>
      <c r="AYP182" s="85"/>
      <c r="AYQ182" s="85"/>
      <c r="AYR182" s="85"/>
      <c r="AYS182" s="85"/>
      <c r="AYT182" s="85"/>
      <c r="AYU182" s="85"/>
      <c r="AYV182" s="85"/>
      <c r="AYW182" s="85"/>
      <c r="AYX182" s="85"/>
      <c r="AYY182" s="85"/>
      <c r="AYZ182" s="85"/>
      <c r="AZA182" s="85"/>
      <c r="AZB182" s="85"/>
      <c r="AZC182" s="85"/>
      <c r="AZD182" s="85"/>
      <c r="AZE182" s="85"/>
      <c r="AZF182" s="85"/>
      <c r="AZG182" s="85"/>
      <c r="AZH182" s="85"/>
      <c r="AZI182" s="85"/>
      <c r="AZJ182" s="85"/>
      <c r="AZK182" s="85"/>
      <c r="AZL182" s="85"/>
      <c r="AZM182" s="85"/>
      <c r="AZN182" s="85"/>
      <c r="AZO182" s="85"/>
      <c r="AZP182" s="85"/>
      <c r="AZQ182" s="85"/>
      <c r="AZR182" s="85"/>
      <c r="AZS182" s="85"/>
      <c r="AZT182" s="85"/>
      <c r="AZU182" s="85"/>
      <c r="AZV182" s="85"/>
      <c r="AZW182" s="85"/>
      <c r="AZX182" s="85"/>
      <c r="AZY182" s="85"/>
      <c r="AZZ182" s="85"/>
      <c r="BAA182" s="85"/>
      <c r="BAB182" s="85"/>
      <c r="BAC182" s="85"/>
      <c r="BAD182" s="85"/>
      <c r="BAE182" s="85"/>
      <c r="BAF182" s="85"/>
      <c r="BAG182" s="85"/>
      <c r="BAH182" s="85"/>
      <c r="BAI182" s="85"/>
      <c r="BAJ182" s="85"/>
      <c r="BAK182" s="85"/>
      <c r="BAL182" s="85"/>
      <c r="BAM182" s="85"/>
      <c r="BAN182" s="85"/>
      <c r="BAO182" s="85"/>
      <c r="BAP182" s="85"/>
      <c r="BAQ182" s="85"/>
      <c r="BAR182" s="85"/>
      <c r="BAS182" s="85"/>
      <c r="BAT182" s="85"/>
      <c r="BAU182" s="85"/>
      <c r="BAV182" s="85"/>
      <c r="BAW182" s="85"/>
      <c r="BAX182" s="85"/>
      <c r="BAY182" s="85"/>
      <c r="BAZ182" s="85"/>
      <c r="BBA182" s="85"/>
      <c r="BBB182" s="85"/>
      <c r="BBC182" s="85"/>
      <c r="BBD182" s="85"/>
      <c r="BBE182" s="85"/>
      <c r="BBF182" s="85"/>
      <c r="BBG182" s="85"/>
      <c r="BBH182" s="85"/>
      <c r="BBI182" s="85"/>
      <c r="BBJ182" s="85"/>
      <c r="BBK182" s="85"/>
      <c r="BBL182" s="85"/>
      <c r="BBM182" s="85"/>
      <c r="BBN182" s="85"/>
      <c r="BBO182" s="85"/>
      <c r="BBP182" s="85"/>
      <c r="BBQ182" s="85"/>
      <c r="BBR182" s="85"/>
      <c r="BBS182" s="85"/>
      <c r="BBT182" s="85"/>
      <c r="BBU182" s="85"/>
      <c r="BBV182" s="85"/>
      <c r="BBW182" s="85"/>
      <c r="BBX182" s="85"/>
      <c r="BBY182" s="85"/>
      <c r="BBZ182" s="85"/>
      <c r="BCA182" s="85"/>
      <c r="BCB182" s="85"/>
      <c r="BCC182" s="85"/>
      <c r="BCD182" s="85"/>
      <c r="BCE182" s="85"/>
      <c r="BCF182" s="85"/>
      <c r="BCG182" s="85"/>
      <c r="BCH182" s="85"/>
      <c r="BCI182" s="85"/>
      <c r="BCJ182" s="85"/>
      <c r="BCK182" s="85"/>
      <c r="BCL182" s="85"/>
      <c r="BCM182" s="85"/>
      <c r="BCN182" s="85"/>
      <c r="BCO182" s="85"/>
      <c r="BCP182" s="85"/>
      <c r="BCQ182" s="85"/>
      <c r="BCR182" s="85"/>
      <c r="BCS182" s="85"/>
      <c r="BCT182" s="85"/>
      <c r="BCU182" s="85"/>
      <c r="BCV182" s="85"/>
      <c r="BCW182" s="85"/>
      <c r="BCX182" s="85"/>
      <c r="BCY182" s="85"/>
      <c r="BCZ182" s="85"/>
      <c r="BDA182" s="85"/>
      <c r="BDB182" s="85"/>
      <c r="BDC182" s="85"/>
      <c r="BDD182" s="85"/>
      <c r="BDE182" s="85"/>
      <c r="BDF182" s="85"/>
      <c r="BDG182" s="85"/>
      <c r="BDH182" s="85"/>
      <c r="BDI182" s="85"/>
      <c r="BDJ182" s="85"/>
      <c r="BDK182" s="85"/>
      <c r="BDL182" s="85"/>
      <c r="BDM182" s="85"/>
      <c r="BDN182" s="85"/>
      <c r="BDO182" s="85"/>
      <c r="BDP182" s="85"/>
      <c r="BDQ182" s="85"/>
      <c r="BDR182" s="85"/>
      <c r="BDS182" s="85"/>
      <c r="BDT182" s="85"/>
      <c r="BDU182" s="85"/>
      <c r="BDV182" s="85"/>
      <c r="BDW182" s="85"/>
      <c r="BDX182" s="85"/>
      <c r="BDY182" s="85"/>
      <c r="BDZ182" s="85"/>
      <c r="BEA182" s="85"/>
      <c r="BEB182" s="85"/>
      <c r="BEC182" s="85"/>
      <c r="BED182" s="85"/>
      <c r="BEE182" s="85"/>
      <c r="BEF182" s="85"/>
      <c r="BEG182" s="85"/>
      <c r="BEH182" s="85"/>
      <c r="BEI182" s="85"/>
      <c r="BEJ182" s="85"/>
      <c r="BEK182" s="85"/>
      <c r="BEL182" s="85"/>
      <c r="BEM182" s="85"/>
      <c r="BEN182" s="85"/>
      <c r="BEO182" s="85"/>
      <c r="BEP182" s="85"/>
      <c r="BEQ182" s="85"/>
      <c r="BER182" s="85"/>
      <c r="BES182" s="85"/>
      <c r="BET182" s="85"/>
      <c r="BEU182" s="85"/>
      <c r="BEV182" s="85"/>
      <c r="BEW182" s="85"/>
      <c r="BEX182" s="85"/>
      <c r="BEY182" s="85"/>
      <c r="BEZ182" s="85"/>
      <c r="BFA182" s="85"/>
      <c r="BFB182" s="85"/>
      <c r="BFC182" s="85"/>
      <c r="BFD182" s="85"/>
      <c r="BFE182" s="85"/>
      <c r="BFF182" s="85"/>
      <c r="BFG182" s="85"/>
      <c r="BFH182" s="85"/>
      <c r="BFI182" s="85"/>
      <c r="BFJ182" s="85"/>
      <c r="BFK182" s="85"/>
      <c r="BFL182" s="85"/>
      <c r="BFM182" s="85"/>
      <c r="BFN182" s="85"/>
      <c r="BFO182" s="85"/>
      <c r="BFP182" s="85"/>
      <c r="BFQ182" s="85"/>
      <c r="BFR182" s="85"/>
      <c r="BFS182" s="85"/>
      <c r="BFT182" s="85"/>
      <c r="BFU182" s="85"/>
      <c r="BFV182" s="85"/>
      <c r="BFW182" s="85"/>
      <c r="BFX182" s="85"/>
      <c r="BFY182" s="85"/>
      <c r="BFZ182" s="85"/>
      <c r="BGA182" s="85"/>
      <c r="BGB182" s="85"/>
      <c r="BGC182" s="85"/>
      <c r="BGD182" s="85"/>
      <c r="BGE182" s="85"/>
      <c r="BGF182" s="85"/>
      <c r="BGG182" s="85"/>
      <c r="BGH182" s="85"/>
      <c r="BGI182" s="85"/>
      <c r="BGJ182" s="85"/>
      <c r="BGK182" s="85"/>
      <c r="BGL182" s="85"/>
      <c r="BGM182" s="85"/>
      <c r="BGN182" s="85"/>
      <c r="BGO182" s="85"/>
      <c r="BGP182" s="85"/>
      <c r="BGQ182" s="85"/>
      <c r="BGR182" s="85"/>
      <c r="BGS182" s="85"/>
      <c r="BGT182" s="85"/>
      <c r="BGU182" s="85"/>
      <c r="BGV182" s="85"/>
      <c r="BGW182" s="85"/>
      <c r="BGX182" s="85"/>
      <c r="BGY182" s="85"/>
      <c r="BGZ182" s="85"/>
      <c r="BHA182" s="85"/>
      <c r="BHB182" s="85"/>
      <c r="BHC182" s="85"/>
      <c r="BHD182" s="85"/>
      <c r="BHE182" s="85"/>
      <c r="BHF182" s="85"/>
      <c r="BHG182" s="85"/>
      <c r="BHH182" s="85"/>
      <c r="BHI182" s="85"/>
      <c r="BHJ182" s="85"/>
      <c r="BHK182" s="85"/>
      <c r="BHL182" s="85"/>
      <c r="BHM182" s="85"/>
      <c r="BHN182" s="85"/>
      <c r="BHO182" s="85"/>
      <c r="BHP182" s="85"/>
      <c r="BHQ182" s="85"/>
      <c r="BHR182" s="85"/>
      <c r="BHS182" s="85"/>
      <c r="BHT182" s="85"/>
      <c r="BHU182" s="85"/>
      <c r="BHV182" s="85"/>
      <c r="BHW182" s="85"/>
      <c r="BHX182" s="85"/>
      <c r="BHY182" s="85"/>
      <c r="BHZ182" s="85"/>
      <c r="BIA182" s="85"/>
      <c r="BIB182" s="85"/>
      <c r="BIC182" s="85"/>
      <c r="BID182" s="85"/>
      <c r="BIE182" s="85"/>
      <c r="BIF182" s="85"/>
      <c r="BIG182" s="85"/>
      <c r="BIH182" s="85"/>
      <c r="BII182" s="85"/>
      <c r="BIJ182" s="85"/>
      <c r="BIK182" s="85"/>
      <c r="BIL182" s="85"/>
      <c r="BIM182" s="85"/>
      <c r="BIN182" s="85"/>
      <c r="BIO182" s="85"/>
      <c r="BIP182" s="85"/>
      <c r="BIQ182" s="85"/>
      <c r="BIR182" s="85"/>
      <c r="BIS182" s="85"/>
      <c r="BIT182" s="85"/>
      <c r="BIU182" s="85"/>
      <c r="BIV182" s="85"/>
      <c r="BIW182" s="85"/>
      <c r="BIX182" s="85"/>
      <c r="BIY182" s="85"/>
      <c r="BIZ182" s="85"/>
      <c r="BJA182" s="85"/>
      <c r="BJB182" s="85"/>
      <c r="BJC182" s="85"/>
      <c r="BJD182" s="85"/>
      <c r="BJE182" s="85"/>
      <c r="BJF182" s="85"/>
      <c r="BJG182" s="85"/>
      <c r="BJH182" s="85"/>
      <c r="BJI182" s="85"/>
      <c r="BJJ182" s="85"/>
      <c r="BJK182" s="85"/>
      <c r="BJL182" s="85"/>
      <c r="BJM182" s="85"/>
      <c r="BJN182" s="85"/>
      <c r="BJO182" s="85"/>
      <c r="BJP182" s="85"/>
      <c r="BJQ182" s="85"/>
      <c r="BJR182" s="85"/>
      <c r="BJS182" s="85"/>
      <c r="BJT182" s="85"/>
      <c r="BJU182" s="85"/>
      <c r="BJV182" s="85"/>
      <c r="BJW182" s="85"/>
      <c r="BJX182" s="85"/>
      <c r="BJY182" s="85"/>
      <c r="BJZ182" s="85"/>
      <c r="BKA182" s="85"/>
      <c r="BKB182" s="85"/>
      <c r="BKC182" s="85"/>
      <c r="BKD182" s="85"/>
      <c r="BKE182" s="85"/>
      <c r="BKF182" s="85"/>
      <c r="BKG182" s="85"/>
      <c r="BKH182" s="85"/>
      <c r="BKI182" s="85"/>
      <c r="BKJ182" s="85"/>
      <c r="BKK182" s="85"/>
      <c r="BKL182" s="85"/>
      <c r="BKM182" s="85"/>
      <c r="BKN182" s="85"/>
      <c r="BKO182" s="85"/>
      <c r="BKP182" s="85"/>
      <c r="BKQ182" s="85"/>
      <c r="BKR182" s="85"/>
      <c r="BKS182" s="85"/>
      <c r="BKT182" s="85"/>
      <c r="BKU182" s="85"/>
      <c r="BKV182" s="85"/>
      <c r="BKW182" s="85"/>
      <c r="BKX182" s="85"/>
      <c r="BKY182" s="85"/>
      <c r="BKZ182" s="85"/>
      <c r="BLA182" s="85"/>
      <c r="BLB182" s="85"/>
      <c r="BLC182" s="85"/>
      <c r="BLD182" s="85"/>
      <c r="BLE182" s="85"/>
      <c r="BLF182" s="85"/>
      <c r="BLG182" s="85"/>
      <c r="BLH182" s="85"/>
      <c r="BLI182" s="85"/>
      <c r="BLJ182" s="85"/>
      <c r="BLK182" s="85"/>
      <c r="BLL182" s="85"/>
      <c r="BLM182" s="85"/>
      <c r="BLN182" s="85"/>
      <c r="BLO182" s="85"/>
      <c r="BLP182" s="85"/>
      <c r="BLQ182" s="85"/>
      <c r="BLR182" s="85"/>
      <c r="BLS182" s="85"/>
      <c r="BLT182" s="85"/>
      <c r="BLU182" s="85"/>
      <c r="BLV182" s="85"/>
      <c r="BLW182" s="85"/>
      <c r="BLX182" s="85"/>
      <c r="BLY182" s="85"/>
      <c r="BLZ182" s="85"/>
      <c r="BMA182" s="85"/>
      <c r="BMB182" s="85"/>
      <c r="BMC182" s="85"/>
      <c r="BMD182" s="85"/>
      <c r="BME182" s="85"/>
      <c r="BMF182" s="85"/>
      <c r="BMG182" s="85"/>
      <c r="BMH182" s="85"/>
      <c r="BMI182" s="85"/>
      <c r="BMJ182" s="85"/>
      <c r="BMK182" s="85"/>
      <c r="BML182" s="85"/>
      <c r="BMM182" s="85"/>
      <c r="BMN182" s="85"/>
      <c r="BMO182" s="85"/>
      <c r="BMP182" s="85"/>
      <c r="BMQ182" s="85"/>
      <c r="BMR182" s="85"/>
      <c r="BMS182" s="85"/>
      <c r="BMT182" s="85"/>
      <c r="BMU182" s="85"/>
      <c r="BMV182" s="85"/>
      <c r="BMW182" s="85"/>
      <c r="BMX182" s="85"/>
      <c r="BMY182" s="85"/>
      <c r="BMZ182" s="85"/>
      <c r="BNA182" s="85"/>
      <c r="BNB182" s="85"/>
      <c r="BNC182" s="85"/>
      <c r="BND182" s="85"/>
      <c r="BNE182" s="85"/>
      <c r="BNF182" s="85"/>
      <c r="BNG182" s="85"/>
      <c r="BNH182" s="85"/>
      <c r="BNI182" s="85"/>
      <c r="BNJ182" s="85"/>
      <c r="BNK182" s="85"/>
      <c r="BNL182" s="85"/>
      <c r="BNM182" s="85"/>
      <c r="BNN182" s="85"/>
      <c r="BNO182" s="85"/>
      <c r="BNP182" s="85"/>
      <c r="BNQ182" s="85"/>
      <c r="BNR182" s="85"/>
      <c r="BNS182" s="85"/>
      <c r="BNT182" s="85"/>
      <c r="BNU182" s="85"/>
      <c r="BNV182" s="85"/>
      <c r="BNW182" s="85"/>
      <c r="BNX182" s="85"/>
      <c r="BNY182" s="85"/>
      <c r="BNZ182" s="85"/>
      <c r="BOA182" s="85"/>
      <c r="BOB182" s="85"/>
      <c r="BOC182" s="85"/>
      <c r="BOD182" s="85"/>
      <c r="BOE182" s="85"/>
      <c r="BOF182" s="85"/>
      <c r="BOG182" s="85"/>
      <c r="BOH182" s="85"/>
      <c r="BOI182" s="85"/>
      <c r="BOJ182" s="85"/>
      <c r="BOK182" s="85"/>
      <c r="BOL182" s="85"/>
      <c r="BOM182" s="85"/>
      <c r="BON182" s="85"/>
      <c r="BOO182" s="85"/>
      <c r="BOP182" s="85"/>
      <c r="BOQ182" s="85"/>
      <c r="BOR182" s="85"/>
      <c r="BOS182" s="85"/>
      <c r="BOT182" s="85"/>
      <c r="BOU182" s="85"/>
      <c r="BOV182" s="85"/>
      <c r="BOW182" s="85"/>
      <c r="BOX182" s="85"/>
      <c r="BOY182" s="85"/>
      <c r="BOZ182" s="85"/>
      <c r="BPA182" s="85"/>
      <c r="BPB182" s="85"/>
      <c r="BPC182" s="85"/>
      <c r="BPD182" s="85"/>
      <c r="BPE182" s="85"/>
      <c r="BPF182" s="85"/>
      <c r="BPG182" s="85"/>
      <c r="BPH182" s="85"/>
      <c r="BPI182" s="85"/>
      <c r="BPJ182" s="85"/>
      <c r="BPK182" s="85"/>
      <c r="BPL182" s="85"/>
      <c r="BPM182" s="85"/>
      <c r="BPN182" s="85"/>
      <c r="BPO182" s="85"/>
      <c r="BPP182" s="85"/>
      <c r="BPQ182" s="85"/>
      <c r="BPR182" s="85"/>
      <c r="BPS182" s="85"/>
      <c r="BPT182" s="85"/>
      <c r="BPU182" s="85"/>
      <c r="BPV182" s="85"/>
      <c r="BPW182" s="85"/>
      <c r="BPX182" s="85"/>
      <c r="BPY182" s="85"/>
      <c r="BPZ182" s="85"/>
      <c r="BQA182" s="85"/>
      <c r="BQB182" s="85"/>
      <c r="BQC182" s="85"/>
      <c r="BQD182" s="85"/>
      <c r="BQE182" s="85"/>
      <c r="BQF182" s="85"/>
      <c r="BQG182" s="85"/>
      <c r="BQH182" s="85"/>
      <c r="BQI182" s="85"/>
      <c r="BQJ182" s="85"/>
      <c r="BQK182" s="85"/>
      <c r="BQL182" s="85"/>
      <c r="BQM182" s="85"/>
      <c r="BQN182" s="85"/>
      <c r="BQO182" s="85"/>
      <c r="BQP182" s="85"/>
      <c r="BQQ182" s="85"/>
      <c r="BQR182" s="85"/>
      <c r="BQS182" s="85"/>
      <c r="BQT182" s="85"/>
      <c r="BQU182" s="85"/>
      <c r="BQV182" s="85"/>
      <c r="BQW182" s="85"/>
      <c r="BQX182" s="85"/>
      <c r="BQY182" s="85"/>
      <c r="BQZ182" s="85"/>
      <c r="BRA182" s="85"/>
      <c r="BRB182" s="85"/>
      <c r="BRC182" s="85"/>
      <c r="BRD182" s="85"/>
      <c r="BRE182" s="85"/>
      <c r="BRF182" s="85"/>
      <c r="BRG182" s="85"/>
      <c r="BRH182" s="85"/>
      <c r="BRI182" s="85"/>
      <c r="BRJ182" s="85"/>
      <c r="BRK182" s="85"/>
      <c r="BRL182" s="85"/>
      <c r="BRM182" s="85"/>
      <c r="BRN182" s="85"/>
      <c r="BRO182" s="85"/>
      <c r="BRP182" s="85"/>
      <c r="BRQ182" s="85"/>
      <c r="BRR182" s="85"/>
      <c r="BRS182" s="85"/>
      <c r="BRT182" s="85"/>
      <c r="BRU182" s="85"/>
      <c r="BRV182" s="85"/>
      <c r="BRW182" s="85"/>
      <c r="BRX182" s="85"/>
      <c r="BRY182" s="85"/>
      <c r="BRZ182" s="85"/>
      <c r="BSA182" s="85"/>
      <c r="BSB182" s="85"/>
      <c r="BSC182" s="85"/>
      <c r="BSD182" s="85"/>
      <c r="BSE182" s="85"/>
      <c r="BSF182" s="85"/>
      <c r="BSG182" s="85"/>
      <c r="BSH182" s="85"/>
      <c r="BSI182" s="85"/>
      <c r="BSJ182" s="85"/>
      <c r="BSK182" s="85"/>
      <c r="BSL182" s="85"/>
      <c r="BSM182" s="85"/>
      <c r="BSN182" s="85"/>
      <c r="BSO182" s="85"/>
      <c r="BSP182" s="85"/>
      <c r="BSQ182" s="85"/>
      <c r="BSR182" s="85"/>
      <c r="BSS182" s="85"/>
      <c r="BST182" s="85"/>
      <c r="BSU182" s="85"/>
      <c r="BSV182" s="85"/>
      <c r="BSW182" s="85"/>
      <c r="BSX182" s="85"/>
      <c r="BSY182" s="85"/>
      <c r="BSZ182" s="85"/>
      <c r="BTA182" s="85"/>
      <c r="BTB182" s="85"/>
      <c r="BTC182" s="85"/>
      <c r="BTD182" s="85"/>
      <c r="BTE182" s="85"/>
      <c r="BTF182" s="85"/>
      <c r="BTG182" s="85"/>
      <c r="BTH182" s="85"/>
      <c r="BTI182" s="85"/>
      <c r="BTJ182" s="85"/>
      <c r="BTK182" s="85"/>
      <c r="BTL182" s="85"/>
      <c r="BTM182" s="85"/>
      <c r="BTN182" s="85"/>
      <c r="BTO182" s="85"/>
      <c r="BTP182" s="85"/>
      <c r="BTQ182" s="85"/>
      <c r="BTR182" s="85"/>
      <c r="BTS182" s="85"/>
      <c r="BTT182" s="85"/>
      <c r="BTU182" s="85"/>
      <c r="BTV182" s="85"/>
      <c r="BTW182" s="85"/>
      <c r="BTX182" s="85"/>
      <c r="BTY182" s="85"/>
      <c r="BTZ182" s="85"/>
      <c r="BUA182" s="85"/>
      <c r="BUB182" s="85"/>
      <c r="BUC182" s="85"/>
      <c r="BUD182" s="85"/>
      <c r="BUE182" s="85"/>
      <c r="BUF182" s="85"/>
      <c r="BUG182" s="85"/>
      <c r="BUH182" s="85"/>
      <c r="BUI182" s="85"/>
      <c r="BUJ182" s="85"/>
      <c r="BUK182" s="85"/>
      <c r="BUL182" s="85"/>
      <c r="BUM182" s="85"/>
      <c r="BUN182" s="85"/>
      <c r="BUO182" s="85"/>
      <c r="BUP182" s="85"/>
      <c r="BUQ182" s="85"/>
      <c r="BUR182" s="85"/>
      <c r="BUS182" s="85"/>
      <c r="BUT182" s="85"/>
      <c r="BUU182" s="85"/>
      <c r="BUV182" s="85"/>
      <c r="BUW182" s="85"/>
      <c r="BUX182" s="85"/>
      <c r="BUY182" s="85"/>
      <c r="BUZ182" s="85"/>
      <c r="BVA182" s="85"/>
      <c r="BVB182" s="85"/>
      <c r="BVC182" s="85"/>
      <c r="BVD182" s="85"/>
      <c r="BVE182" s="85"/>
      <c r="BVF182" s="85"/>
      <c r="BVG182" s="85"/>
      <c r="BVH182" s="85"/>
      <c r="BVI182" s="85"/>
      <c r="BVJ182" s="85"/>
      <c r="BVK182" s="85"/>
      <c r="BVL182" s="85"/>
      <c r="BVM182" s="85"/>
      <c r="BVN182" s="85"/>
      <c r="BVO182" s="85"/>
      <c r="BVP182" s="85"/>
      <c r="BVQ182" s="85"/>
      <c r="BVR182" s="85"/>
      <c r="BVS182" s="85"/>
      <c r="BVT182" s="85"/>
      <c r="BVU182" s="85"/>
      <c r="BVV182" s="85"/>
      <c r="BVW182" s="85"/>
      <c r="BVX182" s="85"/>
      <c r="BVY182" s="85"/>
      <c r="BVZ182" s="85"/>
      <c r="BWA182" s="85"/>
      <c r="BWB182" s="85"/>
      <c r="BWC182" s="85"/>
      <c r="BWD182" s="85"/>
      <c r="BWE182" s="85"/>
      <c r="BWF182" s="85"/>
      <c r="BWG182" s="85"/>
      <c r="BWH182" s="85"/>
      <c r="BWI182" s="85"/>
      <c r="BWJ182" s="85"/>
      <c r="BWK182" s="85"/>
      <c r="BWL182" s="85"/>
      <c r="BWM182" s="85"/>
      <c r="BWN182" s="85"/>
      <c r="BWO182" s="85"/>
      <c r="BWP182" s="85"/>
      <c r="BWQ182" s="85"/>
      <c r="BWR182" s="85"/>
      <c r="BWS182" s="85"/>
      <c r="BWT182" s="85"/>
      <c r="BWU182" s="85"/>
      <c r="BWV182" s="85"/>
      <c r="BWW182" s="85"/>
      <c r="BWX182" s="85"/>
      <c r="BWY182" s="85"/>
      <c r="BWZ182" s="85"/>
      <c r="BXA182" s="85"/>
      <c r="BXB182" s="85"/>
      <c r="BXC182" s="85"/>
      <c r="BXD182" s="85"/>
      <c r="BXE182" s="85"/>
      <c r="BXF182" s="85"/>
      <c r="BXG182" s="85"/>
      <c r="BXH182" s="85"/>
      <c r="BXI182" s="85"/>
      <c r="BXJ182" s="85"/>
      <c r="BXK182" s="85"/>
      <c r="BXL182" s="85"/>
      <c r="BXM182" s="85"/>
      <c r="BXN182" s="85"/>
      <c r="BXO182" s="85"/>
      <c r="BXP182" s="85"/>
      <c r="BXQ182" s="85"/>
      <c r="BXR182" s="85"/>
      <c r="BXS182" s="85"/>
      <c r="BXT182" s="85"/>
      <c r="BXU182" s="85"/>
      <c r="BXV182" s="85"/>
      <c r="BXW182" s="85"/>
      <c r="BXX182" s="85"/>
      <c r="BXY182" s="85"/>
      <c r="BXZ182" s="85"/>
      <c r="BYA182" s="85"/>
      <c r="BYB182" s="85"/>
      <c r="BYC182" s="85"/>
      <c r="BYD182" s="85"/>
      <c r="BYE182" s="85"/>
      <c r="BYF182" s="85"/>
      <c r="BYG182" s="85"/>
      <c r="BYH182" s="85"/>
      <c r="BYI182" s="85"/>
      <c r="BYJ182" s="85"/>
      <c r="BYK182" s="85"/>
      <c r="BYL182" s="85"/>
      <c r="BYM182" s="85"/>
      <c r="BYN182" s="85"/>
      <c r="BYO182" s="85"/>
      <c r="BYP182" s="85"/>
      <c r="BYQ182" s="85"/>
      <c r="BYR182" s="85"/>
      <c r="BYS182" s="85"/>
      <c r="BYT182" s="85"/>
      <c r="BYU182" s="85"/>
      <c r="BYV182" s="85"/>
      <c r="BYW182" s="85"/>
      <c r="BYX182" s="85"/>
      <c r="BYY182" s="85"/>
      <c r="BYZ182" s="85"/>
      <c r="BZA182" s="85"/>
      <c r="BZB182" s="85"/>
      <c r="BZC182" s="85"/>
      <c r="BZD182" s="85"/>
      <c r="BZE182" s="85"/>
      <c r="BZF182" s="85"/>
      <c r="BZG182" s="85"/>
      <c r="BZH182" s="85"/>
      <c r="BZI182" s="85"/>
      <c r="BZJ182" s="85"/>
      <c r="BZK182" s="85"/>
      <c r="BZL182" s="85"/>
      <c r="BZM182" s="85"/>
      <c r="BZN182" s="85"/>
      <c r="BZO182" s="85"/>
      <c r="BZP182" s="85"/>
      <c r="BZQ182" s="85"/>
      <c r="BZR182" s="85"/>
      <c r="BZS182" s="85"/>
      <c r="BZT182" s="85"/>
      <c r="BZU182" s="85"/>
      <c r="BZV182" s="85"/>
      <c r="BZW182" s="85"/>
      <c r="BZX182" s="85"/>
      <c r="BZY182" s="85"/>
      <c r="BZZ182" s="85"/>
      <c r="CAA182" s="85"/>
      <c r="CAB182" s="85"/>
      <c r="CAC182" s="85"/>
      <c r="CAD182" s="85"/>
      <c r="CAE182" s="85"/>
      <c r="CAF182" s="85"/>
      <c r="CAG182" s="85"/>
      <c r="CAH182" s="85"/>
      <c r="CAI182" s="85"/>
      <c r="CAJ182" s="85"/>
      <c r="CAK182" s="85"/>
      <c r="CAL182" s="85"/>
      <c r="CAM182" s="85"/>
      <c r="CAN182" s="85"/>
      <c r="CAO182" s="85"/>
      <c r="CAP182" s="85"/>
      <c r="CAQ182" s="85"/>
      <c r="CAR182" s="85"/>
      <c r="CAS182" s="85"/>
      <c r="CAT182" s="85"/>
      <c r="CAU182" s="85"/>
      <c r="CAV182" s="85"/>
      <c r="CAW182" s="85"/>
      <c r="CAX182" s="85"/>
      <c r="CAY182" s="85"/>
      <c r="CAZ182" s="85"/>
      <c r="CBA182" s="85"/>
      <c r="CBB182" s="85"/>
      <c r="CBC182" s="85"/>
      <c r="CBD182" s="85"/>
      <c r="CBE182" s="85"/>
      <c r="CBF182" s="85"/>
      <c r="CBG182" s="85"/>
      <c r="CBH182" s="85"/>
      <c r="CBI182" s="85"/>
      <c r="CBJ182" s="85"/>
      <c r="CBK182" s="85"/>
      <c r="CBL182" s="85"/>
      <c r="CBM182" s="85"/>
      <c r="CBN182" s="85"/>
      <c r="CBO182" s="85"/>
      <c r="CBP182" s="85"/>
      <c r="CBQ182" s="85"/>
      <c r="CBR182" s="85"/>
      <c r="CBS182" s="85"/>
      <c r="CBT182" s="85"/>
      <c r="CBU182" s="85"/>
      <c r="CBV182" s="85"/>
      <c r="CBW182" s="85"/>
      <c r="CBX182" s="85"/>
      <c r="CBY182" s="85"/>
      <c r="CBZ182" s="85"/>
      <c r="CCA182" s="85"/>
      <c r="CCB182" s="85"/>
      <c r="CCC182" s="85"/>
      <c r="CCD182" s="85"/>
      <c r="CCE182" s="85"/>
      <c r="CCF182" s="85"/>
      <c r="CCG182" s="85"/>
      <c r="CCH182" s="85"/>
      <c r="CCI182" s="85"/>
      <c r="CCJ182" s="85"/>
      <c r="CCK182" s="85"/>
      <c r="CCL182" s="85"/>
      <c r="CCM182" s="85"/>
      <c r="CCN182" s="85"/>
      <c r="CCO182" s="85"/>
      <c r="CCP182" s="85"/>
      <c r="CCQ182" s="85"/>
      <c r="CCR182" s="85"/>
      <c r="CCS182" s="85"/>
      <c r="CCT182" s="85"/>
      <c r="CCU182" s="85"/>
      <c r="CCV182" s="85"/>
      <c r="CCW182" s="85"/>
      <c r="CCX182" s="85"/>
      <c r="CCY182" s="85"/>
      <c r="CCZ182" s="85"/>
      <c r="CDA182" s="85"/>
      <c r="CDB182" s="85"/>
      <c r="CDC182" s="85"/>
      <c r="CDD182" s="85"/>
      <c r="CDE182" s="85"/>
      <c r="CDF182" s="85"/>
      <c r="CDG182" s="85"/>
      <c r="CDH182" s="85"/>
      <c r="CDI182" s="85"/>
      <c r="CDJ182" s="85"/>
      <c r="CDK182" s="85"/>
      <c r="CDL182" s="85"/>
      <c r="CDM182" s="85"/>
      <c r="CDN182" s="85"/>
      <c r="CDO182" s="85"/>
      <c r="CDP182" s="85"/>
      <c r="CDQ182" s="85"/>
      <c r="CDR182" s="85"/>
      <c r="CDS182" s="85"/>
      <c r="CDT182" s="85"/>
      <c r="CDU182" s="85"/>
      <c r="CDV182" s="85"/>
      <c r="CDW182" s="85"/>
      <c r="CDX182" s="85"/>
      <c r="CDY182" s="85"/>
      <c r="CDZ182" s="85"/>
      <c r="CEA182" s="85"/>
      <c r="CEB182" s="85"/>
      <c r="CEC182" s="85"/>
      <c r="CED182" s="85"/>
      <c r="CEE182" s="85"/>
      <c r="CEF182" s="85"/>
      <c r="CEG182" s="85"/>
      <c r="CEH182" s="85"/>
      <c r="CEI182" s="85"/>
      <c r="CEJ182" s="85"/>
      <c r="CEK182" s="85"/>
      <c r="CEL182" s="85"/>
      <c r="CEM182" s="85"/>
      <c r="CEN182" s="85"/>
      <c r="CEO182" s="85"/>
      <c r="CEP182" s="85"/>
      <c r="CEQ182" s="85"/>
      <c r="CER182" s="85"/>
      <c r="CES182" s="85"/>
      <c r="CET182" s="85"/>
      <c r="CEU182" s="85"/>
      <c r="CEV182" s="85"/>
      <c r="CEW182" s="85"/>
      <c r="CEX182" s="85"/>
      <c r="CEY182" s="85"/>
      <c r="CEZ182" s="85"/>
      <c r="CFA182" s="85"/>
      <c r="CFB182" s="85"/>
      <c r="CFC182" s="85"/>
      <c r="CFD182" s="85"/>
      <c r="CFE182" s="85"/>
      <c r="CFF182" s="85"/>
      <c r="CFG182" s="85"/>
      <c r="CFH182" s="85"/>
      <c r="CFI182" s="85"/>
      <c r="CFJ182" s="85"/>
      <c r="CFK182" s="85"/>
      <c r="CFL182" s="85"/>
      <c r="CFM182" s="85"/>
      <c r="CFN182" s="85"/>
      <c r="CFO182" s="85"/>
      <c r="CFP182" s="85"/>
      <c r="CFQ182" s="85"/>
      <c r="CFR182" s="85"/>
      <c r="CFS182" s="85"/>
      <c r="CFT182" s="85"/>
      <c r="CFU182" s="85"/>
      <c r="CFV182" s="85"/>
      <c r="CFW182" s="85"/>
      <c r="CFX182" s="85"/>
      <c r="CFY182" s="85"/>
      <c r="CFZ182" s="85"/>
      <c r="CGA182" s="85"/>
      <c r="CGB182" s="85"/>
      <c r="CGC182" s="85"/>
      <c r="CGD182" s="85"/>
      <c r="CGE182" s="85"/>
      <c r="CGF182" s="85"/>
      <c r="CGG182" s="85"/>
      <c r="CGH182" s="85"/>
      <c r="CGI182" s="85"/>
      <c r="CGJ182" s="85"/>
      <c r="CGK182" s="85"/>
      <c r="CGL182" s="85"/>
      <c r="CGM182" s="85"/>
      <c r="CGN182" s="85"/>
      <c r="CGO182" s="85"/>
      <c r="CGP182" s="85"/>
      <c r="CGQ182" s="85"/>
      <c r="CGR182" s="85"/>
      <c r="CGS182" s="85"/>
      <c r="CGT182" s="85"/>
      <c r="CGU182" s="85"/>
      <c r="CGV182" s="85"/>
      <c r="CGW182" s="85"/>
      <c r="CGX182" s="85"/>
      <c r="CGY182" s="85"/>
      <c r="CGZ182" s="85"/>
      <c r="CHA182" s="85"/>
      <c r="CHB182" s="85"/>
      <c r="CHC182" s="85"/>
      <c r="CHD182" s="85"/>
      <c r="CHE182" s="85"/>
      <c r="CHF182" s="85"/>
      <c r="CHG182" s="85"/>
      <c r="CHH182" s="85"/>
      <c r="CHI182" s="85"/>
      <c r="CHJ182" s="85"/>
      <c r="CHK182" s="85"/>
      <c r="CHL182" s="85"/>
      <c r="CHM182" s="85"/>
      <c r="CHN182" s="85"/>
      <c r="CHO182" s="85"/>
      <c r="CHP182" s="85"/>
      <c r="CHQ182" s="85"/>
      <c r="CHR182" s="85"/>
      <c r="CHS182" s="85"/>
      <c r="CHT182" s="85"/>
      <c r="CHU182" s="85"/>
      <c r="CHV182" s="85"/>
      <c r="CHW182" s="85"/>
      <c r="CHX182" s="85"/>
      <c r="CHY182" s="85"/>
      <c r="CHZ182" s="85"/>
      <c r="CIA182" s="85"/>
      <c r="CIB182" s="85"/>
      <c r="CIC182" s="85"/>
      <c r="CID182" s="85"/>
      <c r="CIE182" s="85"/>
      <c r="CIF182" s="85"/>
      <c r="CIG182" s="85"/>
      <c r="CIH182" s="85"/>
      <c r="CII182" s="85"/>
      <c r="CIJ182" s="85"/>
      <c r="CIK182" s="85"/>
      <c r="CIL182" s="85"/>
      <c r="CIM182" s="85"/>
      <c r="CIN182" s="85"/>
      <c r="CIO182" s="85"/>
      <c r="CIP182" s="85"/>
      <c r="CIQ182" s="85"/>
      <c r="CIR182" s="85"/>
      <c r="CIS182" s="85"/>
      <c r="CIT182" s="85"/>
      <c r="CIU182" s="85"/>
      <c r="CIV182" s="85"/>
      <c r="CIW182" s="85"/>
      <c r="CIX182" s="85"/>
      <c r="CIY182" s="85"/>
      <c r="CIZ182" s="85"/>
      <c r="CJA182" s="85"/>
      <c r="CJB182" s="85"/>
      <c r="CJC182" s="85"/>
      <c r="CJD182" s="85"/>
      <c r="CJE182" s="85"/>
      <c r="CJF182" s="85"/>
      <c r="CJG182" s="85"/>
      <c r="CJH182" s="85"/>
      <c r="CJI182" s="85"/>
      <c r="CJJ182" s="85"/>
      <c r="CJK182" s="85"/>
      <c r="CJL182" s="85"/>
      <c r="CJM182" s="85"/>
      <c r="CJN182" s="85"/>
      <c r="CJO182" s="85"/>
      <c r="CJP182" s="85"/>
      <c r="CJQ182" s="85"/>
      <c r="CJR182" s="85"/>
      <c r="CJS182" s="85"/>
      <c r="CJT182" s="85"/>
      <c r="CJU182" s="85"/>
      <c r="CJV182" s="85"/>
      <c r="CJW182" s="85"/>
      <c r="CJX182" s="85"/>
      <c r="CJY182" s="85"/>
      <c r="CJZ182" s="85"/>
      <c r="CKA182" s="85"/>
      <c r="CKB182" s="85"/>
      <c r="CKC182" s="85"/>
      <c r="CKD182" s="85"/>
      <c r="CKE182" s="85"/>
      <c r="CKF182" s="85"/>
      <c r="CKG182" s="85"/>
      <c r="CKH182" s="85"/>
      <c r="CKI182" s="85"/>
      <c r="CKJ182" s="85"/>
      <c r="CKK182" s="85"/>
      <c r="CKL182" s="85"/>
      <c r="CKM182" s="85"/>
      <c r="CKN182" s="85"/>
      <c r="CKO182" s="85"/>
      <c r="CKP182" s="85"/>
      <c r="CKQ182" s="85"/>
      <c r="CKR182" s="85"/>
      <c r="CKS182" s="85"/>
      <c r="CKT182" s="85"/>
      <c r="CKU182" s="85"/>
      <c r="CKV182" s="85"/>
      <c r="CKW182" s="85"/>
      <c r="CKX182" s="85"/>
      <c r="CKY182" s="85"/>
      <c r="CKZ182" s="85"/>
      <c r="CLA182" s="85"/>
      <c r="CLB182" s="85"/>
      <c r="CLC182" s="85"/>
      <c r="CLD182" s="85"/>
      <c r="CLE182" s="85"/>
      <c r="CLF182" s="85"/>
      <c r="CLG182" s="85"/>
      <c r="CLH182" s="85"/>
      <c r="CLI182" s="85"/>
      <c r="CLJ182" s="85"/>
      <c r="CLK182" s="85"/>
      <c r="CLL182" s="85"/>
      <c r="CLM182" s="85"/>
      <c r="CLN182" s="85"/>
      <c r="CLO182" s="85"/>
      <c r="CLP182" s="85"/>
      <c r="CLQ182" s="85"/>
      <c r="CLR182" s="85"/>
      <c r="CLS182" s="85"/>
      <c r="CLT182" s="85"/>
      <c r="CLU182" s="85"/>
      <c r="CLV182" s="85"/>
      <c r="CLW182" s="85"/>
      <c r="CLX182" s="85"/>
      <c r="CLY182" s="85"/>
      <c r="CLZ182" s="85"/>
      <c r="CMA182" s="85"/>
      <c r="CMB182" s="85"/>
      <c r="CMC182" s="85"/>
      <c r="CMD182" s="85"/>
      <c r="CME182" s="85"/>
      <c r="CMF182" s="85"/>
      <c r="CMG182" s="85"/>
      <c r="CMH182" s="85"/>
      <c r="CMI182" s="85"/>
      <c r="CMJ182" s="85"/>
      <c r="CMK182" s="85"/>
      <c r="CML182" s="85"/>
      <c r="CMM182" s="85"/>
      <c r="CMN182" s="85"/>
      <c r="CMO182" s="85"/>
      <c r="CMP182" s="85"/>
      <c r="CMQ182" s="85"/>
      <c r="CMR182" s="85"/>
      <c r="CMS182" s="85"/>
      <c r="CMT182" s="85"/>
      <c r="CMU182" s="85"/>
      <c r="CMV182" s="85"/>
      <c r="CMW182" s="85"/>
      <c r="CMX182" s="85"/>
      <c r="CMY182" s="85"/>
      <c r="CMZ182" s="85"/>
      <c r="CNA182" s="85"/>
      <c r="CNB182" s="85"/>
      <c r="CNC182" s="85"/>
      <c r="CND182" s="85"/>
      <c r="CNE182" s="85"/>
      <c r="CNF182" s="85"/>
      <c r="CNG182" s="85"/>
      <c r="CNH182" s="85"/>
      <c r="CNI182" s="85"/>
      <c r="CNJ182" s="85"/>
      <c r="CNK182" s="85"/>
      <c r="CNL182" s="85"/>
      <c r="CNM182" s="85"/>
      <c r="CNN182" s="85"/>
      <c r="CNO182" s="85"/>
      <c r="CNP182" s="85"/>
      <c r="CNQ182" s="85"/>
      <c r="CNR182" s="85"/>
      <c r="CNS182" s="85"/>
      <c r="CNT182" s="85"/>
      <c r="CNU182" s="85"/>
      <c r="CNV182" s="85"/>
      <c r="CNW182" s="85"/>
      <c r="CNX182" s="85"/>
      <c r="CNY182" s="85"/>
      <c r="CNZ182" s="85"/>
      <c r="COA182" s="85"/>
      <c r="COB182" s="85"/>
      <c r="COC182" s="85"/>
      <c r="COD182" s="85"/>
      <c r="COE182" s="85"/>
      <c r="COF182" s="85"/>
      <c r="COG182" s="85"/>
      <c r="COH182" s="85"/>
      <c r="COI182" s="85"/>
      <c r="COJ182" s="85"/>
      <c r="COK182" s="85"/>
      <c r="COL182" s="85"/>
      <c r="COM182" s="85"/>
      <c r="CON182" s="85"/>
      <c r="COO182" s="85"/>
      <c r="COP182" s="85"/>
      <c r="COQ182" s="85"/>
      <c r="COR182" s="85"/>
      <c r="COS182" s="85"/>
      <c r="COT182" s="85"/>
      <c r="COU182" s="85"/>
      <c r="COV182" s="85"/>
      <c r="COW182" s="85"/>
      <c r="COX182" s="85"/>
      <c r="COY182" s="85"/>
      <c r="COZ182" s="85"/>
      <c r="CPA182" s="85"/>
      <c r="CPB182" s="85"/>
      <c r="CPC182" s="85"/>
      <c r="CPD182" s="85"/>
      <c r="CPE182" s="85"/>
      <c r="CPF182" s="85"/>
      <c r="CPG182" s="85"/>
      <c r="CPH182" s="85"/>
      <c r="CPI182" s="85"/>
      <c r="CPJ182" s="85"/>
      <c r="CPK182" s="85"/>
      <c r="CPL182" s="85"/>
      <c r="CPM182" s="85"/>
      <c r="CPN182" s="85"/>
      <c r="CPO182" s="85"/>
      <c r="CPP182" s="85"/>
      <c r="CPQ182" s="85"/>
      <c r="CPR182" s="85"/>
      <c r="CPS182" s="85"/>
      <c r="CPT182" s="85"/>
      <c r="CPU182" s="85"/>
      <c r="CPV182" s="85"/>
      <c r="CPW182" s="85"/>
      <c r="CPX182" s="85"/>
      <c r="CPY182" s="85"/>
      <c r="CPZ182" s="85"/>
      <c r="CQA182" s="85"/>
      <c r="CQB182" s="85"/>
      <c r="CQC182" s="85"/>
      <c r="CQD182" s="85"/>
      <c r="CQE182" s="85"/>
      <c r="CQF182" s="85"/>
      <c r="CQG182" s="85"/>
      <c r="CQH182" s="85"/>
      <c r="CQI182" s="85"/>
      <c r="CQJ182" s="85"/>
      <c r="CQK182" s="85"/>
      <c r="CQL182" s="85"/>
      <c r="CQM182" s="85"/>
      <c r="CQN182" s="85"/>
      <c r="CQO182" s="85"/>
      <c r="CQP182" s="85"/>
      <c r="CQQ182" s="85"/>
      <c r="CQR182" s="85"/>
      <c r="CQS182" s="85"/>
      <c r="CQT182" s="85"/>
      <c r="CQU182" s="85"/>
      <c r="CQV182" s="85"/>
      <c r="CQW182" s="85"/>
      <c r="CQX182" s="85"/>
      <c r="CQY182" s="85"/>
      <c r="CQZ182" s="85"/>
      <c r="CRA182" s="85"/>
      <c r="CRB182" s="85"/>
      <c r="CRC182" s="85"/>
      <c r="CRD182" s="85"/>
      <c r="CRE182" s="85"/>
      <c r="CRF182" s="85"/>
      <c r="CRG182" s="85"/>
      <c r="CRH182" s="85"/>
      <c r="CRI182" s="85"/>
      <c r="CRJ182" s="85"/>
      <c r="CRK182" s="85"/>
      <c r="CRL182" s="85"/>
      <c r="CRM182" s="85"/>
      <c r="CRN182" s="85"/>
      <c r="CRO182" s="85"/>
      <c r="CRP182" s="85"/>
      <c r="CRQ182" s="85"/>
      <c r="CRR182" s="85"/>
      <c r="CRS182" s="85"/>
      <c r="CRT182" s="85"/>
      <c r="CRU182" s="85"/>
      <c r="CRV182" s="85"/>
      <c r="CRW182" s="85"/>
      <c r="CRX182" s="85"/>
      <c r="CRY182" s="85"/>
      <c r="CRZ182" s="85"/>
      <c r="CSA182" s="85"/>
      <c r="CSB182" s="85"/>
      <c r="CSC182" s="85"/>
      <c r="CSD182" s="85"/>
      <c r="CSE182" s="85"/>
      <c r="CSF182" s="85"/>
      <c r="CSG182" s="85"/>
      <c r="CSH182" s="85"/>
      <c r="CSI182" s="85"/>
      <c r="CSJ182" s="85"/>
      <c r="CSK182" s="85"/>
      <c r="CSL182" s="85"/>
      <c r="CSM182" s="85"/>
      <c r="CSN182" s="85"/>
      <c r="CSO182" s="85"/>
      <c r="CSP182" s="85"/>
      <c r="CSQ182" s="85"/>
      <c r="CSR182" s="85"/>
      <c r="CSS182" s="85"/>
      <c r="CST182" s="85"/>
      <c r="CSU182" s="85"/>
      <c r="CSV182" s="85"/>
      <c r="CSW182" s="85"/>
      <c r="CSX182" s="85"/>
      <c r="CSY182" s="85"/>
      <c r="CSZ182" s="85"/>
      <c r="CTA182" s="85"/>
      <c r="CTB182" s="85"/>
      <c r="CTC182" s="85"/>
      <c r="CTD182" s="85"/>
      <c r="CTE182" s="85"/>
      <c r="CTF182" s="85"/>
      <c r="CTG182" s="85"/>
      <c r="CTH182" s="85"/>
      <c r="CTI182" s="85"/>
      <c r="CTJ182" s="85"/>
      <c r="CTK182" s="85"/>
      <c r="CTL182" s="85"/>
      <c r="CTM182" s="85"/>
      <c r="CTN182" s="85"/>
      <c r="CTO182" s="85"/>
      <c r="CTP182" s="85"/>
      <c r="CTQ182" s="85"/>
      <c r="CTR182" s="85"/>
      <c r="CTS182" s="85"/>
      <c r="CTT182" s="85"/>
      <c r="CTU182" s="85"/>
      <c r="CTV182" s="85"/>
      <c r="CTW182" s="85"/>
      <c r="CTX182" s="85"/>
      <c r="CTY182" s="85"/>
      <c r="CTZ182" s="85"/>
      <c r="CUA182" s="85"/>
      <c r="CUB182" s="85"/>
      <c r="CUC182" s="85"/>
      <c r="CUD182" s="85"/>
      <c r="CUE182" s="85"/>
      <c r="CUF182" s="85"/>
      <c r="CUG182" s="85"/>
      <c r="CUH182" s="85"/>
      <c r="CUI182" s="85"/>
      <c r="CUJ182" s="85"/>
      <c r="CUK182" s="85"/>
      <c r="CUL182" s="85"/>
      <c r="CUM182" s="85"/>
      <c r="CUN182" s="85"/>
      <c r="CUO182" s="85"/>
      <c r="CUP182" s="85"/>
      <c r="CUQ182" s="85"/>
      <c r="CUR182" s="85"/>
      <c r="CUS182" s="85"/>
      <c r="CUT182" s="85"/>
      <c r="CUU182" s="85"/>
      <c r="CUV182" s="85"/>
      <c r="CUW182" s="85"/>
      <c r="CUX182" s="85"/>
      <c r="CUY182" s="85"/>
      <c r="CUZ182" s="85"/>
      <c r="CVA182" s="85"/>
      <c r="CVB182" s="85"/>
      <c r="CVC182" s="85"/>
      <c r="CVD182" s="85"/>
      <c r="CVE182" s="85"/>
      <c r="CVF182" s="85"/>
      <c r="CVG182" s="85"/>
      <c r="CVH182" s="85"/>
      <c r="CVI182" s="85"/>
      <c r="CVJ182" s="85"/>
      <c r="CVK182" s="85"/>
      <c r="CVL182" s="85"/>
      <c r="CVM182" s="85"/>
      <c r="CVN182" s="85"/>
      <c r="CVO182" s="85"/>
      <c r="CVP182" s="85"/>
      <c r="CVQ182" s="85"/>
      <c r="CVR182" s="85"/>
      <c r="CVS182" s="85"/>
      <c r="CVT182" s="85"/>
      <c r="CVU182" s="85"/>
      <c r="CVV182" s="85"/>
      <c r="CVW182" s="85"/>
      <c r="CVX182" s="85"/>
      <c r="CVY182" s="85"/>
      <c r="CVZ182" s="85"/>
      <c r="CWA182" s="85"/>
      <c r="CWB182" s="85"/>
      <c r="CWC182" s="85"/>
      <c r="CWD182" s="85"/>
      <c r="CWE182" s="85"/>
      <c r="CWF182" s="85"/>
      <c r="CWG182" s="85"/>
      <c r="CWH182" s="85"/>
      <c r="CWI182" s="85"/>
      <c r="CWJ182" s="85"/>
      <c r="CWK182" s="85"/>
      <c r="CWL182" s="85"/>
      <c r="CWM182" s="85"/>
      <c r="CWN182" s="85"/>
      <c r="CWO182" s="85"/>
      <c r="CWP182" s="85"/>
      <c r="CWQ182" s="85"/>
      <c r="CWR182" s="85"/>
      <c r="CWS182" s="85"/>
      <c r="CWT182" s="85"/>
      <c r="CWU182" s="85"/>
      <c r="CWV182" s="85"/>
      <c r="CWW182" s="85"/>
      <c r="CWX182" s="85"/>
      <c r="CWY182" s="85"/>
      <c r="CWZ182" s="85"/>
      <c r="CXA182" s="85"/>
      <c r="CXB182" s="85"/>
      <c r="CXC182" s="85"/>
      <c r="CXD182" s="85"/>
      <c r="CXE182" s="85"/>
      <c r="CXF182" s="85"/>
      <c r="CXG182" s="85"/>
      <c r="CXH182" s="85"/>
      <c r="CXI182" s="85"/>
      <c r="CXJ182" s="85"/>
      <c r="CXK182" s="85"/>
      <c r="CXL182" s="85"/>
      <c r="CXM182" s="85"/>
      <c r="CXN182" s="85"/>
      <c r="CXO182" s="85"/>
      <c r="CXP182" s="85"/>
      <c r="CXQ182" s="85"/>
      <c r="CXR182" s="85"/>
      <c r="CXS182" s="85"/>
      <c r="CXT182" s="85"/>
      <c r="CXU182" s="85"/>
      <c r="CXV182" s="85"/>
      <c r="CXW182" s="85"/>
      <c r="CXX182" s="85"/>
      <c r="CXY182" s="85"/>
      <c r="CXZ182" s="85"/>
      <c r="CYA182" s="85"/>
      <c r="CYB182" s="85"/>
      <c r="CYC182" s="85"/>
      <c r="CYD182" s="85"/>
      <c r="CYE182" s="85"/>
      <c r="CYF182" s="85"/>
      <c r="CYG182" s="85"/>
      <c r="CYH182" s="85"/>
      <c r="CYI182" s="85"/>
      <c r="CYJ182" s="85"/>
      <c r="CYK182" s="85"/>
      <c r="CYL182" s="85"/>
      <c r="CYM182" s="85"/>
      <c r="CYN182" s="85"/>
      <c r="CYO182" s="85"/>
      <c r="CYP182" s="85"/>
      <c r="CYQ182" s="85"/>
      <c r="CYR182" s="85"/>
      <c r="CYS182" s="85"/>
      <c r="CYT182" s="85"/>
      <c r="CYU182" s="85"/>
      <c r="CYV182" s="85"/>
      <c r="CYW182" s="85"/>
      <c r="CYX182" s="85"/>
      <c r="CYY182" s="85"/>
      <c r="CYZ182" s="85"/>
      <c r="CZA182" s="85"/>
      <c r="CZB182" s="85"/>
      <c r="CZC182" s="85"/>
      <c r="CZD182" s="85"/>
      <c r="CZE182" s="85"/>
      <c r="CZF182" s="85"/>
      <c r="CZG182" s="85"/>
      <c r="CZH182" s="85"/>
      <c r="CZI182" s="85"/>
      <c r="CZJ182" s="85"/>
      <c r="CZK182" s="85"/>
      <c r="CZL182" s="85"/>
      <c r="CZM182" s="85"/>
      <c r="CZN182" s="85"/>
      <c r="CZO182" s="85"/>
      <c r="CZP182" s="85"/>
      <c r="CZQ182" s="85"/>
      <c r="CZR182" s="85"/>
      <c r="CZS182" s="85"/>
      <c r="CZT182" s="85"/>
      <c r="CZU182" s="85"/>
      <c r="CZV182" s="85"/>
      <c r="CZW182" s="85"/>
      <c r="CZX182" s="85"/>
      <c r="CZY182" s="85"/>
      <c r="CZZ182" s="85"/>
      <c r="DAA182" s="85"/>
      <c r="DAB182" s="85"/>
      <c r="DAC182" s="85"/>
      <c r="DAD182" s="85"/>
      <c r="DAE182" s="85"/>
      <c r="DAF182" s="85"/>
      <c r="DAG182" s="85"/>
      <c r="DAH182" s="85"/>
      <c r="DAI182" s="85"/>
      <c r="DAJ182" s="85"/>
      <c r="DAK182" s="85"/>
      <c r="DAL182" s="85"/>
      <c r="DAM182" s="85"/>
      <c r="DAN182" s="85"/>
      <c r="DAO182" s="85"/>
      <c r="DAP182" s="85"/>
      <c r="DAQ182" s="85"/>
      <c r="DAR182" s="85"/>
      <c r="DAS182" s="85"/>
      <c r="DAT182" s="85"/>
      <c r="DAU182" s="85"/>
      <c r="DAV182" s="85"/>
      <c r="DAW182" s="85"/>
      <c r="DAX182" s="85"/>
      <c r="DAY182" s="85"/>
      <c r="DAZ182" s="85"/>
      <c r="DBA182" s="85"/>
      <c r="DBB182" s="85"/>
      <c r="DBC182" s="85"/>
      <c r="DBD182" s="85"/>
      <c r="DBE182" s="85"/>
      <c r="DBF182" s="85"/>
      <c r="DBG182" s="85"/>
      <c r="DBH182" s="85"/>
      <c r="DBI182" s="85"/>
      <c r="DBJ182" s="85"/>
      <c r="DBK182" s="85"/>
      <c r="DBL182" s="85"/>
      <c r="DBM182" s="85"/>
      <c r="DBN182" s="85"/>
      <c r="DBO182" s="85"/>
      <c r="DBP182" s="85"/>
      <c r="DBQ182" s="85"/>
      <c r="DBR182" s="85"/>
      <c r="DBS182" s="85"/>
      <c r="DBT182" s="85"/>
      <c r="DBU182" s="85"/>
      <c r="DBV182" s="85"/>
      <c r="DBW182" s="85"/>
      <c r="DBX182" s="85"/>
      <c r="DBY182" s="85"/>
      <c r="DBZ182" s="85"/>
      <c r="DCA182" s="85"/>
      <c r="DCB182" s="85"/>
      <c r="DCC182" s="85"/>
      <c r="DCD182" s="85"/>
      <c r="DCE182" s="85"/>
      <c r="DCF182" s="85"/>
      <c r="DCG182" s="85"/>
      <c r="DCH182" s="85"/>
      <c r="DCI182" s="85"/>
      <c r="DCJ182" s="85"/>
      <c r="DCK182" s="85"/>
      <c r="DCL182" s="85"/>
      <c r="DCM182" s="85"/>
      <c r="DCN182" s="85"/>
      <c r="DCO182" s="85"/>
      <c r="DCP182" s="85"/>
      <c r="DCQ182" s="85"/>
      <c r="DCR182" s="85"/>
      <c r="DCS182" s="85"/>
      <c r="DCT182" s="85"/>
      <c r="DCU182" s="85"/>
      <c r="DCV182" s="85"/>
      <c r="DCW182" s="85"/>
      <c r="DCX182" s="85"/>
      <c r="DCY182" s="85"/>
      <c r="DCZ182" s="85"/>
      <c r="DDA182" s="85"/>
      <c r="DDB182" s="85"/>
      <c r="DDC182" s="85"/>
      <c r="DDD182" s="85"/>
      <c r="DDE182" s="85"/>
      <c r="DDF182" s="85"/>
      <c r="DDG182" s="85"/>
      <c r="DDH182" s="85"/>
      <c r="DDI182" s="85"/>
      <c r="DDJ182" s="85"/>
      <c r="DDK182" s="85"/>
      <c r="DDL182" s="85"/>
      <c r="DDM182" s="85"/>
      <c r="DDN182" s="85"/>
      <c r="DDO182" s="85"/>
      <c r="DDP182" s="85"/>
      <c r="DDQ182" s="85"/>
      <c r="DDR182" s="85"/>
      <c r="DDS182" s="85"/>
      <c r="DDT182" s="85"/>
      <c r="DDU182" s="85"/>
      <c r="DDV182" s="85"/>
      <c r="DDW182" s="85"/>
      <c r="DDX182" s="85"/>
      <c r="DDY182" s="85"/>
      <c r="DDZ182" s="85"/>
      <c r="DEA182" s="85"/>
      <c r="DEB182" s="85"/>
      <c r="DEC182" s="85"/>
      <c r="DED182" s="85"/>
      <c r="DEE182" s="85"/>
      <c r="DEF182" s="85"/>
      <c r="DEG182" s="85"/>
      <c r="DEH182" s="85"/>
      <c r="DEI182" s="85"/>
      <c r="DEJ182" s="85"/>
      <c r="DEK182" s="85"/>
      <c r="DEL182" s="85"/>
      <c r="DEM182" s="85"/>
      <c r="DEN182" s="85"/>
      <c r="DEO182" s="85"/>
      <c r="DEP182" s="85"/>
      <c r="DEQ182" s="85"/>
      <c r="DER182" s="85"/>
      <c r="DES182" s="85"/>
      <c r="DET182" s="85"/>
      <c r="DEU182" s="85"/>
      <c r="DEV182" s="85"/>
      <c r="DEW182" s="85"/>
      <c r="DEX182" s="85"/>
      <c r="DEY182" s="85"/>
      <c r="DEZ182" s="85"/>
      <c r="DFA182" s="85"/>
      <c r="DFB182" s="85"/>
      <c r="DFC182" s="85"/>
      <c r="DFD182" s="85"/>
      <c r="DFE182" s="85"/>
      <c r="DFF182" s="85"/>
      <c r="DFG182" s="85"/>
      <c r="DFH182" s="85"/>
      <c r="DFI182" s="85"/>
      <c r="DFJ182" s="85"/>
      <c r="DFK182" s="85"/>
      <c r="DFL182" s="85"/>
      <c r="DFM182" s="85"/>
      <c r="DFN182" s="85"/>
      <c r="DFO182" s="85"/>
      <c r="DFP182" s="85"/>
      <c r="DFQ182" s="85"/>
      <c r="DFR182" s="85"/>
      <c r="DFS182" s="85"/>
      <c r="DFT182" s="85"/>
      <c r="DFU182" s="85"/>
      <c r="DFV182" s="85"/>
      <c r="DFW182" s="85"/>
      <c r="DFX182" s="85"/>
      <c r="DFY182" s="85"/>
      <c r="DFZ182" s="85"/>
      <c r="DGA182" s="85"/>
      <c r="DGB182" s="85"/>
      <c r="DGC182" s="85"/>
      <c r="DGD182" s="85"/>
      <c r="DGE182" s="85"/>
      <c r="DGF182" s="85"/>
      <c r="DGG182" s="85"/>
      <c r="DGH182" s="85"/>
      <c r="DGI182" s="85"/>
      <c r="DGJ182" s="85"/>
      <c r="DGK182" s="85"/>
      <c r="DGL182" s="85"/>
      <c r="DGM182" s="85"/>
      <c r="DGN182" s="85"/>
      <c r="DGO182" s="85"/>
      <c r="DGP182" s="85"/>
      <c r="DGQ182" s="85"/>
      <c r="DGR182" s="85"/>
      <c r="DGS182" s="85"/>
      <c r="DGT182" s="85"/>
      <c r="DGU182" s="85"/>
      <c r="DGV182" s="85"/>
      <c r="DGW182" s="85"/>
      <c r="DGX182" s="85"/>
      <c r="DGY182" s="85"/>
      <c r="DGZ182" s="85"/>
      <c r="DHA182" s="85"/>
      <c r="DHB182" s="85"/>
      <c r="DHC182" s="85"/>
      <c r="DHD182" s="85"/>
      <c r="DHE182" s="85"/>
      <c r="DHF182" s="85"/>
      <c r="DHG182" s="85"/>
      <c r="DHH182" s="85"/>
      <c r="DHI182" s="85"/>
      <c r="DHJ182" s="85"/>
      <c r="DHK182" s="85"/>
      <c r="DHL182" s="85"/>
      <c r="DHM182" s="85"/>
      <c r="DHN182" s="85"/>
      <c r="DHO182" s="85"/>
      <c r="DHP182" s="85"/>
      <c r="DHQ182" s="85"/>
      <c r="DHR182" s="85"/>
      <c r="DHS182" s="85"/>
      <c r="DHT182" s="85"/>
      <c r="DHU182" s="85"/>
      <c r="DHV182" s="85"/>
      <c r="DHW182" s="85"/>
      <c r="DHX182" s="85"/>
      <c r="DHY182" s="85"/>
      <c r="DHZ182" s="85"/>
      <c r="DIA182" s="85"/>
      <c r="DIB182" s="85"/>
      <c r="DIC182" s="85"/>
      <c r="DID182" s="85"/>
      <c r="DIE182" s="85"/>
      <c r="DIF182" s="85"/>
      <c r="DIG182" s="85"/>
      <c r="DIH182" s="85"/>
      <c r="DII182" s="85"/>
      <c r="DIJ182" s="85"/>
      <c r="DIK182" s="85"/>
      <c r="DIL182" s="85"/>
      <c r="DIM182" s="85"/>
      <c r="DIN182" s="85"/>
      <c r="DIO182" s="85"/>
      <c r="DIP182" s="85"/>
      <c r="DIQ182" s="85"/>
      <c r="DIR182" s="85"/>
      <c r="DIS182" s="85"/>
      <c r="DIT182" s="85"/>
      <c r="DIU182" s="85"/>
      <c r="DIV182" s="85"/>
      <c r="DIW182" s="85"/>
      <c r="DIX182" s="85"/>
      <c r="DIY182" s="85"/>
      <c r="DIZ182" s="85"/>
      <c r="DJA182" s="85"/>
      <c r="DJB182" s="85"/>
      <c r="DJC182" s="85"/>
      <c r="DJD182" s="85"/>
      <c r="DJE182" s="85"/>
      <c r="DJF182" s="85"/>
      <c r="DJG182" s="85"/>
      <c r="DJH182" s="85"/>
      <c r="DJI182" s="85"/>
      <c r="DJJ182" s="85"/>
      <c r="DJK182" s="85"/>
      <c r="DJL182" s="85"/>
      <c r="DJM182" s="85"/>
      <c r="DJN182" s="85"/>
      <c r="DJO182" s="85"/>
      <c r="DJP182" s="85"/>
      <c r="DJQ182" s="85"/>
      <c r="DJR182" s="85"/>
      <c r="DJS182" s="85"/>
      <c r="DJT182" s="85"/>
      <c r="DJU182" s="85"/>
      <c r="DJV182" s="85"/>
      <c r="DJW182" s="85"/>
      <c r="DJX182" s="85"/>
      <c r="DJY182" s="85"/>
      <c r="DJZ182" s="85"/>
      <c r="DKA182" s="85"/>
      <c r="DKB182" s="85"/>
      <c r="DKC182" s="85"/>
      <c r="DKD182" s="85"/>
      <c r="DKE182" s="85"/>
      <c r="DKF182" s="85"/>
      <c r="DKG182" s="85"/>
      <c r="DKH182" s="85"/>
      <c r="DKI182" s="85"/>
      <c r="DKJ182" s="85"/>
      <c r="DKK182" s="85"/>
      <c r="DKL182" s="85"/>
      <c r="DKM182" s="85"/>
      <c r="DKN182" s="85"/>
      <c r="DKO182" s="85"/>
      <c r="DKP182" s="85"/>
      <c r="DKQ182" s="85"/>
      <c r="DKR182" s="85"/>
      <c r="DKS182" s="85"/>
      <c r="DKT182" s="85"/>
      <c r="DKU182" s="85"/>
      <c r="DKV182" s="85"/>
      <c r="DKW182" s="85"/>
      <c r="DKX182" s="85"/>
      <c r="DKY182" s="85"/>
      <c r="DKZ182" s="85"/>
      <c r="DLA182" s="85"/>
      <c r="DLB182" s="85"/>
      <c r="DLC182" s="85"/>
      <c r="DLD182" s="85"/>
      <c r="DLE182" s="85"/>
      <c r="DLF182" s="85"/>
      <c r="DLG182" s="85"/>
      <c r="DLH182" s="85"/>
      <c r="DLI182" s="85"/>
      <c r="DLJ182" s="85"/>
      <c r="DLK182" s="85"/>
      <c r="DLL182" s="85"/>
      <c r="DLM182" s="85"/>
      <c r="DLN182" s="85"/>
      <c r="DLO182" s="85"/>
      <c r="DLP182" s="85"/>
      <c r="DLQ182" s="85"/>
      <c r="DLR182" s="85"/>
      <c r="DLS182" s="85"/>
      <c r="DLT182" s="85"/>
      <c r="DLU182" s="85"/>
      <c r="DLV182" s="85"/>
      <c r="DLW182" s="85"/>
      <c r="DLX182" s="85"/>
      <c r="DLY182" s="85"/>
      <c r="DLZ182" s="85"/>
      <c r="DMA182" s="85"/>
      <c r="DMB182" s="85"/>
      <c r="DMC182" s="85"/>
      <c r="DMD182" s="85"/>
      <c r="DME182" s="85"/>
      <c r="DMF182" s="85"/>
      <c r="DMG182" s="85"/>
      <c r="DMH182" s="85"/>
      <c r="DMI182" s="85"/>
      <c r="DMJ182" s="85"/>
      <c r="DMK182" s="85"/>
      <c r="DML182" s="85"/>
      <c r="DMM182" s="85"/>
      <c r="DMN182" s="85"/>
      <c r="DMO182" s="85"/>
      <c r="DMP182" s="85"/>
      <c r="DMQ182" s="85"/>
      <c r="DMR182" s="85"/>
      <c r="DMS182" s="85"/>
      <c r="DMT182" s="85"/>
      <c r="DMU182" s="85"/>
      <c r="DMV182" s="85"/>
      <c r="DMW182" s="85"/>
      <c r="DMX182" s="85"/>
      <c r="DMY182" s="85"/>
      <c r="DMZ182" s="85"/>
      <c r="DNA182" s="85"/>
      <c r="DNB182" s="85"/>
      <c r="DNC182" s="85"/>
      <c r="DND182" s="85"/>
      <c r="DNE182" s="85"/>
      <c r="DNF182" s="85"/>
      <c r="DNG182" s="85"/>
      <c r="DNH182" s="85"/>
      <c r="DNI182" s="85"/>
      <c r="DNJ182" s="85"/>
      <c r="DNK182" s="85"/>
      <c r="DNL182" s="85"/>
      <c r="DNM182" s="85"/>
      <c r="DNN182" s="85"/>
      <c r="DNO182" s="85"/>
      <c r="DNP182" s="85"/>
      <c r="DNQ182" s="85"/>
      <c r="DNR182" s="85"/>
      <c r="DNS182" s="85"/>
      <c r="DNT182" s="85"/>
      <c r="DNU182" s="85"/>
      <c r="DNV182" s="85"/>
      <c r="DNW182" s="85"/>
      <c r="DNX182" s="85"/>
      <c r="DNY182" s="85"/>
      <c r="DNZ182" s="85"/>
      <c r="DOA182" s="85"/>
      <c r="DOB182" s="85"/>
      <c r="DOC182" s="85"/>
      <c r="DOD182" s="85"/>
      <c r="DOE182" s="85"/>
      <c r="DOF182" s="85"/>
      <c r="DOG182" s="85"/>
      <c r="DOH182" s="85"/>
      <c r="DOI182" s="85"/>
      <c r="DOJ182" s="85"/>
      <c r="DOK182" s="85"/>
      <c r="DOL182" s="85"/>
      <c r="DOM182" s="85"/>
      <c r="DON182" s="85"/>
      <c r="DOO182" s="85"/>
      <c r="DOP182" s="85"/>
      <c r="DOQ182" s="85"/>
      <c r="DOR182" s="85"/>
      <c r="DOS182" s="85"/>
      <c r="DOT182" s="85"/>
      <c r="DOU182" s="85"/>
      <c r="DOV182" s="85"/>
      <c r="DOW182" s="85"/>
      <c r="DOX182" s="85"/>
      <c r="DOY182" s="85"/>
      <c r="DOZ182" s="85"/>
      <c r="DPA182" s="85"/>
      <c r="DPB182" s="85"/>
      <c r="DPC182" s="85"/>
      <c r="DPD182" s="85"/>
      <c r="DPE182" s="85"/>
      <c r="DPF182" s="85"/>
      <c r="DPG182" s="85"/>
      <c r="DPH182" s="85"/>
      <c r="DPI182" s="85"/>
      <c r="DPJ182" s="85"/>
      <c r="DPK182" s="85"/>
      <c r="DPL182" s="85"/>
      <c r="DPM182" s="85"/>
      <c r="DPN182" s="85"/>
      <c r="DPO182" s="85"/>
      <c r="DPP182" s="85"/>
      <c r="DPQ182" s="85"/>
      <c r="DPR182" s="85"/>
      <c r="DPS182" s="85"/>
      <c r="DPT182" s="85"/>
      <c r="DPU182" s="85"/>
      <c r="DPV182" s="85"/>
      <c r="DPW182" s="85"/>
      <c r="DPX182" s="85"/>
      <c r="DPY182" s="85"/>
      <c r="DPZ182" s="85"/>
      <c r="DQA182" s="85"/>
      <c r="DQB182" s="85"/>
      <c r="DQC182" s="85"/>
      <c r="DQD182" s="85"/>
      <c r="DQE182" s="85"/>
      <c r="DQF182" s="85"/>
      <c r="DQG182" s="85"/>
      <c r="DQH182" s="85"/>
      <c r="DQI182" s="85"/>
      <c r="DQJ182" s="85"/>
      <c r="DQK182" s="85"/>
      <c r="DQL182" s="85"/>
      <c r="DQM182" s="85"/>
      <c r="DQN182" s="85"/>
      <c r="DQO182" s="85"/>
      <c r="DQP182" s="85"/>
      <c r="DQQ182" s="85"/>
      <c r="DQR182" s="85"/>
      <c r="DQS182" s="85"/>
      <c r="DQT182" s="85"/>
      <c r="DQU182" s="85"/>
      <c r="DQV182" s="85"/>
      <c r="DQW182" s="85"/>
      <c r="DQX182" s="85"/>
      <c r="DQY182" s="85"/>
      <c r="DQZ182" s="85"/>
      <c r="DRA182" s="85"/>
      <c r="DRB182" s="85"/>
      <c r="DRC182" s="85"/>
      <c r="DRD182" s="85"/>
      <c r="DRE182" s="85"/>
      <c r="DRF182" s="85"/>
      <c r="DRG182" s="85"/>
      <c r="DRH182" s="85"/>
      <c r="DRI182" s="85"/>
      <c r="DRJ182" s="85"/>
      <c r="DRK182" s="85"/>
      <c r="DRL182" s="85"/>
      <c r="DRM182" s="85"/>
      <c r="DRN182" s="85"/>
      <c r="DRO182" s="85"/>
      <c r="DRP182" s="85"/>
      <c r="DRQ182" s="85"/>
      <c r="DRR182" s="85"/>
      <c r="DRS182" s="85"/>
      <c r="DRT182" s="85"/>
      <c r="DRU182" s="85"/>
      <c r="DRV182" s="85"/>
      <c r="DRW182" s="85"/>
      <c r="DRX182" s="85"/>
      <c r="DRY182" s="85"/>
      <c r="DRZ182" s="85"/>
      <c r="DSA182" s="85"/>
      <c r="DSB182" s="85"/>
      <c r="DSC182" s="85"/>
      <c r="DSD182" s="85"/>
      <c r="DSE182" s="85"/>
      <c r="DSF182" s="85"/>
      <c r="DSG182" s="85"/>
      <c r="DSH182" s="85"/>
      <c r="DSI182" s="85"/>
      <c r="DSJ182" s="85"/>
      <c r="DSK182" s="85"/>
      <c r="DSL182" s="85"/>
      <c r="DSM182" s="85"/>
      <c r="DSN182" s="85"/>
      <c r="DSO182" s="85"/>
      <c r="DSP182" s="85"/>
      <c r="DSQ182" s="85"/>
      <c r="DSR182" s="85"/>
      <c r="DSS182" s="85"/>
      <c r="DST182" s="85"/>
      <c r="DSU182" s="85"/>
      <c r="DSV182" s="85"/>
      <c r="DSW182" s="85"/>
      <c r="DSX182" s="85"/>
      <c r="DSY182" s="85"/>
      <c r="DSZ182" s="85"/>
      <c r="DTA182" s="85"/>
      <c r="DTB182" s="85"/>
      <c r="DTC182" s="85"/>
      <c r="DTD182" s="85"/>
      <c r="DTE182" s="85"/>
      <c r="DTF182" s="85"/>
      <c r="DTG182" s="85"/>
      <c r="DTH182" s="85"/>
      <c r="DTI182" s="85"/>
      <c r="DTJ182" s="85"/>
      <c r="DTK182" s="85"/>
      <c r="DTL182" s="85"/>
      <c r="DTM182" s="85"/>
      <c r="DTN182" s="85"/>
      <c r="DTO182" s="85"/>
      <c r="DTP182" s="85"/>
      <c r="DTQ182" s="85"/>
      <c r="DTR182" s="85"/>
      <c r="DTS182" s="85"/>
      <c r="DTT182" s="85"/>
      <c r="DTU182" s="85"/>
      <c r="DTV182" s="85"/>
      <c r="DTW182" s="85"/>
      <c r="DTX182" s="85"/>
      <c r="DTY182" s="85"/>
      <c r="DTZ182" s="85"/>
      <c r="DUA182" s="85"/>
      <c r="DUB182" s="85"/>
      <c r="DUC182" s="85"/>
      <c r="DUD182" s="85"/>
      <c r="DUE182" s="85"/>
      <c r="DUF182" s="85"/>
      <c r="DUG182" s="85"/>
      <c r="DUH182" s="85"/>
      <c r="DUI182" s="85"/>
      <c r="DUJ182" s="85"/>
      <c r="DUK182" s="85"/>
      <c r="DUL182" s="85"/>
      <c r="DUM182" s="85"/>
      <c r="DUN182" s="85"/>
      <c r="DUO182" s="85"/>
      <c r="DUP182" s="85"/>
      <c r="DUQ182" s="85"/>
      <c r="DUR182" s="85"/>
      <c r="DUS182" s="85"/>
      <c r="DUT182" s="85"/>
      <c r="DUU182" s="85"/>
      <c r="DUV182" s="85"/>
      <c r="DUW182" s="85"/>
      <c r="DUX182" s="85"/>
      <c r="DUY182" s="85"/>
      <c r="DUZ182" s="85"/>
      <c r="DVA182" s="85"/>
      <c r="DVB182" s="85"/>
      <c r="DVC182" s="85"/>
      <c r="DVD182" s="85"/>
      <c r="DVE182" s="85"/>
      <c r="DVF182" s="85"/>
      <c r="DVG182" s="85"/>
      <c r="DVH182" s="85"/>
      <c r="DVI182" s="85"/>
      <c r="DVJ182" s="85"/>
      <c r="DVK182" s="85"/>
      <c r="DVL182" s="85"/>
      <c r="DVM182" s="85"/>
      <c r="DVN182" s="85"/>
      <c r="DVO182" s="85"/>
      <c r="DVP182" s="85"/>
      <c r="DVQ182" s="85"/>
      <c r="DVR182" s="85"/>
      <c r="DVS182" s="85"/>
      <c r="DVT182" s="85"/>
      <c r="DVU182" s="85"/>
      <c r="DVV182" s="85"/>
      <c r="DVW182" s="85"/>
      <c r="DVX182" s="85"/>
      <c r="DVY182" s="85"/>
      <c r="DVZ182" s="85"/>
      <c r="DWA182" s="85"/>
      <c r="DWB182" s="85"/>
      <c r="DWC182" s="85"/>
      <c r="DWD182" s="85"/>
      <c r="DWE182" s="85"/>
      <c r="DWF182" s="85"/>
      <c r="DWG182" s="85"/>
      <c r="DWH182" s="85"/>
      <c r="DWI182" s="85"/>
      <c r="DWJ182" s="85"/>
      <c r="DWK182" s="85"/>
      <c r="DWL182" s="85"/>
      <c r="DWM182" s="85"/>
      <c r="DWN182" s="85"/>
      <c r="DWO182" s="85"/>
      <c r="DWP182" s="85"/>
      <c r="DWQ182" s="85"/>
      <c r="DWR182" s="85"/>
      <c r="DWS182" s="85"/>
      <c r="DWT182" s="85"/>
      <c r="DWU182" s="85"/>
      <c r="DWV182" s="85"/>
      <c r="DWW182" s="85"/>
      <c r="DWX182" s="85"/>
      <c r="DWY182" s="85"/>
      <c r="DWZ182" s="85"/>
      <c r="DXA182" s="85"/>
      <c r="DXB182" s="85"/>
      <c r="DXC182" s="85"/>
      <c r="DXD182" s="85"/>
      <c r="DXE182" s="85"/>
      <c r="DXF182" s="85"/>
      <c r="DXG182" s="85"/>
      <c r="DXH182" s="85"/>
      <c r="DXI182" s="85"/>
      <c r="DXJ182" s="85"/>
      <c r="DXK182" s="85"/>
      <c r="DXL182" s="85"/>
      <c r="DXM182" s="85"/>
      <c r="DXN182" s="85"/>
      <c r="DXO182" s="85"/>
      <c r="DXP182" s="85"/>
      <c r="DXQ182" s="85"/>
      <c r="DXR182" s="85"/>
      <c r="DXS182" s="85"/>
      <c r="DXT182" s="85"/>
      <c r="DXU182" s="85"/>
      <c r="DXV182" s="85"/>
      <c r="DXW182" s="85"/>
      <c r="DXX182" s="85"/>
      <c r="DXY182" s="85"/>
      <c r="DXZ182" s="85"/>
      <c r="DYA182" s="85"/>
      <c r="DYB182" s="85"/>
      <c r="DYC182" s="85"/>
      <c r="DYD182" s="85"/>
      <c r="DYE182" s="85"/>
      <c r="DYF182" s="85"/>
      <c r="DYG182" s="85"/>
      <c r="DYH182" s="85"/>
      <c r="DYI182" s="85"/>
      <c r="DYJ182" s="85"/>
      <c r="DYK182" s="85"/>
      <c r="DYL182" s="85"/>
      <c r="DYM182" s="85"/>
      <c r="DYN182" s="85"/>
      <c r="DYO182" s="85"/>
      <c r="DYP182" s="85"/>
      <c r="DYQ182" s="85"/>
      <c r="DYR182" s="85"/>
      <c r="DYS182" s="85"/>
      <c r="DYT182" s="85"/>
      <c r="DYU182" s="85"/>
      <c r="DYV182" s="85"/>
      <c r="DYW182" s="85"/>
      <c r="DYX182" s="85"/>
      <c r="DYY182" s="85"/>
      <c r="DYZ182" s="85"/>
      <c r="DZA182" s="85"/>
      <c r="DZB182" s="85"/>
      <c r="DZC182" s="85"/>
      <c r="DZD182" s="85"/>
      <c r="DZE182" s="85"/>
      <c r="DZF182" s="85"/>
      <c r="DZG182" s="85"/>
      <c r="DZH182" s="85"/>
      <c r="DZI182" s="85"/>
      <c r="DZJ182" s="85"/>
      <c r="DZK182" s="85"/>
      <c r="DZL182" s="85"/>
      <c r="DZM182" s="85"/>
      <c r="DZN182" s="85"/>
      <c r="DZO182" s="85"/>
      <c r="DZP182" s="85"/>
      <c r="DZQ182" s="85"/>
      <c r="DZR182" s="85"/>
      <c r="DZS182" s="85"/>
      <c r="DZT182" s="85"/>
      <c r="DZU182" s="85"/>
      <c r="DZV182" s="85"/>
      <c r="DZW182" s="85"/>
      <c r="DZX182" s="85"/>
      <c r="DZY182" s="85"/>
      <c r="DZZ182" s="85"/>
      <c r="EAA182" s="85"/>
      <c r="EAB182" s="85"/>
      <c r="EAC182" s="85"/>
      <c r="EAD182" s="85"/>
      <c r="EAE182" s="85"/>
      <c r="EAF182" s="85"/>
      <c r="EAG182" s="85"/>
      <c r="EAH182" s="85"/>
      <c r="EAI182" s="85"/>
      <c r="EAJ182" s="85"/>
      <c r="EAK182" s="85"/>
      <c r="EAL182" s="85"/>
      <c r="EAM182" s="85"/>
      <c r="EAN182" s="85"/>
      <c r="EAO182" s="85"/>
      <c r="EAP182" s="85"/>
      <c r="EAQ182" s="85"/>
      <c r="EAR182" s="85"/>
      <c r="EAS182" s="85"/>
      <c r="EAT182" s="85"/>
      <c r="EAU182" s="85"/>
      <c r="EAV182" s="85"/>
      <c r="EAW182" s="85"/>
      <c r="EAX182" s="85"/>
      <c r="EAY182" s="85"/>
      <c r="EAZ182" s="85"/>
      <c r="EBA182" s="85"/>
      <c r="EBB182" s="85"/>
      <c r="EBC182" s="85"/>
      <c r="EBD182" s="85"/>
      <c r="EBE182" s="85"/>
      <c r="EBF182" s="85"/>
      <c r="EBG182" s="85"/>
      <c r="EBH182" s="85"/>
      <c r="EBI182" s="85"/>
      <c r="EBJ182" s="85"/>
      <c r="EBK182" s="85"/>
      <c r="EBL182" s="85"/>
      <c r="EBM182" s="85"/>
      <c r="EBN182" s="85"/>
      <c r="EBO182" s="85"/>
      <c r="EBP182" s="85"/>
      <c r="EBQ182" s="85"/>
      <c r="EBR182" s="85"/>
      <c r="EBS182" s="85"/>
      <c r="EBT182" s="85"/>
      <c r="EBU182" s="85"/>
      <c r="EBV182" s="85"/>
      <c r="EBW182" s="85"/>
      <c r="EBX182" s="85"/>
      <c r="EBY182" s="85"/>
      <c r="EBZ182" s="85"/>
      <c r="ECA182" s="85"/>
      <c r="ECB182" s="85"/>
      <c r="ECC182" s="85"/>
      <c r="ECD182" s="85"/>
      <c r="ECE182" s="85"/>
      <c r="ECF182" s="85"/>
      <c r="ECG182" s="85"/>
      <c r="ECH182" s="85"/>
      <c r="ECI182" s="85"/>
      <c r="ECJ182" s="85"/>
      <c r="ECK182" s="85"/>
      <c r="ECL182" s="85"/>
      <c r="ECM182" s="85"/>
      <c r="ECN182" s="85"/>
      <c r="ECO182" s="85"/>
      <c r="ECP182" s="85"/>
      <c r="ECQ182" s="85"/>
      <c r="ECR182" s="85"/>
      <c r="ECS182" s="85"/>
      <c r="ECT182" s="85"/>
      <c r="ECU182" s="85"/>
      <c r="ECV182" s="85"/>
      <c r="ECW182" s="85"/>
      <c r="ECX182" s="85"/>
      <c r="ECY182" s="85"/>
      <c r="ECZ182" s="85"/>
      <c r="EDA182" s="85"/>
      <c r="EDB182" s="85"/>
      <c r="EDC182" s="85"/>
      <c r="EDD182" s="85"/>
      <c r="EDE182" s="85"/>
      <c r="EDF182" s="85"/>
      <c r="EDG182" s="85"/>
      <c r="EDH182" s="85"/>
      <c r="EDI182" s="85"/>
      <c r="EDJ182" s="85"/>
      <c r="EDK182" s="85"/>
      <c r="EDL182" s="85"/>
      <c r="EDM182" s="85"/>
      <c r="EDN182" s="85"/>
      <c r="EDO182" s="85"/>
      <c r="EDP182" s="85"/>
      <c r="EDQ182" s="85"/>
      <c r="EDR182" s="85"/>
      <c r="EDS182" s="85"/>
      <c r="EDT182" s="85"/>
      <c r="EDU182" s="85"/>
      <c r="EDV182" s="85"/>
      <c r="EDW182" s="85"/>
      <c r="EDX182" s="85"/>
      <c r="EDY182" s="85"/>
      <c r="EDZ182" s="85"/>
      <c r="EEA182" s="85"/>
      <c r="EEB182" s="85"/>
      <c r="EEC182" s="85"/>
      <c r="EED182" s="85"/>
      <c r="EEE182" s="85"/>
      <c r="EEF182" s="85"/>
      <c r="EEG182" s="85"/>
      <c r="EEH182" s="85"/>
      <c r="EEI182" s="85"/>
      <c r="EEJ182" s="85"/>
      <c r="EEK182" s="85"/>
      <c r="EEL182" s="85"/>
      <c r="EEM182" s="85"/>
      <c r="EEN182" s="85"/>
      <c r="EEO182" s="85"/>
      <c r="EEP182" s="85"/>
      <c r="EEQ182" s="85"/>
      <c r="EER182" s="85"/>
      <c r="EES182" s="85"/>
      <c r="EET182" s="85"/>
      <c r="EEU182" s="85"/>
      <c r="EEV182" s="85"/>
      <c r="EEW182" s="85"/>
      <c r="EEX182" s="85"/>
      <c r="EEY182" s="85"/>
      <c r="EEZ182" s="85"/>
      <c r="EFA182" s="85"/>
      <c r="EFB182" s="85"/>
      <c r="EFC182" s="85"/>
      <c r="EFD182" s="85"/>
      <c r="EFE182" s="85"/>
      <c r="EFF182" s="85"/>
      <c r="EFG182" s="85"/>
      <c r="EFH182" s="85"/>
      <c r="EFI182" s="85"/>
      <c r="EFJ182" s="85"/>
      <c r="EFK182" s="85"/>
      <c r="EFL182" s="85"/>
      <c r="EFM182" s="85"/>
      <c r="EFN182" s="85"/>
      <c r="EFO182" s="85"/>
      <c r="EFP182" s="85"/>
      <c r="EFQ182" s="85"/>
      <c r="EFR182" s="85"/>
      <c r="EFS182" s="85"/>
      <c r="EFT182" s="85"/>
      <c r="EFU182" s="85"/>
      <c r="EFV182" s="85"/>
      <c r="EFW182" s="85"/>
      <c r="EFX182" s="85"/>
      <c r="EFY182" s="85"/>
      <c r="EFZ182" s="85"/>
      <c r="EGA182" s="85"/>
      <c r="EGB182" s="85"/>
      <c r="EGC182" s="85"/>
      <c r="EGD182" s="85"/>
      <c r="EGE182" s="85"/>
      <c r="EGF182" s="85"/>
      <c r="EGG182" s="85"/>
      <c r="EGH182" s="85"/>
      <c r="EGI182" s="85"/>
      <c r="EGJ182" s="85"/>
      <c r="EGK182" s="85"/>
      <c r="EGL182" s="85"/>
      <c r="EGM182" s="85"/>
      <c r="EGN182" s="85"/>
      <c r="EGO182" s="85"/>
      <c r="EGP182" s="85"/>
      <c r="EGQ182" s="85"/>
      <c r="EGR182" s="85"/>
      <c r="EGS182" s="85"/>
      <c r="EGT182" s="85"/>
      <c r="EGU182" s="85"/>
      <c r="EGV182" s="85"/>
      <c r="EGW182" s="85"/>
      <c r="EGX182" s="85"/>
      <c r="EGY182" s="85"/>
      <c r="EGZ182" s="85"/>
      <c r="EHA182" s="85"/>
      <c r="EHB182" s="85"/>
      <c r="EHC182" s="85"/>
      <c r="EHD182" s="85"/>
      <c r="EHE182" s="85"/>
      <c r="EHF182" s="85"/>
      <c r="EHG182" s="85"/>
      <c r="EHH182" s="85"/>
      <c r="EHI182" s="85"/>
      <c r="EHJ182" s="85"/>
      <c r="EHK182" s="85"/>
      <c r="EHL182" s="85"/>
      <c r="EHM182" s="85"/>
      <c r="EHN182" s="85"/>
      <c r="EHO182" s="85"/>
      <c r="EHP182" s="85"/>
      <c r="EHQ182" s="85"/>
      <c r="EHR182" s="85"/>
      <c r="EHS182" s="85"/>
      <c r="EHT182" s="85"/>
      <c r="EHU182" s="85"/>
      <c r="EHV182" s="85"/>
      <c r="EHW182" s="85"/>
      <c r="EHX182" s="85"/>
      <c r="EHY182" s="85"/>
      <c r="EHZ182" s="85"/>
      <c r="EIA182" s="85"/>
      <c r="EIB182" s="85"/>
      <c r="EIC182" s="85"/>
      <c r="EID182" s="85"/>
      <c r="EIE182" s="85"/>
      <c r="EIF182" s="85"/>
      <c r="EIG182" s="85"/>
      <c r="EIH182" s="85"/>
      <c r="EII182" s="85"/>
      <c r="EIJ182" s="85"/>
      <c r="EIK182" s="85"/>
      <c r="EIL182" s="85"/>
      <c r="EIM182" s="85"/>
      <c r="EIN182" s="85"/>
      <c r="EIO182" s="85"/>
      <c r="EIP182" s="85"/>
      <c r="EIQ182" s="85"/>
      <c r="EIR182" s="85"/>
      <c r="EIS182" s="85"/>
      <c r="EIT182" s="85"/>
      <c r="EIU182" s="85"/>
      <c r="EIV182" s="85"/>
      <c r="EIW182" s="85"/>
      <c r="EIX182" s="85"/>
      <c r="EIY182" s="85"/>
      <c r="EIZ182" s="85"/>
      <c r="EJA182" s="85"/>
      <c r="EJB182" s="85"/>
      <c r="EJC182" s="85"/>
      <c r="EJD182" s="85"/>
      <c r="EJE182" s="85"/>
      <c r="EJF182" s="85"/>
      <c r="EJG182" s="85"/>
      <c r="EJH182" s="85"/>
      <c r="EJI182" s="85"/>
      <c r="EJJ182" s="85"/>
      <c r="EJK182" s="85"/>
      <c r="EJL182" s="85"/>
      <c r="EJM182" s="85"/>
      <c r="EJN182" s="85"/>
      <c r="EJO182" s="85"/>
      <c r="EJP182" s="85"/>
      <c r="EJQ182" s="85"/>
      <c r="EJR182" s="85"/>
      <c r="EJS182" s="85"/>
      <c r="EJT182" s="85"/>
      <c r="EJU182" s="85"/>
      <c r="EJV182" s="85"/>
      <c r="EJW182" s="85"/>
      <c r="EJX182" s="85"/>
      <c r="EJY182" s="85"/>
      <c r="EJZ182" s="85"/>
      <c r="EKA182" s="85"/>
      <c r="EKB182" s="85"/>
      <c r="EKC182" s="85"/>
      <c r="EKD182" s="85"/>
      <c r="EKE182" s="85"/>
      <c r="EKF182" s="85"/>
      <c r="EKG182" s="85"/>
      <c r="EKH182" s="85"/>
      <c r="EKI182" s="85"/>
      <c r="EKJ182" s="85"/>
      <c r="EKK182" s="85"/>
      <c r="EKL182" s="85"/>
      <c r="EKM182" s="85"/>
      <c r="EKN182" s="85"/>
      <c r="EKO182" s="85"/>
      <c r="EKP182" s="85"/>
      <c r="EKQ182" s="85"/>
      <c r="EKR182" s="85"/>
      <c r="EKS182" s="85"/>
      <c r="EKT182" s="85"/>
      <c r="EKU182" s="85"/>
      <c r="EKV182" s="85"/>
      <c r="EKW182" s="85"/>
      <c r="EKX182" s="85"/>
      <c r="EKY182" s="85"/>
      <c r="EKZ182" s="85"/>
      <c r="ELA182" s="85"/>
      <c r="ELB182" s="85"/>
      <c r="ELC182" s="85"/>
      <c r="ELD182" s="85"/>
      <c r="ELE182" s="85"/>
      <c r="ELF182" s="85"/>
      <c r="ELG182" s="85"/>
      <c r="ELH182" s="85"/>
      <c r="ELI182" s="85"/>
      <c r="ELJ182" s="85"/>
      <c r="ELK182" s="85"/>
      <c r="ELL182" s="85"/>
      <c r="ELM182" s="85"/>
      <c r="ELN182" s="85"/>
      <c r="ELO182" s="85"/>
      <c r="ELP182" s="85"/>
      <c r="ELQ182" s="85"/>
      <c r="ELR182" s="85"/>
      <c r="ELS182" s="85"/>
      <c r="ELT182" s="85"/>
      <c r="ELU182" s="85"/>
      <c r="ELV182" s="85"/>
      <c r="ELW182" s="85"/>
      <c r="ELX182" s="85"/>
      <c r="ELY182" s="85"/>
      <c r="ELZ182" s="85"/>
      <c r="EMA182" s="85"/>
      <c r="EMB182" s="85"/>
      <c r="EMC182" s="85"/>
      <c r="EMD182" s="85"/>
      <c r="EME182" s="85"/>
      <c r="EMF182" s="85"/>
      <c r="EMG182" s="85"/>
      <c r="EMH182" s="85"/>
      <c r="EMI182" s="85"/>
      <c r="EMJ182" s="85"/>
      <c r="EMK182" s="85"/>
      <c r="EML182" s="85"/>
      <c r="EMM182" s="85"/>
      <c r="EMN182" s="85"/>
      <c r="EMO182" s="85"/>
      <c r="EMP182" s="85"/>
      <c r="EMQ182" s="85"/>
      <c r="EMR182" s="85"/>
      <c r="EMS182" s="85"/>
      <c r="EMT182" s="85"/>
      <c r="EMU182" s="85"/>
      <c r="EMV182" s="85"/>
      <c r="EMW182" s="85"/>
      <c r="EMX182" s="85"/>
      <c r="EMY182" s="85"/>
      <c r="EMZ182" s="85"/>
      <c r="ENA182" s="85"/>
      <c r="ENB182" s="85"/>
      <c r="ENC182" s="85"/>
      <c r="END182" s="85"/>
      <c r="ENE182" s="85"/>
      <c r="ENF182" s="85"/>
      <c r="ENG182" s="85"/>
      <c r="ENH182" s="85"/>
      <c r="ENI182" s="85"/>
      <c r="ENJ182" s="85"/>
      <c r="ENK182" s="85"/>
      <c r="ENL182" s="85"/>
      <c r="ENM182" s="85"/>
      <c r="ENN182" s="85"/>
      <c r="ENO182" s="85"/>
      <c r="ENP182" s="85"/>
      <c r="ENQ182" s="85"/>
      <c r="ENR182" s="85"/>
      <c r="ENS182" s="85"/>
      <c r="ENT182" s="85"/>
      <c r="ENU182" s="85"/>
      <c r="ENV182" s="85"/>
      <c r="ENW182" s="85"/>
      <c r="ENX182" s="85"/>
      <c r="ENY182" s="85"/>
      <c r="ENZ182" s="85"/>
      <c r="EOA182" s="85"/>
      <c r="EOB182" s="85"/>
      <c r="EOC182" s="85"/>
      <c r="EOD182" s="85"/>
      <c r="EOE182" s="85"/>
      <c r="EOF182" s="85"/>
      <c r="EOG182" s="85"/>
      <c r="EOH182" s="85"/>
      <c r="EOI182" s="85"/>
      <c r="EOJ182" s="85"/>
      <c r="EOK182" s="85"/>
      <c r="EOL182" s="85"/>
      <c r="EOM182" s="85"/>
      <c r="EON182" s="85"/>
      <c r="EOO182" s="85"/>
      <c r="EOP182" s="85"/>
      <c r="EOQ182" s="85"/>
      <c r="EOR182" s="85"/>
      <c r="EOS182" s="85"/>
      <c r="EOT182" s="85"/>
      <c r="EOU182" s="85"/>
      <c r="EOV182" s="85"/>
      <c r="EOW182" s="85"/>
      <c r="EOX182" s="85"/>
      <c r="EOY182" s="85"/>
      <c r="EOZ182" s="85"/>
      <c r="EPA182" s="85"/>
      <c r="EPB182" s="85"/>
      <c r="EPC182" s="85"/>
      <c r="EPD182" s="85"/>
      <c r="EPE182" s="85"/>
      <c r="EPF182" s="85"/>
      <c r="EPG182" s="85"/>
      <c r="EPH182" s="85"/>
      <c r="EPI182" s="85"/>
      <c r="EPJ182" s="85"/>
      <c r="EPK182" s="85"/>
      <c r="EPL182" s="85"/>
      <c r="EPM182" s="85"/>
      <c r="EPN182" s="85"/>
      <c r="EPO182" s="85"/>
      <c r="EPP182" s="85"/>
      <c r="EPQ182" s="85"/>
      <c r="EPR182" s="85"/>
      <c r="EPS182" s="85"/>
      <c r="EPT182" s="85"/>
      <c r="EPU182" s="85"/>
      <c r="EPV182" s="85"/>
      <c r="EPW182" s="85"/>
      <c r="EPX182" s="85"/>
      <c r="EPY182" s="85"/>
      <c r="EPZ182" s="85"/>
      <c r="EQA182" s="85"/>
      <c r="EQB182" s="85"/>
      <c r="EQC182" s="85"/>
      <c r="EQD182" s="85"/>
      <c r="EQE182" s="85"/>
      <c r="EQF182" s="85"/>
      <c r="EQG182" s="85"/>
      <c r="EQH182" s="85"/>
      <c r="EQI182" s="85"/>
      <c r="EQJ182" s="85"/>
      <c r="EQK182" s="85"/>
      <c r="EQL182" s="85"/>
      <c r="EQM182" s="85"/>
      <c r="EQN182" s="85"/>
      <c r="EQO182" s="85"/>
      <c r="EQP182" s="85"/>
      <c r="EQQ182" s="85"/>
      <c r="EQR182" s="85"/>
      <c r="EQS182" s="85"/>
      <c r="EQT182" s="85"/>
      <c r="EQU182" s="85"/>
      <c r="EQV182" s="85"/>
      <c r="EQW182" s="85"/>
      <c r="EQX182" s="85"/>
      <c r="EQY182" s="85"/>
      <c r="EQZ182" s="85"/>
      <c r="ERA182" s="85"/>
      <c r="ERB182" s="85"/>
      <c r="ERC182" s="85"/>
      <c r="ERD182" s="85"/>
      <c r="ERE182" s="85"/>
      <c r="ERF182" s="85"/>
      <c r="ERG182" s="85"/>
      <c r="ERH182" s="85"/>
      <c r="ERI182" s="85"/>
      <c r="ERJ182" s="85"/>
      <c r="ERK182" s="85"/>
      <c r="ERL182" s="85"/>
      <c r="ERM182" s="85"/>
      <c r="ERN182" s="85"/>
      <c r="ERO182" s="85"/>
      <c r="ERP182" s="85"/>
      <c r="ERQ182" s="85"/>
      <c r="ERR182" s="85"/>
      <c r="ERS182" s="85"/>
      <c r="ERT182" s="85"/>
      <c r="ERU182" s="85"/>
      <c r="ERV182" s="85"/>
      <c r="ERW182" s="85"/>
      <c r="ERX182" s="85"/>
      <c r="ERY182" s="85"/>
      <c r="ERZ182" s="85"/>
      <c r="ESA182" s="85"/>
      <c r="ESB182" s="85"/>
      <c r="ESC182" s="85"/>
      <c r="ESD182" s="85"/>
      <c r="ESE182" s="85"/>
      <c r="ESF182" s="85"/>
      <c r="ESG182" s="85"/>
      <c r="ESH182" s="85"/>
      <c r="ESI182" s="85"/>
      <c r="ESJ182" s="85"/>
      <c r="ESK182" s="85"/>
      <c r="ESL182" s="85"/>
      <c r="ESM182" s="85"/>
      <c r="ESN182" s="85"/>
      <c r="ESO182" s="85"/>
      <c r="ESP182" s="85"/>
      <c r="ESQ182" s="85"/>
      <c r="ESR182" s="85"/>
      <c r="ESS182" s="85"/>
      <c r="EST182" s="85"/>
      <c r="ESU182" s="85"/>
      <c r="ESV182" s="85"/>
      <c r="ESW182" s="85"/>
      <c r="ESX182" s="85"/>
      <c r="ESY182" s="85"/>
      <c r="ESZ182" s="85"/>
      <c r="ETA182" s="85"/>
      <c r="ETB182" s="85"/>
      <c r="ETC182" s="85"/>
      <c r="ETD182" s="85"/>
      <c r="ETE182" s="85"/>
      <c r="ETF182" s="85"/>
      <c r="ETG182" s="85"/>
      <c r="ETH182" s="85"/>
      <c r="ETI182" s="85"/>
      <c r="ETJ182" s="85"/>
      <c r="ETK182" s="85"/>
      <c r="ETL182" s="85"/>
      <c r="ETM182" s="85"/>
      <c r="ETN182" s="85"/>
      <c r="ETO182" s="85"/>
      <c r="ETP182" s="85"/>
      <c r="ETQ182" s="85"/>
      <c r="ETR182" s="85"/>
      <c r="ETS182" s="85"/>
      <c r="ETT182" s="85"/>
      <c r="ETU182" s="85"/>
      <c r="ETV182" s="85"/>
      <c r="ETW182" s="85"/>
      <c r="ETX182" s="85"/>
      <c r="ETY182" s="85"/>
      <c r="ETZ182" s="85"/>
      <c r="EUA182" s="85"/>
      <c r="EUB182" s="85"/>
      <c r="EUC182" s="85"/>
      <c r="EUD182" s="85"/>
      <c r="EUE182" s="85"/>
      <c r="EUF182" s="85"/>
      <c r="EUG182" s="85"/>
      <c r="EUH182" s="85"/>
      <c r="EUI182" s="85"/>
      <c r="EUJ182" s="85"/>
      <c r="EUK182" s="85"/>
      <c r="EUL182" s="85"/>
      <c r="EUM182" s="85"/>
      <c r="EUN182" s="85"/>
      <c r="EUO182" s="85"/>
      <c r="EUP182" s="85"/>
      <c r="EUQ182" s="85"/>
      <c r="EUR182" s="85"/>
      <c r="EUS182" s="85"/>
      <c r="EUT182" s="85"/>
      <c r="EUU182" s="85"/>
      <c r="EUV182" s="85"/>
      <c r="EUW182" s="85"/>
      <c r="EUX182" s="85"/>
      <c r="EUY182" s="85"/>
      <c r="EUZ182" s="85"/>
      <c r="EVA182" s="85"/>
      <c r="EVB182" s="85"/>
      <c r="EVC182" s="85"/>
      <c r="EVD182" s="85"/>
      <c r="EVE182" s="85"/>
      <c r="EVF182" s="85"/>
      <c r="EVG182" s="85"/>
      <c r="EVH182" s="85"/>
      <c r="EVI182" s="85"/>
      <c r="EVJ182" s="85"/>
      <c r="EVK182" s="85"/>
      <c r="EVL182" s="85"/>
      <c r="EVM182" s="85"/>
      <c r="EVN182" s="85"/>
      <c r="EVO182" s="85"/>
      <c r="EVP182" s="85"/>
      <c r="EVQ182" s="85"/>
      <c r="EVR182" s="85"/>
      <c r="EVS182" s="85"/>
      <c r="EVT182" s="85"/>
      <c r="EVU182" s="85"/>
      <c r="EVV182" s="85"/>
      <c r="EVW182" s="85"/>
      <c r="EVX182" s="85"/>
      <c r="EVY182" s="85"/>
      <c r="EVZ182" s="85"/>
      <c r="EWA182" s="85"/>
      <c r="EWB182" s="85"/>
      <c r="EWC182" s="85"/>
      <c r="EWD182" s="85"/>
      <c r="EWE182" s="85"/>
      <c r="EWF182" s="85"/>
      <c r="EWG182" s="85"/>
      <c r="EWH182" s="85"/>
      <c r="EWI182" s="85"/>
      <c r="EWJ182" s="85"/>
      <c r="EWK182" s="85"/>
      <c r="EWL182" s="85"/>
      <c r="EWM182" s="85"/>
      <c r="EWN182" s="85"/>
      <c r="EWO182" s="85"/>
      <c r="EWP182" s="85"/>
      <c r="EWQ182" s="85"/>
      <c r="EWR182" s="85"/>
      <c r="EWS182" s="85"/>
      <c r="EWT182" s="85"/>
      <c r="EWU182" s="85"/>
      <c r="EWV182" s="85"/>
      <c r="EWW182" s="85"/>
      <c r="EWX182" s="85"/>
      <c r="EWY182" s="85"/>
      <c r="EWZ182" s="85"/>
      <c r="EXA182" s="85"/>
      <c r="EXB182" s="85"/>
      <c r="EXC182" s="85"/>
      <c r="EXD182" s="85"/>
      <c r="EXE182" s="85"/>
      <c r="EXF182" s="85"/>
      <c r="EXG182" s="85"/>
      <c r="EXH182" s="85"/>
      <c r="EXI182" s="85"/>
      <c r="EXJ182" s="85"/>
      <c r="EXK182" s="85"/>
      <c r="EXL182" s="85"/>
      <c r="EXM182" s="85"/>
      <c r="EXN182" s="85"/>
      <c r="EXO182" s="85"/>
      <c r="EXP182" s="85"/>
      <c r="EXQ182" s="85"/>
      <c r="EXR182" s="85"/>
      <c r="EXS182" s="85"/>
      <c r="EXT182" s="85"/>
      <c r="EXU182" s="85"/>
      <c r="EXV182" s="85"/>
      <c r="EXW182" s="85"/>
      <c r="EXX182" s="85"/>
      <c r="EXY182" s="85"/>
      <c r="EXZ182" s="85"/>
      <c r="EYA182" s="85"/>
      <c r="EYB182" s="85"/>
      <c r="EYC182" s="85"/>
      <c r="EYD182" s="85"/>
      <c r="EYE182" s="85"/>
      <c r="EYF182" s="85"/>
      <c r="EYG182" s="85"/>
      <c r="EYH182" s="85"/>
      <c r="EYI182" s="85"/>
      <c r="EYJ182" s="85"/>
      <c r="EYK182" s="85"/>
      <c r="EYL182" s="85"/>
      <c r="EYM182" s="85"/>
      <c r="EYN182" s="85"/>
      <c r="EYO182" s="85"/>
      <c r="EYP182" s="85"/>
      <c r="EYQ182" s="85"/>
      <c r="EYR182" s="85"/>
      <c r="EYS182" s="85"/>
      <c r="EYT182" s="85"/>
      <c r="EYU182" s="85"/>
      <c r="EYV182" s="85"/>
      <c r="EYW182" s="85"/>
      <c r="EYX182" s="85"/>
      <c r="EYY182" s="85"/>
      <c r="EYZ182" s="85"/>
      <c r="EZA182" s="85"/>
      <c r="EZB182" s="85"/>
      <c r="EZC182" s="85"/>
      <c r="EZD182" s="85"/>
      <c r="EZE182" s="85"/>
      <c r="EZF182" s="85"/>
      <c r="EZG182" s="85"/>
      <c r="EZH182" s="85"/>
      <c r="EZI182" s="85"/>
      <c r="EZJ182" s="85"/>
      <c r="EZK182" s="85"/>
      <c r="EZL182" s="85"/>
      <c r="EZM182" s="85"/>
      <c r="EZN182" s="85"/>
      <c r="EZO182" s="85"/>
      <c r="EZP182" s="85"/>
      <c r="EZQ182" s="85"/>
      <c r="EZR182" s="85"/>
      <c r="EZS182" s="85"/>
      <c r="EZT182" s="85"/>
      <c r="EZU182" s="85"/>
      <c r="EZV182" s="85"/>
      <c r="EZW182" s="85"/>
      <c r="EZX182" s="85"/>
      <c r="EZY182" s="85"/>
      <c r="EZZ182" s="85"/>
      <c r="FAA182" s="85"/>
      <c r="FAB182" s="85"/>
      <c r="FAC182" s="85"/>
      <c r="FAD182" s="85"/>
      <c r="FAE182" s="85"/>
      <c r="FAF182" s="85"/>
      <c r="FAG182" s="85"/>
      <c r="FAH182" s="85"/>
      <c r="FAI182" s="85"/>
      <c r="FAJ182" s="85"/>
      <c r="FAK182" s="85"/>
      <c r="FAL182" s="85"/>
      <c r="FAM182" s="85"/>
      <c r="FAN182" s="85"/>
      <c r="FAO182" s="85"/>
      <c r="FAP182" s="85"/>
      <c r="FAQ182" s="85"/>
      <c r="FAR182" s="85"/>
      <c r="FAS182" s="85"/>
      <c r="FAT182" s="85"/>
      <c r="FAU182" s="85"/>
      <c r="FAV182" s="85"/>
      <c r="FAW182" s="85"/>
      <c r="FAX182" s="85"/>
      <c r="FAY182" s="85"/>
      <c r="FAZ182" s="85"/>
      <c r="FBA182" s="85"/>
      <c r="FBB182" s="85"/>
      <c r="FBC182" s="85"/>
      <c r="FBD182" s="85"/>
      <c r="FBE182" s="85"/>
      <c r="FBF182" s="85"/>
      <c r="FBG182" s="85"/>
      <c r="FBH182" s="85"/>
      <c r="FBI182" s="85"/>
      <c r="FBJ182" s="85"/>
      <c r="FBK182" s="85"/>
      <c r="FBL182" s="85"/>
      <c r="FBM182" s="85"/>
      <c r="FBN182" s="85"/>
      <c r="FBO182" s="85"/>
      <c r="FBP182" s="85"/>
      <c r="FBQ182" s="85"/>
      <c r="FBR182" s="85"/>
      <c r="FBS182" s="85"/>
      <c r="FBT182" s="85"/>
      <c r="FBU182" s="85"/>
      <c r="FBV182" s="85"/>
      <c r="FBW182" s="85"/>
      <c r="FBX182" s="85"/>
      <c r="FBY182" s="85"/>
      <c r="FBZ182" s="85"/>
      <c r="FCA182" s="85"/>
      <c r="FCB182" s="85"/>
      <c r="FCC182" s="85"/>
      <c r="FCD182" s="85"/>
      <c r="FCE182" s="85"/>
      <c r="FCF182" s="85"/>
      <c r="FCG182" s="85"/>
      <c r="FCH182" s="85"/>
      <c r="FCI182" s="85"/>
      <c r="FCJ182" s="85"/>
      <c r="FCK182" s="85"/>
      <c r="FCL182" s="85"/>
      <c r="FCM182" s="85"/>
      <c r="FCN182" s="85"/>
      <c r="FCO182" s="85"/>
      <c r="FCP182" s="85"/>
      <c r="FCQ182" s="85"/>
      <c r="FCR182" s="85"/>
      <c r="FCS182" s="85"/>
      <c r="FCT182" s="85"/>
      <c r="FCU182" s="85"/>
      <c r="FCV182" s="85"/>
      <c r="FCW182" s="85"/>
      <c r="FCX182" s="85"/>
      <c r="FCY182" s="85"/>
      <c r="FCZ182" s="85"/>
      <c r="FDA182" s="85"/>
      <c r="FDB182" s="85"/>
      <c r="FDC182" s="85"/>
      <c r="FDD182" s="85"/>
      <c r="FDE182" s="85"/>
      <c r="FDF182" s="85"/>
      <c r="FDG182" s="85"/>
      <c r="FDH182" s="85"/>
      <c r="FDI182" s="85"/>
      <c r="FDJ182" s="85"/>
      <c r="FDK182" s="85"/>
      <c r="FDL182" s="85"/>
      <c r="FDM182" s="85"/>
      <c r="FDN182" s="85"/>
      <c r="FDO182" s="85"/>
      <c r="FDP182" s="85"/>
      <c r="FDQ182" s="85"/>
      <c r="FDR182" s="85"/>
      <c r="FDS182" s="85"/>
      <c r="FDT182" s="85"/>
      <c r="FDU182" s="85"/>
      <c r="FDV182" s="85"/>
      <c r="FDW182" s="85"/>
      <c r="FDX182" s="85"/>
      <c r="FDY182" s="85"/>
      <c r="FDZ182" s="85"/>
      <c r="FEA182" s="85"/>
      <c r="FEB182" s="85"/>
      <c r="FEC182" s="85"/>
      <c r="FED182" s="85"/>
      <c r="FEE182" s="85"/>
      <c r="FEF182" s="85"/>
      <c r="FEG182" s="85"/>
      <c r="FEH182" s="85"/>
      <c r="FEI182" s="85"/>
      <c r="FEJ182" s="85"/>
      <c r="FEK182" s="85"/>
      <c r="FEL182" s="85"/>
      <c r="FEM182" s="85"/>
      <c r="FEN182" s="85"/>
      <c r="FEO182" s="85"/>
      <c r="FEP182" s="85"/>
      <c r="FEQ182" s="85"/>
      <c r="FER182" s="85"/>
      <c r="FES182" s="85"/>
      <c r="FET182" s="85"/>
      <c r="FEU182" s="85"/>
      <c r="FEV182" s="85"/>
      <c r="FEW182" s="85"/>
      <c r="FEX182" s="85"/>
      <c r="FEY182" s="85"/>
      <c r="FEZ182" s="85"/>
      <c r="FFA182" s="85"/>
      <c r="FFB182" s="85"/>
      <c r="FFC182" s="85"/>
      <c r="FFD182" s="85"/>
      <c r="FFE182" s="85"/>
      <c r="FFF182" s="85"/>
      <c r="FFG182" s="85"/>
      <c r="FFH182" s="85"/>
      <c r="FFI182" s="85"/>
      <c r="FFJ182" s="85"/>
      <c r="FFK182" s="85"/>
      <c r="FFL182" s="85"/>
      <c r="FFM182" s="85"/>
      <c r="FFN182" s="85"/>
      <c r="FFO182" s="85"/>
      <c r="FFP182" s="85"/>
      <c r="FFQ182" s="85"/>
      <c r="FFR182" s="85"/>
      <c r="FFS182" s="85"/>
      <c r="FFT182" s="85"/>
      <c r="FFU182" s="85"/>
      <c r="FFV182" s="85"/>
      <c r="FFW182" s="85"/>
      <c r="FFX182" s="85"/>
      <c r="FFY182" s="85"/>
      <c r="FFZ182" s="85"/>
      <c r="FGA182" s="85"/>
      <c r="FGB182" s="85"/>
      <c r="FGC182" s="85"/>
      <c r="FGD182" s="85"/>
      <c r="FGE182" s="85"/>
      <c r="FGF182" s="85"/>
      <c r="FGG182" s="85"/>
      <c r="FGH182" s="85"/>
      <c r="FGI182" s="85"/>
      <c r="FGJ182" s="85"/>
      <c r="FGK182" s="85"/>
      <c r="FGL182" s="85"/>
      <c r="FGM182" s="85"/>
      <c r="FGN182" s="85"/>
      <c r="FGO182" s="85"/>
      <c r="FGP182" s="85"/>
      <c r="FGQ182" s="85"/>
      <c r="FGR182" s="85"/>
      <c r="FGS182" s="85"/>
      <c r="FGT182" s="85"/>
      <c r="FGU182" s="85"/>
      <c r="FGV182" s="85"/>
      <c r="FGW182" s="85"/>
      <c r="FGX182" s="85"/>
      <c r="FGY182" s="85"/>
      <c r="FGZ182" s="85"/>
      <c r="FHA182" s="85"/>
      <c r="FHB182" s="85"/>
      <c r="FHC182" s="85"/>
      <c r="FHD182" s="85"/>
      <c r="FHE182" s="85"/>
      <c r="FHF182" s="85"/>
      <c r="FHG182" s="85"/>
      <c r="FHH182" s="85"/>
      <c r="FHI182" s="85"/>
      <c r="FHJ182" s="85"/>
      <c r="FHK182" s="85"/>
      <c r="FHL182" s="85"/>
      <c r="FHM182" s="85"/>
      <c r="FHN182" s="85"/>
      <c r="FHO182" s="85"/>
      <c r="FHP182" s="85"/>
      <c r="FHQ182" s="85"/>
      <c r="FHR182" s="85"/>
      <c r="FHS182" s="85"/>
      <c r="FHT182" s="85"/>
      <c r="FHU182" s="85"/>
      <c r="FHV182" s="85"/>
      <c r="FHW182" s="85"/>
      <c r="FHX182" s="85"/>
      <c r="FHY182" s="85"/>
      <c r="FHZ182" s="85"/>
      <c r="FIA182" s="85"/>
      <c r="FIB182" s="85"/>
      <c r="FIC182" s="85"/>
      <c r="FID182" s="85"/>
      <c r="FIE182" s="85"/>
      <c r="FIF182" s="85"/>
      <c r="FIG182" s="85"/>
      <c r="FIH182" s="85"/>
      <c r="FII182" s="85"/>
      <c r="FIJ182" s="85"/>
      <c r="FIK182" s="85"/>
      <c r="FIL182" s="85"/>
      <c r="FIM182" s="85"/>
      <c r="FIN182" s="85"/>
      <c r="FIO182" s="85"/>
      <c r="FIP182" s="85"/>
      <c r="FIQ182" s="85"/>
      <c r="FIR182" s="85"/>
      <c r="FIS182" s="85"/>
      <c r="FIT182" s="85"/>
      <c r="FIU182" s="85"/>
      <c r="FIV182" s="85"/>
      <c r="FIW182" s="85"/>
      <c r="FIX182" s="85"/>
      <c r="FIY182" s="85"/>
      <c r="FIZ182" s="85"/>
      <c r="FJA182" s="85"/>
      <c r="FJB182" s="85"/>
      <c r="FJC182" s="85"/>
      <c r="FJD182" s="85"/>
      <c r="FJE182" s="85"/>
      <c r="FJF182" s="85"/>
      <c r="FJG182" s="85"/>
      <c r="FJH182" s="85"/>
      <c r="FJI182" s="85"/>
      <c r="FJJ182" s="85"/>
      <c r="FJK182" s="85"/>
      <c r="FJL182" s="85"/>
      <c r="FJM182" s="85"/>
      <c r="FJN182" s="85"/>
      <c r="FJO182" s="85"/>
      <c r="FJP182" s="85"/>
      <c r="FJQ182" s="85"/>
      <c r="FJR182" s="85"/>
      <c r="FJS182" s="85"/>
      <c r="FJT182" s="85"/>
      <c r="FJU182" s="85"/>
      <c r="FJV182" s="85"/>
      <c r="FJW182" s="85"/>
      <c r="FJX182" s="85"/>
      <c r="FJY182" s="85"/>
      <c r="FJZ182" s="85"/>
      <c r="FKA182" s="85"/>
      <c r="FKB182" s="85"/>
      <c r="FKC182" s="85"/>
      <c r="FKD182" s="85"/>
      <c r="FKE182" s="85"/>
      <c r="FKF182" s="85"/>
      <c r="FKG182" s="85"/>
      <c r="FKH182" s="85"/>
      <c r="FKI182" s="85"/>
      <c r="FKJ182" s="85"/>
      <c r="FKK182" s="85"/>
      <c r="FKL182" s="85"/>
      <c r="FKM182" s="85"/>
      <c r="FKN182" s="85"/>
      <c r="FKO182" s="85"/>
      <c r="FKP182" s="85"/>
      <c r="FKQ182" s="85"/>
      <c r="FKR182" s="85"/>
      <c r="FKS182" s="85"/>
      <c r="FKT182" s="85"/>
      <c r="FKU182" s="85"/>
      <c r="FKV182" s="85"/>
      <c r="FKW182" s="85"/>
      <c r="FKX182" s="85"/>
      <c r="FKY182" s="85"/>
      <c r="FKZ182" s="85"/>
      <c r="FLA182" s="85"/>
      <c r="FLB182" s="85"/>
      <c r="FLC182" s="85"/>
      <c r="FLD182" s="85"/>
      <c r="FLE182" s="85"/>
      <c r="FLF182" s="85"/>
      <c r="FLG182" s="85"/>
      <c r="FLH182" s="85"/>
      <c r="FLI182" s="85"/>
      <c r="FLJ182" s="85"/>
      <c r="FLK182" s="85"/>
      <c r="FLL182" s="85"/>
      <c r="FLM182" s="85"/>
      <c r="FLN182" s="85"/>
      <c r="FLO182" s="85"/>
      <c r="FLP182" s="85"/>
      <c r="FLQ182" s="85"/>
      <c r="FLR182" s="85"/>
      <c r="FLS182" s="85"/>
      <c r="FLT182" s="85"/>
      <c r="FLU182" s="85"/>
      <c r="FLV182" s="85"/>
      <c r="FLW182" s="85"/>
      <c r="FLX182" s="85"/>
      <c r="FLY182" s="85"/>
      <c r="FLZ182" s="85"/>
      <c r="FMA182" s="85"/>
      <c r="FMB182" s="85"/>
      <c r="FMC182" s="85"/>
      <c r="FMD182" s="85"/>
      <c r="FME182" s="85"/>
      <c r="FMF182" s="85"/>
      <c r="FMG182" s="85"/>
      <c r="FMH182" s="85"/>
      <c r="FMI182" s="85"/>
      <c r="FMJ182" s="85"/>
      <c r="FMK182" s="85"/>
      <c r="FML182" s="85"/>
      <c r="FMM182" s="85"/>
      <c r="FMN182" s="85"/>
      <c r="FMO182" s="85"/>
      <c r="FMP182" s="85"/>
      <c r="FMQ182" s="85"/>
      <c r="FMR182" s="85"/>
      <c r="FMS182" s="85"/>
      <c r="FMT182" s="85"/>
      <c r="FMU182" s="85"/>
      <c r="FMV182" s="85"/>
      <c r="FMW182" s="85"/>
      <c r="FMX182" s="85"/>
      <c r="FMY182" s="85"/>
      <c r="FMZ182" s="85"/>
      <c r="FNA182" s="85"/>
      <c r="FNB182" s="85"/>
      <c r="FNC182" s="85"/>
      <c r="FND182" s="85"/>
      <c r="FNE182" s="85"/>
      <c r="FNF182" s="85"/>
      <c r="FNG182" s="85"/>
      <c r="FNH182" s="85"/>
      <c r="FNI182" s="85"/>
      <c r="FNJ182" s="85"/>
      <c r="FNK182" s="85"/>
      <c r="FNL182" s="85"/>
      <c r="FNM182" s="85"/>
      <c r="FNN182" s="85"/>
      <c r="FNO182" s="85"/>
      <c r="FNP182" s="85"/>
      <c r="FNQ182" s="85"/>
      <c r="FNR182" s="85"/>
      <c r="FNS182" s="85"/>
      <c r="FNT182" s="85"/>
      <c r="FNU182" s="85"/>
      <c r="FNV182" s="85"/>
      <c r="FNW182" s="85"/>
      <c r="FNX182" s="85"/>
      <c r="FNY182" s="85"/>
      <c r="FNZ182" s="85"/>
      <c r="FOA182" s="85"/>
      <c r="FOB182" s="85"/>
      <c r="FOC182" s="85"/>
      <c r="FOD182" s="85"/>
      <c r="FOE182" s="85"/>
      <c r="FOF182" s="85"/>
      <c r="FOG182" s="85"/>
      <c r="FOH182" s="85"/>
      <c r="FOI182" s="85"/>
      <c r="FOJ182" s="85"/>
      <c r="FOK182" s="85"/>
      <c r="FOL182" s="85"/>
      <c r="FOM182" s="85"/>
      <c r="FON182" s="85"/>
      <c r="FOO182" s="85"/>
      <c r="FOP182" s="85"/>
      <c r="FOQ182" s="85"/>
      <c r="FOR182" s="85"/>
      <c r="FOS182" s="85"/>
      <c r="FOT182" s="85"/>
      <c r="FOU182" s="85"/>
      <c r="FOV182" s="85"/>
      <c r="FOW182" s="85"/>
      <c r="FOX182" s="85"/>
      <c r="FOY182" s="85"/>
      <c r="FOZ182" s="85"/>
      <c r="FPA182" s="85"/>
      <c r="FPB182" s="85"/>
      <c r="FPC182" s="85"/>
      <c r="FPD182" s="85"/>
      <c r="FPE182" s="85"/>
      <c r="FPF182" s="85"/>
      <c r="FPG182" s="85"/>
      <c r="FPH182" s="85"/>
      <c r="FPI182" s="85"/>
      <c r="FPJ182" s="85"/>
      <c r="FPK182" s="85"/>
      <c r="FPL182" s="85"/>
      <c r="FPM182" s="85"/>
      <c r="FPN182" s="85"/>
      <c r="FPO182" s="85"/>
      <c r="FPP182" s="85"/>
      <c r="FPQ182" s="85"/>
      <c r="FPR182" s="85"/>
      <c r="FPS182" s="85"/>
      <c r="FPT182" s="85"/>
      <c r="FPU182" s="85"/>
      <c r="FPV182" s="85"/>
      <c r="FPW182" s="85"/>
      <c r="FPX182" s="85"/>
      <c r="FPY182" s="85"/>
      <c r="FPZ182" s="85"/>
      <c r="FQA182" s="85"/>
      <c r="FQB182" s="85"/>
      <c r="FQC182" s="85"/>
      <c r="FQD182" s="85"/>
      <c r="FQE182" s="85"/>
      <c r="FQF182" s="85"/>
      <c r="FQG182" s="85"/>
      <c r="FQH182" s="85"/>
      <c r="FQI182" s="85"/>
      <c r="FQJ182" s="85"/>
      <c r="FQK182" s="85"/>
      <c r="FQL182" s="85"/>
      <c r="FQM182" s="85"/>
      <c r="FQN182" s="85"/>
      <c r="FQO182" s="85"/>
      <c r="FQP182" s="85"/>
      <c r="FQQ182" s="85"/>
      <c r="FQR182" s="85"/>
      <c r="FQS182" s="85"/>
      <c r="FQT182" s="85"/>
      <c r="FQU182" s="85"/>
      <c r="FQV182" s="85"/>
      <c r="FQW182" s="85"/>
      <c r="FQX182" s="85"/>
      <c r="FQY182" s="85"/>
      <c r="FQZ182" s="85"/>
      <c r="FRA182" s="85"/>
      <c r="FRB182" s="85"/>
      <c r="FRC182" s="85"/>
      <c r="FRD182" s="85"/>
      <c r="FRE182" s="85"/>
      <c r="FRF182" s="85"/>
      <c r="FRG182" s="85"/>
      <c r="FRH182" s="85"/>
      <c r="FRI182" s="85"/>
      <c r="FRJ182" s="85"/>
      <c r="FRK182" s="85"/>
      <c r="FRL182" s="85"/>
      <c r="FRM182" s="85"/>
      <c r="FRN182" s="85"/>
      <c r="FRO182" s="85"/>
      <c r="FRP182" s="85"/>
      <c r="FRQ182" s="85"/>
      <c r="FRR182" s="85"/>
      <c r="FRS182" s="85"/>
      <c r="FRT182" s="85"/>
      <c r="FRU182" s="85"/>
      <c r="FRV182" s="85"/>
      <c r="FRW182" s="85"/>
      <c r="FRX182" s="85"/>
      <c r="FRY182" s="85"/>
      <c r="FRZ182" s="85"/>
      <c r="FSA182" s="85"/>
      <c r="FSB182" s="85"/>
      <c r="FSC182" s="85"/>
      <c r="FSD182" s="85"/>
      <c r="FSE182" s="85"/>
      <c r="FSF182" s="85"/>
      <c r="FSG182" s="85"/>
      <c r="FSH182" s="85"/>
      <c r="FSI182" s="85"/>
      <c r="FSJ182" s="85"/>
      <c r="FSK182" s="85"/>
      <c r="FSL182" s="85"/>
      <c r="FSM182" s="85"/>
      <c r="FSN182" s="85"/>
      <c r="FSO182" s="85"/>
      <c r="FSP182" s="85"/>
      <c r="FSQ182" s="85"/>
      <c r="FSR182" s="85"/>
      <c r="FSS182" s="85"/>
      <c r="FST182" s="85"/>
      <c r="FSU182" s="85"/>
      <c r="FSV182" s="85"/>
      <c r="FSW182" s="85"/>
      <c r="FSX182" s="85"/>
      <c r="FSY182" s="85"/>
      <c r="FSZ182" s="85"/>
      <c r="FTA182" s="85"/>
      <c r="FTB182" s="85"/>
      <c r="FTC182" s="85"/>
      <c r="FTD182" s="85"/>
      <c r="FTE182" s="85"/>
      <c r="FTF182" s="85"/>
      <c r="FTG182" s="85"/>
      <c r="FTH182" s="85"/>
      <c r="FTI182" s="85"/>
      <c r="FTJ182" s="85"/>
      <c r="FTK182" s="85"/>
      <c r="FTL182" s="85"/>
      <c r="FTM182" s="85"/>
      <c r="FTN182" s="85"/>
      <c r="FTO182" s="85"/>
      <c r="FTP182" s="85"/>
      <c r="FTQ182" s="85"/>
      <c r="FTR182" s="85"/>
      <c r="FTS182" s="85"/>
      <c r="FTT182" s="85"/>
      <c r="FTU182" s="85"/>
      <c r="FTV182" s="85"/>
      <c r="FTW182" s="85"/>
      <c r="FTX182" s="85"/>
      <c r="FTY182" s="85"/>
      <c r="FTZ182" s="85"/>
      <c r="FUA182" s="85"/>
      <c r="FUB182" s="85"/>
      <c r="FUC182" s="85"/>
      <c r="FUD182" s="85"/>
      <c r="FUE182" s="85"/>
      <c r="FUF182" s="85"/>
      <c r="FUG182" s="85"/>
      <c r="FUH182" s="85"/>
      <c r="FUI182" s="85"/>
      <c r="FUJ182" s="85"/>
      <c r="FUK182" s="85"/>
      <c r="FUL182" s="85"/>
      <c r="FUM182" s="85"/>
      <c r="FUN182" s="85"/>
      <c r="FUO182" s="85"/>
      <c r="FUP182" s="85"/>
      <c r="FUQ182" s="85"/>
      <c r="FUR182" s="85"/>
      <c r="FUS182" s="85"/>
      <c r="FUT182" s="85"/>
      <c r="FUU182" s="85"/>
      <c r="FUV182" s="85"/>
      <c r="FUW182" s="85"/>
      <c r="FUX182" s="85"/>
      <c r="FUY182" s="85"/>
      <c r="FUZ182" s="85"/>
      <c r="FVA182" s="85"/>
      <c r="FVB182" s="85"/>
      <c r="FVC182" s="85"/>
      <c r="FVD182" s="85"/>
      <c r="FVE182" s="85"/>
      <c r="FVF182" s="85"/>
      <c r="FVG182" s="85"/>
      <c r="FVH182" s="85"/>
      <c r="FVI182" s="85"/>
      <c r="FVJ182" s="85"/>
      <c r="FVK182" s="85"/>
      <c r="FVL182" s="85"/>
      <c r="FVM182" s="85"/>
      <c r="FVN182" s="85"/>
      <c r="FVO182" s="85"/>
      <c r="FVP182" s="85"/>
      <c r="FVQ182" s="85"/>
      <c r="FVR182" s="85"/>
      <c r="FVS182" s="85"/>
      <c r="FVT182" s="85"/>
      <c r="FVU182" s="85"/>
      <c r="FVV182" s="85"/>
      <c r="FVW182" s="85"/>
      <c r="FVX182" s="85"/>
      <c r="FVY182" s="85"/>
      <c r="FVZ182" s="85"/>
      <c r="FWA182" s="85"/>
      <c r="FWB182" s="85"/>
      <c r="FWC182" s="85"/>
      <c r="FWD182" s="85"/>
      <c r="FWE182" s="85"/>
      <c r="FWF182" s="85"/>
      <c r="FWG182" s="85"/>
      <c r="FWH182" s="85"/>
      <c r="FWI182" s="85"/>
      <c r="FWJ182" s="85"/>
      <c r="FWK182" s="85"/>
      <c r="FWL182" s="85"/>
      <c r="FWM182" s="85"/>
      <c r="FWN182" s="85"/>
      <c r="FWO182" s="85"/>
      <c r="FWP182" s="85"/>
      <c r="FWQ182" s="85"/>
      <c r="FWR182" s="85"/>
      <c r="FWS182" s="85"/>
      <c r="FWT182" s="85"/>
      <c r="FWU182" s="85"/>
      <c r="FWV182" s="85"/>
      <c r="FWW182" s="85"/>
      <c r="FWX182" s="85"/>
      <c r="FWY182" s="85"/>
      <c r="FWZ182" s="85"/>
      <c r="FXA182" s="85"/>
      <c r="FXB182" s="85"/>
      <c r="FXC182" s="85"/>
      <c r="FXD182" s="85"/>
      <c r="FXE182" s="85"/>
      <c r="FXF182" s="85"/>
      <c r="FXG182" s="85"/>
      <c r="FXH182" s="85"/>
      <c r="FXI182" s="85"/>
      <c r="FXJ182" s="85"/>
      <c r="FXK182" s="85"/>
      <c r="FXL182" s="85"/>
      <c r="FXM182" s="85"/>
      <c r="FXN182" s="85"/>
      <c r="FXO182" s="85"/>
      <c r="FXP182" s="85"/>
      <c r="FXQ182" s="85"/>
      <c r="FXR182" s="85"/>
      <c r="FXS182" s="85"/>
      <c r="FXT182" s="85"/>
      <c r="FXU182" s="85"/>
      <c r="FXV182" s="85"/>
      <c r="FXW182" s="85"/>
      <c r="FXX182" s="85"/>
      <c r="FXY182" s="85"/>
      <c r="FXZ182" s="85"/>
      <c r="FYA182" s="85"/>
      <c r="FYB182" s="85"/>
      <c r="FYC182" s="85"/>
      <c r="FYD182" s="85"/>
      <c r="FYE182" s="85"/>
      <c r="FYF182" s="85"/>
      <c r="FYG182" s="85"/>
      <c r="FYH182" s="85"/>
      <c r="FYI182" s="85"/>
      <c r="FYJ182" s="85"/>
      <c r="FYK182" s="85"/>
      <c r="FYL182" s="85"/>
      <c r="FYM182" s="85"/>
      <c r="FYN182" s="85"/>
      <c r="FYO182" s="85"/>
      <c r="FYP182" s="85"/>
      <c r="FYQ182" s="85"/>
      <c r="FYR182" s="85"/>
      <c r="FYS182" s="85"/>
      <c r="FYT182" s="85"/>
      <c r="FYU182" s="85"/>
      <c r="FYV182" s="85"/>
      <c r="FYW182" s="85"/>
      <c r="FYX182" s="85"/>
      <c r="FYY182" s="85"/>
      <c r="FYZ182" s="85"/>
      <c r="FZA182" s="85"/>
      <c r="FZB182" s="85"/>
      <c r="FZC182" s="85"/>
      <c r="FZD182" s="85"/>
      <c r="FZE182" s="85"/>
      <c r="FZF182" s="85"/>
      <c r="FZG182" s="85"/>
      <c r="FZH182" s="85"/>
      <c r="FZI182" s="85"/>
      <c r="FZJ182" s="85"/>
      <c r="FZK182" s="85"/>
      <c r="FZL182" s="85"/>
      <c r="FZM182" s="85"/>
      <c r="FZN182" s="85"/>
      <c r="FZO182" s="85"/>
      <c r="FZP182" s="85"/>
      <c r="FZQ182" s="85"/>
      <c r="FZR182" s="85"/>
      <c r="FZS182" s="85"/>
      <c r="FZT182" s="85"/>
      <c r="FZU182" s="85"/>
      <c r="FZV182" s="85"/>
      <c r="FZW182" s="85"/>
      <c r="FZX182" s="85"/>
      <c r="FZY182" s="85"/>
      <c r="FZZ182" s="85"/>
      <c r="GAA182" s="85"/>
      <c r="GAB182" s="85"/>
      <c r="GAC182" s="85"/>
      <c r="GAD182" s="85"/>
      <c r="GAE182" s="85"/>
      <c r="GAF182" s="85"/>
      <c r="GAG182" s="85"/>
      <c r="GAH182" s="85"/>
      <c r="GAI182" s="85"/>
      <c r="GAJ182" s="85"/>
      <c r="GAK182" s="85"/>
      <c r="GAL182" s="85"/>
      <c r="GAM182" s="85"/>
      <c r="GAN182" s="85"/>
      <c r="GAO182" s="85"/>
      <c r="GAP182" s="85"/>
      <c r="GAQ182" s="85"/>
      <c r="GAR182" s="85"/>
      <c r="GAS182" s="85"/>
      <c r="GAT182" s="85"/>
      <c r="GAU182" s="85"/>
      <c r="GAV182" s="85"/>
      <c r="GAW182" s="85"/>
      <c r="GAX182" s="85"/>
      <c r="GAY182" s="85"/>
      <c r="GAZ182" s="85"/>
      <c r="GBA182" s="85"/>
      <c r="GBB182" s="85"/>
      <c r="GBC182" s="85"/>
      <c r="GBD182" s="85"/>
      <c r="GBE182" s="85"/>
      <c r="GBF182" s="85"/>
      <c r="GBG182" s="85"/>
      <c r="GBH182" s="85"/>
      <c r="GBI182" s="85"/>
      <c r="GBJ182" s="85"/>
      <c r="GBK182" s="85"/>
      <c r="GBL182" s="85"/>
      <c r="GBM182" s="85"/>
      <c r="GBN182" s="85"/>
      <c r="GBO182" s="85"/>
      <c r="GBP182" s="85"/>
      <c r="GBQ182" s="85"/>
      <c r="GBR182" s="85"/>
      <c r="GBS182" s="85"/>
      <c r="GBT182" s="85"/>
      <c r="GBU182" s="85"/>
      <c r="GBV182" s="85"/>
      <c r="GBW182" s="85"/>
      <c r="GBX182" s="85"/>
      <c r="GBY182" s="85"/>
      <c r="GBZ182" s="85"/>
      <c r="GCA182" s="85"/>
      <c r="GCB182" s="85"/>
      <c r="GCC182" s="85"/>
      <c r="GCD182" s="85"/>
      <c r="GCE182" s="85"/>
      <c r="GCF182" s="85"/>
      <c r="GCG182" s="85"/>
      <c r="GCH182" s="85"/>
      <c r="GCI182" s="85"/>
      <c r="GCJ182" s="85"/>
      <c r="GCK182" s="85"/>
      <c r="GCL182" s="85"/>
      <c r="GCM182" s="85"/>
      <c r="GCN182" s="85"/>
      <c r="GCO182" s="85"/>
      <c r="GCP182" s="85"/>
      <c r="GCQ182" s="85"/>
      <c r="GCR182" s="85"/>
      <c r="GCS182" s="85"/>
      <c r="GCT182" s="85"/>
      <c r="GCU182" s="85"/>
      <c r="GCV182" s="85"/>
      <c r="GCW182" s="85"/>
      <c r="GCX182" s="85"/>
      <c r="GCY182" s="85"/>
      <c r="GCZ182" s="85"/>
      <c r="GDA182" s="85"/>
      <c r="GDB182" s="85"/>
      <c r="GDC182" s="85"/>
      <c r="GDD182" s="85"/>
      <c r="GDE182" s="85"/>
      <c r="GDF182" s="85"/>
      <c r="GDG182" s="85"/>
      <c r="GDH182" s="85"/>
      <c r="GDI182" s="85"/>
      <c r="GDJ182" s="85"/>
      <c r="GDK182" s="85"/>
      <c r="GDL182" s="85"/>
      <c r="GDM182" s="85"/>
      <c r="GDN182" s="85"/>
      <c r="GDO182" s="85"/>
      <c r="GDP182" s="85"/>
      <c r="GDQ182" s="85"/>
      <c r="GDR182" s="85"/>
      <c r="GDS182" s="85"/>
      <c r="GDT182" s="85"/>
      <c r="GDU182" s="85"/>
      <c r="GDV182" s="85"/>
      <c r="GDW182" s="85"/>
      <c r="GDX182" s="85"/>
      <c r="GDY182" s="85"/>
      <c r="GDZ182" s="85"/>
      <c r="GEA182" s="85"/>
      <c r="GEB182" s="85"/>
      <c r="GEC182" s="85"/>
      <c r="GED182" s="85"/>
      <c r="GEE182" s="85"/>
      <c r="GEF182" s="85"/>
      <c r="GEG182" s="85"/>
      <c r="GEH182" s="85"/>
      <c r="GEI182" s="85"/>
      <c r="GEJ182" s="85"/>
      <c r="GEK182" s="85"/>
      <c r="GEL182" s="85"/>
      <c r="GEM182" s="85"/>
      <c r="GEN182" s="85"/>
      <c r="GEO182" s="85"/>
      <c r="GEP182" s="85"/>
      <c r="GEQ182" s="85"/>
      <c r="GER182" s="85"/>
      <c r="GES182" s="85"/>
      <c r="GET182" s="85"/>
      <c r="GEU182" s="85"/>
      <c r="GEV182" s="85"/>
      <c r="GEW182" s="85"/>
      <c r="GEX182" s="85"/>
      <c r="GEY182" s="85"/>
      <c r="GEZ182" s="85"/>
      <c r="GFA182" s="85"/>
      <c r="GFB182" s="85"/>
      <c r="GFC182" s="85"/>
      <c r="GFD182" s="85"/>
      <c r="GFE182" s="85"/>
      <c r="GFF182" s="85"/>
      <c r="GFG182" s="85"/>
      <c r="GFH182" s="85"/>
      <c r="GFI182" s="85"/>
      <c r="GFJ182" s="85"/>
      <c r="GFK182" s="85"/>
      <c r="GFL182" s="85"/>
      <c r="GFM182" s="85"/>
      <c r="GFN182" s="85"/>
      <c r="GFO182" s="85"/>
      <c r="GFP182" s="85"/>
      <c r="GFQ182" s="85"/>
      <c r="GFR182" s="85"/>
      <c r="GFS182" s="85"/>
      <c r="GFT182" s="85"/>
      <c r="GFU182" s="85"/>
      <c r="GFV182" s="85"/>
      <c r="GFW182" s="85"/>
      <c r="GFX182" s="85"/>
      <c r="GFY182" s="85"/>
      <c r="GFZ182" s="85"/>
      <c r="GGA182" s="85"/>
      <c r="GGB182" s="85"/>
      <c r="GGC182" s="85"/>
      <c r="GGD182" s="85"/>
      <c r="GGE182" s="85"/>
      <c r="GGF182" s="85"/>
      <c r="GGG182" s="85"/>
      <c r="GGH182" s="85"/>
      <c r="GGI182" s="85"/>
      <c r="GGJ182" s="85"/>
      <c r="GGK182" s="85"/>
      <c r="GGL182" s="85"/>
      <c r="GGM182" s="85"/>
      <c r="GGN182" s="85"/>
      <c r="GGO182" s="85"/>
      <c r="GGP182" s="85"/>
      <c r="GGQ182" s="85"/>
      <c r="GGR182" s="85"/>
      <c r="GGS182" s="85"/>
      <c r="GGT182" s="85"/>
      <c r="GGU182" s="85"/>
      <c r="GGV182" s="85"/>
      <c r="GGW182" s="85"/>
      <c r="GGX182" s="85"/>
      <c r="GGY182" s="85"/>
      <c r="GGZ182" s="85"/>
      <c r="GHA182" s="85"/>
      <c r="GHB182" s="85"/>
      <c r="GHC182" s="85"/>
      <c r="GHD182" s="85"/>
      <c r="GHE182" s="85"/>
      <c r="GHF182" s="85"/>
      <c r="GHG182" s="85"/>
      <c r="GHH182" s="85"/>
      <c r="GHI182" s="85"/>
      <c r="GHJ182" s="85"/>
      <c r="GHK182" s="85"/>
      <c r="GHL182" s="85"/>
      <c r="GHM182" s="85"/>
      <c r="GHN182" s="85"/>
      <c r="GHO182" s="85"/>
      <c r="GHP182" s="85"/>
      <c r="GHQ182" s="85"/>
      <c r="GHR182" s="85"/>
      <c r="GHS182" s="85"/>
      <c r="GHT182" s="85"/>
      <c r="GHU182" s="85"/>
      <c r="GHV182" s="85"/>
      <c r="GHW182" s="85"/>
      <c r="GHX182" s="85"/>
      <c r="GHY182" s="85"/>
      <c r="GHZ182" s="85"/>
      <c r="GIA182" s="85"/>
      <c r="GIB182" s="85"/>
      <c r="GIC182" s="85"/>
      <c r="GID182" s="85"/>
      <c r="GIE182" s="85"/>
      <c r="GIF182" s="85"/>
      <c r="GIG182" s="85"/>
      <c r="GIH182" s="85"/>
      <c r="GII182" s="85"/>
      <c r="GIJ182" s="85"/>
      <c r="GIK182" s="85"/>
      <c r="GIL182" s="85"/>
      <c r="GIM182" s="85"/>
      <c r="GIN182" s="85"/>
      <c r="GIO182" s="85"/>
      <c r="GIP182" s="85"/>
      <c r="GIQ182" s="85"/>
      <c r="GIR182" s="85"/>
      <c r="GIS182" s="85"/>
      <c r="GIT182" s="85"/>
      <c r="GIU182" s="85"/>
      <c r="GIV182" s="85"/>
      <c r="GIW182" s="85"/>
      <c r="GIX182" s="85"/>
      <c r="GIY182" s="85"/>
      <c r="GIZ182" s="85"/>
      <c r="GJA182" s="85"/>
      <c r="GJB182" s="85"/>
      <c r="GJC182" s="85"/>
      <c r="GJD182" s="85"/>
      <c r="GJE182" s="85"/>
      <c r="GJF182" s="85"/>
      <c r="GJG182" s="85"/>
      <c r="GJH182" s="85"/>
      <c r="GJI182" s="85"/>
      <c r="GJJ182" s="85"/>
      <c r="GJK182" s="85"/>
      <c r="GJL182" s="85"/>
      <c r="GJM182" s="85"/>
      <c r="GJN182" s="85"/>
      <c r="GJO182" s="85"/>
      <c r="GJP182" s="85"/>
      <c r="GJQ182" s="85"/>
      <c r="GJR182" s="85"/>
      <c r="GJS182" s="85"/>
      <c r="GJT182" s="85"/>
      <c r="GJU182" s="85"/>
      <c r="GJV182" s="85"/>
      <c r="GJW182" s="85"/>
      <c r="GJX182" s="85"/>
      <c r="GJY182" s="85"/>
      <c r="GJZ182" s="85"/>
      <c r="GKA182" s="85"/>
      <c r="GKB182" s="85"/>
      <c r="GKC182" s="85"/>
      <c r="GKD182" s="85"/>
      <c r="GKE182" s="85"/>
      <c r="GKF182" s="85"/>
      <c r="GKG182" s="85"/>
      <c r="GKH182" s="85"/>
      <c r="GKI182" s="85"/>
      <c r="GKJ182" s="85"/>
      <c r="GKK182" s="85"/>
      <c r="GKL182" s="85"/>
      <c r="GKM182" s="85"/>
      <c r="GKN182" s="85"/>
      <c r="GKO182" s="85"/>
      <c r="GKP182" s="85"/>
      <c r="GKQ182" s="85"/>
      <c r="GKR182" s="85"/>
      <c r="GKS182" s="85"/>
      <c r="GKT182" s="85"/>
      <c r="GKU182" s="85"/>
      <c r="GKV182" s="85"/>
      <c r="GKW182" s="85"/>
      <c r="GKX182" s="85"/>
      <c r="GKY182" s="85"/>
      <c r="GKZ182" s="85"/>
      <c r="GLA182" s="85"/>
      <c r="GLB182" s="85"/>
      <c r="GLC182" s="85"/>
      <c r="GLD182" s="85"/>
      <c r="GLE182" s="85"/>
      <c r="GLF182" s="85"/>
      <c r="GLG182" s="85"/>
      <c r="GLH182" s="85"/>
      <c r="GLI182" s="85"/>
      <c r="GLJ182" s="85"/>
      <c r="GLK182" s="85"/>
      <c r="GLL182" s="85"/>
      <c r="GLM182" s="85"/>
      <c r="GLN182" s="85"/>
      <c r="GLO182" s="85"/>
      <c r="GLP182" s="85"/>
      <c r="GLQ182" s="85"/>
      <c r="GLR182" s="85"/>
      <c r="GLS182" s="85"/>
      <c r="GLT182" s="85"/>
      <c r="GLU182" s="85"/>
      <c r="GLV182" s="85"/>
      <c r="GLW182" s="85"/>
      <c r="GLX182" s="85"/>
      <c r="GLY182" s="85"/>
      <c r="GLZ182" s="85"/>
      <c r="GMA182" s="85"/>
      <c r="GMB182" s="85"/>
      <c r="GMC182" s="85"/>
      <c r="GMD182" s="85"/>
      <c r="GME182" s="85"/>
      <c r="GMF182" s="85"/>
      <c r="GMG182" s="85"/>
      <c r="GMH182" s="85"/>
      <c r="GMI182" s="85"/>
      <c r="GMJ182" s="85"/>
      <c r="GMK182" s="85"/>
      <c r="GML182" s="85"/>
      <c r="GMM182" s="85"/>
      <c r="GMN182" s="85"/>
      <c r="GMO182" s="85"/>
      <c r="GMP182" s="85"/>
      <c r="GMQ182" s="85"/>
      <c r="GMR182" s="85"/>
      <c r="GMS182" s="85"/>
      <c r="GMT182" s="85"/>
      <c r="GMU182" s="85"/>
      <c r="GMV182" s="85"/>
      <c r="GMW182" s="85"/>
      <c r="GMX182" s="85"/>
      <c r="GMY182" s="85"/>
      <c r="GMZ182" s="85"/>
      <c r="GNA182" s="85"/>
      <c r="GNB182" s="85"/>
      <c r="GNC182" s="85"/>
      <c r="GND182" s="85"/>
      <c r="GNE182" s="85"/>
      <c r="GNF182" s="85"/>
      <c r="GNG182" s="85"/>
      <c r="GNH182" s="85"/>
      <c r="GNI182" s="85"/>
      <c r="GNJ182" s="85"/>
      <c r="GNK182" s="85"/>
      <c r="GNL182" s="85"/>
      <c r="GNM182" s="85"/>
      <c r="GNN182" s="85"/>
      <c r="GNO182" s="85"/>
      <c r="GNP182" s="85"/>
      <c r="GNQ182" s="85"/>
      <c r="GNR182" s="85"/>
      <c r="GNS182" s="85"/>
      <c r="GNT182" s="85"/>
      <c r="GNU182" s="85"/>
      <c r="GNV182" s="85"/>
      <c r="GNW182" s="85"/>
      <c r="GNX182" s="85"/>
      <c r="GNY182" s="85"/>
      <c r="GNZ182" s="85"/>
      <c r="GOA182" s="85"/>
      <c r="GOB182" s="85"/>
      <c r="GOC182" s="85"/>
      <c r="GOD182" s="85"/>
      <c r="GOE182" s="85"/>
      <c r="GOF182" s="85"/>
      <c r="GOG182" s="85"/>
      <c r="GOH182" s="85"/>
      <c r="GOI182" s="85"/>
      <c r="GOJ182" s="85"/>
      <c r="GOK182" s="85"/>
      <c r="GOL182" s="85"/>
      <c r="GOM182" s="85"/>
      <c r="GON182" s="85"/>
      <c r="GOO182" s="85"/>
      <c r="GOP182" s="85"/>
      <c r="GOQ182" s="85"/>
      <c r="GOR182" s="85"/>
      <c r="GOS182" s="85"/>
      <c r="GOT182" s="85"/>
      <c r="GOU182" s="85"/>
      <c r="GOV182" s="85"/>
      <c r="GOW182" s="85"/>
      <c r="GOX182" s="85"/>
      <c r="GOY182" s="85"/>
      <c r="GOZ182" s="85"/>
      <c r="GPA182" s="85"/>
      <c r="GPB182" s="85"/>
      <c r="GPC182" s="85"/>
      <c r="GPD182" s="85"/>
      <c r="GPE182" s="85"/>
      <c r="GPF182" s="85"/>
      <c r="GPG182" s="85"/>
      <c r="GPH182" s="85"/>
      <c r="GPI182" s="85"/>
      <c r="GPJ182" s="85"/>
      <c r="GPK182" s="85"/>
      <c r="GPL182" s="85"/>
      <c r="GPM182" s="85"/>
      <c r="GPN182" s="85"/>
      <c r="GPO182" s="85"/>
      <c r="GPP182" s="85"/>
      <c r="GPQ182" s="85"/>
      <c r="GPR182" s="85"/>
      <c r="GPS182" s="85"/>
      <c r="GPT182" s="85"/>
      <c r="GPU182" s="85"/>
      <c r="GPV182" s="85"/>
      <c r="GPW182" s="85"/>
      <c r="GPX182" s="85"/>
      <c r="GPY182" s="85"/>
      <c r="GPZ182" s="85"/>
      <c r="GQA182" s="85"/>
      <c r="GQB182" s="85"/>
      <c r="GQC182" s="85"/>
      <c r="GQD182" s="85"/>
      <c r="GQE182" s="85"/>
      <c r="GQF182" s="85"/>
      <c r="GQG182" s="85"/>
      <c r="GQH182" s="85"/>
      <c r="GQI182" s="85"/>
      <c r="GQJ182" s="85"/>
      <c r="GQK182" s="85"/>
      <c r="GQL182" s="85"/>
      <c r="GQM182" s="85"/>
      <c r="GQN182" s="85"/>
      <c r="GQO182" s="85"/>
      <c r="GQP182" s="85"/>
      <c r="GQQ182" s="85"/>
      <c r="GQR182" s="85"/>
      <c r="GQS182" s="85"/>
      <c r="GQT182" s="85"/>
      <c r="GQU182" s="85"/>
      <c r="GQV182" s="85"/>
      <c r="GQW182" s="85"/>
      <c r="GQX182" s="85"/>
      <c r="GQY182" s="85"/>
      <c r="GQZ182" s="85"/>
      <c r="GRA182" s="85"/>
      <c r="GRB182" s="85"/>
      <c r="GRC182" s="85"/>
      <c r="GRD182" s="85"/>
      <c r="GRE182" s="85"/>
      <c r="GRF182" s="85"/>
      <c r="GRG182" s="85"/>
      <c r="GRH182" s="85"/>
      <c r="GRI182" s="85"/>
      <c r="GRJ182" s="85"/>
      <c r="GRK182" s="85"/>
      <c r="GRL182" s="85"/>
      <c r="GRM182" s="85"/>
      <c r="GRN182" s="85"/>
      <c r="GRO182" s="85"/>
      <c r="GRP182" s="85"/>
      <c r="GRQ182" s="85"/>
      <c r="GRR182" s="85"/>
      <c r="GRS182" s="85"/>
      <c r="GRT182" s="85"/>
      <c r="GRU182" s="85"/>
      <c r="GRV182" s="85"/>
      <c r="GRW182" s="85"/>
      <c r="GRX182" s="85"/>
      <c r="GRY182" s="85"/>
      <c r="GRZ182" s="85"/>
      <c r="GSA182" s="85"/>
      <c r="GSB182" s="85"/>
      <c r="GSC182" s="85"/>
      <c r="GSD182" s="85"/>
      <c r="GSE182" s="85"/>
      <c r="GSF182" s="85"/>
      <c r="GSG182" s="85"/>
      <c r="GSH182" s="85"/>
      <c r="GSI182" s="85"/>
      <c r="GSJ182" s="85"/>
      <c r="GSK182" s="85"/>
      <c r="GSL182" s="85"/>
      <c r="GSM182" s="85"/>
      <c r="GSN182" s="85"/>
      <c r="GSO182" s="85"/>
      <c r="GSP182" s="85"/>
      <c r="GSQ182" s="85"/>
      <c r="GSR182" s="85"/>
      <c r="GSS182" s="85"/>
      <c r="GST182" s="85"/>
      <c r="GSU182" s="85"/>
      <c r="GSV182" s="85"/>
      <c r="GSW182" s="85"/>
      <c r="GSX182" s="85"/>
      <c r="GSY182" s="85"/>
      <c r="GSZ182" s="85"/>
      <c r="GTA182" s="85"/>
      <c r="GTB182" s="85"/>
      <c r="GTC182" s="85"/>
      <c r="GTD182" s="85"/>
      <c r="GTE182" s="85"/>
      <c r="GTF182" s="85"/>
      <c r="GTG182" s="85"/>
      <c r="GTH182" s="85"/>
      <c r="GTI182" s="85"/>
      <c r="GTJ182" s="85"/>
      <c r="GTK182" s="85"/>
      <c r="GTL182" s="85"/>
      <c r="GTM182" s="85"/>
      <c r="GTN182" s="85"/>
      <c r="GTO182" s="85"/>
      <c r="GTP182" s="85"/>
      <c r="GTQ182" s="85"/>
      <c r="GTR182" s="85"/>
      <c r="GTS182" s="85"/>
      <c r="GTT182" s="85"/>
      <c r="GTU182" s="85"/>
      <c r="GTV182" s="85"/>
      <c r="GTW182" s="85"/>
      <c r="GTX182" s="85"/>
      <c r="GTY182" s="85"/>
      <c r="GTZ182" s="85"/>
      <c r="GUA182" s="85"/>
      <c r="GUB182" s="85"/>
      <c r="GUC182" s="85"/>
      <c r="GUD182" s="85"/>
      <c r="GUE182" s="85"/>
      <c r="GUF182" s="85"/>
      <c r="GUG182" s="85"/>
      <c r="GUH182" s="85"/>
      <c r="GUI182" s="85"/>
      <c r="GUJ182" s="85"/>
      <c r="GUK182" s="85"/>
      <c r="GUL182" s="85"/>
      <c r="GUM182" s="85"/>
      <c r="GUN182" s="85"/>
      <c r="GUO182" s="85"/>
      <c r="GUP182" s="85"/>
      <c r="GUQ182" s="85"/>
      <c r="GUR182" s="85"/>
      <c r="GUS182" s="85"/>
      <c r="GUT182" s="85"/>
      <c r="GUU182" s="85"/>
      <c r="GUV182" s="85"/>
      <c r="GUW182" s="85"/>
      <c r="GUX182" s="85"/>
      <c r="GUY182" s="85"/>
      <c r="GUZ182" s="85"/>
      <c r="GVA182" s="85"/>
      <c r="GVB182" s="85"/>
      <c r="GVC182" s="85"/>
      <c r="GVD182" s="85"/>
      <c r="GVE182" s="85"/>
      <c r="GVF182" s="85"/>
      <c r="GVG182" s="85"/>
      <c r="GVH182" s="85"/>
      <c r="GVI182" s="85"/>
      <c r="GVJ182" s="85"/>
      <c r="GVK182" s="85"/>
      <c r="GVL182" s="85"/>
      <c r="GVM182" s="85"/>
      <c r="GVN182" s="85"/>
      <c r="GVO182" s="85"/>
      <c r="GVP182" s="85"/>
      <c r="GVQ182" s="85"/>
      <c r="GVR182" s="85"/>
      <c r="GVS182" s="85"/>
      <c r="GVT182" s="85"/>
      <c r="GVU182" s="85"/>
      <c r="GVV182" s="85"/>
      <c r="GVW182" s="85"/>
      <c r="GVX182" s="85"/>
      <c r="GVY182" s="85"/>
      <c r="GVZ182" s="85"/>
      <c r="GWA182" s="85"/>
      <c r="GWB182" s="85"/>
      <c r="GWC182" s="85"/>
      <c r="GWD182" s="85"/>
      <c r="GWE182" s="85"/>
      <c r="GWF182" s="85"/>
      <c r="GWG182" s="85"/>
      <c r="GWH182" s="85"/>
      <c r="GWI182" s="85"/>
      <c r="GWJ182" s="85"/>
      <c r="GWK182" s="85"/>
      <c r="GWL182" s="85"/>
      <c r="GWM182" s="85"/>
      <c r="GWN182" s="85"/>
      <c r="GWO182" s="85"/>
      <c r="GWP182" s="85"/>
      <c r="GWQ182" s="85"/>
      <c r="GWR182" s="85"/>
      <c r="GWS182" s="85"/>
      <c r="GWT182" s="85"/>
      <c r="GWU182" s="85"/>
      <c r="GWV182" s="85"/>
      <c r="GWW182" s="85"/>
      <c r="GWX182" s="85"/>
      <c r="GWY182" s="85"/>
      <c r="GWZ182" s="85"/>
      <c r="GXA182" s="85"/>
      <c r="GXB182" s="85"/>
      <c r="GXC182" s="85"/>
      <c r="GXD182" s="85"/>
      <c r="GXE182" s="85"/>
      <c r="GXF182" s="85"/>
      <c r="GXG182" s="85"/>
      <c r="GXH182" s="85"/>
      <c r="GXI182" s="85"/>
      <c r="GXJ182" s="85"/>
      <c r="GXK182" s="85"/>
      <c r="GXL182" s="85"/>
      <c r="GXM182" s="85"/>
      <c r="GXN182" s="85"/>
      <c r="GXO182" s="85"/>
      <c r="GXP182" s="85"/>
      <c r="GXQ182" s="85"/>
      <c r="GXR182" s="85"/>
      <c r="GXS182" s="85"/>
      <c r="GXT182" s="85"/>
      <c r="GXU182" s="85"/>
      <c r="GXV182" s="85"/>
      <c r="GXW182" s="85"/>
      <c r="GXX182" s="85"/>
      <c r="GXY182" s="85"/>
      <c r="GXZ182" s="85"/>
      <c r="GYA182" s="85"/>
      <c r="GYB182" s="85"/>
      <c r="GYC182" s="85"/>
      <c r="GYD182" s="85"/>
      <c r="GYE182" s="85"/>
      <c r="GYF182" s="85"/>
      <c r="GYG182" s="85"/>
      <c r="GYH182" s="85"/>
      <c r="GYI182" s="85"/>
      <c r="GYJ182" s="85"/>
      <c r="GYK182" s="85"/>
      <c r="GYL182" s="85"/>
      <c r="GYM182" s="85"/>
      <c r="GYN182" s="85"/>
      <c r="GYO182" s="85"/>
      <c r="GYP182" s="85"/>
      <c r="GYQ182" s="85"/>
      <c r="GYR182" s="85"/>
      <c r="GYS182" s="85"/>
      <c r="GYT182" s="85"/>
      <c r="GYU182" s="85"/>
      <c r="GYV182" s="85"/>
      <c r="GYW182" s="85"/>
      <c r="GYX182" s="85"/>
      <c r="GYY182" s="85"/>
      <c r="GYZ182" s="85"/>
      <c r="GZA182" s="85"/>
      <c r="GZB182" s="85"/>
      <c r="GZC182" s="85"/>
      <c r="GZD182" s="85"/>
      <c r="GZE182" s="85"/>
      <c r="GZF182" s="85"/>
      <c r="GZG182" s="85"/>
      <c r="GZH182" s="85"/>
      <c r="GZI182" s="85"/>
      <c r="GZJ182" s="85"/>
      <c r="GZK182" s="85"/>
      <c r="GZL182" s="85"/>
      <c r="GZM182" s="85"/>
      <c r="GZN182" s="85"/>
      <c r="GZO182" s="85"/>
      <c r="GZP182" s="85"/>
      <c r="GZQ182" s="85"/>
      <c r="GZR182" s="85"/>
      <c r="GZS182" s="85"/>
      <c r="GZT182" s="85"/>
      <c r="GZU182" s="85"/>
      <c r="GZV182" s="85"/>
      <c r="GZW182" s="85"/>
      <c r="GZX182" s="85"/>
      <c r="GZY182" s="85"/>
      <c r="GZZ182" s="85"/>
      <c r="HAA182" s="85"/>
      <c r="HAB182" s="85"/>
      <c r="HAC182" s="85"/>
      <c r="HAD182" s="85"/>
      <c r="HAE182" s="85"/>
      <c r="HAF182" s="85"/>
      <c r="HAG182" s="85"/>
      <c r="HAH182" s="85"/>
      <c r="HAI182" s="85"/>
      <c r="HAJ182" s="85"/>
      <c r="HAK182" s="85"/>
      <c r="HAL182" s="85"/>
      <c r="HAM182" s="85"/>
      <c r="HAN182" s="85"/>
      <c r="HAO182" s="85"/>
      <c r="HAP182" s="85"/>
      <c r="HAQ182" s="85"/>
      <c r="HAR182" s="85"/>
      <c r="HAS182" s="85"/>
      <c r="HAT182" s="85"/>
      <c r="HAU182" s="85"/>
      <c r="HAV182" s="85"/>
      <c r="HAW182" s="85"/>
      <c r="HAX182" s="85"/>
      <c r="HAY182" s="85"/>
      <c r="HAZ182" s="85"/>
      <c r="HBA182" s="85"/>
      <c r="HBB182" s="85"/>
      <c r="HBC182" s="85"/>
      <c r="HBD182" s="85"/>
      <c r="HBE182" s="85"/>
      <c r="HBF182" s="85"/>
      <c r="HBG182" s="85"/>
      <c r="HBH182" s="85"/>
      <c r="HBI182" s="85"/>
      <c r="HBJ182" s="85"/>
      <c r="HBK182" s="85"/>
      <c r="HBL182" s="85"/>
      <c r="HBM182" s="85"/>
      <c r="HBN182" s="85"/>
      <c r="HBO182" s="85"/>
      <c r="HBP182" s="85"/>
      <c r="HBQ182" s="85"/>
      <c r="HBR182" s="85"/>
      <c r="HBS182" s="85"/>
      <c r="HBT182" s="85"/>
      <c r="HBU182" s="85"/>
      <c r="HBV182" s="85"/>
      <c r="HBW182" s="85"/>
      <c r="HBX182" s="85"/>
      <c r="HBY182" s="85"/>
      <c r="HBZ182" s="85"/>
      <c r="HCA182" s="85"/>
      <c r="HCB182" s="85"/>
      <c r="HCC182" s="85"/>
      <c r="HCD182" s="85"/>
      <c r="HCE182" s="85"/>
      <c r="HCF182" s="85"/>
      <c r="HCG182" s="85"/>
      <c r="HCH182" s="85"/>
      <c r="HCI182" s="85"/>
      <c r="HCJ182" s="85"/>
      <c r="HCK182" s="85"/>
      <c r="HCL182" s="85"/>
      <c r="HCM182" s="85"/>
      <c r="HCN182" s="85"/>
      <c r="HCO182" s="85"/>
      <c r="HCP182" s="85"/>
      <c r="HCQ182" s="85"/>
      <c r="HCR182" s="85"/>
      <c r="HCS182" s="85"/>
      <c r="HCT182" s="85"/>
      <c r="HCU182" s="85"/>
      <c r="HCV182" s="85"/>
      <c r="HCW182" s="85"/>
      <c r="HCX182" s="85"/>
      <c r="HCY182" s="85"/>
      <c r="HCZ182" s="85"/>
      <c r="HDA182" s="85"/>
      <c r="HDB182" s="85"/>
      <c r="HDC182" s="85"/>
      <c r="HDD182" s="85"/>
      <c r="HDE182" s="85"/>
      <c r="HDF182" s="85"/>
      <c r="HDG182" s="85"/>
      <c r="HDH182" s="85"/>
      <c r="HDI182" s="85"/>
      <c r="HDJ182" s="85"/>
      <c r="HDK182" s="85"/>
      <c r="HDL182" s="85"/>
      <c r="HDM182" s="85"/>
      <c r="HDN182" s="85"/>
      <c r="HDO182" s="85"/>
      <c r="HDP182" s="85"/>
      <c r="HDQ182" s="85"/>
      <c r="HDR182" s="85"/>
      <c r="HDS182" s="85"/>
      <c r="HDT182" s="85"/>
      <c r="HDU182" s="85"/>
      <c r="HDV182" s="85"/>
      <c r="HDW182" s="85"/>
      <c r="HDX182" s="85"/>
      <c r="HDY182" s="85"/>
      <c r="HDZ182" s="85"/>
      <c r="HEA182" s="85"/>
      <c r="HEB182" s="85"/>
      <c r="HEC182" s="85"/>
      <c r="HED182" s="85"/>
      <c r="HEE182" s="85"/>
      <c r="HEF182" s="85"/>
      <c r="HEG182" s="85"/>
      <c r="HEH182" s="85"/>
      <c r="HEI182" s="85"/>
      <c r="HEJ182" s="85"/>
      <c r="HEK182" s="85"/>
      <c r="HEL182" s="85"/>
      <c r="HEM182" s="85"/>
      <c r="HEN182" s="85"/>
      <c r="HEO182" s="85"/>
      <c r="HEP182" s="85"/>
      <c r="HEQ182" s="85"/>
      <c r="HER182" s="85"/>
      <c r="HES182" s="85"/>
      <c r="HET182" s="85"/>
      <c r="HEU182" s="85"/>
      <c r="HEV182" s="85"/>
      <c r="HEW182" s="85"/>
      <c r="HEX182" s="85"/>
      <c r="HEY182" s="85"/>
      <c r="HEZ182" s="85"/>
      <c r="HFA182" s="85"/>
      <c r="HFB182" s="85"/>
      <c r="HFC182" s="85"/>
      <c r="HFD182" s="85"/>
      <c r="HFE182" s="85"/>
      <c r="HFF182" s="85"/>
      <c r="HFG182" s="85"/>
      <c r="HFH182" s="85"/>
      <c r="HFI182" s="85"/>
      <c r="HFJ182" s="85"/>
      <c r="HFK182" s="85"/>
      <c r="HFL182" s="85"/>
      <c r="HFM182" s="85"/>
      <c r="HFN182" s="85"/>
      <c r="HFO182" s="85"/>
      <c r="HFP182" s="85"/>
      <c r="HFQ182" s="85"/>
      <c r="HFR182" s="85"/>
      <c r="HFS182" s="85"/>
      <c r="HFT182" s="85"/>
      <c r="HFU182" s="85"/>
      <c r="HFV182" s="85"/>
      <c r="HFW182" s="85"/>
      <c r="HFX182" s="85"/>
      <c r="HFY182" s="85"/>
      <c r="HFZ182" s="85"/>
      <c r="HGA182" s="85"/>
      <c r="HGB182" s="85"/>
      <c r="HGC182" s="85"/>
      <c r="HGD182" s="85"/>
      <c r="HGE182" s="85"/>
      <c r="HGF182" s="85"/>
      <c r="HGG182" s="85"/>
      <c r="HGH182" s="85"/>
      <c r="HGI182" s="85"/>
      <c r="HGJ182" s="85"/>
      <c r="HGK182" s="85"/>
      <c r="HGL182" s="85"/>
      <c r="HGM182" s="85"/>
      <c r="HGN182" s="85"/>
      <c r="HGO182" s="85"/>
      <c r="HGP182" s="85"/>
      <c r="HGQ182" s="85"/>
      <c r="HGR182" s="85"/>
      <c r="HGS182" s="85"/>
      <c r="HGT182" s="85"/>
      <c r="HGU182" s="85"/>
      <c r="HGV182" s="85"/>
      <c r="HGW182" s="85"/>
      <c r="HGX182" s="85"/>
      <c r="HGY182" s="85"/>
      <c r="HGZ182" s="85"/>
      <c r="HHA182" s="85"/>
      <c r="HHB182" s="85"/>
      <c r="HHC182" s="85"/>
      <c r="HHD182" s="85"/>
      <c r="HHE182" s="85"/>
      <c r="HHF182" s="85"/>
      <c r="HHG182" s="85"/>
      <c r="HHH182" s="85"/>
      <c r="HHI182" s="85"/>
      <c r="HHJ182" s="85"/>
      <c r="HHK182" s="85"/>
      <c r="HHL182" s="85"/>
      <c r="HHM182" s="85"/>
      <c r="HHN182" s="85"/>
      <c r="HHO182" s="85"/>
      <c r="HHP182" s="85"/>
      <c r="HHQ182" s="85"/>
      <c r="HHR182" s="85"/>
      <c r="HHS182" s="85"/>
      <c r="HHT182" s="85"/>
      <c r="HHU182" s="85"/>
      <c r="HHV182" s="85"/>
      <c r="HHW182" s="85"/>
      <c r="HHX182" s="85"/>
      <c r="HHY182" s="85"/>
      <c r="HHZ182" s="85"/>
      <c r="HIA182" s="85"/>
      <c r="HIB182" s="85"/>
      <c r="HIC182" s="85"/>
      <c r="HID182" s="85"/>
      <c r="HIE182" s="85"/>
      <c r="HIF182" s="85"/>
      <c r="HIG182" s="85"/>
      <c r="HIH182" s="85"/>
      <c r="HII182" s="85"/>
      <c r="HIJ182" s="85"/>
      <c r="HIK182" s="85"/>
      <c r="HIL182" s="85"/>
      <c r="HIM182" s="85"/>
      <c r="HIN182" s="85"/>
      <c r="HIO182" s="85"/>
      <c r="HIP182" s="85"/>
      <c r="HIQ182" s="85"/>
      <c r="HIR182" s="85"/>
      <c r="HIS182" s="85"/>
      <c r="HIT182" s="85"/>
      <c r="HIU182" s="85"/>
      <c r="HIV182" s="85"/>
      <c r="HIW182" s="85"/>
      <c r="HIX182" s="85"/>
      <c r="HIY182" s="85"/>
      <c r="HIZ182" s="85"/>
      <c r="HJA182" s="85"/>
      <c r="HJB182" s="85"/>
      <c r="HJC182" s="85"/>
      <c r="HJD182" s="85"/>
      <c r="HJE182" s="85"/>
      <c r="HJF182" s="85"/>
      <c r="HJG182" s="85"/>
      <c r="HJH182" s="85"/>
      <c r="HJI182" s="85"/>
      <c r="HJJ182" s="85"/>
      <c r="HJK182" s="85"/>
      <c r="HJL182" s="85"/>
      <c r="HJM182" s="85"/>
      <c r="HJN182" s="85"/>
      <c r="HJO182" s="85"/>
      <c r="HJP182" s="85"/>
      <c r="HJQ182" s="85"/>
      <c r="HJR182" s="85"/>
      <c r="HJS182" s="85"/>
      <c r="HJT182" s="85"/>
      <c r="HJU182" s="85"/>
      <c r="HJV182" s="85"/>
      <c r="HJW182" s="85"/>
      <c r="HJX182" s="85"/>
      <c r="HJY182" s="85"/>
      <c r="HJZ182" s="85"/>
      <c r="HKA182" s="85"/>
      <c r="HKB182" s="85"/>
      <c r="HKC182" s="85"/>
      <c r="HKD182" s="85"/>
      <c r="HKE182" s="85"/>
      <c r="HKF182" s="85"/>
      <c r="HKG182" s="85"/>
      <c r="HKH182" s="85"/>
      <c r="HKI182" s="85"/>
      <c r="HKJ182" s="85"/>
      <c r="HKK182" s="85"/>
      <c r="HKL182" s="85"/>
      <c r="HKM182" s="85"/>
      <c r="HKN182" s="85"/>
      <c r="HKO182" s="85"/>
      <c r="HKP182" s="85"/>
      <c r="HKQ182" s="85"/>
      <c r="HKR182" s="85"/>
      <c r="HKS182" s="85"/>
      <c r="HKT182" s="85"/>
      <c r="HKU182" s="85"/>
      <c r="HKV182" s="85"/>
      <c r="HKW182" s="85"/>
      <c r="HKX182" s="85"/>
      <c r="HKY182" s="85"/>
      <c r="HKZ182" s="85"/>
      <c r="HLA182" s="85"/>
      <c r="HLB182" s="85"/>
      <c r="HLC182" s="85"/>
      <c r="HLD182" s="85"/>
      <c r="HLE182" s="85"/>
      <c r="HLF182" s="85"/>
      <c r="HLG182" s="85"/>
      <c r="HLH182" s="85"/>
      <c r="HLI182" s="85"/>
      <c r="HLJ182" s="85"/>
      <c r="HLK182" s="85"/>
      <c r="HLL182" s="85"/>
      <c r="HLM182" s="85"/>
      <c r="HLN182" s="85"/>
      <c r="HLO182" s="85"/>
      <c r="HLP182" s="85"/>
      <c r="HLQ182" s="85"/>
      <c r="HLR182" s="85"/>
      <c r="HLS182" s="85"/>
      <c r="HLT182" s="85"/>
      <c r="HLU182" s="85"/>
      <c r="HLV182" s="85"/>
      <c r="HLW182" s="85"/>
      <c r="HLX182" s="85"/>
      <c r="HLY182" s="85"/>
      <c r="HLZ182" s="85"/>
      <c r="HMA182" s="85"/>
      <c r="HMB182" s="85"/>
      <c r="HMC182" s="85"/>
      <c r="HMD182" s="85"/>
      <c r="HME182" s="85"/>
      <c r="HMF182" s="85"/>
      <c r="HMG182" s="85"/>
      <c r="HMH182" s="85"/>
      <c r="HMI182" s="85"/>
      <c r="HMJ182" s="85"/>
      <c r="HMK182" s="85"/>
      <c r="HML182" s="85"/>
      <c r="HMM182" s="85"/>
      <c r="HMN182" s="85"/>
      <c r="HMO182" s="85"/>
      <c r="HMP182" s="85"/>
      <c r="HMQ182" s="85"/>
      <c r="HMR182" s="85"/>
      <c r="HMS182" s="85"/>
      <c r="HMT182" s="85"/>
      <c r="HMU182" s="85"/>
      <c r="HMV182" s="85"/>
      <c r="HMW182" s="85"/>
      <c r="HMX182" s="85"/>
      <c r="HMY182" s="85"/>
      <c r="HMZ182" s="85"/>
      <c r="HNA182" s="85"/>
      <c r="HNB182" s="85"/>
      <c r="HNC182" s="85"/>
      <c r="HND182" s="85"/>
      <c r="HNE182" s="85"/>
      <c r="HNF182" s="85"/>
      <c r="HNG182" s="85"/>
      <c r="HNH182" s="85"/>
      <c r="HNI182" s="85"/>
      <c r="HNJ182" s="85"/>
      <c r="HNK182" s="85"/>
      <c r="HNL182" s="85"/>
      <c r="HNM182" s="85"/>
      <c r="HNN182" s="85"/>
      <c r="HNO182" s="85"/>
      <c r="HNP182" s="85"/>
      <c r="HNQ182" s="85"/>
      <c r="HNR182" s="85"/>
      <c r="HNS182" s="85"/>
      <c r="HNT182" s="85"/>
      <c r="HNU182" s="85"/>
      <c r="HNV182" s="85"/>
      <c r="HNW182" s="85"/>
      <c r="HNX182" s="85"/>
      <c r="HNY182" s="85"/>
      <c r="HNZ182" s="85"/>
      <c r="HOA182" s="85"/>
      <c r="HOB182" s="85"/>
      <c r="HOC182" s="85"/>
      <c r="HOD182" s="85"/>
      <c r="HOE182" s="85"/>
      <c r="HOF182" s="85"/>
      <c r="HOG182" s="85"/>
      <c r="HOH182" s="85"/>
      <c r="HOI182" s="85"/>
      <c r="HOJ182" s="85"/>
      <c r="HOK182" s="85"/>
      <c r="HOL182" s="85"/>
      <c r="HOM182" s="85"/>
      <c r="HON182" s="85"/>
      <c r="HOO182" s="85"/>
      <c r="HOP182" s="85"/>
      <c r="HOQ182" s="85"/>
      <c r="HOR182" s="85"/>
      <c r="HOS182" s="85"/>
      <c r="HOT182" s="85"/>
      <c r="HOU182" s="85"/>
      <c r="HOV182" s="85"/>
      <c r="HOW182" s="85"/>
      <c r="HOX182" s="85"/>
      <c r="HOY182" s="85"/>
      <c r="HOZ182" s="85"/>
      <c r="HPA182" s="85"/>
      <c r="HPB182" s="85"/>
      <c r="HPC182" s="85"/>
      <c r="HPD182" s="85"/>
      <c r="HPE182" s="85"/>
      <c r="HPF182" s="85"/>
      <c r="HPG182" s="85"/>
      <c r="HPH182" s="85"/>
      <c r="HPI182" s="85"/>
      <c r="HPJ182" s="85"/>
      <c r="HPK182" s="85"/>
      <c r="HPL182" s="85"/>
      <c r="HPM182" s="85"/>
      <c r="HPN182" s="85"/>
      <c r="HPO182" s="85"/>
      <c r="HPP182" s="85"/>
      <c r="HPQ182" s="85"/>
      <c r="HPR182" s="85"/>
      <c r="HPS182" s="85"/>
      <c r="HPT182" s="85"/>
      <c r="HPU182" s="85"/>
      <c r="HPV182" s="85"/>
      <c r="HPW182" s="85"/>
      <c r="HPX182" s="85"/>
      <c r="HPY182" s="85"/>
      <c r="HPZ182" s="85"/>
      <c r="HQA182" s="85"/>
      <c r="HQB182" s="85"/>
      <c r="HQC182" s="85"/>
      <c r="HQD182" s="85"/>
      <c r="HQE182" s="85"/>
      <c r="HQF182" s="85"/>
      <c r="HQG182" s="85"/>
      <c r="HQH182" s="85"/>
      <c r="HQI182" s="85"/>
      <c r="HQJ182" s="85"/>
      <c r="HQK182" s="85"/>
      <c r="HQL182" s="85"/>
      <c r="HQM182" s="85"/>
      <c r="HQN182" s="85"/>
      <c r="HQO182" s="85"/>
      <c r="HQP182" s="85"/>
      <c r="HQQ182" s="85"/>
      <c r="HQR182" s="85"/>
      <c r="HQS182" s="85"/>
      <c r="HQT182" s="85"/>
      <c r="HQU182" s="85"/>
      <c r="HQV182" s="85"/>
      <c r="HQW182" s="85"/>
      <c r="HQX182" s="85"/>
      <c r="HQY182" s="85"/>
      <c r="HQZ182" s="85"/>
      <c r="HRA182" s="85"/>
      <c r="HRB182" s="85"/>
      <c r="HRC182" s="85"/>
      <c r="HRD182" s="85"/>
      <c r="HRE182" s="85"/>
      <c r="HRF182" s="85"/>
      <c r="HRG182" s="85"/>
      <c r="HRH182" s="85"/>
      <c r="HRI182" s="85"/>
      <c r="HRJ182" s="85"/>
      <c r="HRK182" s="85"/>
      <c r="HRL182" s="85"/>
      <c r="HRM182" s="85"/>
      <c r="HRN182" s="85"/>
      <c r="HRO182" s="85"/>
      <c r="HRP182" s="85"/>
      <c r="HRQ182" s="85"/>
      <c r="HRR182" s="85"/>
      <c r="HRS182" s="85"/>
      <c r="HRT182" s="85"/>
      <c r="HRU182" s="85"/>
      <c r="HRV182" s="85"/>
      <c r="HRW182" s="85"/>
      <c r="HRX182" s="85"/>
      <c r="HRY182" s="85"/>
      <c r="HRZ182" s="85"/>
      <c r="HSA182" s="85"/>
      <c r="HSB182" s="85"/>
      <c r="HSC182" s="85"/>
      <c r="HSD182" s="85"/>
      <c r="HSE182" s="85"/>
      <c r="HSF182" s="85"/>
      <c r="HSG182" s="85"/>
      <c r="HSH182" s="85"/>
      <c r="HSI182" s="85"/>
      <c r="HSJ182" s="85"/>
      <c r="HSK182" s="85"/>
      <c r="HSL182" s="85"/>
      <c r="HSM182" s="85"/>
      <c r="HSN182" s="85"/>
      <c r="HSO182" s="85"/>
      <c r="HSP182" s="85"/>
      <c r="HSQ182" s="85"/>
      <c r="HSR182" s="85"/>
      <c r="HSS182" s="85"/>
      <c r="HST182" s="85"/>
      <c r="HSU182" s="85"/>
      <c r="HSV182" s="85"/>
      <c r="HSW182" s="85"/>
      <c r="HSX182" s="85"/>
      <c r="HSY182" s="85"/>
      <c r="HSZ182" s="85"/>
      <c r="HTA182" s="85"/>
      <c r="HTB182" s="85"/>
      <c r="HTC182" s="85"/>
      <c r="HTD182" s="85"/>
      <c r="HTE182" s="85"/>
      <c r="HTF182" s="85"/>
      <c r="HTG182" s="85"/>
      <c r="HTH182" s="85"/>
      <c r="HTI182" s="85"/>
      <c r="HTJ182" s="85"/>
      <c r="HTK182" s="85"/>
      <c r="HTL182" s="85"/>
      <c r="HTM182" s="85"/>
      <c r="HTN182" s="85"/>
      <c r="HTO182" s="85"/>
      <c r="HTP182" s="85"/>
      <c r="HTQ182" s="85"/>
      <c r="HTR182" s="85"/>
      <c r="HTS182" s="85"/>
      <c r="HTT182" s="85"/>
      <c r="HTU182" s="85"/>
      <c r="HTV182" s="85"/>
      <c r="HTW182" s="85"/>
      <c r="HTX182" s="85"/>
      <c r="HTY182" s="85"/>
      <c r="HTZ182" s="85"/>
      <c r="HUA182" s="85"/>
      <c r="HUB182" s="85"/>
      <c r="HUC182" s="85"/>
      <c r="HUD182" s="85"/>
      <c r="HUE182" s="85"/>
      <c r="HUF182" s="85"/>
      <c r="HUG182" s="85"/>
      <c r="HUH182" s="85"/>
      <c r="HUI182" s="85"/>
      <c r="HUJ182" s="85"/>
      <c r="HUK182" s="85"/>
      <c r="HUL182" s="85"/>
      <c r="HUM182" s="85"/>
      <c r="HUN182" s="85"/>
      <c r="HUO182" s="85"/>
      <c r="HUP182" s="85"/>
      <c r="HUQ182" s="85"/>
      <c r="HUR182" s="85"/>
      <c r="HUS182" s="85"/>
      <c r="HUT182" s="85"/>
      <c r="HUU182" s="85"/>
      <c r="HUV182" s="85"/>
      <c r="HUW182" s="85"/>
      <c r="HUX182" s="85"/>
      <c r="HUY182" s="85"/>
      <c r="HUZ182" s="85"/>
      <c r="HVA182" s="85"/>
      <c r="HVB182" s="85"/>
      <c r="HVC182" s="85"/>
      <c r="HVD182" s="85"/>
      <c r="HVE182" s="85"/>
      <c r="HVF182" s="85"/>
      <c r="HVG182" s="85"/>
      <c r="HVH182" s="85"/>
      <c r="HVI182" s="85"/>
      <c r="HVJ182" s="85"/>
      <c r="HVK182" s="85"/>
      <c r="HVL182" s="85"/>
      <c r="HVM182" s="85"/>
      <c r="HVN182" s="85"/>
      <c r="HVO182" s="85"/>
      <c r="HVP182" s="85"/>
      <c r="HVQ182" s="85"/>
      <c r="HVR182" s="85"/>
      <c r="HVS182" s="85"/>
      <c r="HVT182" s="85"/>
      <c r="HVU182" s="85"/>
      <c r="HVV182" s="85"/>
      <c r="HVW182" s="85"/>
      <c r="HVX182" s="85"/>
      <c r="HVY182" s="85"/>
      <c r="HVZ182" s="85"/>
      <c r="HWA182" s="85"/>
      <c r="HWB182" s="85"/>
      <c r="HWC182" s="85"/>
      <c r="HWD182" s="85"/>
      <c r="HWE182" s="85"/>
      <c r="HWF182" s="85"/>
      <c r="HWG182" s="85"/>
      <c r="HWH182" s="85"/>
      <c r="HWI182" s="85"/>
      <c r="HWJ182" s="85"/>
      <c r="HWK182" s="85"/>
      <c r="HWL182" s="85"/>
      <c r="HWM182" s="85"/>
      <c r="HWN182" s="85"/>
      <c r="HWO182" s="85"/>
      <c r="HWP182" s="85"/>
      <c r="HWQ182" s="85"/>
      <c r="HWR182" s="85"/>
      <c r="HWS182" s="85"/>
      <c r="HWT182" s="85"/>
      <c r="HWU182" s="85"/>
      <c r="HWV182" s="85"/>
      <c r="HWW182" s="85"/>
      <c r="HWX182" s="85"/>
      <c r="HWY182" s="85"/>
      <c r="HWZ182" s="85"/>
      <c r="HXA182" s="85"/>
      <c r="HXB182" s="85"/>
      <c r="HXC182" s="85"/>
      <c r="HXD182" s="85"/>
      <c r="HXE182" s="85"/>
      <c r="HXF182" s="85"/>
      <c r="HXG182" s="85"/>
      <c r="HXH182" s="85"/>
      <c r="HXI182" s="85"/>
      <c r="HXJ182" s="85"/>
      <c r="HXK182" s="85"/>
      <c r="HXL182" s="85"/>
      <c r="HXM182" s="85"/>
      <c r="HXN182" s="85"/>
      <c r="HXO182" s="85"/>
      <c r="HXP182" s="85"/>
      <c r="HXQ182" s="85"/>
      <c r="HXR182" s="85"/>
      <c r="HXS182" s="85"/>
      <c r="HXT182" s="85"/>
      <c r="HXU182" s="85"/>
      <c r="HXV182" s="85"/>
      <c r="HXW182" s="85"/>
      <c r="HXX182" s="85"/>
      <c r="HXY182" s="85"/>
      <c r="HXZ182" s="85"/>
      <c r="HYA182" s="85"/>
      <c r="HYB182" s="85"/>
      <c r="HYC182" s="85"/>
      <c r="HYD182" s="85"/>
      <c r="HYE182" s="85"/>
      <c r="HYF182" s="85"/>
      <c r="HYG182" s="85"/>
      <c r="HYH182" s="85"/>
      <c r="HYI182" s="85"/>
      <c r="HYJ182" s="85"/>
      <c r="HYK182" s="85"/>
      <c r="HYL182" s="85"/>
      <c r="HYM182" s="85"/>
      <c r="HYN182" s="85"/>
      <c r="HYO182" s="85"/>
      <c r="HYP182" s="85"/>
      <c r="HYQ182" s="85"/>
      <c r="HYR182" s="85"/>
      <c r="HYS182" s="85"/>
      <c r="HYT182" s="85"/>
      <c r="HYU182" s="85"/>
      <c r="HYV182" s="85"/>
      <c r="HYW182" s="85"/>
      <c r="HYX182" s="85"/>
      <c r="HYY182" s="85"/>
      <c r="HYZ182" s="85"/>
      <c r="HZA182" s="85"/>
      <c r="HZB182" s="85"/>
      <c r="HZC182" s="85"/>
      <c r="HZD182" s="85"/>
      <c r="HZE182" s="85"/>
      <c r="HZF182" s="85"/>
      <c r="HZG182" s="85"/>
      <c r="HZH182" s="85"/>
      <c r="HZI182" s="85"/>
      <c r="HZJ182" s="85"/>
      <c r="HZK182" s="85"/>
      <c r="HZL182" s="85"/>
      <c r="HZM182" s="85"/>
      <c r="HZN182" s="85"/>
      <c r="HZO182" s="85"/>
      <c r="HZP182" s="85"/>
      <c r="HZQ182" s="85"/>
      <c r="HZR182" s="85"/>
      <c r="HZS182" s="85"/>
      <c r="HZT182" s="85"/>
      <c r="HZU182" s="85"/>
      <c r="HZV182" s="85"/>
      <c r="HZW182" s="85"/>
      <c r="HZX182" s="85"/>
      <c r="HZY182" s="85"/>
      <c r="HZZ182" s="85"/>
      <c r="IAA182" s="85"/>
      <c r="IAB182" s="85"/>
      <c r="IAC182" s="85"/>
      <c r="IAD182" s="85"/>
      <c r="IAE182" s="85"/>
      <c r="IAF182" s="85"/>
      <c r="IAG182" s="85"/>
      <c r="IAH182" s="85"/>
      <c r="IAI182" s="85"/>
      <c r="IAJ182" s="85"/>
      <c r="IAK182" s="85"/>
      <c r="IAL182" s="85"/>
      <c r="IAM182" s="85"/>
      <c r="IAN182" s="85"/>
      <c r="IAO182" s="85"/>
      <c r="IAP182" s="85"/>
      <c r="IAQ182" s="85"/>
      <c r="IAR182" s="85"/>
      <c r="IAS182" s="85"/>
      <c r="IAT182" s="85"/>
      <c r="IAU182" s="85"/>
      <c r="IAV182" s="85"/>
      <c r="IAW182" s="85"/>
      <c r="IAX182" s="85"/>
      <c r="IAY182" s="85"/>
      <c r="IAZ182" s="85"/>
      <c r="IBA182" s="85"/>
      <c r="IBB182" s="85"/>
      <c r="IBC182" s="85"/>
      <c r="IBD182" s="85"/>
      <c r="IBE182" s="85"/>
      <c r="IBF182" s="85"/>
      <c r="IBG182" s="85"/>
      <c r="IBH182" s="85"/>
      <c r="IBI182" s="85"/>
      <c r="IBJ182" s="85"/>
      <c r="IBK182" s="85"/>
      <c r="IBL182" s="85"/>
      <c r="IBM182" s="85"/>
      <c r="IBN182" s="85"/>
      <c r="IBO182" s="85"/>
      <c r="IBP182" s="85"/>
      <c r="IBQ182" s="85"/>
      <c r="IBR182" s="85"/>
      <c r="IBS182" s="85"/>
      <c r="IBT182" s="85"/>
      <c r="IBU182" s="85"/>
      <c r="IBV182" s="85"/>
      <c r="IBW182" s="85"/>
      <c r="IBX182" s="85"/>
      <c r="IBY182" s="85"/>
      <c r="IBZ182" s="85"/>
      <c r="ICA182" s="85"/>
      <c r="ICB182" s="85"/>
      <c r="ICC182" s="85"/>
      <c r="ICD182" s="85"/>
      <c r="ICE182" s="85"/>
      <c r="ICF182" s="85"/>
      <c r="ICG182" s="85"/>
      <c r="ICH182" s="85"/>
      <c r="ICI182" s="85"/>
      <c r="ICJ182" s="85"/>
      <c r="ICK182" s="85"/>
      <c r="ICL182" s="85"/>
      <c r="ICM182" s="85"/>
      <c r="ICN182" s="85"/>
      <c r="ICO182" s="85"/>
      <c r="ICP182" s="85"/>
      <c r="ICQ182" s="85"/>
      <c r="ICR182" s="85"/>
      <c r="ICS182" s="85"/>
      <c r="ICT182" s="85"/>
      <c r="ICU182" s="85"/>
      <c r="ICV182" s="85"/>
      <c r="ICW182" s="85"/>
      <c r="ICX182" s="85"/>
      <c r="ICY182" s="85"/>
      <c r="ICZ182" s="85"/>
      <c r="IDA182" s="85"/>
      <c r="IDB182" s="85"/>
      <c r="IDC182" s="85"/>
      <c r="IDD182" s="85"/>
      <c r="IDE182" s="85"/>
      <c r="IDF182" s="85"/>
      <c r="IDG182" s="85"/>
      <c r="IDH182" s="85"/>
      <c r="IDI182" s="85"/>
      <c r="IDJ182" s="85"/>
      <c r="IDK182" s="85"/>
      <c r="IDL182" s="85"/>
      <c r="IDM182" s="85"/>
      <c r="IDN182" s="85"/>
      <c r="IDO182" s="85"/>
      <c r="IDP182" s="85"/>
      <c r="IDQ182" s="85"/>
      <c r="IDR182" s="85"/>
      <c r="IDS182" s="85"/>
      <c r="IDT182" s="85"/>
      <c r="IDU182" s="85"/>
      <c r="IDV182" s="85"/>
      <c r="IDW182" s="85"/>
      <c r="IDX182" s="85"/>
      <c r="IDY182" s="85"/>
      <c r="IDZ182" s="85"/>
      <c r="IEA182" s="85"/>
      <c r="IEB182" s="85"/>
      <c r="IEC182" s="85"/>
      <c r="IED182" s="85"/>
      <c r="IEE182" s="85"/>
      <c r="IEF182" s="85"/>
      <c r="IEG182" s="85"/>
      <c r="IEH182" s="85"/>
      <c r="IEI182" s="85"/>
      <c r="IEJ182" s="85"/>
      <c r="IEK182" s="85"/>
      <c r="IEL182" s="85"/>
      <c r="IEM182" s="85"/>
      <c r="IEN182" s="85"/>
      <c r="IEO182" s="85"/>
      <c r="IEP182" s="85"/>
      <c r="IEQ182" s="85"/>
      <c r="IER182" s="85"/>
      <c r="IES182" s="85"/>
      <c r="IET182" s="85"/>
      <c r="IEU182" s="85"/>
      <c r="IEV182" s="85"/>
      <c r="IEW182" s="85"/>
      <c r="IEX182" s="85"/>
      <c r="IEY182" s="85"/>
      <c r="IEZ182" s="85"/>
      <c r="IFA182" s="85"/>
      <c r="IFB182" s="85"/>
      <c r="IFC182" s="85"/>
      <c r="IFD182" s="85"/>
      <c r="IFE182" s="85"/>
      <c r="IFF182" s="85"/>
      <c r="IFG182" s="85"/>
      <c r="IFH182" s="85"/>
      <c r="IFI182" s="85"/>
      <c r="IFJ182" s="85"/>
      <c r="IFK182" s="85"/>
      <c r="IFL182" s="85"/>
      <c r="IFM182" s="85"/>
      <c r="IFN182" s="85"/>
      <c r="IFO182" s="85"/>
      <c r="IFP182" s="85"/>
      <c r="IFQ182" s="85"/>
      <c r="IFR182" s="85"/>
      <c r="IFS182" s="85"/>
      <c r="IFT182" s="85"/>
      <c r="IFU182" s="85"/>
      <c r="IFV182" s="85"/>
      <c r="IFW182" s="85"/>
      <c r="IFX182" s="85"/>
      <c r="IFY182" s="85"/>
      <c r="IFZ182" s="85"/>
      <c r="IGA182" s="85"/>
      <c r="IGB182" s="85"/>
      <c r="IGC182" s="85"/>
      <c r="IGD182" s="85"/>
      <c r="IGE182" s="85"/>
      <c r="IGF182" s="85"/>
      <c r="IGG182" s="85"/>
      <c r="IGH182" s="85"/>
      <c r="IGI182" s="85"/>
      <c r="IGJ182" s="85"/>
      <c r="IGK182" s="85"/>
      <c r="IGL182" s="85"/>
      <c r="IGM182" s="85"/>
      <c r="IGN182" s="85"/>
      <c r="IGO182" s="85"/>
      <c r="IGP182" s="85"/>
      <c r="IGQ182" s="85"/>
      <c r="IGR182" s="85"/>
      <c r="IGS182" s="85"/>
      <c r="IGT182" s="85"/>
      <c r="IGU182" s="85"/>
      <c r="IGV182" s="85"/>
      <c r="IGW182" s="85"/>
      <c r="IGX182" s="85"/>
      <c r="IGY182" s="85"/>
      <c r="IGZ182" s="85"/>
      <c r="IHA182" s="85"/>
      <c r="IHB182" s="85"/>
      <c r="IHC182" s="85"/>
      <c r="IHD182" s="85"/>
      <c r="IHE182" s="85"/>
      <c r="IHF182" s="85"/>
      <c r="IHG182" s="85"/>
      <c r="IHH182" s="85"/>
      <c r="IHI182" s="85"/>
      <c r="IHJ182" s="85"/>
      <c r="IHK182" s="85"/>
      <c r="IHL182" s="85"/>
      <c r="IHM182" s="85"/>
      <c r="IHN182" s="85"/>
      <c r="IHO182" s="85"/>
      <c r="IHP182" s="85"/>
      <c r="IHQ182" s="85"/>
      <c r="IHR182" s="85"/>
      <c r="IHS182" s="85"/>
      <c r="IHT182" s="85"/>
      <c r="IHU182" s="85"/>
      <c r="IHV182" s="85"/>
      <c r="IHW182" s="85"/>
      <c r="IHX182" s="85"/>
      <c r="IHY182" s="85"/>
      <c r="IHZ182" s="85"/>
      <c r="IIA182" s="85"/>
      <c r="IIB182" s="85"/>
      <c r="IIC182" s="85"/>
      <c r="IID182" s="85"/>
      <c r="IIE182" s="85"/>
      <c r="IIF182" s="85"/>
      <c r="IIG182" s="85"/>
      <c r="IIH182" s="85"/>
      <c r="III182" s="85"/>
      <c r="IIJ182" s="85"/>
      <c r="IIK182" s="85"/>
      <c r="IIL182" s="85"/>
      <c r="IIM182" s="85"/>
      <c r="IIN182" s="85"/>
      <c r="IIO182" s="85"/>
      <c r="IIP182" s="85"/>
      <c r="IIQ182" s="85"/>
      <c r="IIR182" s="85"/>
      <c r="IIS182" s="85"/>
      <c r="IIT182" s="85"/>
      <c r="IIU182" s="85"/>
      <c r="IIV182" s="85"/>
      <c r="IIW182" s="85"/>
      <c r="IIX182" s="85"/>
      <c r="IIY182" s="85"/>
      <c r="IIZ182" s="85"/>
      <c r="IJA182" s="85"/>
      <c r="IJB182" s="85"/>
      <c r="IJC182" s="85"/>
      <c r="IJD182" s="85"/>
      <c r="IJE182" s="85"/>
      <c r="IJF182" s="85"/>
      <c r="IJG182" s="85"/>
      <c r="IJH182" s="85"/>
      <c r="IJI182" s="85"/>
      <c r="IJJ182" s="85"/>
      <c r="IJK182" s="85"/>
      <c r="IJL182" s="85"/>
      <c r="IJM182" s="85"/>
      <c r="IJN182" s="85"/>
      <c r="IJO182" s="85"/>
      <c r="IJP182" s="85"/>
      <c r="IJQ182" s="85"/>
      <c r="IJR182" s="85"/>
      <c r="IJS182" s="85"/>
      <c r="IJT182" s="85"/>
      <c r="IJU182" s="85"/>
      <c r="IJV182" s="85"/>
      <c r="IJW182" s="85"/>
      <c r="IJX182" s="85"/>
      <c r="IJY182" s="85"/>
      <c r="IJZ182" s="85"/>
      <c r="IKA182" s="85"/>
      <c r="IKB182" s="85"/>
      <c r="IKC182" s="85"/>
      <c r="IKD182" s="85"/>
      <c r="IKE182" s="85"/>
      <c r="IKF182" s="85"/>
      <c r="IKG182" s="85"/>
      <c r="IKH182" s="85"/>
      <c r="IKI182" s="85"/>
      <c r="IKJ182" s="85"/>
      <c r="IKK182" s="85"/>
      <c r="IKL182" s="85"/>
      <c r="IKM182" s="85"/>
      <c r="IKN182" s="85"/>
      <c r="IKO182" s="85"/>
      <c r="IKP182" s="85"/>
      <c r="IKQ182" s="85"/>
      <c r="IKR182" s="85"/>
      <c r="IKS182" s="85"/>
      <c r="IKT182" s="85"/>
      <c r="IKU182" s="85"/>
      <c r="IKV182" s="85"/>
      <c r="IKW182" s="85"/>
      <c r="IKX182" s="85"/>
      <c r="IKY182" s="85"/>
      <c r="IKZ182" s="85"/>
      <c r="ILA182" s="85"/>
      <c r="ILB182" s="85"/>
      <c r="ILC182" s="85"/>
      <c r="ILD182" s="85"/>
      <c r="ILE182" s="85"/>
      <c r="ILF182" s="85"/>
      <c r="ILG182" s="85"/>
      <c r="ILH182" s="85"/>
      <c r="ILI182" s="85"/>
      <c r="ILJ182" s="85"/>
      <c r="ILK182" s="85"/>
      <c r="ILL182" s="85"/>
      <c r="ILM182" s="85"/>
      <c r="ILN182" s="85"/>
      <c r="ILO182" s="85"/>
      <c r="ILP182" s="85"/>
      <c r="ILQ182" s="85"/>
      <c r="ILR182" s="85"/>
      <c r="ILS182" s="85"/>
      <c r="ILT182" s="85"/>
      <c r="ILU182" s="85"/>
      <c r="ILV182" s="85"/>
      <c r="ILW182" s="85"/>
      <c r="ILX182" s="85"/>
      <c r="ILY182" s="85"/>
      <c r="ILZ182" s="85"/>
      <c r="IMA182" s="85"/>
      <c r="IMB182" s="85"/>
      <c r="IMC182" s="85"/>
      <c r="IMD182" s="85"/>
      <c r="IME182" s="85"/>
      <c r="IMF182" s="85"/>
      <c r="IMG182" s="85"/>
      <c r="IMH182" s="85"/>
      <c r="IMI182" s="85"/>
      <c r="IMJ182" s="85"/>
      <c r="IMK182" s="85"/>
      <c r="IML182" s="85"/>
      <c r="IMM182" s="85"/>
      <c r="IMN182" s="85"/>
      <c r="IMO182" s="85"/>
      <c r="IMP182" s="85"/>
      <c r="IMQ182" s="85"/>
      <c r="IMR182" s="85"/>
      <c r="IMS182" s="85"/>
      <c r="IMT182" s="85"/>
      <c r="IMU182" s="85"/>
      <c r="IMV182" s="85"/>
      <c r="IMW182" s="85"/>
      <c r="IMX182" s="85"/>
      <c r="IMY182" s="85"/>
      <c r="IMZ182" s="85"/>
      <c r="INA182" s="85"/>
      <c r="INB182" s="85"/>
      <c r="INC182" s="85"/>
      <c r="IND182" s="85"/>
      <c r="INE182" s="85"/>
      <c r="INF182" s="85"/>
      <c r="ING182" s="85"/>
      <c r="INH182" s="85"/>
      <c r="INI182" s="85"/>
      <c r="INJ182" s="85"/>
      <c r="INK182" s="85"/>
      <c r="INL182" s="85"/>
      <c r="INM182" s="85"/>
      <c r="INN182" s="85"/>
      <c r="INO182" s="85"/>
      <c r="INP182" s="85"/>
      <c r="INQ182" s="85"/>
      <c r="INR182" s="85"/>
      <c r="INS182" s="85"/>
      <c r="INT182" s="85"/>
      <c r="INU182" s="85"/>
      <c r="INV182" s="85"/>
      <c r="INW182" s="85"/>
      <c r="INX182" s="85"/>
      <c r="INY182" s="85"/>
      <c r="INZ182" s="85"/>
      <c r="IOA182" s="85"/>
      <c r="IOB182" s="85"/>
      <c r="IOC182" s="85"/>
      <c r="IOD182" s="85"/>
      <c r="IOE182" s="85"/>
      <c r="IOF182" s="85"/>
      <c r="IOG182" s="85"/>
      <c r="IOH182" s="85"/>
      <c r="IOI182" s="85"/>
      <c r="IOJ182" s="85"/>
      <c r="IOK182" s="85"/>
      <c r="IOL182" s="85"/>
      <c r="IOM182" s="85"/>
      <c r="ION182" s="85"/>
      <c r="IOO182" s="85"/>
      <c r="IOP182" s="85"/>
      <c r="IOQ182" s="85"/>
      <c r="IOR182" s="85"/>
      <c r="IOS182" s="85"/>
      <c r="IOT182" s="85"/>
      <c r="IOU182" s="85"/>
      <c r="IOV182" s="85"/>
      <c r="IOW182" s="85"/>
      <c r="IOX182" s="85"/>
      <c r="IOY182" s="85"/>
      <c r="IOZ182" s="85"/>
      <c r="IPA182" s="85"/>
      <c r="IPB182" s="85"/>
      <c r="IPC182" s="85"/>
      <c r="IPD182" s="85"/>
      <c r="IPE182" s="85"/>
      <c r="IPF182" s="85"/>
      <c r="IPG182" s="85"/>
      <c r="IPH182" s="85"/>
      <c r="IPI182" s="85"/>
      <c r="IPJ182" s="85"/>
      <c r="IPK182" s="85"/>
      <c r="IPL182" s="85"/>
      <c r="IPM182" s="85"/>
      <c r="IPN182" s="85"/>
      <c r="IPO182" s="85"/>
      <c r="IPP182" s="85"/>
      <c r="IPQ182" s="85"/>
      <c r="IPR182" s="85"/>
      <c r="IPS182" s="85"/>
      <c r="IPT182" s="85"/>
      <c r="IPU182" s="85"/>
      <c r="IPV182" s="85"/>
      <c r="IPW182" s="85"/>
      <c r="IPX182" s="85"/>
      <c r="IPY182" s="85"/>
      <c r="IPZ182" s="85"/>
      <c r="IQA182" s="85"/>
      <c r="IQB182" s="85"/>
      <c r="IQC182" s="85"/>
      <c r="IQD182" s="85"/>
      <c r="IQE182" s="85"/>
      <c r="IQF182" s="85"/>
      <c r="IQG182" s="85"/>
      <c r="IQH182" s="85"/>
      <c r="IQI182" s="85"/>
      <c r="IQJ182" s="85"/>
      <c r="IQK182" s="85"/>
      <c r="IQL182" s="85"/>
      <c r="IQM182" s="85"/>
      <c r="IQN182" s="85"/>
      <c r="IQO182" s="85"/>
      <c r="IQP182" s="85"/>
      <c r="IQQ182" s="85"/>
      <c r="IQR182" s="85"/>
      <c r="IQS182" s="85"/>
      <c r="IQT182" s="85"/>
      <c r="IQU182" s="85"/>
      <c r="IQV182" s="85"/>
      <c r="IQW182" s="85"/>
      <c r="IQX182" s="85"/>
      <c r="IQY182" s="85"/>
      <c r="IQZ182" s="85"/>
      <c r="IRA182" s="85"/>
      <c r="IRB182" s="85"/>
      <c r="IRC182" s="85"/>
      <c r="IRD182" s="85"/>
      <c r="IRE182" s="85"/>
      <c r="IRF182" s="85"/>
      <c r="IRG182" s="85"/>
      <c r="IRH182" s="85"/>
      <c r="IRI182" s="85"/>
      <c r="IRJ182" s="85"/>
      <c r="IRK182" s="85"/>
      <c r="IRL182" s="85"/>
      <c r="IRM182" s="85"/>
      <c r="IRN182" s="85"/>
      <c r="IRO182" s="85"/>
      <c r="IRP182" s="85"/>
      <c r="IRQ182" s="85"/>
      <c r="IRR182" s="85"/>
      <c r="IRS182" s="85"/>
      <c r="IRT182" s="85"/>
      <c r="IRU182" s="85"/>
      <c r="IRV182" s="85"/>
      <c r="IRW182" s="85"/>
      <c r="IRX182" s="85"/>
      <c r="IRY182" s="85"/>
      <c r="IRZ182" s="85"/>
      <c r="ISA182" s="85"/>
      <c r="ISB182" s="85"/>
      <c r="ISC182" s="85"/>
      <c r="ISD182" s="85"/>
      <c r="ISE182" s="85"/>
      <c r="ISF182" s="85"/>
      <c r="ISG182" s="85"/>
      <c r="ISH182" s="85"/>
      <c r="ISI182" s="85"/>
      <c r="ISJ182" s="85"/>
      <c r="ISK182" s="85"/>
      <c r="ISL182" s="85"/>
      <c r="ISM182" s="85"/>
      <c r="ISN182" s="85"/>
      <c r="ISO182" s="85"/>
      <c r="ISP182" s="85"/>
      <c r="ISQ182" s="85"/>
      <c r="ISR182" s="85"/>
      <c r="ISS182" s="85"/>
      <c r="IST182" s="85"/>
      <c r="ISU182" s="85"/>
      <c r="ISV182" s="85"/>
      <c r="ISW182" s="85"/>
      <c r="ISX182" s="85"/>
      <c r="ISY182" s="85"/>
      <c r="ISZ182" s="85"/>
      <c r="ITA182" s="85"/>
      <c r="ITB182" s="85"/>
      <c r="ITC182" s="85"/>
      <c r="ITD182" s="85"/>
      <c r="ITE182" s="85"/>
      <c r="ITF182" s="85"/>
      <c r="ITG182" s="85"/>
      <c r="ITH182" s="85"/>
      <c r="ITI182" s="85"/>
      <c r="ITJ182" s="85"/>
      <c r="ITK182" s="85"/>
      <c r="ITL182" s="85"/>
      <c r="ITM182" s="85"/>
      <c r="ITN182" s="85"/>
      <c r="ITO182" s="85"/>
      <c r="ITP182" s="85"/>
      <c r="ITQ182" s="85"/>
      <c r="ITR182" s="85"/>
      <c r="ITS182" s="85"/>
      <c r="ITT182" s="85"/>
      <c r="ITU182" s="85"/>
      <c r="ITV182" s="85"/>
      <c r="ITW182" s="85"/>
      <c r="ITX182" s="85"/>
      <c r="ITY182" s="85"/>
      <c r="ITZ182" s="85"/>
      <c r="IUA182" s="85"/>
      <c r="IUB182" s="85"/>
      <c r="IUC182" s="85"/>
      <c r="IUD182" s="85"/>
      <c r="IUE182" s="85"/>
      <c r="IUF182" s="85"/>
      <c r="IUG182" s="85"/>
      <c r="IUH182" s="85"/>
      <c r="IUI182" s="85"/>
      <c r="IUJ182" s="85"/>
      <c r="IUK182" s="85"/>
      <c r="IUL182" s="85"/>
      <c r="IUM182" s="85"/>
      <c r="IUN182" s="85"/>
      <c r="IUO182" s="85"/>
      <c r="IUP182" s="85"/>
      <c r="IUQ182" s="85"/>
      <c r="IUR182" s="85"/>
      <c r="IUS182" s="85"/>
      <c r="IUT182" s="85"/>
      <c r="IUU182" s="85"/>
      <c r="IUV182" s="85"/>
      <c r="IUW182" s="85"/>
      <c r="IUX182" s="85"/>
      <c r="IUY182" s="85"/>
      <c r="IUZ182" s="85"/>
      <c r="IVA182" s="85"/>
      <c r="IVB182" s="85"/>
      <c r="IVC182" s="85"/>
      <c r="IVD182" s="85"/>
      <c r="IVE182" s="85"/>
      <c r="IVF182" s="85"/>
      <c r="IVG182" s="85"/>
      <c r="IVH182" s="85"/>
      <c r="IVI182" s="85"/>
      <c r="IVJ182" s="85"/>
      <c r="IVK182" s="85"/>
      <c r="IVL182" s="85"/>
      <c r="IVM182" s="85"/>
      <c r="IVN182" s="85"/>
      <c r="IVO182" s="85"/>
      <c r="IVP182" s="85"/>
      <c r="IVQ182" s="85"/>
      <c r="IVR182" s="85"/>
      <c r="IVS182" s="85"/>
      <c r="IVT182" s="85"/>
      <c r="IVU182" s="85"/>
      <c r="IVV182" s="85"/>
      <c r="IVW182" s="85"/>
      <c r="IVX182" s="85"/>
      <c r="IVY182" s="85"/>
      <c r="IVZ182" s="85"/>
      <c r="IWA182" s="85"/>
      <c r="IWB182" s="85"/>
      <c r="IWC182" s="85"/>
      <c r="IWD182" s="85"/>
      <c r="IWE182" s="85"/>
      <c r="IWF182" s="85"/>
      <c r="IWG182" s="85"/>
      <c r="IWH182" s="85"/>
      <c r="IWI182" s="85"/>
      <c r="IWJ182" s="85"/>
      <c r="IWK182" s="85"/>
      <c r="IWL182" s="85"/>
      <c r="IWM182" s="85"/>
      <c r="IWN182" s="85"/>
      <c r="IWO182" s="85"/>
      <c r="IWP182" s="85"/>
      <c r="IWQ182" s="85"/>
      <c r="IWR182" s="85"/>
      <c r="IWS182" s="85"/>
      <c r="IWT182" s="85"/>
      <c r="IWU182" s="85"/>
      <c r="IWV182" s="85"/>
      <c r="IWW182" s="85"/>
      <c r="IWX182" s="85"/>
      <c r="IWY182" s="85"/>
      <c r="IWZ182" s="85"/>
      <c r="IXA182" s="85"/>
      <c r="IXB182" s="85"/>
      <c r="IXC182" s="85"/>
      <c r="IXD182" s="85"/>
      <c r="IXE182" s="85"/>
      <c r="IXF182" s="85"/>
      <c r="IXG182" s="85"/>
      <c r="IXH182" s="85"/>
      <c r="IXI182" s="85"/>
      <c r="IXJ182" s="85"/>
      <c r="IXK182" s="85"/>
      <c r="IXL182" s="85"/>
      <c r="IXM182" s="85"/>
      <c r="IXN182" s="85"/>
      <c r="IXO182" s="85"/>
      <c r="IXP182" s="85"/>
      <c r="IXQ182" s="85"/>
      <c r="IXR182" s="85"/>
      <c r="IXS182" s="85"/>
      <c r="IXT182" s="85"/>
      <c r="IXU182" s="85"/>
      <c r="IXV182" s="85"/>
      <c r="IXW182" s="85"/>
      <c r="IXX182" s="85"/>
      <c r="IXY182" s="85"/>
      <c r="IXZ182" s="85"/>
      <c r="IYA182" s="85"/>
      <c r="IYB182" s="85"/>
      <c r="IYC182" s="85"/>
      <c r="IYD182" s="85"/>
      <c r="IYE182" s="85"/>
      <c r="IYF182" s="85"/>
      <c r="IYG182" s="85"/>
      <c r="IYH182" s="85"/>
      <c r="IYI182" s="85"/>
      <c r="IYJ182" s="85"/>
      <c r="IYK182" s="85"/>
      <c r="IYL182" s="85"/>
      <c r="IYM182" s="85"/>
      <c r="IYN182" s="85"/>
      <c r="IYO182" s="85"/>
      <c r="IYP182" s="85"/>
      <c r="IYQ182" s="85"/>
      <c r="IYR182" s="85"/>
      <c r="IYS182" s="85"/>
      <c r="IYT182" s="85"/>
      <c r="IYU182" s="85"/>
      <c r="IYV182" s="85"/>
      <c r="IYW182" s="85"/>
      <c r="IYX182" s="85"/>
      <c r="IYY182" s="85"/>
      <c r="IYZ182" s="85"/>
      <c r="IZA182" s="85"/>
      <c r="IZB182" s="85"/>
      <c r="IZC182" s="85"/>
      <c r="IZD182" s="85"/>
      <c r="IZE182" s="85"/>
      <c r="IZF182" s="85"/>
      <c r="IZG182" s="85"/>
      <c r="IZH182" s="85"/>
      <c r="IZI182" s="85"/>
      <c r="IZJ182" s="85"/>
      <c r="IZK182" s="85"/>
      <c r="IZL182" s="85"/>
      <c r="IZM182" s="85"/>
      <c r="IZN182" s="85"/>
      <c r="IZO182" s="85"/>
      <c r="IZP182" s="85"/>
      <c r="IZQ182" s="85"/>
      <c r="IZR182" s="85"/>
      <c r="IZS182" s="85"/>
      <c r="IZT182" s="85"/>
      <c r="IZU182" s="85"/>
      <c r="IZV182" s="85"/>
      <c r="IZW182" s="85"/>
      <c r="IZX182" s="85"/>
      <c r="IZY182" s="85"/>
      <c r="IZZ182" s="85"/>
      <c r="JAA182" s="85"/>
      <c r="JAB182" s="85"/>
      <c r="JAC182" s="85"/>
      <c r="JAD182" s="85"/>
      <c r="JAE182" s="85"/>
      <c r="JAF182" s="85"/>
      <c r="JAG182" s="85"/>
      <c r="JAH182" s="85"/>
      <c r="JAI182" s="85"/>
      <c r="JAJ182" s="85"/>
      <c r="JAK182" s="85"/>
      <c r="JAL182" s="85"/>
      <c r="JAM182" s="85"/>
      <c r="JAN182" s="85"/>
      <c r="JAO182" s="85"/>
      <c r="JAP182" s="85"/>
      <c r="JAQ182" s="85"/>
      <c r="JAR182" s="85"/>
      <c r="JAS182" s="85"/>
      <c r="JAT182" s="85"/>
      <c r="JAU182" s="85"/>
      <c r="JAV182" s="85"/>
      <c r="JAW182" s="85"/>
      <c r="JAX182" s="85"/>
      <c r="JAY182" s="85"/>
      <c r="JAZ182" s="85"/>
      <c r="JBA182" s="85"/>
      <c r="JBB182" s="85"/>
      <c r="JBC182" s="85"/>
      <c r="JBD182" s="85"/>
      <c r="JBE182" s="85"/>
      <c r="JBF182" s="85"/>
      <c r="JBG182" s="85"/>
      <c r="JBH182" s="85"/>
      <c r="JBI182" s="85"/>
      <c r="JBJ182" s="85"/>
      <c r="JBK182" s="85"/>
      <c r="JBL182" s="85"/>
      <c r="JBM182" s="85"/>
      <c r="JBN182" s="85"/>
      <c r="JBO182" s="85"/>
      <c r="JBP182" s="85"/>
      <c r="JBQ182" s="85"/>
      <c r="JBR182" s="85"/>
      <c r="JBS182" s="85"/>
      <c r="JBT182" s="85"/>
      <c r="JBU182" s="85"/>
      <c r="JBV182" s="85"/>
      <c r="JBW182" s="85"/>
      <c r="JBX182" s="85"/>
      <c r="JBY182" s="85"/>
      <c r="JBZ182" s="85"/>
      <c r="JCA182" s="85"/>
      <c r="JCB182" s="85"/>
      <c r="JCC182" s="85"/>
      <c r="JCD182" s="85"/>
      <c r="JCE182" s="85"/>
      <c r="JCF182" s="85"/>
      <c r="JCG182" s="85"/>
      <c r="JCH182" s="85"/>
      <c r="JCI182" s="85"/>
      <c r="JCJ182" s="85"/>
      <c r="JCK182" s="85"/>
      <c r="JCL182" s="85"/>
      <c r="JCM182" s="85"/>
      <c r="JCN182" s="85"/>
      <c r="JCO182" s="85"/>
      <c r="JCP182" s="85"/>
      <c r="JCQ182" s="85"/>
      <c r="JCR182" s="85"/>
      <c r="JCS182" s="85"/>
      <c r="JCT182" s="85"/>
      <c r="JCU182" s="85"/>
      <c r="JCV182" s="85"/>
      <c r="JCW182" s="85"/>
      <c r="JCX182" s="85"/>
      <c r="JCY182" s="85"/>
      <c r="JCZ182" s="85"/>
      <c r="JDA182" s="85"/>
      <c r="JDB182" s="85"/>
      <c r="JDC182" s="85"/>
      <c r="JDD182" s="85"/>
      <c r="JDE182" s="85"/>
      <c r="JDF182" s="85"/>
      <c r="JDG182" s="85"/>
      <c r="JDH182" s="85"/>
      <c r="JDI182" s="85"/>
      <c r="JDJ182" s="85"/>
      <c r="JDK182" s="85"/>
      <c r="JDL182" s="85"/>
      <c r="JDM182" s="85"/>
      <c r="JDN182" s="85"/>
      <c r="JDO182" s="85"/>
      <c r="JDP182" s="85"/>
      <c r="JDQ182" s="85"/>
      <c r="JDR182" s="85"/>
      <c r="JDS182" s="85"/>
      <c r="JDT182" s="85"/>
      <c r="JDU182" s="85"/>
      <c r="JDV182" s="85"/>
      <c r="JDW182" s="85"/>
      <c r="JDX182" s="85"/>
      <c r="JDY182" s="85"/>
      <c r="JDZ182" s="85"/>
      <c r="JEA182" s="85"/>
      <c r="JEB182" s="85"/>
      <c r="JEC182" s="85"/>
      <c r="JED182" s="85"/>
      <c r="JEE182" s="85"/>
      <c r="JEF182" s="85"/>
      <c r="JEG182" s="85"/>
      <c r="JEH182" s="85"/>
      <c r="JEI182" s="85"/>
      <c r="JEJ182" s="85"/>
      <c r="JEK182" s="85"/>
      <c r="JEL182" s="85"/>
      <c r="JEM182" s="85"/>
      <c r="JEN182" s="85"/>
      <c r="JEO182" s="85"/>
      <c r="JEP182" s="85"/>
      <c r="JEQ182" s="85"/>
      <c r="JER182" s="85"/>
      <c r="JES182" s="85"/>
      <c r="JET182" s="85"/>
      <c r="JEU182" s="85"/>
      <c r="JEV182" s="85"/>
      <c r="JEW182" s="85"/>
      <c r="JEX182" s="85"/>
      <c r="JEY182" s="85"/>
      <c r="JEZ182" s="85"/>
      <c r="JFA182" s="85"/>
      <c r="JFB182" s="85"/>
      <c r="JFC182" s="85"/>
      <c r="JFD182" s="85"/>
      <c r="JFE182" s="85"/>
      <c r="JFF182" s="85"/>
      <c r="JFG182" s="85"/>
      <c r="JFH182" s="85"/>
      <c r="JFI182" s="85"/>
      <c r="JFJ182" s="85"/>
      <c r="JFK182" s="85"/>
      <c r="JFL182" s="85"/>
      <c r="JFM182" s="85"/>
      <c r="JFN182" s="85"/>
      <c r="JFO182" s="85"/>
      <c r="JFP182" s="85"/>
      <c r="JFQ182" s="85"/>
      <c r="JFR182" s="85"/>
      <c r="JFS182" s="85"/>
      <c r="JFT182" s="85"/>
      <c r="JFU182" s="85"/>
      <c r="JFV182" s="85"/>
      <c r="JFW182" s="85"/>
      <c r="JFX182" s="85"/>
      <c r="JFY182" s="85"/>
      <c r="JFZ182" s="85"/>
      <c r="JGA182" s="85"/>
      <c r="JGB182" s="85"/>
      <c r="JGC182" s="85"/>
      <c r="JGD182" s="85"/>
      <c r="JGE182" s="85"/>
      <c r="JGF182" s="85"/>
      <c r="JGG182" s="85"/>
      <c r="JGH182" s="85"/>
      <c r="JGI182" s="85"/>
      <c r="JGJ182" s="85"/>
      <c r="JGK182" s="85"/>
      <c r="JGL182" s="85"/>
      <c r="JGM182" s="85"/>
      <c r="JGN182" s="85"/>
      <c r="JGO182" s="85"/>
      <c r="JGP182" s="85"/>
      <c r="JGQ182" s="85"/>
      <c r="JGR182" s="85"/>
      <c r="JGS182" s="85"/>
      <c r="JGT182" s="85"/>
      <c r="JGU182" s="85"/>
      <c r="JGV182" s="85"/>
      <c r="JGW182" s="85"/>
      <c r="JGX182" s="85"/>
      <c r="JGY182" s="85"/>
      <c r="JGZ182" s="85"/>
      <c r="JHA182" s="85"/>
      <c r="JHB182" s="85"/>
      <c r="JHC182" s="85"/>
      <c r="JHD182" s="85"/>
      <c r="JHE182" s="85"/>
      <c r="JHF182" s="85"/>
      <c r="JHG182" s="85"/>
      <c r="JHH182" s="85"/>
      <c r="JHI182" s="85"/>
      <c r="JHJ182" s="85"/>
      <c r="JHK182" s="85"/>
      <c r="JHL182" s="85"/>
      <c r="JHM182" s="85"/>
      <c r="JHN182" s="85"/>
      <c r="JHO182" s="85"/>
      <c r="JHP182" s="85"/>
      <c r="JHQ182" s="85"/>
      <c r="JHR182" s="85"/>
      <c r="JHS182" s="85"/>
      <c r="JHT182" s="85"/>
      <c r="JHU182" s="85"/>
      <c r="JHV182" s="85"/>
      <c r="JHW182" s="85"/>
      <c r="JHX182" s="85"/>
      <c r="JHY182" s="85"/>
      <c r="JHZ182" s="85"/>
      <c r="JIA182" s="85"/>
      <c r="JIB182" s="85"/>
      <c r="JIC182" s="85"/>
      <c r="JID182" s="85"/>
      <c r="JIE182" s="85"/>
      <c r="JIF182" s="85"/>
      <c r="JIG182" s="85"/>
      <c r="JIH182" s="85"/>
      <c r="JII182" s="85"/>
      <c r="JIJ182" s="85"/>
      <c r="JIK182" s="85"/>
      <c r="JIL182" s="85"/>
      <c r="JIM182" s="85"/>
      <c r="JIN182" s="85"/>
      <c r="JIO182" s="85"/>
      <c r="JIP182" s="85"/>
      <c r="JIQ182" s="85"/>
      <c r="JIR182" s="85"/>
      <c r="JIS182" s="85"/>
      <c r="JIT182" s="85"/>
      <c r="JIU182" s="85"/>
      <c r="JIV182" s="85"/>
      <c r="JIW182" s="85"/>
      <c r="JIX182" s="85"/>
      <c r="JIY182" s="85"/>
      <c r="JIZ182" s="85"/>
      <c r="JJA182" s="85"/>
      <c r="JJB182" s="85"/>
      <c r="JJC182" s="85"/>
      <c r="JJD182" s="85"/>
      <c r="JJE182" s="85"/>
      <c r="JJF182" s="85"/>
      <c r="JJG182" s="85"/>
      <c r="JJH182" s="85"/>
      <c r="JJI182" s="85"/>
      <c r="JJJ182" s="85"/>
      <c r="JJK182" s="85"/>
      <c r="JJL182" s="85"/>
      <c r="JJM182" s="85"/>
      <c r="JJN182" s="85"/>
      <c r="JJO182" s="85"/>
      <c r="JJP182" s="85"/>
      <c r="JJQ182" s="85"/>
      <c r="JJR182" s="85"/>
      <c r="JJS182" s="85"/>
      <c r="JJT182" s="85"/>
      <c r="JJU182" s="85"/>
      <c r="JJV182" s="85"/>
      <c r="JJW182" s="85"/>
      <c r="JJX182" s="85"/>
      <c r="JJY182" s="85"/>
      <c r="JJZ182" s="85"/>
      <c r="JKA182" s="85"/>
      <c r="JKB182" s="85"/>
      <c r="JKC182" s="85"/>
      <c r="JKD182" s="85"/>
      <c r="JKE182" s="85"/>
      <c r="JKF182" s="85"/>
      <c r="JKG182" s="85"/>
      <c r="JKH182" s="85"/>
      <c r="JKI182" s="85"/>
      <c r="JKJ182" s="85"/>
      <c r="JKK182" s="85"/>
      <c r="JKL182" s="85"/>
      <c r="JKM182" s="85"/>
      <c r="JKN182" s="85"/>
      <c r="JKO182" s="85"/>
      <c r="JKP182" s="85"/>
      <c r="JKQ182" s="85"/>
      <c r="JKR182" s="85"/>
      <c r="JKS182" s="85"/>
      <c r="JKT182" s="85"/>
      <c r="JKU182" s="85"/>
      <c r="JKV182" s="85"/>
      <c r="JKW182" s="85"/>
      <c r="JKX182" s="85"/>
      <c r="JKY182" s="85"/>
      <c r="JKZ182" s="85"/>
      <c r="JLA182" s="85"/>
      <c r="JLB182" s="85"/>
      <c r="JLC182" s="85"/>
      <c r="JLD182" s="85"/>
      <c r="JLE182" s="85"/>
      <c r="JLF182" s="85"/>
      <c r="JLG182" s="85"/>
      <c r="JLH182" s="85"/>
      <c r="JLI182" s="85"/>
      <c r="JLJ182" s="85"/>
      <c r="JLK182" s="85"/>
      <c r="JLL182" s="85"/>
      <c r="JLM182" s="85"/>
      <c r="JLN182" s="85"/>
      <c r="JLO182" s="85"/>
      <c r="JLP182" s="85"/>
      <c r="JLQ182" s="85"/>
      <c r="JLR182" s="85"/>
      <c r="JLS182" s="85"/>
      <c r="JLT182" s="85"/>
      <c r="JLU182" s="85"/>
      <c r="JLV182" s="85"/>
      <c r="JLW182" s="85"/>
      <c r="JLX182" s="85"/>
      <c r="JLY182" s="85"/>
      <c r="JLZ182" s="85"/>
      <c r="JMA182" s="85"/>
      <c r="JMB182" s="85"/>
      <c r="JMC182" s="85"/>
      <c r="JMD182" s="85"/>
      <c r="JME182" s="85"/>
      <c r="JMF182" s="85"/>
      <c r="JMG182" s="85"/>
      <c r="JMH182" s="85"/>
      <c r="JMI182" s="85"/>
      <c r="JMJ182" s="85"/>
      <c r="JMK182" s="85"/>
      <c r="JML182" s="85"/>
      <c r="JMM182" s="85"/>
      <c r="JMN182" s="85"/>
      <c r="JMO182" s="85"/>
      <c r="JMP182" s="85"/>
      <c r="JMQ182" s="85"/>
      <c r="JMR182" s="85"/>
      <c r="JMS182" s="85"/>
      <c r="JMT182" s="85"/>
      <c r="JMU182" s="85"/>
      <c r="JMV182" s="85"/>
      <c r="JMW182" s="85"/>
      <c r="JMX182" s="85"/>
      <c r="JMY182" s="85"/>
      <c r="JMZ182" s="85"/>
      <c r="JNA182" s="85"/>
      <c r="JNB182" s="85"/>
      <c r="JNC182" s="85"/>
      <c r="JND182" s="85"/>
      <c r="JNE182" s="85"/>
      <c r="JNF182" s="85"/>
      <c r="JNG182" s="85"/>
      <c r="JNH182" s="85"/>
      <c r="JNI182" s="85"/>
      <c r="JNJ182" s="85"/>
      <c r="JNK182" s="85"/>
      <c r="JNL182" s="85"/>
      <c r="JNM182" s="85"/>
      <c r="JNN182" s="85"/>
      <c r="JNO182" s="85"/>
      <c r="JNP182" s="85"/>
      <c r="JNQ182" s="85"/>
      <c r="JNR182" s="85"/>
      <c r="JNS182" s="85"/>
      <c r="JNT182" s="85"/>
      <c r="JNU182" s="85"/>
      <c r="JNV182" s="85"/>
      <c r="JNW182" s="85"/>
      <c r="JNX182" s="85"/>
      <c r="JNY182" s="85"/>
      <c r="JNZ182" s="85"/>
      <c r="JOA182" s="85"/>
      <c r="JOB182" s="85"/>
      <c r="JOC182" s="85"/>
      <c r="JOD182" s="85"/>
      <c r="JOE182" s="85"/>
      <c r="JOF182" s="85"/>
      <c r="JOG182" s="85"/>
      <c r="JOH182" s="85"/>
      <c r="JOI182" s="85"/>
      <c r="JOJ182" s="85"/>
      <c r="JOK182" s="85"/>
      <c r="JOL182" s="85"/>
      <c r="JOM182" s="85"/>
      <c r="JON182" s="85"/>
      <c r="JOO182" s="85"/>
      <c r="JOP182" s="85"/>
      <c r="JOQ182" s="85"/>
      <c r="JOR182" s="85"/>
      <c r="JOS182" s="85"/>
      <c r="JOT182" s="85"/>
      <c r="JOU182" s="85"/>
      <c r="JOV182" s="85"/>
      <c r="JOW182" s="85"/>
      <c r="JOX182" s="85"/>
      <c r="JOY182" s="85"/>
      <c r="JOZ182" s="85"/>
      <c r="JPA182" s="85"/>
      <c r="JPB182" s="85"/>
      <c r="JPC182" s="85"/>
      <c r="JPD182" s="85"/>
      <c r="JPE182" s="85"/>
      <c r="JPF182" s="85"/>
      <c r="JPG182" s="85"/>
      <c r="JPH182" s="85"/>
      <c r="JPI182" s="85"/>
      <c r="JPJ182" s="85"/>
      <c r="JPK182" s="85"/>
      <c r="JPL182" s="85"/>
      <c r="JPM182" s="85"/>
      <c r="JPN182" s="85"/>
      <c r="JPO182" s="85"/>
      <c r="JPP182" s="85"/>
      <c r="JPQ182" s="85"/>
      <c r="JPR182" s="85"/>
      <c r="JPS182" s="85"/>
      <c r="JPT182" s="85"/>
      <c r="JPU182" s="85"/>
      <c r="JPV182" s="85"/>
      <c r="JPW182" s="85"/>
      <c r="JPX182" s="85"/>
      <c r="JPY182" s="85"/>
      <c r="JPZ182" s="85"/>
      <c r="JQA182" s="85"/>
      <c r="JQB182" s="85"/>
      <c r="JQC182" s="85"/>
      <c r="JQD182" s="85"/>
      <c r="JQE182" s="85"/>
      <c r="JQF182" s="85"/>
      <c r="JQG182" s="85"/>
      <c r="JQH182" s="85"/>
      <c r="JQI182" s="85"/>
      <c r="JQJ182" s="85"/>
      <c r="JQK182" s="85"/>
      <c r="JQL182" s="85"/>
      <c r="JQM182" s="85"/>
      <c r="JQN182" s="85"/>
      <c r="JQO182" s="85"/>
      <c r="JQP182" s="85"/>
      <c r="JQQ182" s="85"/>
      <c r="JQR182" s="85"/>
      <c r="JQS182" s="85"/>
      <c r="JQT182" s="85"/>
      <c r="JQU182" s="85"/>
      <c r="JQV182" s="85"/>
      <c r="JQW182" s="85"/>
      <c r="JQX182" s="85"/>
      <c r="JQY182" s="85"/>
      <c r="JQZ182" s="85"/>
      <c r="JRA182" s="85"/>
      <c r="JRB182" s="85"/>
      <c r="JRC182" s="85"/>
      <c r="JRD182" s="85"/>
      <c r="JRE182" s="85"/>
      <c r="JRF182" s="85"/>
      <c r="JRG182" s="85"/>
      <c r="JRH182" s="85"/>
      <c r="JRI182" s="85"/>
      <c r="JRJ182" s="85"/>
      <c r="JRK182" s="85"/>
      <c r="JRL182" s="85"/>
      <c r="JRM182" s="85"/>
      <c r="JRN182" s="85"/>
      <c r="JRO182" s="85"/>
      <c r="JRP182" s="85"/>
      <c r="JRQ182" s="85"/>
      <c r="JRR182" s="85"/>
      <c r="JRS182" s="85"/>
      <c r="JRT182" s="85"/>
      <c r="JRU182" s="85"/>
      <c r="JRV182" s="85"/>
      <c r="JRW182" s="85"/>
      <c r="JRX182" s="85"/>
      <c r="JRY182" s="85"/>
      <c r="JRZ182" s="85"/>
      <c r="JSA182" s="85"/>
      <c r="JSB182" s="85"/>
      <c r="JSC182" s="85"/>
      <c r="JSD182" s="85"/>
      <c r="JSE182" s="85"/>
      <c r="JSF182" s="85"/>
      <c r="JSG182" s="85"/>
      <c r="JSH182" s="85"/>
      <c r="JSI182" s="85"/>
      <c r="JSJ182" s="85"/>
      <c r="JSK182" s="85"/>
      <c r="JSL182" s="85"/>
      <c r="JSM182" s="85"/>
      <c r="JSN182" s="85"/>
      <c r="JSO182" s="85"/>
      <c r="JSP182" s="85"/>
      <c r="JSQ182" s="85"/>
      <c r="JSR182" s="85"/>
      <c r="JSS182" s="85"/>
      <c r="JST182" s="85"/>
      <c r="JSU182" s="85"/>
      <c r="JSV182" s="85"/>
      <c r="JSW182" s="85"/>
      <c r="JSX182" s="85"/>
      <c r="JSY182" s="85"/>
      <c r="JSZ182" s="85"/>
      <c r="JTA182" s="85"/>
      <c r="JTB182" s="85"/>
      <c r="JTC182" s="85"/>
      <c r="JTD182" s="85"/>
      <c r="JTE182" s="85"/>
      <c r="JTF182" s="85"/>
      <c r="JTG182" s="85"/>
      <c r="JTH182" s="85"/>
      <c r="JTI182" s="85"/>
      <c r="JTJ182" s="85"/>
      <c r="JTK182" s="85"/>
      <c r="JTL182" s="85"/>
      <c r="JTM182" s="85"/>
      <c r="JTN182" s="85"/>
      <c r="JTO182" s="85"/>
      <c r="JTP182" s="85"/>
      <c r="JTQ182" s="85"/>
      <c r="JTR182" s="85"/>
      <c r="JTS182" s="85"/>
      <c r="JTT182" s="85"/>
      <c r="JTU182" s="85"/>
      <c r="JTV182" s="85"/>
      <c r="JTW182" s="85"/>
      <c r="JTX182" s="85"/>
      <c r="JTY182" s="85"/>
      <c r="JTZ182" s="85"/>
      <c r="JUA182" s="85"/>
      <c r="JUB182" s="85"/>
      <c r="JUC182" s="85"/>
      <c r="JUD182" s="85"/>
      <c r="JUE182" s="85"/>
      <c r="JUF182" s="85"/>
      <c r="JUG182" s="85"/>
      <c r="JUH182" s="85"/>
      <c r="JUI182" s="85"/>
      <c r="JUJ182" s="85"/>
      <c r="JUK182" s="85"/>
      <c r="JUL182" s="85"/>
      <c r="JUM182" s="85"/>
      <c r="JUN182" s="85"/>
      <c r="JUO182" s="85"/>
      <c r="JUP182" s="85"/>
      <c r="JUQ182" s="85"/>
      <c r="JUR182" s="85"/>
      <c r="JUS182" s="85"/>
      <c r="JUT182" s="85"/>
      <c r="JUU182" s="85"/>
      <c r="JUV182" s="85"/>
      <c r="JUW182" s="85"/>
      <c r="JUX182" s="85"/>
      <c r="JUY182" s="85"/>
      <c r="JUZ182" s="85"/>
      <c r="JVA182" s="85"/>
      <c r="JVB182" s="85"/>
      <c r="JVC182" s="85"/>
      <c r="JVD182" s="85"/>
      <c r="JVE182" s="85"/>
      <c r="JVF182" s="85"/>
      <c r="JVG182" s="85"/>
      <c r="JVH182" s="85"/>
      <c r="JVI182" s="85"/>
      <c r="JVJ182" s="85"/>
      <c r="JVK182" s="85"/>
      <c r="JVL182" s="85"/>
      <c r="JVM182" s="85"/>
      <c r="JVN182" s="85"/>
      <c r="JVO182" s="85"/>
      <c r="JVP182" s="85"/>
      <c r="JVQ182" s="85"/>
      <c r="JVR182" s="85"/>
      <c r="JVS182" s="85"/>
      <c r="JVT182" s="85"/>
      <c r="JVU182" s="85"/>
      <c r="JVV182" s="85"/>
      <c r="JVW182" s="85"/>
      <c r="JVX182" s="85"/>
      <c r="JVY182" s="85"/>
      <c r="JVZ182" s="85"/>
      <c r="JWA182" s="85"/>
      <c r="JWB182" s="85"/>
      <c r="JWC182" s="85"/>
      <c r="JWD182" s="85"/>
      <c r="JWE182" s="85"/>
      <c r="JWF182" s="85"/>
      <c r="JWG182" s="85"/>
      <c r="JWH182" s="85"/>
      <c r="JWI182" s="85"/>
      <c r="JWJ182" s="85"/>
      <c r="JWK182" s="85"/>
      <c r="JWL182" s="85"/>
      <c r="JWM182" s="85"/>
      <c r="JWN182" s="85"/>
      <c r="JWO182" s="85"/>
      <c r="JWP182" s="85"/>
      <c r="JWQ182" s="85"/>
      <c r="JWR182" s="85"/>
      <c r="JWS182" s="85"/>
      <c r="JWT182" s="85"/>
      <c r="JWU182" s="85"/>
      <c r="JWV182" s="85"/>
      <c r="JWW182" s="85"/>
      <c r="JWX182" s="85"/>
      <c r="JWY182" s="85"/>
      <c r="JWZ182" s="85"/>
      <c r="JXA182" s="85"/>
      <c r="JXB182" s="85"/>
      <c r="JXC182" s="85"/>
      <c r="JXD182" s="85"/>
      <c r="JXE182" s="85"/>
      <c r="JXF182" s="85"/>
      <c r="JXG182" s="85"/>
      <c r="JXH182" s="85"/>
      <c r="JXI182" s="85"/>
      <c r="JXJ182" s="85"/>
      <c r="JXK182" s="85"/>
      <c r="JXL182" s="85"/>
      <c r="JXM182" s="85"/>
      <c r="JXN182" s="85"/>
      <c r="JXO182" s="85"/>
      <c r="JXP182" s="85"/>
      <c r="JXQ182" s="85"/>
      <c r="JXR182" s="85"/>
      <c r="JXS182" s="85"/>
      <c r="JXT182" s="85"/>
      <c r="JXU182" s="85"/>
      <c r="JXV182" s="85"/>
      <c r="JXW182" s="85"/>
      <c r="JXX182" s="85"/>
      <c r="JXY182" s="85"/>
      <c r="JXZ182" s="85"/>
      <c r="JYA182" s="85"/>
      <c r="JYB182" s="85"/>
      <c r="JYC182" s="85"/>
      <c r="JYD182" s="85"/>
      <c r="JYE182" s="85"/>
      <c r="JYF182" s="85"/>
      <c r="JYG182" s="85"/>
      <c r="JYH182" s="85"/>
      <c r="JYI182" s="85"/>
      <c r="JYJ182" s="85"/>
      <c r="JYK182" s="85"/>
      <c r="JYL182" s="85"/>
      <c r="JYM182" s="85"/>
      <c r="JYN182" s="85"/>
      <c r="JYO182" s="85"/>
      <c r="JYP182" s="85"/>
      <c r="JYQ182" s="85"/>
      <c r="JYR182" s="85"/>
      <c r="JYS182" s="85"/>
      <c r="JYT182" s="85"/>
      <c r="JYU182" s="85"/>
      <c r="JYV182" s="85"/>
      <c r="JYW182" s="85"/>
      <c r="JYX182" s="85"/>
      <c r="JYY182" s="85"/>
      <c r="JYZ182" s="85"/>
      <c r="JZA182" s="85"/>
      <c r="JZB182" s="85"/>
      <c r="JZC182" s="85"/>
      <c r="JZD182" s="85"/>
      <c r="JZE182" s="85"/>
      <c r="JZF182" s="85"/>
      <c r="JZG182" s="85"/>
      <c r="JZH182" s="85"/>
      <c r="JZI182" s="85"/>
      <c r="JZJ182" s="85"/>
      <c r="JZK182" s="85"/>
      <c r="JZL182" s="85"/>
      <c r="JZM182" s="85"/>
      <c r="JZN182" s="85"/>
      <c r="JZO182" s="85"/>
      <c r="JZP182" s="85"/>
      <c r="JZQ182" s="85"/>
      <c r="JZR182" s="85"/>
      <c r="JZS182" s="85"/>
      <c r="JZT182" s="85"/>
      <c r="JZU182" s="85"/>
      <c r="JZV182" s="85"/>
      <c r="JZW182" s="85"/>
      <c r="JZX182" s="85"/>
      <c r="JZY182" s="85"/>
      <c r="JZZ182" s="85"/>
      <c r="KAA182" s="85"/>
      <c r="KAB182" s="85"/>
      <c r="KAC182" s="85"/>
      <c r="KAD182" s="85"/>
      <c r="KAE182" s="85"/>
      <c r="KAF182" s="85"/>
      <c r="KAG182" s="85"/>
      <c r="KAH182" s="85"/>
      <c r="KAI182" s="85"/>
      <c r="KAJ182" s="85"/>
      <c r="KAK182" s="85"/>
      <c r="KAL182" s="85"/>
      <c r="KAM182" s="85"/>
      <c r="KAN182" s="85"/>
      <c r="KAO182" s="85"/>
      <c r="KAP182" s="85"/>
      <c r="KAQ182" s="85"/>
      <c r="KAR182" s="85"/>
      <c r="KAS182" s="85"/>
      <c r="KAT182" s="85"/>
      <c r="KAU182" s="85"/>
      <c r="KAV182" s="85"/>
      <c r="KAW182" s="85"/>
      <c r="KAX182" s="85"/>
      <c r="KAY182" s="85"/>
      <c r="KAZ182" s="85"/>
      <c r="KBA182" s="85"/>
      <c r="KBB182" s="85"/>
      <c r="KBC182" s="85"/>
      <c r="KBD182" s="85"/>
      <c r="KBE182" s="85"/>
      <c r="KBF182" s="85"/>
      <c r="KBG182" s="85"/>
      <c r="KBH182" s="85"/>
      <c r="KBI182" s="85"/>
      <c r="KBJ182" s="85"/>
      <c r="KBK182" s="85"/>
      <c r="KBL182" s="85"/>
      <c r="KBM182" s="85"/>
      <c r="KBN182" s="85"/>
      <c r="KBO182" s="85"/>
      <c r="KBP182" s="85"/>
      <c r="KBQ182" s="85"/>
      <c r="KBR182" s="85"/>
      <c r="KBS182" s="85"/>
      <c r="KBT182" s="85"/>
      <c r="KBU182" s="85"/>
      <c r="KBV182" s="85"/>
      <c r="KBW182" s="85"/>
      <c r="KBX182" s="85"/>
      <c r="KBY182" s="85"/>
      <c r="KBZ182" s="85"/>
      <c r="KCA182" s="85"/>
      <c r="KCB182" s="85"/>
      <c r="KCC182" s="85"/>
      <c r="KCD182" s="85"/>
      <c r="KCE182" s="85"/>
      <c r="KCF182" s="85"/>
      <c r="KCG182" s="85"/>
      <c r="KCH182" s="85"/>
      <c r="KCI182" s="85"/>
      <c r="KCJ182" s="85"/>
      <c r="KCK182" s="85"/>
      <c r="KCL182" s="85"/>
      <c r="KCM182" s="85"/>
      <c r="KCN182" s="85"/>
      <c r="KCO182" s="85"/>
      <c r="KCP182" s="85"/>
      <c r="KCQ182" s="85"/>
      <c r="KCR182" s="85"/>
      <c r="KCS182" s="85"/>
      <c r="KCT182" s="85"/>
      <c r="KCU182" s="85"/>
      <c r="KCV182" s="85"/>
      <c r="KCW182" s="85"/>
      <c r="KCX182" s="85"/>
      <c r="KCY182" s="85"/>
      <c r="KCZ182" s="85"/>
      <c r="KDA182" s="85"/>
      <c r="KDB182" s="85"/>
      <c r="KDC182" s="85"/>
      <c r="KDD182" s="85"/>
      <c r="KDE182" s="85"/>
      <c r="KDF182" s="85"/>
      <c r="KDG182" s="85"/>
      <c r="KDH182" s="85"/>
      <c r="KDI182" s="85"/>
      <c r="KDJ182" s="85"/>
      <c r="KDK182" s="85"/>
      <c r="KDL182" s="85"/>
      <c r="KDM182" s="85"/>
      <c r="KDN182" s="85"/>
      <c r="KDO182" s="85"/>
      <c r="KDP182" s="85"/>
      <c r="KDQ182" s="85"/>
      <c r="KDR182" s="85"/>
      <c r="KDS182" s="85"/>
      <c r="KDT182" s="85"/>
      <c r="KDU182" s="85"/>
      <c r="KDV182" s="85"/>
      <c r="KDW182" s="85"/>
      <c r="KDX182" s="85"/>
      <c r="KDY182" s="85"/>
      <c r="KDZ182" s="85"/>
      <c r="KEA182" s="85"/>
      <c r="KEB182" s="85"/>
      <c r="KEC182" s="85"/>
      <c r="KED182" s="85"/>
      <c r="KEE182" s="85"/>
      <c r="KEF182" s="85"/>
      <c r="KEG182" s="85"/>
      <c r="KEH182" s="85"/>
      <c r="KEI182" s="85"/>
      <c r="KEJ182" s="85"/>
      <c r="KEK182" s="85"/>
      <c r="KEL182" s="85"/>
      <c r="KEM182" s="85"/>
      <c r="KEN182" s="85"/>
      <c r="KEO182" s="85"/>
      <c r="KEP182" s="85"/>
      <c r="KEQ182" s="85"/>
      <c r="KER182" s="85"/>
      <c r="KES182" s="85"/>
      <c r="KET182" s="85"/>
      <c r="KEU182" s="85"/>
      <c r="KEV182" s="85"/>
      <c r="KEW182" s="85"/>
      <c r="KEX182" s="85"/>
      <c r="KEY182" s="85"/>
      <c r="KEZ182" s="85"/>
      <c r="KFA182" s="85"/>
      <c r="KFB182" s="85"/>
      <c r="KFC182" s="85"/>
      <c r="KFD182" s="85"/>
      <c r="KFE182" s="85"/>
      <c r="KFF182" s="85"/>
      <c r="KFG182" s="85"/>
      <c r="KFH182" s="85"/>
      <c r="KFI182" s="85"/>
      <c r="KFJ182" s="85"/>
      <c r="KFK182" s="85"/>
      <c r="KFL182" s="85"/>
      <c r="KFM182" s="85"/>
      <c r="KFN182" s="85"/>
      <c r="KFO182" s="85"/>
      <c r="KFP182" s="85"/>
      <c r="KFQ182" s="85"/>
      <c r="KFR182" s="85"/>
      <c r="KFS182" s="85"/>
      <c r="KFT182" s="85"/>
      <c r="KFU182" s="85"/>
      <c r="KFV182" s="85"/>
      <c r="KFW182" s="85"/>
      <c r="KFX182" s="85"/>
      <c r="KFY182" s="85"/>
      <c r="KFZ182" s="85"/>
      <c r="KGA182" s="85"/>
      <c r="KGB182" s="85"/>
      <c r="KGC182" s="85"/>
      <c r="KGD182" s="85"/>
      <c r="KGE182" s="85"/>
      <c r="KGF182" s="85"/>
      <c r="KGG182" s="85"/>
      <c r="KGH182" s="85"/>
      <c r="KGI182" s="85"/>
      <c r="KGJ182" s="85"/>
      <c r="KGK182" s="85"/>
      <c r="KGL182" s="85"/>
      <c r="KGM182" s="85"/>
      <c r="KGN182" s="85"/>
      <c r="KGO182" s="85"/>
      <c r="KGP182" s="85"/>
      <c r="KGQ182" s="85"/>
      <c r="KGR182" s="85"/>
      <c r="KGS182" s="85"/>
      <c r="KGT182" s="85"/>
      <c r="KGU182" s="85"/>
      <c r="KGV182" s="85"/>
      <c r="KGW182" s="85"/>
      <c r="KGX182" s="85"/>
      <c r="KGY182" s="85"/>
      <c r="KGZ182" s="85"/>
      <c r="KHA182" s="85"/>
      <c r="KHB182" s="85"/>
      <c r="KHC182" s="85"/>
      <c r="KHD182" s="85"/>
      <c r="KHE182" s="85"/>
      <c r="KHF182" s="85"/>
      <c r="KHG182" s="85"/>
      <c r="KHH182" s="85"/>
      <c r="KHI182" s="85"/>
      <c r="KHJ182" s="85"/>
      <c r="KHK182" s="85"/>
      <c r="KHL182" s="85"/>
      <c r="KHM182" s="85"/>
      <c r="KHN182" s="85"/>
      <c r="KHO182" s="85"/>
      <c r="KHP182" s="85"/>
      <c r="KHQ182" s="85"/>
      <c r="KHR182" s="85"/>
      <c r="KHS182" s="85"/>
      <c r="KHT182" s="85"/>
      <c r="KHU182" s="85"/>
      <c r="KHV182" s="85"/>
      <c r="KHW182" s="85"/>
      <c r="KHX182" s="85"/>
      <c r="KHY182" s="85"/>
      <c r="KHZ182" s="85"/>
      <c r="KIA182" s="85"/>
      <c r="KIB182" s="85"/>
      <c r="KIC182" s="85"/>
      <c r="KID182" s="85"/>
      <c r="KIE182" s="85"/>
      <c r="KIF182" s="85"/>
      <c r="KIG182" s="85"/>
      <c r="KIH182" s="85"/>
      <c r="KII182" s="85"/>
      <c r="KIJ182" s="85"/>
      <c r="KIK182" s="85"/>
      <c r="KIL182" s="85"/>
      <c r="KIM182" s="85"/>
      <c r="KIN182" s="85"/>
      <c r="KIO182" s="85"/>
      <c r="KIP182" s="85"/>
      <c r="KIQ182" s="85"/>
      <c r="KIR182" s="85"/>
      <c r="KIS182" s="85"/>
      <c r="KIT182" s="85"/>
      <c r="KIU182" s="85"/>
      <c r="KIV182" s="85"/>
      <c r="KIW182" s="85"/>
      <c r="KIX182" s="85"/>
      <c r="KIY182" s="85"/>
      <c r="KIZ182" s="85"/>
      <c r="KJA182" s="85"/>
      <c r="KJB182" s="85"/>
      <c r="KJC182" s="85"/>
      <c r="KJD182" s="85"/>
      <c r="KJE182" s="85"/>
      <c r="KJF182" s="85"/>
      <c r="KJG182" s="85"/>
      <c r="KJH182" s="85"/>
      <c r="KJI182" s="85"/>
      <c r="KJJ182" s="85"/>
      <c r="KJK182" s="85"/>
      <c r="KJL182" s="85"/>
      <c r="KJM182" s="85"/>
      <c r="KJN182" s="85"/>
      <c r="KJO182" s="85"/>
      <c r="KJP182" s="85"/>
      <c r="KJQ182" s="85"/>
      <c r="KJR182" s="85"/>
      <c r="KJS182" s="85"/>
      <c r="KJT182" s="85"/>
      <c r="KJU182" s="85"/>
      <c r="KJV182" s="85"/>
      <c r="KJW182" s="85"/>
      <c r="KJX182" s="85"/>
      <c r="KJY182" s="85"/>
      <c r="KJZ182" s="85"/>
      <c r="KKA182" s="85"/>
      <c r="KKB182" s="85"/>
      <c r="KKC182" s="85"/>
      <c r="KKD182" s="85"/>
      <c r="KKE182" s="85"/>
      <c r="KKF182" s="85"/>
      <c r="KKG182" s="85"/>
      <c r="KKH182" s="85"/>
      <c r="KKI182" s="85"/>
      <c r="KKJ182" s="85"/>
      <c r="KKK182" s="85"/>
      <c r="KKL182" s="85"/>
      <c r="KKM182" s="85"/>
      <c r="KKN182" s="85"/>
      <c r="KKO182" s="85"/>
      <c r="KKP182" s="85"/>
      <c r="KKQ182" s="85"/>
      <c r="KKR182" s="85"/>
      <c r="KKS182" s="85"/>
      <c r="KKT182" s="85"/>
      <c r="KKU182" s="85"/>
      <c r="KKV182" s="85"/>
      <c r="KKW182" s="85"/>
      <c r="KKX182" s="85"/>
      <c r="KKY182" s="85"/>
      <c r="KKZ182" s="85"/>
      <c r="KLA182" s="85"/>
      <c r="KLB182" s="85"/>
      <c r="KLC182" s="85"/>
      <c r="KLD182" s="85"/>
      <c r="KLE182" s="85"/>
      <c r="KLF182" s="85"/>
      <c r="KLG182" s="85"/>
      <c r="KLH182" s="85"/>
      <c r="KLI182" s="85"/>
      <c r="KLJ182" s="85"/>
      <c r="KLK182" s="85"/>
      <c r="KLL182" s="85"/>
      <c r="KLM182" s="85"/>
      <c r="KLN182" s="85"/>
      <c r="KLO182" s="85"/>
      <c r="KLP182" s="85"/>
      <c r="KLQ182" s="85"/>
      <c r="KLR182" s="85"/>
      <c r="KLS182" s="85"/>
      <c r="KLT182" s="85"/>
      <c r="KLU182" s="85"/>
      <c r="KLV182" s="85"/>
      <c r="KLW182" s="85"/>
      <c r="KLX182" s="85"/>
      <c r="KLY182" s="85"/>
      <c r="KLZ182" s="85"/>
      <c r="KMA182" s="85"/>
      <c r="KMB182" s="85"/>
      <c r="KMC182" s="85"/>
      <c r="KMD182" s="85"/>
      <c r="KME182" s="85"/>
      <c r="KMF182" s="85"/>
      <c r="KMG182" s="85"/>
      <c r="KMH182" s="85"/>
      <c r="KMI182" s="85"/>
      <c r="KMJ182" s="85"/>
      <c r="KMK182" s="85"/>
      <c r="KML182" s="85"/>
      <c r="KMM182" s="85"/>
      <c r="KMN182" s="85"/>
      <c r="KMO182" s="85"/>
      <c r="KMP182" s="85"/>
      <c r="KMQ182" s="85"/>
      <c r="KMR182" s="85"/>
      <c r="KMS182" s="85"/>
      <c r="KMT182" s="85"/>
      <c r="KMU182" s="85"/>
      <c r="KMV182" s="85"/>
      <c r="KMW182" s="85"/>
      <c r="KMX182" s="85"/>
      <c r="KMY182" s="85"/>
      <c r="KMZ182" s="85"/>
      <c r="KNA182" s="85"/>
      <c r="KNB182" s="85"/>
      <c r="KNC182" s="85"/>
      <c r="KND182" s="85"/>
      <c r="KNE182" s="85"/>
      <c r="KNF182" s="85"/>
      <c r="KNG182" s="85"/>
      <c r="KNH182" s="85"/>
      <c r="KNI182" s="85"/>
      <c r="KNJ182" s="85"/>
      <c r="KNK182" s="85"/>
      <c r="KNL182" s="85"/>
      <c r="KNM182" s="85"/>
      <c r="KNN182" s="85"/>
      <c r="KNO182" s="85"/>
      <c r="KNP182" s="85"/>
      <c r="KNQ182" s="85"/>
      <c r="KNR182" s="85"/>
      <c r="KNS182" s="85"/>
      <c r="KNT182" s="85"/>
      <c r="KNU182" s="85"/>
      <c r="KNV182" s="85"/>
      <c r="KNW182" s="85"/>
      <c r="KNX182" s="85"/>
      <c r="KNY182" s="85"/>
      <c r="KNZ182" s="85"/>
      <c r="KOA182" s="85"/>
      <c r="KOB182" s="85"/>
      <c r="KOC182" s="85"/>
      <c r="KOD182" s="85"/>
      <c r="KOE182" s="85"/>
      <c r="KOF182" s="85"/>
      <c r="KOG182" s="85"/>
      <c r="KOH182" s="85"/>
      <c r="KOI182" s="85"/>
      <c r="KOJ182" s="85"/>
      <c r="KOK182" s="85"/>
      <c r="KOL182" s="85"/>
      <c r="KOM182" s="85"/>
      <c r="KON182" s="85"/>
      <c r="KOO182" s="85"/>
      <c r="KOP182" s="85"/>
      <c r="KOQ182" s="85"/>
      <c r="KOR182" s="85"/>
      <c r="KOS182" s="85"/>
      <c r="KOT182" s="85"/>
      <c r="KOU182" s="85"/>
      <c r="KOV182" s="85"/>
      <c r="KOW182" s="85"/>
      <c r="KOX182" s="85"/>
      <c r="KOY182" s="85"/>
      <c r="KOZ182" s="85"/>
      <c r="KPA182" s="85"/>
      <c r="KPB182" s="85"/>
      <c r="KPC182" s="85"/>
      <c r="KPD182" s="85"/>
      <c r="KPE182" s="85"/>
      <c r="KPF182" s="85"/>
      <c r="KPG182" s="85"/>
      <c r="KPH182" s="85"/>
      <c r="KPI182" s="85"/>
      <c r="KPJ182" s="85"/>
      <c r="KPK182" s="85"/>
      <c r="KPL182" s="85"/>
      <c r="KPM182" s="85"/>
      <c r="KPN182" s="85"/>
      <c r="KPO182" s="85"/>
      <c r="KPP182" s="85"/>
      <c r="KPQ182" s="85"/>
      <c r="KPR182" s="85"/>
      <c r="KPS182" s="85"/>
      <c r="KPT182" s="85"/>
      <c r="KPU182" s="85"/>
      <c r="KPV182" s="85"/>
      <c r="KPW182" s="85"/>
      <c r="KPX182" s="85"/>
      <c r="KPY182" s="85"/>
      <c r="KPZ182" s="85"/>
      <c r="KQA182" s="85"/>
      <c r="KQB182" s="85"/>
      <c r="KQC182" s="85"/>
      <c r="KQD182" s="85"/>
      <c r="KQE182" s="85"/>
      <c r="KQF182" s="85"/>
      <c r="KQG182" s="85"/>
      <c r="KQH182" s="85"/>
      <c r="KQI182" s="85"/>
      <c r="KQJ182" s="85"/>
      <c r="KQK182" s="85"/>
      <c r="KQL182" s="85"/>
      <c r="KQM182" s="85"/>
      <c r="KQN182" s="85"/>
      <c r="KQO182" s="85"/>
      <c r="KQP182" s="85"/>
      <c r="KQQ182" s="85"/>
      <c r="KQR182" s="85"/>
      <c r="KQS182" s="85"/>
      <c r="KQT182" s="85"/>
      <c r="KQU182" s="85"/>
      <c r="KQV182" s="85"/>
      <c r="KQW182" s="85"/>
      <c r="KQX182" s="85"/>
      <c r="KQY182" s="85"/>
      <c r="KQZ182" s="85"/>
      <c r="KRA182" s="85"/>
      <c r="KRB182" s="85"/>
      <c r="KRC182" s="85"/>
      <c r="KRD182" s="85"/>
      <c r="KRE182" s="85"/>
      <c r="KRF182" s="85"/>
      <c r="KRG182" s="85"/>
      <c r="KRH182" s="85"/>
      <c r="KRI182" s="85"/>
      <c r="KRJ182" s="85"/>
      <c r="KRK182" s="85"/>
      <c r="KRL182" s="85"/>
      <c r="KRM182" s="85"/>
      <c r="KRN182" s="85"/>
      <c r="KRO182" s="85"/>
      <c r="KRP182" s="85"/>
      <c r="KRQ182" s="85"/>
      <c r="KRR182" s="85"/>
      <c r="KRS182" s="85"/>
      <c r="KRT182" s="85"/>
      <c r="KRU182" s="85"/>
      <c r="KRV182" s="85"/>
      <c r="KRW182" s="85"/>
      <c r="KRX182" s="85"/>
      <c r="KRY182" s="85"/>
      <c r="KRZ182" s="85"/>
      <c r="KSA182" s="85"/>
      <c r="KSB182" s="85"/>
      <c r="KSC182" s="85"/>
      <c r="KSD182" s="85"/>
      <c r="KSE182" s="85"/>
      <c r="KSF182" s="85"/>
      <c r="KSG182" s="85"/>
      <c r="KSH182" s="85"/>
      <c r="KSI182" s="85"/>
      <c r="KSJ182" s="85"/>
      <c r="KSK182" s="85"/>
      <c r="KSL182" s="85"/>
      <c r="KSM182" s="85"/>
      <c r="KSN182" s="85"/>
      <c r="KSO182" s="85"/>
      <c r="KSP182" s="85"/>
      <c r="KSQ182" s="85"/>
      <c r="KSR182" s="85"/>
      <c r="KSS182" s="85"/>
      <c r="KST182" s="85"/>
      <c r="KSU182" s="85"/>
      <c r="KSV182" s="85"/>
      <c r="KSW182" s="85"/>
      <c r="KSX182" s="85"/>
      <c r="KSY182" s="85"/>
      <c r="KSZ182" s="85"/>
      <c r="KTA182" s="85"/>
      <c r="KTB182" s="85"/>
      <c r="KTC182" s="85"/>
      <c r="KTD182" s="85"/>
      <c r="KTE182" s="85"/>
      <c r="KTF182" s="85"/>
      <c r="KTG182" s="85"/>
      <c r="KTH182" s="85"/>
      <c r="KTI182" s="85"/>
      <c r="KTJ182" s="85"/>
      <c r="KTK182" s="85"/>
      <c r="KTL182" s="85"/>
      <c r="KTM182" s="85"/>
      <c r="KTN182" s="85"/>
      <c r="KTO182" s="85"/>
      <c r="KTP182" s="85"/>
      <c r="KTQ182" s="85"/>
      <c r="KTR182" s="85"/>
      <c r="KTS182" s="85"/>
      <c r="KTT182" s="85"/>
      <c r="KTU182" s="85"/>
      <c r="KTV182" s="85"/>
      <c r="KTW182" s="85"/>
      <c r="KTX182" s="85"/>
      <c r="KTY182" s="85"/>
      <c r="KTZ182" s="85"/>
      <c r="KUA182" s="85"/>
      <c r="KUB182" s="85"/>
      <c r="KUC182" s="85"/>
      <c r="KUD182" s="85"/>
      <c r="KUE182" s="85"/>
      <c r="KUF182" s="85"/>
      <c r="KUG182" s="85"/>
      <c r="KUH182" s="85"/>
      <c r="KUI182" s="85"/>
      <c r="KUJ182" s="85"/>
      <c r="KUK182" s="85"/>
      <c r="KUL182" s="85"/>
      <c r="KUM182" s="85"/>
      <c r="KUN182" s="85"/>
      <c r="KUO182" s="85"/>
      <c r="KUP182" s="85"/>
      <c r="KUQ182" s="85"/>
      <c r="KUR182" s="85"/>
      <c r="KUS182" s="85"/>
      <c r="KUT182" s="85"/>
      <c r="KUU182" s="85"/>
      <c r="KUV182" s="85"/>
      <c r="KUW182" s="85"/>
      <c r="KUX182" s="85"/>
      <c r="KUY182" s="85"/>
      <c r="KUZ182" s="85"/>
      <c r="KVA182" s="85"/>
      <c r="KVB182" s="85"/>
      <c r="KVC182" s="85"/>
      <c r="KVD182" s="85"/>
      <c r="KVE182" s="85"/>
      <c r="KVF182" s="85"/>
      <c r="KVG182" s="85"/>
      <c r="KVH182" s="85"/>
      <c r="KVI182" s="85"/>
      <c r="KVJ182" s="85"/>
      <c r="KVK182" s="85"/>
      <c r="KVL182" s="85"/>
      <c r="KVM182" s="85"/>
      <c r="KVN182" s="85"/>
      <c r="KVO182" s="85"/>
      <c r="KVP182" s="85"/>
      <c r="KVQ182" s="85"/>
      <c r="KVR182" s="85"/>
      <c r="KVS182" s="85"/>
      <c r="KVT182" s="85"/>
      <c r="KVU182" s="85"/>
      <c r="KVV182" s="85"/>
      <c r="KVW182" s="85"/>
      <c r="KVX182" s="85"/>
      <c r="KVY182" s="85"/>
      <c r="KVZ182" s="85"/>
      <c r="KWA182" s="85"/>
      <c r="KWB182" s="85"/>
      <c r="KWC182" s="85"/>
      <c r="KWD182" s="85"/>
      <c r="KWE182" s="85"/>
      <c r="KWF182" s="85"/>
      <c r="KWG182" s="85"/>
      <c r="KWH182" s="85"/>
      <c r="KWI182" s="85"/>
      <c r="KWJ182" s="85"/>
      <c r="KWK182" s="85"/>
      <c r="KWL182" s="85"/>
      <c r="KWM182" s="85"/>
      <c r="KWN182" s="85"/>
      <c r="KWO182" s="85"/>
      <c r="KWP182" s="85"/>
      <c r="KWQ182" s="85"/>
      <c r="KWR182" s="85"/>
      <c r="KWS182" s="85"/>
      <c r="KWT182" s="85"/>
      <c r="KWU182" s="85"/>
      <c r="KWV182" s="85"/>
      <c r="KWW182" s="85"/>
      <c r="KWX182" s="85"/>
      <c r="KWY182" s="85"/>
      <c r="KWZ182" s="85"/>
      <c r="KXA182" s="85"/>
      <c r="KXB182" s="85"/>
      <c r="KXC182" s="85"/>
      <c r="KXD182" s="85"/>
      <c r="KXE182" s="85"/>
      <c r="KXF182" s="85"/>
      <c r="KXG182" s="85"/>
      <c r="KXH182" s="85"/>
      <c r="KXI182" s="85"/>
      <c r="KXJ182" s="85"/>
      <c r="KXK182" s="85"/>
      <c r="KXL182" s="85"/>
      <c r="KXM182" s="85"/>
      <c r="KXN182" s="85"/>
      <c r="KXO182" s="85"/>
      <c r="KXP182" s="85"/>
      <c r="KXQ182" s="85"/>
      <c r="KXR182" s="85"/>
      <c r="KXS182" s="85"/>
      <c r="KXT182" s="85"/>
      <c r="KXU182" s="85"/>
      <c r="KXV182" s="85"/>
      <c r="KXW182" s="85"/>
      <c r="KXX182" s="85"/>
      <c r="KXY182" s="85"/>
      <c r="KXZ182" s="85"/>
      <c r="KYA182" s="85"/>
      <c r="KYB182" s="85"/>
      <c r="KYC182" s="85"/>
      <c r="KYD182" s="85"/>
      <c r="KYE182" s="85"/>
      <c r="KYF182" s="85"/>
      <c r="KYG182" s="85"/>
      <c r="KYH182" s="85"/>
      <c r="KYI182" s="85"/>
      <c r="KYJ182" s="85"/>
      <c r="KYK182" s="85"/>
      <c r="KYL182" s="85"/>
      <c r="KYM182" s="85"/>
      <c r="KYN182" s="85"/>
      <c r="KYO182" s="85"/>
      <c r="KYP182" s="85"/>
      <c r="KYQ182" s="85"/>
      <c r="KYR182" s="85"/>
      <c r="KYS182" s="85"/>
      <c r="KYT182" s="85"/>
      <c r="KYU182" s="85"/>
      <c r="KYV182" s="85"/>
      <c r="KYW182" s="85"/>
      <c r="KYX182" s="85"/>
      <c r="KYY182" s="85"/>
      <c r="KYZ182" s="85"/>
      <c r="KZA182" s="85"/>
      <c r="KZB182" s="85"/>
      <c r="KZC182" s="85"/>
      <c r="KZD182" s="85"/>
      <c r="KZE182" s="85"/>
      <c r="KZF182" s="85"/>
      <c r="KZG182" s="85"/>
      <c r="KZH182" s="85"/>
      <c r="KZI182" s="85"/>
      <c r="KZJ182" s="85"/>
      <c r="KZK182" s="85"/>
      <c r="KZL182" s="85"/>
      <c r="KZM182" s="85"/>
      <c r="KZN182" s="85"/>
      <c r="KZO182" s="85"/>
      <c r="KZP182" s="85"/>
      <c r="KZQ182" s="85"/>
      <c r="KZR182" s="85"/>
      <c r="KZS182" s="85"/>
      <c r="KZT182" s="85"/>
      <c r="KZU182" s="85"/>
      <c r="KZV182" s="85"/>
      <c r="KZW182" s="85"/>
      <c r="KZX182" s="85"/>
      <c r="KZY182" s="85"/>
      <c r="KZZ182" s="85"/>
      <c r="LAA182" s="85"/>
      <c r="LAB182" s="85"/>
      <c r="LAC182" s="85"/>
      <c r="LAD182" s="85"/>
      <c r="LAE182" s="85"/>
      <c r="LAF182" s="85"/>
      <c r="LAG182" s="85"/>
      <c r="LAH182" s="85"/>
      <c r="LAI182" s="85"/>
      <c r="LAJ182" s="85"/>
      <c r="LAK182" s="85"/>
      <c r="LAL182" s="85"/>
      <c r="LAM182" s="85"/>
      <c r="LAN182" s="85"/>
      <c r="LAO182" s="85"/>
      <c r="LAP182" s="85"/>
      <c r="LAQ182" s="85"/>
      <c r="LAR182" s="85"/>
      <c r="LAS182" s="85"/>
      <c r="LAT182" s="85"/>
      <c r="LAU182" s="85"/>
      <c r="LAV182" s="85"/>
      <c r="LAW182" s="85"/>
      <c r="LAX182" s="85"/>
      <c r="LAY182" s="85"/>
      <c r="LAZ182" s="85"/>
      <c r="LBA182" s="85"/>
      <c r="LBB182" s="85"/>
      <c r="LBC182" s="85"/>
      <c r="LBD182" s="85"/>
      <c r="LBE182" s="85"/>
      <c r="LBF182" s="85"/>
      <c r="LBG182" s="85"/>
      <c r="LBH182" s="85"/>
      <c r="LBI182" s="85"/>
      <c r="LBJ182" s="85"/>
      <c r="LBK182" s="85"/>
      <c r="LBL182" s="85"/>
      <c r="LBM182" s="85"/>
      <c r="LBN182" s="85"/>
      <c r="LBO182" s="85"/>
      <c r="LBP182" s="85"/>
      <c r="LBQ182" s="85"/>
      <c r="LBR182" s="85"/>
      <c r="LBS182" s="85"/>
      <c r="LBT182" s="85"/>
      <c r="LBU182" s="85"/>
      <c r="LBV182" s="85"/>
      <c r="LBW182" s="85"/>
      <c r="LBX182" s="85"/>
      <c r="LBY182" s="85"/>
      <c r="LBZ182" s="85"/>
      <c r="LCA182" s="85"/>
      <c r="LCB182" s="85"/>
      <c r="LCC182" s="85"/>
      <c r="LCD182" s="85"/>
      <c r="LCE182" s="85"/>
      <c r="LCF182" s="85"/>
      <c r="LCG182" s="85"/>
      <c r="LCH182" s="85"/>
      <c r="LCI182" s="85"/>
      <c r="LCJ182" s="85"/>
      <c r="LCK182" s="85"/>
      <c r="LCL182" s="85"/>
      <c r="LCM182" s="85"/>
      <c r="LCN182" s="85"/>
      <c r="LCO182" s="85"/>
      <c r="LCP182" s="85"/>
      <c r="LCQ182" s="85"/>
      <c r="LCR182" s="85"/>
      <c r="LCS182" s="85"/>
      <c r="LCT182" s="85"/>
      <c r="LCU182" s="85"/>
      <c r="LCV182" s="85"/>
      <c r="LCW182" s="85"/>
      <c r="LCX182" s="85"/>
      <c r="LCY182" s="85"/>
      <c r="LCZ182" s="85"/>
      <c r="LDA182" s="85"/>
      <c r="LDB182" s="85"/>
      <c r="LDC182" s="85"/>
      <c r="LDD182" s="85"/>
      <c r="LDE182" s="85"/>
      <c r="LDF182" s="85"/>
      <c r="LDG182" s="85"/>
      <c r="LDH182" s="85"/>
      <c r="LDI182" s="85"/>
      <c r="LDJ182" s="85"/>
      <c r="LDK182" s="85"/>
      <c r="LDL182" s="85"/>
      <c r="LDM182" s="85"/>
      <c r="LDN182" s="85"/>
      <c r="LDO182" s="85"/>
      <c r="LDP182" s="85"/>
      <c r="LDQ182" s="85"/>
      <c r="LDR182" s="85"/>
      <c r="LDS182" s="85"/>
      <c r="LDT182" s="85"/>
      <c r="LDU182" s="85"/>
      <c r="LDV182" s="85"/>
      <c r="LDW182" s="85"/>
      <c r="LDX182" s="85"/>
      <c r="LDY182" s="85"/>
      <c r="LDZ182" s="85"/>
      <c r="LEA182" s="85"/>
      <c r="LEB182" s="85"/>
      <c r="LEC182" s="85"/>
      <c r="LED182" s="85"/>
      <c r="LEE182" s="85"/>
      <c r="LEF182" s="85"/>
      <c r="LEG182" s="85"/>
      <c r="LEH182" s="85"/>
      <c r="LEI182" s="85"/>
      <c r="LEJ182" s="85"/>
      <c r="LEK182" s="85"/>
      <c r="LEL182" s="85"/>
      <c r="LEM182" s="85"/>
      <c r="LEN182" s="85"/>
      <c r="LEO182" s="85"/>
      <c r="LEP182" s="85"/>
      <c r="LEQ182" s="85"/>
      <c r="LER182" s="85"/>
      <c r="LES182" s="85"/>
      <c r="LET182" s="85"/>
      <c r="LEU182" s="85"/>
      <c r="LEV182" s="85"/>
      <c r="LEW182" s="85"/>
      <c r="LEX182" s="85"/>
      <c r="LEY182" s="85"/>
      <c r="LEZ182" s="85"/>
      <c r="LFA182" s="85"/>
      <c r="LFB182" s="85"/>
      <c r="LFC182" s="85"/>
      <c r="LFD182" s="85"/>
      <c r="LFE182" s="85"/>
      <c r="LFF182" s="85"/>
      <c r="LFG182" s="85"/>
      <c r="LFH182" s="85"/>
      <c r="LFI182" s="85"/>
      <c r="LFJ182" s="85"/>
      <c r="LFK182" s="85"/>
      <c r="LFL182" s="85"/>
      <c r="LFM182" s="85"/>
      <c r="LFN182" s="85"/>
      <c r="LFO182" s="85"/>
      <c r="LFP182" s="85"/>
      <c r="LFQ182" s="85"/>
      <c r="LFR182" s="85"/>
      <c r="LFS182" s="85"/>
      <c r="LFT182" s="85"/>
      <c r="LFU182" s="85"/>
      <c r="LFV182" s="85"/>
      <c r="LFW182" s="85"/>
      <c r="LFX182" s="85"/>
      <c r="LFY182" s="85"/>
      <c r="LFZ182" s="85"/>
      <c r="LGA182" s="85"/>
      <c r="LGB182" s="85"/>
      <c r="LGC182" s="85"/>
      <c r="LGD182" s="85"/>
      <c r="LGE182" s="85"/>
      <c r="LGF182" s="85"/>
      <c r="LGG182" s="85"/>
      <c r="LGH182" s="85"/>
      <c r="LGI182" s="85"/>
      <c r="LGJ182" s="85"/>
      <c r="LGK182" s="85"/>
      <c r="LGL182" s="85"/>
      <c r="LGM182" s="85"/>
      <c r="LGN182" s="85"/>
      <c r="LGO182" s="85"/>
      <c r="LGP182" s="85"/>
      <c r="LGQ182" s="85"/>
      <c r="LGR182" s="85"/>
      <c r="LGS182" s="85"/>
      <c r="LGT182" s="85"/>
      <c r="LGU182" s="85"/>
      <c r="LGV182" s="85"/>
      <c r="LGW182" s="85"/>
      <c r="LGX182" s="85"/>
      <c r="LGY182" s="85"/>
      <c r="LGZ182" s="85"/>
      <c r="LHA182" s="85"/>
      <c r="LHB182" s="85"/>
      <c r="LHC182" s="85"/>
      <c r="LHD182" s="85"/>
      <c r="LHE182" s="85"/>
      <c r="LHF182" s="85"/>
      <c r="LHG182" s="85"/>
      <c r="LHH182" s="85"/>
      <c r="LHI182" s="85"/>
      <c r="LHJ182" s="85"/>
      <c r="LHK182" s="85"/>
      <c r="LHL182" s="85"/>
      <c r="LHM182" s="85"/>
      <c r="LHN182" s="85"/>
      <c r="LHO182" s="85"/>
      <c r="LHP182" s="85"/>
      <c r="LHQ182" s="85"/>
      <c r="LHR182" s="85"/>
      <c r="LHS182" s="85"/>
      <c r="LHT182" s="85"/>
      <c r="LHU182" s="85"/>
      <c r="LHV182" s="85"/>
      <c r="LHW182" s="85"/>
      <c r="LHX182" s="85"/>
      <c r="LHY182" s="85"/>
      <c r="LHZ182" s="85"/>
      <c r="LIA182" s="85"/>
      <c r="LIB182" s="85"/>
      <c r="LIC182" s="85"/>
      <c r="LID182" s="85"/>
      <c r="LIE182" s="85"/>
      <c r="LIF182" s="85"/>
      <c r="LIG182" s="85"/>
      <c r="LIH182" s="85"/>
      <c r="LII182" s="85"/>
      <c r="LIJ182" s="85"/>
      <c r="LIK182" s="85"/>
      <c r="LIL182" s="85"/>
      <c r="LIM182" s="85"/>
      <c r="LIN182" s="85"/>
      <c r="LIO182" s="85"/>
      <c r="LIP182" s="85"/>
      <c r="LIQ182" s="85"/>
      <c r="LIR182" s="85"/>
      <c r="LIS182" s="85"/>
      <c r="LIT182" s="85"/>
      <c r="LIU182" s="85"/>
      <c r="LIV182" s="85"/>
      <c r="LIW182" s="85"/>
      <c r="LIX182" s="85"/>
      <c r="LIY182" s="85"/>
      <c r="LIZ182" s="85"/>
      <c r="LJA182" s="85"/>
      <c r="LJB182" s="85"/>
      <c r="LJC182" s="85"/>
      <c r="LJD182" s="85"/>
      <c r="LJE182" s="85"/>
      <c r="LJF182" s="85"/>
      <c r="LJG182" s="85"/>
      <c r="LJH182" s="85"/>
      <c r="LJI182" s="85"/>
      <c r="LJJ182" s="85"/>
      <c r="LJK182" s="85"/>
      <c r="LJL182" s="85"/>
      <c r="LJM182" s="85"/>
      <c r="LJN182" s="85"/>
      <c r="LJO182" s="85"/>
      <c r="LJP182" s="85"/>
      <c r="LJQ182" s="85"/>
      <c r="LJR182" s="85"/>
      <c r="LJS182" s="85"/>
      <c r="LJT182" s="85"/>
      <c r="LJU182" s="85"/>
      <c r="LJV182" s="85"/>
      <c r="LJW182" s="85"/>
      <c r="LJX182" s="85"/>
      <c r="LJY182" s="85"/>
      <c r="LJZ182" s="85"/>
      <c r="LKA182" s="85"/>
      <c r="LKB182" s="85"/>
      <c r="LKC182" s="85"/>
      <c r="LKD182" s="85"/>
      <c r="LKE182" s="85"/>
      <c r="LKF182" s="85"/>
      <c r="LKG182" s="85"/>
      <c r="LKH182" s="85"/>
      <c r="LKI182" s="85"/>
      <c r="LKJ182" s="85"/>
      <c r="LKK182" s="85"/>
      <c r="LKL182" s="85"/>
      <c r="LKM182" s="85"/>
      <c r="LKN182" s="85"/>
      <c r="LKO182" s="85"/>
      <c r="LKP182" s="85"/>
      <c r="LKQ182" s="85"/>
      <c r="LKR182" s="85"/>
      <c r="LKS182" s="85"/>
      <c r="LKT182" s="85"/>
      <c r="LKU182" s="85"/>
      <c r="LKV182" s="85"/>
      <c r="LKW182" s="85"/>
      <c r="LKX182" s="85"/>
      <c r="LKY182" s="85"/>
      <c r="LKZ182" s="85"/>
      <c r="LLA182" s="85"/>
      <c r="LLB182" s="85"/>
      <c r="LLC182" s="85"/>
      <c r="LLD182" s="85"/>
      <c r="LLE182" s="85"/>
      <c r="LLF182" s="85"/>
      <c r="LLG182" s="85"/>
      <c r="LLH182" s="85"/>
      <c r="LLI182" s="85"/>
      <c r="LLJ182" s="85"/>
      <c r="LLK182" s="85"/>
      <c r="LLL182" s="85"/>
      <c r="LLM182" s="85"/>
      <c r="LLN182" s="85"/>
      <c r="LLO182" s="85"/>
      <c r="LLP182" s="85"/>
      <c r="LLQ182" s="85"/>
      <c r="LLR182" s="85"/>
      <c r="LLS182" s="85"/>
      <c r="LLT182" s="85"/>
      <c r="LLU182" s="85"/>
      <c r="LLV182" s="85"/>
      <c r="LLW182" s="85"/>
      <c r="LLX182" s="85"/>
      <c r="LLY182" s="85"/>
      <c r="LLZ182" s="85"/>
      <c r="LMA182" s="85"/>
      <c r="LMB182" s="85"/>
      <c r="LMC182" s="85"/>
      <c r="LMD182" s="85"/>
      <c r="LME182" s="85"/>
      <c r="LMF182" s="85"/>
      <c r="LMG182" s="85"/>
      <c r="LMH182" s="85"/>
      <c r="LMI182" s="85"/>
      <c r="LMJ182" s="85"/>
      <c r="LMK182" s="85"/>
      <c r="LML182" s="85"/>
      <c r="LMM182" s="85"/>
      <c r="LMN182" s="85"/>
      <c r="LMO182" s="85"/>
      <c r="LMP182" s="85"/>
      <c r="LMQ182" s="85"/>
      <c r="LMR182" s="85"/>
      <c r="LMS182" s="85"/>
      <c r="LMT182" s="85"/>
      <c r="LMU182" s="85"/>
      <c r="LMV182" s="85"/>
      <c r="LMW182" s="85"/>
      <c r="LMX182" s="85"/>
      <c r="LMY182" s="85"/>
      <c r="LMZ182" s="85"/>
      <c r="LNA182" s="85"/>
      <c r="LNB182" s="85"/>
      <c r="LNC182" s="85"/>
      <c r="LND182" s="85"/>
      <c r="LNE182" s="85"/>
      <c r="LNF182" s="85"/>
      <c r="LNG182" s="85"/>
      <c r="LNH182" s="85"/>
      <c r="LNI182" s="85"/>
      <c r="LNJ182" s="85"/>
      <c r="LNK182" s="85"/>
      <c r="LNL182" s="85"/>
      <c r="LNM182" s="85"/>
      <c r="LNN182" s="85"/>
      <c r="LNO182" s="85"/>
      <c r="LNP182" s="85"/>
      <c r="LNQ182" s="85"/>
      <c r="LNR182" s="85"/>
      <c r="LNS182" s="85"/>
      <c r="LNT182" s="85"/>
      <c r="LNU182" s="85"/>
      <c r="LNV182" s="85"/>
      <c r="LNW182" s="85"/>
      <c r="LNX182" s="85"/>
      <c r="LNY182" s="85"/>
      <c r="LNZ182" s="85"/>
      <c r="LOA182" s="85"/>
      <c r="LOB182" s="85"/>
      <c r="LOC182" s="85"/>
      <c r="LOD182" s="85"/>
      <c r="LOE182" s="85"/>
      <c r="LOF182" s="85"/>
      <c r="LOG182" s="85"/>
      <c r="LOH182" s="85"/>
      <c r="LOI182" s="85"/>
      <c r="LOJ182" s="85"/>
      <c r="LOK182" s="85"/>
      <c r="LOL182" s="85"/>
      <c r="LOM182" s="85"/>
      <c r="LON182" s="85"/>
      <c r="LOO182" s="85"/>
      <c r="LOP182" s="85"/>
      <c r="LOQ182" s="85"/>
      <c r="LOR182" s="85"/>
      <c r="LOS182" s="85"/>
      <c r="LOT182" s="85"/>
      <c r="LOU182" s="85"/>
      <c r="LOV182" s="85"/>
      <c r="LOW182" s="85"/>
      <c r="LOX182" s="85"/>
      <c r="LOY182" s="85"/>
      <c r="LOZ182" s="85"/>
      <c r="LPA182" s="85"/>
      <c r="LPB182" s="85"/>
      <c r="LPC182" s="85"/>
      <c r="LPD182" s="85"/>
      <c r="LPE182" s="85"/>
      <c r="LPF182" s="85"/>
      <c r="LPG182" s="85"/>
      <c r="LPH182" s="85"/>
      <c r="LPI182" s="85"/>
      <c r="LPJ182" s="85"/>
      <c r="LPK182" s="85"/>
      <c r="LPL182" s="85"/>
      <c r="LPM182" s="85"/>
      <c r="LPN182" s="85"/>
      <c r="LPO182" s="85"/>
      <c r="LPP182" s="85"/>
      <c r="LPQ182" s="85"/>
      <c r="LPR182" s="85"/>
      <c r="LPS182" s="85"/>
      <c r="LPT182" s="85"/>
      <c r="LPU182" s="85"/>
      <c r="LPV182" s="85"/>
      <c r="LPW182" s="85"/>
      <c r="LPX182" s="85"/>
      <c r="LPY182" s="85"/>
      <c r="LPZ182" s="85"/>
      <c r="LQA182" s="85"/>
      <c r="LQB182" s="85"/>
      <c r="LQC182" s="85"/>
      <c r="LQD182" s="85"/>
      <c r="LQE182" s="85"/>
      <c r="LQF182" s="85"/>
      <c r="LQG182" s="85"/>
      <c r="LQH182" s="85"/>
      <c r="LQI182" s="85"/>
      <c r="LQJ182" s="85"/>
      <c r="LQK182" s="85"/>
      <c r="LQL182" s="85"/>
      <c r="LQM182" s="85"/>
      <c r="LQN182" s="85"/>
      <c r="LQO182" s="85"/>
      <c r="LQP182" s="85"/>
      <c r="LQQ182" s="85"/>
      <c r="LQR182" s="85"/>
      <c r="LQS182" s="85"/>
      <c r="LQT182" s="85"/>
      <c r="LQU182" s="85"/>
      <c r="LQV182" s="85"/>
      <c r="LQW182" s="85"/>
      <c r="LQX182" s="85"/>
      <c r="LQY182" s="85"/>
      <c r="LQZ182" s="85"/>
      <c r="LRA182" s="85"/>
      <c r="LRB182" s="85"/>
      <c r="LRC182" s="85"/>
      <c r="LRD182" s="85"/>
      <c r="LRE182" s="85"/>
      <c r="LRF182" s="85"/>
      <c r="LRG182" s="85"/>
      <c r="LRH182" s="85"/>
      <c r="LRI182" s="85"/>
      <c r="LRJ182" s="85"/>
      <c r="LRK182" s="85"/>
      <c r="LRL182" s="85"/>
      <c r="LRM182" s="85"/>
      <c r="LRN182" s="85"/>
      <c r="LRO182" s="85"/>
      <c r="LRP182" s="85"/>
      <c r="LRQ182" s="85"/>
      <c r="LRR182" s="85"/>
      <c r="LRS182" s="85"/>
      <c r="LRT182" s="85"/>
      <c r="LRU182" s="85"/>
      <c r="LRV182" s="85"/>
      <c r="LRW182" s="85"/>
      <c r="LRX182" s="85"/>
      <c r="LRY182" s="85"/>
      <c r="LRZ182" s="85"/>
      <c r="LSA182" s="85"/>
      <c r="LSB182" s="85"/>
      <c r="LSC182" s="85"/>
      <c r="LSD182" s="85"/>
      <c r="LSE182" s="85"/>
      <c r="LSF182" s="85"/>
      <c r="LSG182" s="85"/>
      <c r="LSH182" s="85"/>
      <c r="LSI182" s="85"/>
      <c r="LSJ182" s="85"/>
      <c r="LSK182" s="85"/>
      <c r="LSL182" s="85"/>
      <c r="LSM182" s="85"/>
      <c r="LSN182" s="85"/>
      <c r="LSO182" s="85"/>
      <c r="LSP182" s="85"/>
      <c r="LSQ182" s="85"/>
      <c r="LSR182" s="85"/>
      <c r="LSS182" s="85"/>
      <c r="LST182" s="85"/>
      <c r="LSU182" s="85"/>
      <c r="LSV182" s="85"/>
      <c r="LSW182" s="85"/>
      <c r="LSX182" s="85"/>
      <c r="LSY182" s="85"/>
      <c r="LSZ182" s="85"/>
      <c r="LTA182" s="85"/>
      <c r="LTB182" s="85"/>
      <c r="LTC182" s="85"/>
      <c r="LTD182" s="85"/>
      <c r="LTE182" s="85"/>
      <c r="LTF182" s="85"/>
      <c r="LTG182" s="85"/>
      <c r="LTH182" s="85"/>
      <c r="LTI182" s="85"/>
      <c r="LTJ182" s="85"/>
      <c r="LTK182" s="85"/>
      <c r="LTL182" s="85"/>
      <c r="LTM182" s="85"/>
      <c r="LTN182" s="85"/>
      <c r="LTO182" s="85"/>
      <c r="LTP182" s="85"/>
      <c r="LTQ182" s="85"/>
      <c r="LTR182" s="85"/>
      <c r="LTS182" s="85"/>
      <c r="LTT182" s="85"/>
      <c r="LTU182" s="85"/>
      <c r="LTV182" s="85"/>
      <c r="LTW182" s="85"/>
      <c r="LTX182" s="85"/>
      <c r="LTY182" s="85"/>
      <c r="LTZ182" s="85"/>
      <c r="LUA182" s="85"/>
      <c r="LUB182" s="85"/>
      <c r="LUC182" s="85"/>
      <c r="LUD182" s="85"/>
      <c r="LUE182" s="85"/>
      <c r="LUF182" s="85"/>
      <c r="LUG182" s="85"/>
      <c r="LUH182" s="85"/>
      <c r="LUI182" s="85"/>
      <c r="LUJ182" s="85"/>
      <c r="LUK182" s="85"/>
      <c r="LUL182" s="85"/>
      <c r="LUM182" s="85"/>
      <c r="LUN182" s="85"/>
      <c r="LUO182" s="85"/>
      <c r="LUP182" s="85"/>
      <c r="LUQ182" s="85"/>
      <c r="LUR182" s="85"/>
      <c r="LUS182" s="85"/>
      <c r="LUT182" s="85"/>
      <c r="LUU182" s="85"/>
      <c r="LUV182" s="85"/>
      <c r="LUW182" s="85"/>
      <c r="LUX182" s="85"/>
      <c r="LUY182" s="85"/>
      <c r="LUZ182" s="85"/>
      <c r="LVA182" s="85"/>
      <c r="LVB182" s="85"/>
      <c r="LVC182" s="85"/>
      <c r="LVD182" s="85"/>
      <c r="LVE182" s="85"/>
      <c r="LVF182" s="85"/>
      <c r="LVG182" s="85"/>
      <c r="LVH182" s="85"/>
      <c r="LVI182" s="85"/>
      <c r="LVJ182" s="85"/>
      <c r="LVK182" s="85"/>
      <c r="LVL182" s="85"/>
      <c r="LVM182" s="85"/>
      <c r="LVN182" s="85"/>
      <c r="LVO182" s="85"/>
      <c r="LVP182" s="85"/>
      <c r="LVQ182" s="85"/>
      <c r="LVR182" s="85"/>
      <c r="LVS182" s="85"/>
      <c r="LVT182" s="85"/>
      <c r="LVU182" s="85"/>
      <c r="LVV182" s="85"/>
      <c r="LVW182" s="85"/>
      <c r="LVX182" s="85"/>
      <c r="LVY182" s="85"/>
      <c r="LVZ182" s="85"/>
      <c r="LWA182" s="85"/>
      <c r="LWB182" s="85"/>
      <c r="LWC182" s="85"/>
      <c r="LWD182" s="85"/>
      <c r="LWE182" s="85"/>
      <c r="LWF182" s="85"/>
      <c r="LWG182" s="85"/>
      <c r="LWH182" s="85"/>
      <c r="LWI182" s="85"/>
      <c r="LWJ182" s="85"/>
      <c r="LWK182" s="85"/>
      <c r="LWL182" s="85"/>
      <c r="LWM182" s="85"/>
      <c r="LWN182" s="85"/>
      <c r="LWO182" s="85"/>
      <c r="LWP182" s="85"/>
      <c r="LWQ182" s="85"/>
      <c r="LWR182" s="85"/>
      <c r="LWS182" s="85"/>
      <c r="LWT182" s="85"/>
      <c r="LWU182" s="85"/>
      <c r="LWV182" s="85"/>
      <c r="LWW182" s="85"/>
      <c r="LWX182" s="85"/>
      <c r="LWY182" s="85"/>
      <c r="LWZ182" s="85"/>
      <c r="LXA182" s="85"/>
      <c r="LXB182" s="85"/>
      <c r="LXC182" s="85"/>
      <c r="LXD182" s="85"/>
      <c r="LXE182" s="85"/>
      <c r="LXF182" s="85"/>
      <c r="LXG182" s="85"/>
      <c r="LXH182" s="85"/>
      <c r="LXI182" s="85"/>
      <c r="LXJ182" s="85"/>
      <c r="LXK182" s="85"/>
      <c r="LXL182" s="85"/>
      <c r="LXM182" s="85"/>
      <c r="LXN182" s="85"/>
      <c r="LXO182" s="85"/>
      <c r="LXP182" s="85"/>
      <c r="LXQ182" s="85"/>
      <c r="LXR182" s="85"/>
      <c r="LXS182" s="85"/>
      <c r="LXT182" s="85"/>
      <c r="LXU182" s="85"/>
      <c r="LXV182" s="85"/>
      <c r="LXW182" s="85"/>
      <c r="LXX182" s="85"/>
      <c r="LXY182" s="85"/>
      <c r="LXZ182" s="85"/>
      <c r="LYA182" s="85"/>
      <c r="LYB182" s="85"/>
      <c r="LYC182" s="85"/>
      <c r="LYD182" s="85"/>
      <c r="LYE182" s="85"/>
      <c r="LYF182" s="85"/>
      <c r="LYG182" s="85"/>
      <c r="LYH182" s="85"/>
      <c r="LYI182" s="85"/>
      <c r="LYJ182" s="85"/>
      <c r="LYK182" s="85"/>
      <c r="LYL182" s="85"/>
      <c r="LYM182" s="85"/>
      <c r="LYN182" s="85"/>
      <c r="LYO182" s="85"/>
      <c r="LYP182" s="85"/>
      <c r="LYQ182" s="85"/>
      <c r="LYR182" s="85"/>
      <c r="LYS182" s="85"/>
      <c r="LYT182" s="85"/>
      <c r="LYU182" s="85"/>
      <c r="LYV182" s="85"/>
      <c r="LYW182" s="85"/>
      <c r="LYX182" s="85"/>
      <c r="LYY182" s="85"/>
      <c r="LYZ182" s="85"/>
      <c r="LZA182" s="85"/>
      <c r="LZB182" s="85"/>
      <c r="LZC182" s="85"/>
      <c r="LZD182" s="85"/>
      <c r="LZE182" s="85"/>
      <c r="LZF182" s="85"/>
      <c r="LZG182" s="85"/>
      <c r="LZH182" s="85"/>
      <c r="LZI182" s="85"/>
      <c r="LZJ182" s="85"/>
      <c r="LZK182" s="85"/>
      <c r="LZL182" s="85"/>
      <c r="LZM182" s="85"/>
      <c r="LZN182" s="85"/>
      <c r="LZO182" s="85"/>
      <c r="LZP182" s="85"/>
      <c r="LZQ182" s="85"/>
      <c r="LZR182" s="85"/>
      <c r="LZS182" s="85"/>
      <c r="LZT182" s="85"/>
      <c r="LZU182" s="85"/>
      <c r="LZV182" s="85"/>
      <c r="LZW182" s="85"/>
      <c r="LZX182" s="85"/>
      <c r="LZY182" s="85"/>
      <c r="LZZ182" s="85"/>
      <c r="MAA182" s="85"/>
      <c r="MAB182" s="85"/>
      <c r="MAC182" s="85"/>
      <c r="MAD182" s="85"/>
      <c r="MAE182" s="85"/>
      <c r="MAF182" s="85"/>
      <c r="MAG182" s="85"/>
      <c r="MAH182" s="85"/>
      <c r="MAI182" s="85"/>
      <c r="MAJ182" s="85"/>
      <c r="MAK182" s="85"/>
      <c r="MAL182" s="85"/>
      <c r="MAM182" s="85"/>
      <c r="MAN182" s="85"/>
      <c r="MAO182" s="85"/>
      <c r="MAP182" s="85"/>
      <c r="MAQ182" s="85"/>
      <c r="MAR182" s="85"/>
      <c r="MAS182" s="85"/>
      <c r="MAT182" s="85"/>
      <c r="MAU182" s="85"/>
      <c r="MAV182" s="85"/>
      <c r="MAW182" s="85"/>
      <c r="MAX182" s="85"/>
      <c r="MAY182" s="85"/>
      <c r="MAZ182" s="85"/>
      <c r="MBA182" s="85"/>
      <c r="MBB182" s="85"/>
      <c r="MBC182" s="85"/>
      <c r="MBD182" s="85"/>
      <c r="MBE182" s="85"/>
      <c r="MBF182" s="85"/>
      <c r="MBG182" s="85"/>
      <c r="MBH182" s="85"/>
      <c r="MBI182" s="85"/>
      <c r="MBJ182" s="85"/>
      <c r="MBK182" s="85"/>
      <c r="MBL182" s="85"/>
      <c r="MBM182" s="85"/>
      <c r="MBN182" s="85"/>
      <c r="MBO182" s="85"/>
      <c r="MBP182" s="85"/>
      <c r="MBQ182" s="85"/>
      <c r="MBR182" s="85"/>
      <c r="MBS182" s="85"/>
      <c r="MBT182" s="85"/>
      <c r="MBU182" s="85"/>
      <c r="MBV182" s="85"/>
      <c r="MBW182" s="85"/>
      <c r="MBX182" s="85"/>
      <c r="MBY182" s="85"/>
      <c r="MBZ182" s="85"/>
      <c r="MCA182" s="85"/>
      <c r="MCB182" s="85"/>
      <c r="MCC182" s="85"/>
      <c r="MCD182" s="85"/>
      <c r="MCE182" s="85"/>
      <c r="MCF182" s="85"/>
      <c r="MCG182" s="85"/>
      <c r="MCH182" s="85"/>
      <c r="MCI182" s="85"/>
      <c r="MCJ182" s="85"/>
      <c r="MCK182" s="85"/>
      <c r="MCL182" s="85"/>
      <c r="MCM182" s="85"/>
      <c r="MCN182" s="85"/>
      <c r="MCO182" s="85"/>
      <c r="MCP182" s="85"/>
      <c r="MCQ182" s="85"/>
      <c r="MCR182" s="85"/>
      <c r="MCS182" s="85"/>
      <c r="MCT182" s="85"/>
      <c r="MCU182" s="85"/>
      <c r="MCV182" s="85"/>
      <c r="MCW182" s="85"/>
      <c r="MCX182" s="85"/>
      <c r="MCY182" s="85"/>
      <c r="MCZ182" s="85"/>
      <c r="MDA182" s="85"/>
      <c r="MDB182" s="85"/>
      <c r="MDC182" s="85"/>
      <c r="MDD182" s="85"/>
      <c r="MDE182" s="85"/>
      <c r="MDF182" s="85"/>
      <c r="MDG182" s="85"/>
      <c r="MDH182" s="85"/>
      <c r="MDI182" s="85"/>
      <c r="MDJ182" s="85"/>
      <c r="MDK182" s="85"/>
      <c r="MDL182" s="85"/>
      <c r="MDM182" s="85"/>
      <c r="MDN182" s="85"/>
      <c r="MDO182" s="85"/>
      <c r="MDP182" s="85"/>
      <c r="MDQ182" s="85"/>
      <c r="MDR182" s="85"/>
      <c r="MDS182" s="85"/>
      <c r="MDT182" s="85"/>
      <c r="MDU182" s="85"/>
      <c r="MDV182" s="85"/>
      <c r="MDW182" s="85"/>
      <c r="MDX182" s="85"/>
      <c r="MDY182" s="85"/>
      <c r="MDZ182" s="85"/>
      <c r="MEA182" s="85"/>
      <c r="MEB182" s="85"/>
      <c r="MEC182" s="85"/>
      <c r="MED182" s="85"/>
      <c r="MEE182" s="85"/>
      <c r="MEF182" s="85"/>
      <c r="MEG182" s="85"/>
      <c r="MEH182" s="85"/>
      <c r="MEI182" s="85"/>
      <c r="MEJ182" s="85"/>
      <c r="MEK182" s="85"/>
      <c r="MEL182" s="85"/>
      <c r="MEM182" s="85"/>
      <c r="MEN182" s="85"/>
      <c r="MEO182" s="85"/>
      <c r="MEP182" s="85"/>
      <c r="MEQ182" s="85"/>
      <c r="MER182" s="85"/>
      <c r="MES182" s="85"/>
      <c r="MET182" s="85"/>
      <c r="MEU182" s="85"/>
      <c r="MEV182" s="85"/>
      <c r="MEW182" s="85"/>
      <c r="MEX182" s="85"/>
      <c r="MEY182" s="85"/>
      <c r="MEZ182" s="85"/>
      <c r="MFA182" s="85"/>
      <c r="MFB182" s="85"/>
      <c r="MFC182" s="85"/>
      <c r="MFD182" s="85"/>
      <c r="MFE182" s="85"/>
      <c r="MFF182" s="85"/>
      <c r="MFG182" s="85"/>
      <c r="MFH182" s="85"/>
      <c r="MFI182" s="85"/>
      <c r="MFJ182" s="85"/>
      <c r="MFK182" s="85"/>
      <c r="MFL182" s="85"/>
      <c r="MFM182" s="85"/>
      <c r="MFN182" s="85"/>
      <c r="MFO182" s="85"/>
      <c r="MFP182" s="85"/>
      <c r="MFQ182" s="85"/>
      <c r="MFR182" s="85"/>
      <c r="MFS182" s="85"/>
      <c r="MFT182" s="85"/>
      <c r="MFU182" s="85"/>
      <c r="MFV182" s="85"/>
      <c r="MFW182" s="85"/>
      <c r="MFX182" s="85"/>
      <c r="MFY182" s="85"/>
      <c r="MFZ182" s="85"/>
      <c r="MGA182" s="85"/>
      <c r="MGB182" s="85"/>
      <c r="MGC182" s="85"/>
      <c r="MGD182" s="85"/>
      <c r="MGE182" s="85"/>
      <c r="MGF182" s="85"/>
      <c r="MGG182" s="85"/>
      <c r="MGH182" s="85"/>
      <c r="MGI182" s="85"/>
      <c r="MGJ182" s="85"/>
      <c r="MGK182" s="85"/>
      <c r="MGL182" s="85"/>
      <c r="MGM182" s="85"/>
      <c r="MGN182" s="85"/>
      <c r="MGO182" s="85"/>
      <c r="MGP182" s="85"/>
      <c r="MGQ182" s="85"/>
      <c r="MGR182" s="85"/>
      <c r="MGS182" s="85"/>
      <c r="MGT182" s="85"/>
      <c r="MGU182" s="85"/>
      <c r="MGV182" s="85"/>
      <c r="MGW182" s="85"/>
      <c r="MGX182" s="85"/>
      <c r="MGY182" s="85"/>
      <c r="MGZ182" s="85"/>
      <c r="MHA182" s="85"/>
      <c r="MHB182" s="85"/>
      <c r="MHC182" s="85"/>
      <c r="MHD182" s="85"/>
      <c r="MHE182" s="85"/>
      <c r="MHF182" s="85"/>
      <c r="MHG182" s="85"/>
      <c r="MHH182" s="85"/>
      <c r="MHI182" s="85"/>
      <c r="MHJ182" s="85"/>
      <c r="MHK182" s="85"/>
      <c r="MHL182" s="85"/>
      <c r="MHM182" s="85"/>
      <c r="MHN182" s="85"/>
      <c r="MHO182" s="85"/>
      <c r="MHP182" s="85"/>
      <c r="MHQ182" s="85"/>
      <c r="MHR182" s="85"/>
      <c r="MHS182" s="85"/>
      <c r="MHT182" s="85"/>
      <c r="MHU182" s="85"/>
      <c r="MHV182" s="85"/>
      <c r="MHW182" s="85"/>
      <c r="MHX182" s="85"/>
      <c r="MHY182" s="85"/>
      <c r="MHZ182" s="85"/>
      <c r="MIA182" s="85"/>
      <c r="MIB182" s="85"/>
      <c r="MIC182" s="85"/>
      <c r="MID182" s="85"/>
      <c r="MIE182" s="85"/>
      <c r="MIF182" s="85"/>
      <c r="MIG182" s="85"/>
      <c r="MIH182" s="85"/>
      <c r="MII182" s="85"/>
      <c r="MIJ182" s="85"/>
      <c r="MIK182" s="85"/>
      <c r="MIL182" s="85"/>
      <c r="MIM182" s="85"/>
      <c r="MIN182" s="85"/>
      <c r="MIO182" s="85"/>
      <c r="MIP182" s="85"/>
      <c r="MIQ182" s="85"/>
      <c r="MIR182" s="85"/>
      <c r="MIS182" s="85"/>
      <c r="MIT182" s="85"/>
      <c r="MIU182" s="85"/>
      <c r="MIV182" s="85"/>
      <c r="MIW182" s="85"/>
      <c r="MIX182" s="85"/>
      <c r="MIY182" s="85"/>
      <c r="MIZ182" s="85"/>
      <c r="MJA182" s="85"/>
      <c r="MJB182" s="85"/>
      <c r="MJC182" s="85"/>
      <c r="MJD182" s="85"/>
      <c r="MJE182" s="85"/>
      <c r="MJF182" s="85"/>
      <c r="MJG182" s="85"/>
      <c r="MJH182" s="85"/>
      <c r="MJI182" s="85"/>
      <c r="MJJ182" s="85"/>
      <c r="MJK182" s="85"/>
      <c r="MJL182" s="85"/>
      <c r="MJM182" s="85"/>
      <c r="MJN182" s="85"/>
      <c r="MJO182" s="85"/>
      <c r="MJP182" s="85"/>
      <c r="MJQ182" s="85"/>
      <c r="MJR182" s="85"/>
      <c r="MJS182" s="85"/>
      <c r="MJT182" s="85"/>
      <c r="MJU182" s="85"/>
      <c r="MJV182" s="85"/>
      <c r="MJW182" s="85"/>
      <c r="MJX182" s="85"/>
      <c r="MJY182" s="85"/>
      <c r="MJZ182" s="85"/>
      <c r="MKA182" s="85"/>
      <c r="MKB182" s="85"/>
      <c r="MKC182" s="85"/>
      <c r="MKD182" s="85"/>
      <c r="MKE182" s="85"/>
      <c r="MKF182" s="85"/>
      <c r="MKG182" s="85"/>
      <c r="MKH182" s="85"/>
      <c r="MKI182" s="85"/>
      <c r="MKJ182" s="85"/>
      <c r="MKK182" s="85"/>
      <c r="MKL182" s="85"/>
      <c r="MKM182" s="85"/>
      <c r="MKN182" s="85"/>
      <c r="MKO182" s="85"/>
      <c r="MKP182" s="85"/>
      <c r="MKQ182" s="85"/>
      <c r="MKR182" s="85"/>
      <c r="MKS182" s="85"/>
      <c r="MKT182" s="85"/>
      <c r="MKU182" s="85"/>
      <c r="MKV182" s="85"/>
      <c r="MKW182" s="85"/>
      <c r="MKX182" s="85"/>
      <c r="MKY182" s="85"/>
      <c r="MKZ182" s="85"/>
      <c r="MLA182" s="85"/>
      <c r="MLB182" s="85"/>
      <c r="MLC182" s="85"/>
      <c r="MLD182" s="85"/>
      <c r="MLE182" s="85"/>
      <c r="MLF182" s="85"/>
      <c r="MLG182" s="85"/>
      <c r="MLH182" s="85"/>
      <c r="MLI182" s="85"/>
      <c r="MLJ182" s="85"/>
      <c r="MLK182" s="85"/>
      <c r="MLL182" s="85"/>
      <c r="MLM182" s="85"/>
      <c r="MLN182" s="85"/>
      <c r="MLO182" s="85"/>
      <c r="MLP182" s="85"/>
      <c r="MLQ182" s="85"/>
      <c r="MLR182" s="85"/>
      <c r="MLS182" s="85"/>
      <c r="MLT182" s="85"/>
      <c r="MLU182" s="85"/>
      <c r="MLV182" s="85"/>
      <c r="MLW182" s="85"/>
      <c r="MLX182" s="85"/>
      <c r="MLY182" s="85"/>
      <c r="MLZ182" s="85"/>
      <c r="MMA182" s="85"/>
      <c r="MMB182" s="85"/>
      <c r="MMC182" s="85"/>
      <c r="MMD182" s="85"/>
      <c r="MME182" s="85"/>
      <c r="MMF182" s="85"/>
      <c r="MMG182" s="85"/>
      <c r="MMH182" s="85"/>
      <c r="MMI182" s="85"/>
      <c r="MMJ182" s="85"/>
      <c r="MMK182" s="85"/>
      <c r="MML182" s="85"/>
      <c r="MMM182" s="85"/>
      <c r="MMN182" s="85"/>
      <c r="MMO182" s="85"/>
      <c r="MMP182" s="85"/>
      <c r="MMQ182" s="85"/>
      <c r="MMR182" s="85"/>
      <c r="MMS182" s="85"/>
      <c r="MMT182" s="85"/>
      <c r="MMU182" s="85"/>
      <c r="MMV182" s="85"/>
      <c r="MMW182" s="85"/>
      <c r="MMX182" s="85"/>
      <c r="MMY182" s="85"/>
      <c r="MMZ182" s="85"/>
      <c r="MNA182" s="85"/>
      <c r="MNB182" s="85"/>
      <c r="MNC182" s="85"/>
      <c r="MND182" s="85"/>
      <c r="MNE182" s="85"/>
      <c r="MNF182" s="85"/>
      <c r="MNG182" s="85"/>
      <c r="MNH182" s="85"/>
      <c r="MNI182" s="85"/>
      <c r="MNJ182" s="85"/>
      <c r="MNK182" s="85"/>
      <c r="MNL182" s="85"/>
      <c r="MNM182" s="85"/>
      <c r="MNN182" s="85"/>
      <c r="MNO182" s="85"/>
      <c r="MNP182" s="85"/>
      <c r="MNQ182" s="85"/>
      <c r="MNR182" s="85"/>
      <c r="MNS182" s="85"/>
      <c r="MNT182" s="85"/>
      <c r="MNU182" s="85"/>
      <c r="MNV182" s="85"/>
      <c r="MNW182" s="85"/>
      <c r="MNX182" s="85"/>
      <c r="MNY182" s="85"/>
      <c r="MNZ182" s="85"/>
      <c r="MOA182" s="85"/>
      <c r="MOB182" s="85"/>
      <c r="MOC182" s="85"/>
      <c r="MOD182" s="85"/>
      <c r="MOE182" s="85"/>
      <c r="MOF182" s="85"/>
      <c r="MOG182" s="85"/>
      <c r="MOH182" s="85"/>
      <c r="MOI182" s="85"/>
      <c r="MOJ182" s="85"/>
      <c r="MOK182" s="85"/>
      <c r="MOL182" s="85"/>
      <c r="MOM182" s="85"/>
      <c r="MON182" s="85"/>
      <c r="MOO182" s="85"/>
      <c r="MOP182" s="85"/>
      <c r="MOQ182" s="85"/>
      <c r="MOR182" s="85"/>
      <c r="MOS182" s="85"/>
      <c r="MOT182" s="85"/>
      <c r="MOU182" s="85"/>
      <c r="MOV182" s="85"/>
      <c r="MOW182" s="85"/>
      <c r="MOX182" s="85"/>
      <c r="MOY182" s="85"/>
      <c r="MOZ182" s="85"/>
      <c r="MPA182" s="85"/>
      <c r="MPB182" s="85"/>
      <c r="MPC182" s="85"/>
      <c r="MPD182" s="85"/>
      <c r="MPE182" s="85"/>
      <c r="MPF182" s="85"/>
      <c r="MPG182" s="85"/>
      <c r="MPH182" s="85"/>
      <c r="MPI182" s="85"/>
      <c r="MPJ182" s="85"/>
      <c r="MPK182" s="85"/>
      <c r="MPL182" s="85"/>
      <c r="MPM182" s="85"/>
      <c r="MPN182" s="85"/>
      <c r="MPO182" s="85"/>
      <c r="MPP182" s="85"/>
      <c r="MPQ182" s="85"/>
      <c r="MPR182" s="85"/>
      <c r="MPS182" s="85"/>
      <c r="MPT182" s="85"/>
      <c r="MPU182" s="85"/>
      <c r="MPV182" s="85"/>
      <c r="MPW182" s="85"/>
      <c r="MPX182" s="85"/>
      <c r="MPY182" s="85"/>
      <c r="MPZ182" s="85"/>
      <c r="MQA182" s="85"/>
      <c r="MQB182" s="85"/>
      <c r="MQC182" s="85"/>
      <c r="MQD182" s="85"/>
      <c r="MQE182" s="85"/>
      <c r="MQF182" s="85"/>
      <c r="MQG182" s="85"/>
      <c r="MQH182" s="85"/>
      <c r="MQI182" s="85"/>
      <c r="MQJ182" s="85"/>
      <c r="MQK182" s="85"/>
      <c r="MQL182" s="85"/>
      <c r="MQM182" s="85"/>
      <c r="MQN182" s="85"/>
      <c r="MQO182" s="85"/>
      <c r="MQP182" s="85"/>
      <c r="MQQ182" s="85"/>
      <c r="MQR182" s="85"/>
      <c r="MQS182" s="85"/>
      <c r="MQT182" s="85"/>
      <c r="MQU182" s="85"/>
      <c r="MQV182" s="85"/>
      <c r="MQW182" s="85"/>
      <c r="MQX182" s="85"/>
      <c r="MQY182" s="85"/>
      <c r="MQZ182" s="85"/>
      <c r="MRA182" s="85"/>
      <c r="MRB182" s="85"/>
      <c r="MRC182" s="85"/>
      <c r="MRD182" s="85"/>
      <c r="MRE182" s="85"/>
      <c r="MRF182" s="85"/>
      <c r="MRG182" s="85"/>
      <c r="MRH182" s="85"/>
      <c r="MRI182" s="85"/>
      <c r="MRJ182" s="85"/>
      <c r="MRK182" s="85"/>
      <c r="MRL182" s="85"/>
      <c r="MRM182" s="85"/>
      <c r="MRN182" s="85"/>
      <c r="MRO182" s="85"/>
      <c r="MRP182" s="85"/>
      <c r="MRQ182" s="85"/>
      <c r="MRR182" s="85"/>
      <c r="MRS182" s="85"/>
      <c r="MRT182" s="85"/>
      <c r="MRU182" s="85"/>
      <c r="MRV182" s="85"/>
      <c r="MRW182" s="85"/>
      <c r="MRX182" s="85"/>
      <c r="MRY182" s="85"/>
      <c r="MRZ182" s="85"/>
      <c r="MSA182" s="85"/>
      <c r="MSB182" s="85"/>
      <c r="MSC182" s="85"/>
      <c r="MSD182" s="85"/>
      <c r="MSE182" s="85"/>
      <c r="MSF182" s="85"/>
      <c r="MSG182" s="85"/>
      <c r="MSH182" s="85"/>
      <c r="MSI182" s="85"/>
      <c r="MSJ182" s="85"/>
      <c r="MSK182" s="85"/>
      <c r="MSL182" s="85"/>
      <c r="MSM182" s="85"/>
      <c r="MSN182" s="85"/>
      <c r="MSO182" s="85"/>
      <c r="MSP182" s="85"/>
      <c r="MSQ182" s="85"/>
      <c r="MSR182" s="85"/>
      <c r="MSS182" s="85"/>
      <c r="MST182" s="85"/>
      <c r="MSU182" s="85"/>
      <c r="MSV182" s="85"/>
      <c r="MSW182" s="85"/>
      <c r="MSX182" s="85"/>
      <c r="MSY182" s="85"/>
      <c r="MSZ182" s="85"/>
      <c r="MTA182" s="85"/>
      <c r="MTB182" s="85"/>
      <c r="MTC182" s="85"/>
      <c r="MTD182" s="85"/>
      <c r="MTE182" s="85"/>
      <c r="MTF182" s="85"/>
      <c r="MTG182" s="85"/>
      <c r="MTH182" s="85"/>
      <c r="MTI182" s="85"/>
      <c r="MTJ182" s="85"/>
      <c r="MTK182" s="85"/>
      <c r="MTL182" s="85"/>
      <c r="MTM182" s="85"/>
      <c r="MTN182" s="85"/>
      <c r="MTO182" s="85"/>
      <c r="MTP182" s="85"/>
      <c r="MTQ182" s="85"/>
      <c r="MTR182" s="85"/>
      <c r="MTS182" s="85"/>
      <c r="MTT182" s="85"/>
      <c r="MTU182" s="85"/>
      <c r="MTV182" s="85"/>
      <c r="MTW182" s="85"/>
      <c r="MTX182" s="85"/>
      <c r="MTY182" s="85"/>
      <c r="MTZ182" s="85"/>
      <c r="MUA182" s="85"/>
      <c r="MUB182" s="85"/>
      <c r="MUC182" s="85"/>
      <c r="MUD182" s="85"/>
      <c r="MUE182" s="85"/>
      <c r="MUF182" s="85"/>
      <c r="MUG182" s="85"/>
      <c r="MUH182" s="85"/>
      <c r="MUI182" s="85"/>
      <c r="MUJ182" s="85"/>
      <c r="MUK182" s="85"/>
      <c r="MUL182" s="85"/>
      <c r="MUM182" s="85"/>
      <c r="MUN182" s="85"/>
      <c r="MUO182" s="85"/>
      <c r="MUP182" s="85"/>
      <c r="MUQ182" s="85"/>
      <c r="MUR182" s="85"/>
      <c r="MUS182" s="85"/>
      <c r="MUT182" s="85"/>
      <c r="MUU182" s="85"/>
      <c r="MUV182" s="85"/>
      <c r="MUW182" s="85"/>
      <c r="MUX182" s="85"/>
      <c r="MUY182" s="85"/>
      <c r="MUZ182" s="85"/>
      <c r="MVA182" s="85"/>
      <c r="MVB182" s="85"/>
      <c r="MVC182" s="85"/>
      <c r="MVD182" s="85"/>
      <c r="MVE182" s="85"/>
      <c r="MVF182" s="85"/>
      <c r="MVG182" s="85"/>
      <c r="MVH182" s="85"/>
      <c r="MVI182" s="85"/>
      <c r="MVJ182" s="85"/>
      <c r="MVK182" s="85"/>
      <c r="MVL182" s="85"/>
      <c r="MVM182" s="85"/>
      <c r="MVN182" s="85"/>
      <c r="MVO182" s="85"/>
      <c r="MVP182" s="85"/>
      <c r="MVQ182" s="85"/>
      <c r="MVR182" s="85"/>
      <c r="MVS182" s="85"/>
      <c r="MVT182" s="85"/>
      <c r="MVU182" s="85"/>
      <c r="MVV182" s="85"/>
      <c r="MVW182" s="85"/>
      <c r="MVX182" s="85"/>
      <c r="MVY182" s="85"/>
      <c r="MVZ182" s="85"/>
      <c r="MWA182" s="85"/>
      <c r="MWB182" s="85"/>
      <c r="MWC182" s="85"/>
      <c r="MWD182" s="85"/>
      <c r="MWE182" s="85"/>
      <c r="MWF182" s="85"/>
      <c r="MWG182" s="85"/>
      <c r="MWH182" s="85"/>
      <c r="MWI182" s="85"/>
      <c r="MWJ182" s="85"/>
      <c r="MWK182" s="85"/>
      <c r="MWL182" s="85"/>
      <c r="MWM182" s="85"/>
      <c r="MWN182" s="85"/>
      <c r="MWO182" s="85"/>
      <c r="MWP182" s="85"/>
      <c r="MWQ182" s="85"/>
      <c r="MWR182" s="85"/>
      <c r="MWS182" s="85"/>
      <c r="MWT182" s="85"/>
      <c r="MWU182" s="85"/>
      <c r="MWV182" s="85"/>
      <c r="MWW182" s="85"/>
      <c r="MWX182" s="85"/>
      <c r="MWY182" s="85"/>
      <c r="MWZ182" s="85"/>
      <c r="MXA182" s="85"/>
      <c r="MXB182" s="85"/>
      <c r="MXC182" s="85"/>
      <c r="MXD182" s="85"/>
      <c r="MXE182" s="85"/>
      <c r="MXF182" s="85"/>
      <c r="MXG182" s="85"/>
      <c r="MXH182" s="85"/>
      <c r="MXI182" s="85"/>
      <c r="MXJ182" s="85"/>
      <c r="MXK182" s="85"/>
      <c r="MXL182" s="85"/>
      <c r="MXM182" s="85"/>
      <c r="MXN182" s="85"/>
      <c r="MXO182" s="85"/>
      <c r="MXP182" s="85"/>
      <c r="MXQ182" s="85"/>
      <c r="MXR182" s="85"/>
      <c r="MXS182" s="85"/>
      <c r="MXT182" s="85"/>
      <c r="MXU182" s="85"/>
      <c r="MXV182" s="85"/>
      <c r="MXW182" s="85"/>
      <c r="MXX182" s="85"/>
      <c r="MXY182" s="85"/>
      <c r="MXZ182" s="85"/>
      <c r="MYA182" s="85"/>
      <c r="MYB182" s="85"/>
      <c r="MYC182" s="85"/>
      <c r="MYD182" s="85"/>
      <c r="MYE182" s="85"/>
      <c r="MYF182" s="85"/>
      <c r="MYG182" s="85"/>
      <c r="MYH182" s="85"/>
      <c r="MYI182" s="85"/>
      <c r="MYJ182" s="85"/>
      <c r="MYK182" s="85"/>
      <c r="MYL182" s="85"/>
      <c r="MYM182" s="85"/>
      <c r="MYN182" s="85"/>
      <c r="MYO182" s="85"/>
      <c r="MYP182" s="85"/>
      <c r="MYQ182" s="85"/>
      <c r="MYR182" s="85"/>
      <c r="MYS182" s="85"/>
      <c r="MYT182" s="85"/>
      <c r="MYU182" s="85"/>
      <c r="MYV182" s="85"/>
      <c r="MYW182" s="85"/>
      <c r="MYX182" s="85"/>
      <c r="MYY182" s="85"/>
      <c r="MYZ182" s="85"/>
      <c r="MZA182" s="85"/>
      <c r="MZB182" s="85"/>
      <c r="MZC182" s="85"/>
      <c r="MZD182" s="85"/>
      <c r="MZE182" s="85"/>
      <c r="MZF182" s="85"/>
      <c r="MZG182" s="85"/>
      <c r="MZH182" s="85"/>
      <c r="MZI182" s="85"/>
      <c r="MZJ182" s="85"/>
      <c r="MZK182" s="85"/>
      <c r="MZL182" s="85"/>
      <c r="MZM182" s="85"/>
      <c r="MZN182" s="85"/>
      <c r="MZO182" s="85"/>
      <c r="MZP182" s="85"/>
      <c r="MZQ182" s="85"/>
      <c r="MZR182" s="85"/>
      <c r="MZS182" s="85"/>
      <c r="MZT182" s="85"/>
      <c r="MZU182" s="85"/>
      <c r="MZV182" s="85"/>
      <c r="MZW182" s="85"/>
      <c r="MZX182" s="85"/>
      <c r="MZY182" s="85"/>
      <c r="MZZ182" s="85"/>
      <c r="NAA182" s="85"/>
      <c r="NAB182" s="85"/>
      <c r="NAC182" s="85"/>
      <c r="NAD182" s="85"/>
      <c r="NAE182" s="85"/>
      <c r="NAF182" s="85"/>
      <c r="NAG182" s="85"/>
      <c r="NAH182" s="85"/>
      <c r="NAI182" s="85"/>
      <c r="NAJ182" s="85"/>
      <c r="NAK182" s="85"/>
      <c r="NAL182" s="85"/>
      <c r="NAM182" s="85"/>
      <c r="NAN182" s="85"/>
      <c r="NAO182" s="85"/>
      <c r="NAP182" s="85"/>
      <c r="NAQ182" s="85"/>
      <c r="NAR182" s="85"/>
      <c r="NAS182" s="85"/>
      <c r="NAT182" s="85"/>
      <c r="NAU182" s="85"/>
      <c r="NAV182" s="85"/>
      <c r="NAW182" s="85"/>
      <c r="NAX182" s="85"/>
      <c r="NAY182" s="85"/>
      <c r="NAZ182" s="85"/>
      <c r="NBA182" s="85"/>
      <c r="NBB182" s="85"/>
      <c r="NBC182" s="85"/>
      <c r="NBD182" s="85"/>
      <c r="NBE182" s="85"/>
      <c r="NBF182" s="85"/>
      <c r="NBG182" s="85"/>
      <c r="NBH182" s="85"/>
      <c r="NBI182" s="85"/>
      <c r="NBJ182" s="85"/>
      <c r="NBK182" s="85"/>
      <c r="NBL182" s="85"/>
      <c r="NBM182" s="85"/>
      <c r="NBN182" s="85"/>
      <c r="NBO182" s="85"/>
      <c r="NBP182" s="85"/>
      <c r="NBQ182" s="85"/>
      <c r="NBR182" s="85"/>
      <c r="NBS182" s="85"/>
      <c r="NBT182" s="85"/>
      <c r="NBU182" s="85"/>
      <c r="NBV182" s="85"/>
      <c r="NBW182" s="85"/>
      <c r="NBX182" s="85"/>
      <c r="NBY182" s="85"/>
      <c r="NBZ182" s="85"/>
      <c r="NCA182" s="85"/>
      <c r="NCB182" s="85"/>
      <c r="NCC182" s="85"/>
      <c r="NCD182" s="85"/>
      <c r="NCE182" s="85"/>
      <c r="NCF182" s="85"/>
      <c r="NCG182" s="85"/>
      <c r="NCH182" s="85"/>
      <c r="NCI182" s="85"/>
      <c r="NCJ182" s="85"/>
      <c r="NCK182" s="85"/>
      <c r="NCL182" s="85"/>
      <c r="NCM182" s="85"/>
      <c r="NCN182" s="85"/>
      <c r="NCO182" s="85"/>
      <c r="NCP182" s="85"/>
      <c r="NCQ182" s="85"/>
      <c r="NCR182" s="85"/>
      <c r="NCS182" s="85"/>
      <c r="NCT182" s="85"/>
      <c r="NCU182" s="85"/>
      <c r="NCV182" s="85"/>
      <c r="NCW182" s="85"/>
      <c r="NCX182" s="85"/>
      <c r="NCY182" s="85"/>
      <c r="NCZ182" s="85"/>
      <c r="NDA182" s="85"/>
      <c r="NDB182" s="85"/>
      <c r="NDC182" s="85"/>
      <c r="NDD182" s="85"/>
      <c r="NDE182" s="85"/>
      <c r="NDF182" s="85"/>
      <c r="NDG182" s="85"/>
      <c r="NDH182" s="85"/>
      <c r="NDI182" s="85"/>
      <c r="NDJ182" s="85"/>
      <c r="NDK182" s="85"/>
      <c r="NDL182" s="85"/>
      <c r="NDM182" s="85"/>
      <c r="NDN182" s="85"/>
      <c r="NDO182" s="85"/>
      <c r="NDP182" s="85"/>
      <c r="NDQ182" s="85"/>
      <c r="NDR182" s="85"/>
      <c r="NDS182" s="85"/>
      <c r="NDT182" s="85"/>
      <c r="NDU182" s="85"/>
      <c r="NDV182" s="85"/>
      <c r="NDW182" s="85"/>
      <c r="NDX182" s="85"/>
      <c r="NDY182" s="85"/>
      <c r="NDZ182" s="85"/>
      <c r="NEA182" s="85"/>
      <c r="NEB182" s="85"/>
      <c r="NEC182" s="85"/>
      <c r="NED182" s="85"/>
      <c r="NEE182" s="85"/>
      <c r="NEF182" s="85"/>
      <c r="NEG182" s="85"/>
      <c r="NEH182" s="85"/>
      <c r="NEI182" s="85"/>
      <c r="NEJ182" s="85"/>
      <c r="NEK182" s="85"/>
      <c r="NEL182" s="85"/>
      <c r="NEM182" s="85"/>
      <c r="NEN182" s="85"/>
      <c r="NEO182" s="85"/>
      <c r="NEP182" s="85"/>
      <c r="NEQ182" s="85"/>
      <c r="NER182" s="85"/>
      <c r="NES182" s="85"/>
      <c r="NET182" s="85"/>
      <c r="NEU182" s="85"/>
      <c r="NEV182" s="85"/>
      <c r="NEW182" s="85"/>
      <c r="NEX182" s="85"/>
      <c r="NEY182" s="85"/>
      <c r="NEZ182" s="85"/>
      <c r="NFA182" s="85"/>
      <c r="NFB182" s="85"/>
      <c r="NFC182" s="85"/>
      <c r="NFD182" s="85"/>
      <c r="NFE182" s="85"/>
      <c r="NFF182" s="85"/>
      <c r="NFG182" s="85"/>
      <c r="NFH182" s="85"/>
      <c r="NFI182" s="85"/>
      <c r="NFJ182" s="85"/>
      <c r="NFK182" s="85"/>
      <c r="NFL182" s="85"/>
      <c r="NFM182" s="85"/>
      <c r="NFN182" s="85"/>
      <c r="NFO182" s="85"/>
      <c r="NFP182" s="85"/>
      <c r="NFQ182" s="85"/>
      <c r="NFR182" s="85"/>
      <c r="NFS182" s="85"/>
      <c r="NFT182" s="85"/>
      <c r="NFU182" s="85"/>
      <c r="NFV182" s="85"/>
      <c r="NFW182" s="85"/>
      <c r="NFX182" s="85"/>
      <c r="NFY182" s="85"/>
      <c r="NFZ182" s="85"/>
      <c r="NGA182" s="85"/>
      <c r="NGB182" s="85"/>
      <c r="NGC182" s="85"/>
      <c r="NGD182" s="85"/>
      <c r="NGE182" s="85"/>
      <c r="NGF182" s="85"/>
      <c r="NGG182" s="85"/>
      <c r="NGH182" s="85"/>
      <c r="NGI182" s="85"/>
      <c r="NGJ182" s="85"/>
      <c r="NGK182" s="85"/>
      <c r="NGL182" s="85"/>
      <c r="NGM182" s="85"/>
      <c r="NGN182" s="85"/>
      <c r="NGO182" s="85"/>
      <c r="NGP182" s="85"/>
      <c r="NGQ182" s="85"/>
      <c r="NGR182" s="85"/>
      <c r="NGS182" s="85"/>
      <c r="NGT182" s="85"/>
      <c r="NGU182" s="85"/>
      <c r="NGV182" s="85"/>
      <c r="NGW182" s="85"/>
      <c r="NGX182" s="85"/>
      <c r="NGY182" s="85"/>
      <c r="NGZ182" s="85"/>
      <c r="NHA182" s="85"/>
      <c r="NHB182" s="85"/>
      <c r="NHC182" s="85"/>
      <c r="NHD182" s="85"/>
      <c r="NHE182" s="85"/>
      <c r="NHF182" s="85"/>
      <c r="NHG182" s="85"/>
      <c r="NHH182" s="85"/>
      <c r="NHI182" s="85"/>
      <c r="NHJ182" s="85"/>
      <c r="NHK182" s="85"/>
      <c r="NHL182" s="85"/>
      <c r="NHM182" s="85"/>
      <c r="NHN182" s="85"/>
      <c r="NHO182" s="85"/>
      <c r="NHP182" s="85"/>
      <c r="NHQ182" s="85"/>
      <c r="NHR182" s="85"/>
      <c r="NHS182" s="85"/>
      <c r="NHT182" s="85"/>
      <c r="NHU182" s="85"/>
      <c r="NHV182" s="85"/>
      <c r="NHW182" s="85"/>
      <c r="NHX182" s="85"/>
      <c r="NHY182" s="85"/>
      <c r="NHZ182" s="85"/>
      <c r="NIA182" s="85"/>
      <c r="NIB182" s="85"/>
      <c r="NIC182" s="85"/>
      <c r="NID182" s="85"/>
      <c r="NIE182" s="85"/>
      <c r="NIF182" s="85"/>
      <c r="NIG182" s="85"/>
      <c r="NIH182" s="85"/>
      <c r="NII182" s="85"/>
      <c r="NIJ182" s="85"/>
      <c r="NIK182" s="85"/>
      <c r="NIL182" s="85"/>
      <c r="NIM182" s="85"/>
      <c r="NIN182" s="85"/>
      <c r="NIO182" s="85"/>
      <c r="NIP182" s="85"/>
      <c r="NIQ182" s="85"/>
      <c r="NIR182" s="85"/>
      <c r="NIS182" s="85"/>
      <c r="NIT182" s="85"/>
      <c r="NIU182" s="85"/>
      <c r="NIV182" s="85"/>
      <c r="NIW182" s="85"/>
      <c r="NIX182" s="85"/>
      <c r="NIY182" s="85"/>
      <c r="NIZ182" s="85"/>
      <c r="NJA182" s="85"/>
      <c r="NJB182" s="85"/>
      <c r="NJC182" s="85"/>
      <c r="NJD182" s="85"/>
      <c r="NJE182" s="85"/>
      <c r="NJF182" s="85"/>
      <c r="NJG182" s="85"/>
      <c r="NJH182" s="85"/>
      <c r="NJI182" s="85"/>
      <c r="NJJ182" s="85"/>
      <c r="NJK182" s="85"/>
      <c r="NJL182" s="85"/>
      <c r="NJM182" s="85"/>
      <c r="NJN182" s="85"/>
      <c r="NJO182" s="85"/>
      <c r="NJP182" s="85"/>
      <c r="NJQ182" s="85"/>
      <c r="NJR182" s="85"/>
      <c r="NJS182" s="85"/>
      <c r="NJT182" s="85"/>
      <c r="NJU182" s="85"/>
      <c r="NJV182" s="85"/>
      <c r="NJW182" s="85"/>
      <c r="NJX182" s="85"/>
      <c r="NJY182" s="85"/>
      <c r="NJZ182" s="85"/>
      <c r="NKA182" s="85"/>
      <c r="NKB182" s="85"/>
      <c r="NKC182" s="85"/>
      <c r="NKD182" s="85"/>
      <c r="NKE182" s="85"/>
      <c r="NKF182" s="85"/>
      <c r="NKG182" s="85"/>
      <c r="NKH182" s="85"/>
      <c r="NKI182" s="85"/>
      <c r="NKJ182" s="85"/>
      <c r="NKK182" s="85"/>
      <c r="NKL182" s="85"/>
      <c r="NKM182" s="85"/>
      <c r="NKN182" s="85"/>
      <c r="NKO182" s="85"/>
      <c r="NKP182" s="85"/>
      <c r="NKQ182" s="85"/>
      <c r="NKR182" s="85"/>
      <c r="NKS182" s="85"/>
      <c r="NKT182" s="85"/>
      <c r="NKU182" s="85"/>
      <c r="NKV182" s="85"/>
      <c r="NKW182" s="85"/>
      <c r="NKX182" s="85"/>
      <c r="NKY182" s="85"/>
      <c r="NKZ182" s="85"/>
      <c r="NLA182" s="85"/>
      <c r="NLB182" s="85"/>
      <c r="NLC182" s="85"/>
      <c r="NLD182" s="85"/>
      <c r="NLE182" s="85"/>
      <c r="NLF182" s="85"/>
      <c r="NLG182" s="85"/>
      <c r="NLH182" s="85"/>
      <c r="NLI182" s="85"/>
      <c r="NLJ182" s="85"/>
      <c r="NLK182" s="85"/>
      <c r="NLL182" s="85"/>
      <c r="NLM182" s="85"/>
      <c r="NLN182" s="85"/>
      <c r="NLO182" s="85"/>
      <c r="NLP182" s="85"/>
      <c r="NLQ182" s="85"/>
      <c r="NLR182" s="85"/>
      <c r="NLS182" s="85"/>
      <c r="NLT182" s="85"/>
      <c r="NLU182" s="85"/>
      <c r="NLV182" s="85"/>
      <c r="NLW182" s="85"/>
      <c r="NLX182" s="85"/>
      <c r="NLY182" s="85"/>
      <c r="NLZ182" s="85"/>
      <c r="NMA182" s="85"/>
      <c r="NMB182" s="85"/>
      <c r="NMC182" s="85"/>
      <c r="NMD182" s="85"/>
      <c r="NME182" s="85"/>
      <c r="NMF182" s="85"/>
      <c r="NMG182" s="85"/>
      <c r="NMH182" s="85"/>
      <c r="NMI182" s="85"/>
      <c r="NMJ182" s="85"/>
      <c r="NMK182" s="85"/>
      <c r="NML182" s="85"/>
      <c r="NMM182" s="85"/>
      <c r="NMN182" s="85"/>
      <c r="NMO182" s="85"/>
      <c r="NMP182" s="85"/>
      <c r="NMQ182" s="85"/>
      <c r="NMR182" s="85"/>
      <c r="NMS182" s="85"/>
      <c r="NMT182" s="85"/>
      <c r="NMU182" s="85"/>
      <c r="NMV182" s="85"/>
      <c r="NMW182" s="85"/>
      <c r="NMX182" s="85"/>
      <c r="NMY182" s="85"/>
      <c r="NMZ182" s="85"/>
      <c r="NNA182" s="85"/>
      <c r="NNB182" s="85"/>
      <c r="NNC182" s="85"/>
      <c r="NND182" s="85"/>
      <c r="NNE182" s="85"/>
      <c r="NNF182" s="85"/>
      <c r="NNG182" s="85"/>
      <c r="NNH182" s="85"/>
      <c r="NNI182" s="85"/>
      <c r="NNJ182" s="85"/>
      <c r="NNK182" s="85"/>
      <c r="NNL182" s="85"/>
      <c r="NNM182" s="85"/>
      <c r="NNN182" s="85"/>
      <c r="NNO182" s="85"/>
      <c r="NNP182" s="85"/>
      <c r="NNQ182" s="85"/>
      <c r="NNR182" s="85"/>
      <c r="NNS182" s="85"/>
      <c r="NNT182" s="85"/>
      <c r="NNU182" s="85"/>
      <c r="NNV182" s="85"/>
      <c r="NNW182" s="85"/>
      <c r="NNX182" s="85"/>
      <c r="NNY182" s="85"/>
      <c r="NNZ182" s="85"/>
      <c r="NOA182" s="85"/>
      <c r="NOB182" s="85"/>
      <c r="NOC182" s="85"/>
      <c r="NOD182" s="85"/>
      <c r="NOE182" s="85"/>
      <c r="NOF182" s="85"/>
      <c r="NOG182" s="85"/>
      <c r="NOH182" s="85"/>
      <c r="NOI182" s="85"/>
      <c r="NOJ182" s="85"/>
      <c r="NOK182" s="85"/>
      <c r="NOL182" s="85"/>
      <c r="NOM182" s="85"/>
      <c r="NON182" s="85"/>
      <c r="NOO182" s="85"/>
      <c r="NOP182" s="85"/>
      <c r="NOQ182" s="85"/>
      <c r="NOR182" s="85"/>
      <c r="NOS182" s="85"/>
      <c r="NOT182" s="85"/>
      <c r="NOU182" s="85"/>
      <c r="NOV182" s="85"/>
      <c r="NOW182" s="85"/>
      <c r="NOX182" s="85"/>
      <c r="NOY182" s="85"/>
      <c r="NOZ182" s="85"/>
      <c r="NPA182" s="85"/>
      <c r="NPB182" s="85"/>
      <c r="NPC182" s="85"/>
      <c r="NPD182" s="85"/>
      <c r="NPE182" s="85"/>
      <c r="NPF182" s="85"/>
      <c r="NPG182" s="85"/>
      <c r="NPH182" s="85"/>
      <c r="NPI182" s="85"/>
      <c r="NPJ182" s="85"/>
      <c r="NPK182" s="85"/>
      <c r="NPL182" s="85"/>
      <c r="NPM182" s="85"/>
      <c r="NPN182" s="85"/>
      <c r="NPO182" s="85"/>
      <c r="NPP182" s="85"/>
      <c r="NPQ182" s="85"/>
      <c r="NPR182" s="85"/>
      <c r="NPS182" s="85"/>
      <c r="NPT182" s="85"/>
      <c r="NPU182" s="85"/>
      <c r="NPV182" s="85"/>
      <c r="NPW182" s="85"/>
      <c r="NPX182" s="85"/>
      <c r="NPY182" s="85"/>
      <c r="NPZ182" s="85"/>
      <c r="NQA182" s="85"/>
      <c r="NQB182" s="85"/>
      <c r="NQC182" s="85"/>
      <c r="NQD182" s="85"/>
      <c r="NQE182" s="85"/>
      <c r="NQF182" s="85"/>
      <c r="NQG182" s="85"/>
      <c r="NQH182" s="85"/>
      <c r="NQI182" s="85"/>
      <c r="NQJ182" s="85"/>
      <c r="NQK182" s="85"/>
      <c r="NQL182" s="85"/>
      <c r="NQM182" s="85"/>
      <c r="NQN182" s="85"/>
      <c r="NQO182" s="85"/>
      <c r="NQP182" s="85"/>
      <c r="NQQ182" s="85"/>
      <c r="NQR182" s="85"/>
      <c r="NQS182" s="85"/>
      <c r="NQT182" s="85"/>
      <c r="NQU182" s="85"/>
      <c r="NQV182" s="85"/>
      <c r="NQW182" s="85"/>
      <c r="NQX182" s="85"/>
      <c r="NQY182" s="85"/>
      <c r="NQZ182" s="85"/>
      <c r="NRA182" s="85"/>
      <c r="NRB182" s="85"/>
      <c r="NRC182" s="85"/>
      <c r="NRD182" s="85"/>
      <c r="NRE182" s="85"/>
      <c r="NRF182" s="85"/>
      <c r="NRG182" s="85"/>
      <c r="NRH182" s="85"/>
      <c r="NRI182" s="85"/>
      <c r="NRJ182" s="85"/>
      <c r="NRK182" s="85"/>
      <c r="NRL182" s="85"/>
      <c r="NRM182" s="85"/>
      <c r="NRN182" s="85"/>
      <c r="NRO182" s="85"/>
      <c r="NRP182" s="85"/>
      <c r="NRQ182" s="85"/>
      <c r="NRR182" s="85"/>
      <c r="NRS182" s="85"/>
      <c r="NRT182" s="85"/>
      <c r="NRU182" s="85"/>
      <c r="NRV182" s="85"/>
      <c r="NRW182" s="85"/>
      <c r="NRX182" s="85"/>
      <c r="NRY182" s="85"/>
      <c r="NRZ182" s="85"/>
      <c r="NSA182" s="85"/>
      <c r="NSB182" s="85"/>
      <c r="NSC182" s="85"/>
      <c r="NSD182" s="85"/>
      <c r="NSE182" s="85"/>
      <c r="NSF182" s="85"/>
      <c r="NSG182" s="85"/>
      <c r="NSH182" s="85"/>
      <c r="NSI182" s="85"/>
      <c r="NSJ182" s="85"/>
      <c r="NSK182" s="85"/>
      <c r="NSL182" s="85"/>
      <c r="NSM182" s="85"/>
      <c r="NSN182" s="85"/>
      <c r="NSO182" s="85"/>
      <c r="NSP182" s="85"/>
      <c r="NSQ182" s="85"/>
      <c r="NSR182" s="85"/>
      <c r="NSS182" s="85"/>
      <c r="NST182" s="85"/>
      <c r="NSU182" s="85"/>
      <c r="NSV182" s="85"/>
      <c r="NSW182" s="85"/>
      <c r="NSX182" s="85"/>
      <c r="NSY182" s="85"/>
      <c r="NSZ182" s="85"/>
      <c r="NTA182" s="85"/>
      <c r="NTB182" s="85"/>
      <c r="NTC182" s="85"/>
      <c r="NTD182" s="85"/>
      <c r="NTE182" s="85"/>
      <c r="NTF182" s="85"/>
      <c r="NTG182" s="85"/>
      <c r="NTH182" s="85"/>
      <c r="NTI182" s="85"/>
      <c r="NTJ182" s="85"/>
      <c r="NTK182" s="85"/>
      <c r="NTL182" s="85"/>
      <c r="NTM182" s="85"/>
      <c r="NTN182" s="85"/>
      <c r="NTO182" s="85"/>
      <c r="NTP182" s="85"/>
      <c r="NTQ182" s="85"/>
      <c r="NTR182" s="85"/>
      <c r="NTS182" s="85"/>
      <c r="NTT182" s="85"/>
      <c r="NTU182" s="85"/>
      <c r="NTV182" s="85"/>
      <c r="NTW182" s="85"/>
      <c r="NTX182" s="85"/>
      <c r="NTY182" s="85"/>
      <c r="NTZ182" s="85"/>
      <c r="NUA182" s="85"/>
      <c r="NUB182" s="85"/>
      <c r="NUC182" s="85"/>
      <c r="NUD182" s="85"/>
      <c r="NUE182" s="85"/>
      <c r="NUF182" s="85"/>
      <c r="NUG182" s="85"/>
      <c r="NUH182" s="85"/>
      <c r="NUI182" s="85"/>
      <c r="NUJ182" s="85"/>
      <c r="NUK182" s="85"/>
      <c r="NUL182" s="85"/>
      <c r="NUM182" s="85"/>
      <c r="NUN182" s="85"/>
      <c r="NUO182" s="85"/>
      <c r="NUP182" s="85"/>
      <c r="NUQ182" s="85"/>
      <c r="NUR182" s="85"/>
      <c r="NUS182" s="85"/>
      <c r="NUT182" s="85"/>
      <c r="NUU182" s="85"/>
      <c r="NUV182" s="85"/>
      <c r="NUW182" s="85"/>
      <c r="NUX182" s="85"/>
      <c r="NUY182" s="85"/>
      <c r="NUZ182" s="85"/>
      <c r="NVA182" s="85"/>
      <c r="NVB182" s="85"/>
      <c r="NVC182" s="85"/>
      <c r="NVD182" s="85"/>
      <c r="NVE182" s="85"/>
      <c r="NVF182" s="85"/>
      <c r="NVG182" s="85"/>
      <c r="NVH182" s="85"/>
      <c r="NVI182" s="85"/>
      <c r="NVJ182" s="85"/>
      <c r="NVK182" s="85"/>
      <c r="NVL182" s="85"/>
      <c r="NVM182" s="85"/>
      <c r="NVN182" s="85"/>
      <c r="NVO182" s="85"/>
      <c r="NVP182" s="85"/>
      <c r="NVQ182" s="85"/>
      <c r="NVR182" s="85"/>
      <c r="NVS182" s="85"/>
      <c r="NVT182" s="85"/>
      <c r="NVU182" s="85"/>
      <c r="NVV182" s="85"/>
      <c r="NVW182" s="85"/>
      <c r="NVX182" s="85"/>
      <c r="NVY182" s="85"/>
      <c r="NVZ182" s="85"/>
      <c r="NWA182" s="85"/>
      <c r="NWB182" s="85"/>
      <c r="NWC182" s="85"/>
      <c r="NWD182" s="85"/>
      <c r="NWE182" s="85"/>
      <c r="NWF182" s="85"/>
      <c r="NWG182" s="85"/>
      <c r="NWH182" s="85"/>
      <c r="NWI182" s="85"/>
      <c r="NWJ182" s="85"/>
      <c r="NWK182" s="85"/>
      <c r="NWL182" s="85"/>
      <c r="NWM182" s="85"/>
      <c r="NWN182" s="85"/>
      <c r="NWO182" s="85"/>
      <c r="NWP182" s="85"/>
      <c r="NWQ182" s="85"/>
      <c r="NWR182" s="85"/>
      <c r="NWS182" s="85"/>
      <c r="NWT182" s="85"/>
      <c r="NWU182" s="85"/>
      <c r="NWV182" s="85"/>
      <c r="NWW182" s="85"/>
      <c r="NWX182" s="85"/>
      <c r="NWY182" s="85"/>
      <c r="NWZ182" s="85"/>
      <c r="NXA182" s="85"/>
      <c r="NXB182" s="85"/>
      <c r="NXC182" s="85"/>
      <c r="NXD182" s="85"/>
      <c r="NXE182" s="85"/>
      <c r="NXF182" s="85"/>
      <c r="NXG182" s="85"/>
      <c r="NXH182" s="85"/>
      <c r="NXI182" s="85"/>
      <c r="NXJ182" s="85"/>
      <c r="NXK182" s="85"/>
      <c r="NXL182" s="85"/>
      <c r="NXM182" s="85"/>
      <c r="NXN182" s="85"/>
      <c r="NXO182" s="85"/>
      <c r="NXP182" s="85"/>
      <c r="NXQ182" s="85"/>
      <c r="NXR182" s="85"/>
      <c r="NXS182" s="85"/>
      <c r="NXT182" s="85"/>
      <c r="NXU182" s="85"/>
      <c r="NXV182" s="85"/>
      <c r="NXW182" s="85"/>
      <c r="NXX182" s="85"/>
      <c r="NXY182" s="85"/>
      <c r="NXZ182" s="85"/>
      <c r="NYA182" s="85"/>
      <c r="NYB182" s="85"/>
      <c r="NYC182" s="85"/>
      <c r="NYD182" s="85"/>
      <c r="NYE182" s="85"/>
      <c r="NYF182" s="85"/>
      <c r="NYG182" s="85"/>
      <c r="NYH182" s="85"/>
      <c r="NYI182" s="85"/>
      <c r="NYJ182" s="85"/>
      <c r="NYK182" s="85"/>
      <c r="NYL182" s="85"/>
      <c r="NYM182" s="85"/>
      <c r="NYN182" s="85"/>
      <c r="NYO182" s="85"/>
      <c r="NYP182" s="85"/>
      <c r="NYQ182" s="85"/>
      <c r="NYR182" s="85"/>
      <c r="NYS182" s="85"/>
      <c r="NYT182" s="85"/>
      <c r="NYU182" s="85"/>
      <c r="NYV182" s="85"/>
      <c r="NYW182" s="85"/>
      <c r="NYX182" s="85"/>
      <c r="NYY182" s="85"/>
      <c r="NYZ182" s="85"/>
      <c r="NZA182" s="85"/>
      <c r="NZB182" s="85"/>
      <c r="NZC182" s="85"/>
      <c r="NZD182" s="85"/>
      <c r="NZE182" s="85"/>
      <c r="NZF182" s="85"/>
      <c r="NZG182" s="85"/>
      <c r="NZH182" s="85"/>
      <c r="NZI182" s="85"/>
      <c r="NZJ182" s="85"/>
      <c r="NZK182" s="85"/>
      <c r="NZL182" s="85"/>
      <c r="NZM182" s="85"/>
      <c r="NZN182" s="85"/>
      <c r="NZO182" s="85"/>
      <c r="NZP182" s="85"/>
      <c r="NZQ182" s="85"/>
      <c r="NZR182" s="85"/>
      <c r="NZS182" s="85"/>
      <c r="NZT182" s="85"/>
      <c r="NZU182" s="85"/>
      <c r="NZV182" s="85"/>
      <c r="NZW182" s="85"/>
      <c r="NZX182" s="85"/>
      <c r="NZY182" s="85"/>
      <c r="NZZ182" s="85"/>
      <c r="OAA182" s="85"/>
      <c r="OAB182" s="85"/>
      <c r="OAC182" s="85"/>
      <c r="OAD182" s="85"/>
      <c r="OAE182" s="85"/>
      <c r="OAF182" s="85"/>
      <c r="OAG182" s="85"/>
      <c r="OAH182" s="85"/>
      <c r="OAI182" s="85"/>
      <c r="OAJ182" s="85"/>
      <c r="OAK182" s="85"/>
      <c r="OAL182" s="85"/>
      <c r="OAM182" s="85"/>
      <c r="OAN182" s="85"/>
      <c r="OAO182" s="85"/>
      <c r="OAP182" s="85"/>
      <c r="OAQ182" s="85"/>
      <c r="OAR182" s="85"/>
      <c r="OAS182" s="85"/>
      <c r="OAT182" s="85"/>
      <c r="OAU182" s="85"/>
      <c r="OAV182" s="85"/>
      <c r="OAW182" s="85"/>
      <c r="OAX182" s="85"/>
      <c r="OAY182" s="85"/>
      <c r="OAZ182" s="85"/>
      <c r="OBA182" s="85"/>
      <c r="OBB182" s="85"/>
      <c r="OBC182" s="85"/>
      <c r="OBD182" s="85"/>
      <c r="OBE182" s="85"/>
      <c r="OBF182" s="85"/>
      <c r="OBG182" s="85"/>
      <c r="OBH182" s="85"/>
      <c r="OBI182" s="85"/>
      <c r="OBJ182" s="85"/>
      <c r="OBK182" s="85"/>
      <c r="OBL182" s="85"/>
      <c r="OBM182" s="85"/>
      <c r="OBN182" s="85"/>
      <c r="OBO182" s="85"/>
      <c r="OBP182" s="85"/>
      <c r="OBQ182" s="85"/>
      <c r="OBR182" s="85"/>
      <c r="OBS182" s="85"/>
      <c r="OBT182" s="85"/>
      <c r="OBU182" s="85"/>
      <c r="OBV182" s="85"/>
      <c r="OBW182" s="85"/>
      <c r="OBX182" s="85"/>
      <c r="OBY182" s="85"/>
      <c r="OBZ182" s="85"/>
      <c r="OCA182" s="85"/>
      <c r="OCB182" s="85"/>
      <c r="OCC182" s="85"/>
      <c r="OCD182" s="85"/>
      <c r="OCE182" s="85"/>
      <c r="OCF182" s="85"/>
      <c r="OCG182" s="85"/>
      <c r="OCH182" s="85"/>
      <c r="OCI182" s="85"/>
      <c r="OCJ182" s="85"/>
      <c r="OCK182" s="85"/>
      <c r="OCL182" s="85"/>
      <c r="OCM182" s="85"/>
      <c r="OCN182" s="85"/>
      <c r="OCO182" s="85"/>
      <c r="OCP182" s="85"/>
      <c r="OCQ182" s="85"/>
      <c r="OCR182" s="85"/>
      <c r="OCS182" s="85"/>
      <c r="OCT182" s="85"/>
      <c r="OCU182" s="85"/>
      <c r="OCV182" s="85"/>
      <c r="OCW182" s="85"/>
      <c r="OCX182" s="85"/>
      <c r="OCY182" s="85"/>
      <c r="OCZ182" s="85"/>
      <c r="ODA182" s="85"/>
      <c r="ODB182" s="85"/>
      <c r="ODC182" s="85"/>
      <c r="ODD182" s="85"/>
      <c r="ODE182" s="85"/>
      <c r="ODF182" s="85"/>
      <c r="ODG182" s="85"/>
      <c r="ODH182" s="85"/>
      <c r="ODI182" s="85"/>
      <c r="ODJ182" s="85"/>
      <c r="ODK182" s="85"/>
      <c r="ODL182" s="85"/>
      <c r="ODM182" s="85"/>
      <c r="ODN182" s="85"/>
      <c r="ODO182" s="85"/>
      <c r="ODP182" s="85"/>
      <c r="ODQ182" s="85"/>
      <c r="ODR182" s="85"/>
      <c r="ODS182" s="85"/>
      <c r="ODT182" s="85"/>
      <c r="ODU182" s="85"/>
      <c r="ODV182" s="85"/>
      <c r="ODW182" s="85"/>
      <c r="ODX182" s="85"/>
      <c r="ODY182" s="85"/>
      <c r="ODZ182" s="85"/>
      <c r="OEA182" s="85"/>
      <c r="OEB182" s="85"/>
      <c r="OEC182" s="85"/>
      <c r="OED182" s="85"/>
      <c r="OEE182" s="85"/>
      <c r="OEF182" s="85"/>
      <c r="OEG182" s="85"/>
      <c r="OEH182" s="85"/>
      <c r="OEI182" s="85"/>
      <c r="OEJ182" s="85"/>
      <c r="OEK182" s="85"/>
      <c r="OEL182" s="85"/>
      <c r="OEM182" s="85"/>
      <c r="OEN182" s="85"/>
      <c r="OEO182" s="85"/>
      <c r="OEP182" s="85"/>
      <c r="OEQ182" s="85"/>
      <c r="OER182" s="85"/>
      <c r="OES182" s="85"/>
      <c r="OET182" s="85"/>
      <c r="OEU182" s="85"/>
      <c r="OEV182" s="85"/>
      <c r="OEW182" s="85"/>
      <c r="OEX182" s="85"/>
      <c r="OEY182" s="85"/>
      <c r="OEZ182" s="85"/>
      <c r="OFA182" s="85"/>
      <c r="OFB182" s="85"/>
      <c r="OFC182" s="85"/>
      <c r="OFD182" s="85"/>
      <c r="OFE182" s="85"/>
      <c r="OFF182" s="85"/>
      <c r="OFG182" s="85"/>
      <c r="OFH182" s="85"/>
      <c r="OFI182" s="85"/>
      <c r="OFJ182" s="85"/>
      <c r="OFK182" s="85"/>
      <c r="OFL182" s="85"/>
      <c r="OFM182" s="85"/>
      <c r="OFN182" s="85"/>
      <c r="OFO182" s="85"/>
      <c r="OFP182" s="85"/>
      <c r="OFQ182" s="85"/>
      <c r="OFR182" s="85"/>
      <c r="OFS182" s="85"/>
      <c r="OFT182" s="85"/>
      <c r="OFU182" s="85"/>
      <c r="OFV182" s="85"/>
      <c r="OFW182" s="85"/>
      <c r="OFX182" s="85"/>
      <c r="OFY182" s="85"/>
      <c r="OFZ182" s="85"/>
      <c r="OGA182" s="85"/>
      <c r="OGB182" s="85"/>
      <c r="OGC182" s="85"/>
      <c r="OGD182" s="85"/>
      <c r="OGE182" s="85"/>
      <c r="OGF182" s="85"/>
      <c r="OGG182" s="85"/>
      <c r="OGH182" s="85"/>
      <c r="OGI182" s="85"/>
      <c r="OGJ182" s="85"/>
      <c r="OGK182" s="85"/>
      <c r="OGL182" s="85"/>
      <c r="OGM182" s="85"/>
      <c r="OGN182" s="85"/>
      <c r="OGO182" s="85"/>
      <c r="OGP182" s="85"/>
      <c r="OGQ182" s="85"/>
      <c r="OGR182" s="85"/>
      <c r="OGS182" s="85"/>
      <c r="OGT182" s="85"/>
      <c r="OGU182" s="85"/>
      <c r="OGV182" s="85"/>
      <c r="OGW182" s="85"/>
      <c r="OGX182" s="85"/>
      <c r="OGY182" s="85"/>
      <c r="OGZ182" s="85"/>
      <c r="OHA182" s="85"/>
      <c r="OHB182" s="85"/>
      <c r="OHC182" s="85"/>
      <c r="OHD182" s="85"/>
      <c r="OHE182" s="85"/>
      <c r="OHF182" s="85"/>
      <c r="OHG182" s="85"/>
      <c r="OHH182" s="85"/>
      <c r="OHI182" s="85"/>
      <c r="OHJ182" s="85"/>
      <c r="OHK182" s="85"/>
      <c r="OHL182" s="85"/>
      <c r="OHM182" s="85"/>
      <c r="OHN182" s="85"/>
      <c r="OHO182" s="85"/>
      <c r="OHP182" s="85"/>
      <c r="OHQ182" s="85"/>
      <c r="OHR182" s="85"/>
      <c r="OHS182" s="85"/>
      <c r="OHT182" s="85"/>
      <c r="OHU182" s="85"/>
      <c r="OHV182" s="85"/>
      <c r="OHW182" s="85"/>
      <c r="OHX182" s="85"/>
      <c r="OHY182" s="85"/>
      <c r="OHZ182" s="85"/>
      <c r="OIA182" s="85"/>
      <c r="OIB182" s="85"/>
      <c r="OIC182" s="85"/>
      <c r="OID182" s="85"/>
      <c r="OIE182" s="85"/>
      <c r="OIF182" s="85"/>
      <c r="OIG182" s="85"/>
      <c r="OIH182" s="85"/>
      <c r="OII182" s="85"/>
      <c r="OIJ182" s="85"/>
      <c r="OIK182" s="85"/>
      <c r="OIL182" s="85"/>
      <c r="OIM182" s="85"/>
      <c r="OIN182" s="85"/>
      <c r="OIO182" s="85"/>
      <c r="OIP182" s="85"/>
      <c r="OIQ182" s="85"/>
      <c r="OIR182" s="85"/>
      <c r="OIS182" s="85"/>
      <c r="OIT182" s="85"/>
      <c r="OIU182" s="85"/>
      <c r="OIV182" s="85"/>
      <c r="OIW182" s="85"/>
      <c r="OIX182" s="85"/>
      <c r="OIY182" s="85"/>
      <c r="OIZ182" s="85"/>
      <c r="OJA182" s="85"/>
      <c r="OJB182" s="85"/>
      <c r="OJC182" s="85"/>
      <c r="OJD182" s="85"/>
      <c r="OJE182" s="85"/>
      <c r="OJF182" s="85"/>
      <c r="OJG182" s="85"/>
      <c r="OJH182" s="85"/>
      <c r="OJI182" s="85"/>
      <c r="OJJ182" s="85"/>
      <c r="OJK182" s="85"/>
      <c r="OJL182" s="85"/>
      <c r="OJM182" s="85"/>
      <c r="OJN182" s="85"/>
      <c r="OJO182" s="85"/>
      <c r="OJP182" s="85"/>
      <c r="OJQ182" s="85"/>
      <c r="OJR182" s="85"/>
      <c r="OJS182" s="85"/>
      <c r="OJT182" s="85"/>
      <c r="OJU182" s="85"/>
      <c r="OJV182" s="85"/>
      <c r="OJW182" s="85"/>
      <c r="OJX182" s="85"/>
      <c r="OJY182" s="85"/>
      <c r="OJZ182" s="85"/>
      <c r="OKA182" s="85"/>
      <c r="OKB182" s="85"/>
      <c r="OKC182" s="85"/>
      <c r="OKD182" s="85"/>
      <c r="OKE182" s="85"/>
      <c r="OKF182" s="85"/>
      <c r="OKG182" s="85"/>
      <c r="OKH182" s="85"/>
      <c r="OKI182" s="85"/>
      <c r="OKJ182" s="85"/>
      <c r="OKK182" s="85"/>
      <c r="OKL182" s="85"/>
      <c r="OKM182" s="85"/>
      <c r="OKN182" s="85"/>
      <c r="OKO182" s="85"/>
      <c r="OKP182" s="85"/>
      <c r="OKQ182" s="85"/>
      <c r="OKR182" s="85"/>
      <c r="OKS182" s="85"/>
      <c r="OKT182" s="85"/>
      <c r="OKU182" s="85"/>
      <c r="OKV182" s="85"/>
      <c r="OKW182" s="85"/>
      <c r="OKX182" s="85"/>
      <c r="OKY182" s="85"/>
      <c r="OKZ182" s="85"/>
      <c r="OLA182" s="85"/>
      <c r="OLB182" s="85"/>
      <c r="OLC182" s="85"/>
      <c r="OLD182" s="85"/>
      <c r="OLE182" s="85"/>
      <c r="OLF182" s="85"/>
      <c r="OLG182" s="85"/>
      <c r="OLH182" s="85"/>
      <c r="OLI182" s="85"/>
      <c r="OLJ182" s="85"/>
      <c r="OLK182" s="85"/>
      <c r="OLL182" s="85"/>
      <c r="OLM182" s="85"/>
      <c r="OLN182" s="85"/>
      <c r="OLO182" s="85"/>
      <c r="OLP182" s="85"/>
      <c r="OLQ182" s="85"/>
      <c r="OLR182" s="85"/>
      <c r="OLS182" s="85"/>
      <c r="OLT182" s="85"/>
      <c r="OLU182" s="85"/>
      <c r="OLV182" s="85"/>
      <c r="OLW182" s="85"/>
      <c r="OLX182" s="85"/>
      <c r="OLY182" s="85"/>
      <c r="OLZ182" s="85"/>
      <c r="OMA182" s="85"/>
      <c r="OMB182" s="85"/>
      <c r="OMC182" s="85"/>
      <c r="OMD182" s="85"/>
      <c r="OME182" s="85"/>
      <c r="OMF182" s="85"/>
      <c r="OMG182" s="85"/>
      <c r="OMH182" s="85"/>
      <c r="OMI182" s="85"/>
      <c r="OMJ182" s="85"/>
      <c r="OMK182" s="85"/>
      <c r="OML182" s="85"/>
      <c r="OMM182" s="85"/>
      <c r="OMN182" s="85"/>
      <c r="OMO182" s="85"/>
      <c r="OMP182" s="85"/>
      <c r="OMQ182" s="85"/>
      <c r="OMR182" s="85"/>
      <c r="OMS182" s="85"/>
      <c r="OMT182" s="85"/>
      <c r="OMU182" s="85"/>
      <c r="OMV182" s="85"/>
      <c r="OMW182" s="85"/>
      <c r="OMX182" s="85"/>
      <c r="OMY182" s="85"/>
      <c r="OMZ182" s="85"/>
      <c r="ONA182" s="85"/>
      <c r="ONB182" s="85"/>
      <c r="ONC182" s="85"/>
      <c r="OND182" s="85"/>
      <c r="ONE182" s="85"/>
      <c r="ONF182" s="85"/>
      <c r="ONG182" s="85"/>
      <c r="ONH182" s="85"/>
      <c r="ONI182" s="85"/>
      <c r="ONJ182" s="85"/>
      <c r="ONK182" s="85"/>
      <c r="ONL182" s="85"/>
      <c r="ONM182" s="85"/>
      <c r="ONN182" s="85"/>
      <c r="ONO182" s="85"/>
      <c r="ONP182" s="85"/>
      <c r="ONQ182" s="85"/>
      <c r="ONR182" s="85"/>
      <c r="ONS182" s="85"/>
      <c r="ONT182" s="85"/>
      <c r="ONU182" s="85"/>
      <c r="ONV182" s="85"/>
      <c r="ONW182" s="85"/>
      <c r="ONX182" s="85"/>
      <c r="ONY182" s="85"/>
      <c r="ONZ182" s="85"/>
      <c r="OOA182" s="85"/>
      <c r="OOB182" s="85"/>
      <c r="OOC182" s="85"/>
      <c r="OOD182" s="85"/>
      <c r="OOE182" s="85"/>
      <c r="OOF182" s="85"/>
      <c r="OOG182" s="85"/>
      <c r="OOH182" s="85"/>
      <c r="OOI182" s="85"/>
      <c r="OOJ182" s="85"/>
      <c r="OOK182" s="85"/>
      <c r="OOL182" s="85"/>
      <c r="OOM182" s="85"/>
      <c r="OON182" s="85"/>
      <c r="OOO182" s="85"/>
      <c r="OOP182" s="85"/>
      <c r="OOQ182" s="85"/>
      <c r="OOR182" s="85"/>
      <c r="OOS182" s="85"/>
      <c r="OOT182" s="85"/>
      <c r="OOU182" s="85"/>
      <c r="OOV182" s="85"/>
      <c r="OOW182" s="85"/>
      <c r="OOX182" s="85"/>
      <c r="OOY182" s="85"/>
      <c r="OOZ182" s="85"/>
      <c r="OPA182" s="85"/>
      <c r="OPB182" s="85"/>
      <c r="OPC182" s="85"/>
      <c r="OPD182" s="85"/>
      <c r="OPE182" s="85"/>
      <c r="OPF182" s="85"/>
      <c r="OPG182" s="85"/>
      <c r="OPH182" s="85"/>
      <c r="OPI182" s="85"/>
      <c r="OPJ182" s="85"/>
      <c r="OPK182" s="85"/>
      <c r="OPL182" s="85"/>
      <c r="OPM182" s="85"/>
      <c r="OPN182" s="85"/>
      <c r="OPO182" s="85"/>
      <c r="OPP182" s="85"/>
      <c r="OPQ182" s="85"/>
      <c r="OPR182" s="85"/>
      <c r="OPS182" s="85"/>
      <c r="OPT182" s="85"/>
      <c r="OPU182" s="85"/>
      <c r="OPV182" s="85"/>
      <c r="OPW182" s="85"/>
      <c r="OPX182" s="85"/>
      <c r="OPY182" s="85"/>
      <c r="OPZ182" s="85"/>
      <c r="OQA182" s="85"/>
      <c r="OQB182" s="85"/>
      <c r="OQC182" s="85"/>
      <c r="OQD182" s="85"/>
      <c r="OQE182" s="85"/>
      <c r="OQF182" s="85"/>
      <c r="OQG182" s="85"/>
      <c r="OQH182" s="85"/>
      <c r="OQI182" s="85"/>
      <c r="OQJ182" s="85"/>
      <c r="OQK182" s="85"/>
      <c r="OQL182" s="85"/>
      <c r="OQM182" s="85"/>
      <c r="OQN182" s="85"/>
      <c r="OQO182" s="85"/>
      <c r="OQP182" s="85"/>
      <c r="OQQ182" s="85"/>
      <c r="OQR182" s="85"/>
      <c r="OQS182" s="85"/>
      <c r="OQT182" s="85"/>
      <c r="OQU182" s="85"/>
      <c r="OQV182" s="85"/>
      <c r="OQW182" s="85"/>
      <c r="OQX182" s="85"/>
      <c r="OQY182" s="85"/>
      <c r="OQZ182" s="85"/>
      <c r="ORA182" s="85"/>
      <c r="ORB182" s="85"/>
      <c r="ORC182" s="85"/>
      <c r="ORD182" s="85"/>
      <c r="ORE182" s="85"/>
      <c r="ORF182" s="85"/>
      <c r="ORG182" s="85"/>
      <c r="ORH182" s="85"/>
      <c r="ORI182" s="85"/>
      <c r="ORJ182" s="85"/>
      <c r="ORK182" s="85"/>
      <c r="ORL182" s="85"/>
      <c r="ORM182" s="85"/>
      <c r="ORN182" s="85"/>
      <c r="ORO182" s="85"/>
      <c r="ORP182" s="85"/>
      <c r="ORQ182" s="85"/>
      <c r="ORR182" s="85"/>
      <c r="ORS182" s="85"/>
      <c r="ORT182" s="85"/>
      <c r="ORU182" s="85"/>
      <c r="ORV182" s="85"/>
      <c r="ORW182" s="85"/>
      <c r="ORX182" s="85"/>
      <c r="ORY182" s="85"/>
      <c r="ORZ182" s="85"/>
      <c r="OSA182" s="85"/>
      <c r="OSB182" s="85"/>
      <c r="OSC182" s="85"/>
      <c r="OSD182" s="85"/>
      <c r="OSE182" s="85"/>
      <c r="OSF182" s="85"/>
      <c r="OSG182" s="85"/>
      <c r="OSH182" s="85"/>
      <c r="OSI182" s="85"/>
      <c r="OSJ182" s="85"/>
      <c r="OSK182" s="85"/>
      <c r="OSL182" s="85"/>
      <c r="OSM182" s="85"/>
      <c r="OSN182" s="85"/>
      <c r="OSO182" s="85"/>
      <c r="OSP182" s="85"/>
      <c r="OSQ182" s="85"/>
      <c r="OSR182" s="85"/>
      <c r="OSS182" s="85"/>
      <c r="OST182" s="85"/>
      <c r="OSU182" s="85"/>
      <c r="OSV182" s="85"/>
      <c r="OSW182" s="85"/>
      <c r="OSX182" s="85"/>
      <c r="OSY182" s="85"/>
      <c r="OSZ182" s="85"/>
      <c r="OTA182" s="85"/>
      <c r="OTB182" s="85"/>
      <c r="OTC182" s="85"/>
      <c r="OTD182" s="85"/>
      <c r="OTE182" s="85"/>
      <c r="OTF182" s="85"/>
      <c r="OTG182" s="85"/>
      <c r="OTH182" s="85"/>
      <c r="OTI182" s="85"/>
      <c r="OTJ182" s="85"/>
      <c r="OTK182" s="85"/>
      <c r="OTL182" s="85"/>
      <c r="OTM182" s="85"/>
      <c r="OTN182" s="85"/>
      <c r="OTO182" s="85"/>
      <c r="OTP182" s="85"/>
      <c r="OTQ182" s="85"/>
      <c r="OTR182" s="85"/>
      <c r="OTS182" s="85"/>
      <c r="OTT182" s="85"/>
      <c r="OTU182" s="85"/>
      <c r="OTV182" s="85"/>
      <c r="OTW182" s="85"/>
      <c r="OTX182" s="85"/>
      <c r="OTY182" s="85"/>
      <c r="OTZ182" s="85"/>
      <c r="OUA182" s="85"/>
      <c r="OUB182" s="85"/>
      <c r="OUC182" s="85"/>
      <c r="OUD182" s="85"/>
      <c r="OUE182" s="85"/>
      <c r="OUF182" s="85"/>
      <c r="OUG182" s="85"/>
      <c r="OUH182" s="85"/>
      <c r="OUI182" s="85"/>
      <c r="OUJ182" s="85"/>
      <c r="OUK182" s="85"/>
      <c r="OUL182" s="85"/>
      <c r="OUM182" s="85"/>
      <c r="OUN182" s="85"/>
      <c r="OUO182" s="85"/>
      <c r="OUP182" s="85"/>
      <c r="OUQ182" s="85"/>
      <c r="OUR182" s="85"/>
      <c r="OUS182" s="85"/>
      <c r="OUT182" s="85"/>
      <c r="OUU182" s="85"/>
      <c r="OUV182" s="85"/>
      <c r="OUW182" s="85"/>
      <c r="OUX182" s="85"/>
      <c r="OUY182" s="85"/>
      <c r="OUZ182" s="85"/>
      <c r="OVA182" s="85"/>
      <c r="OVB182" s="85"/>
      <c r="OVC182" s="85"/>
      <c r="OVD182" s="85"/>
      <c r="OVE182" s="85"/>
      <c r="OVF182" s="85"/>
      <c r="OVG182" s="85"/>
      <c r="OVH182" s="85"/>
      <c r="OVI182" s="85"/>
      <c r="OVJ182" s="85"/>
      <c r="OVK182" s="85"/>
      <c r="OVL182" s="85"/>
      <c r="OVM182" s="85"/>
      <c r="OVN182" s="85"/>
      <c r="OVO182" s="85"/>
      <c r="OVP182" s="85"/>
      <c r="OVQ182" s="85"/>
      <c r="OVR182" s="85"/>
      <c r="OVS182" s="85"/>
      <c r="OVT182" s="85"/>
      <c r="OVU182" s="85"/>
      <c r="OVV182" s="85"/>
      <c r="OVW182" s="85"/>
      <c r="OVX182" s="85"/>
      <c r="OVY182" s="85"/>
      <c r="OVZ182" s="85"/>
      <c r="OWA182" s="85"/>
      <c r="OWB182" s="85"/>
      <c r="OWC182" s="85"/>
      <c r="OWD182" s="85"/>
      <c r="OWE182" s="85"/>
      <c r="OWF182" s="85"/>
      <c r="OWG182" s="85"/>
      <c r="OWH182" s="85"/>
      <c r="OWI182" s="85"/>
      <c r="OWJ182" s="85"/>
      <c r="OWK182" s="85"/>
      <c r="OWL182" s="85"/>
      <c r="OWM182" s="85"/>
      <c r="OWN182" s="85"/>
      <c r="OWO182" s="85"/>
      <c r="OWP182" s="85"/>
      <c r="OWQ182" s="85"/>
      <c r="OWR182" s="85"/>
      <c r="OWS182" s="85"/>
      <c r="OWT182" s="85"/>
      <c r="OWU182" s="85"/>
      <c r="OWV182" s="85"/>
      <c r="OWW182" s="85"/>
      <c r="OWX182" s="85"/>
      <c r="OWY182" s="85"/>
      <c r="OWZ182" s="85"/>
      <c r="OXA182" s="85"/>
      <c r="OXB182" s="85"/>
      <c r="OXC182" s="85"/>
      <c r="OXD182" s="85"/>
      <c r="OXE182" s="85"/>
      <c r="OXF182" s="85"/>
      <c r="OXG182" s="85"/>
      <c r="OXH182" s="85"/>
      <c r="OXI182" s="85"/>
      <c r="OXJ182" s="85"/>
      <c r="OXK182" s="85"/>
      <c r="OXL182" s="85"/>
      <c r="OXM182" s="85"/>
      <c r="OXN182" s="85"/>
      <c r="OXO182" s="85"/>
      <c r="OXP182" s="85"/>
      <c r="OXQ182" s="85"/>
      <c r="OXR182" s="85"/>
      <c r="OXS182" s="85"/>
      <c r="OXT182" s="85"/>
      <c r="OXU182" s="85"/>
      <c r="OXV182" s="85"/>
      <c r="OXW182" s="85"/>
      <c r="OXX182" s="85"/>
      <c r="OXY182" s="85"/>
      <c r="OXZ182" s="85"/>
      <c r="OYA182" s="85"/>
      <c r="OYB182" s="85"/>
      <c r="OYC182" s="85"/>
      <c r="OYD182" s="85"/>
      <c r="OYE182" s="85"/>
      <c r="OYF182" s="85"/>
      <c r="OYG182" s="85"/>
      <c r="OYH182" s="85"/>
      <c r="OYI182" s="85"/>
      <c r="OYJ182" s="85"/>
      <c r="OYK182" s="85"/>
      <c r="OYL182" s="85"/>
      <c r="OYM182" s="85"/>
      <c r="OYN182" s="85"/>
      <c r="OYO182" s="85"/>
      <c r="OYP182" s="85"/>
      <c r="OYQ182" s="85"/>
      <c r="OYR182" s="85"/>
      <c r="OYS182" s="85"/>
      <c r="OYT182" s="85"/>
      <c r="OYU182" s="85"/>
      <c r="OYV182" s="85"/>
      <c r="OYW182" s="85"/>
      <c r="OYX182" s="85"/>
      <c r="OYY182" s="85"/>
      <c r="OYZ182" s="85"/>
      <c r="OZA182" s="85"/>
      <c r="OZB182" s="85"/>
      <c r="OZC182" s="85"/>
      <c r="OZD182" s="85"/>
      <c r="OZE182" s="85"/>
      <c r="OZF182" s="85"/>
      <c r="OZG182" s="85"/>
      <c r="OZH182" s="85"/>
      <c r="OZI182" s="85"/>
      <c r="OZJ182" s="85"/>
      <c r="OZK182" s="85"/>
      <c r="OZL182" s="85"/>
      <c r="OZM182" s="85"/>
      <c r="OZN182" s="85"/>
      <c r="OZO182" s="85"/>
      <c r="OZP182" s="85"/>
      <c r="OZQ182" s="85"/>
      <c r="OZR182" s="85"/>
      <c r="OZS182" s="85"/>
      <c r="OZT182" s="85"/>
      <c r="OZU182" s="85"/>
      <c r="OZV182" s="85"/>
      <c r="OZW182" s="85"/>
      <c r="OZX182" s="85"/>
      <c r="OZY182" s="85"/>
      <c r="OZZ182" s="85"/>
      <c r="PAA182" s="85"/>
      <c r="PAB182" s="85"/>
      <c r="PAC182" s="85"/>
      <c r="PAD182" s="85"/>
      <c r="PAE182" s="85"/>
      <c r="PAF182" s="85"/>
      <c r="PAG182" s="85"/>
      <c r="PAH182" s="85"/>
      <c r="PAI182" s="85"/>
      <c r="PAJ182" s="85"/>
      <c r="PAK182" s="85"/>
      <c r="PAL182" s="85"/>
      <c r="PAM182" s="85"/>
      <c r="PAN182" s="85"/>
      <c r="PAO182" s="85"/>
      <c r="PAP182" s="85"/>
      <c r="PAQ182" s="85"/>
      <c r="PAR182" s="85"/>
      <c r="PAS182" s="85"/>
      <c r="PAT182" s="85"/>
      <c r="PAU182" s="85"/>
      <c r="PAV182" s="85"/>
      <c r="PAW182" s="85"/>
      <c r="PAX182" s="85"/>
      <c r="PAY182" s="85"/>
      <c r="PAZ182" s="85"/>
      <c r="PBA182" s="85"/>
      <c r="PBB182" s="85"/>
      <c r="PBC182" s="85"/>
      <c r="PBD182" s="85"/>
      <c r="PBE182" s="85"/>
      <c r="PBF182" s="85"/>
      <c r="PBG182" s="85"/>
      <c r="PBH182" s="85"/>
      <c r="PBI182" s="85"/>
      <c r="PBJ182" s="85"/>
      <c r="PBK182" s="85"/>
      <c r="PBL182" s="85"/>
      <c r="PBM182" s="85"/>
      <c r="PBN182" s="85"/>
      <c r="PBO182" s="85"/>
      <c r="PBP182" s="85"/>
      <c r="PBQ182" s="85"/>
      <c r="PBR182" s="85"/>
      <c r="PBS182" s="85"/>
      <c r="PBT182" s="85"/>
      <c r="PBU182" s="85"/>
      <c r="PBV182" s="85"/>
      <c r="PBW182" s="85"/>
      <c r="PBX182" s="85"/>
      <c r="PBY182" s="85"/>
      <c r="PBZ182" s="85"/>
      <c r="PCA182" s="85"/>
      <c r="PCB182" s="85"/>
      <c r="PCC182" s="85"/>
      <c r="PCD182" s="85"/>
      <c r="PCE182" s="85"/>
      <c r="PCF182" s="85"/>
      <c r="PCG182" s="85"/>
      <c r="PCH182" s="85"/>
      <c r="PCI182" s="85"/>
      <c r="PCJ182" s="85"/>
      <c r="PCK182" s="85"/>
      <c r="PCL182" s="85"/>
      <c r="PCM182" s="85"/>
      <c r="PCN182" s="85"/>
      <c r="PCO182" s="85"/>
      <c r="PCP182" s="85"/>
      <c r="PCQ182" s="85"/>
      <c r="PCR182" s="85"/>
      <c r="PCS182" s="85"/>
      <c r="PCT182" s="85"/>
      <c r="PCU182" s="85"/>
      <c r="PCV182" s="85"/>
      <c r="PCW182" s="85"/>
      <c r="PCX182" s="85"/>
      <c r="PCY182" s="85"/>
      <c r="PCZ182" s="85"/>
      <c r="PDA182" s="85"/>
      <c r="PDB182" s="85"/>
      <c r="PDC182" s="85"/>
      <c r="PDD182" s="85"/>
      <c r="PDE182" s="85"/>
      <c r="PDF182" s="85"/>
      <c r="PDG182" s="85"/>
      <c r="PDH182" s="85"/>
      <c r="PDI182" s="85"/>
      <c r="PDJ182" s="85"/>
      <c r="PDK182" s="85"/>
      <c r="PDL182" s="85"/>
      <c r="PDM182" s="85"/>
      <c r="PDN182" s="85"/>
      <c r="PDO182" s="85"/>
      <c r="PDP182" s="85"/>
      <c r="PDQ182" s="85"/>
      <c r="PDR182" s="85"/>
      <c r="PDS182" s="85"/>
      <c r="PDT182" s="85"/>
      <c r="PDU182" s="85"/>
      <c r="PDV182" s="85"/>
      <c r="PDW182" s="85"/>
      <c r="PDX182" s="85"/>
      <c r="PDY182" s="85"/>
      <c r="PDZ182" s="85"/>
      <c r="PEA182" s="85"/>
      <c r="PEB182" s="85"/>
      <c r="PEC182" s="85"/>
      <c r="PED182" s="85"/>
      <c r="PEE182" s="85"/>
      <c r="PEF182" s="85"/>
      <c r="PEG182" s="85"/>
      <c r="PEH182" s="85"/>
      <c r="PEI182" s="85"/>
      <c r="PEJ182" s="85"/>
      <c r="PEK182" s="85"/>
      <c r="PEL182" s="85"/>
      <c r="PEM182" s="85"/>
      <c r="PEN182" s="85"/>
      <c r="PEO182" s="85"/>
      <c r="PEP182" s="85"/>
      <c r="PEQ182" s="85"/>
      <c r="PER182" s="85"/>
      <c r="PES182" s="85"/>
      <c r="PET182" s="85"/>
      <c r="PEU182" s="85"/>
      <c r="PEV182" s="85"/>
      <c r="PEW182" s="85"/>
      <c r="PEX182" s="85"/>
      <c r="PEY182" s="85"/>
      <c r="PEZ182" s="85"/>
      <c r="PFA182" s="85"/>
      <c r="PFB182" s="85"/>
      <c r="PFC182" s="85"/>
      <c r="PFD182" s="85"/>
      <c r="PFE182" s="85"/>
      <c r="PFF182" s="85"/>
      <c r="PFG182" s="85"/>
      <c r="PFH182" s="85"/>
      <c r="PFI182" s="85"/>
      <c r="PFJ182" s="85"/>
      <c r="PFK182" s="85"/>
      <c r="PFL182" s="85"/>
      <c r="PFM182" s="85"/>
      <c r="PFN182" s="85"/>
      <c r="PFO182" s="85"/>
      <c r="PFP182" s="85"/>
      <c r="PFQ182" s="85"/>
      <c r="PFR182" s="85"/>
      <c r="PFS182" s="85"/>
      <c r="PFT182" s="85"/>
      <c r="PFU182" s="85"/>
      <c r="PFV182" s="85"/>
      <c r="PFW182" s="85"/>
      <c r="PFX182" s="85"/>
      <c r="PFY182" s="85"/>
      <c r="PFZ182" s="85"/>
      <c r="PGA182" s="85"/>
      <c r="PGB182" s="85"/>
      <c r="PGC182" s="85"/>
      <c r="PGD182" s="85"/>
      <c r="PGE182" s="85"/>
      <c r="PGF182" s="85"/>
      <c r="PGG182" s="85"/>
      <c r="PGH182" s="85"/>
      <c r="PGI182" s="85"/>
      <c r="PGJ182" s="85"/>
      <c r="PGK182" s="85"/>
      <c r="PGL182" s="85"/>
      <c r="PGM182" s="85"/>
      <c r="PGN182" s="85"/>
      <c r="PGO182" s="85"/>
      <c r="PGP182" s="85"/>
      <c r="PGQ182" s="85"/>
      <c r="PGR182" s="85"/>
      <c r="PGS182" s="85"/>
      <c r="PGT182" s="85"/>
      <c r="PGU182" s="85"/>
      <c r="PGV182" s="85"/>
      <c r="PGW182" s="85"/>
      <c r="PGX182" s="85"/>
      <c r="PGY182" s="85"/>
      <c r="PGZ182" s="85"/>
      <c r="PHA182" s="85"/>
      <c r="PHB182" s="85"/>
      <c r="PHC182" s="85"/>
      <c r="PHD182" s="85"/>
      <c r="PHE182" s="85"/>
      <c r="PHF182" s="85"/>
      <c r="PHG182" s="85"/>
      <c r="PHH182" s="85"/>
      <c r="PHI182" s="85"/>
      <c r="PHJ182" s="85"/>
      <c r="PHK182" s="85"/>
      <c r="PHL182" s="85"/>
      <c r="PHM182" s="85"/>
      <c r="PHN182" s="85"/>
      <c r="PHO182" s="85"/>
      <c r="PHP182" s="85"/>
      <c r="PHQ182" s="85"/>
      <c r="PHR182" s="85"/>
      <c r="PHS182" s="85"/>
      <c r="PHT182" s="85"/>
      <c r="PHU182" s="85"/>
      <c r="PHV182" s="85"/>
      <c r="PHW182" s="85"/>
      <c r="PHX182" s="85"/>
      <c r="PHY182" s="85"/>
      <c r="PHZ182" s="85"/>
      <c r="PIA182" s="85"/>
      <c r="PIB182" s="85"/>
      <c r="PIC182" s="85"/>
      <c r="PID182" s="85"/>
      <c r="PIE182" s="85"/>
      <c r="PIF182" s="85"/>
      <c r="PIG182" s="85"/>
      <c r="PIH182" s="85"/>
      <c r="PII182" s="85"/>
      <c r="PIJ182" s="85"/>
      <c r="PIK182" s="85"/>
      <c r="PIL182" s="85"/>
      <c r="PIM182" s="85"/>
      <c r="PIN182" s="85"/>
      <c r="PIO182" s="85"/>
      <c r="PIP182" s="85"/>
      <c r="PIQ182" s="85"/>
      <c r="PIR182" s="85"/>
      <c r="PIS182" s="85"/>
      <c r="PIT182" s="85"/>
      <c r="PIU182" s="85"/>
      <c r="PIV182" s="85"/>
      <c r="PIW182" s="85"/>
      <c r="PIX182" s="85"/>
      <c r="PIY182" s="85"/>
      <c r="PIZ182" s="85"/>
      <c r="PJA182" s="85"/>
      <c r="PJB182" s="85"/>
      <c r="PJC182" s="85"/>
      <c r="PJD182" s="85"/>
      <c r="PJE182" s="85"/>
      <c r="PJF182" s="85"/>
      <c r="PJG182" s="85"/>
      <c r="PJH182" s="85"/>
      <c r="PJI182" s="85"/>
      <c r="PJJ182" s="85"/>
      <c r="PJK182" s="85"/>
      <c r="PJL182" s="85"/>
      <c r="PJM182" s="85"/>
      <c r="PJN182" s="85"/>
      <c r="PJO182" s="85"/>
      <c r="PJP182" s="85"/>
      <c r="PJQ182" s="85"/>
      <c r="PJR182" s="85"/>
      <c r="PJS182" s="85"/>
      <c r="PJT182" s="85"/>
      <c r="PJU182" s="85"/>
      <c r="PJV182" s="85"/>
      <c r="PJW182" s="85"/>
      <c r="PJX182" s="85"/>
      <c r="PJY182" s="85"/>
      <c r="PJZ182" s="85"/>
      <c r="PKA182" s="85"/>
      <c r="PKB182" s="85"/>
      <c r="PKC182" s="85"/>
      <c r="PKD182" s="85"/>
      <c r="PKE182" s="85"/>
      <c r="PKF182" s="85"/>
      <c r="PKG182" s="85"/>
      <c r="PKH182" s="85"/>
      <c r="PKI182" s="85"/>
      <c r="PKJ182" s="85"/>
      <c r="PKK182" s="85"/>
      <c r="PKL182" s="85"/>
      <c r="PKM182" s="85"/>
      <c r="PKN182" s="85"/>
      <c r="PKO182" s="85"/>
      <c r="PKP182" s="85"/>
      <c r="PKQ182" s="85"/>
      <c r="PKR182" s="85"/>
      <c r="PKS182" s="85"/>
      <c r="PKT182" s="85"/>
      <c r="PKU182" s="85"/>
      <c r="PKV182" s="85"/>
      <c r="PKW182" s="85"/>
      <c r="PKX182" s="85"/>
      <c r="PKY182" s="85"/>
      <c r="PKZ182" s="85"/>
      <c r="PLA182" s="85"/>
      <c r="PLB182" s="85"/>
      <c r="PLC182" s="85"/>
      <c r="PLD182" s="85"/>
      <c r="PLE182" s="85"/>
      <c r="PLF182" s="85"/>
      <c r="PLG182" s="85"/>
      <c r="PLH182" s="85"/>
      <c r="PLI182" s="85"/>
      <c r="PLJ182" s="85"/>
      <c r="PLK182" s="85"/>
      <c r="PLL182" s="85"/>
      <c r="PLM182" s="85"/>
      <c r="PLN182" s="85"/>
      <c r="PLO182" s="85"/>
      <c r="PLP182" s="85"/>
      <c r="PLQ182" s="85"/>
      <c r="PLR182" s="85"/>
      <c r="PLS182" s="85"/>
      <c r="PLT182" s="85"/>
      <c r="PLU182" s="85"/>
      <c r="PLV182" s="85"/>
      <c r="PLW182" s="85"/>
      <c r="PLX182" s="85"/>
      <c r="PLY182" s="85"/>
      <c r="PLZ182" s="85"/>
      <c r="PMA182" s="85"/>
      <c r="PMB182" s="85"/>
      <c r="PMC182" s="85"/>
      <c r="PMD182" s="85"/>
      <c r="PME182" s="85"/>
      <c r="PMF182" s="85"/>
      <c r="PMG182" s="85"/>
      <c r="PMH182" s="85"/>
      <c r="PMI182" s="85"/>
      <c r="PMJ182" s="85"/>
      <c r="PMK182" s="85"/>
      <c r="PML182" s="85"/>
      <c r="PMM182" s="85"/>
      <c r="PMN182" s="85"/>
      <c r="PMO182" s="85"/>
      <c r="PMP182" s="85"/>
      <c r="PMQ182" s="85"/>
      <c r="PMR182" s="85"/>
      <c r="PMS182" s="85"/>
      <c r="PMT182" s="85"/>
      <c r="PMU182" s="85"/>
      <c r="PMV182" s="85"/>
      <c r="PMW182" s="85"/>
      <c r="PMX182" s="85"/>
      <c r="PMY182" s="85"/>
      <c r="PMZ182" s="85"/>
      <c r="PNA182" s="85"/>
      <c r="PNB182" s="85"/>
      <c r="PNC182" s="85"/>
      <c r="PND182" s="85"/>
      <c r="PNE182" s="85"/>
      <c r="PNF182" s="85"/>
      <c r="PNG182" s="85"/>
      <c r="PNH182" s="85"/>
      <c r="PNI182" s="85"/>
      <c r="PNJ182" s="85"/>
      <c r="PNK182" s="85"/>
      <c r="PNL182" s="85"/>
      <c r="PNM182" s="85"/>
      <c r="PNN182" s="85"/>
      <c r="PNO182" s="85"/>
      <c r="PNP182" s="85"/>
      <c r="PNQ182" s="85"/>
      <c r="PNR182" s="85"/>
      <c r="PNS182" s="85"/>
      <c r="PNT182" s="85"/>
      <c r="PNU182" s="85"/>
      <c r="PNV182" s="85"/>
      <c r="PNW182" s="85"/>
      <c r="PNX182" s="85"/>
      <c r="PNY182" s="85"/>
      <c r="PNZ182" s="85"/>
      <c r="POA182" s="85"/>
      <c r="POB182" s="85"/>
      <c r="POC182" s="85"/>
      <c r="POD182" s="85"/>
      <c r="POE182" s="85"/>
      <c r="POF182" s="85"/>
      <c r="POG182" s="85"/>
      <c r="POH182" s="85"/>
      <c r="POI182" s="85"/>
      <c r="POJ182" s="85"/>
      <c r="POK182" s="85"/>
      <c r="POL182" s="85"/>
      <c r="POM182" s="85"/>
      <c r="PON182" s="85"/>
      <c r="POO182" s="85"/>
      <c r="POP182" s="85"/>
      <c r="POQ182" s="85"/>
      <c r="POR182" s="85"/>
      <c r="POS182" s="85"/>
      <c r="POT182" s="85"/>
      <c r="POU182" s="85"/>
      <c r="POV182" s="85"/>
      <c r="POW182" s="85"/>
      <c r="POX182" s="85"/>
      <c r="POY182" s="85"/>
      <c r="POZ182" s="85"/>
      <c r="PPA182" s="85"/>
      <c r="PPB182" s="85"/>
      <c r="PPC182" s="85"/>
      <c r="PPD182" s="85"/>
      <c r="PPE182" s="85"/>
      <c r="PPF182" s="85"/>
      <c r="PPG182" s="85"/>
      <c r="PPH182" s="85"/>
      <c r="PPI182" s="85"/>
      <c r="PPJ182" s="85"/>
      <c r="PPK182" s="85"/>
      <c r="PPL182" s="85"/>
      <c r="PPM182" s="85"/>
      <c r="PPN182" s="85"/>
      <c r="PPO182" s="85"/>
      <c r="PPP182" s="85"/>
      <c r="PPQ182" s="85"/>
      <c r="PPR182" s="85"/>
      <c r="PPS182" s="85"/>
      <c r="PPT182" s="85"/>
      <c r="PPU182" s="85"/>
      <c r="PPV182" s="85"/>
      <c r="PPW182" s="85"/>
      <c r="PPX182" s="85"/>
      <c r="PPY182" s="85"/>
      <c r="PPZ182" s="85"/>
      <c r="PQA182" s="85"/>
      <c r="PQB182" s="85"/>
      <c r="PQC182" s="85"/>
      <c r="PQD182" s="85"/>
      <c r="PQE182" s="85"/>
      <c r="PQF182" s="85"/>
      <c r="PQG182" s="85"/>
      <c r="PQH182" s="85"/>
      <c r="PQI182" s="85"/>
      <c r="PQJ182" s="85"/>
      <c r="PQK182" s="85"/>
      <c r="PQL182" s="85"/>
      <c r="PQM182" s="85"/>
      <c r="PQN182" s="85"/>
      <c r="PQO182" s="85"/>
      <c r="PQP182" s="85"/>
      <c r="PQQ182" s="85"/>
      <c r="PQR182" s="85"/>
      <c r="PQS182" s="85"/>
      <c r="PQT182" s="85"/>
      <c r="PQU182" s="85"/>
      <c r="PQV182" s="85"/>
      <c r="PQW182" s="85"/>
      <c r="PQX182" s="85"/>
      <c r="PQY182" s="85"/>
      <c r="PQZ182" s="85"/>
      <c r="PRA182" s="85"/>
      <c r="PRB182" s="85"/>
      <c r="PRC182" s="85"/>
      <c r="PRD182" s="85"/>
      <c r="PRE182" s="85"/>
      <c r="PRF182" s="85"/>
      <c r="PRG182" s="85"/>
      <c r="PRH182" s="85"/>
      <c r="PRI182" s="85"/>
      <c r="PRJ182" s="85"/>
      <c r="PRK182" s="85"/>
      <c r="PRL182" s="85"/>
      <c r="PRM182" s="85"/>
      <c r="PRN182" s="85"/>
      <c r="PRO182" s="85"/>
      <c r="PRP182" s="85"/>
      <c r="PRQ182" s="85"/>
      <c r="PRR182" s="85"/>
      <c r="PRS182" s="85"/>
      <c r="PRT182" s="85"/>
      <c r="PRU182" s="85"/>
      <c r="PRV182" s="85"/>
      <c r="PRW182" s="85"/>
      <c r="PRX182" s="85"/>
      <c r="PRY182" s="85"/>
      <c r="PRZ182" s="85"/>
      <c r="PSA182" s="85"/>
      <c r="PSB182" s="85"/>
      <c r="PSC182" s="85"/>
      <c r="PSD182" s="85"/>
      <c r="PSE182" s="85"/>
      <c r="PSF182" s="85"/>
      <c r="PSG182" s="85"/>
      <c r="PSH182" s="85"/>
      <c r="PSI182" s="85"/>
      <c r="PSJ182" s="85"/>
      <c r="PSK182" s="85"/>
      <c r="PSL182" s="85"/>
      <c r="PSM182" s="85"/>
      <c r="PSN182" s="85"/>
      <c r="PSO182" s="85"/>
      <c r="PSP182" s="85"/>
      <c r="PSQ182" s="85"/>
      <c r="PSR182" s="85"/>
      <c r="PSS182" s="85"/>
      <c r="PST182" s="85"/>
      <c r="PSU182" s="85"/>
      <c r="PSV182" s="85"/>
      <c r="PSW182" s="85"/>
      <c r="PSX182" s="85"/>
      <c r="PSY182" s="85"/>
      <c r="PSZ182" s="85"/>
      <c r="PTA182" s="85"/>
      <c r="PTB182" s="85"/>
      <c r="PTC182" s="85"/>
      <c r="PTD182" s="85"/>
      <c r="PTE182" s="85"/>
      <c r="PTF182" s="85"/>
      <c r="PTG182" s="85"/>
      <c r="PTH182" s="85"/>
      <c r="PTI182" s="85"/>
      <c r="PTJ182" s="85"/>
      <c r="PTK182" s="85"/>
      <c r="PTL182" s="85"/>
      <c r="PTM182" s="85"/>
      <c r="PTN182" s="85"/>
      <c r="PTO182" s="85"/>
      <c r="PTP182" s="85"/>
      <c r="PTQ182" s="85"/>
      <c r="PTR182" s="85"/>
      <c r="PTS182" s="85"/>
      <c r="PTT182" s="85"/>
      <c r="PTU182" s="85"/>
      <c r="PTV182" s="85"/>
      <c r="PTW182" s="85"/>
      <c r="PTX182" s="85"/>
      <c r="PTY182" s="85"/>
      <c r="PTZ182" s="85"/>
      <c r="PUA182" s="85"/>
      <c r="PUB182" s="85"/>
      <c r="PUC182" s="85"/>
      <c r="PUD182" s="85"/>
      <c r="PUE182" s="85"/>
      <c r="PUF182" s="85"/>
      <c r="PUG182" s="85"/>
      <c r="PUH182" s="85"/>
      <c r="PUI182" s="85"/>
      <c r="PUJ182" s="85"/>
      <c r="PUK182" s="85"/>
      <c r="PUL182" s="85"/>
      <c r="PUM182" s="85"/>
      <c r="PUN182" s="85"/>
      <c r="PUO182" s="85"/>
      <c r="PUP182" s="85"/>
      <c r="PUQ182" s="85"/>
      <c r="PUR182" s="85"/>
      <c r="PUS182" s="85"/>
      <c r="PUT182" s="85"/>
      <c r="PUU182" s="85"/>
      <c r="PUV182" s="85"/>
      <c r="PUW182" s="85"/>
      <c r="PUX182" s="85"/>
      <c r="PUY182" s="85"/>
      <c r="PUZ182" s="85"/>
      <c r="PVA182" s="85"/>
      <c r="PVB182" s="85"/>
      <c r="PVC182" s="85"/>
      <c r="PVD182" s="85"/>
      <c r="PVE182" s="85"/>
      <c r="PVF182" s="85"/>
      <c r="PVG182" s="85"/>
      <c r="PVH182" s="85"/>
      <c r="PVI182" s="85"/>
      <c r="PVJ182" s="85"/>
      <c r="PVK182" s="85"/>
      <c r="PVL182" s="85"/>
      <c r="PVM182" s="85"/>
      <c r="PVN182" s="85"/>
      <c r="PVO182" s="85"/>
      <c r="PVP182" s="85"/>
      <c r="PVQ182" s="85"/>
      <c r="PVR182" s="85"/>
      <c r="PVS182" s="85"/>
      <c r="PVT182" s="85"/>
      <c r="PVU182" s="85"/>
      <c r="PVV182" s="85"/>
      <c r="PVW182" s="85"/>
      <c r="PVX182" s="85"/>
      <c r="PVY182" s="85"/>
      <c r="PVZ182" s="85"/>
      <c r="PWA182" s="85"/>
      <c r="PWB182" s="85"/>
      <c r="PWC182" s="85"/>
      <c r="PWD182" s="85"/>
      <c r="PWE182" s="85"/>
      <c r="PWF182" s="85"/>
      <c r="PWG182" s="85"/>
      <c r="PWH182" s="85"/>
      <c r="PWI182" s="85"/>
      <c r="PWJ182" s="85"/>
      <c r="PWK182" s="85"/>
      <c r="PWL182" s="85"/>
      <c r="PWM182" s="85"/>
      <c r="PWN182" s="85"/>
      <c r="PWO182" s="85"/>
      <c r="PWP182" s="85"/>
      <c r="PWQ182" s="85"/>
      <c r="PWR182" s="85"/>
      <c r="PWS182" s="85"/>
      <c r="PWT182" s="85"/>
      <c r="PWU182" s="85"/>
      <c r="PWV182" s="85"/>
      <c r="PWW182" s="85"/>
      <c r="PWX182" s="85"/>
      <c r="PWY182" s="85"/>
      <c r="PWZ182" s="85"/>
      <c r="PXA182" s="85"/>
      <c r="PXB182" s="85"/>
      <c r="PXC182" s="85"/>
      <c r="PXD182" s="85"/>
      <c r="PXE182" s="85"/>
      <c r="PXF182" s="85"/>
      <c r="PXG182" s="85"/>
      <c r="PXH182" s="85"/>
      <c r="PXI182" s="85"/>
      <c r="PXJ182" s="85"/>
      <c r="PXK182" s="85"/>
      <c r="PXL182" s="85"/>
      <c r="PXM182" s="85"/>
      <c r="PXN182" s="85"/>
      <c r="PXO182" s="85"/>
      <c r="PXP182" s="85"/>
      <c r="PXQ182" s="85"/>
      <c r="PXR182" s="85"/>
      <c r="PXS182" s="85"/>
      <c r="PXT182" s="85"/>
      <c r="PXU182" s="85"/>
      <c r="PXV182" s="85"/>
      <c r="PXW182" s="85"/>
      <c r="PXX182" s="85"/>
      <c r="PXY182" s="85"/>
      <c r="PXZ182" s="85"/>
      <c r="PYA182" s="85"/>
      <c r="PYB182" s="85"/>
      <c r="PYC182" s="85"/>
      <c r="PYD182" s="85"/>
      <c r="PYE182" s="85"/>
      <c r="PYF182" s="85"/>
      <c r="PYG182" s="85"/>
      <c r="PYH182" s="85"/>
      <c r="PYI182" s="85"/>
      <c r="PYJ182" s="85"/>
      <c r="PYK182" s="85"/>
      <c r="PYL182" s="85"/>
      <c r="PYM182" s="85"/>
      <c r="PYN182" s="85"/>
      <c r="PYO182" s="85"/>
      <c r="PYP182" s="85"/>
      <c r="PYQ182" s="85"/>
      <c r="PYR182" s="85"/>
      <c r="PYS182" s="85"/>
      <c r="PYT182" s="85"/>
      <c r="PYU182" s="85"/>
      <c r="PYV182" s="85"/>
      <c r="PYW182" s="85"/>
      <c r="PYX182" s="85"/>
      <c r="PYY182" s="85"/>
      <c r="PYZ182" s="85"/>
      <c r="PZA182" s="85"/>
      <c r="PZB182" s="85"/>
      <c r="PZC182" s="85"/>
      <c r="PZD182" s="85"/>
      <c r="PZE182" s="85"/>
      <c r="PZF182" s="85"/>
      <c r="PZG182" s="85"/>
      <c r="PZH182" s="85"/>
      <c r="PZI182" s="85"/>
      <c r="PZJ182" s="85"/>
      <c r="PZK182" s="85"/>
      <c r="PZL182" s="85"/>
      <c r="PZM182" s="85"/>
      <c r="PZN182" s="85"/>
      <c r="PZO182" s="85"/>
      <c r="PZP182" s="85"/>
      <c r="PZQ182" s="85"/>
      <c r="PZR182" s="85"/>
      <c r="PZS182" s="85"/>
      <c r="PZT182" s="85"/>
      <c r="PZU182" s="85"/>
      <c r="PZV182" s="85"/>
      <c r="PZW182" s="85"/>
      <c r="PZX182" s="85"/>
      <c r="PZY182" s="85"/>
      <c r="PZZ182" s="85"/>
      <c r="QAA182" s="85"/>
      <c r="QAB182" s="85"/>
      <c r="QAC182" s="85"/>
      <c r="QAD182" s="85"/>
      <c r="QAE182" s="85"/>
      <c r="QAF182" s="85"/>
      <c r="QAG182" s="85"/>
      <c r="QAH182" s="85"/>
      <c r="QAI182" s="85"/>
      <c r="QAJ182" s="85"/>
      <c r="QAK182" s="85"/>
      <c r="QAL182" s="85"/>
      <c r="QAM182" s="85"/>
      <c r="QAN182" s="85"/>
      <c r="QAO182" s="85"/>
      <c r="QAP182" s="85"/>
      <c r="QAQ182" s="85"/>
      <c r="QAR182" s="85"/>
      <c r="QAS182" s="85"/>
      <c r="QAT182" s="85"/>
      <c r="QAU182" s="85"/>
      <c r="QAV182" s="85"/>
      <c r="QAW182" s="85"/>
      <c r="QAX182" s="85"/>
      <c r="QAY182" s="85"/>
      <c r="QAZ182" s="85"/>
      <c r="QBA182" s="85"/>
      <c r="QBB182" s="85"/>
      <c r="QBC182" s="85"/>
      <c r="QBD182" s="85"/>
      <c r="QBE182" s="85"/>
      <c r="QBF182" s="85"/>
      <c r="QBG182" s="85"/>
      <c r="QBH182" s="85"/>
      <c r="QBI182" s="85"/>
      <c r="QBJ182" s="85"/>
      <c r="QBK182" s="85"/>
      <c r="QBL182" s="85"/>
      <c r="QBM182" s="85"/>
      <c r="QBN182" s="85"/>
      <c r="QBO182" s="85"/>
      <c r="QBP182" s="85"/>
      <c r="QBQ182" s="85"/>
      <c r="QBR182" s="85"/>
      <c r="QBS182" s="85"/>
      <c r="QBT182" s="85"/>
      <c r="QBU182" s="85"/>
      <c r="QBV182" s="85"/>
      <c r="QBW182" s="85"/>
      <c r="QBX182" s="85"/>
      <c r="QBY182" s="85"/>
      <c r="QBZ182" s="85"/>
      <c r="QCA182" s="85"/>
      <c r="QCB182" s="85"/>
      <c r="QCC182" s="85"/>
      <c r="QCD182" s="85"/>
      <c r="QCE182" s="85"/>
      <c r="QCF182" s="85"/>
      <c r="QCG182" s="85"/>
      <c r="QCH182" s="85"/>
      <c r="QCI182" s="85"/>
      <c r="QCJ182" s="85"/>
      <c r="QCK182" s="85"/>
      <c r="QCL182" s="85"/>
      <c r="QCM182" s="85"/>
      <c r="QCN182" s="85"/>
      <c r="QCO182" s="85"/>
      <c r="QCP182" s="85"/>
      <c r="QCQ182" s="85"/>
      <c r="QCR182" s="85"/>
      <c r="QCS182" s="85"/>
      <c r="QCT182" s="85"/>
      <c r="QCU182" s="85"/>
      <c r="QCV182" s="85"/>
      <c r="QCW182" s="85"/>
      <c r="QCX182" s="85"/>
      <c r="QCY182" s="85"/>
      <c r="QCZ182" s="85"/>
      <c r="QDA182" s="85"/>
      <c r="QDB182" s="85"/>
      <c r="QDC182" s="85"/>
      <c r="QDD182" s="85"/>
      <c r="QDE182" s="85"/>
      <c r="QDF182" s="85"/>
      <c r="QDG182" s="85"/>
      <c r="QDH182" s="85"/>
      <c r="QDI182" s="85"/>
      <c r="QDJ182" s="85"/>
      <c r="QDK182" s="85"/>
      <c r="QDL182" s="85"/>
      <c r="QDM182" s="85"/>
      <c r="QDN182" s="85"/>
      <c r="QDO182" s="85"/>
      <c r="QDP182" s="85"/>
      <c r="QDQ182" s="85"/>
      <c r="QDR182" s="85"/>
      <c r="QDS182" s="85"/>
      <c r="QDT182" s="85"/>
      <c r="QDU182" s="85"/>
      <c r="QDV182" s="85"/>
      <c r="QDW182" s="85"/>
      <c r="QDX182" s="85"/>
      <c r="QDY182" s="85"/>
      <c r="QDZ182" s="85"/>
      <c r="QEA182" s="85"/>
      <c r="QEB182" s="85"/>
      <c r="QEC182" s="85"/>
      <c r="QED182" s="85"/>
      <c r="QEE182" s="85"/>
      <c r="QEF182" s="85"/>
      <c r="QEG182" s="85"/>
      <c r="QEH182" s="85"/>
      <c r="QEI182" s="85"/>
      <c r="QEJ182" s="85"/>
      <c r="QEK182" s="85"/>
      <c r="QEL182" s="85"/>
      <c r="QEM182" s="85"/>
      <c r="QEN182" s="85"/>
      <c r="QEO182" s="85"/>
      <c r="QEP182" s="85"/>
      <c r="QEQ182" s="85"/>
      <c r="QER182" s="85"/>
      <c r="QES182" s="85"/>
      <c r="QET182" s="85"/>
      <c r="QEU182" s="85"/>
      <c r="QEV182" s="85"/>
      <c r="QEW182" s="85"/>
      <c r="QEX182" s="85"/>
      <c r="QEY182" s="85"/>
      <c r="QEZ182" s="85"/>
      <c r="QFA182" s="85"/>
      <c r="QFB182" s="85"/>
      <c r="QFC182" s="85"/>
      <c r="QFD182" s="85"/>
      <c r="QFE182" s="85"/>
      <c r="QFF182" s="85"/>
      <c r="QFG182" s="85"/>
      <c r="QFH182" s="85"/>
      <c r="QFI182" s="85"/>
      <c r="QFJ182" s="85"/>
      <c r="QFK182" s="85"/>
      <c r="QFL182" s="85"/>
      <c r="QFM182" s="85"/>
      <c r="QFN182" s="85"/>
      <c r="QFO182" s="85"/>
      <c r="QFP182" s="85"/>
      <c r="QFQ182" s="85"/>
      <c r="QFR182" s="85"/>
      <c r="QFS182" s="85"/>
      <c r="QFT182" s="85"/>
      <c r="QFU182" s="85"/>
      <c r="QFV182" s="85"/>
      <c r="QFW182" s="85"/>
      <c r="QFX182" s="85"/>
      <c r="QFY182" s="85"/>
      <c r="QFZ182" s="85"/>
      <c r="QGA182" s="85"/>
      <c r="QGB182" s="85"/>
      <c r="QGC182" s="85"/>
      <c r="QGD182" s="85"/>
      <c r="QGE182" s="85"/>
      <c r="QGF182" s="85"/>
      <c r="QGG182" s="85"/>
      <c r="QGH182" s="85"/>
      <c r="QGI182" s="85"/>
      <c r="QGJ182" s="85"/>
      <c r="QGK182" s="85"/>
      <c r="QGL182" s="85"/>
      <c r="QGM182" s="85"/>
      <c r="QGN182" s="85"/>
      <c r="QGO182" s="85"/>
      <c r="QGP182" s="85"/>
      <c r="QGQ182" s="85"/>
      <c r="QGR182" s="85"/>
      <c r="QGS182" s="85"/>
      <c r="QGT182" s="85"/>
      <c r="QGU182" s="85"/>
      <c r="QGV182" s="85"/>
      <c r="QGW182" s="85"/>
      <c r="QGX182" s="85"/>
      <c r="QGY182" s="85"/>
      <c r="QGZ182" s="85"/>
      <c r="QHA182" s="85"/>
      <c r="QHB182" s="85"/>
      <c r="QHC182" s="85"/>
      <c r="QHD182" s="85"/>
      <c r="QHE182" s="85"/>
      <c r="QHF182" s="85"/>
      <c r="QHG182" s="85"/>
      <c r="QHH182" s="85"/>
      <c r="QHI182" s="85"/>
      <c r="QHJ182" s="85"/>
      <c r="QHK182" s="85"/>
      <c r="QHL182" s="85"/>
      <c r="QHM182" s="85"/>
      <c r="QHN182" s="85"/>
      <c r="QHO182" s="85"/>
      <c r="QHP182" s="85"/>
      <c r="QHQ182" s="85"/>
      <c r="QHR182" s="85"/>
      <c r="QHS182" s="85"/>
      <c r="QHT182" s="85"/>
      <c r="QHU182" s="85"/>
      <c r="QHV182" s="85"/>
      <c r="QHW182" s="85"/>
      <c r="QHX182" s="85"/>
      <c r="QHY182" s="85"/>
      <c r="QHZ182" s="85"/>
      <c r="QIA182" s="85"/>
      <c r="QIB182" s="85"/>
      <c r="QIC182" s="85"/>
      <c r="QID182" s="85"/>
      <c r="QIE182" s="85"/>
      <c r="QIF182" s="85"/>
      <c r="QIG182" s="85"/>
      <c r="QIH182" s="85"/>
      <c r="QII182" s="85"/>
      <c r="QIJ182" s="85"/>
      <c r="QIK182" s="85"/>
      <c r="QIL182" s="85"/>
      <c r="QIM182" s="85"/>
      <c r="QIN182" s="85"/>
      <c r="QIO182" s="85"/>
      <c r="QIP182" s="85"/>
      <c r="QIQ182" s="85"/>
      <c r="QIR182" s="85"/>
      <c r="QIS182" s="85"/>
      <c r="QIT182" s="85"/>
      <c r="QIU182" s="85"/>
      <c r="QIV182" s="85"/>
      <c r="QIW182" s="85"/>
      <c r="QIX182" s="85"/>
      <c r="QIY182" s="85"/>
      <c r="QIZ182" s="85"/>
      <c r="QJA182" s="85"/>
      <c r="QJB182" s="85"/>
      <c r="QJC182" s="85"/>
      <c r="QJD182" s="85"/>
      <c r="QJE182" s="85"/>
      <c r="QJF182" s="85"/>
      <c r="QJG182" s="85"/>
      <c r="QJH182" s="85"/>
      <c r="QJI182" s="85"/>
      <c r="QJJ182" s="85"/>
      <c r="QJK182" s="85"/>
      <c r="QJL182" s="85"/>
      <c r="QJM182" s="85"/>
      <c r="QJN182" s="85"/>
      <c r="QJO182" s="85"/>
      <c r="QJP182" s="85"/>
      <c r="QJQ182" s="85"/>
      <c r="QJR182" s="85"/>
      <c r="QJS182" s="85"/>
      <c r="QJT182" s="85"/>
      <c r="QJU182" s="85"/>
      <c r="QJV182" s="85"/>
      <c r="QJW182" s="85"/>
      <c r="QJX182" s="85"/>
      <c r="QJY182" s="85"/>
      <c r="QJZ182" s="85"/>
      <c r="QKA182" s="85"/>
      <c r="QKB182" s="85"/>
      <c r="QKC182" s="85"/>
      <c r="QKD182" s="85"/>
      <c r="QKE182" s="85"/>
      <c r="QKF182" s="85"/>
      <c r="QKG182" s="85"/>
      <c r="QKH182" s="85"/>
      <c r="QKI182" s="85"/>
      <c r="QKJ182" s="85"/>
      <c r="QKK182" s="85"/>
      <c r="QKL182" s="85"/>
      <c r="QKM182" s="85"/>
      <c r="QKN182" s="85"/>
      <c r="QKO182" s="85"/>
      <c r="QKP182" s="85"/>
      <c r="QKQ182" s="85"/>
      <c r="QKR182" s="85"/>
      <c r="QKS182" s="85"/>
      <c r="QKT182" s="85"/>
      <c r="QKU182" s="85"/>
      <c r="QKV182" s="85"/>
      <c r="QKW182" s="85"/>
      <c r="QKX182" s="85"/>
      <c r="QKY182" s="85"/>
      <c r="QKZ182" s="85"/>
      <c r="QLA182" s="85"/>
      <c r="QLB182" s="85"/>
      <c r="QLC182" s="85"/>
      <c r="QLD182" s="85"/>
      <c r="QLE182" s="85"/>
      <c r="QLF182" s="85"/>
      <c r="QLG182" s="85"/>
      <c r="QLH182" s="85"/>
      <c r="QLI182" s="85"/>
      <c r="QLJ182" s="85"/>
      <c r="QLK182" s="85"/>
      <c r="QLL182" s="85"/>
      <c r="QLM182" s="85"/>
      <c r="QLN182" s="85"/>
      <c r="QLO182" s="85"/>
      <c r="QLP182" s="85"/>
      <c r="QLQ182" s="85"/>
      <c r="QLR182" s="85"/>
      <c r="QLS182" s="85"/>
      <c r="QLT182" s="85"/>
      <c r="QLU182" s="85"/>
      <c r="QLV182" s="85"/>
      <c r="QLW182" s="85"/>
      <c r="QLX182" s="85"/>
      <c r="QLY182" s="85"/>
      <c r="QLZ182" s="85"/>
      <c r="QMA182" s="85"/>
      <c r="QMB182" s="85"/>
      <c r="QMC182" s="85"/>
      <c r="QMD182" s="85"/>
      <c r="QME182" s="85"/>
      <c r="QMF182" s="85"/>
      <c r="QMG182" s="85"/>
      <c r="QMH182" s="85"/>
      <c r="QMI182" s="85"/>
      <c r="QMJ182" s="85"/>
      <c r="QMK182" s="85"/>
      <c r="QML182" s="85"/>
      <c r="QMM182" s="85"/>
      <c r="QMN182" s="85"/>
      <c r="QMO182" s="85"/>
      <c r="QMP182" s="85"/>
      <c r="QMQ182" s="85"/>
      <c r="QMR182" s="85"/>
      <c r="QMS182" s="85"/>
      <c r="QMT182" s="85"/>
      <c r="QMU182" s="85"/>
      <c r="QMV182" s="85"/>
      <c r="QMW182" s="85"/>
      <c r="QMX182" s="85"/>
      <c r="QMY182" s="85"/>
      <c r="QMZ182" s="85"/>
      <c r="QNA182" s="85"/>
      <c r="QNB182" s="85"/>
      <c r="QNC182" s="85"/>
      <c r="QND182" s="85"/>
      <c r="QNE182" s="85"/>
      <c r="QNF182" s="85"/>
      <c r="QNG182" s="85"/>
      <c r="QNH182" s="85"/>
      <c r="QNI182" s="85"/>
      <c r="QNJ182" s="85"/>
      <c r="QNK182" s="85"/>
      <c r="QNL182" s="85"/>
      <c r="QNM182" s="85"/>
      <c r="QNN182" s="85"/>
      <c r="QNO182" s="85"/>
      <c r="QNP182" s="85"/>
      <c r="QNQ182" s="85"/>
      <c r="QNR182" s="85"/>
      <c r="QNS182" s="85"/>
      <c r="QNT182" s="85"/>
      <c r="QNU182" s="85"/>
      <c r="QNV182" s="85"/>
      <c r="QNW182" s="85"/>
      <c r="QNX182" s="85"/>
      <c r="QNY182" s="85"/>
      <c r="QNZ182" s="85"/>
      <c r="QOA182" s="85"/>
      <c r="QOB182" s="85"/>
      <c r="QOC182" s="85"/>
      <c r="QOD182" s="85"/>
      <c r="QOE182" s="85"/>
      <c r="QOF182" s="85"/>
      <c r="QOG182" s="85"/>
      <c r="QOH182" s="85"/>
      <c r="QOI182" s="85"/>
      <c r="QOJ182" s="85"/>
      <c r="QOK182" s="85"/>
      <c r="QOL182" s="85"/>
      <c r="QOM182" s="85"/>
      <c r="QON182" s="85"/>
      <c r="QOO182" s="85"/>
      <c r="QOP182" s="85"/>
      <c r="QOQ182" s="85"/>
      <c r="QOR182" s="85"/>
      <c r="QOS182" s="85"/>
      <c r="QOT182" s="85"/>
      <c r="QOU182" s="85"/>
      <c r="QOV182" s="85"/>
      <c r="QOW182" s="85"/>
      <c r="QOX182" s="85"/>
      <c r="QOY182" s="85"/>
      <c r="QOZ182" s="85"/>
      <c r="QPA182" s="85"/>
      <c r="QPB182" s="85"/>
      <c r="QPC182" s="85"/>
      <c r="QPD182" s="85"/>
      <c r="QPE182" s="85"/>
      <c r="QPF182" s="85"/>
      <c r="QPG182" s="85"/>
      <c r="QPH182" s="85"/>
      <c r="QPI182" s="85"/>
      <c r="QPJ182" s="85"/>
      <c r="QPK182" s="85"/>
      <c r="QPL182" s="85"/>
      <c r="QPM182" s="85"/>
      <c r="QPN182" s="85"/>
      <c r="QPO182" s="85"/>
      <c r="QPP182" s="85"/>
      <c r="QPQ182" s="85"/>
      <c r="QPR182" s="85"/>
      <c r="QPS182" s="85"/>
      <c r="QPT182" s="85"/>
      <c r="QPU182" s="85"/>
      <c r="QPV182" s="85"/>
      <c r="QPW182" s="85"/>
      <c r="QPX182" s="85"/>
      <c r="QPY182" s="85"/>
      <c r="QPZ182" s="85"/>
      <c r="QQA182" s="85"/>
      <c r="QQB182" s="85"/>
      <c r="QQC182" s="85"/>
      <c r="QQD182" s="85"/>
      <c r="QQE182" s="85"/>
      <c r="QQF182" s="85"/>
      <c r="QQG182" s="85"/>
      <c r="QQH182" s="85"/>
      <c r="QQI182" s="85"/>
      <c r="QQJ182" s="85"/>
      <c r="QQK182" s="85"/>
      <c r="QQL182" s="85"/>
      <c r="QQM182" s="85"/>
      <c r="QQN182" s="85"/>
      <c r="QQO182" s="85"/>
      <c r="QQP182" s="85"/>
      <c r="QQQ182" s="85"/>
      <c r="QQR182" s="85"/>
      <c r="QQS182" s="85"/>
      <c r="QQT182" s="85"/>
      <c r="QQU182" s="85"/>
      <c r="QQV182" s="85"/>
      <c r="QQW182" s="85"/>
      <c r="QQX182" s="85"/>
      <c r="QQY182" s="85"/>
      <c r="QQZ182" s="85"/>
      <c r="QRA182" s="85"/>
      <c r="QRB182" s="85"/>
      <c r="QRC182" s="85"/>
      <c r="QRD182" s="85"/>
      <c r="QRE182" s="85"/>
      <c r="QRF182" s="85"/>
      <c r="QRG182" s="85"/>
      <c r="QRH182" s="85"/>
      <c r="QRI182" s="85"/>
      <c r="QRJ182" s="85"/>
      <c r="QRK182" s="85"/>
      <c r="QRL182" s="85"/>
      <c r="QRM182" s="85"/>
      <c r="QRN182" s="85"/>
      <c r="QRO182" s="85"/>
      <c r="QRP182" s="85"/>
      <c r="QRQ182" s="85"/>
      <c r="QRR182" s="85"/>
      <c r="QRS182" s="85"/>
      <c r="QRT182" s="85"/>
      <c r="QRU182" s="85"/>
      <c r="QRV182" s="85"/>
      <c r="QRW182" s="85"/>
      <c r="QRX182" s="85"/>
      <c r="QRY182" s="85"/>
      <c r="QRZ182" s="85"/>
      <c r="QSA182" s="85"/>
      <c r="QSB182" s="85"/>
      <c r="QSC182" s="85"/>
      <c r="QSD182" s="85"/>
      <c r="QSE182" s="85"/>
      <c r="QSF182" s="85"/>
      <c r="QSG182" s="85"/>
      <c r="QSH182" s="85"/>
      <c r="QSI182" s="85"/>
      <c r="QSJ182" s="85"/>
      <c r="QSK182" s="85"/>
      <c r="QSL182" s="85"/>
      <c r="QSM182" s="85"/>
      <c r="QSN182" s="85"/>
      <c r="QSO182" s="85"/>
      <c r="QSP182" s="85"/>
      <c r="QSQ182" s="85"/>
      <c r="QSR182" s="85"/>
      <c r="QSS182" s="85"/>
      <c r="QST182" s="85"/>
      <c r="QSU182" s="85"/>
      <c r="QSV182" s="85"/>
      <c r="QSW182" s="85"/>
      <c r="QSX182" s="85"/>
      <c r="QSY182" s="85"/>
      <c r="QSZ182" s="85"/>
      <c r="QTA182" s="85"/>
      <c r="QTB182" s="85"/>
      <c r="QTC182" s="85"/>
      <c r="QTD182" s="85"/>
      <c r="QTE182" s="85"/>
      <c r="QTF182" s="85"/>
      <c r="QTG182" s="85"/>
      <c r="QTH182" s="85"/>
      <c r="QTI182" s="85"/>
      <c r="QTJ182" s="85"/>
      <c r="QTK182" s="85"/>
      <c r="QTL182" s="85"/>
      <c r="QTM182" s="85"/>
      <c r="QTN182" s="85"/>
      <c r="QTO182" s="85"/>
      <c r="QTP182" s="85"/>
      <c r="QTQ182" s="85"/>
      <c r="QTR182" s="85"/>
      <c r="QTS182" s="85"/>
      <c r="QTT182" s="85"/>
      <c r="QTU182" s="85"/>
      <c r="QTV182" s="85"/>
      <c r="QTW182" s="85"/>
      <c r="QTX182" s="85"/>
      <c r="QTY182" s="85"/>
      <c r="QTZ182" s="85"/>
      <c r="QUA182" s="85"/>
      <c r="QUB182" s="85"/>
      <c r="QUC182" s="85"/>
      <c r="QUD182" s="85"/>
      <c r="QUE182" s="85"/>
      <c r="QUF182" s="85"/>
      <c r="QUG182" s="85"/>
      <c r="QUH182" s="85"/>
      <c r="QUI182" s="85"/>
      <c r="QUJ182" s="85"/>
      <c r="QUK182" s="85"/>
      <c r="QUL182" s="85"/>
      <c r="QUM182" s="85"/>
      <c r="QUN182" s="85"/>
      <c r="QUO182" s="85"/>
      <c r="QUP182" s="85"/>
      <c r="QUQ182" s="85"/>
      <c r="QUR182" s="85"/>
      <c r="QUS182" s="85"/>
      <c r="QUT182" s="85"/>
      <c r="QUU182" s="85"/>
      <c r="QUV182" s="85"/>
      <c r="QUW182" s="85"/>
      <c r="QUX182" s="85"/>
      <c r="QUY182" s="85"/>
      <c r="QUZ182" s="85"/>
      <c r="QVA182" s="85"/>
      <c r="QVB182" s="85"/>
      <c r="QVC182" s="85"/>
      <c r="QVD182" s="85"/>
      <c r="QVE182" s="85"/>
      <c r="QVF182" s="85"/>
      <c r="QVG182" s="85"/>
      <c r="QVH182" s="85"/>
      <c r="QVI182" s="85"/>
      <c r="QVJ182" s="85"/>
      <c r="QVK182" s="85"/>
      <c r="QVL182" s="85"/>
      <c r="QVM182" s="85"/>
      <c r="QVN182" s="85"/>
      <c r="QVO182" s="85"/>
      <c r="QVP182" s="85"/>
      <c r="QVQ182" s="85"/>
      <c r="QVR182" s="85"/>
      <c r="QVS182" s="85"/>
      <c r="QVT182" s="85"/>
      <c r="QVU182" s="85"/>
      <c r="QVV182" s="85"/>
      <c r="QVW182" s="85"/>
      <c r="QVX182" s="85"/>
      <c r="QVY182" s="85"/>
      <c r="QVZ182" s="85"/>
      <c r="QWA182" s="85"/>
      <c r="QWB182" s="85"/>
      <c r="QWC182" s="85"/>
      <c r="QWD182" s="85"/>
      <c r="QWE182" s="85"/>
      <c r="QWF182" s="85"/>
      <c r="QWG182" s="85"/>
      <c r="QWH182" s="85"/>
      <c r="QWI182" s="85"/>
      <c r="QWJ182" s="85"/>
      <c r="QWK182" s="85"/>
      <c r="QWL182" s="85"/>
      <c r="QWM182" s="85"/>
      <c r="QWN182" s="85"/>
      <c r="QWO182" s="85"/>
      <c r="QWP182" s="85"/>
      <c r="QWQ182" s="85"/>
      <c r="QWR182" s="85"/>
      <c r="QWS182" s="85"/>
      <c r="QWT182" s="85"/>
      <c r="QWU182" s="85"/>
      <c r="QWV182" s="85"/>
      <c r="QWW182" s="85"/>
      <c r="QWX182" s="85"/>
      <c r="QWY182" s="85"/>
      <c r="QWZ182" s="85"/>
      <c r="QXA182" s="85"/>
      <c r="QXB182" s="85"/>
      <c r="QXC182" s="85"/>
      <c r="QXD182" s="85"/>
      <c r="QXE182" s="85"/>
      <c r="QXF182" s="85"/>
      <c r="QXG182" s="85"/>
      <c r="QXH182" s="85"/>
      <c r="QXI182" s="85"/>
      <c r="QXJ182" s="85"/>
      <c r="QXK182" s="85"/>
      <c r="QXL182" s="85"/>
      <c r="QXM182" s="85"/>
      <c r="QXN182" s="85"/>
      <c r="QXO182" s="85"/>
      <c r="QXP182" s="85"/>
      <c r="QXQ182" s="85"/>
      <c r="QXR182" s="85"/>
      <c r="QXS182" s="85"/>
      <c r="QXT182" s="85"/>
      <c r="QXU182" s="85"/>
      <c r="QXV182" s="85"/>
      <c r="QXW182" s="85"/>
      <c r="QXX182" s="85"/>
      <c r="QXY182" s="85"/>
      <c r="QXZ182" s="85"/>
      <c r="QYA182" s="85"/>
      <c r="QYB182" s="85"/>
      <c r="QYC182" s="85"/>
      <c r="QYD182" s="85"/>
      <c r="QYE182" s="85"/>
      <c r="QYF182" s="85"/>
      <c r="QYG182" s="85"/>
      <c r="QYH182" s="85"/>
      <c r="QYI182" s="85"/>
      <c r="QYJ182" s="85"/>
      <c r="QYK182" s="85"/>
      <c r="QYL182" s="85"/>
      <c r="QYM182" s="85"/>
      <c r="QYN182" s="85"/>
      <c r="QYO182" s="85"/>
      <c r="QYP182" s="85"/>
      <c r="QYQ182" s="85"/>
      <c r="QYR182" s="85"/>
      <c r="QYS182" s="85"/>
      <c r="QYT182" s="85"/>
      <c r="QYU182" s="85"/>
      <c r="QYV182" s="85"/>
      <c r="QYW182" s="85"/>
      <c r="QYX182" s="85"/>
      <c r="QYY182" s="85"/>
      <c r="QYZ182" s="85"/>
      <c r="QZA182" s="85"/>
      <c r="QZB182" s="85"/>
      <c r="QZC182" s="85"/>
      <c r="QZD182" s="85"/>
      <c r="QZE182" s="85"/>
      <c r="QZF182" s="85"/>
      <c r="QZG182" s="85"/>
      <c r="QZH182" s="85"/>
      <c r="QZI182" s="85"/>
      <c r="QZJ182" s="85"/>
      <c r="QZK182" s="85"/>
      <c r="QZL182" s="85"/>
      <c r="QZM182" s="85"/>
      <c r="QZN182" s="85"/>
      <c r="QZO182" s="85"/>
      <c r="QZP182" s="85"/>
      <c r="QZQ182" s="85"/>
      <c r="QZR182" s="85"/>
      <c r="QZS182" s="85"/>
      <c r="QZT182" s="85"/>
      <c r="QZU182" s="85"/>
      <c r="QZV182" s="85"/>
      <c r="QZW182" s="85"/>
      <c r="QZX182" s="85"/>
      <c r="QZY182" s="85"/>
      <c r="QZZ182" s="85"/>
      <c r="RAA182" s="85"/>
      <c r="RAB182" s="85"/>
      <c r="RAC182" s="85"/>
      <c r="RAD182" s="85"/>
      <c r="RAE182" s="85"/>
      <c r="RAF182" s="85"/>
      <c r="RAG182" s="85"/>
      <c r="RAH182" s="85"/>
      <c r="RAI182" s="85"/>
      <c r="RAJ182" s="85"/>
      <c r="RAK182" s="85"/>
      <c r="RAL182" s="85"/>
      <c r="RAM182" s="85"/>
      <c r="RAN182" s="85"/>
      <c r="RAO182" s="85"/>
      <c r="RAP182" s="85"/>
      <c r="RAQ182" s="85"/>
      <c r="RAR182" s="85"/>
      <c r="RAS182" s="85"/>
      <c r="RAT182" s="85"/>
      <c r="RAU182" s="85"/>
      <c r="RAV182" s="85"/>
      <c r="RAW182" s="85"/>
      <c r="RAX182" s="85"/>
      <c r="RAY182" s="85"/>
      <c r="RAZ182" s="85"/>
      <c r="RBA182" s="85"/>
      <c r="RBB182" s="85"/>
      <c r="RBC182" s="85"/>
      <c r="RBD182" s="85"/>
      <c r="RBE182" s="85"/>
      <c r="RBF182" s="85"/>
      <c r="RBG182" s="85"/>
      <c r="RBH182" s="85"/>
      <c r="RBI182" s="85"/>
      <c r="RBJ182" s="85"/>
      <c r="RBK182" s="85"/>
      <c r="RBL182" s="85"/>
      <c r="RBM182" s="85"/>
      <c r="RBN182" s="85"/>
      <c r="RBO182" s="85"/>
      <c r="RBP182" s="85"/>
      <c r="RBQ182" s="85"/>
      <c r="RBR182" s="85"/>
      <c r="RBS182" s="85"/>
      <c r="RBT182" s="85"/>
      <c r="RBU182" s="85"/>
      <c r="RBV182" s="85"/>
      <c r="RBW182" s="85"/>
      <c r="RBX182" s="85"/>
      <c r="RBY182" s="85"/>
      <c r="RBZ182" s="85"/>
      <c r="RCA182" s="85"/>
      <c r="RCB182" s="85"/>
      <c r="RCC182" s="85"/>
      <c r="RCD182" s="85"/>
      <c r="RCE182" s="85"/>
      <c r="RCF182" s="85"/>
      <c r="RCG182" s="85"/>
      <c r="RCH182" s="85"/>
      <c r="RCI182" s="85"/>
      <c r="RCJ182" s="85"/>
      <c r="RCK182" s="85"/>
      <c r="RCL182" s="85"/>
      <c r="RCM182" s="85"/>
      <c r="RCN182" s="85"/>
      <c r="RCO182" s="85"/>
      <c r="RCP182" s="85"/>
      <c r="RCQ182" s="85"/>
      <c r="RCR182" s="85"/>
      <c r="RCS182" s="85"/>
      <c r="RCT182" s="85"/>
      <c r="RCU182" s="85"/>
      <c r="RCV182" s="85"/>
      <c r="RCW182" s="85"/>
      <c r="RCX182" s="85"/>
      <c r="RCY182" s="85"/>
      <c r="RCZ182" s="85"/>
      <c r="RDA182" s="85"/>
      <c r="RDB182" s="85"/>
      <c r="RDC182" s="85"/>
      <c r="RDD182" s="85"/>
      <c r="RDE182" s="85"/>
      <c r="RDF182" s="85"/>
      <c r="RDG182" s="85"/>
      <c r="RDH182" s="85"/>
      <c r="RDI182" s="85"/>
      <c r="RDJ182" s="85"/>
      <c r="RDK182" s="85"/>
      <c r="RDL182" s="85"/>
      <c r="RDM182" s="85"/>
      <c r="RDN182" s="85"/>
      <c r="RDO182" s="85"/>
      <c r="RDP182" s="85"/>
      <c r="RDQ182" s="85"/>
      <c r="RDR182" s="85"/>
      <c r="RDS182" s="85"/>
      <c r="RDT182" s="85"/>
      <c r="RDU182" s="85"/>
      <c r="RDV182" s="85"/>
      <c r="RDW182" s="85"/>
      <c r="RDX182" s="85"/>
      <c r="RDY182" s="85"/>
      <c r="RDZ182" s="85"/>
      <c r="REA182" s="85"/>
      <c r="REB182" s="85"/>
      <c r="REC182" s="85"/>
      <c r="RED182" s="85"/>
      <c r="REE182" s="85"/>
      <c r="REF182" s="85"/>
      <c r="REG182" s="85"/>
      <c r="REH182" s="85"/>
      <c r="REI182" s="85"/>
      <c r="REJ182" s="85"/>
      <c r="REK182" s="85"/>
      <c r="REL182" s="85"/>
      <c r="REM182" s="85"/>
      <c r="REN182" s="85"/>
      <c r="REO182" s="85"/>
      <c r="REP182" s="85"/>
      <c r="REQ182" s="85"/>
      <c r="RER182" s="85"/>
      <c r="RES182" s="85"/>
      <c r="RET182" s="85"/>
      <c r="REU182" s="85"/>
      <c r="REV182" s="85"/>
      <c r="REW182" s="85"/>
      <c r="REX182" s="85"/>
      <c r="REY182" s="85"/>
      <c r="REZ182" s="85"/>
      <c r="RFA182" s="85"/>
      <c r="RFB182" s="85"/>
      <c r="RFC182" s="85"/>
      <c r="RFD182" s="85"/>
      <c r="RFE182" s="85"/>
      <c r="RFF182" s="85"/>
      <c r="RFG182" s="85"/>
      <c r="RFH182" s="85"/>
      <c r="RFI182" s="85"/>
      <c r="RFJ182" s="85"/>
      <c r="RFK182" s="85"/>
      <c r="RFL182" s="85"/>
      <c r="RFM182" s="85"/>
      <c r="RFN182" s="85"/>
      <c r="RFO182" s="85"/>
      <c r="RFP182" s="85"/>
      <c r="RFQ182" s="85"/>
      <c r="RFR182" s="85"/>
      <c r="RFS182" s="85"/>
      <c r="RFT182" s="85"/>
      <c r="RFU182" s="85"/>
      <c r="RFV182" s="85"/>
      <c r="RFW182" s="85"/>
      <c r="RFX182" s="85"/>
      <c r="RFY182" s="85"/>
      <c r="RFZ182" s="85"/>
      <c r="RGA182" s="85"/>
      <c r="RGB182" s="85"/>
      <c r="RGC182" s="85"/>
      <c r="RGD182" s="85"/>
      <c r="RGE182" s="85"/>
      <c r="RGF182" s="85"/>
      <c r="RGG182" s="85"/>
      <c r="RGH182" s="85"/>
      <c r="RGI182" s="85"/>
      <c r="RGJ182" s="85"/>
      <c r="RGK182" s="85"/>
      <c r="RGL182" s="85"/>
      <c r="RGM182" s="85"/>
      <c r="RGN182" s="85"/>
      <c r="RGO182" s="85"/>
      <c r="RGP182" s="85"/>
      <c r="RGQ182" s="85"/>
      <c r="RGR182" s="85"/>
      <c r="RGS182" s="85"/>
      <c r="RGT182" s="85"/>
      <c r="RGU182" s="85"/>
      <c r="RGV182" s="85"/>
      <c r="RGW182" s="85"/>
      <c r="RGX182" s="85"/>
      <c r="RGY182" s="85"/>
      <c r="RGZ182" s="85"/>
      <c r="RHA182" s="85"/>
      <c r="RHB182" s="85"/>
      <c r="RHC182" s="85"/>
      <c r="RHD182" s="85"/>
      <c r="RHE182" s="85"/>
      <c r="RHF182" s="85"/>
      <c r="RHG182" s="85"/>
      <c r="RHH182" s="85"/>
      <c r="RHI182" s="85"/>
      <c r="RHJ182" s="85"/>
      <c r="RHK182" s="85"/>
      <c r="RHL182" s="85"/>
      <c r="RHM182" s="85"/>
      <c r="RHN182" s="85"/>
      <c r="RHO182" s="85"/>
      <c r="RHP182" s="85"/>
      <c r="RHQ182" s="85"/>
      <c r="RHR182" s="85"/>
      <c r="RHS182" s="85"/>
      <c r="RHT182" s="85"/>
      <c r="RHU182" s="85"/>
      <c r="RHV182" s="85"/>
      <c r="RHW182" s="85"/>
      <c r="RHX182" s="85"/>
      <c r="RHY182" s="85"/>
      <c r="RHZ182" s="85"/>
      <c r="RIA182" s="85"/>
      <c r="RIB182" s="85"/>
      <c r="RIC182" s="85"/>
      <c r="RID182" s="85"/>
      <c r="RIE182" s="85"/>
      <c r="RIF182" s="85"/>
      <c r="RIG182" s="85"/>
      <c r="RIH182" s="85"/>
      <c r="RII182" s="85"/>
      <c r="RIJ182" s="85"/>
      <c r="RIK182" s="85"/>
      <c r="RIL182" s="85"/>
      <c r="RIM182" s="85"/>
      <c r="RIN182" s="85"/>
      <c r="RIO182" s="85"/>
      <c r="RIP182" s="85"/>
      <c r="RIQ182" s="85"/>
      <c r="RIR182" s="85"/>
      <c r="RIS182" s="85"/>
      <c r="RIT182" s="85"/>
      <c r="RIU182" s="85"/>
      <c r="RIV182" s="85"/>
      <c r="RIW182" s="85"/>
      <c r="RIX182" s="85"/>
      <c r="RIY182" s="85"/>
      <c r="RIZ182" s="85"/>
      <c r="RJA182" s="85"/>
      <c r="RJB182" s="85"/>
      <c r="RJC182" s="85"/>
      <c r="RJD182" s="85"/>
      <c r="RJE182" s="85"/>
      <c r="RJF182" s="85"/>
      <c r="RJG182" s="85"/>
      <c r="RJH182" s="85"/>
      <c r="RJI182" s="85"/>
      <c r="RJJ182" s="85"/>
      <c r="RJK182" s="85"/>
      <c r="RJL182" s="85"/>
      <c r="RJM182" s="85"/>
      <c r="RJN182" s="85"/>
      <c r="RJO182" s="85"/>
      <c r="RJP182" s="85"/>
      <c r="RJQ182" s="85"/>
      <c r="RJR182" s="85"/>
      <c r="RJS182" s="85"/>
      <c r="RJT182" s="85"/>
      <c r="RJU182" s="85"/>
      <c r="RJV182" s="85"/>
      <c r="RJW182" s="85"/>
      <c r="RJX182" s="85"/>
      <c r="RJY182" s="85"/>
      <c r="RJZ182" s="85"/>
      <c r="RKA182" s="85"/>
      <c r="RKB182" s="85"/>
      <c r="RKC182" s="85"/>
      <c r="RKD182" s="85"/>
      <c r="RKE182" s="85"/>
      <c r="RKF182" s="85"/>
      <c r="RKG182" s="85"/>
      <c r="RKH182" s="85"/>
      <c r="RKI182" s="85"/>
      <c r="RKJ182" s="85"/>
      <c r="RKK182" s="85"/>
      <c r="RKL182" s="85"/>
      <c r="RKM182" s="85"/>
      <c r="RKN182" s="85"/>
      <c r="RKO182" s="85"/>
      <c r="RKP182" s="85"/>
      <c r="RKQ182" s="85"/>
      <c r="RKR182" s="85"/>
      <c r="RKS182" s="85"/>
      <c r="RKT182" s="85"/>
      <c r="RKU182" s="85"/>
      <c r="RKV182" s="85"/>
      <c r="RKW182" s="85"/>
      <c r="RKX182" s="85"/>
      <c r="RKY182" s="85"/>
      <c r="RKZ182" s="85"/>
      <c r="RLA182" s="85"/>
      <c r="RLB182" s="85"/>
      <c r="RLC182" s="85"/>
      <c r="RLD182" s="85"/>
      <c r="RLE182" s="85"/>
      <c r="RLF182" s="85"/>
      <c r="RLG182" s="85"/>
      <c r="RLH182" s="85"/>
      <c r="RLI182" s="85"/>
      <c r="RLJ182" s="85"/>
      <c r="RLK182" s="85"/>
      <c r="RLL182" s="85"/>
      <c r="RLM182" s="85"/>
      <c r="RLN182" s="85"/>
      <c r="RLO182" s="85"/>
      <c r="RLP182" s="85"/>
      <c r="RLQ182" s="85"/>
      <c r="RLR182" s="85"/>
      <c r="RLS182" s="85"/>
      <c r="RLT182" s="85"/>
      <c r="RLU182" s="85"/>
      <c r="RLV182" s="85"/>
      <c r="RLW182" s="85"/>
      <c r="RLX182" s="85"/>
      <c r="RLY182" s="85"/>
      <c r="RLZ182" s="85"/>
      <c r="RMA182" s="85"/>
      <c r="RMB182" s="85"/>
      <c r="RMC182" s="85"/>
      <c r="RMD182" s="85"/>
      <c r="RME182" s="85"/>
      <c r="RMF182" s="85"/>
      <c r="RMG182" s="85"/>
      <c r="RMH182" s="85"/>
      <c r="RMI182" s="85"/>
      <c r="RMJ182" s="85"/>
      <c r="RMK182" s="85"/>
      <c r="RML182" s="85"/>
      <c r="RMM182" s="85"/>
      <c r="RMN182" s="85"/>
      <c r="RMO182" s="85"/>
      <c r="RMP182" s="85"/>
      <c r="RMQ182" s="85"/>
      <c r="RMR182" s="85"/>
      <c r="RMS182" s="85"/>
      <c r="RMT182" s="85"/>
      <c r="RMU182" s="85"/>
      <c r="RMV182" s="85"/>
      <c r="RMW182" s="85"/>
      <c r="RMX182" s="85"/>
      <c r="RMY182" s="85"/>
      <c r="RMZ182" s="85"/>
      <c r="RNA182" s="85"/>
      <c r="RNB182" s="85"/>
      <c r="RNC182" s="85"/>
      <c r="RND182" s="85"/>
      <c r="RNE182" s="85"/>
      <c r="RNF182" s="85"/>
      <c r="RNG182" s="85"/>
      <c r="RNH182" s="85"/>
      <c r="RNI182" s="85"/>
      <c r="RNJ182" s="85"/>
      <c r="RNK182" s="85"/>
      <c r="RNL182" s="85"/>
      <c r="RNM182" s="85"/>
      <c r="RNN182" s="85"/>
      <c r="RNO182" s="85"/>
      <c r="RNP182" s="85"/>
      <c r="RNQ182" s="85"/>
      <c r="RNR182" s="85"/>
      <c r="RNS182" s="85"/>
      <c r="RNT182" s="85"/>
      <c r="RNU182" s="85"/>
      <c r="RNV182" s="85"/>
      <c r="RNW182" s="85"/>
      <c r="RNX182" s="85"/>
      <c r="RNY182" s="85"/>
      <c r="RNZ182" s="85"/>
      <c r="ROA182" s="85"/>
      <c r="ROB182" s="85"/>
      <c r="ROC182" s="85"/>
      <c r="ROD182" s="85"/>
      <c r="ROE182" s="85"/>
      <c r="ROF182" s="85"/>
      <c r="ROG182" s="85"/>
      <c r="ROH182" s="85"/>
      <c r="ROI182" s="85"/>
      <c r="ROJ182" s="85"/>
      <c r="ROK182" s="85"/>
      <c r="ROL182" s="85"/>
      <c r="ROM182" s="85"/>
      <c r="RON182" s="85"/>
      <c r="ROO182" s="85"/>
      <c r="ROP182" s="85"/>
      <c r="ROQ182" s="85"/>
      <c r="ROR182" s="85"/>
      <c r="ROS182" s="85"/>
      <c r="ROT182" s="85"/>
      <c r="ROU182" s="85"/>
      <c r="ROV182" s="85"/>
      <c r="ROW182" s="85"/>
      <c r="ROX182" s="85"/>
      <c r="ROY182" s="85"/>
      <c r="ROZ182" s="85"/>
      <c r="RPA182" s="85"/>
      <c r="RPB182" s="85"/>
      <c r="RPC182" s="85"/>
      <c r="RPD182" s="85"/>
      <c r="RPE182" s="85"/>
      <c r="RPF182" s="85"/>
      <c r="RPG182" s="85"/>
      <c r="RPH182" s="85"/>
      <c r="RPI182" s="85"/>
      <c r="RPJ182" s="85"/>
      <c r="RPK182" s="85"/>
      <c r="RPL182" s="85"/>
      <c r="RPM182" s="85"/>
      <c r="RPN182" s="85"/>
      <c r="RPO182" s="85"/>
      <c r="RPP182" s="85"/>
      <c r="RPQ182" s="85"/>
      <c r="RPR182" s="85"/>
      <c r="RPS182" s="85"/>
      <c r="RPT182" s="85"/>
      <c r="RPU182" s="85"/>
      <c r="RPV182" s="85"/>
      <c r="RPW182" s="85"/>
      <c r="RPX182" s="85"/>
      <c r="RPY182" s="85"/>
      <c r="RPZ182" s="85"/>
      <c r="RQA182" s="85"/>
      <c r="RQB182" s="85"/>
      <c r="RQC182" s="85"/>
      <c r="RQD182" s="85"/>
      <c r="RQE182" s="85"/>
      <c r="RQF182" s="85"/>
      <c r="RQG182" s="85"/>
      <c r="RQH182" s="85"/>
      <c r="RQI182" s="85"/>
      <c r="RQJ182" s="85"/>
      <c r="RQK182" s="85"/>
      <c r="RQL182" s="85"/>
      <c r="RQM182" s="85"/>
      <c r="RQN182" s="85"/>
      <c r="RQO182" s="85"/>
      <c r="RQP182" s="85"/>
      <c r="RQQ182" s="85"/>
      <c r="RQR182" s="85"/>
      <c r="RQS182" s="85"/>
      <c r="RQT182" s="85"/>
      <c r="RQU182" s="85"/>
      <c r="RQV182" s="85"/>
      <c r="RQW182" s="85"/>
      <c r="RQX182" s="85"/>
      <c r="RQY182" s="85"/>
      <c r="RQZ182" s="85"/>
      <c r="RRA182" s="85"/>
      <c r="RRB182" s="85"/>
      <c r="RRC182" s="85"/>
      <c r="RRD182" s="85"/>
      <c r="RRE182" s="85"/>
      <c r="RRF182" s="85"/>
      <c r="RRG182" s="85"/>
      <c r="RRH182" s="85"/>
      <c r="RRI182" s="85"/>
      <c r="RRJ182" s="85"/>
      <c r="RRK182" s="85"/>
      <c r="RRL182" s="85"/>
      <c r="RRM182" s="85"/>
      <c r="RRN182" s="85"/>
      <c r="RRO182" s="85"/>
      <c r="RRP182" s="85"/>
      <c r="RRQ182" s="85"/>
      <c r="RRR182" s="85"/>
      <c r="RRS182" s="85"/>
      <c r="RRT182" s="85"/>
      <c r="RRU182" s="85"/>
      <c r="RRV182" s="85"/>
      <c r="RRW182" s="85"/>
      <c r="RRX182" s="85"/>
      <c r="RRY182" s="85"/>
      <c r="RRZ182" s="85"/>
      <c r="RSA182" s="85"/>
      <c r="RSB182" s="85"/>
      <c r="RSC182" s="85"/>
      <c r="RSD182" s="85"/>
      <c r="RSE182" s="85"/>
      <c r="RSF182" s="85"/>
      <c r="RSG182" s="85"/>
      <c r="RSH182" s="85"/>
      <c r="RSI182" s="85"/>
      <c r="RSJ182" s="85"/>
      <c r="RSK182" s="85"/>
      <c r="RSL182" s="85"/>
      <c r="RSM182" s="85"/>
      <c r="RSN182" s="85"/>
      <c r="RSO182" s="85"/>
      <c r="RSP182" s="85"/>
      <c r="RSQ182" s="85"/>
      <c r="RSR182" s="85"/>
      <c r="RSS182" s="85"/>
      <c r="RST182" s="85"/>
      <c r="RSU182" s="85"/>
      <c r="RSV182" s="85"/>
      <c r="RSW182" s="85"/>
      <c r="RSX182" s="85"/>
      <c r="RSY182" s="85"/>
      <c r="RSZ182" s="85"/>
      <c r="RTA182" s="85"/>
      <c r="RTB182" s="85"/>
      <c r="RTC182" s="85"/>
      <c r="RTD182" s="85"/>
      <c r="RTE182" s="85"/>
      <c r="RTF182" s="85"/>
      <c r="RTG182" s="85"/>
      <c r="RTH182" s="85"/>
      <c r="RTI182" s="85"/>
      <c r="RTJ182" s="85"/>
      <c r="RTK182" s="85"/>
      <c r="RTL182" s="85"/>
      <c r="RTM182" s="85"/>
      <c r="RTN182" s="85"/>
      <c r="RTO182" s="85"/>
      <c r="RTP182" s="85"/>
      <c r="RTQ182" s="85"/>
      <c r="RTR182" s="85"/>
      <c r="RTS182" s="85"/>
      <c r="RTT182" s="85"/>
      <c r="RTU182" s="85"/>
      <c r="RTV182" s="85"/>
      <c r="RTW182" s="85"/>
      <c r="RTX182" s="85"/>
      <c r="RTY182" s="85"/>
      <c r="RTZ182" s="85"/>
      <c r="RUA182" s="85"/>
      <c r="RUB182" s="85"/>
      <c r="RUC182" s="85"/>
      <c r="RUD182" s="85"/>
      <c r="RUE182" s="85"/>
      <c r="RUF182" s="85"/>
      <c r="RUG182" s="85"/>
      <c r="RUH182" s="85"/>
      <c r="RUI182" s="85"/>
      <c r="RUJ182" s="85"/>
      <c r="RUK182" s="85"/>
      <c r="RUL182" s="85"/>
      <c r="RUM182" s="85"/>
      <c r="RUN182" s="85"/>
      <c r="RUO182" s="85"/>
      <c r="RUP182" s="85"/>
      <c r="RUQ182" s="85"/>
      <c r="RUR182" s="85"/>
      <c r="RUS182" s="85"/>
      <c r="RUT182" s="85"/>
      <c r="RUU182" s="85"/>
      <c r="RUV182" s="85"/>
      <c r="RUW182" s="85"/>
      <c r="RUX182" s="85"/>
      <c r="RUY182" s="85"/>
      <c r="RUZ182" s="85"/>
      <c r="RVA182" s="85"/>
      <c r="RVB182" s="85"/>
      <c r="RVC182" s="85"/>
      <c r="RVD182" s="85"/>
      <c r="RVE182" s="85"/>
      <c r="RVF182" s="85"/>
      <c r="RVG182" s="85"/>
      <c r="RVH182" s="85"/>
      <c r="RVI182" s="85"/>
      <c r="RVJ182" s="85"/>
      <c r="RVK182" s="85"/>
      <c r="RVL182" s="85"/>
      <c r="RVM182" s="85"/>
      <c r="RVN182" s="85"/>
      <c r="RVO182" s="85"/>
      <c r="RVP182" s="85"/>
      <c r="RVQ182" s="85"/>
      <c r="RVR182" s="85"/>
      <c r="RVS182" s="85"/>
      <c r="RVT182" s="85"/>
      <c r="RVU182" s="85"/>
      <c r="RVV182" s="85"/>
      <c r="RVW182" s="85"/>
      <c r="RVX182" s="85"/>
      <c r="RVY182" s="85"/>
      <c r="RVZ182" s="85"/>
      <c r="RWA182" s="85"/>
      <c r="RWB182" s="85"/>
      <c r="RWC182" s="85"/>
      <c r="RWD182" s="85"/>
      <c r="RWE182" s="85"/>
      <c r="RWF182" s="85"/>
      <c r="RWG182" s="85"/>
      <c r="RWH182" s="85"/>
      <c r="RWI182" s="85"/>
      <c r="RWJ182" s="85"/>
      <c r="RWK182" s="85"/>
      <c r="RWL182" s="85"/>
      <c r="RWM182" s="85"/>
      <c r="RWN182" s="85"/>
      <c r="RWO182" s="85"/>
      <c r="RWP182" s="85"/>
      <c r="RWQ182" s="85"/>
      <c r="RWR182" s="85"/>
      <c r="RWS182" s="85"/>
      <c r="RWT182" s="85"/>
      <c r="RWU182" s="85"/>
      <c r="RWV182" s="85"/>
      <c r="RWW182" s="85"/>
      <c r="RWX182" s="85"/>
      <c r="RWY182" s="85"/>
      <c r="RWZ182" s="85"/>
      <c r="RXA182" s="85"/>
      <c r="RXB182" s="85"/>
      <c r="RXC182" s="85"/>
      <c r="RXD182" s="85"/>
      <c r="RXE182" s="85"/>
      <c r="RXF182" s="85"/>
      <c r="RXG182" s="85"/>
      <c r="RXH182" s="85"/>
      <c r="RXI182" s="85"/>
      <c r="RXJ182" s="85"/>
      <c r="RXK182" s="85"/>
      <c r="RXL182" s="85"/>
      <c r="RXM182" s="85"/>
      <c r="RXN182" s="85"/>
      <c r="RXO182" s="85"/>
      <c r="RXP182" s="85"/>
      <c r="RXQ182" s="85"/>
      <c r="RXR182" s="85"/>
      <c r="RXS182" s="85"/>
      <c r="RXT182" s="85"/>
      <c r="RXU182" s="85"/>
      <c r="RXV182" s="85"/>
      <c r="RXW182" s="85"/>
      <c r="RXX182" s="85"/>
      <c r="RXY182" s="85"/>
      <c r="RXZ182" s="85"/>
      <c r="RYA182" s="85"/>
      <c r="RYB182" s="85"/>
      <c r="RYC182" s="85"/>
      <c r="RYD182" s="85"/>
      <c r="RYE182" s="85"/>
      <c r="RYF182" s="85"/>
      <c r="RYG182" s="85"/>
      <c r="RYH182" s="85"/>
      <c r="RYI182" s="85"/>
      <c r="RYJ182" s="85"/>
      <c r="RYK182" s="85"/>
      <c r="RYL182" s="85"/>
      <c r="RYM182" s="85"/>
      <c r="RYN182" s="85"/>
      <c r="RYO182" s="85"/>
      <c r="RYP182" s="85"/>
      <c r="RYQ182" s="85"/>
      <c r="RYR182" s="85"/>
      <c r="RYS182" s="85"/>
      <c r="RYT182" s="85"/>
      <c r="RYU182" s="85"/>
      <c r="RYV182" s="85"/>
      <c r="RYW182" s="85"/>
      <c r="RYX182" s="85"/>
      <c r="RYY182" s="85"/>
      <c r="RYZ182" s="85"/>
      <c r="RZA182" s="85"/>
      <c r="RZB182" s="85"/>
      <c r="RZC182" s="85"/>
      <c r="RZD182" s="85"/>
      <c r="RZE182" s="85"/>
      <c r="RZF182" s="85"/>
      <c r="RZG182" s="85"/>
      <c r="RZH182" s="85"/>
      <c r="RZI182" s="85"/>
      <c r="RZJ182" s="85"/>
      <c r="RZK182" s="85"/>
      <c r="RZL182" s="85"/>
      <c r="RZM182" s="85"/>
      <c r="RZN182" s="85"/>
      <c r="RZO182" s="85"/>
      <c r="RZP182" s="85"/>
      <c r="RZQ182" s="85"/>
      <c r="RZR182" s="85"/>
      <c r="RZS182" s="85"/>
      <c r="RZT182" s="85"/>
      <c r="RZU182" s="85"/>
      <c r="RZV182" s="85"/>
      <c r="RZW182" s="85"/>
      <c r="RZX182" s="85"/>
      <c r="RZY182" s="85"/>
      <c r="RZZ182" s="85"/>
      <c r="SAA182" s="85"/>
      <c r="SAB182" s="85"/>
      <c r="SAC182" s="85"/>
      <c r="SAD182" s="85"/>
      <c r="SAE182" s="85"/>
      <c r="SAF182" s="85"/>
      <c r="SAG182" s="85"/>
      <c r="SAH182" s="85"/>
      <c r="SAI182" s="85"/>
      <c r="SAJ182" s="85"/>
      <c r="SAK182" s="85"/>
      <c r="SAL182" s="85"/>
      <c r="SAM182" s="85"/>
      <c r="SAN182" s="85"/>
      <c r="SAO182" s="85"/>
      <c r="SAP182" s="85"/>
      <c r="SAQ182" s="85"/>
      <c r="SAR182" s="85"/>
      <c r="SAS182" s="85"/>
      <c r="SAT182" s="85"/>
      <c r="SAU182" s="85"/>
      <c r="SAV182" s="85"/>
      <c r="SAW182" s="85"/>
      <c r="SAX182" s="85"/>
      <c r="SAY182" s="85"/>
      <c r="SAZ182" s="85"/>
      <c r="SBA182" s="85"/>
      <c r="SBB182" s="85"/>
      <c r="SBC182" s="85"/>
      <c r="SBD182" s="85"/>
      <c r="SBE182" s="85"/>
      <c r="SBF182" s="85"/>
      <c r="SBG182" s="85"/>
      <c r="SBH182" s="85"/>
      <c r="SBI182" s="85"/>
      <c r="SBJ182" s="85"/>
      <c r="SBK182" s="85"/>
      <c r="SBL182" s="85"/>
      <c r="SBM182" s="85"/>
      <c r="SBN182" s="85"/>
      <c r="SBO182" s="85"/>
      <c r="SBP182" s="85"/>
      <c r="SBQ182" s="85"/>
      <c r="SBR182" s="85"/>
      <c r="SBS182" s="85"/>
      <c r="SBT182" s="85"/>
      <c r="SBU182" s="85"/>
      <c r="SBV182" s="85"/>
      <c r="SBW182" s="85"/>
      <c r="SBX182" s="85"/>
      <c r="SBY182" s="85"/>
      <c r="SBZ182" s="85"/>
      <c r="SCA182" s="85"/>
      <c r="SCB182" s="85"/>
      <c r="SCC182" s="85"/>
      <c r="SCD182" s="85"/>
      <c r="SCE182" s="85"/>
      <c r="SCF182" s="85"/>
      <c r="SCG182" s="85"/>
      <c r="SCH182" s="85"/>
      <c r="SCI182" s="85"/>
      <c r="SCJ182" s="85"/>
      <c r="SCK182" s="85"/>
      <c r="SCL182" s="85"/>
      <c r="SCM182" s="85"/>
      <c r="SCN182" s="85"/>
      <c r="SCO182" s="85"/>
      <c r="SCP182" s="85"/>
      <c r="SCQ182" s="85"/>
      <c r="SCR182" s="85"/>
      <c r="SCS182" s="85"/>
      <c r="SCT182" s="85"/>
      <c r="SCU182" s="85"/>
      <c r="SCV182" s="85"/>
      <c r="SCW182" s="85"/>
      <c r="SCX182" s="85"/>
      <c r="SCY182" s="85"/>
      <c r="SCZ182" s="85"/>
      <c r="SDA182" s="85"/>
      <c r="SDB182" s="85"/>
      <c r="SDC182" s="85"/>
      <c r="SDD182" s="85"/>
      <c r="SDE182" s="85"/>
      <c r="SDF182" s="85"/>
      <c r="SDG182" s="85"/>
      <c r="SDH182" s="85"/>
      <c r="SDI182" s="85"/>
      <c r="SDJ182" s="85"/>
      <c r="SDK182" s="85"/>
      <c r="SDL182" s="85"/>
      <c r="SDM182" s="85"/>
      <c r="SDN182" s="85"/>
      <c r="SDO182" s="85"/>
      <c r="SDP182" s="85"/>
      <c r="SDQ182" s="85"/>
      <c r="SDR182" s="85"/>
      <c r="SDS182" s="85"/>
      <c r="SDT182" s="85"/>
      <c r="SDU182" s="85"/>
      <c r="SDV182" s="85"/>
      <c r="SDW182" s="85"/>
      <c r="SDX182" s="85"/>
      <c r="SDY182" s="85"/>
      <c r="SDZ182" s="85"/>
      <c r="SEA182" s="85"/>
      <c r="SEB182" s="85"/>
      <c r="SEC182" s="85"/>
      <c r="SED182" s="85"/>
      <c r="SEE182" s="85"/>
      <c r="SEF182" s="85"/>
      <c r="SEG182" s="85"/>
      <c r="SEH182" s="85"/>
      <c r="SEI182" s="85"/>
      <c r="SEJ182" s="85"/>
      <c r="SEK182" s="85"/>
      <c r="SEL182" s="85"/>
      <c r="SEM182" s="85"/>
      <c r="SEN182" s="85"/>
      <c r="SEO182" s="85"/>
      <c r="SEP182" s="85"/>
      <c r="SEQ182" s="85"/>
      <c r="SER182" s="85"/>
      <c r="SES182" s="85"/>
      <c r="SET182" s="85"/>
      <c r="SEU182" s="85"/>
      <c r="SEV182" s="85"/>
      <c r="SEW182" s="85"/>
      <c r="SEX182" s="85"/>
      <c r="SEY182" s="85"/>
      <c r="SEZ182" s="85"/>
      <c r="SFA182" s="85"/>
      <c r="SFB182" s="85"/>
      <c r="SFC182" s="85"/>
      <c r="SFD182" s="85"/>
      <c r="SFE182" s="85"/>
      <c r="SFF182" s="85"/>
      <c r="SFG182" s="85"/>
      <c r="SFH182" s="85"/>
      <c r="SFI182" s="85"/>
      <c r="SFJ182" s="85"/>
      <c r="SFK182" s="85"/>
      <c r="SFL182" s="85"/>
      <c r="SFM182" s="85"/>
      <c r="SFN182" s="85"/>
      <c r="SFO182" s="85"/>
      <c r="SFP182" s="85"/>
      <c r="SFQ182" s="85"/>
      <c r="SFR182" s="85"/>
      <c r="SFS182" s="85"/>
      <c r="SFT182" s="85"/>
      <c r="SFU182" s="85"/>
      <c r="SFV182" s="85"/>
      <c r="SFW182" s="85"/>
      <c r="SFX182" s="85"/>
      <c r="SFY182" s="85"/>
      <c r="SFZ182" s="85"/>
      <c r="SGA182" s="85"/>
      <c r="SGB182" s="85"/>
      <c r="SGC182" s="85"/>
      <c r="SGD182" s="85"/>
      <c r="SGE182" s="85"/>
      <c r="SGF182" s="85"/>
      <c r="SGG182" s="85"/>
      <c r="SGH182" s="85"/>
      <c r="SGI182" s="85"/>
      <c r="SGJ182" s="85"/>
      <c r="SGK182" s="85"/>
      <c r="SGL182" s="85"/>
      <c r="SGM182" s="85"/>
      <c r="SGN182" s="85"/>
      <c r="SGO182" s="85"/>
      <c r="SGP182" s="85"/>
      <c r="SGQ182" s="85"/>
      <c r="SGR182" s="85"/>
      <c r="SGS182" s="85"/>
      <c r="SGT182" s="85"/>
      <c r="SGU182" s="85"/>
      <c r="SGV182" s="85"/>
      <c r="SGW182" s="85"/>
      <c r="SGX182" s="85"/>
      <c r="SGY182" s="85"/>
      <c r="SGZ182" s="85"/>
      <c r="SHA182" s="85"/>
      <c r="SHB182" s="85"/>
      <c r="SHC182" s="85"/>
      <c r="SHD182" s="85"/>
      <c r="SHE182" s="85"/>
      <c r="SHF182" s="85"/>
      <c r="SHG182" s="85"/>
      <c r="SHH182" s="85"/>
      <c r="SHI182" s="85"/>
      <c r="SHJ182" s="85"/>
      <c r="SHK182" s="85"/>
      <c r="SHL182" s="85"/>
      <c r="SHM182" s="85"/>
      <c r="SHN182" s="85"/>
      <c r="SHO182" s="85"/>
      <c r="SHP182" s="85"/>
      <c r="SHQ182" s="85"/>
      <c r="SHR182" s="85"/>
      <c r="SHS182" s="85"/>
      <c r="SHT182" s="85"/>
      <c r="SHU182" s="85"/>
      <c r="SHV182" s="85"/>
      <c r="SHW182" s="85"/>
      <c r="SHX182" s="85"/>
      <c r="SHY182" s="85"/>
      <c r="SHZ182" s="85"/>
      <c r="SIA182" s="85"/>
      <c r="SIB182" s="85"/>
      <c r="SIC182" s="85"/>
      <c r="SID182" s="85"/>
      <c r="SIE182" s="85"/>
      <c r="SIF182" s="85"/>
      <c r="SIG182" s="85"/>
      <c r="SIH182" s="85"/>
      <c r="SII182" s="85"/>
      <c r="SIJ182" s="85"/>
      <c r="SIK182" s="85"/>
      <c r="SIL182" s="85"/>
      <c r="SIM182" s="85"/>
      <c r="SIN182" s="85"/>
      <c r="SIO182" s="85"/>
      <c r="SIP182" s="85"/>
      <c r="SIQ182" s="85"/>
      <c r="SIR182" s="85"/>
      <c r="SIS182" s="85"/>
      <c r="SIT182" s="85"/>
      <c r="SIU182" s="85"/>
      <c r="SIV182" s="85"/>
      <c r="SIW182" s="85"/>
      <c r="SIX182" s="85"/>
      <c r="SIY182" s="85"/>
      <c r="SIZ182" s="85"/>
      <c r="SJA182" s="85"/>
      <c r="SJB182" s="85"/>
      <c r="SJC182" s="85"/>
      <c r="SJD182" s="85"/>
      <c r="SJE182" s="85"/>
      <c r="SJF182" s="85"/>
      <c r="SJG182" s="85"/>
      <c r="SJH182" s="85"/>
      <c r="SJI182" s="85"/>
      <c r="SJJ182" s="85"/>
      <c r="SJK182" s="85"/>
      <c r="SJL182" s="85"/>
      <c r="SJM182" s="85"/>
      <c r="SJN182" s="85"/>
      <c r="SJO182" s="85"/>
      <c r="SJP182" s="85"/>
      <c r="SJQ182" s="85"/>
      <c r="SJR182" s="85"/>
      <c r="SJS182" s="85"/>
      <c r="SJT182" s="85"/>
      <c r="SJU182" s="85"/>
      <c r="SJV182" s="85"/>
      <c r="SJW182" s="85"/>
      <c r="SJX182" s="85"/>
      <c r="SJY182" s="85"/>
      <c r="SJZ182" s="85"/>
      <c r="SKA182" s="85"/>
      <c r="SKB182" s="85"/>
      <c r="SKC182" s="85"/>
      <c r="SKD182" s="85"/>
      <c r="SKE182" s="85"/>
      <c r="SKF182" s="85"/>
      <c r="SKG182" s="85"/>
      <c r="SKH182" s="85"/>
      <c r="SKI182" s="85"/>
      <c r="SKJ182" s="85"/>
      <c r="SKK182" s="85"/>
      <c r="SKL182" s="85"/>
      <c r="SKM182" s="85"/>
      <c r="SKN182" s="85"/>
      <c r="SKO182" s="85"/>
      <c r="SKP182" s="85"/>
      <c r="SKQ182" s="85"/>
      <c r="SKR182" s="85"/>
      <c r="SKS182" s="85"/>
      <c r="SKT182" s="85"/>
      <c r="SKU182" s="85"/>
      <c r="SKV182" s="85"/>
      <c r="SKW182" s="85"/>
      <c r="SKX182" s="85"/>
      <c r="SKY182" s="85"/>
      <c r="SKZ182" s="85"/>
      <c r="SLA182" s="85"/>
      <c r="SLB182" s="85"/>
      <c r="SLC182" s="85"/>
      <c r="SLD182" s="85"/>
      <c r="SLE182" s="85"/>
      <c r="SLF182" s="85"/>
      <c r="SLG182" s="85"/>
      <c r="SLH182" s="85"/>
      <c r="SLI182" s="85"/>
      <c r="SLJ182" s="85"/>
      <c r="SLK182" s="85"/>
      <c r="SLL182" s="85"/>
      <c r="SLM182" s="85"/>
      <c r="SLN182" s="85"/>
      <c r="SLO182" s="85"/>
      <c r="SLP182" s="85"/>
      <c r="SLQ182" s="85"/>
      <c r="SLR182" s="85"/>
      <c r="SLS182" s="85"/>
      <c r="SLT182" s="85"/>
      <c r="SLU182" s="85"/>
      <c r="SLV182" s="85"/>
      <c r="SLW182" s="85"/>
      <c r="SLX182" s="85"/>
      <c r="SLY182" s="85"/>
      <c r="SLZ182" s="85"/>
      <c r="SMA182" s="85"/>
      <c r="SMB182" s="85"/>
      <c r="SMC182" s="85"/>
      <c r="SMD182" s="85"/>
      <c r="SME182" s="85"/>
      <c r="SMF182" s="85"/>
      <c r="SMG182" s="85"/>
      <c r="SMH182" s="85"/>
      <c r="SMI182" s="85"/>
      <c r="SMJ182" s="85"/>
      <c r="SMK182" s="85"/>
      <c r="SML182" s="85"/>
      <c r="SMM182" s="85"/>
      <c r="SMN182" s="85"/>
      <c r="SMO182" s="85"/>
      <c r="SMP182" s="85"/>
      <c r="SMQ182" s="85"/>
      <c r="SMR182" s="85"/>
      <c r="SMS182" s="85"/>
      <c r="SMT182" s="85"/>
      <c r="SMU182" s="85"/>
      <c r="SMV182" s="85"/>
      <c r="SMW182" s="85"/>
      <c r="SMX182" s="85"/>
      <c r="SMY182" s="85"/>
      <c r="SMZ182" s="85"/>
      <c r="SNA182" s="85"/>
      <c r="SNB182" s="85"/>
      <c r="SNC182" s="85"/>
      <c r="SND182" s="85"/>
      <c r="SNE182" s="85"/>
      <c r="SNF182" s="85"/>
      <c r="SNG182" s="85"/>
      <c r="SNH182" s="85"/>
      <c r="SNI182" s="85"/>
      <c r="SNJ182" s="85"/>
      <c r="SNK182" s="85"/>
      <c r="SNL182" s="85"/>
      <c r="SNM182" s="85"/>
      <c r="SNN182" s="85"/>
      <c r="SNO182" s="85"/>
      <c r="SNP182" s="85"/>
      <c r="SNQ182" s="85"/>
      <c r="SNR182" s="85"/>
      <c r="SNS182" s="85"/>
      <c r="SNT182" s="85"/>
      <c r="SNU182" s="85"/>
      <c r="SNV182" s="85"/>
      <c r="SNW182" s="85"/>
      <c r="SNX182" s="85"/>
      <c r="SNY182" s="85"/>
      <c r="SNZ182" s="85"/>
      <c r="SOA182" s="85"/>
      <c r="SOB182" s="85"/>
      <c r="SOC182" s="85"/>
      <c r="SOD182" s="85"/>
      <c r="SOE182" s="85"/>
      <c r="SOF182" s="85"/>
      <c r="SOG182" s="85"/>
      <c r="SOH182" s="85"/>
      <c r="SOI182" s="85"/>
      <c r="SOJ182" s="85"/>
      <c r="SOK182" s="85"/>
      <c r="SOL182" s="85"/>
      <c r="SOM182" s="85"/>
      <c r="SON182" s="85"/>
      <c r="SOO182" s="85"/>
      <c r="SOP182" s="85"/>
      <c r="SOQ182" s="85"/>
      <c r="SOR182" s="85"/>
      <c r="SOS182" s="85"/>
      <c r="SOT182" s="85"/>
      <c r="SOU182" s="85"/>
      <c r="SOV182" s="85"/>
      <c r="SOW182" s="85"/>
      <c r="SOX182" s="85"/>
      <c r="SOY182" s="85"/>
      <c r="SOZ182" s="85"/>
      <c r="SPA182" s="85"/>
      <c r="SPB182" s="85"/>
      <c r="SPC182" s="85"/>
      <c r="SPD182" s="85"/>
      <c r="SPE182" s="85"/>
      <c r="SPF182" s="85"/>
      <c r="SPG182" s="85"/>
      <c r="SPH182" s="85"/>
      <c r="SPI182" s="85"/>
      <c r="SPJ182" s="85"/>
      <c r="SPK182" s="85"/>
      <c r="SPL182" s="85"/>
      <c r="SPM182" s="85"/>
      <c r="SPN182" s="85"/>
      <c r="SPO182" s="85"/>
      <c r="SPP182" s="85"/>
      <c r="SPQ182" s="85"/>
      <c r="SPR182" s="85"/>
      <c r="SPS182" s="85"/>
      <c r="SPT182" s="85"/>
      <c r="SPU182" s="85"/>
      <c r="SPV182" s="85"/>
      <c r="SPW182" s="85"/>
      <c r="SPX182" s="85"/>
      <c r="SPY182" s="85"/>
      <c r="SPZ182" s="85"/>
      <c r="SQA182" s="85"/>
      <c r="SQB182" s="85"/>
      <c r="SQC182" s="85"/>
      <c r="SQD182" s="85"/>
      <c r="SQE182" s="85"/>
      <c r="SQF182" s="85"/>
      <c r="SQG182" s="85"/>
      <c r="SQH182" s="85"/>
      <c r="SQI182" s="85"/>
      <c r="SQJ182" s="85"/>
      <c r="SQK182" s="85"/>
      <c r="SQL182" s="85"/>
      <c r="SQM182" s="85"/>
      <c r="SQN182" s="85"/>
      <c r="SQO182" s="85"/>
      <c r="SQP182" s="85"/>
      <c r="SQQ182" s="85"/>
      <c r="SQR182" s="85"/>
      <c r="SQS182" s="85"/>
      <c r="SQT182" s="85"/>
      <c r="SQU182" s="85"/>
      <c r="SQV182" s="85"/>
      <c r="SQW182" s="85"/>
      <c r="SQX182" s="85"/>
      <c r="SQY182" s="85"/>
      <c r="SQZ182" s="85"/>
      <c r="SRA182" s="85"/>
      <c r="SRB182" s="85"/>
      <c r="SRC182" s="85"/>
      <c r="SRD182" s="85"/>
      <c r="SRE182" s="85"/>
      <c r="SRF182" s="85"/>
      <c r="SRG182" s="85"/>
      <c r="SRH182" s="85"/>
      <c r="SRI182" s="85"/>
      <c r="SRJ182" s="85"/>
      <c r="SRK182" s="85"/>
      <c r="SRL182" s="85"/>
      <c r="SRM182" s="85"/>
      <c r="SRN182" s="85"/>
      <c r="SRO182" s="85"/>
      <c r="SRP182" s="85"/>
      <c r="SRQ182" s="85"/>
      <c r="SRR182" s="85"/>
      <c r="SRS182" s="85"/>
      <c r="SRT182" s="85"/>
      <c r="SRU182" s="85"/>
      <c r="SRV182" s="85"/>
      <c r="SRW182" s="85"/>
      <c r="SRX182" s="85"/>
      <c r="SRY182" s="85"/>
      <c r="SRZ182" s="85"/>
      <c r="SSA182" s="85"/>
      <c r="SSB182" s="85"/>
      <c r="SSC182" s="85"/>
      <c r="SSD182" s="85"/>
      <c r="SSE182" s="85"/>
      <c r="SSF182" s="85"/>
      <c r="SSG182" s="85"/>
      <c r="SSH182" s="85"/>
      <c r="SSI182" s="85"/>
      <c r="SSJ182" s="85"/>
      <c r="SSK182" s="85"/>
      <c r="SSL182" s="85"/>
      <c r="SSM182" s="85"/>
      <c r="SSN182" s="85"/>
      <c r="SSO182" s="85"/>
      <c r="SSP182" s="85"/>
      <c r="SSQ182" s="85"/>
      <c r="SSR182" s="85"/>
      <c r="SSS182" s="85"/>
      <c r="SST182" s="85"/>
      <c r="SSU182" s="85"/>
      <c r="SSV182" s="85"/>
      <c r="SSW182" s="85"/>
      <c r="SSX182" s="85"/>
      <c r="SSY182" s="85"/>
      <c r="SSZ182" s="85"/>
      <c r="STA182" s="85"/>
      <c r="STB182" s="85"/>
      <c r="STC182" s="85"/>
      <c r="STD182" s="85"/>
      <c r="STE182" s="85"/>
      <c r="STF182" s="85"/>
      <c r="STG182" s="85"/>
      <c r="STH182" s="85"/>
      <c r="STI182" s="85"/>
      <c r="STJ182" s="85"/>
      <c r="STK182" s="85"/>
      <c r="STL182" s="85"/>
      <c r="STM182" s="85"/>
      <c r="STN182" s="85"/>
      <c r="STO182" s="85"/>
      <c r="STP182" s="85"/>
      <c r="STQ182" s="85"/>
      <c r="STR182" s="85"/>
      <c r="STS182" s="85"/>
      <c r="STT182" s="85"/>
      <c r="STU182" s="85"/>
      <c r="STV182" s="85"/>
      <c r="STW182" s="85"/>
      <c r="STX182" s="85"/>
      <c r="STY182" s="85"/>
      <c r="STZ182" s="85"/>
      <c r="SUA182" s="85"/>
      <c r="SUB182" s="85"/>
      <c r="SUC182" s="85"/>
      <c r="SUD182" s="85"/>
      <c r="SUE182" s="85"/>
      <c r="SUF182" s="85"/>
      <c r="SUG182" s="85"/>
      <c r="SUH182" s="85"/>
      <c r="SUI182" s="85"/>
      <c r="SUJ182" s="85"/>
      <c r="SUK182" s="85"/>
      <c r="SUL182" s="85"/>
      <c r="SUM182" s="85"/>
      <c r="SUN182" s="85"/>
      <c r="SUO182" s="85"/>
      <c r="SUP182" s="85"/>
      <c r="SUQ182" s="85"/>
      <c r="SUR182" s="85"/>
      <c r="SUS182" s="85"/>
      <c r="SUT182" s="85"/>
      <c r="SUU182" s="85"/>
      <c r="SUV182" s="85"/>
      <c r="SUW182" s="85"/>
      <c r="SUX182" s="85"/>
      <c r="SUY182" s="85"/>
      <c r="SUZ182" s="85"/>
      <c r="SVA182" s="85"/>
      <c r="SVB182" s="85"/>
      <c r="SVC182" s="85"/>
      <c r="SVD182" s="85"/>
      <c r="SVE182" s="85"/>
      <c r="SVF182" s="85"/>
      <c r="SVG182" s="85"/>
      <c r="SVH182" s="85"/>
      <c r="SVI182" s="85"/>
      <c r="SVJ182" s="85"/>
      <c r="SVK182" s="85"/>
      <c r="SVL182" s="85"/>
      <c r="SVM182" s="85"/>
      <c r="SVN182" s="85"/>
      <c r="SVO182" s="85"/>
      <c r="SVP182" s="85"/>
      <c r="SVQ182" s="85"/>
      <c r="SVR182" s="85"/>
      <c r="SVS182" s="85"/>
      <c r="SVT182" s="85"/>
      <c r="SVU182" s="85"/>
      <c r="SVV182" s="85"/>
      <c r="SVW182" s="85"/>
      <c r="SVX182" s="85"/>
      <c r="SVY182" s="85"/>
      <c r="SVZ182" s="85"/>
      <c r="SWA182" s="85"/>
      <c r="SWB182" s="85"/>
      <c r="SWC182" s="85"/>
      <c r="SWD182" s="85"/>
      <c r="SWE182" s="85"/>
      <c r="SWF182" s="85"/>
      <c r="SWG182" s="85"/>
      <c r="SWH182" s="85"/>
      <c r="SWI182" s="85"/>
      <c r="SWJ182" s="85"/>
      <c r="SWK182" s="85"/>
      <c r="SWL182" s="85"/>
      <c r="SWM182" s="85"/>
      <c r="SWN182" s="85"/>
      <c r="SWO182" s="85"/>
      <c r="SWP182" s="85"/>
      <c r="SWQ182" s="85"/>
      <c r="SWR182" s="85"/>
      <c r="SWS182" s="85"/>
      <c r="SWT182" s="85"/>
      <c r="SWU182" s="85"/>
      <c r="SWV182" s="85"/>
      <c r="SWW182" s="85"/>
      <c r="SWX182" s="85"/>
      <c r="SWY182" s="85"/>
      <c r="SWZ182" s="85"/>
      <c r="SXA182" s="85"/>
      <c r="SXB182" s="85"/>
      <c r="SXC182" s="85"/>
      <c r="SXD182" s="85"/>
      <c r="SXE182" s="85"/>
      <c r="SXF182" s="85"/>
      <c r="SXG182" s="85"/>
      <c r="SXH182" s="85"/>
      <c r="SXI182" s="85"/>
      <c r="SXJ182" s="85"/>
      <c r="SXK182" s="85"/>
      <c r="SXL182" s="85"/>
      <c r="SXM182" s="85"/>
      <c r="SXN182" s="85"/>
      <c r="SXO182" s="85"/>
      <c r="SXP182" s="85"/>
      <c r="SXQ182" s="85"/>
      <c r="SXR182" s="85"/>
      <c r="SXS182" s="85"/>
      <c r="SXT182" s="85"/>
      <c r="SXU182" s="85"/>
      <c r="SXV182" s="85"/>
      <c r="SXW182" s="85"/>
      <c r="SXX182" s="85"/>
      <c r="SXY182" s="85"/>
      <c r="SXZ182" s="85"/>
      <c r="SYA182" s="85"/>
      <c r="SYB182" s="85"/>
      <c r="SYC182" s="85"/>
      <c r="SYD182" s="85"/>
      <c r="SYE182" s="85"/>
      <c r="SYF182" s="85"/>
      <c r="SYG182" s="85"/>
      <c r="SYH182" s="85"/>
      <c r="SYI182" s="85"/>
      <c r="SYJ182" s="85"/>
      <c r="SYK182" s="85"/>
      <c r="SYL182" s="85"/>
      <c r="SYM182" s="85"/>
      <c r="SYN182" s="85"/>
      <c r="SYO182" s="85"/>
      <c r="SYP182" s="85"/>
      <c r="SYQ182" s="85"/>
      <c r="SYR182" s="85"/>
      <c r="SYS182" s="85"/>
      <c r="SYT182" s="85"/>
      <c r="SYU182" s="85"/>
      <c r="SYV182" s="85"/>
      <c r="SYW182" s="85"/>
      <c r="SYX182" s="85"/>
      <c r="SYY182" s="85"/>
      <c r="SYZ182" s="85"/>
      <c r="SZA182" s="85"/>
      <c r="SZB182" s="85"/>
      <c r="SZC182" s="85"/>
      <c r="SZD182" s="85"/>
      <c r="SZE182" s="85"/>
      <c r="SZF182" s="85"/>
      <c r="SZG182" s="85"/>
      <c r="SZH182" s="85"/>
      <c r="SZI182" s="85"/>
      <c r="SZJ182" s="85"/>
      <c r="SZK182" s="85"/>
      <c r="SZL182" s="85"/>
      <c r="SZM182" s="85"/>
      <c r="SZN182" s="85"/>
      <c r="SZO182" s="85"/>
      <c r="SZP182" s="85"/>
      <c r="SZQ182" s="85"/>
      <c r="SZR182" s="85"/>
      <c r="SZS182" s="85"/>
      <c r="SZT182" s="85"/>
      <c r="SZU182" s="85"/>
      <c r="SZV182" s="85"/>
      <c r="SZW182" s="85"/>
      <c r="SZX182" s="85"/>
      <c r="SZY182" s="85"/>
      <c r="SZZ182" s="85"/>
      <c r="TAA182" s="85"/>
      <c r="TAB182" s="85"/>
      <c r="TAC182" s="85"/>
      <c r="TAD182" s="85"/>
      <c r="TAE182" s="85"/>
      <c r="TAF182" s="85"/>
      <c r="TAG182" s="85"/>
      <c r="TAH182" s="85"/>
      <c r="TAI182" s="85"/>
      <c r="TAJ182" s="85"/>
      <c r="TAK182" s="85"/>
      <c r="TAL182" s="85"/>
      <c r="TAM182" s="85"/>
      <c r="TAN182" s="85"/>
      <c r="TAO182" s="85"/>
      <c r="TAP182" s="85"/>
      <c r="TAQ182" s="85"/>
      <c r="TAR182" s="85"/>
      <c r="TAS182" s="85"/>
      <c r="TAT182" s="85"/>
      <c r="TAU182" s="85"/>
      <c r="TAV182" s="85"/>
      <c r="TAW182" s="85"/>
      <c r="TAX182" s="85"/>
      <c r="TAY182" s="85"/>
      <c r="TAZ182" s="85"/>
      <c r="TBA182" s="85"/>
      <c r="TBB182" s="85"/>
      <c r="TBC182" s="85"/>
      <c r="TBD182" s="85"/>
      <c r="TBE182" s="85"/>
      <c r="TBF182" s="85"/>
      <c r="TBG182" s="85"/>
      <c r="TBH182" s="85"/>
      <c r="TBI182" s="85"/>
      <c r="TBJ182" s="85"/>
      <c r="TBK182" s="85"/>
      <c r="TBL182" s="85"/>
      <c r="TBM182" s="85"/>
      <c r="TBN182" s="85"/>
      <c r="TBO182" s="85"/>
      <c r="TBP182" s="85"/>
      <c r="TBQ182" s="85"/>
      <c r="TBR182" s="85"/>
      <c r="TBS182" s="85"/>
      <c r="TBT182" s="85"/>
      <c r="TBU182" s="85"/>
      <c r="TBV182" s="85"/>
      <c r="TBW182" s="85"/>
      <c r="TBX182" s="85"/>
      <c r="TBY182" s="85"/>
      <c r="TBZ182" s="85"/>
      <c r="TCA182" s="85"/>
      <c r="TCB182" s="85"/>
      <c r="TCC182" s="85"/>
      <c r="TCD182" s="85"/>
      <c r="TCE182" s="85"/>
      <c r="TCF182" s="85"/>
      <c r="TCG182" s="85"/>
      <c r="TCH182" s="85"/>
      <c r="TCI182" s="85"/>
      <c r="TCJ182" s="85"/>
      <c r="TCK182" s="85"/>
      <c r="TCL182" s="85"/>
      <c r="TCM182" s="85"/>
      <c r="TCN182" s="85"/>
      <c r="TCO182" s="85"/>
      <c r="TCP182" s="85"/>
      <c r="TCQ182" s="85"/>
      <c r="TCR182" s="85"/>
      <c r="TCS182" s="85"/>
      <c r="TCT182" s="85"/>
      <c r="TCU182" s="85"/>
      <c r="TCV182" s="85"/>
      <c r="TCW182" s="85"/>
      <c r="TCX182" s="85"/>
      <c r="TCY182" s="85"/>
      <c r="TCZ182" s="85"/>
      <c r="TDA182" s="85"/>
      <c r="TDB182" s="85"/>
      <c r="TDC182" s="85"/>
      <c r="TDD182" s="85"/>
      <c r="TDE182" s="85"/>
      <c r="TDF182" s="85"/>
      <c r="TDG182" s="85"/>
      <c r="TDH182" s="85"/>
      <c r="TDI182" s="85"/>
      <c r="TDJ182" s="85"/>
      <c r="TDK182" s="85"/>
      <c r="TDL182" s="85"/>
      <c r="TDM182" s="85"/>
      <c r="TDN182" s="85"/>
      <c r="TDO182" s="85"/>
      <c r="TDP182" s="85"/>
      <c r="TDQ182" s="85"/>
      <c r="TDR182" s="85"/>
      <c r="TDS182" s="85"/>
      <c r="TDT182" s="85"/>
      <c r="TDU182" s="85"/>
      <c r="TDV182" s="85"/>
      <c r="TDW182" s="85"/>
      <c r="TDX182" s="85"/>
      <c r="TDY182" s="85"/>
      <c r="TDZ182" s="85"/>
      <c r="TEA182" s="85"/>
      <c r="TEB182" s="85"/>
      <c r="TEC182" s="85"/>
      <c r="TED182" s="85"/>
      <c r="TEE182" s="85"/>
      <c r="TEF182" s="85"/>
      <c r="TEG182" s="85"/>
      <c r="TEH182" s="85"/>
      <c r="TEI182" s="85"/>
      <c r="TEJ182" s="85"/>
      <c r="TEK182" s="85"/>
      <c r="TEL182" s="85"/>
      <c r="TEM182" s="85"/>
      <c r="TEN182" s="85"/>
      <c r="TEO182" s="85"/>
      <c r="TEP182" s="85"/>
      <c r="TEQ182" s="85"/>
      <c r="TER182" s="85"/>
      <c r="TES182" s="85"/>
      <c r="TET182" s="85"/>
      <c r="TEU182" s="85"/>
      <c r="TEV182" s="85"/>
      <c r="TEW182" s="85"/>
      <c r="TEX182" s="85"/>
      <c r="TEY182" s="85"/>
      <c r="TEZ182" s="85"/>
      <c r="TFA182" s="85"/>
      <c r="TFB182" s="85"/>
      <c r="TFC182" s="85"/>
      <c r="TFD182" s="85"/>
      <c r="TFE182" s="85"/>
      <c r="TFF182" s="85"/>
      <c r="TFG182" s="85"/>
      <c r="TFH182" s="85"/>
      <c r="TFI182" s="85"/>
      <c r="TFJ182" s="85"/>
      <c r="TFK182" s="85"/>
      <c r="TFL182" s="85"/>
      <c r="TFM182" s="85"/>
      <c r="TFN182" s="85"/>
      <c r="TFO182" s="85"/>
      <c r="TFP182" s="85"/>
      <c r="TFQ182" s="85"/>
      <c r="TFR182" s="85"/>
      <c r="TFS182" s="85"/>
      <c r="TFT182" s="85"/>
      <c r="TFU182" s="85"/>
      <c r="TFV182" s="85"/>
      <c r="TFW182" s="85"/>
      <c r="TFX182" s="85"/>
      <c r="TFY182" s="85"/>
      <c r="TFZ182" s="85"/>
      <c r="TGA182" s="85"/>
      <c r="TGB182" s="85"/>
      <c r="TGC182" s="85"/>
      <c r="TGD182" s="85"/>
      <c r="TGE182" s="85"/>
      <c r="TGF182" s="85"/>
      <c r="TGG182" s="85"/>
      <c r="TGH182" s="85"/>
      <c r="TGI182" s="85"/>
      <c r="TGJ182" s="85"/>
      <c r="TGK182" s="85"/>
      <c r="TGL182" s="85"/>
      <c r="TGM182" s="85"/>
      <c r="TGN182" s="85"/>
      <c r="TGO182" s="85"/>
      <c r="TGP182" s="85"/>
      <c r="TGQ182" s="85"/>
      <c r="TGR182" s="85"/>
      <c r="TGS182" s="85"/>
      <c r="TGT182" s="85"/>
      <c r="TGU182" s="85"/>
      <c r="TGV182" s="85"/>
      <c r="TGW182" s="85"/>
      <c r="TGX182" s="85"/>
      <c r="TGY182" s="85"/>
      <c r="TGZ182" s="85"/>
      <c r="THA182" s="85"/>
      <c r="THB182" s="85"/>
      <c r="THC182" s="85"/>
      <c r="THD182" s="85"/>
      <c r="THE182" s="85"/>
      <c r="THF182" s="85"/>
      <c r="THG182" s="85"/>
      <c r="THH182" s="85"/>
      <c r="THI182" s="85"/>
      <c r="THJ182" s="85"/>
      <c r="THK182" s="85"/>
      <c r="THL182" s="85"/>
      <c r="THM182" s="85"/>
      <c r="THN182" s="85"/>
      <c r="THO182" s="85"/>
      <c r="THP182" s="85"/>
      <c r="THQ182" s="85"/>
      <c r="THR182" s="85"/>
      <c r="THS182" s="85"/>
      <c r="THT182" s="85"/>
      <c r="THU182" s="85"/>
      <c r="THV182" s="85"/>
      <c r="THW182" s="85"/>
      <c r="THX182" s="85"/>
      <c r="THY182" s="85"/>
      <c r="THZ182" s="85"/>
      <c r="TIA182" s="85"/>
      <c r="TIB182" s="85"/>
      <c r="TIC182" s="85"/>
      <c r="TID182" s="85"/>
      <c r="TIE182" s="85"/>
      <c r="TIF182" s="85"/>
      <c r="TIG182" s="85"/>
      <c r="TIH182" s="85"/>
      <c r="TII182" s="85"/>
      <c r="TIJ182" s="85"/>
      <c r="TIK182" s="85"/>
      <c r="TIL182" s="85"/>
      <c r="TIM182" s="85"/>
      <c r="TIN182" s="85"/>
      <c r="TIO182" s="85"/>
      <c r="TIP182" s="85"/>
      <c r="TIQ182" s="85"/>
      <c r="TIR182" s="85"/>
      <c r="TIS182" s="85"/>
      <c r="TIT182" s="85"/>
      <c r="TIU182" s="85"/>
      <c r="TIV182" s="85"/>
      <c r="TIW182" s="85"/>
      <c r="TIX182" s="85"/>
      <c r="TIY182" s="85"/>
      <c r="TIZ182" s="85"/>
      <c r="TJA182" s="85"/>
      <c r="TJB182" s="85"/>
      <c r="TJC182" s="85"/>
      <c r="TJD182" s="85"/>
      <c r="TJE182" s="85"/>
      <c r="TJF182" s="85"/>
      <c r="TJG182" s="85"/>
      <c r="TJH182" s="85"/>
      <c r="TJI182" s="85"/>
      <c r="TJJ182" s="85"/>
      <c r="TJK182" s="85"/>
      <c r="TJL182" s="85"/>
      <c r="TJM182" s="85"/>
      <c r="TJN182" s="85"/>
      <c r="TJO182" s="85"/>
      <c r="TJP182" s="85"/>
      <c r="TJQ182" s="85"/>
      <c r="TJR182" s="85"/>
      <c r="TJS182" s="85"/>
      <c r="TJT182" s="85"/>
      <c r="TJU182" s="85"/>
      <c r="TJV182" s="85"/>
      <c r="TJW182" s="85"/>
      <c r="TJX182" s="85"/>
      <c r="TJY182" s="85"/>
      <c r="TJZ182" s="85"/>
      <c r="TKA182" s="85"/>
      <c r="TKB182" s="85"/>
      <c r="TKC182" s="85"/>
      <c r="TKD182" s="85"/>
      <c r="TKE182" s="85"/>
      <c r="TKF182" s="85"/>
      <c r="TKG182" s="85"/>
      <c r="TKH182" s="85"/>
      <c r="TKI182" s="85"/>
      <c r="TKJ182" s="85"/>
      <c r="TKK182" s="85"/>
      <c r="TKL182" s="85"/>
      <c r="TKM182" s="85"/>
      <c r="TKN182" s="85"/>
      <c r="TKO182" s="85"/>
      <c r="TKP182" s="85"/>
      <c r="TKQ182" s="85"/>
      <c r="TKR182" s="85"/>
      <c r="TKS182" s="85"/>
      <c r="TKT182" s="85"/>
      <c r="TKU182" s="85"/>
      <c r="TKV182" s="85"/>
      <c r="TKW182" s="85"/>
      <c r="TKX182" s="85"/>
      <c r="TKY182" s="85"/>
      <c r="TKZ182" s="85"/>
      <c r="TLA182" s="85"/>
      <c r="TLB182" s="85"/>
      <c r="TLC182" s="85"/>
      <c r="TLD182" s="85"/>
      <c r="TLE182" s="85"/>
      <c r="TLF182" s="85"/>
      <c r="TLG182" s="85"/>
      <c r="TLH182" s="85"/>
      <c r="TLI182" s="85"/>
      <c r="TLJ182" s="85"/>
      <c r="TLK182" s="85"/>
      <c r="TLL182" s="85"/>
      <c r="TLM182" s="85"/>
      <c r="TLN182" s="85"/>
      <c r="TLO182" s="85"/>
      <c r="TLP182" s="85"/>
      <c r="TLQ182" s="85"/>
      <c r="TLR182" s="85"/>
      <c r="TLS182" s="85"/>
      <c r="TLT182" s="85"/>
      <c r="TLU182" s="85"/>
      <c r="TLV182" s="85"/>
      <c r="TLW182" s="85"/>
      <c r="TLX182" s="85"/>
      <c r="TLY182" s="85"/>
      <c r="TLZ182" s="85"/>
      <c r="TMA182" s="85"/>
      <c r="TMB182" s="85"/>
      <c r="TMC182" s="85"/>
      <c r="TMD182" s="85"/>
      <c r="TME182" s="85"/>
      <c r="TMF182" s="85"/>
      <c r="TMG182" s="85"/>
      <c r="TMH182" s="85"/>
      <c r="TMI182" s="85"/>
      <c r="TMJ182" s="85"/>
      <c r="TMK182" s="85"/>
      <c r="TML182" s="85"/>
      <c r="TMM182" s="85"/>
      <c r="TMN182" s="85"/>
      <c r="TMO182" s="85"/>
      <c r="TMP182" s="85"/>
      <c r="TMQ182" s="85"/>
      <c r="TMR182" s="85"/>
      <c r="TMS182" s="85"/>
      <c r="TMT182" s="85"/>
      <c r="TMU182" s="85"/>
      <c r="TMV182" s="85"/>
      <c r="TMW182" s="85"/>
      <c r="TMX182" s="85"/>
      <c r="TMY182" s="85"/>
      <c r="TMZ182" s="85"/>
      <c r="TNA182" s="85"/>
      <c r="TNB182" s="85"/>
      <c r="TNC182" s="85"/>
      <c r="TND182" s="85"/>
      <c r="TNE182" s="85"/>
      <c r="TNF182" s="85"/>
      <c r="TNG182" s="85"/>
      <c r="TNH182" s="85"/>
      <c r="TNI182" s="85"/>
      <c r="TNJ182" s="85"/>
      <c r="TNK182" s="85"/>
      <c r="TNL182" s="85"/>
      <c r="TNM182" s="85"/>
      <c r="TNN182" s="85"/>
      <c r="TNO182" s="85"/>
      <c r="TNP182" s="85"/>
      <c r="TNQ182" s="85"/>
      <c r="TNR182" s="85"/>
      <c r="TNS182" s="85"/>
      <c r="TNT182" s="85"/>
      <c r="TNU182" s="85"/>
      <c r="TNV182" s="85"/>
      <c r="TNW182" s="85"/>
      <c r="TNX182" s="85"/>
      <c r="TNY182" s="85"/>
      <c r="TNZ182" s="85"/>
      <c r="TOA182" s="85"/>
      <c r="TOB182" s="85"/>
      <c r="TOC182" s="85"/>
      <c r="TOD182" s="85"/>
      <c r="TOE182" s="85"/>
      <c r="TOF182" s="85"/>
      <c r="TOG182" s="85"/>
      <c r="TOH182" s="85"/>
      <c r="TOI182" s="85"/>
      <c r="TOJ182" s="85"/>
      <c r="TOK182" s="85"/>
      <c r="TOL182" s="85"/>
      <c r="TOM182" s="85"/>
      <c r="TON182" s="85"/>
      <c r="TOO182" s="85"/>
      <c r="TOP182" s="85"/>
      <c r="TOQ182" s="85"/>
      <c r="TOR182" s="85"/>
      <c r="TOS182" s="85"/>
      <c r="TOT182" s="85"/>
      <c r="TOU182" s="85"/>
      <c r="TOV182" s="85"/>
      <c r="TOW182" s="85"/>
      <c r="TOX182" s="85"/>
      <c r="TOY182" s="85"/>
      <c r="TOZ182" s="85"/>
      <c r="TPA182" s="85"/>
      <c r="TPB182" s="85"/>
      <c r="TPC182" s="85"/>
      <c r="TPD182" s="85"/>
      <c r="TPE182" s="85"/>
      <c r="TPF182" s="85"/>
      <c r="TPG182" s="85"/>
      <c r="TPH182" s="85"/>
      <c r="TPI182" s="85"/>
      <c r="TPJ182" s="85"/>
      <c r="TPK182" s="85"/>
      <c r="TPL182" s="85"/>
      <c r="TPM182" s="85"/>
      <c r="TPN182" s="85"/>
      <c r="TPO182" s="85"/>
      <c r="TPP182" s="85"/>
      <c r="TPQ182" s="85"/>
      <c r="TPR182" s="85"/>
      <c r="TPS182" s="85"/>
      <c r="TPT182" s="85"/>
      <c r="TPU182" s="85"/>
      <c r="TPV182" s="85"/>
      <c r="TPW182" s="85"/>
      <c r="TPX182" s="85"/>
      <c r="TPY182" s="85"/>
      <c r="TPZ182" s="85"/>
      <c r="TQA182" s="85"/>
      <c r="TQB182" s="85"/>
      <c r="TQC182" s="85"/>
      <c r="TQD182" s="85"/>
      <c r="TQE182" s="85"/>
      <c r="TQF182" s="85"/>
      <c r="TQG182" s="85"/>
      <c r="TQH182" s="85"/>
      <c r="TQI182" s="85"/>
      <c r="TQJ182" s="85"/>
      <c r="TQK182" s="85"/>
      <c r="TQL182" s="85"/>
      <c r="TQM182" s="85"/>
      <c r="TQN182" s="85"/>
      <c r="TQO182" s="85"/>
      <c r="TQP182" s="85"/>
      <c r="TQQ182" s="85"/>
      <c r="TQR182" s="85"/>
      <c r="TQS182" s="85"/>
      <c r="TQT182" s="85"/>
      <c r="TQU182" s="85"/>
      <c r="TQV182" s="85"/>
      <c r="TQW182" s="85"/>
      <c r="TQX182" s="85"/>
      <c r="TQY182" s="85"/>
      <c r="TQZ182" s="85"/>
      <c r="TRA182" s="85"/>
      <c r="TRB182" s="85"/>
      <c r="TRC182" s="85"/>
      <c r="TRD182" s="85"/>
      <c r="TRE182" s="85"/>
      <c r="TRF182" s="85"/>
      <c r="TRG182" s="85"/>
      <c r="TRH182" s="85"/>
      <c r="TRI182" s="85"/>
      <c r="TRJ182" s="85"/>
      <c r="TRK182" s="85"/>
      <c r="TRL182" s="85"/>
      <c r="TRM182" s="85"/>
      <c r="TRN182" s="85"/>
      <c r="TRO182" s="85"/>
      <c r="TRP182" s="85"/>
      <c r="TRQ182" s="85"/>
      <c r="TRR182" s="85"/>
      <c r="TRS182" s="85"/>
      <c r="TRT182" s="85"/>
      <c r="TRU182" s="85"/>
      <c r="TRV182" s="85"/>
      <c r="TRW182" s="85"/>
      <c r="TRX182" s="85"/>
      <c r="TRY182" s="85"/>
      <c r="TRZ182" s="85"/>
      <c r="TSA182" s="85"/>
      <c r="TSB182" s="85"/>
      <c r="TSC182" s="85"/>
      <c r="TSD182" s="85"/>
      <c r="TSE182" s="85"/>
      <c r="TSF182" s="85"/>
      <c r="TSG182" s="85"/>
      <c r="TSH182" s="85"/>
      <c r="TSI182" s="85"/>
      <c r="TSJ182" s="85"/>
      <c r="TSK182" s="85"/>
      <c r="TSL182" s="85"/>
      <c r="TSM182" s="85"/>
      <c r="TSN182" s="85"/>
      <c r="TSO182" s="85"/>
      <c r="TSP182" s="85"/>
      <c r="TSQ182" s="85"/>
      <c r="TSR182" s="85"/>
      <c r="TSS182" s="85"/>
      <c r="TST182" s="85"/>
      <c r="TSU182" s="85"/>
      <c r="TSV182" s="85"/>
      <c r="TSW182" s="85"/>
      <c r="TSX182" s="85"/>
      <c r="TSY182" s="85"/>
      <c r="TSZ182" s="85"/>
      <c r="TTA182" s="85"/>
      <c r="TTB182" s="85"/>
      <c r="TTC182" s="85"/>
      <c r="TTD182" s="85"/>
      <c r="TTE182" s="85"/>
      <c r="TTF182" s="85"/>
      <c r="TTG182" s="85"/>
      <c r="TTH182" s="85"/>
      <c r="TTI182" s="85"/>
      <c r="TTJ182" s="85"/>
      <c r="TTK182" s="85"/>
      <c r="TTL182" s="85"/>
      <c r="TTM182" s="85"/>
      <c r="TTN182" s="85"/>
      <c r="TTO182" s="85"/>
      <c r="TTP182" s="85"/>
      <c r="TTQ182" s="85"/>
      <c r="TTR182" s="85"/>
      <c r="TTS182" s="85"/>
      <c r="TTT182" s="85"/>
      <c r="TTU182" s="85"/>
      <c r="TTV182" s="85"/>
      <c r="TTW182" s="85"/>
      <c r="TTX182" s="85"/>
      <c r="TTY182" s="85"/>
      <c r="TTZ182" s="85"/>
      <c r="TUA182" s="85"/>
      <c r="TUB182" s="85"/>
      <c r="TUC182" s="85"/>
      <c r="TUD182" s="85"/>
      <c r="TUE182" s="85"/>
      <c r="TUF182" s="85"/>
      <c r="TUG182" s="85"/>
      <c r="TUH182" s="85"/>
      <c r="TUI182" s="85"/>
      <c r="TUJ182" s="85"/>
      <c r="TUK182" s="85"/>
      <c r="TUL182" s="85"/>
      <c r="TUM182" s="85"/>
      <c r="TUN182" s="85"/>
      <c r="TUO182" s="85"/>
      <c r="TUP182" s="85"/>
      <c r="TUQ182" s="85"/>
      <c r="TUR182" s="85"/>
      <c r="TUS182" s="85"/>
      <c r="TUT182" s="85"/>
      <c r="TUU182" s="85"/>
      <c r="TUV182" s="85"/>
      <c r="TUW182" s="85"/>
      <c r="TUX182" s="85"/>
      <c r="TUY182" s="85"/>
      <c r="TUZ182" s="85"/>
      <c r="TVA182" s="85"/>
      <c r="TVB182" s="85"/>
      <c r="TVC182" s="85"/>
      <c r="TVD182" s="85"/>
      <c r="TVE182" s="85"/>
      <c r="TVF182" s="85"/>
      <c r="TVG182" s="85"/>
      <c r="TVH182" s="85"/>
      <c r="TVI182" s="85"/>
      <c r="TVJ182" s="85"/>
      <c r="TVK182" s="85"/>
      <c r="TVL182" s="85"/>
      <c r="TVM182" s="85"/>
      <c r="TVN182" s="85"/>
      <c r="TVO182" s="85"/>
      <c r="TVP182" s="85"/>
      <c r="TVQ182" s="85"/>
      <c r="TVR182" s="85"/>
      <c r="TVS182" s="85"/>
      <c r="TVT182" s="85"/>
      <c r="TVU182" s="85"/>
      <c r="TVV182" s="85"/>
      <c r="TVW182" s="85"/>
      <c r="TVX182" s="85"/>
      <c r="TVY182" s="85"/>
      <c r="TVZ182" s="85"/>
      <c r="TWA182" s="85"/>
      <c r="TWB182" s="85"/>
      <c r="TWC182" s="85"/>
      <c r="TWD182" s="85"/>
      <c r="TWE182" s="85"/>
      <c r="TWF182" s="85"/>
      <c r="TWG182" s="85"/>
      <c r="TWH182" s="85"/>
      <c r="TWI182" s="85"/>
      <c r="TWJ182" s="85"/>
      <c r="TWK182" s="85"/>
      <c r="TWL182" s="85"/>
      <c r="TWM182" s="85"/>
      <c r="TWN182" s="85"/>
      <c r="TWO182" s="85"/>
      <c r="TWP182" s="85"/>
      <c r="TWQ182" s="85"/>
      <c r="TWR182" s="85"/>
      <c r="TWS182" s="85"/>
      <c r="TWT182" s="85"/>
      <c r="TWU182" s="85"/>
      <c r="TWV182" s="85"/>
      <c r="TWW182" s="85"/>
      <c r="TWX182" s="85"/>
      <c r="TWY182" s="85"/>
      <c r="TWZ182" s="85"/>
      <c r="TXA182" s="85"/>
      <c r="TXB182" s="85"/>
      <c r="TXC182" s="85"/>
      <c r="TXD182" s="85"/>
      <c r="TXE182" s="85"/>
      <c r="TXF182" s="85"/>
      <c r="TXG182" s="85"/>
      <c r="TXH182" s="85"/>
      <c r="TXI182" s="85"/>
      <c r="TXJ182" s="85"/>
      <c r="TXK182" s="85"/>
      <c r="TXL182" s="85"/>
      <c r="TXM182" s="85"/>
      <c r="TXN182" s="85"/>
      <c r="TXO182" s="85"/>
      <c r="TXP182" s="85"/>
      <c r="TXQ182" s="85"/>
      <c r="TXR182" s="85"/>
      <c r="TXS182" s="85"/>
      <c r="TXT182" s="85"/>
      <c r="TXU182" s="85"/>
      <c r="TXV182" s="85"/>
      <c r="TXW182" s="85"/>
      <c r="TXX182" s="85"/>
      <c r="TXY182" s="85"/>
      <c r="TXZ182" s="85"/>
      <c r="TYA182" s="85"/>
      <c r="TYB182" s="85"/>
      <c r="TYC182" s="85"/>
      <c r="TYD182" s="85"/>
      <c r="TYE182" s="85"/>
      <c r="TYF182" s="85"/>
      <c r="TYG182" s="85"/>
      <c r="TYH182" s="85"/>
      <c r="TYI182" s="85"/>
      <c r="TYJ182" s="85"/>
      <c r="TYK182" s="85"/>
      <c r="TYL182" s="85"/>
      <c r="TYM182" s="85"/>
      <c r="TYN182" s="85"/>
      <c r="TYO182" s="85"/>
      <c r="TYP182" s="85"/>
      <c r="TYQ182" s="85"/>
      <c r="TYR182" s="85"/>
      <c r="TYS182" s="85"/>
      <c r="TYT182" s="85"/>
      <c r="TYU182" s="85"/>
      <c r="TYV182" s="85"/>
      <c r="TYW182" s="85"/>
      <c r="TYX182" s="85"/>
      <c r="TYY182" s="85"/>
      <c r="TYZ182" s="85"/>
      <c r="TZA182" s="85"/>
      <c r="TZB182" s="85"/>
      <c r="TZC182" s="85"/>
      <c r="TZD182" s="85"/>
      <c r="TZE182" s="85"/>
      <c r="TZF182" s="85"/>
      <c r="TZG182" s="85"/>
      <c r="TZH182" s="85"/>
      <c r="TZI182" s="85"/>
      <c r="TZJ182" s="85"/>
      <c r="TZK182" s="85"/>
      <c r="TZL182" s="85"/>
      <c r="TZM182" s="85"/>
      <c r="TZN182" s="85"/>
      <c r="TZO182" s="85"/>
      <c r="TZP182" s="85"/>
      <c r="TZQ182" s="85"/>
      <c r="TZR182" s="85"/>
      <c r="TZS182" s="85"/>
      <c r="TZT182" s="85"/>
      <c r="TZU182" s="85"/>
      <c r="TZV182" s="85"/>
      <c r="TZW182" s="85"/>
      <c r="TZX182" s="85"/>
      <c r="TZY182" s="85"/>
      <c r="TZZ182" s="85"/>
      <c r="UAA182" s="85"/>
      <c r="UAB182" s="85"/>
      <c r="UAC182" s="85"/>
      <c r="UAD182" s="85"/>
      <c r="UAE182" s="85"/>
      <c r="UAF182" s="85"/>
      <c r="UAG182" s="85"/>
      <c r="UAH182" s="85"/>
      <c r="UAI182" s="85"/>
      <c r="UAJ182" s="85"/>
      <c r="UAK182" s="85"/>
      <c r="UAL182" s="85"/>
      <c r="UAM182" s="85"/>
      <c r="UAN182" s="85"/>
      <c r="UAO182" s="85"/>
      <c r="UAP182" s="85"/>
      <c r="UAQ182" s="85"/>
      <c r="UAR182" s="85"/>
      <c r="UAS182" s="85"/>
      <c r="UAT182" s="85"/>
      <c r="UAU182" s="85"/>
      <c r="UAV182" s="85"/>
      <c r="UAW182" s="85"/>
      <c r="UAX182" s="85"/>
      <c r="UAY182" s="85"/>
      <c r="UAZ182" s="85"/>
      <c r="UBA182" s="85"/>
      <c r="UBB182" s="85"/>
      <c r="UBC182" s="85"/>
      <c r="UBD182" s="85"/>
      <c r="UBE182" s="85"/>
      <c r="UBF182" s="85"/>
      <c r="UBG182" s="85"/>
      <c r="UBH182" s="85"/>
      <c r="UBI182" s="85"/>
      <c r="UBJ182" s="85"/>
      <c r="UBK182" s="85"/>
      <c r="UBL182" s="85"/>
      <c r="UBM182" s="85"/>
      <c r="UBN182" s="85"/>
      <c r="UBO182" s="85"/>
      <c r="UBP182" s="85"/>
      <c r="UBQ182" s="85"/>
      <c r="UBR182" s="85"/>
      <c r="UBS182" s="85"/>
      <c r="UBT182" s="85"/>
      <c r="UBU182" s="85"/>
      <c r="UBV182" s="85"/>
      <c r="UBW182" s="85"/>
      <c r="UBX182" s="85"/>
      <c r="UBY182" s="85"/>
      <c r="UBZ182" s="85"/>
      <c r="UCA182" s="85"/>
      <c r="UCB182" s="85"/>
      <c r="UCC182" s="85"/>
      <c r="UCD182" s="85"/>
      <c r="UCE182" s="85"/>
      <c r="UCF182" s="85"/>
      <c r="UCG182" s="85"/>
      <c r="UCH182" s="85"/>
      <c r="UCI182" s="85"/>
      <c r="UCJ182" s="85"/>
      <c r="UCK182" s="85"/>
      <c r="UCL182" s="85"/>
      <c r="UCM182" s="85"/>
      <c r="UCN182" s="85"/>
      <c r="UCO182" s="85"/>
      <c r="UCP182" s="85"/>
      <c r="UCQ182" s="85"/>
      <c r="UCR182" s="85"/>
      <c r="UCS182" s="85"/>
      <c r="UCT182" s="85"/>
      <c r="UCU182" s="85"/>
      <c r="UCV182" s="85"/>
      <c r="UCW182" s="85"/>
      <c r="UCX182" s="85"/>
      <c r="UCY182" s="85"/>
      <c r="UCZ182" s="85"/>
      <c r="UDA182" s="85"/>
      <c r="UDB182" s="85"/>
      <c r="UDC182" s="85"/>
      <c r="UDD182" s="85"/>
      <c r="UDE182" s="85"/>
      <c r="UDF182" s="85"/>
      <c r="UDG182" s="85"/>
      <c r="UDH182" s="85"/>
      <c r="UDI182" s="85"/>
      <c r="UDJ182" s="85"/>
      <c r="UDK182" s="85"/>
      <c r="UDL182" s="85"/>
      <c r="UDM182" s="85"/>
      <c r="UDN182" s="85"/>
      <c r="UDO182" s="85"/>
      <c r="UDP182" s="85"/>
      <c r="UDQ182" s="85"/>
      <c r="UDR182" s="85"/>
      <c r="UDS182" s="85"/>
      <c r="UDT182" s="85"/>
      <c r="UDU182" s="85"/>
      <c r="UDV182" s="85"/>
      <c r="UDW182" s="85"/>
      <c r="UDX182" s="85"/>
      <c r="UDY182" s="85"/>
      <c r="UDZ182" s="85"/>
      <c r="UEA182" s="85"/>
      <c r="UEB182" s="85"/>
      <c r="UEC182" s="85"/>
      <c r="UED182" s="85"/>
      <c r="UEE182" s="85"/>
      <c r="UEF182" s="85"/>
      <c r="UEG182" s="85"/>
      <c r="UEH182" s="85"/>
      <c r="UEI182" s="85"/>
      <c r="UEJ182" s="85"/>
      <c r="UEK182" s="85"/>
      <c r="UEL182" s="85"/>
      <c r="UEM182" s="85"/>
      <c r="UEN182" s="85"/>
      <c r="UEO182" s="85"/>
      <c r="UEP182" s="85"/>
      <c r="UEQ182" s="85"/>
      <c r="UER182" s="85"/>
      <c r="UES182" s="85"/>
      <c r="UET182" s="85"/>
      <c r="UEU182" s="85"/>
      <c r="UEV182" s="85"/>
      <c r="UEW182" s="85"/>
      <c r="UEX182" s="85"/>
      <c r="UEY182" s="85"/>
      <c r="UEZ182" s="85"/>
      <c r="UFA182" s="85"/>
      <c r="UFB182" s="85"/>
      <c r="UFC182" s="85"/>
      <c r="UFD182" s="85"/>
      <c r="UFE182" s="85"/>
      <c r="UFF182" s="85"/>
      <c r="UFG182" s="85"/>
      <c r="UFH182" s="85"/>
      <c r="UFI182" s="85"/>
      <c r="UFJ182" s="85"/>
      <c r="UFK182" s="85"/>
      <c r="UFL182" s="85"/>
      <c r="UFM182" s="85"/>
      <c r="UFN182" s="85"/>
      <c r="UFO182" s="85"/>
      <c r="UFP182" s="85"/>
      <c r="UFQ182" s="85"/>
      <c r="UFR182" s="85"/>
      <c r="UFS182" s="85"/>
      <c r="UFT182" s="85"/>
      <c r="UFU182" s="85"/>
      <c r="UFV182" s="85"/>
      <c r="UFW182" s="85"/>
      <c r="UFX182" s="85"/>
      <c r="UFY182" s="85"/>
      <c r="UFZ182" s="85"/>
      <c r="UGA182" s="85"/>
      <c r="UGB182" s="85"/>
      <c r="UGC182" s="85"/>
      <c r="UGD182" s="85"/>
      <c r="UGE182" s="85"/>
      <c r="UGF182" s="85"/>
      <c r="UGG182" s="85"/>
      <c r="UGH182" s="85"/>
      <c r="UGI182" s="85"/>
      <c r="UGJ182" s="85"/>
      <c r="UGK182" s="85"/>
      <c r="UGL182" s="85"/>
      <c r="UGM182" s="85"/>
      <c r="UGN182" s="85"/>
      <c r="UGO182" s="85"/>
      <c r="UGP182" s="85"/>
      <c r="UGQ182" s="85"/>
      <c r="UGR182" s="85"/>
      <c r="UGS182" s="85"/>
      <c r="UGT182" s="85"/>
      <c r="UGU182" s="85"/>
      <c r="UGV182" s="85"/>
      <c r="UGW182" s="85"/>
      <c r="UGX182" s="85"/>
      <c r="UGY182" s="85"/>
      <c r="UGZ182" s="85"/>
      <c r="UHA182" s="85"/>
      <c r="UHB182" s="85"/>
      <c r="UHC182" s="85"/>
      <c r="UHD182" s="85"/>
      <c r="UHE182" s="85"/>
      <c r="UHF182" s="85"/>
      <c r="UHG182" s="85"/>
      <c r="UHH182" s="85"/>
      <c r="UHI182" s="85"/>
      <c r="UHJ182" s="85"/>
      <c r="UHK182" s="85"/>
      <c r="UHL182" s="85"/>
      <c r="UHM182" s="85"/>
      <c r="UHN182" s="85"/>
      <c r="UHO182" s="85"/>
      <c r="UHP182" s="85"/>
      <c r="UHQ182" s="85"/>
      <c r="UHR182" s="85"/>
      <c r="UHS182" s="85"/>
      <c r="UHT182" s="85"/>
      <c r="UHU182" s="85"/>
      <c r="UHV182" s="85"/>
      <c r="UHW182" s="85"/>
      <c r="UHX182" s="85"/>
      <c r="UHY182" s="85"/>
      <c r="UHZ182" s="85"/>
      <c r="UIA182" s="85"/>
      <c r="UIB182" s="85"/>
      <c r="UIC182" s="85"/>
      <c r="UID182" s="85"/>
      <c r="UIE182" s="85"/>
      <c r="UIF182" s="85"/>
      <c r="UIG182" s="85"/>
      <c r="UIH182" s="85"/>
      <c r="UII182" s="85"/>
      <c r="UIJ182" s="85"/>
      <c r="UIK182" s="85"/>
      <c r="UIL182" s="85"/>
      <c r="UIM182" s="85"/>
      <c r="UIN182" s="85"/>
      <c r="UIO182" s="85"/>
      <c r="UIP182" s="85"/>
      <c r="UIQ182" s="85"/>
      <c r="UIR182" s="85"/>
      <c r="UIS182" s="85"/>
      <c r="UIT182" s="85"/>
      <c r="UIU182" s="85"/>
      <c r="UIV182" s="85"/>
      <c r="UIW182" s="85"/>
      <c r="UIX182" s="85"/>
      <c r="UIY182" s="85"/>
      <c r="UIZ182" s="85"/>
      <c r="UJA182" s="85"/>
      <c r="UJB182" s="85"/>
      <c r="UJC182" s="85"/>
      <c r="UJD182" s="85"/>
      <c r="UJE182" s="85"/>
      <c r="UJF182" s="85"/>
      <c r="UJG182" s="85"/>
      <c r="UJH182" s="85"/>
      <c r="UJI182" s="85"/>
      <c r="UJJ182" s="85"/>
      <c r="UJK182" s="85"/>
      <c r="UJL182" s="85"/>
      <c r="UJM182" s="85"/>
      <c r="UJN182" s="85"/>
      <c r="UJO182" s="85"/>
      <c r="UJP182" s="85"/>
      <c r="UJQ182" s="85"/>
      <c r="UJR182" s="85"/>
      <c r="UJS182" s="85"/>
      <c r="UJT182" s="85"/>
      <c r="UJU182" s="85"/>
      <c r="UJV182" s="85"/>
      <c r="UJW182" s="85"/>
      <c r="UJX182" s="85"/>
      <c r="UJY182" s="85"/>
      <c r="UJZ182" s="85"/>
      <c r="UKA182" s="85"/>
      <c r="UKB182" s="85"/>
      <c r="UKC182" s="85"/>
      <c r="UKD182" s="85"/>
      <c r="UKE182" s="85"/>
      <c r="UKF182" s="85"/>
      <c r="UKG182" s="85"/>
      <c r="UKH182" s="85"/>
      <c r="UKI182" s="85"/>
      <c r="UKJ182" s="85"/>
      <c r="UKK182" s="85"/>
      <c r="UKL182" s="85"/>
      <c r="UKM182" s="85"/>
      <c r="UKN182" s="85"/>
      <c r="UKO182" s="85"/>
      <c r="UKP182" s="85"/>
      <c r="UKQ182" s="85"/>
      <c r="UKR182" s="85"/>
      <c r="UKS182" s="85"/>
      <c r="UKT182" s="85"/>
      <c r="UKU182" s="85"/>
      <c r="UKV182" s="85"/>
      <c r="UKW182" s="85"/>
      <c r="UKX182" s="85"/>
      <c r="UKY182" s="85"/>
      <c r="UKZ182" s="85"/>
      <c r="ULA182" s="85"/>
      <c r="ULB182" s="85"/>
      <c r="ULC182" s="85"/>
      <c r="ULD182" s="85"/>
      <c r="ULE182" s="85"/>
      <c r="ULF182" s="85"/>
      <c r="ULG182" s="85"/>
      <c r="ULH182" s="85"/>
      <c r="ULI182" s="85"/>
      <c r="ULJ182" s="85"/>
      <c r="ULK182" s="85"/>
      <c r="ULL182" s="85"/>
      <c r="ULM182" s="85"/>
      <c r="ULN182" s="85"/>
      <c r="ULO182" s="85"/>
      <c r="ULP182" s="85"/>
      <c r="ULQ182" s="85"/>
      <c r="ULR182" s="85"/>
      <c r="ULS182" s="85"/>
      <c r="ULT182" s="85"/>
      <c r="ULU182" s="85"/>
      <c r="ULV182" s="85"/>
      <c r="ULW182" s="85"/>
      <c r="ULX182" s="85"/>
      <c r="ULY182" s="85"/>
      <c r="ULZ182" s="85"/>
      <c r="UMA182" s="85"/>
      <c r="UMB182" s="85"/>
      <c r="UMC182" s="85"/>
      <c r="UMD182" s="85"/>
      <c r="UME182" s="85"/>
      <c r="UMF182" s="85"/>
      <c r="UMG182" s="85"/>
      <c r="UMH182" s="85"/>
      <c r="UMI182" s="85"/>
      <c r="UMJ182" s="85"/>
      <c r="UMK182" s="85"/>
      <c r="UML182" s="85"/>
      <c r="UMM182" s="85"/>
      <c r="UMN182" s="85"/>
      <c r="UMO182" s="85"/>
      <c r="UMP182" s="85"/>
      <c r="UMQ182" s="85"/>
      <c r="UMR182" s="85"/>
      <c r="UMS182" s="85"/>
      <c r="UMT182" s="85"/>
      <c r="UMU182" s="85"/>
      <c r="UMV182" s="85"/>
      <c r="UMW182" s="85"/>
      <c r="UMX182" s="85"/>
      <c r="UMY182" s="85"/>
      <c r="UMZ182" s="85"/>
      <c r="UNA182" s="85"/>
      <c r="UNB182" s="85"/>
      <c r="UNC182" s="85"/>
      <c r="UND182" s="85"/>
      <c r="UNE182" s="85"/>
      <c r="UNF182" s="85"/>
      <c r="UNG182" s="85"/>
      <c r="UNH182" s="85"/>
      <c r="UNI182" s="85"/>
      <c r="UNJ182" s="85"/>
      <c r="UNK182" s="85"/>
      <c r="UNL182" s="85"/>
      <c r="UNM182" s="85"/>
      <c r="UNN182" s="85"/>
      <c r="UNO182" s="85"/>
      <c r="UNP182" s="85"/>
      <c r="UNQ182" s="85"/>
      <c r="UNR182" s="85"/>
      <c r="UNS182" s="85"/>
      <c r="UNT182" s="85"/>
      <c r="UNU182" s="85"/>
      <c r="UNV182" s="85"/>
      <c r="UNW182" s="85"/>
      <c r="UNX182" s="85"/>
      <c r="UNY182" s="85"/>
      <c r="UNZ182" s="85"/>
      <c r="UOA182" s="85"/>
      <c r="UOB182" s="85"/>
      <c r="UOC182" s="85"/>
      <c r="UOD182" s="85"/>
      <c r="UOE182" s="85"/>
      <c r="UOF182" s="85"/>
      <c r="UOG182" s="85"/>
      <c r="UOH182" s="85"/>
      <c r="UOI182" s="85"/>
      <c r="UOJ182" s="85"/>
      <c r="UOK182" s="85"/>
      <c r="UOL182" s="85"/>
      <c r="UOM182" s="85"/>
      <c r="UON182" s="85"/>
      <c r="UOO182" s="85"/>
      <c r="UOP182" s="85"/>
      <c r="UOQ182" s="85"/>
      <c r="UOR182" s="85"/>
      <c r="UOS182" s="85"/>
      <c r="UOT182" s="85"/>
      <c r="UOU182" s="85"/>
      <c r="UOV182" s="85"/>
      <c r="UOW182" s="85"/>
      <c r="UOX182" s="85"/>
      <c r="UOY182" s="85"/>
      <c r="UOZ182" s="85"/>
      <c r="UPA182" s="85"/>
      <c r="UPB182" s="85"/>
      <c r="UPC182" s="85"/>
      <c r="UPD182" s="85"/>
      <c r="UPE182" s="85"/>
      <c r="UPF182" s="85"/>
      <c r="UPG182" s="85"/>
      <c r="UPH182" s="85"/>
      <c r="UPI182" s="85"/>
      <c r="UPJ182" s="85"/>
      <c r="UPK182" s="85"/>
      <c r="UPL182" s="85"/>
      <c r="UPM182" s="85"/>
      <c r="UPN182" s="85"/>
      <c r="UPO182" s="85"/>
      <c r="UPP182" s="85"/>
      <c r="UPQ182" s="85"/>
      <c r="UPR182" s="85"/>
      <c r="UPS182" s="85"/>
      <c r="UPT182" s="85"/>
      <c r="UPU182" s="85"/>
      <c r="UPV182" s="85"/>
      <c r="UPW182" s="85"/>
      <c r="UPX182" s="85"/>
      <c r="UPY182" s="85"/>
      <c r="UPZ182" s="85"/>
      <c r="UQA182" s="85"/>
      <c r="UQB182" s="85"/>
      <c r="UQC182" s="85"/>
      <c r="UQD182" s="85"/>
      <c r="UQE182" s="85"/>
      <c r="UQF182" s="85"/>
      <c r="UQG182" s="85"/>
      <c r="UQH182" s="85"/>
      <c r="UQI182" s="85"/>
      <c r="UQJ182" s="85"/>
      <c r="UQK182" s="85"/>
      <c r="UQL182" s="85"/>
      <c r="UQM182" s="85"/>
      <c r="UQN182" s="85"/>
      <c r="UQO182" s="85"/>
      <c r="UQP182" s="85"/>
      <c r="UQQ182" s="85"/>
      <c r="UQR182" s="85"/>
      <c r="UQS182" s="85"/>
      <c r="UQT182" s="85"/>
      <c r="UQU182" s="85"/>
      <c r="UQV182" s="85"/>
      <c r="UQW182" s="85"/>
      <c r="UQX182" s="85"/>
      <c r="UQY182" s="85"/>
      <c r="UQZ182" s="85"/>
      <c r="URA182" s="85"/>
      <c r="URB182" s="85"/>
      <c r="URC182" s="85"/>
      <c r="URD182" s="85"/>
      <c r="URE182" s="85"/>
      <c r="URF182" s="85"/>
      <c r="URG182" s="85"/>
      <c r="URH182" s="85"/>
      <c r="URI182" s="85"/>
      <c r="URJ182" s="85"/>
      <c r="URK182" s="85"/>
      <c r="URL182" s="85"/>
      <c r="URM182" s="85"/>
      <c r="URN182" s="85"/>
      <c r="URO182" s="85"/>
      <c r="URP182" s="85"/>
      <c r="URQ182" s="85"/>
      <c r="URR182" s="85"/>
      <c r="URS182" s="85"/>
      <c r="URT182" s="85"/>
      <c r="URU182" s="85"/>
      <c r="URV182" s="85"/>
      <c r="URW182" s="85"/>
      <c r="URX182" s="85"/>
      <c r="URY182" s="85"/>
      <c r="URZ182" s="85"/>
      <c r="USA182" s="85"/>
      <c r="USB182" s="85"/>
      <c r="USC182" s="85"/>
      <c r="USD182" s="85"/>
      <c r="USE182" s="85"/>
      <c r="USF182" s="85"/>
      <c r="USG182" s="85"/>
      <c r="USH182" s="85"/>
      <c r="USI182" s="85"/>
      <c r="USJ182" s="85"/>
      <c r="USK182" s="85"/>
      <c r="USL182" s="85"/>
      <c r="USM182" s="85"/>
      <c r="USN182" s="85"/>
      <c r="USO182" s="85"/>
      <c r="USP182" s="85"/>
      <c r="USQ182" s="85"/>
      <c r="USR182" s="85"/>
      <c r="USS182" s="85"/>
      <c r="UST182" s="85"/>
      <c r="USU182" s="85"/>
      <c r="USV182" s="85"/>
      <c r="USW182" s="85"/>
      <c r="USX182" s="85"/>
      <c r="USY182" s="85"/>
      <c r="USZ182" s="85"/>
      <c r="UTA182" s="85"/>
      <c r="UTB182" s="85"/>
      <c r="UTC182" s="85"/>
      <c r="UTD182" s="85"/>
      <c r="UTE182" s="85"/>
      <c r="UTF182" s="85"/>
      <c r="UTG182" s="85"/>
      <c r="UTH182" s="85"/>
      <c r="UTI182" s="85"/>
      <c r="UTJ182" s="85"/>
      <c r="UTK182" s="85"/>
      <c r="UTL182" s="85"/>
      <c r="UTM182" s="85"/>
      <c r="UTN182" s="85"/>
      <c r="UTO182" s="85"/>
      <c r="UTP182" s="85"/>
      <c r="UTQ182" s="85"/>
      <c r="UTR182" s="85"/>
      <c r="UTS182" s="85"/>
      <c r="UTT182" s="85"/>
      <c r="UTU182" s="85"/>
      <c r="UTV182" s="85"/>
      <c r="UTW182" s="85"/>
      <c r="UTX182" s="85"/>
      <c r="UTY182" s="85"/>
      <c r="UTZ182" s="85"/>
      <c r="UUA182" s="85"/>
      <c r="UUB182" s="85"/>
      <c r="UUC182" s="85"/>
      <c r="UUD182" s="85"/>
      <c r="UUE182" s="85"/>
      <c r="UUF182" s="85"/>
      <c r="UUG182" s="85"/>
      <c r="UUH182" s="85"/>
      <c r="UUI182" s="85"/>
      <c r="UUJ182" s="85"/>
      <c r="UUK182" s="85"/>
      <c r="UUL182" s="85"/>
      <c r="UUM182" s="85"/>
      <c r="UUN182" s="85"/>
      <c r="UUO182" s="85"/>
      <c r="UUP182" s="85"/>
      <c r="UUQ182" s="85"/>
      <c r="UUR182" s="85"/>
      <c r="UUS182" s="85"/>
      <c r="UUT182" s="85"/>
      <c r="UUU182" s="85"/>
      <c r="UUV182" s="85"/>
      <c r="UUW182" s="85"/>
      <c r="UUX182" s="85"/>
      <c r="UUY182" s="85"/>
      <c r="UUZ182" s="85"/>
      <c r="UVA182" s="85"/>
      <c r="UVB182" s="85"/>
      <c r="UVC182" s="85"/>
      <c r="UVD182" s="85"/>
      <c r="UVE182" s="85"/>
      <c r="UVF182" s="85"/>
      <c r="UVG182" s="85"/>
      <c r="UVH182" s="85"/>
      <c r="UVI182" s="85"/>
      <c r="UVJ182" s="85"/>
      <c r="UVK182" s="85"/>
      <c r="UVL182" s="85"/>
      <c r="UVM182" s="85"/>
      <c r="UVN182" s="85"/>
      <c r="UVO182" s="85"/>
      <c r="UVP182" s="85"/>
      <c r="UVQ182" s="85"/>
      <c r="UVR182" s="85"/>
      <c r="UVS182" s="85"/>
      <c r="UVT182" s="85"/>
      <c r="UVU182" s="85"/>
      <c r="UVV182" s="85"/>
      <c r="UVW182" s="85"/>
      <c r="UVX182" s="85"/>
      <c r="UVY182" s="85"/>
      <c r="UVZ182" s="85"/>
      <c r="UWA182" s="85"/>
      <c r="UWB182" s="85"/>
      <c r="UWC182" s="85"/>
      <c r="UWD182" s="85"/>
      <c r="UWE182" s="85"/>
      <c r="UWF182" s="85"/>
      <c r="UWG182" s="85"/>
      <c r="UWH182" s="85"/>
      <c r="UWI182" s="85"/>
      <c r="UWJ182" s="85"/>
      <c r="UWK182" s="85"/>
      <c r="UWL182" s="85"/>
      <c r="UWM182" s="85"/>
      <c r="UWN182" s="85"/>
      <c r="UWO182" s="85"/>
      <c r="UWP182" s="85"/>
      <c r="UWQ182" s="85"/>
      <c r="UWR182" s="85"/>
      <c r="UWS182" s="85"/>
      <c r="UWT182" s="85"/>
      <c r="UWU182" s="85"/>
      <c r="UWV182" s="85"/>
      <c r="UWW182" s="85"/>
      <c r="UWX182" s="85"/>
      <c r="UWY182" s="85"/>
      <c r="UWZ182" s="85"/>
      <c r="UXA182" s="85"/>
      <c r="UXB182" s="85"/>
      <c r="UXC182" s="85"/>
      <c r="UXD182" s="85"/>
      <c r="UXE182" s="85"/>
      <c r="UXF182" s="85"/>
      <c r="UXG182" s="85"/>
      <c r="UXH182" s="85"/>
      <c r="UXI182" s="85"/>
      <c r="UXJ182" s="85"/>
      <c r="UXK182" s="85"/>
      <c r="UXL182" s="85"/>
      <c r="UXM182" s="85"/>
      <c r="UXN182" s="85"/>
      <c r="UXO182" s="85"/>
      <c r="UXP182" s="85"/>
      <c r="UXQ182" s="85"/>
      <c r="UXR182" s="85"/>
      <c r="UXS182" s="85"/>
      <c r="UXT182" s="85"/>
      <c r="UXU182" s="85"/>
      <c r="UXV182" s="85"/>
      <c r="UXW182" s="85"/>
      <c r="UXX182" s="85"/>
      <c r="UXY182" s="85"/>
      <c r="UXZ182" s="85"/>
      <c r="UYA182" s="85"/>
      <c r="UYB182" s="85"/>
      <c r="UYC182" s="85"/>
      <c r="UYD182" s="85"/>
      <c r="UYE182" s="85"/>
      <c r="UYF182" s="85"/>
      <c r="UYG182" s="85"/>
      <c r="UYH182" s="85"/>
      <c r="UYI182" s="85"/>
      <c r="UYJ182" s="85"/>
      <c r="UYK182" s="85"/>
      <c r="UYL182" s="85"/>
      <c r="UYM182" s="85"/>
      <c r="UYN182" s="85"/>
      <c r="UYO182" s="85"/>
      <c r="UYP182" s="85"/>
      <c r="UYQ182" s="85"/>
      <c r="UYR182" s="85"/>
      <c r="UYS182" s="85"/>
      <c r="UYT182" s="85"/>
      <c r="UYU182" s="85"/>
      <c r="UYV182" s="85"/>
      <c r="UYW182" s="85"/>
      <c r="UYX182" s="85"/>
      <c r="UYY182" s="85"/>
      <c r="UYZ182" s="85"/>
      <c r="UZA182" s="85"/>
      <c r="UZB182" s="85"/>
      <c r="UZC182" s="85"/>
      <c r="UZD182" s="85"/>
      <c r="UZE182" s="85"/>
      <c r="UZF182" s="85"/>
      <c r="UZG182" s="85"/>
      <c r="UZH182" s="85"/>
      <c r="UZI182" s="85"/>
      <c r="UZJ182" s="85"/>
      <c r="UZK182" s="85"/>
      <c r="UZL182" s="85"/>
      <c r="UZM182" s="85"/>
      <c r="UZN182" s="85"/>
      <c r="UZO182" s="85"/>
      <c r="UZP182" s="85"/>
      <c r="UZQ182" s="85"/>
      <c r="UZR182" s="85"/>
      <c r="UZS182" s="85"/>
      <c r="UZT182" s="85"/>
      <c r="UZU182" s="85"/>
      <c r="UZV182" s="85"/>
      <c r="UZW182" s="85"/>
      <c r="UZX182" s="85"/>
      <c r="UZY182" s="85"/>
      <c r="UZZ182" s="85"/>
      <c r="VAA182" s="85"/>
      <c r="VAB182" s="85"/>
      <c r="VAC182" s="85"/>
      <c r="VAD182" s="85"/>
      <c r="VAE182" s="85"/>
      <c r="VAF182" s="85"/>
      <c r="VAG182" s="85"/>
      <c r="VAH182" s="85"/>
      <c r="VAI182" s="85"/>
      <c r="VAJ182" s="85"/>
      <c r="VAK182" s="85"/>
      <c r="VAL182" s="85"/>
      <c r="VAM182" s="85"/>
      <c r="VAN182" s="85"/>
      <c r="VAO182" s="85"/>
      <c r="VAP182" s="85"/>
      <c r="VAQ182" s="85"/>
      <c r="VAR182" s="85"/>
      <c r="VAS182" s="85"/>
      <c r="VAT182" s="85"/>
      <c r="VAU182" s="85"/>
      <c r="VAV182" s="85"/>
      <c r="VAW182" s="85"/>
      <c r="VAX182" s="85"/>
      <c r="VAY182" s="85"/>
      <c r="VAZ182" s="85"/>
      <c r="VBA182" s="85"/>
      <c r="VBB182" s="85"/>
      <c r="VBC182" s="85"/>
      <c r="VBD182" s="85"/>
      <c r="VBE182" s="85"/>
      <c r="VBF182" s="85"/>
      <c r="VBG182" s="85"/>
      <c r="VBH182" s="85"/>
      <c r="VBI182" s="85"/>
      <c r="VBJ182" s="85"/>
      <c r="VBK182" s="85"/>
      <c r="VBL182" s="85"/>
      <c r="VBM182" s="85"/>
      <c r="VBN182" s="85"/>
      <c r="VBO182" s="85"/>
      <c r="VBP182" s="85"/>
      <c r="VBQ182" s="85"/>
      <c r="VBR182" s="85"/>
      <c r="VBS182" s="85"/>
      <c r="VBT182" s="85"/>
      <c r="VBU182" s="85"/>
      <c r="VBV182" s="85"/>
      <c r="VBW182" s="85"/>
      <c r="VBX182" s="85"/>
      <c r="VBY182" s="85"/>
      <c r="VBZ182" s="85"/>
      <c r="VCA182" s="85"/>
      <c r="VCB182" s="85"/>
      <c r="VCC182" s="85"/>
      <c r="VCD182" s="85"/>
      <c r="VCE182" s="85"/>
      <c r="VCF182" s="85"/>
      <c r="VCG182" s="85"/>
      <c r="VCH182" s="85"/>
      <c r="VCI182" s="85"/>
      <c r="VCJ182" s="85"/>
      <c r="VCK182" s="85"/>
      <c r="VCL182" s="85"/>
      <c r="VCM182" s="85"/>
      <c r="VCN182" s="85"/>
      <c r="VCO182" s="85"/>
      <c r="VCP182" s="85"/>
      <c r="VCQ182" s="85"/>
      <c r="VCR182" s="85"/>
      <c r="VCS182" s="85"/>
      <c r="VCT182" s="85"/>
      <c r="VCU182" s="85"/>
      <c r="VCV182" s="85"/>
      <c r="VCW182" s="85"/>
      <c r="VCX182" s="85"/>
      <c r="VCY182" s="85"/>
      <c r="VCZ182" s="85"/>
      <c r="VDA182" s="85"/>
      <c r="VDB182" s="85"/>
      <c r="VDC182" s="85"/>
      <c r="VDD182" s="85"/>
      <c r="VDE182" s="85"/>
      <c r="VDF182" s="85"/>
      <c r="VDG182" s="85"/>
      <c r="VDH182" s="85"/>
      <c r="VDI182" s="85"/>
      <c r="VDJ182" s="85"/>
      <c r="VDK182" s="85"/>
      <c r="VDL182" s="85"/>
      <c r="VDM182" s="85"/>
      <c r="VDN182" s="85"/>
      <c r="VDO182" s="85"/>
      <c r="VDP182" s="85"/>
      <c r="VDQ182" s="85"/>
      <c r="VDR182" s="85"/>
      <c r="VDS182" s="85"/>
      <c r="VDT182" s="85"/>
      <c r="VDU182" s="85"/>
      <c r="VDV182" s="85"/>
      <c r="VDW182" s="85"/>
      <c r="VDX182" s="85"/>
      <c r="VDY182" s="85"/>
      <c r="VDZ182" s="85"/>
      <c r="VEA182" s="85"/>
      <c r="VEB182" s="85"/>
      <c r="VEC182" s="85"/>
      <c r="VED182" s="85"/>
      <c r="VEE182" s="85"/>
      <c r="VEF182" s="85"/>
      <c r="VEG182" s="85"/>
      <c r="VEH182" s="85"/>
      <c r="VEI182" s="85"/>
      <c r="VEJ182" s="85"/>
      <c r="VEK182" s="85"/>
      <c r="VEL182" s="85"/>
      <c r="VEM182" s="85"/>
      <c r="VEN182" s="85"/>
      <c r="VEO182" s="85"/>
      <c r="VEP182" s="85"/>
      <c r="VEQ182" s="85"/>
      <c r="VER182" s="85"/>
      <c r="VES182" s="85"/>
      <c r="VET182" s="85"/>
      <c r="VEU182" s="85"/>
      <c r="VEV182" s="85"/>
      <c r="VEW182" s="85"/>
      <c r="VEX182" s="85"/>
      <c r="VEY182" s="85"/>
      <c r="VEZ182" s="85"/>
      <c r="VFA182" s="85"/>
      <c r="VFB182" s="85"/>
      <c r="VFC182" s="85"/>
      <c r="VFD182" s="85"/>
      <c r="VFE182" s="85"/>
      <c r="VFF182" s="85"/>
      <c r="VFG182" s="85"/>
      <c r="VFH182" s="85"/>
      <c r="VFI182" s="85"/>
      <c r="VFJ182" s="85"/>
      <c r="VFK182" s="85"/>
      <c r="VFL182" s="85"/>
      <c r="VFM182" s="85"/>
      <c r="VFN182" s="85"/>
      <c r="VFO182" s="85"/>
      <c r="VFP182" s="85"/>
      <c r="VFQ182" s="85"/>
      <c r="VFR182" s="85"/>
      <c r="VFS182" s="85"/>
      <c r="VFT182" s="85"/>
      <c r="VFU182" s="85"/>
      <c r="VFV182" s="85"/>
      <c r="VFW182" s="85"/>
      <c r="VFX182" s="85"/>
      <c r="VFY182" s="85"/>
      <c r="VFZ182" s="85"/>
      <c r="VGA182" s="85"/>
      <c r="VGB182" s="85"/>
      <c r="VGC182" s="85"/>
      <c r="VGD182" s="85"/>
      <c r="VGE182" s="85"/>
      <c r="VGF182" s="85"/>
      <c r="VGG182" s="85"/>
      <c r="VGH182" s="85"/>
      <c r="VGI182" s="85"/>
      <c r="VGJ182" s="85"/>
      <c r="VGK182" s="85"/>
      <c r="VGL182" s="85"/>
      <c r="VGM182" s="85"/>
      <c r="VGN182" s="85"/>
      <c r="VGO182" s="85"/>
      <c r="VGP182" s="85"/>
      <c r="VGQ182" s="85"/>
      <c r="VGR182" s="85"/>
      <c r="VGS182" s="85"/>
      <c r="VGT182" s="85"/>
      <c r="VGU182" s="85"/>
      <c r="VGV182" s="85"/>
      <c r="VGW182" s="85"/>
      <c r="VGX182" s="85"/>
      <c r="VGY182" s="85"/>
      <c r="VGZ182" s="85"/>
      <c r="VHA182" s="85"/>
      <c r="VHB182" s="85"/>
      <c r="VHC182" s="85"/>
      <c r="VHD182" s="85"/>
      <c r="VHE182" s="85"/>
      <c r="VHF182" s="85"/>
      <c r="VHG182" s="85"/>
      <c r="VHH182" s="85"/>
      <c r="VHI182" s="85"/>
      <c r="VHJ182" s="85"/>
      <c r="VHK182" s="85"/>
      <c r="VHL182" s="85"/>
      <c r="VHM182" s="85"/>
      <c r="VHN182" s="85"/>
      <c r="VHO182" s="85"/>
      <c r="VHP182" s="85"/>
      <c r="VHQ182" s="85"/>
      <c r="VHR182" s="85"/>
      <c r="VHS182" s="85"/>
      <c r="VHT182" s="85"/>
      <c r="VHU182" s="85"/>
      <c r="VHV182" s="85"/>
      <c r="VHW182" s="85"/>
      <c r="VHX182" s="85"/>
      <c r="VHY182" s="85"/>
      <c r="VHZ182" s="85"/>
      <c r="VIA182" s="85"/>
      <c r="VIB182" s="85"/>
      <c r="VIC182" s="85"/>
      <c r="VID182" s="85"/>
      <c r="VIE182" s="85"/>
      <c r="VIF182" s="85"/>
      <c r="VIG182" s="85"/>
      <c r="VIH182" s="85"/>
      <c r="VII182" s="85"/>
      <c r="VIJ182" s="85"/>
      <c r="VIK182" s="85"/>
      <c r="VIL182" s="85"/>
      <c r="VIM182" s="85"/>
      <c r="VIN182" s="85"/>
      <c r="VIO182" s="85"/>
      <c r="VIP182" s="85"/>
      <c r="VIQ182" s="85"/>
      <c r="VIR182" s="85"/>
      <c r="VIS182" s="85"/>
      <c r="VIT182" s="85"/>
      <c r="VIU182" s="85"/>
      <c r="VIV182" s="85"/>
      <c r="VIW182" s="85"/>
      <c r="VIX182" s="85"/>
      <c r="VIY182" s="85"/>
      <c r="VIZ182" s="85"/>
      <c r="VJA182" s="85"/>
      <c r="VJB182" s="85"/>
      <c r="VJC182" s="85"/>
      <c r="VJD182" s="85"/>
      <c r="VJE182" s="85"/>
      <c r="VJF182" s="85"/>
      <c r="VJG182" s="85"/>
      <c r="VJH182" s="85"/>
      <c r="VJI182" s="85"/>
      <c r="VJJ182" s="85"/>
      <c r="VJK182" s="85"/>
      <c r="VJL182" s="85"/>
      <c r="VJM182" s="85"/>
      <c r="VJN182" s="85"/>
      <c r="VJO182" s="85"/>
      <c r="VJP182" s="85"/>
      <c r="VJQ182" s="85"/>
      <c r="VJR182" s="85"/>
      <c r="VJS182" s="85"/>
      <c r="VJT182" s="85"/>
      <c r="VJU182" s="85"/>
      <c r="VJV182" s="85"/>
      <c r="VJW182" s="85"/>
      <c r="VJX182" s="85"/>
      <c r="VJY182" s="85"/>
      <c r="VJZ182" s="85"/>
      <c r="VKA182" s="85"/>
      <c r="VKB182" s="85"/>
      <c r="VKC182" s="85"/>
      <c r="VKD182" s="85"/>
      <c r="VKE182" s="85"/>
      <c r="VKF182" s="85"/>
      <c r="VKG182" s="85"/>
      <c r="VKH182" s="85"/>
      <c r="VKI182" s="85"/>
      <c r="VKJ182" s="85"/>
      <c r="VKK182" s="85"/>
      <c r="VKL182" s="85"/>
      <c r="VKM182" s="85"/>
      <c r="VKN182" s="85"/>
      <c r="VKO182" s="85"/>
      <c r="VKP182" s="85"/>
      <c r="VKQ182" s="85"/>
      <c r="VKR182" s="85"/>
      <c r="VKS182" s="85"/>
      <c r="VKT182" s="85"/>
      <c r="VKU182" s="85"/>
      <c r="VKV182" s="85"/>
      <c r="VKW182" s="85"/>
      <c r="VKX182" s="85"/>
      <c r="VKY182" s="85"/>
      <c r="VKZ182" s="85"/>
      <c r="VLA182" s="85"/>
      <c r="VLB182" s="85"/>
      <c r="VLC182" s="85"/>
      <c r="VLD182" s="85"/>
      <c r="VLE182" s="85"/>
      <c r="VLF182" s="85"/>
      <c r="VLG182" s="85"/>
      <c r="VLH182" s="85"/>
      <c r="VLI182" s="85"/>
      <c r="VLJ182" s="85"/>
      <c r="VLK182" s="85"/>
      <c r="VLL182" s="85"/>
      <c r="VLM182" s="85"/>
      <c r="VLN182" s="85"/>
      <c r="VLO182" s="85"/>
      <c r="VLP182" s="85"/>
      <c r="VLQ182" s="85"/>
      <c r="VLR182" s="85"/>
      <c r="VLS182" s="85"/>
      <c r="VLT182" s="85"/>
      <c r="VLU182" s="85"/>
      <c r="VLV182" s="85"/>
      <c r="VLW182" s="85"/>
      <c r="VLX182" s="85"/>
      <c r="VLY182" s="85"/>
      <c r="VLZ182" s="85"/>
      <c r="VMA182" s="85"/>
      <c r="VMB182" s="85"/>
      <c r="VMC182" s="85"/>
      <c r="VMD182" s="85"/>
      <c r="VME182" s="85"/>
      <c r="VMF182" s="85"/>
      <c r="VMG182" s="85"/>
      <c r="VMH182" s="85"/>
      <c r="VMI182" s="85"/>
      <c r="VMJ182" s="85"/>
      <c r="VMK182" s="85"/>
      <c r="VML182" s="85"/>
      <c r="VMM182" s="85"/>
      <c r="VMN182" s="85"/>
      <c r="VMO182" s="85"/>
      <c r="VMP182" s="85"/>
      <c r="VMQ182" s="85"/>
      <c r="VMR182" s="85"/>
      <c r="VMS182" s="85"/>
      <c r="VMT182" s="85"/>
      <c r="VMU182" s="85"/>
      <c r="VMV182" s="85"/>
      <c r="VMW182" s="85"/>
      <c r="VMX182" s="85"/>
      <c r="VMY182" s="85"/>
      <c r="VMZ182" s="85"/>
      <c r="VNA182" s="85"/>
      <c r="VNB182" s="85"/>
      <c r="VNC182" s="85"/>
      <c r="VND182" s="85"/>
      <c r="VNE182" s="85"/>
      <c r="VNF182" s="85"/>
      <c r="VNG182" s="85"/>
      <c r="VNH182" s="85"/>
      <c r="VNI182" s="85"/>
      <c r="VNJ182" s="85"/>
      <c r="VNK182" s="85"/>
      <c r="VNL182" s="85"/>
      <c r="VNM182" s="85"/>
      <c r="VNN182" s="85"/>
      <c r="VNO182" s="85"/>
      <c r="VNP182" s="85"/>
      <c r="VNQ182" s="85"/>
      <c r="VNR182" s="85"/>
      <c r="VNS182" s="85"/>
      <c r="VNT182" s="85"/>
      <c r="VNU182" s="85"/>
      <c r="VNV182" s="85"/>
      <c r="VNW182" s="85"/>
      <c r="VNX182" s="85"/>
      <c r="VNY182" s="85"/>
      <c r="VNZ182" s="85"/>
      <c r="VOA182" s="85"/>
      <c r="VOB182" s="85"/>
      <c r="VOC182" s="85"/>
      <c r="VOD182" s="85"/>
      <c r="VOE182" s="85"/>
      <c r="VOF182" s="85"/>
      <c r="VOG182" s="85"/>
      <c r="VOH182" s="85"/>
      <c r="VOI182" s="85"/>
      <c r="VOJ182" s="85"/>
      <c r="VOK182" s="85"/>
      <c r="VOL182" s="85"/>
      <c r="VOM182" s="85"/>
      <c r="VON182" s="85"/>
      <c r="VOO182" s="85"/>
      <c r="VOP182" s="85"/>
      <c r="VOQ182" s="85"/>
      <c r="VOR182" s="85"/>
      <c r="VOS182" s="85"/>
      <c r="VOT182" s="85"/>
      <c r="VOU182" s="85"/>
      <c r="VOV182" s="85"/>
      <c r="VOW182" s="85"/>
      <c r="VOX182" s="85"/>
      <c r="VOY182" s="85"/>
      <c r="VOZ182" s="85"/>
      <c r="VPA182" s="85"/>
      <c r="VPB182" s="85"/>
      <c r="VPC182" s="85"/>
      <c r="VPD182" s="85"/>
      <c r="VPE182" s="85"/>
      <c r="VPF182" s="85"/>
      <c r="VPG182" s="85"/>
      <c r="VPH182" s="85"/>
      <c r="VPI182" s="85"/>
      <c r="VPJ182" s="85"/>
      <c r="VPK182" s="85"/>
      <c r="VPL182" s="85"/>
      <c r="VPM182" s="85"/>
      <c r="VPN182" s="85"/>
      <c r="VPO182" s="85"/>
      <c r="VPP182" s="85"/>
      <c r="VPQ182" s="85"/>
      <c r="VPR182" s="85"/>
      <c r="VPS182" s="85"/>
      <c r="VPT182" s="85"/>
      <c r="VPU182" s="85"/>
      <c r="VPV182" s="85"/>
      <c r="VPW182" s="85"/>
      <c r="VPX182" s="85"/>
      <c r="VPY182" s="85"/>
      <c r="VPZ182" s="85"/>
      <c r="VQA182" s="85"/>
      <c r="VQB182" s="85"/>
      <c r="VQC182" s="85"/>
      <c r="VQD182" s="85"/>
      <c r="VQE182" s="85"/>
      <c r="VQF182" s="85"/>
      <c r="VQG182" s="85"/>
      <c r="VQH182" s="85"/>
      <c r="VQI182" s="85"/>
      <c r="VQJ182" s="85"/>
      <c r="VQK182" s="85"/>
      <c r="VQL182" s="85"/>
      <c r="VQM182" s="85"/>
      <c r="VQN182" s="85"/>
      <c r="VQO182" s="85"/>
      <c r="VQP182" s="85"/>
      <c r="VQQ182" s="85"/>
      <c r="VQR182" s="85"/>
      <c r="VQS182" s="85"/>
      <c r="VQT182" s="85"/>
      <c r="VQU182" s="85"/>
      <c r="VQV182" s="85"/>
      <c r="VQW182" s="85"/>
      <c r="VQX182" s="85"/>
      <c r="VQY182" s="85"/>
      <c r="VQZ182" s="85"/>
      <c r="VRA182" s="85"/>
      <c r="VRB182" s="85"/>
      <c r="VRC182" s="85"/>
      <c r="VRD182" s="85"/>
      <c r="VRE182" s="85"/>
      <c r="VRF182" s="85"/>
      <c r="VRG182" s="85"/>
      <c r="VRH182" s="85"/>
      <c r="VRI182" s="85"/>
      <c r="VRJ182" s="85"/>
      <c r="VRK182" s="85"/>
      <c r="VRL182" s="85"/>
      <c r="VRM182" s="85"/>
      <c r="VRN182" s="85"/>
      <c r="VRO182" s="85"/>
      <c r="VRP182" s="85"/>
      <c r="VRQ182" s="85"/>
      <c r="VRR182" s="85"/>
      <c r="VRS182" s="85"/>
      <c r="VRT182" s="85"/>
      <c r="VRU182" s="85"/>
      <c r="VRV182" s="85"/>
      <c r="VRW182" s="85"/>
      <c r="VRX182" s="85"/>
      <c r="VRY182" s="85"/>
      <c r="VRZ182" s="85"/>
      <c r="VSA182" s="85"/>
      <c r="VSB182" s="85"/>
      <c r="VSC182" s="85"/>
      <c r="VSD182" s="85"/>
      <c r="VSE182" s="85"/>
      <c r="VSF182" s="85"/>
      <c r="VSG182" s="85"/>
      <c r="VSH182" s="85"/>
      <c r="VSI182" s="85"/>
      <c r="VSJ182" s="85"/>
      <c r="VSK182" s="85"/>
      <c r="VSL182" s="85"/>
      <c r="VSM182" s="85"/>
      <c r="VSN182" s="85"/>
      <c r="VSO182" s="85"/>
      <c r="VSP182" s="85"/>
      <c r="VSQ182" s="85"/>
      <c r="VSR182" s="85"/>
      <c r="VSS182" s="85"/>
      <c r="VST182" s="85"/>
      <c r="VSU182" s="85"/>
      <c r="VSV182" s="85"/>
      <c r="VSW182" s="85"/>
      <c r="VSX182" s="85"/>
      <c r="VSY182" s="85"/>
      <c r="VSZ182" s="85"/>
      <c r="VTA182" s="85"/>
      <c r="VTB182" s="85"/>
      <c r="VTC182" s="85"/>
      <c r="VTD182" s="85"/>
      <c r="VTE182" s="85"/>
      <c r="VTF182" s="85"/>
      <c r="VTG182" s="85"/>
      <c r="VTH182" s="85"/>
      <c r="VTI182" s="85"/>
      <c r="VTJ182" s="85"/>
      <c r="VTK182" s="85"/>
      <c r="VTL182" s="85"/>
      <c r="VTM182" s="85"/>
      <c r="VTN182" s="85"/>
      <c r="VTO182" s="85"/>
      <c r="VTP182" s="85"/>
      <c r="VTQ182" s="85"/>
      <c r="VTR182" s="85"/>
      <c r="VTS182" s="85"/>
      <c r="VTT182" s="85"/>
      <c r="VTU182" s="85"/>
      <c r="VTV182" s="85"/>
      <c r="VTW182" s="85"/>
      <c r="VTX182" s="85"/>
      <c r="VTY182" s="85"/>
      <c r="VTZ182" s="85"/>
      <c r="VUA182" s="85"/>
      <c r="VUB182" s="85"/>
      <c r="VUC182" s="85"/>
      <c r="VUD182" s="85"/>
      <c r="VUE182" s="85"/>
      <c r="VUF182" s="85"/>
      <c r="VUG182" s="85"/>
      <c r="VUH182" s="85"/>
      <c r="VUI182" s="85"/>
      <c r="VUJ182" s="85"/>
      <c r="VUK182" s="85"/>
      <c r="VUL182" s="85"/>
      <c r="VUM182" s="85"/>
      <c r="VUN182" s="85"/>
      <c r="VUO182" s="85"/>
      <c r="VUP182" s="85"/>
      <c r="VUQ182" s="85"/>
      <c r="VUR182" s="85"/>
      <c r="VUS182" s="85"/>
      <c r="VUT182" s="85"/>
      <c r="VUU182" s="85"/>
      <c r="VUV182" s="85"/>
      <c r="VUW182" s="85"/>
      <c r="VUX182" s="85"/>
      <c r="VUY182" s="85"/>
      <c r="VUZ182" s="85"/>
      <c r="VVA182" s="85"/>
      <c r="VVB182" s="85"/>
      <c r="VVC182" s="85"/>
      <c r="VVD182" s="85"/>
      <c r="VVE182" s="85"/>
      <c r="VVF182" s="85"/>
      <c r="VVG182" s="85"/>
      <c r="VVH182" s="85"/>
      <c r="VVI182" s="85"/>
      <c r="VVJ182" s="85"/>
      <c r="VVK182" s="85"/>
      <c r="VVL182" s="85"/>
      <c r="VVM182" s="85"/>
      <c r="VVN182" s="85"/>
      <c r="VVO182" s="85"/>
      <c r="VVP182" s="85"/>
      <c r="VVQ182" s="85"/>
      <c r="VVR182" s="85"/>
      <c r="VVS182" s="85"/>
      <c r="VVT182" s="85"/>
      <c r="VVU182" s="85"/>
      <c r="VVV182" s="85"/>
      <c r="VVW182" s="85"/>
      <c r="VVX182" s="85"/>
      <c r="VVY182" s="85"/>
      <c r="VVZ182" s="85"/>
      <c r="VWA182" s="85"/>
      <c r="VWB182" s="85"/>
      <c r="VWC182" s="85"/>
      <c r="VWD182" s="85"/>
      <c r="VWE182" s="85"/>
      <c r="VWF182" s="85"/>
      <c r="VWG182" s="85"/>
      <c r="VWH182" s="85"/>
      <c r="VWI182" s="85"/>
      <c r="VWJ182" s="85"/>
      <c r="VWK182" s="85"/>
      <c r="VWL182" s="85"/>
      <c r="VWM182" s="85"/>
      <c r="VWN182" s="85"/>
      <c r="VWO182" s="85"/>
      <c r="VWP182" s="85"/>
      <c r="VWQ182" s="85"/>
      <c r="VWR182" s="85"/>
      <c r="VWS182" s="85"/>
      <c r="VWT182" s="85"/>
      <c r="VWU182" s="85"/>
      <c r="VWV182" s="85"/>
      <c r="VWW182" s="85"/>
      <c r="VWX182" s="85"/>
      <c r="VWY182" s="85"/>
      <c r="VWZ182" s="85"/>
      <c r="VXA182" s="85"/>
      <c r="VXB182" s="85"/>
      <c r="VXC182" s="85"/>
      <c r="VXD182" s="85"/>
      <c r="VXE182" s="85"/>
      <c r="VXF182" s="85"/>
      <c r="VXG182" s="85"/>
      <c r="VXH182" s="85"/>
      <c r="VXI182" s="85"/>
      <c r="VXJ182" s="85"/>
      <c r="VXK182" s="85"/>
      <c r="VXL182" s="85"/>
      <c r="VXM182" s="85"/>
      <c r="VXN182" s="85"/>
      <c r="VXO182" s="85"/>
      <c r="VXP182" s="85"/>
      <c r="VXQ182" s="85"/>
      <c r="VXR182" s="85"/>
      <c r="VXS182" s="85"/>
      <c r="VXT182" s="85"/>
      <c r="VXU182" s="85"/>
      <c r="VXV182" s="85"/>
      <c r="VXW182" s="85"/>
      <c r="VXX182" s="85"/>
      <c r="VXY182" s="85"/>
      <c r="VXZ182" s="85"/>
      <c r="VYA182" s="85"/>
      <c r="VYB182" s="85"/>
      <c r="VYC182" s="85"/>
      <c r="VYD182" s="85"/>
      <c r="VYE182" s="85"/>
      <c r="VYF182" s="85"/>
      <c r="VYG182" s="85"/>
      <c r="VYH182" s="85"/>
      <c r="VYI182" s="85"/>
      <c r="VYJ182" s="85"/>
      <c r="VYK182" s="85"/>
      <c r="VYL182" s="85"/>
      <c r="VYM182" s="85"/>
      <c r="VYN182" s="85"/>
      <c r="VYO182" s="85"/>
      <c r="VYP182" s="85"/>
      <c r="VYQ182" s="85"/>
      <c r="VYR182" s="85"/>
      <c r="VYS182" s="85"/>
      <c r="VYT182" s="85"/>
      <c r="VYU182" s="85"/>
      <c r="VYV182" s="85"/>
      <c r="VYW182" s="85"/>
      <c r="VYX182" s="85"/>
      <c r="VYY182" s="85"/>
      <c r="VYZ182" s="85"/>
      <c r="VZA182" s="85"/>
      <c r="VZB182" s="85"/>
      <c r="VZC182" s="85"/>
      <c r="VZD182" s="85"/>
      <c r="VZE182" s="85"/>
      <c r="VZF182" s="85"/>
      <c r="VZG182" s="85"/>
      <c r="VZH182" s="85"/>
      <c r="VZI182" s="85"/>
      <c r="VZJ182" s="85"/>
      <c r="VZK182" s="85"/>
      <c r="VZL182" s="85"/>
      <c r="VZM182" s="85"/>
      <c r="VZN182" s="85"/>
      <c r="VZO182" s="85"/>
      <c r="VZP182" s="85"/>
      <c r="VZQ182" s="85"/>
      <c r="VZR182" s="85"/>
      <c r="VZS182" s="85"/>
      <c r="VZT182" s="85"/>
      <c r="VZU182" s="85"/>
      <c r="VZV182" s="85"/>
      <c r="VZW182" s="85"/>
      <c r="VZX182" s="85"/>
      <c r="VZY182" s="85"/>
      <c r="VZZ182" s="85"/>
      <c r="WAA182" s="85"/>
      <c r="WAB182" s="85"/>
      <c r="WAC182" s="85"/>
      <c r="WAD182" s="85"/>
      <c r="WAE182" s="85"/>
      <c r="WAF182" s="85"/>
      <c r="WAG182" s="85"/>
      <c r="WAH182" s="85"/>
      <c r="WAI182" s="85"/>
      <c r="WAJ182" s="85"/>
      <c r="WAK182" s="85"/>
      <c r="WAL182" s="85"/>
      <c r="WAM182" s="85"/>
      <c r="WAN182" s="85"/>
      <c r="WAO182" s="85"/>
      <c r="WAP182" s="85"/>
      <c r="WAQ182" s="85"/>
      <c r="WAR182" s="85"/>
      <c r="WAS182" s="85"/>
      <c r="WAT182" s="85"/>
      <c r="WAU182" s="85"/>
      <c r="WAV182" s="85"/>
      <c r="WAW182" s="85"/>
      <c r="WAX182" s="85"/>
      <c r="WAY182" s="85"/>
      <c r="WAZ182" s="85"/>
      <c r="WBA182" s="85"/>
      <c r="WBB182" s="85"/>
      <c r="WBC182" s="85"/>
      <c r="WBD182" s="85"/>
      <c r="WBE182" s="85"/>
      <c r="WBF182" s="85"/>
      <c r="WBG182" s="85"/>
      <c r="WBH182" s="85"/>
      <c r="WBI182" s="85"/>
      <c r="WBJ182" s="85"/>
      <c r="WBK182" s="85"/>
      <c r="WBL182" s="85"/>
      <c r="WBM182" s="85"/>
      <c r="WBN182" s="85"/>
      <c r="WBO182" s="85"/>
      <c r="WBP182" s="85"/>
      <c r="WBQ182" s="85"/>
      <c r="WBR182" s="85"/>
      <c r="WBS182" s="85"/>
      <c r="WBT182" s="85"/>
      <c r="WBU182" s="85"/>
      <c r="WBV182" s="85"/>
      <c r="WBW182" s="85"/>
      <c r="WBX182" s="85"/>
      <c r="WBY182" s="85"/>
      <c r="WBZ182" s="85"/>
      <c r="WCA182" s="85"/>
      <c r="WCB182" s="85"/>
      <c r="WCC182" s="85"/>
      <c r="WCD182" s="85"/>
      <c r="WCE182" s="85"/>
      <c r="WCF182" s="85"/>
      <c r="WCG182" s="85"/>
      <c r="WCH182" s="85"/>
      <c r="WCI182" s="85"/>
      <c r="WCJ182" s="85"/>
      <c r="WCK182" s="85"/>
      <c r="WCL182" s="85"/>
      <c r="WCM182" s="85"/>
      <c r="WCN182" s="85"/>
      <c r="WCO182" s="85"/>
      <c r="WCP182" s="85"/>
      <c r="WCQ182" s="85"/>
      <c r="WCR182" s="85"/>
      <c r="WCS182" s="85"/>
      <c r="WCT182" s="85"/>
      <c r="WCU182" s="85"/>
      <c r="WCV182" s="85"/>
      <c r="WCW182" s="85"/>
      <c r="WCX182" s="85"/>
      <c r="WCY182" s="85"/>
      <c r="WCZ182" s="85"/>
      <c r="WDA182" s="85"/>
      <c r="WDB182" s="85"/>
      <c r="WDC182" s="85"/>
      <c r="WDD182" s="85"/>
      <c r="WDE182" s="85"/>
      <c r="WDF182" s="85"/>
      <c r="WDG182" s="85"/>
      <c r="WDH182" s="85"/>
      <c r="WDI182" s="85"/>
      <c r="WDJ182" s="85"/>
      <c r="WDK182" s="85"/>
      <c r="WDL182" s="85"/>
      <c r="WDM182" s="85"/>
      <c r="WDN182" s="85"/>
      <c r="WDO182" s="85"/>
      <c r="WDP182" s="85"/>
      <c r="WDQ182" s="85"/>
      <c r="WDR182" s="85"/>
      <c r="WDS182" s="85"/>
      <c r="WDT182" s="85"/>
      <c r="WDU182" s="85"/>
      <c r="WDV182" s="85"/>
      <c r="WDW182" s="85"/>
      <c r="WDX182" s="85"/>
      <c r="WDY182" s="85"/>
      <c r="WDZ182" s="85"/>
      <c r="WEA182" s="85"/>
      <c r="WEB182" s="85"/>
      <c r="WEC182" s="85"/>
      <c r="WED182" s="85"/>
      <c r="WEE182" s="85"/>
      <c r="WEF182" s="85"/>
      <c r="WEG182" s="85"/>
      <c r="WEH182" s="85"/>
      <c r="WEI182" s="85"/>
      <c r="WEJ182" s="85"/>
      <c r="WEK182" s="85"/>
      <c r="WEL182" s="85"/>
      <c r="WEM182" s="85"/>
      <c r="WEN182" s="85"/>
      <c r="WEO182" s="85"/>
      <c r="WEP182" s="85"/>
      <c r="WEQ182" s="85"/>
      <c r="WER182" s="85"/>
      <c r="WES182" s="85"/>
      <c r="WET182" s="85"/>
      <c r="WEU182" s="85"/>
      <c r="WEV182" s="85"/>
      <c r="WEW182" s="85"/>
      <c r="WEX182" s="85"/>
      <c r="WEY182" s="85"/>
      <c r="WEZ182" s="85"/>
      <c r="WFA182" s="85"/>
      <c r="WFB182" s="85"/>
      <c r="WFC182" s="85"/>
      <c r="WFD182" s="85"/>
      <c r="WFE182" s="85"/>
      <c r="WFF182" s="85"/>
      <c r="WFG182" s="85"/>
      <c r="WFH182" s="85"/>
      <c r="WFI182" s="85"/>
      <c r="WFJ182" s="85"/>
      <c r="WFK182" s="85"/>
      <c r="WFL182" s="85"/>
      <c r="WFM182" s="85"/>
      <c r="WFN182" s="85"/>
      <c r="WFO182" s="85"/>
      <c r="WFP182" s="85"/>
      <c r="WFQ182" s="85"/>
      <c r="WFR182" s="85"/>
      <c r="WFS182" s="85"/>
      <c r="WFT182" s="85"/>
      <c r="WFU182" s="85"/>
      <c r="WFV182" s="85"/>
      <c r="WFW182" s="85"/>
      <c r="WFX182" s="85"/>
      <c r="WFY182" s="85"/>
      <c r="WFZ182" s="85"/>
      <c r="WGA182" s="85"/>
      <c r="WGB182" s="85"/>
      <c r="WGC182" s="85"/>
      <c r="WGD182" s="85"/>
      <c r="WGE182" s="85"/>
      <c r="WGF182" s="85"/>
      <c r="WGG182" s="85"/>
      <c r="WGH182" s="85"/>
      <c r="WGI182" s="85"/>
      <c r="WGJ182" s="85"/>
      <c r="WGK182" s="85"/>
      <c r="WGL182" s="85"/>
      <c r="WGM182" s="85"/>
      <c r="WGN182" s="85"/>
      <c r="WGO182" s="85"/>
      <c r="WGP182" s="85"/>
      <c r="WGQ182" s="85"/>
      <c r="WGR182" s="85"/>
      <c r="WGS182" s="85"/>
      <c r="WGT182" s="85"/>
      <c r="WGU182" s="85"/>
      <c r="WGV182" s="85"/>
      <c r="WGW182" s="85"/>
      <c r="WGX182" s="85"/>
      <c r="WGY182" s="85"/>
      <c r="WGZ182" s="85"/>
      <c r="WHA182" s="85"/>
      <c r="WHB182" s="85"/>
      <c r="WHC182" s="85"/>
      <c r="WHD182" s="85"/>
      <c r="WHE182" s="85"/>
      <c r="WHF182" s="85"/>
      <c r="WHG182" s="85"/>
      <c r="WHH182" s="85"/>
      <c r="WHI182" s="85"/>
      <c r="WHJ182" s="85"/>
      <c r="WHK182" s="85"/>
      <c r="WHL182" s="85"/>
      <c r="WHM182" s="85"/>
      <c r="WHN182" s="85"/>
      <c r="WHO182" s="85"/>
      <c r="WHP182" s="85"/>
      <c r="WHQ182" s="85"/>
      <c r="WHR182" s="85"/>
      <c r="WHS182" s="85"/>
      <c r="WHT182" s="85"/>
      <c r="WHU182" s="85"/>
      <c r="WHV182" s="85"/>
      <c r="WHW182" s="85"/>
      <c r="WHX182" s="85"/>
      <c r="WHY182" s="85"/>
      <c r="WHZ182" s="85"/>
      <c r="WIA182" s="85"/>
      <c r="WIB182" s="85"/>
      <c r="WIC182" s="85"/>
      <c r="WID182" s="85"/>
      <c r="WIE182" s="85"/>
      <c r="WIF182" s="85"/>
      <c r="WIG182" s="85"/>
      <c r="WIH182" s="85"/>
      <c r="WII182" s="85"/>
      <c r="WIJ182" s="85"/>
      <c r="WIK182" s="85"/>
      <c r="WIL182" s="85"/>
      <c r="WIM182" s="85"/>
      <c r="WIN182" s="85"/>
      <c r="WIO182" s="85"/>
      <c r="WIP182" s="85"/>
      <c r="WIQ182" s="85"/>
      <c r="WIR182" s="85"/>
      <c r="WIS182" s="85"/>
      <c r="WIT182" s="85"/>
      <c r="WIU182" s="85"/>
      <c r="WIV182" s="85"/>
      <c r="WIW182" s="85"/>
      <c r="WIX182" s="85"/>
      <c r="WIY182" s="85"/>
      <c r="WIZ182" s="85"/>
      <c r="WJA182" s="85"/>
      <c r="WJB182" s="85"/>
      <c r="WJC182" s="85"/>
      <c r="WJD182" s="85"/>
      <c r="WJE182" s="85"/>
      <c r="WJF182" s="85"/>
      <c r="WJG182" s="85"/>
      <c r="WJH182" s="85"/>
      <c r="WJI182" s="85"/>
      <c r="WJJ182" s="85"/>
      <c r="WJK182" s="85"/>
      <c r="WJL182" s="85"/>
      <c r="WJM182" s="85"/>
      <c r="WJN182" s="85"/>
      <c r="WJO182" s="85"/>
      <c r="WJP182" s="85"/>
      <c r="WJQ182" s="85"/>
      <c r="WJR182" s="85"/>
      <c r="WJS182" s="85"/>
      <c r="WJT182" s="85"/>
      <c r="WJU182" s="85"/>
      <c r="WJV182" s="85"/>
      <c r="WJW182" s="85"/>
      <c r="WJX182" s="85"/>
      <c r="WJY182" s="85"/>
      <c r="WJZ182" s="85"/>
      <c r="WKA182" s="85"/>
      <c r="WKB182" s="85"/>
      <c r="WKC182" s="85"/>
      <c r="WKD182" s="85"/>
      <c r="WKE182" s="85"/>
      <c r="WKF182" s="85"/>
      <c r="WKG182" s="85"/>
      <c r="WKH182" s="85"/>
      <c r="WKI182" s="85"/>
      <c r="WKJ182" s="85"/>
      <c r="WKK182" s="85"/>
      <c r="WKL182" s="85"/>
      <c r="WKM182" s="85"/>
      <c r="WKN182" s="85"/>
      <c r="WKO182" s="85"/>
      <c r="WKP182" s="85"/>
      <c r="WKQ182" s="85"/>
      <c r="WKR182" s="85"/>
      <c r="WKS182" s="85"/>
      <c r="WKT182" s="85"/>
      <c r="WKU182" s="85"/>
      <c r="WKV182" s="85"/>
      <c r="WKW182" s="85"/>
      <c r="WKX182" s="85"/>
      <c r="WKY182" s="85"/>
      <c r="WKZ182" s="85"/>
      <c r="WLA182" s="85"/>
      <c r="WLB182" s="85"/>
      <c r="WLC182" s="85"/>
      <c r="WLD182" s="85"/>
      <c r="WLE182" s="85"/>
      <c r="WLF182" s="85"/>
      <c r="WLG182" s="85"/>
      <c r="WLH182" s="85"/>
      <c r="WLI182" s="85"/>
      <c r="WLJ182" s="85"/>
      <c r="WLK182" s="85"/>
      <c r="WLL182" s="85"/>
      <c r="WLM182" s="85"/>
      <c r="WLN182" s="85"/>
      <c r="WLO182" s="85"/>
      <c r="WLP182" s="85"/>
      <c r="WLQ182" s="85"/>
      <c r="WLR182" s="85"/>
      <c r="WLS182" s="85"/>
      <c r="WLT182" s="85"/>
      <c r="WLU182" s="85"/>
      <c r="WLV182" s="85"/>
      <c r="WLW182" s="85"/>
      <c r="WLX182" s="85"/>
      <c r="WLY182" s="85"/>
      <c r="WLZ182" s="85"/>
      <c r="WMA182" s="85"/>
      <c r="WMB182" s="85"/>
      <c r="WMC182" s="85"/>
      <c r="WMD182" s="85"/>
      <c r="WME182" s="85"/>
      <c r="WMF182" s="85"/>
      <c r="WMG182" s="85"/>
      <c r="WMH182" s="85"/>
      <c r="WMI182" s="85"/>
      <c r="WMJ182" s="85"/>
      <c r="WMK182" s="85"/>
      <c r="WML182" s="85"/>
      <c r="WMM182" s="85"/>
      <c r="WMN182" s="85"/>
      <c r="WMO182" s="85"/>
      <c r="WMP182" s="85"/>
      <c r="WMQ182" s="85"/>
      <c r="WMR182" s="85"/>
      <c r="WMS182" s="85"/>
      <c r="WMT182" s="85"/>
      <c r="WMU182" s="85"/>
      <c r="WMV182" s="85"/>
      <c r="WMW182" s="85"/>
      <c r="WMX182" s="85"/>
      <c r="WMY182" s="85"/>
      <c r="WMZ182" s="85"/>
      <c r="WNA182" s="85"/>
      <c r="WNB182" s="85"/>
      <c r="WNC182" s="85"/>
      <c r="WND182" s="85"/>
      <c r="WNE182" s="85"/>
      <c r="WNF182" s="85"/>
      <c r="WNG182" s="85"/>
      <c r="WNH182" s="85"/>
      <c r="WNI182" s="85"/>
      <c r="WNJ182" s="85"/>
      <c r="WNK182" s="85"/>
      <c r="WNL182" s="85"/>
      <c r="WNM182" s="85"/>
      <c r="WNN182" s="85"/>
      <c r="WNO182" s="85"/>
      <c r="WNP182" s="85"/>
      <c r="WNQ182" s="85"/>
      <c r="WNR182" s="85"/>
      <c r="WNS182" s="85"/>
      <c r="WNT182" s="85"/>
      <c r="WNU182" s="85"/>
      <c r="WNV182" s="85"/>
      <c r="WNW182" s="85"/>
      <c r="WNX182" s="85"/>
      <c r="WNY182" s="85"/>
      <c r="WNZ182" s="85"/>
      <c r="WOA182" s="85"/>
      <c r="WOB182" s="85"/>
      <c r="WOC182" s="85"/>
      <c r="WOD182" s="85"/>
      <c r="WOE182" s="85"/>
      <c r="WOF182" s="85"/>
      <c r="WOG182" s="85"/>
      <c r="WOH182" s="85"/>
      <c r="WOI182" s="85"/>
      <c r="WOJ182" s="85"/>
      <c r="WOK182" s="85"/>
      <c r="WOL182" s="85"/>
      <c r="WOM182" s="85"/>
      <c r="WON182" s="85"/>
      <c r="WOO182" s="85"/>
      <c r="WOP182" s="85"/>
      <c r="WOQ182" s="85"/>
      <c r="WOR182" s="85"/>
      <c r="WOS182" s="85"/>
      <c r="WOT182" s="85"/>
      <c r="WOU182" s="85"/>
      <c r="WOV182" s="85"/>
      <c r="WOW182" s="85"/>
      <c r="WOX182" s="85"/>
      <c r="WOY182" s="85"/>
      <c r="WOZ182" s="85"/>
      <c r="WPA182" s="85"/>
      <c r="WPB182" s="85"/>
      <c r="WPC182" s="85"/>
      <c r="WPD182" s="85"/>
      <c r="WPE182" s="85"/>
      <c r="WPF182" s="85"/>
      <c r="WPG182" s="85"/>
      <c r="WPH182" s="85"/>
      <c r="WPI182" s="85"/>
      <c r="WPJ182" s="85"/>
      <c r="WPK182" s="85"/>
      <c r="WPL182" s="85"/>
      <c r="WPM182" s="85"/>
      <c r="WPN182" s="85"/>
      <c r="WPO182" s="85"/>
      <c r="WPP182" s="85"/>
      <c r="WPQ182" s="85"/>
      <c r="WPR182" s="85"/>
      <c r="WPS182" s="85"/>
      <c r="WPT182" s="85"/>
      <c r="WPU182" s="85"/>
      <c r="WPV182" s="85"/>
      <c r="WPW182" s="85"/>
      <c r="WPX182" s="85"/>
      <c r="WPY182" s="85"/>
      <c r="WPZ182" s="85"/>
      <c r="WQA182" s="85"/>
      <c r="WQB182" s="85"/>
      <c r="WQC182" s="85"/>
      <c r="WQD182" s="85"/>
      <c r="WQE182" s="85"/>
      <c r="WQF182" s="85"/>
      <c r="WQG182" s="85"/>
      <c r="WQH182" s="85"/>
      <c r="WQI182" s="85"/>
      <c r="WQJ182" s="85"/>
      <c r="WQK182" s="85"/>
      <c r="WQL182" s="85"/>
      <c r="WQM182" s="85"/>
      <c r="WQN182" s="85"/>
      <c r="WQO182" s="85"/>
      <c r="WQP182" s="85"/>
      <c r="WQQ182" s="85"/>
      <c r="WQR182" s="85"/>
      <c r="WQS182" s="85"/>
      <c r="WQT182" s="85"/>
      <c r="WQU182" s="85"/>
      <c r="WQV182" s="85"/>
      <c r="WQW182" s="85"/>
      <c r="WQX182" s="85"/>
      <c r="WQY182" s="85"/>
      <c r="WQZ182" s="85"/>
      <c r="WRA182" s="85"/>
      <c r="WRB182" s="85"/>
      <c r="WRC182" s="85"/>
      <c r="WRD182" s="85"/>
      <c r="WRE182" s="85"/>
      <c r="WRF182" s="85"/>
      <c r="WRG182" s="85"/>
      <c r="WRH182" s="85"/>
      <c r="WRI182" s="85"/>
      <c r="WRJ182" s="85"/>
      <c r="WRK182" s="85"/>
      <c r="WRL182" s="85"/>
      <c r="WRM182" s="85"/>
      <c r="WRN182" s="85"/>
      <c r="WRO182" s="85"/>
      <c r="WRP182" s="85"/>
      <c r="WRQ182" s="85"/>
      <c r="WRR182" s="85"/>
      <c r="WRS182" s="85"/>
      <c r="WRT182" s="85"/>
      <c r="WRU182" s="85"/>
      <c r="WRV182" s="85"/>
      <c r="WRW182" s="85"/>
      <c r="WRX182" s="85"/>
      <c r="WRY182" s="85"/>
      <c r="WRZ182" s="85"/>
      <c r="WSA182" s="85"/>
      <c r="WSB182" s="85"/>
      <c r="WSC182" s="85"/>
      <c r="WSD182" s="85"/>
      <c r="WSE182" s="85"/>
      <c r="WSF182" s="85"/>
      <c r="WSG182" s="85"/>
      <c r="WSH182" s="85"/>
      <c r="WSI182" s="85"/>
      <c r="WSJ182" s="85"/>
      <c r="WSK182" s="85"/>
      <c r="WSL182" s="85"/>
      <c r="WSM182" s="85"/>
      <c r="WSN182" s="85"/>
      <c r="WSO182" s="85"/>
      <c r="WSP182" s="85"/>
      <c r="WSQ182" s="85"/>
      <c r="WSR182" s="85"/>
      <c r="WSS182" s="85"/>
      <c r="WST182" s="85"/>
      <c r="WSU182" s="85"/>
      <c r="WSV182" s="85"/>
      <c r="WSW182" s="85"/>
      <c r="WSX182" s="85"/>
      <c r="WSY182" s="85"/>
      <c r="WSZ182" s="85"/>
      <c r="WTA182" s="85"/>
      <c r="WTB182" s="85"/>
      <c r="WTC182" s="85"/>
      <c r="WTD182" s="85"/>
      <c r="WTE182" s="85"/>
      <c r="WTF182" s="85"/>
      <c r="WTG182" s="85"/>
      <c r="WTH182" s="85"/>
      <c r="WTI182" s="85"/>
      <c r="WTJ182" s="85"/>
      <c r="WTK182" s="85"/>
      <c r="WTL182" s="85"/>
      <c r="WTM182" s="85"/>
      <c r="WTN182" s="85"/>
      <c r="WTO182" s="85"/>
      <c r="WTP182" s="85"/>
      <c r="WTQ182" s="85"/>
      <c r="WTR182" s="85"/>
      <c r="WTS182" s="85"/>
      <c r="WTT182" s="85"/>
      <c r="WTU182" s="85"/>
      <c r="WTV182" s="85"/>
      <c r="WTW182" s="85"/>
      <c r="WTX182" s="85"/>
      <c r="WTY182" s="85"/>
      <c r="WTZ182" s="85"/>
      <c r="WUA182" s="85"/>
      <c r="WUB182" s="85"/>
      <c r="WUC182" s="85"/>
      <c r="WUD182" s="85"/>
      <c r="WUE182" s="85"/>
      <c r="WUF182" s="85"/>
      <c r="WUG182" s="85"/>
      <c r="WUH182" s="85"/>
      <c r="WUI182" s="85"/>
      <c r="WUJ182" s="85"/>
      <c r="WUK182" s="85"/>
      <c r="WUL182" s="85"/>
      <c r="WUM182" s="85"/>
      <c r="WUN182" s="85"/>
      <c r="WUO182" s="85"/>
      <c r="WUP182" s="85"/>
      <c r="WUQ182" s="85"/>
      <c r="WUR182" s="85"/>
      <c r="WUS182" s="85"/>
      <c r="WUT182" s="85"/>
      <c r="WUU182" s="85"/>
      <c r="WUV182" s="85"/>
      <c r="WUW182" s="85"/>
      <c r="WUX182" s="85"/>
      <c r="WUY182" s="85"/>
      <c r="WUZ182" s="85"/>
      <c r="WVA182" s="85"/>
      <c r="WVB182" s="85"/>
      <c r="WVC182" s="85"/>
      <c r="WVD182" s="85"/>
      <c r="WVE182" s="85"/>
      <c r="WVF182" s="85"/>
      <c r="WVG182" s="85"/>
      <c r="WVH182" s="85"/>
      <c r="WVI182" s="85"/>
      <c r="WVJ182" s="85"/>
      <c r="WVK182" s="85"/>
      <c r="WVL182" s="85"/>
      <c r="WVM182" s="85"/>
      <c r="WVN182" s="85"/>
      <c r="WVO182" s="85"/>
      <c r="WVP182" s="85"/>
      <c r="WVQ182" s="85"/>
      <c r="WVR182" s="85"/>
      <c r="WVS182" s="85"/>
      <c r="WVT182" s="85"/>
      <c r="WVU182" s="85"/>
      <c r="WVV182" s="85"/>
      <c r="WVW182" s="85"/>
      <c r="WVX182" s="85"/>
      <c r="WVY182" s="85"/>
      <c r="WVZ182" s="85"/>
      <c r="WWA182" s="85"/>
      <c r="WWB182" s="85"/>
      <c r="WWC182" s="85"/>
      <c r="WWD182" s="85"/>
      <c r="WWE182" s="85"/>
      <c r="WWF182" s="85"/>
      <c r="WWG182" s="85"/>
      <c r="WWH182" s="85"/>
      <c r="WWI182" s="85"/>
      <c r="WWJ182" s="85"/>
      <c r="WWK182" s="85"/>
      <c r="WWL182" s="85"/>
      <c r="WWM182" s="85"/>
      <c r="WWN182" s="85"/>
      <c r="WWO182" s="85"/>
      <c r="WWP182" s="85"/>
      <c r="WWQ182" s="85"/>
      <c r="WWR182" s="85"/>
      <c r="WWS182" s="85"/>
      <c r="WWT182" s="85"/>
      <c r="WWU182" s="85"/>
      <c r="WWV182" s="85"/>
      <c r="WWW182" s="85"/>
      <c r="WWX182" s="85"/>
      <c r="WWY182" s="85"/>
      <c r="WWZ182" s="85"/>
      <c r="WXA182" s="85"/>
      <c r="WXB182" s="85"/>
      <c r="WXC182" s="85"/>
      <c r="WXD182" s="85"/>
      <c r="WXE182" s="85"/>
      <c r="WXF182" s="85"/>
      <c r="WXG182" s="85"/>
      <c r="WXH182" s="85"/>
      <c r="WXI182" s="85"/>
      <c r="WXJ182" s="85"/>
      <c r="WXK182" s="85"/>
      <c r="WXL182" s="85"/>
      <c r="WXM182" s="85"/>
      <c r="WXN182" s="85"/>
      <c r="WXO182" s="85"/>
      <c r="WXP182" s="85"/>
      <c r="WXQ182" s="85"/>
      <c r="WXR182" s="85"/>
      <c r="WXS182" s="85"/>
      <c r="WXT182" s="85"/>
      <c r="WXU182" s="85"/>
      <c r="WXV182" s="85"/>
      <c r="WXW182" s="85"/>
      <c r="WXX182" s="85"/>
      <c r="WXY182" s="85"/>
      <c r="WXZ182" s="85"/>
      <c r="WYA182" s="85"/>
      <c r="WYB182" s="85"/>
      <c r="WYC182" s="85"/>
      <c r="WYD182" s="85"/>
      <c r="WYE182" s="85"/>
      <c r="WYF182" s="85"/>
      <c r="WYG182" s="85"/>
      <c r="WYH182" s="85"/>
      <c r="WYI182" s="85"/>
      <c r="WYJ182" s="85"/>
      <c r="WYK182" s="85"/>
      <c r="WYL182" s="85"/>
      <c r="WYM182" s="85"/>
      <c r="WYN182" s="85"/>
      <c r="WYO182" s="85"/>
      <c r="WYP182" s="85"/>
      <c r="WYQ182" s="85"/>
      <c r="WYR182" s="85"/>
      <c r="WYS182" s="85"/>
      <c r="WYT182" s="85"/>
      <c r="WYU182" s="85"/>
      <c r="WYV182" s="85"/>
      <c r="WYW182" s="85"/>
      <c r="WYX182" s="85"/>
      <c r="WYY182" s="85"/>
      <c r="WYZ182" s="85"/>
      <c r="WZA182" s="85"/>
      <c r="WZB182" s="85"/>
      <c r="WZC182" s="85"/>
      <c r="WZD182" s="85"/>
      <c r="WZE182" s="85"/>
      <c r="WZF182" s="85"/>
      <c r="WZG182" s="85"/>
      <c r="WZH182" s="85"/>
      <c r="WZI182" s="85"/>
      <c r="WZJ182" s="85"/>
      <c r="WZK182" s="85"/>
      <c r="WZL182" s="85"/>
      <c r="WZM182" s="85"/>
      <c r="WZN182" s="85"/>
      <c r="WZO182" s="85"/>
      <c r="WZP182" s="85"/>
      <c r="WZQ182" s="85"/>
      <c r="WZR182" s="85"/>
      <c r="WZS182" s="85"/>
      <c r="WZT182" s="85"/>
      <c r="WZU182" s="85"/>
      <c r="WZV182" s="85"/>
      <c r="WZW182" s="85"/>
      <c r="WZX182" s="85"/>
      <c r="WZY182" s="85"/>
      <c r="WZZ182" s="85"/>
      <c r="XAA182" s="85"/>
      <c r="XAB182" s="85"/>
      <c r="XAC182" s="85"/>
      <c r="XAD182" s="85"/>
      <c r="XAE182" s="85"/>
      <c r="XAF182" s="85"/>
      <c r="XAG182" s="85"/>
      <c r="XAH182" s="85"/>
      <c r="XAI182" s="85"/>
      <c r="XAJ182" s="85"/>
      <c r="XAK182" s="85"/>
      <c r="XAL182" s="85"/>
      <c r="XAM182" s="85"/>
      <c r="XAN182" s="85"/>
      <c r="XAO182" s="85"/>
      <c r="XAP182" s="85"/>
      <c r="XAQ182" s="85"/>
      <c r="XAR182" s="85"/>
      <c r="XAS182" s="85"/>
      <c r="XAT182" s="85"/>
      <c r="XAU182" s="85"/>
      <c r="XAV182" s="85"/>
      <c r="XAW182" s="85"/>
      <c r="XAX182" s="85"/>
      <c r="XAY182" s="85"/>
      <c r="XAZ182" s="85"/>
      <c r="XBA182" s="85"/>
      <c r="XBB182" s="85"/>
      <c r="XBC182" s="85"/>
      <c r="XBD182" s="85"/>
      <c r="XBE182" s="85"/>
      <c r="XBF182" s="85"/>
      <c r="XBG182" s="85"/>
      <c r="XBH182" s="85"/>
      <c r="XBI182" s="85"/>
      <c r="XBJ182" s="85"/>
      <c r="XBK182" s="85"/>
      <c r="XBL182" s="85"/>
      <c r="XBM182" s="85"/>
      <c r="XBN182" s="85"/>
      <c r="XBO182" s="85"/>
      <c r="XBP182" s="85"/>
      <c r="XBQ182" s="85"/>
      <c r="XBR182" s="85"/>
      <c r="XBS182" s="85"/>
      <c r="XBT182" s="85"/>
      <c r="XBU182" s="85"/>
      <c r="XBV182" s="85"/>
      <c r="XBW182" s="85"/>
      <c r="XBX182" s="85"/>
      <c r="XBY182" s="85"/>
      <c r="XBZ182" s="85"/>
      <c r="XCA182" s="85"/>
      <c r="XCB182" s="85"/>
      <c r="XCC182" s="85"/>
      <c r="XCD182" s="85"/>
      <c r="XCE182" s="85"/>
      <c r="XCF182" s="85"/>
      <c r="XCG182" s="85"/>
      <c r="XCH182" s="85"/>
      <c r="XCI182" s="85"/>
      <c r="XCJ182" s="85"/>
      <c r="XCK182" s="85"/>
      <c r="XCL182" s="85"/>
      <c r="XCM182" s="85"/>
      <c r="XCN182" s="85"/>
      <c r="XCO182" s="85"/>
      <c r="XCP182" s="85"/>
      <c r="XCQ182" s="85"/>
      <c r="XCR182" s="85"/>
      <c r="XCS182" s="85"/>
      <c r="XCT182" s="85"/>
      <c r="XCU182" s="85"/>
      <c r="XCV182" s="85"/>
      <c r="XCW182" s="85"/>
      <c r="XCX182" s="85"/>
      <c r="XCY182" s="85"/>
      <c r="XCZ182" s="85"/>
      <c r="XDA182" s="85"/>
      <c r="XDB182" s="85"/>
      <c r="XDC182" s="85"/>
      <c r="XDD182" s="85"/>
      <c r="XDE182" s="85"/>
      <c r="XDF182" s="85"/>
      <c r="XDG182" s="85"/>
      <c r="XDH182" s="85"/>
      <c r="XDI182" s="85"/>
      <c r="XDJ182" s="85"/>
      <c r="XDK182" s="85"/>
      <c r="XDL182" s="85"/>
      <c r="XDM182" s="85"/>
      <c r="XDN182" s="85"/>
      <c r="XDO182" s="85"/>
      <c r="XDP182" s="85"/>
      <c r="XDQ182" s="85"/>
      <c r="XDR182" s="85"/>
      <c r="XDS182" s="85"/>
      <c r="XDT182" s="85"/>
      <c r="XDU182" s="85"/>
      <c r="XDV182" s="85"/>
      <c r="XDW182" s="85"/>
      <c r="XDX182" s="85"/>
      <c r="XDY182" s="85"/>
      <c r="XDZ182" s="85"/>
      <c r="XEA182" s="85"/>
      <c r="XEB182" s="85"/>
      <c r="XEC182" s="85"/>
      <c r="XED182" s="85"/>
      <c r="XEE182" s="85"/>
      <c r="XEF182" s="85"/>
      <c r="XEG182" s="85"/>
      <c r="XEH182" s="85"/>
      <c r="XEI182" s="85"/>
      <c r="XEJ182" s="85"/>
      <c r="XEK182" s="85"/>
      <c r="XEL182" s="85"/>
      <c r="XEM182" s="85"/>
      <c r="XEN182" s="85"/>
      <c r="XEO182" s="85"/>
      <c r="XEP182" s="85"/>
      <c r="XEQ182" s="85"/>
      <c r="XER182" s="85"/>
      <c r="XES182" s="85"/>
      <c r="XET182" s="85"/>
      <c r="XEU182" s="85"/>
      <c r="XEV182" s="85"/>
      <c r="XEW182" s="85"/>
      <c r="XEX182" s="85"/>
      <c r="XEY182" s="85"/>
      <c r="XEZ182" s="85"/>
      <c r="XFA182" s="85"/>
      <c r="XFB182" s="85"/>
      <c r="XFC182" s="85"/>
      <c r="XFD182" s="85"/>
    </row>
    <row r="183" spans="1:16384" s="133" customFormat="1" x14ac:dyDescent="0.2">
      <c r="A183" s="85"/>
      <c r="B183" s="85" t="s">
        <v>321</v>
      </c>
      <c r="C183" s="85"/>
      <c r="D183" s="133" t="s">
        <v>147</v>
      </c>
      <c r="E183" s="85"/>
      <c r="F183" s="102">
        <f>SUM(H183:M183,O183)</f>
        <v>804028.13099434332</v>
      </c>
      <c r="G183" s="85"/>
      <c r="H183" s="103">
        <f>'Input corr. maatwerk'!H190</f>
        <v>0</v>
      </c>
      <c r="I183" s="103">
        <f>'Input corr. maatwerk'!I190</f>
        <v>116394.82999999999</v>
      </c>
      <c r="J183" s="103">
        <f>'Input corr. maatwerk'!J190</f>
        <v>384366.62</v>
      </c>
      <c r="K183" s="103">
        <f>'Input corr. maatwerk'!K190</f>
        <v>34497.160000000003</v>
      </c>
      <c r="L183" s="103">
        <f>'Input corr. maatwerk'!L190</f>
        <v>168910.408</v>
      </c>
      <c r="M183" s="103">
        <f>'Input corr. maatwerk'!M190</f>
        <v>36006.699999999997</v>
      </c>
      <c r="N183" s="85"/>
      <c r="O183" s="103">
        <f>'Input corr. maatwerk'!O190</f>
        <v>63852.412994343409</v>
      </c>
      <c r="P183" s="85"/>
      <c r="Q183" s="85"/>
      <c r="R183" s="85"/>
      <c r="S183" s="85"/>
      <c r="T183" s="85"/>
      <c r="U183" s="85"/>
      <c r="V183" s="85"/>
      <c r="W183" s="85"/>
      <c r="X183" s="85"/>
      <c r="Y183" s="85"/>
      <c r="Z183" s="85"/>
      <c r="AA183" s="85"/>
      <c r="AB183" s="85"/>
      <c r="AC183" s="85"/>
      <c r="AD183" s="85"/>
      <c r="AE183" s="85"/>
      <c r="AF183" s="85"/>
      <c r="AG183" s="85"/>
      <c r="AH183" s="85"/>
      <c r="AI183" s="85"/>
      <c r="AJ183" s="85"/>
      <c r="AK183" s="85"/>
      <c r="AL183" s="85"/>
      <c r="AM183" s="85"/>
      <c r="AN183" s="85"/>
      <c r="AO183" s="85"/>
      <c r="AP183" s="85"/>
      <c r="AQ183" s="85"/>
      <c r="AR183" s="85"/>
      <c r="AS183" s="85"/>
      <c r="AT183" s="85"/>
      <c r="AU183" s="85"/>
      <c r="AV183" s="85"/>
      <c r="AW183" s="85"/>
      <c r="AX183" s="85"/>
      <c r="AY183" s="85"/>
      <c r="AZ183" s="85"/>
      <c r="BA183" s="85"/>
      <c r="BB183" s="85"/>
      <c r="BC183" s="85"/>
      <c r="BD183" s="85"/>
      <c r="BE183" s="85"/>
      <c r="BF183" s="85"/>
      <c r="BG183" s="85"/>
      <c r="BH183" s="85"/>
      <c r="BI183" s="85"/>
      <c r="BJ183" s="85"/>
      <c r="BK183" s="85"/>
      <c r="BL183" s="85"/>
      <c r="BM183" s="85"/>
      <c r="BN183" s="85"/>
      <c r="BO183" s="85"/>
      <c r="BP183" s="85"/>
      <c r="BQ183" s="85"/>
      <c r="BR183" s="85"/>
      <c r="BS183" s="85"/>
      <c r="BT183" s="85"/>
      <c r="BU183" s="85"/>
      <c r="BV183" s="85"/>
      <c r="BW183" s="85"/>
      <c r="BX183" s="85"/>
      <c r="BY183" s="85"/>
      <c r="BZ183" s="85"/>
      <c r="CA183" s="85"/>
      <c r="CB183" s="85"/>
      <c r="CC183" s="85"/>
      <c r="CD183" s="85"/>
      <c r="CE183" s="85"/>
      <c r="CF183" s="85"/>
      <c r="CG183" s="85"/>
      <c r="CH183" s="85"/>
      <c r="CI183" s="85"/>
      <c r="CJ183" s="85"/>
      <c r="CK183" s="85"/>
      <c r="CL183" s="85"/>
      <c r="CM183" s="85"/>
      <c r="CN183" s="85"/>
      <c r="CO183" s="85"/>
      <c r="CP183" s="85"/>
      <c r="CQ183" s="85"/>
      <c r="CR183" s="85"/>
      <c r="CS183" s="85"/>
      <c r="CT183" s="85"/>
      <c r="CU183" s="85"/>
      <c r="CV183" s="85"/>
      <c r="CW183" s="85"/>
      <c r="CX183" s="85"/>
      <c r="CY183" s="85"/>
      <c r="CZ183" s="85"/>
      <c r="DA183" s="85"/>
      <c r="DB183" s="85"/>
      <c r="DC183" s="85"/>
      <c r="DD183" s="85"/>
      <c r="DE183" s="85"/>
      <c r="DF183" s="85"/>
      <c r="DG183" s="85"/>
      <c r="DH183" s="85"/>
      <c r="DI183" s="85"/>
      <c r="DJ183" s="85"/>
      <c r="DK183" s="85"/>
      <c r="DL183" s="85"/>
      <c r="DM183" s="85"/>
      <c r="DN183" s="85"/>
      <c r="DO183" s="85"/>
      <c r="DP183" s="85"/>
      <c r="DQ183" s="85"/>
      <c r="DR183" s="85"/>
      <c r="DS183" s="85"/>
      <c r="DT183" s="85"/>
      <c r="DU183" s="85"/>
      <c r="DV183" s="85"/>
      <c r="DW183" s="85"/>
      <c r="DX183" s="85"/>
      <c r="DY183" s="85"/>
      <c r="DZ183" s="85"/>
      <c r="EA183" s="85"/>
      <c r="EB183" s="85"/>
      <c r="EC183" s="85"/>
      <c r="ED183" s="85"/>
      <c r="EE183" s="85"/>
      <c r="EF183" s="85"/>
      <c r="EG183" s="85"/>
      <c r="EH183" s="85"/>
      <c r="EI183" s="85"/>
      <c r="EJ183" s="85"/>
      <c r="EK183" s="85"/>
      <c r="EL183" s="85"/>
      <c r="EM183" s="85"/>
      <c r="EN183" s="85"/>
      <c r="EO183" s="85"/>
      <c r="EP183" s="85"/>
      <c r="EQ183" s="85"/>
      <c r="ER183" s="85"/>
      <c r="ES183" s="85"/>
      <c r="ET183" s="85"/>
      <c r="EU183" s="85"/>
      <c r="EV183" s="85"/>
      <c r="EW183" s="85"/>
      <c r="EX183" s="85"/>
      <c r="EY183" s="85"/>
      <c r="EZ183" s="85"/>
      <c r="FA183" s="85"/>
      <c r="FB183" s="85"/>
      <c r="FC183" s="85"/>
      <c r="FD183" s="85"/>
      <c r="FE183" s="85"/>
      <c r="FF183" s="85"/>
      <c r="FG183" s="85"/>
      <c r="FH183" s="85"/>
      <c r="FI183" s="85"/>
      <c r="FJ183" s="85"/>
      <c r="FK183" s="85"/>
      <c r="FL183" s="85"/>
      <c r="FM183" s="85"/>
      <c r="FN183" s="85"/>
      <c r="FO183" s="85"/>
      <c r="FP183" s="85"/>
      <c r="FQ183" s="85"/>
      <c r="FR183" s="85"/>
      <c r="FS183" s="85"/>
      <c r="FT183" s="85"/>
      <c r="FU183" s="85"/>
      <c r="FV183" s="85"/>
      <c r="FW183" s="85"/>
      <c r="FX183" s="85"/>
      <c r="FY183" s="85"/>
      <c r="FZ183" s="85"/>
      <c r="GA183" s="85"/>
      <c r="GB183" s="85"/>
      <c r="GC183" s="85"/>
      <c r="GD183" s="85"/>
      <c r="GE183" s="85"/>
      <c r="GF183" s="85"/>
      <c r="GG183" s="85"/>
      <c r="GH183" s="85"/>
      <c r="GI183" s="85"/>
      <c r="GJ183" s="85"/>
      <c r="GK183" s="85"/>
      <c r="GL183" s="85"/>
      <c r="GM183" s="85"/>
      <c r="GN183" s="85"/>
      <c r="GO183" s="85"/>
      <c r="GP183" s="85"/>
      <c r="GQ183" s="85"/>
      <c r="GR183" s="85"/>
      <c r="GS183" s="85"/>
      <c r="GT183" s="85"/>
      <c r="GU183" s="85"/>
      <c r="GV183" s="85"/>
      <c r="GW183" s="85"/>
      <c r="GX183" s="85"/>
      <c r="GY183" s="85"/>
      <c r="GZ183" s="85"/>
      <c r="HA183" s="85"/>
      <c r="HB183" s="85"/>
      <c r="HC183" s="85"/>
      <c r="HD183" s="85"/>
      <c r="HE183" s="85"/>
      <c r="HF183" s="85"/>
      <c r="HG183" s="85"/>
      <c r="HH183" s="85"/>
      <c r="HI183" s="85"/>
      <c r="HJ183" s="85"/>
      <c r="HK183" s="85"/>
      <c r="HL183" s="85"/>
      <c r="HM183" s="85"/>
      <c r="HN183" s="85"/>
      <c r="HO183" s="85"/>
      <c r="HP183" s="85"/>
      <c r="HQ183" s="85"/>
      <c r="HR183" s="85"/>
      <c r="HS183" s="85"/>
      <c r="HT183" s="85"/>
      <c r="HU183" s="85"/>
      <c r="HV183" s="85"/>
      <c r="HW183" s="85"/>
      <c r="HX183" s="85"/>
      <c r="HY183" s="85"/>
      <c r="HZ183" s="85"/>
      <c r="IA183" s="85"/>
      <c r="IB183" s="85"/>
      <c r="IC183" s="85"/>
      <c r="ID183" s="85"/>
      <c r="IE183" s="85"/>
      <c r="IF183" s="85"/>
      <c r="IG183" s="85"/>
      <c r="IH183" s="85"/>
      <c r="II183" s="85"/>
      <c r="IJ183" s="85"/>
      <c r="IK183" s="85"/>
      <c r="IL183" s="85"/>
      <c r="IM183" s="85"/>
      <c r="IN183" s="85"/>
      <c r="IO183" s="85"/>
      <c r="IP183" s="85"/>
      <c r="IQ183" s="85"/>
      <c r="IR183" s="85"/>
      <c r="IS183" s="85"/>
      <c r="IT183" s="85"/>
      <c r="IU183" s="85"/>
      <c r="IV183" s="85"/>
      <c r="IW183" s="85"/>
      <c r="IX183" s="85"/>
      <c r="IY183" s="85"/>
      <c r="IZ183" s="85"/>
      <c r="JA183" s="85"/>
      <c r="JB183" s="85"/>
      <c r="JC183" s="85"/>
      <c r="JD183" s="85"/>
      <c r="JE183" s="85"/>
      <c r="JF183" s="85"/>
      <c r="JG183" s="85"/>
      <c r="JH183" s="85"/>
      <c r="JI183" s="85"/>
      <c r="JJ183" s="85"/>
      <c r="JK183" s="85"/>
      <c r="JL183" s="85"/>
      <c r="JM183" s="85"/>
      <c r="JN183" s="85"/>
      <c r="JO183" s="85"/>
      <c r="JP183" s="85"/>
      <c r="JQ183" s="85"/>
      <c r="JR183" s="85"/>
      <c r="JS183" s="85"/>
      <c r="JT183" s="85"/>
      <c r="JU183" s="85"/>
      <c r="JV183" s="85"/>
      <c r="JW183" s="85"/>
      <c r="JX183" s="85"/>
      <c r="JY183" s="85"/>
      <c r="JZ183" s="85"/>
      <c r="KA183" s="85"/>
      <c r="KB183" s="85"/>
      <c r="KC183" s="85"/>
      <c r="KD183" s="85"/>
      <c r="KE183" s="85"/>
      <c r="KF183" s="85"/>
      <c r="KG183" s="85"/>
      <c r="KH183" s="85"/>
      <c r="KI183" s="85"/>
      <c r="KJ183" s="85"/>
      <c r="KK183" s="85"/>
      <c r="KL183" s="85"/>
      <c r="KM183" s="85"/>
      <c r="KN183" s="85"/>
      <c r="KO183" s="85"/>
      <c r="KP183" s="85"/>
      <c r="KQ183" s="85"/>
      <c r="KR183" s="85"/>
      <c r="KS183" s="85"/>
      <c r="KT183" s="85"/>
      <c r="KU183" s="85"/>
      <c r="KV183" s="85"/>
      <c r="KW183" s="85"/>
      <c r="KX183" s="85"/>
      <c r="KY183" s="85"/>
      <c r="KZ183" s="85"/>
      <c r="LA183" s="85"/>
      <c r="LB183" s="85"/>
      <c r="LC183" s="85"/>
      <c r="LD183" s="85"/>
      <c r="LE183" s="85"/>
      <c r="LF183" s="85"/>
      <c r="LG183" s="85"/>
      <c r="LH183" s="85"/>
      <c r="LI183" s="85"/>
      <c r="LJ183" s="85"/>
      <c r="LK183" s="85"/>
      <c r="LL183" s="85"/>
      <c r="LM183" s="85"/>
      <c r="LN183" s="85"/>
      <c r="LO183" s="85"/>
      <c r="LP183" s="85"/>
      <c r="LQ183" s="85"/>
      <c r="LR183" s="85"/>
      <c r="LS183" s="85"/>
      <c r="LT183" s="85"/>
      <c r="LU183" s="85"/>
      <c r="LV183" s="85"/>
      <c r="LW183" s="85"/>
      <c r="LX183" s="85"/>
      <c r="LY183" s="85"/>
      <c r="LZ183" s="85"/>
      <c r="MA183" s="85"/>
      <c r="MB183" s="85"/>
      <c r="MC183" s="85"/>
      <c r="MD183" s="85"/>
      <c r="ME183" s="85"/>
      <c r="MF183" s="85"/>
      <c r="MG183" s="85"/>
      <c r="MH183" s="85"/>
      <c r="MI183" s="85"/>
      <c r="MJ183" s="85"/>
      <c r="MK183" s="85"/>
      <c r="ML183" s="85"/>
      <c r="MM183" s="85"/>
      <c r="MN183" s="85"/>
      <c r="MO183" s="85"/>
      <c r="MP183" s="85"/>
      <c r="MQ183" s="85"/>
      <c r="MR183" s="85"/>
      <c r="MS183" s="85"/>
      <c r="MT183" s="85"/>
      <c r="MU183" s="85"/>
      <c r="MV183" s="85"/>
      <c r="MW183" s="85"/>
      <c r="MX183" s="85"/>
      <c r="MY183" s="85"/>
      <c r="MZ183" s="85"/>
      <c r="NA183" s="85"/>
      <c r="NB183" s="85"/>
      <c r="NC183" s="85"/>
      <c r="ND183" s="85"/>
      <c r="NE183" s="85"/>
      <c r="NF183" s="85"/>
      <c r="NG183" s="85"/>
      <c r="NH183" s="85"/>
      <c r="NI183" s="85"/>
      <c r="NJ183" s="85"/>
      <c r="NK183" s="85"/>
      <c r="NL183" s="85"/>
      <c r="NM183" s="85"/>
      <c r="NN183" s="85"/>
      <c r="NO183" s="85"/>
      <c r="NP183" s="85"/>
      <c r="NQ183" s="85"/>
      <c r="NR183" s="85"/>
      <c r="NS183" s="85"/>
      <c r="NT183" s="85"/>
      <c r="NU183" s="85"/>
      <c r="NV183" s="85"/>
      <c r="NW183" s="85"/>
      <c r="NX183" s="85"/>
      <c r="NY183" s="85"/>
      <c r="NZ183" s="85"/>
      <c r="OA183" s="85"/>
      <c r="OB183" s="85"/>
      <c r="OC183" s="85"/>
      <c r="OD183" s="85"/>
      <c r="OE183" s="85"/>
      <c r="OF183" s="85"/>
      <c r="OG183" s="85"/>
      <c r="OH183" s="85"/>
      <c r="OI183" s="85"/>
      <c r="OJ183" s="85"/>
      <c r="OK183" s="85"/>
      <c r="OL183" s="85"/>
      <c r="OM183" s="85"/>
      <c r="ON183" s="85"/>
      <c r="OO183" s="85"/>
      <c r="OP183" s="85"/>
      <c r="OQ183" s="85"/>
      <c r="OR183" s="85"/>
      <c r="OS183" s="85"/>
      <c r="OT183" s="85"/>
      <c r="OU183" s="85"/>
      <c r="OV183" s="85"/>
      <c r="OW183" s="85"/>
      <c r="OX183" s="85"/>
      <c r="OY183" s="85"/>
      <c r="OZ183" s="85"/>
      <c r="PA183" s="85"/>
      <c r="PB183" s="85"/>
      <c r="PC183" s="85"/>
      <c r="PD183" s="85"/>
      <c r="PE183" s="85"/>
      <c r="PF183" s="85"/>
      <c r="PG183" s="85"/>
      <c r="PH183" s="85"/>
      <c r="PI183" s="85"/>
      <c r="PJ183" s="85"/>
      <c r="PK183" s="85"/>
      <c r="PL183" s="85"/>
      <c r="PM183" s="85"/>
      <c r="PN183" s="85"/>
      <c r="PO183" s="85"/>
      <c r="PP183" s="85"/>
      <c r="PQ183" s="85"/>
      <c r="PR183" s="85"/>
      <c r="PS183" s="85"/>
      <c r="PT183" s="85"/>
      <c r="PU183" s="85"/>
      <c r="PV183" s="85"/>
      <c r="PW183" s="85"/>
      <c r="PX183" s="85"/>
      <c r="PY183" s="85"/>
      <c r="PZ183" s="85"/>
      <c r="QA183" s="85"/>
      <c r="QB183" s="85"/>
      <c r="QC183" s="85"/>
      <c r="QD183" s="85"/>
      <c r="QE183" s="85"/>
      <c r="QF183" s="85"/>
      <c r="QG183" s="85"/>
      <c r="QH183" s="85"/>
      <c r="QI183" s="85"/>
      <c r="QJ183" s="85"/>
      <c r="QK183" s="85"/>
      <c r="QL183" s="85"/>
      <c r="QM183" s="85"/>
      <c r="QN183" s="85"/>
      <c r="QO183" s="85"/>
      <c r="QP183" s="85"/>
      <c r="QQ183" s="85"/>
      <c r="QR183" s="85"/>
      <c r="QS183" s="85"/>
      <c r="QT183" s="85"/>
      <c r="QU183" s="85"/>
      <c r="QV183" s="85"/>
      <c r="QW183" s="85"/>
      <c r="QX183" s="85"/>
      <c r="QY183" s="85"/>
      <c r="QZ183" s="85"/>
      <c r="RA183" s="85"/>
      <c r="RB183" s="85"/>
      <c r="RC183" s="85"/>
      <c r="RD183" s="85"/>
      <c r="RE183" s="85"/>
      <c r="RF183" s="85"/>
      <c r="RG183" s="85"/>
      <c r="RH183" s="85"/>
      <c r="RI183" s="85"/>
      <c r="RJ183" s="85"/>
      <c r="RK183" s="85"/>
      <c r="RL183" s="85"/>
      <c r="RM183" s="85"/>
      <c r="RN183" s="85"/>
      <c r="RO183" s="85"/>
      <c r="RP183" s="85"/>
      <c r="RQ183" s="85"/>
      <c r="RR183" s="85"/>
      <c r="RS183" s="85"/>
      <c r="RT183" s="85"/>
      <c r="RU183" s="85"/>
      <c r="RV183" s="85"/>
      <c r="RW183" s="85"/>
      <c r="RX183" s="85"/>
      <c r="RY183" s="85"/>
      <c r="RZ183" s="85"/>
      <c r="SA183" s="85"/>
      <c r="SB183" s="85"/>
      <c r="SC183" s="85"/>
      <c r="SD183" s="85"/>
      <c r="SE183" s="85"/>
      <c r="SF183" s="85"/>
      <c r="SG183" s="85"/>
      <c r="SH183" s="85"/>
      <c r="SI183" s="85"/>
      <c r="SJ183" s="85"/>
      <c r="SK183" s="85"/>
      <c r="SL183" s="85"/>
      <c r="SM183" s="85"/>
      <c r="SN183" s="85"/>
      <c r="SO183" s="85"/>
      <c r="SP183" s="85"/>
      <c r="SQ183" s="85"/>
      <c r="SR183" s="85"/>
      <c r="SS183" s="85"/>
      <c r="ST183" s="85"/>
      <c r="SU183" s="85"/>
      <c r="SV183" s="85"/>
      <c r="SW183" s="85"/>
      <c r="SX183" s="85"/>
      <c r="SY183" s="85"/>
      <c r="SZ183" s="85"/>
      <c r="TA183" s="85"/>
      <c r="TB183" s="85"/>
      <c r="TC183" s="85"/>
      <c r="TD183" s="85"/>
      <c r="TE183" s="85"/>
      <c r="TF183" s="85"/>
      <c r="TG183" s="85"/>
      <c r="TH183" s="85"/>
      <c r="TI183" s="85"/>
      <c r="TJ183" s="85"/>
      <c r="TK183" s="85"/>
      <c r="TL183" s="85"/>
      <c r="TM183" s="85"/>
      <c r="TN183" s="85"/>
      <c r="TO183" s="85"/>
      <c r="TP183" s="85"/>
      <c r="TQ183" s="85"/>
      <c r="TR183" s="85"/>
      <c r="TS183" s="85"/>
      <c r="TT183" s="85"/>
      <c r="TU183" s="85"/>
      <c r="TV183" s="85"/>
      <c r="TW183" s="85"/>
      <c r="TX183" s="85"/>
      <c r="TY183" s="85"/>
      <c r="TZ183" s="85"/>
      <c r="UA183" s="85"/>
      <c r="UB183" s="85"/>
      <c r="UC183" s="85"/>
      <c r="UD183" s="85"/>
      <c r="UE183" s="85"/>
      <c r="UF183" s="85"/>
      <c r="UG183" s="85"/>
      <c r="UH183" s="85"/>
      <c r="UI183" s="85"/>
      <c r="UJ183" s="85"/>
      <c r="UK183" s="85"/>
      <c r="UL183" s="85"/>
      <c r="UM183" s="85"/>
      <c r="UN183" s="85"/>
      <c r="UO183" s="85"/>
      <c r="UP183" s="85"/>
      <c r="UQ183" s="85"/>
      <c r="UR183" s="85"/>
      <c r="US183" s="85"/>
      <c r="UT183" s="85"/>
      <c r="UU183" s="85"/>
      <c r="UV183" s="85"/>
      <c r="UW183" s="85"/>
      <c r="UX183" s="85"/>
      <c r="UY183" s="85"/>
      <c r="UZ183" s="85"/>
      <c r="VA183" s="85"/>
      <c r="VB183" s="85"/>
      <c r="VC183" s="85"/>
      <c r="VD183" s="85"/>
      <c r="VE183" s="85"/>
      <c r="VF183" s="85"/>
      <c r="VG183" s="85"/>
      <c r="VH183" s="85"/>
      <c r="VI183" s="85"/>
      <c r="VJ183" s="85"/>
      <c r="VK183" s="85"/>
      <c r="VL183" s="85"/>
      <c r="VM183" s="85"/>
      <c r="VN183" s="85"/>
      <c r="VO183" s="85"/>
      <c r="VP183" s="85"/>
      <c r="VQ183" s="85"/>
      <c r="VR183" s="85"/>
      <c r="VS183" s="85"/>
      <c r="VT183" s="85"/>
      <c r="VU183" s="85"/>
      <c r="VV183" s="85"/>
      <c r="VW183" s="85"/>
      <c r="VX183" s="85"/>
      <c r="VY183" s="85"/>
      <c r="VZ183" s="85"/>
      <c r="WA183" s="85"/>
      <c r="WB183" s="85"/>
      <c r="WC183" s="85"/>
      <c r="WD183" s="85"/>
      <c r="WE183" s="85"/>
      <c r="WF183" s="85"/>
      <c r="WG183" s="85"/>
      <c r="WH183" s="85"/>
      <c r="WI183" s="85"/>
      <c r="WJ183" s="85"/>
      <c r="WK183" s="85"/>
      <c r="WL183" s="85"/>
      <c r="WM183" s="85"/>
      <c r="WN183" s="85"/>
      <c r="WO183" s="85"/>
      <c r="WP183" s="85"/>
      <c r="WQ183" s="85"/>
      <c r="WR183" s="85"/>
      <c r="WS183" s="85"/>
      <c r="WT183" s="85"/>
      <c r="WU183" s="85"/>
      <c r="WV183" s="85"/>
      <c r="WW183" s="85"/>
      <c r="WX183" s="85"/>
      <c r="WY183" s="85"/>
      <c r="WZ183" s="85"/>
      <c r="XA183" s="85"/>
      <c r="XB183" s="85"/>
      <c r="XC183" s="85"/>
      <c r="XD183" s="85"/>
      <c r="XE183" s="85"/>
      <c r="XF183" s="85"/>
      <c r="XG183" s="85"/>
      <c r="XH183" s="85"/>
      <c r="XI183" s="85"/>
      <c r="XJ183" s="85"/>
      <c r="XK183" s="85"/>
      <c r="XL183" s="85"/>
      <c r="XM183" s="85"/>
      <c r="XN183" s="85"/>
      <c r="XO183" s="85"/>
      <c r="XP183" s="85"/>
      <c r="XQ183" s="85"/>
      <c r="XR183" s="85"/>
      <c r="XS183" s="85"/>
      <c r="XT183" s="85"/>
      <c r="XU183" s="85"/>
      <c r="XV183" s="85"/>
      <c r="XW183" s="85"/>
      <c r="XX183" s="85"/>
      <c r="XY183" s="85"/>
      <c r="XZ183" s="85"/>
      <c r="YA183" s="85"/>
      <c r="YB183" s="85"/>
      <c r="YC183" s="85"/>
      <c r="YD183" s="85"/>
      <c r="YE183" s="85"/>
      <c r="YF183" s="85"/>
      <c r="YG183" s="85"/>
      <c r="YH183" s="85"/>
      <c r="YI183" s="85"/>
      <c r="YJ183" s="85"/>
      <c r="YK183" s="85"/>
      <c r="YL183" s="85"/>
      <c r="YM183" s="85"/>
      <c r="YN183" s="85"/>
      <c r="YO183" s="85"/>
      <c r="YP183" s="85"/>
      <c r="YQ183" s="85"/>
      <c r="YR183" s="85"/>
      <c r="YS183" s="85"/>
      <c r="YT183" s="85"/>
      <c r="YU183" s="85"/>
      <c r="YV183" s="85"/>
      <c r="YW183" s="85"/>
      <c r="YX183" s="85"/>
      <c r="YY183" s="85"/>
      <c r="YZ183" s="85"/>
      <c r="ZA183" s="85"/>
      <c r="ZB183" s="85"/>
      <c r="ZC183" s="85"/>
      <c r="ZD183" s="85"/>
      <c r="ZE183" s="85"/>
      <c r="ZF183" s="85"/>
      <c r="ZG183" s="85"/>
      <c r="ZH183" s="85"/>
      <c r="ZI183" s="85"/>
      <c r="ZJ183" s="85"/>
      <c r="ZK183" s="85"/>
      <c r="ZL183" s="85"/>
      <c r="ZM183" s="85"/>
      <c r="ZN183" s="85"/>
      <c r="ZO183" s="85"/>
      <c r="ZP183" s="85"/>
      <c r="ZQ183" s="85"/>
      <c r="ZR183" s="85"/>
      <c r="ZS183" s="85"/>
      <c r="ZT183" s="85"/>
      <c r="ZU183" s="85"/>
      <c r="ZV183" s="85"/>
      <c r="ZW183" s="85"/>
      <c r="ZX183" s="85"/>
      <c r="ZY183" s="85"/>
      <c r="ZZ183" s="85"/>
      <c r="AAA183" s="85"/>
      <c r="AAB183" s="85"/>
      <c r="AAC183" s="85"/>
      <c r="AAD183" s="85"/>
      <c r="AAE183" s="85"/>
      <c r="AAF183" s="85"/>
      <c r="AAG183" s="85"/>
      <c r="AAH183" s="85"/>
      <c r="AAI183" s="85"/>
      <c r="AAJ183" s="85"/>
      <c r="AAK183" s="85"/>
      <c r="AAL183" s="85"/>
      <c r="AAM183" s="85"/>
      <c r="AAN183" s="85"/>
      <c r="AAO183" s="85"/>
      <c r="AAP183" s="85"/>
      <c r="AAQ183" s="85"/>
      <c r="AAR183" s="85"/>
      <c r="AAS183" s="85"/>
      <c r="AAT183" s="85"/>
      <c r="AAU183" s="85"/>
      <c r="AAV183" s="85"/>
      <c r="AAW183" s="85"/>
      <c r="AAX183" s="85"/>
      <c r="AAY183" s="85"/>
      <c r="AAZ183" s="85"/>
      <c r="ABA183" s="85"/>
      <c r="ABB183" s="85"/>
      <c r="ABC183" s="85"/>
      <c r="ABD183" s="85"/>
      <c r="ABE183" s="85"/>
      <c r="ABF183" s="85"/>
      <c r="ABG183" s="85"/>
      <c r="ABH183" s="85"/>
      <c r="ABI183" s="85"/>
      <c r="ABJ183" s="85"/>
      <c r="ABK183" s="85"/>
      <c r="ABL183" s="85"/>
      <c r="ABM183" s="85"/>
      <c r="ABN183" s="85"/>
      <c r="ABO183" s="85"/>
      <c r="ABP183" s="85"/>
      <c r="ABQ183" s="85"/>
      <c r="ABR183" s="85"/>
      <c r="ABS183" s="85"/>
      <c r="ABT183" s="85"/>
      <c r="ABU183" s="85"/>
      <c r="ABV183" s="85"/>
      <c r="ABW183" s="85"/>
      <c r="ABX183" s="85"/>
      <c r="ABY183" s="85"/>
      <c r="ABZ183" s="85"/>
      <c r="ACA183" s="85"/>
      <c r="ACB183" s="85"/>
      <c r="ACC183" s="85"/>
      <c r="ACD183" s="85"/>
      <c r="ACE183" s="85"/>
      <c r="ACF183" s="85"/>
      <c r="ACG183" s="85"/>
      <c r="ACH183" s="85"/>
      <c r="ACI183" s="85"/>
      <c r="ACJ183" s="85"/>
      <c r="ACK183" s="85"/>
      <c r="ACL183" s="85"/>
      <c r="ACM183" s="85"/>
      <c r="ACN183" s="85"/>
      <c r="ACO183" s="85"/>
      <c r="ACP183" s="85"/>
      <c r="ACQ183" s="85"/>
      <c r="ACR183" s="85"/>
      <c r="ACS183" s="85"/>
      <c r="ACT183" s="85"/>
      <c r="ACU183" s="85"/>
      <c r="ACV183" s="85"/>
      <c r="ACW183" s="85"/>
      <c r="ACX183" s="85"/>
      <c r="ACY183" s="85"/>
      <c r="ACZ183" s="85"/>
      <c r="ADA183" s="85"/>
      <c r="ADB183" s="85"/>
      <c r="ADC183" s="85"/>
      <c r="ADD183" s="85"/>
      <c r="ADE183" s="85"/>
      <c r="ADF183" s="85"/>
      <c r="ADG183" s="85"/>
      <c r="ADH183" s="85"/>
      <c r="ADI183" s="85"/>
      <c r="ADJ183" s="85"/>
      <c r="ADK183" s="85"/>
      <c r="ADL183" s="85"/>
      <c r="ADM183" s="85"/>
      <c r="ADN183" s="85"/>
      <c r="ADO183" s="85"/>
      <c r="ADP183" s="85"/>
      <c r="ADQ183" s="85"/>
      <c r="ADR183" s="85"/>
      <c r="ADS183" s="85"/>
      <c r="ADT183" s="85"/>
      <c r="ADU183" s="85"/>
      <c r="ADV183" s="85"/>
      <c r="ADW183" s="85"/>
      <c r="ADX183" s="85"/>
      <c r="ADY183" s="85"/>
      <c r="ADZ183" s="85"/>
      <c r="AEA183" s="85"/>
      <c r="AEB183" s="85"/>
      <c r="AEC183" s="85"/>
      <c r="AED183" s="85"/>
      <c r="AEE183" s="85"/>
      <c r="AEF183" s="85"/>
      <c r="AEG183" s="85"/>
      <c r="AEH183" s="85"/>
      <c r="AEI183" s="85"/>
      <c r="AEJ183" s="85"/>
      <c r="AEK183" s="85"/>
      <c r="AEL183" s="85"/>
      <c r="AEM183" s="85"/>
      <c r="AEN183" s="85"/>
      <c r="AEO183" s="85"/>
      <c r="AEP183" s="85"/>
      <c r="AEQ183" s="85"/>
      <c r="AER183" s="85"/>
      <c r="AES183" s="85"/>
      <c r="AET183" s="85"/>
      <c r="AEU183" s="85"/>
      <c r="AEV183" s="85"/>
      <c r="AEW183" s="85"/>
      <c r="AEX183" s="85"/>
      <c r="AEY183" s="85"/>
      <c r="AEZ183" s="85"/>
      <c r="AFA183" s="85"/>
      <c r="AFB183" s="85"/>
      <c r="AFC183" s="85"/>
      <c r="AFD183" s="85"/>
      <c r="AFE183" s="85"/>
      <c r="AFF183" s="85"/>
      <c r="AFG183" s="85"/>
      <c r="AFH183" s="85"/>
      <c r="AFI183" s="85"/>
      <c r="AFJ183" s="85"/>
      <c r="AFK183" s="85"/>
      <c r="AFL183" s="85"/>
      <c r="AFM183" s="85"/>
      <c r="AFN183" s="85"/>
      <c r="AFO183" s="85"/>
      <c r="AFP183" s="85"/>
      <c r="AFQ183" s="85"/>
      <c r="AFR183" s="85"/>
      <c r="AFS183" s="85"/>
      <c r="AFT183" s="85"/>
      <c r="AFU183" s="85"/>
      <c r="AFV183" s="85"/>
      <c r="AFW183" s="85"/>
      <c r="AFX183" s="85"/>
      <c r="AFY183" s="85"/>
      <c r="AFZ183" s="85"/>
      <c r="AGA183" s="85"/>
      <c r="AGB183" s="85"/>
      <c r="AGC183" s="85"/>
      <c r="AGD183" s="85"/>
      <c r="AGE183" s="85"/>
      <c r="AGF183" s="85"/>
      <c r="AGG183" s="85"/>
      <c r="AGH183" s="85"/>
      <c r="AGI183" s="85"/>
      <c r="AGJ183" s="85"/>
      <c r="AGK183" s="85"/>
      <c r="AGL183" s="85"/>
      <c r="AGM183" s="85"/>
      <c r="AGN183" s="85"/>
      <c r="AGO183" s="85"/>
      <c r="AGP183" s="85"/>
      <c r="AGQ183" s="85"/>
      <c r="AGR183" s="85"/>
      <c r="AGS183" s="85"/>
      <c r="AGT183" s="85"/>
      <c r="AGU183" s="85"/>
      <c r="AGV183" s="85"/>
      <c r="AGW183" s="85"/>
      <c r="AGX183" s="85"/>
      <c r="AGY183" s="85"/>
      <c r="AGZ183" s="85"/>
      <c r="AHA183" s="85"/>
      <c r="AHB183" s="85"/>
      <c r="AHC183" s="85"/>
      <c r="AHD183" s="85"/>
      <c r="AHE183" s="85"/>
      <c r="AHF183" s="85"/>
      <c r="AHG183" s="85"/>
      <c r="AHH183" s="85"/>
      <c r="AHI183" s="85"/>
      <c r="AHJ183" s="85"/>
      <c r="AHK183" s="85"/>
      <c r="AHL183" s="85"/>
      <c r="AHM183" s="85"/>
      <c r="AHN183" s="85"/>
      <c r="AHO183" s="85"/>
      <c r="AHP183" s="85"/>
      <c r="AHQ183" s="85"/>
      <c r="AHR183" s="85"/>
      <c r="AHS183" s="85"/>
      <c r="AHT183" s="85"/>
      <c r="AHU183" s="85"/>
      <c r="AHV183" s="85"/>
      <c r="AHW183" s="85"/>
      <c r="AHX183" s="85"/>
      <c r="AHY183" s="85"/>
      <c r="AHZ183" s="85"/>
      <c r="AIA183" s="85"/>
      <c r="AIB183" s="85"/>
      <c r="AIC183" s="85"/>
      <c r="AID183" s="85"/>
      <c r="AIE183" s="85"/>
      <c r="AIF183" s="85"/>
      <c r="AIG183" s="85"/>
      <c r="AIH183" s="85"/>
      <c r="AII183" s="85"/>
      <c r="AIJ183" s="85"/>
      <c r="AIK183" s="85"/>
      <c r="AIL183" s="85"/>
      <c r="AIM183" s="85"/>
      <c r="AIN183" s="85"/>
      <c r="AIO183" s="85"/>
      <c r="AIP183" s="85"/>
      <c r="AIQ183" s="85"/>
      <c r="AIR183" s="85"/>
      <c r="AIS183" s="85"/>
      <c r="AIT183" s="85"/>
      <c r="AIU183" s="85"/>
      <c r="AIV183" s="85"/>
      <c r="AIW183" s="85"/>
      <c r="AIX183" s="85"/>
      <c r="AIY183" s="85"/>
      <c r="AIZ183" s="85"/>
      <c r="AJA183" s="85"/>
      <c r="AJB183" s="85"/>
      <c r="AJC183" s="85"/>
      <c r="AJD183" s="85"/>
      <c r="AJE183" s="85"/>
      <c r="AJF183" s="85"/>
      <c r="AJG183" s="85"/>
      <c r="AJH183" s="85"/>
      <c r="AJI183" s="85"/>
      <c r="AJJ183" s="85"/>
      <c r="AJK183" s="85"/>
      <c r="AJL183" s="85"/>
      <c r="AJM183" s="85"/>
      <c r="AJN183" s="85"/>
      <c r="AJO183" s="85"/>
      <c r="AJP183" s="85"/>
      <c r="AJQ183" s="85"/>
      <c r="AJR183" s="85"/>
      <c r="AJS183" s="85"/>
      <c r="AJT183" s="85"/>
      <c r="AJU183" s="85"/>
      <c r="AJV183" s="85"/>
      <c r="AJW183" s="85"/>
      <c r="AJX183" s="85"/>
      <c r="AJY183" s="85"/>
      <c r="AJZ183" s="85"/>
      <c r="AKA183" s="85"/>
      <c r="AKB183" s="85"/>
      <c r="AKC183" s="85"/>
      <c r="AKD183" s="85"/>
      <c r="AKE183" s="85"/>
      <c r="AKF183" s="85"/>
      <c r="AKG183" s="85"/>
      <c r="AKH183" s="85"/>
      <c r="AKI183" s="85"/>
      <c r="AKJ183" s="85"/>
      <c r="AKK183" s="85"/>
      <c r="AKL183" s="85"/>
      <c r="AKM183" s="85"/>
      <c r="AKN183" s="85"/>
      <c r="AKO183" s="85"/>
      <c r="AKP183" s="85"/>
      <c r="AKQ183" s="85"/>
      <c r="AKR183" s="85"/>
      <c r="AKS183" s="85"/>
      <c r="AKT183" s="85"/>
      <c r="AKU183" s="85"/>
      <c r="AKV183" s="85"/>
      <c r="AKW183" s="85"/>
      <c r="AKX183" s="85"/>
      <c r="AKY183" s="85"/>
      <c r="AKZ183" s="85"/>
      <c r="ALA183" s="85"/>
      <c r="ALB183" s="85"/>
      <c r="ALC183" s="85"/>
      <c r="ALD183" s="85"/>
      <c r="ALE183" s="85"/>
      <c r="ALF183" s="85"/>
      <c r="ALG183" s="85"/>
      <c r="ALH183" s="85"/>
      <c r="ALI183" s="85"/>
      <c r="ALJ183" s="85"/>
      <c r="ALK183" s="85"/>
      <c r="ALL183" s="85"/>
      <c r="ALM183" s="85"/>
      <c r="ALN183" s="85"/>
      <c r="ALO183" s="85"/>
      <c r="ALP183" s="85"/>
      <c r="ALQ183" s="85"/>
      <c r="ALR183" s="85"/>
      <c r="ALS183" s="85"/>
      <c r="ALT183" s="85"/>
      <c r="ALU183" s="85"/>
      <c r="ALV183" s="85"/>
      <c r="ALW183" s="85"/>
      <c r="ALX183" s="85"/>
      <c r="ALY183" s="85"/>
      <c r="ALZ183" s="85"/>
      <c r="AMA183" s="85"/>
      <c r="AMB183" s="85"/>
      <c r="AMC183" s="85"/>
      <c r="AMD183" s="85"/>
      <c r="AME183" s="85"/>
      <c r="AMF183" s="85"/>
      <c r="AMG183" s="85"/>
      <c r="AMH183" s="85"/>
      <c r="AMI183" s="85"/>
      <c r="AMJ183" s="85"/>
      <c r="AMK183" s="85"/>
      <c r="AML183" s="85"/>
      <c r="AMM183" s="85"/>
      <c r="AMN183" s="85"/>
      <c r="AMO183" s="85"/>
      <c r="AMP183" s="85"/>
      <c r="AMQ183" s="85"/>
      <c r="AMR183" s="85"/>
      <c r="AMS183" s="85"/>
      <c r="AMT183" s="85"/>
      <c r="AMU183" s="85"/>
      <c r="AMV183" s="85"/>
      <c r="AMW183" s="85"/>
      <c r="AMX183" s="85"/>
      <c r="AMY183" s="85"/>
      <c r="AMZ183" s="85"/>
      <c r="ANA183" s="85"/>
      <c r="ANB183" s="85"/>
      <c r="ANC183" s="85"/>
      <c r="AND183" s="85"/>
      <c r="ANE183" s="85"/>
      <c r="ANF183" s="85"/>
      <c r="ANG183" s="85"/>
      <c r="ANH183" s="85"/>
      <c r="ANI183" s="85"/>
      <c r="ANJ183" s="85"/>
      <c r="ANK183" s="85"/>
      <c r="ANL183" s="85"/>
      <c r="ANM183" s="85"/>
      <c r="ANN183" s="85"/>
      <c r="ANO183" s="85"/>
      <c r="ANP183" s="85"/>
      <c r="ANQ183" s="85"/>
      <c r="ANR183" s="85"/>
      <c r="ANS183" s="85"/>
      <c r="ANT183" s="85"/>
      <c r="ANU183" s="85"/>
      <c r="ANV183" s="85"/>
      <c r="ANW183" s="85"/>
      <c r="ANX183" s="85"/>
      <c r="ANY183" s="85"/>
      <c r="ANZ183" s="85"/>
      <c r="AOA183" s="85"/>
      <c r="AOB183" s="85"/>
      <c r="AOC183" s="85"/>
      <c r="AOD183" s="85"/>
      <c r="AOE183" s="85"/>
      <c r="AOF183" s="85"/>
      <c r="AOG183" s="85"/>
      <c r="AOH183" s="85"/>
      <c r="AOI183" s="85"/>
      <c r="AOJ183" s="85"/>
      <c r="AOK183" s="85"/>
      <c r="AOL183" s="85"/>
      <c r="AOM183" s="85"/>
      <c r="AON183" s="85"/>
      <c r="AOO183" s="85"/>
      <c r="AOP183" s="85"/>
      <c r="AOQ183" s="85"/>
      <c r="AOR183" s="85"/>
      <c r="AOS183" s="85"/>
      <c r="AOT183" s="85"/>
      <c r="AOU183" s="85"/>
      <c r="AOV183" s="85"/>
      <c r="AOW183" s="85"/>
      <c r="AOX183" s="85"/>
      <c r="AOY183" s="85"/>
      <c r="AOZ183" s="85"/>
      <c r="APA183" s="85"/>
      <c r="APB183" s="85"/>
      <c r="APC183" s="85"/>
      <c r="APD183" s="85"/>
      <c r="APE183" s="85"/>
      <c r="APF183" s="85"/>
      <c r="APG183" s="85"/>
      <c r="APH183" s="85"/>
      <c r="API183" s="85"/>
      <c r="APJ183" s="85"/>
      <c r="APK183" s="85"/>
      <c r="APL183" s="85"/>
      <c r="APM183" s="85"/>
      <c r="APN183" s="85"/>
      <c r="APO183" s="85"/>
      <c r="APP183" s="85"/>
      <c r="APQ183" s="85"/>
      <c r="APR183" s="85"/>
      <c r="APS183" s="85"/>
      <c r="APT183" s="85"/>
      <c r="APU183" s="85"/>
      <c r="APV183" s="85"/>
      <c r="APW183" s="85"/>
      <c r="APX183" s="85"/>
      <c r="APY183" s="85"/>
      <c r="APZ183" s="85"/>
      <c r="AQA183" s="85"/>
      <c r="AQB183" s="85"/>
      <c r="AQC183" s="85"/>
      <c r="AQD183" s="85"/>
      <c r="AQE183" s="85"/>
      <c r="AQF183" s="85"/>
      <c r="AQG183" s="85"/>
      <c r="AQH183" s="85"/>
      <c r="AQI183" s="85"/>
      <c r="AQJ183" s="85"/>
      <c r="AQK183" s="85"/>
      <c r="AQL183" s="85"/>
      <c r="AQM183" s="85"/>
      <c r="AQN183" s="85"/>
      <c r="AQO183" s="85"/>
      <c r="AQP183" s="85"/>
      <c r="AQQ183" s="85"/>
      <c r="AQR183" s="85"/>
      <c r="AQS183" s="85"/>
      <c r="AQT183" s="85"/>
      <c r="AQU183" s="85"/>
      <c r="AQV183" s="85"/>
      <c r="AQW183" s="85"/>
      <c r="AQX183" s="85"/>
      <c r="AQY183" s="85"/>
      <c r="AQZ183" s="85"/>
      <c r="ARA183" s="85"/>
      <c r="ARB183" s="85"/>
      <c r="ARC183" s="85"/>
      <c r="ARD183" s="85"/>
      <c r="ARE183" s="85"/>
      <c r="ARF183" s="85"/>
      <c r="ARG183" s="85"/>
      <c r="ARH183" s="85"/>
      <c r="ARI183" s="85"/>
      <c r="ARJ183" s="85"/>
      <c r="ARK183" s="85"/>
      <c r="ARL183" s="85"/>
      <c r="ARM183" s="85"/>
      <c r="ARN183" s="85"/>
      <c r="ARO183" s="85"/>
      <c r="ARP183" s="85"/>
      <c r="ARQ183" s="85"/>
      <c r="ARR183" s="85"/>
      <c r="ARS183" s="85"/>
      <c r="ART183" s="85"/>
      <c r="ARU183" s="85"/>
      <c r="ARV183" s="85"/>
      <c r="ARW183" s="85"/>
      <c r="ARX183" s="85"/>
      <c r="ARY183" s="85"/>
      <c r="ARZ183" s="85"/>
      <c r="ASA183" s="85"/>
      <c r="ASB183" s="85"/>
      <c r="ASC183" s="85"/>
      <c r="ASD183" s="85"/>
      <c r="ASE183" s="85"/>
      <c r="ASF183" s="85"/>
      <c r="ASG183" s="85"/>
      <c r="ASH183" s="85"/>
      <c r="ASI183" s="85"/>
      <c r="ASJ183" s="85"/>
      <c r="ASK183" s="85"/>
      <c r="ASL183" s="85"/>
      <c r="ASM183" s="85"/>
      <c r="ASN183" s="85"/>
      <c r="ASO183" s="85"/>
      <c r="ASP183" s="85"/>
      <c r="ASQ183" s="85"/>
      <c r="ASR183" s="85"/>
      <c r="ASS183" s="85"/>
      <c r="AST183" s="85"/>
      <c r="ASU183" s="85"/>
      <c r="ASV183" s="85"/>
      <c r="ASW183" s="85"/>
      <c r="ASX183" s="85"/>
      <c r="ASY183" s="85"/>
      <c r="ASZ183" s="85"/>
      <c r="ATA183" s="85"/>
      <c r="ATB183" s="85"/>
      <c r="ATC183" s="85"/>
      <c r="ATD183" s="85"/>
      <c r="ATE183" s="85"/>
      <c r="ATF183" s="85"/>
      <c r="ATG183" s="85"/>
      <c r="ATH183" s="85"/>
      <c r="ATI183" s="85"/>
      <c r="ATJ183" s="85"/>
      <c r="ATK183" s="85"/>
      <c r="ATL183" s="85"/>
      <c r="ATM183" s="85"/>
      <c r="ATN183" s="85"/>
      <c r="ATO183" s="85"/>
      <c r="ATP183" s="85"/>
      <c r="ATQ183" s="85"/>
      <c r="ATR183" s="85"/>
      <c r="ATS183" s="85"/>
      <c r="ATT183" s="85"/>
      <c r="ATU183" s="85"/>
      <c r="ATV183" s="85"/>
      <c r="ATW183" s="85"/>
      <c r="ATX183" s="85"/>
      <c r="ATY183" s="85"/>
      <c r="ATZ183" s="85"/>
      <c r="AUA183" s="85"/>
      <c r="AUB183" s="85"/>
      <c r="AUC183" s="85"/>
      <c r="AUD183" s="85"/>
      <c r="AUE183" s="85"/>
      <c r="AUF183" s="85"/>
      <c r="AUG183" s="85"/>
      <c r="AUH183" s="85"/>
      <c r="AUI183" s="85"/>
      <c r="AUJ183" s="85"/>
      <c r="AUK183" s="85"/>
      <c r="AUL183" s="85"/>
      <c r="AUM183" s="85"/>
      <c r="AUN183" s="85"/>
      <c r="AUO183" s="85"/>
      <c r="AUP183" s="85"/>
      <c r="AUQ183" s="85"/>
      <c r="AUR183" s="85"/>
      <c r="AUS183" s="85"/>
      <c r="AUT183" s="85"/>
      <c r="AUU183" s="85"/>
      <c r="AUV183" s="85"/>
      <c r="AUW183" s="85"/>
      <c r="AUX183" s="85"/>
      <c r="AUY183" s="85"/>
      <c r="AUZ183" s="85"/>
      <c r="AVA183" s="85"/>
      <c r="AVB183" s="85"/>
      <c r="AVC183" s="85"/>
      <c r="AVD183" s="85"/>
      <c r="AVE183" s="85"/>
      <c r="AVF183" s="85"/>
      <c r="AVG183" s="85"/>
      <c r="AVH183" s="85"/>
      <c r="AVI183" s="85"/>
      <c r="AVJ183" s="85"/>
      <c r="AVK183" s="85"/>
      <c r="AVL183" s="85"/>
      <c r="AVM183" s="85"/>
      <c r="AVN183" s="85"/>
      <c r="AVO183" s="85"/>
      <c r="AVP183" s="85"/>
      <c r="AVQ183" s="85"/>
      <c r="AVR183" s="85"/>
      <c r="AVS183" s="85"/>
      <c r="AVT183" s="85"/>
      <c r="AVU183" s="85"/>
      <c r="AVV183" s="85"/>
      <c r="AVW183" s="85"/>
      <c r="AVX183" s="85"/>
      <c r="AVY183" s="85"/>
      <c r="AVZ183" s="85"/>
      <c r="AWA183" s="85"/>
      <c r="AWB183" s="85"/>
      <c r="AWC183" s="85"/>
      <c r="AWD183" s="85"/>
      <c r="AWE183" s="85"/>
      <c r="AWF183" s="85"/>
      <c r="AWG183" s="85"/>
      <c r="AWH183" s="85"/>
      <c r="AWI183" s="85"/>
      <c r="AWJ183" s="85"/>
      <c r="AWK183" s="85"/>
      <c r="AWL183" s="85"/>
      <c r="AWM183" s="85"/>
      <c r="AWN183" s="85"/>
      <c r="AWO183" s="85"/>
      <c r="AWP183" s="85"/>
      <c r="AWQ183" s="85"/>
      <c r="AWR183" s="85"/>
      <c r="AWS183" s="85"/>
      <c r="AWT183" s="85"/>
      <c r="AWU183" s="85"/>
      <c r="AWV183" s="85"/>
      <c r="AWW183" s="85"/>
      <c r="AWX183" s="85"/>
      <c r="AWY183" s="85"/>
      <c r="AWZ183" s="85"/>
      <c r="AXA183" s="85"/>
      <c r="AXB183" s="85"/>
      <c r="AXC183" s="85"/>
      <c r="AXD183" s="85"/>
      <c r="AXE183" s="85"/>
      <c r="AXF183" s="85"/>
      <c r="AXG183" s="85"/>
      <c r="AXH183" s="85"/>
      <c r="AXI183" s="85"/>
      <c r="AXJ183" s="85"/>
      <c r="AXK183" s="85"/>
      <c r="AXL183" s="85"/>
      <c r="AXM183" s="85"/>
      <c r="AXN183" s="85"/>
      <c r="AXO183" s="85"/>
      <c r="AXP183" s="85"/>
      <c r="AXQ183" s="85"/>
      <c r="AXR183" s="85"/>
      <c r="AXS183" s="85"/>
      <c r="AXT183" s="85"/>
      <c r="AXU183" s="85"/>
      <c r="AXV183" s="85"/>
      <c r="AXW183" s="85"/>
      <c r="AXX183" s="85"/>
      <c r="AXY183" s="85"/>
      <c r="AXZ183" s="85"/>
      <c r="AYA183" s="85"/>
      <c r="AYB183" s="85"/>
      <c r="AYC183" s="85"/>
      <c r="AYD183" s="85"/>
      <c r="AYE183" s="85"/>
      <c r="AYF183" s="85"/>
      <c r="AYG183" s="85"/>
      <c r="AYH183" s="85"/>
      <c r="AYI183" s="85"/>
      <c r="AYJ183" s="85"/>
      <c r="AYK183" s="85"/>
      <c r="AYL183" s="85"/>
      <c r="AYM183" s="85"/>
      <c r="AYN183" s="85"/>
      <c r="AYO183" s="85"/>
      <c r="AYP183" s="85"/>
      <c r="AYQ183" s="85"/>
      <c r="AYR183" s="85"/>
      <c r="AYS183" s="85"/>
      <c r="AYT183" s="85"/>
      <c r="AYU183" s="85"/>
      <c r="AYV183" s="85"/>
      <c r="AYW183" s="85"/>
      <c r="AYX183" s="85"/>
      <c r="AYY183" s="85"/>
      <c r="AYZ183" s="85"/>
      <c r="AZA183" s="85"/>
      <c r="AZB183" s="85"/>
      <c r="AZC183" s="85"/>
      <c r="AZD183" s="85"/>
      <c r="AZE183" s="85"/>
      <c r="AZF183" s="85"/>
      <c r="AZG183" s="85"/>
      <c r="AZH183" s="85"/>
      <c r="AZI183" s="85"/>
      <c r="AZJ183" s="85"/>
      <c r="AZK183" s="85"/>
      <c r="AZL183" s="85"/>
      <c r="AZM183" s="85"/>
      <c r="AZN183" s="85"/>
      <c r="AZO183" s="85"/>
      <c r="AZP183" s="85"/>
      <c r="AZQ183" s="85"/>
      <c r="AZR183" s="85"/>
      <c r="AZS183" s="85"/>
      <c r="AZT183" s="85"/>
      <c r="AZU183" s="85"/>
      <c r="AZV183" s="85"/>
      <c r="AZW183" s="85"/>
      <c r="AZX183" s="85"/>
      <c r="AZY183" s="85"/>
      <c r="AZZ183" s="85"/>
      <c r="BAA183" s="85"/>
      <c r="BAB183" s="85"/>
      <c r="BAC183" s="85"/>
      <c r="BAD183" s="85"/>
      <c r="BAE183" s="85"/>
      <c r="BAF183" s="85"/>
      <c r="BAG183" s="85"/>
      <c r="BAH183" s="85"/>
      <c r="BAI183" s="85"/>
      <c r="BAJ183" s="85"/>
      <c r="BAK183" s="85"/>
      <c r="BAL183" s="85"/>
      <c r="BAM183" s="85"/>
      <c r="BAN183" s="85"/>
      <c r="BAO183" s="85"/>
      <c r="BAP183" s="85"/>
      <c r="BAQ183" s="85"/>
      <c r="BAR183" s="85"/>
      <c r="BAS183" s="85"/>
      <c r="BAT183" s="85"/>
      <c r="BAU183" s="85"/>
      <c r="BAV183" s="85"/>
      <c r="BAW183" s="85"/>
      <c r="BAX183" s="85"/>
      <c r="BAY183" s="85"/>
      <c r="BAZ183" s="85"/>
      <c r="BBA183" s="85"/>
      <c r="BBB183" s="85"/>
      <c r="BBC183" s="85"/>
      <c r="BBD183" s="85"/>
      <c r="BBE183" s="85"/>
      <c r="BBF183" s="85"/>
      <c r="BBG183" s="85"/>
      <c r="BBH183" s="85"/>
      <c r="BBI183" s="85"/>
      <c r="BBJ183" s="85"/>
      <c r="BBK183" s="85"/>
      <c r="BBL183" s="85"/>
      <c r="BBM183" s="85"/>
      <c r="BBN183" s="85"/>
      <c r="BBO183" s="85"/>
      <c r="BBP183" s="85"/>
      <c r="BBQ183" s="85"/>
      <c r="BBR183" s="85"/>
      <c r="BBS183" s="85"/>
      <c r="BBT183" s="85"/>
      <c r="BBU183" s="85"/>
      <c r="BBV183" s="85"/>
      <c r="BBW183" s="85"/>
      <c r="BBX183" s="85"/>
      <c r="BBY183" s="85"/>
      <c r="BBZ183" s="85"/>
      <c r="BCA183" s="85"/>
      <c r="BCB183" s="85"/>
      <c r="BCC183" s="85"/>
      <c r="BCD183" s="85"/>
      <c r="BCE183" s="85"/>
      <c r="BCF183" s="85"/>
      <c r="BCG183" s="85"/>
      <c r="BCH183" s="85"/>
      <c r="BCI183" s="85"/>
      <c r="BCJ183" s="85"/>
      <c r="BCK183" s="85"/>
      <c r="BCL183" s="85"/>
      <c r="BCM183" s="85"/>
      <c r="BCN183" s="85"/>
      <c r="BCO183" s="85"/>
      <c r="BCP183" s="85"/>
      <c r="BCQ183" s="85"/>
      <c r="BCR183" s="85"/>
      <c r="BCS183" s="85"/>
      <c r="BCT183" s="85"/>
      <c r="BCU183" s="85"/>
      <c r="BCV183" s="85"/>
      <c r="BCW183" s="85"/>
      <c r="BCX183" s="85"/>
      <c r="BCY183" s="85"/>
      <c r="BCZ183" s="85"/>
      <c r="BDA183" s="85"/>
      <c r="BDB183" s="85"/>
      <c r="BDC183" s="85"/>
      <c r="BDD183" s="85"/>
      <c r="BDE183" s="85"/>
      <c r="BDF183" s="85"/>
      <c r="BDG183" s="85"/>
      <c r="BDH183" s="85"/>
      <c r="BDI183" s="85"/>
      <c r="BDJ183" s="85"/>
      <c r="BDK183" s="85"/>
      <c r="BDL183" s="85"/>
      <c r="BDM183" s="85"/>
      <c r="BDN183" s="85"/>
      <c r="BDO183" s="85"/>
      <c r="BDP183" s="85"/>
      <c r="BDQ183" s="85"/>
      <c r="BDR183" s="85"/>
      <c r="BDS183" s="85"/>
      <c r="BDT183" s="85"/>
      <c r="BDU183" s="85"/>
      <c r="BDV183" s="85"/>
      <c r="BDW183" s="85"/>
      <c r="BDX183" s="85"/>
      <c r="BDY183" s="85"/>
      <c r="BDZ183" s="85"/>
      <c r="BEA183" s="85"/>
      <c r="BEB183" s="85"/>
      <c r="BEC183" s="85"/>
      <c r="BED183" s="85"/>
      <c r="BEE183" s="85"/>
      <c r="BEF183" s="85"/>
      <c r="BEG183" s="85"/>
      <c r="BEH183" s="85"/>
      <c r="BEI183" s="85"/>
      <c r="BEJ183" s="85"/>
      <c r="BEK183" s="85"/>
      <c r="BEL183" s="85"/>
      <c r="BEM183" s="85"/>
      <c r="BEN183" s="85"/>
      <c r="BEO183" s="85"/>
      <c r="BEP183" s="85"/>
      <c r="BEQ183" s="85"/>
      <c r="BER183" s="85"/>
      <c r="BES183" s="85"/>
      <c r="BET183" s="85"/>
      <c r="BEU183" s="85"/>
      <c r="BEV183" s="85"/>
      <c r="BEW183" s="85"/>
      <c r="BEX183" s="85"/>
      <c r="BEY183" s="85"/>
      <c r="BEZ183" s="85"/>
      <c r="BFA183" s="85"/>
      <c r="BFB183" s="85"/>
      <c r="BFC183" s="85"/>
      <c r="BFD183" s="85"/>
      <c r="BFE183" s="85"/>
      <c r="BFF183" s="85"/>
      <c r="BFG183" s="85"/>
      <c r="BFH183" s="85"/>
      <c r="BFI183" s="85"/>
      <c r="BFJ183" s="85"/>
      <c r="BFK183" s="85"/>
      <c r="BFL183" s="85"/>
      <c r="BFM183" s="85"/>
      <c r="BFN183" s="85"/>
      <c r="BFO183" s="85"/>
      <c r="BFP183" s="85"/>
      <c r="BFQ183" s="85"/>
      <c r="BFR183" s="85"/>
      <c r="BFS183" s="85"/>
      <c r="BFT183" s="85"/>
      <c r="BFU183" s="85"/>
      <c r="BFV183" s="85"/>
      <c r="BFW183" s="85"/>
      <c r="BFX183" s="85"/>
      <c r="BFY183" s="85"/>
      <c r="BFZ183" s="85"/>
      <c r="BGA183" s="85"/>
      <c r="BGB183" s="85"/>
      <c r="BGC183" s="85"/>
      <c r="BGD183" s="85"/>
      <c r="BGE183" s="85"/>
      <c r="BGF183" s="85"/>
      <c r="BGG183" s="85"/>
      <c r="BGH183" s="85"/>
      <c r="BGI183" s="85"/>
      <c r="BGJ183" s="85"/>
      <c r="BGK183" s="85"/>
      <c r="BGL183" s="85"/>
      <c r="BGM183" s="85"/>
      <c r="BGN183" s="85"/>
      <c r="BGO183" s="85"/>
      <c r="BGP183" s="85"/>
      <c r="BGQ183" s="85"/>
      <c r="BGR183" s="85"/>
      <c r="BGS183" s="85"/>
      <c r="BGT183" s="85"/>
      <c r="BGU183" s="85"/>
      <c r="BGV183" s="85"/>
      <c r="BGW183" s="85"/>
      <c r="BGX183" s="85"/>
      <c r="BGY183" s="85"/>
      <c r="BGZ183" s="85"/>
      <c r="BHA183" s="85"/>
      <c r="BHB183" s="85"/>
      <c r="BHC183" s="85"/>
      <c r="BHD183" s="85"/>
      <c r="BHE183" s="85"/>
      <c r="BHF183" s="85"/>
      <c r="BHG183" s="85"/>
      <c r="BHH183" s="85"/>
      <c r="BHI183" s="85"/>
      <c r="BHJ183" s="85"/>
      <c r="BHK183" s="85"/>
      <c r="BHL183" s="85"/>
      <c r="BHM183" s="85"/>
      <c r="BHN183" s="85"/>
      <c r="BHO183" s="85"/>
      <c r="BHP183" s="85"/>
      <c r="BHQ183" s="85"/>
      <c r="BHR183" s="85"/>
      <c r="BHS183" s="85"/>
      <c r="BHT183" s="85"/>
      <c r="BHU183" s="85"/>
      <c r="BHV183" s="85"/>
      <c r="BHW183" s="85"/>
      <c r="BHX183" s="85"/>
      <c r="BHY183" s="85"/>
      <c r="BHZ183" s="85"/>
      <c r="BIA183" s="85"/>
      <c r="BIB183" s="85"/>
      <c r="BIC183" s="85"/>
      <c r="BID183" s="85"/>
      <c r="BIE183" s="85"/>
      <c r="BIF183" s="85"/>
      <c r="BIG183" s="85"/>
      <c r="BIH183" s="85"/>
      <c r="BII183" s="85"/>
      <c r="BIJ183" s="85"/>
      <c r="BIK183" s="85"/>
      <c r="BIL183" s="85"/>
      <c r="BIM183" s="85"/>
      <c r="BIN183" s="85"/>
      <c r="BIO183" s="85"/>
      <c r="BIP183" s="85"/>
      <c r="BIQ183" s="85"/>
      <c r="BIR183" s="85"/>
      <c r="BIS183" s="85"/>
      <c r="BIT183" s="85"/>
      <c r="BIU183" s="85"/>
      <c r="BIV183" s="85"/>
      <c r="BIW183" s="85"/>
      <c r="BIX183" s="85"/>
      <c r="BIY183" s="85"/>
      <c r="BIZ183" s="85"/>
      <c r="BJA183" s="85"/>
      <c r="BJB183" s="85"/>
      <c r="BJC183" s="85"/>
      <c r="BJD183" s="85"/>
      <c r="BJE183" s="85"/>
      <c r="BJF183" s="85"/>
      <c r="BJG183" s="85"/>
      <c r="BJH183" s="85"/>
      <c r="BJI183" s="85"/>
      <c r="BJJ183" s="85"/>
      <c r="BJK183" s="85"/>
      <c r="BJL183" s="85"/>
      <c r="BJM183" s="85"/>
      <c r="BJN183" s="85"/>
      <c r="BJO183" s="85"/>
      <c r="BJP183" s="85"/>
      <c r="BJQ183" s="85"/>
      <c r="BJR183" s="85"/>
      <c r="BJS183" s="85"/>
      <c r="BJT183" s="85"/>
      <c r="BJU183" s="85"/>
      <c r="BJV183" s="85"/>
      <c r="BJW183" s="85"/>
      <c r="BJX183" s="85"/>
      <c r="BJY183" s="85"/>
      <c r="BJZ183" s="85"/>
      <c r="BKA183" s="85"/>
      <c r="BKB183" s="85"/>
      <c r="BKC183" s="85"/>
      <c r="BKD183" s="85"/>
      <c r="BKE183" s="85"/>
      <c r="BKF183" s="85"/>
      <c r="BKG183" s="85"/>
      <c r="BKH183" s="85"/>
      <c r="BKI183" s="85"/>
      <c r="BKJ183" s="85"/>
      <c r="BKK183" s="85"/>
      <c r="BKL183" s="85"/>
      <c r="BKM183" s="85"/>
      <c r="BKN183" s="85"/>
      <c r="BKO183" s="85"/>
      <c r="BKP183" s="85"/>
      <c r="BKQ183" s="85"/>
      <c r="BKR183" s="85"/>
      <c r="BKS183" s="85"/>
      <c r="BKT183" s="85"/>
      <c r="BKU183" s="85"/>
      <c r="BKV183" s="85"/>
      <c r="BKW183" s="85"/>
      <c r="BKX183" s="85"/>
      <c r="BKY183" s="85"/>
      <c r="BKZ183" s="85"/>
      <c r="BLA183" s="85"/>
      <c r="BLB183" s="85"/>
      <c r="BLC183" s="85"/>
      <c r="BLD183" s="85"/>
      <c r="BLE183" s="85"/>
      <c r="BLF183" s="85"/>
      <c r="BLG183" s="85"/>
      <c r="BLH183" s="85"/>
      <c r="BLI183" s="85"/>
      <c r="BLJ183" s="85"/>
      <c r="BLK183" s="85"/>
      <c r="BLL183" s="85"/>
      <c r="BLM183" s="85"/>
      <c r="BLN183" s="85"/>
      <c r="BLO183" s="85"/>
      <c r="BLP183" s="85"/>
      <c r="BLQ183" s="85"/>
      <c r="BLR183" s="85"/>
      <c r="BLS183" s="85"/>
      <c r="BLT183" s="85"/>
      <c r="BLU183" s="85"/>
      <c r="BLV183" s="85"/>
      <c r="BLW183" s="85"/>
      <c r="BLX183" s="85"/>
      <c r="BLY183" s="85"/>
      <c r="BLZ183" s="85"/>
      <c r="BMA183" s="85"/>
      <c r="BMB183" s="85"/>
      <c r="BMC183" s="85"/>
      <c r="BMD183" s="85"/>
      <c r="BME183" s="85"/>
      <c r="BMF183" s="85"/>
      <c r="BMG183" s="85"/>
      <c r="BMH183" s="85"/>
      <c r="BMI183" s="85"/>
      <c r="BMJ183" s="85"/>
      <c r="BMK183" s="85"/>
      <c r="BML183" s="85"/>
      <c r="BMM183" s="85"/>
      <c r="BMN183" s="85"/>
      <c r="BMO183" s="85"/>
      <c r="BMP183" s="85"/>
      <c r="BMQ183" s="85"/>
      <c r="BMR183" s="85"/>
      <c r="BMS183" s="85"/>
      <c r="BMT183" s="85"/>
      <c r="BMU183" s="85"/>
      <c r="BMV183" s="85"/>
      <c r="BMW183" s="85"/>
      <c r="BMX183" s="85"/>
      <c r="BMY183" s="85"/>
      <c r="BMZ183" s="85"/>
      <c r="BNA183" s="85"/>
      <c r="BNB183" s="85"/>
      <c r="BNC183" s="85"/>
      <c r="BND183" s="85"/>
      <c r="BNE183" s="85"/>
      <c r="BNF183" s="85"/>
      <c r="BNG183" s="85"/>
      <c r="BNH183" s="85"/>
      <c r="BNI183" s="85"/>
      <c r="BNJ183" s="85"/>
      <c r="BNK183" s="85"/>
      <c r="BNL183" s="85"/>
      <c r="BNM183" s="85"/>
      <c r="BNN183" s="85"/>
      <c r="BNO183" s="85"/>
      <c r="BNP183" s="85"/>
      <c r="BNQ183" s="85"/>
      <c r="BNR183" s="85"/>
      <c r="BNS183" s="85"/>
      <c r="BNT183" s="85"/>
      <c r="BNU183" s="85"/>
      <c r="BNV183" s="85"/>
      <c r="BNW183" s="85"/>
      <c r="BNX183" s="85"/>
      <c r="BNY183" s="85"/>
      <c r="BNZ183" s="85"/>
      <c r="BOA183" s="85"/>
      <c r="BOB183" s="85"/>
      <c r="BOC183" s="85"/>
      <c r="BOD183" s="85"/>
      <c r="BOE183" s="85"/>
      <c r="BOF183" s="85"/>
      <c r="BOG183" s="85"/>
      <c r="BOH183" s="85"/>
      <c r="BOI183" s="85"/>
      <c r="BOJ183" s="85"/>
      <c r="BOK183" s="85"/>
      <c r="BOL183" s="85"/>
      <c r="BOM183" s="85"/>
      <c r="BON183" s="85"/>
      <c r="BOO183" s="85"/>
      <c r="BOP183" s="85"/>
      <c r="BOQ183" s="85"/>
      <c r="BOR183" s="85"/>
      <c r="BOS183" s="85"/>
      <c r="BOT183" s="85"/>
      <c r="BOU183" s="85"/>
      <c r="BOV183" s="85"/>
      <c r="BOW183" s="85"/>
      <c r="BOX183" s="85"/>
      <c r="BOY183" s="85"/>
      <c r="BOZ183" s="85"/>
      <c r="BPA183" s="85"/>
      <c r="BPB183" s="85"/>
      <c r="BPC183" s="85"/>
      <c r="BPD183" s="85"/>
      <c r="BPE183" s="85"/>
      <c r="BPF183" s="85"/>
      <c r="BPG183" s="85"/>
      <c r="BPH183" s="85"/>
      <c r="BPI183" s="85"/>
      <c r="BPJ183" s="85"/>
      <c r="BPK183" s="85"/>
      <c r="BPL183" s="85"/>
      <c r="BPM183" s="85"/>
      <c r="BPN183" s="85"/>
      <c r="BPO183" s="85"/>
      <c r="BPP183" s="85"/>
      <c r="BPQ183" s="85"/>
      <c r="BPR183" s="85"/>
      <c r="BPS183" s="85"/>
      <c r="BPT183" s="85"/>
      <c r="BPU183" s="85"/>
      <c r="BPV183" s="85"/>
      <c r="BPW183" s="85"/>
      <c r="BPX183" s="85"/>
      <c r="BPY183" s="85"/>
      <c r="BPZ183" s="85"/>
      <c r="BQA183" s="85"/>
      <c r="BQB183" s="85"/>
      <c r="BQC183" s="85"/>
      <c r="BQD183" s="85"/>
      <c r="BQE183" s="85"/>
      <c r="BQF183" s="85"/>
      <c r="BQG183" s="85"/>
      <c r="BQH183" s="85"/>
      <c r="BQI183" s="85"/>
      <c r="BQJ183" s="85"/>
      <c r="BQK183" s="85"/>
      <c r="BQL183" s="85"/>
      <c r="BQM183" s="85"/>
      <c r="BQN183" s="85"/>
      <c r="BQO183" s="85"/>
      <c r="BQP183" s="85"/>
      <c r="BQQ183" s="85"/>
      <c r="BQR183" s="85"/>
      <c r="BQS183" s="85"/>
      <c r="BQT183" s="85"/>
      <c r="BQU183" s="85"/>
      <c r="BQV183" s="85"/>
      <c r="BQW183" s="85"/>
      <c r="BQX183" s="85"/>
      <c r="BQY183" s="85"/>
      <c r="BQZ183" s="85"/>
      <c r="BRA183" s="85"/>
      <c r="BRB183" s="85"/>
      <c r="BRC183" s="85"/>
      <c r="BRD183" s="85"/>
      <c r="BRE183" s="85"/>
      <c r="BRF183" s="85"/>
      <c r="BRG183" s="85"/>
      <c r="BRH183" s="85"/>
      <c r="BRI183" s="85"/>
      <c r="BRJ183" s="85"/>
      <c r="BRK183" s="85"/>
      <c r="BRL183" s="85"/>
      <c r="BRM183" s="85"/>
      <c r="BRN183" s="85"/>
      <c r="BRO183" s="85"/>
      <c r="BRP183" s="85"/>
      <c r="BRQ183" s="85"/>
      <c r="BRR183" s="85"/>
      <c r="BRS183" s="85"/>
      <c r="BRT183" s="85"/>
      <c r="BRU183" s="85"/>
      <c r="BRV183" s="85"/>
      <c r="BRW183" s="85"/>
      <c r="BRX183" s="85"/>
      <c r="BRY183" s="85"/>
      <c r="BRZ183" s="85"/>
      <c r="BSA183" s="85"/>
      <c r="BSB183" s="85"/>
      <c r="BSC183" s="85"/>
      <c r="BSD183" s="85"/>
      <c r="BSE183" s="85"/>
      <c r="BSF183" s="85"/>
      <c r="BSG183" s="85"/>
      <c r="BSH183" s="85"/>
      <c r="BSI183" s="85"/>
      <c r="BSJ183" s="85"/>
      <c r="BSK183" s="85"/>
      <c r="BSL183" s="85"/>
      <c r="BSM183" s="85"/>
      <c r="BSN183" s="85"/>
      <c r="BSO183" s="85"/>
      <c r="BSP183" s="85"/>
      <c r="BSQ183" s="85"/>
      <c r="BSR183" s="85"/>
      <c r="BSS183" s="85"/>
      <c r="BST183" s="85"/>
      <c r="BSU183" s="85"/>
      <c r="BSV183" s="85"/>
      <c r="BSW183" s="85"/>
      <c r="BSX183" s="85"/>
      <c r="BSY183" s="85"/>
      <c r="BSZ183" s="85"/>
      <c r="BTA183" s="85"/>
      <c r="BTB183" s="85"/>
      <c r="BTC183" s="85"/>
      <c r="BTD183" s="85"/>
      <c r="BTE183" s="85"/>
      <c r="BTF183" s="85"/>
      <c r="BTG183" s="85"/>
      <c r="BTH183" s="85"/>
      <c r="BTI183" s="85"/>
      <c r="BTJ183" s="85"/>
      <c r="BTK183" s="85"/>
      <c r="BTL183" s="85"/>
      <c r="BTM183" s="85"/>
      <c r="BTN183" s="85"/>
      <c r="BTO183" s="85"/>
      <c r="BTP183" s="85"/>
      <c r="BTQ183" s="85"/>
      <c r="BTR183" s="85"/>
      <c r="BTS183" s="85"/>
      <c r="BTT183" s="85"/>
      <c r="BTU183" s="85"/>
      <c r="BTV183" s="85"/>
      <c r="BTW183" s="85"/>
      <c r="BTX183" s="85"/>
      <c r="BTY183" s="85"/>
      <c r="BTZ183" s="85"/>
      <c r="BUA183" s="85"/>
      <c r="BUB183" s="85"/>
      <c r="BUC183" s="85"/>
      <c r="BUD183" s="85"/>
      <c r="BUE183" s="85"/>
      <c r="BUF183" s="85"/>
      <c r="BUG183" s="85"/>
      <c r="BUH183" s="85"/>
      <c r="BUI183" s="85"/>
      <c r="BUJ183" s="85"/>
      <c r="BUK183" s="85"/>
      <c r="BUL183" s="85"/>
      <c r="BUM183" s="85"/>
      <c r="BUN183" s="85"/>
      <c r="BUO183" s="85"/>
      <c r="BUP183" s="85"/>
      <c r="BUQ183" s="85"/>
      <c r="BUR183" s="85"/>
      <c r="BUS183" s="85"/>
      <c r="BUT183" s="85"/>
      <c r="BUU183" s="85"/>
      <c r="BUV183" s="85"/>
      <c r="BUW183" s="85"/>
      <c r="BUX183" s="85"/>
      <c r="BUY183" s="85"/>
      <c r="BUZ183" s="85"/>
      <c r="BVA183" s="85"/>
      <c r="BVB183" s="85"/>
      <c r="BVC183" s="85"/>
      <c r="BVD183" s="85"/>
      <c r="BVE183" s="85"/>
      <c r="BVF183" s="85"/>
      <c r="BVG183" s="85"/>
      <c r="BVH183" s="85"/>
      <c r="BVI183" s="85"/>
      <c r="BVJ183" s="85"/>
      <c r="BVK183" s="85"/>
      <c r="BVL183" s="85"/>
      <c r="BVM183" s="85"/>
      <c r="BVN183" s="85"/>
      <c r="BVO183" s="85"/>
      <c r="BVP183" s="85"/>
      <c r="BVQ183" s="85"/>
      <c r="BVR183" s="85"/>
      <c r="BVS183" s="85"/>
      <c r="BVT183" s="85"/>
      <c r="BVU183" s="85"/>
      <c r="BVV183" s="85"/>
      <c r="BVW183" s="85"/>
      <c r="BVX183" s="85"/>
      <c r="BVY183" s="85"/>
      <c r="BVZ183" s="85"/>
      <c r="BWA183" s="85"/>
      <c r="BWB183" s="85"/>
      <c r="BWC183" s="85"/>
      <c r="BWD183" s="85"/>
      <c r="BWE183" s="85"/>
      <c r="BWF183" s="85"/>
      <c r="BWG183" s="85"/>
      <c r="BWH183" s="85"/>
      <c r="BWI183" s="85"/>
      <c r="BWJ183" s="85"/>
      <c r="BWK183" s="85"/>
      <c r="BWL183" s="85"/>
      <c r="BWM183" s="85"/>
      <c r="BWN183" s="85"/>
      <c r="BWO183" s="85"/>
      <c r="BWP183" s="85"/>
      <c r="BWQ183" s="85"/>
      <c r="BWR183" s="85"/>
      <c r="BWS183" s="85"/>
      <c r="BWT183" s="85"/>
      <c r="BWU183" s="85"/>
      <c r="BWV183" s="85"/>
      <c r="BWW183" s="85"/>
      <c r="BWX183" s="85"/>
      <c r="BWY183" s="85"/>
      <c r="BWZ183" s="85"/>
      <c r="BXA183" s="85"/>
      <c r="BXB183" s="85"/>
      <c r="BXC183" s="85"/>
      <c r="BXD183" s="85"/>
      <c r="BXE183" s="85"/>
      <c r="BXF183" s="85"/>
      <c r="BXG183" s="85"/>
      <c r="BXH183" s="85"/>
      <c r="BXI183" s="85"/>
      <c r="BXJ183" s="85"/>
      <c r="BXK183" s="85"/>
      <c r="BXL183" s="85"/>
      <c r="BXM183" s="85"/>
      <c r="BXN183" s="85"/>
      <c r="BXO183" s="85"/>
      <c r="BXP183" s="85"/>
      <c r="BXQ183" s="85"/>
      <c r="BXR183" s="85"/>
      <c r="BXS183" s="85"/>
      <c r="BXT183" s="85"/>
      <c r="BXU183" s="85"/>
      <c r="BXV183" s="85"/>
      <c r="BXW183" s="85"/>
      <c r="BXX183" s="85"/>
      <c r="BXY183" s="85"/>
      <c r="BXZ183" s="85"/>
      <c r="BYA183" s="85"/>
      <c r="BYB183" s="85"/>
      <c r="BYC183" s="85"/>
      <c r="BYD183" s="85"/>
      <c r="BYE183" s="85"/>
      <c r="BYF183" s="85"/>
      <c r="BYG183" s="85"/>
      <c r="BYH183" s="85"/>
      <c r="BYI183" s="85"/>
      <c r="BYJ183" s="85"/>
      <c r="BYK183" s="85"/>
      <c r="BYL183" s="85"/>
      <c r="BYM183" s="85"/>
      <c r="BYN183" s="85"/>
      <c r="BYO183" s="85"/>
      <c r="BYP183" s="85"/>
      <c r="BYQ183" s="85"/>
      <c r="BYR183" s="85"/>
      <c r="BYS183" s="85"/>
      <c r="BYT183" s="85"/>
      <c r="BYU183" s="85"/>
      <c r="BYV183" s="85"/>
      <c r="BYW183" s="85"/>
      <c r="BYX183" s="85"/>
      <c r="BYY183" s="85"/>
      <c r="BYZ183" s="85"/>
      <c r="BZA183" s="85"/>
      <c r="BZB183" s="85"/>
      <c r="BZC183" s="85"/>
      <c r="BZD183" s="85"/>
      <c r="BZE183" s="85"/>
      <c r="BZF183" s="85"/>
      <c r="BZG183" s="85"/>
      <c r="BZH183" s="85"/>
      <c r="BZI183" s="85"/>
      <c r="BZJ183" s="85"/>
      <c r="BZK183" s="85"/>
      <c r="BZL183" s="85"/>
      <c r="BZM183" s="85"/>
      <c r="BZN183" s="85"/>
      <c r="BZO183" s="85"/>
      <c r="BZP183" s="85"/>
      <c r="BZQ183" s="85"/>
      <c r="BZR183" s="85"/>
      <c r="BZS183" s="85"/>
      <c r="BZT183" s="85"/>
      <c r="BZU183" s="85"/>
      <c r="BZV183" s="85"/>
      <c r="BZW183" s="85"/>
      <c r="BZX183" s="85"/>
      <c r="BZY183" s="85"/>
      <c r="BZZ183" s="85"/>
      <c r="CAA183" s="85"/>
      <c r="CAB183" s="85"/>
      <c r="CAC183" s="85"/>
      <c r="CAD183" s="85"/>
      <c r="CAE183" s="85"/>
      <c r="CAF183" s="85"/>
      <c r="CAG183" s="85"/>
      <c r="CAH183" s="85"/>
      <c r="CAI183" s="85"/>
      <c r="CAJ183" s="85"/>
      <c r="CAK183" s="85"/>
      <c r="CAL183" s="85"/>
      <c r="CAM183" s="85"/>
      <c r="CAN183" s="85"/>
      <c r="CAO183" s="85"/>
      <c r="CAP183" s="85"/>
      <c r="CAQ183" s="85"/>
      <c r="CAR183" s="85"/>
      <c r="CAS183" s="85"/>
      <c r="CAT183" s="85"/>
      <c r="CAU183" s="85"/>
      <c r="CAV183" s="85"/>
      <c r="CAW183" s="85"/>
      <c r="CAX183" s="85"/>
      <c r="CAY183" s="85"/>
      <c r="CAZ183" s="85"/>
      <c r="CBA183" s="85"/>
      <c r="CBB183" s="85"/>
      <c r="CBC183" s="85"/>
      <c r="CBD183" s="85"/>
      <c r="CBE183" s="85"/>
      <c r="CBF183" s="85"/>
      <c r="CBG183" s="85"/>
      <c r="CBH183" s="85"/>
      <c r="CBI183" s="85"/>
      <c r="CBJ183" s="85"/>
      <c r="CBK183" s="85"/>
      <c r="CBL183" s="85"/>
      <c r="CBM183" s="85"/>
      <c r="CBN183" s="85"/>
      <c r="CBO183" s="85"/>
      <c r="CBP183" s="85"/>
      <c r="CBQ183" s="85"/>
      <c r="CBR183" s="85"/>
      <c r="CBS183" s="85"/>
      <c r="CBT183" s="85"/>
      <c r="CBU183" s="85"/>
      <c r="CBV183" s="85"/>
      <c r="CBW183" s="85"/>
      <c r="CBX183" s="85"/>
      <c r="CBY183" s="85"/>
      <c r="CBZ183" s="85"/>
      <c r="CCA183" s="85"/>
      <c r="CCB183" s="85"/>
      <c r="CCC183" s="85"/>
      <c r="CCD183" s="85"/>
      <c r="CCE183" s="85"/>
      <c r="CCF183" s="85"/>
      <c r="CCG183" s="85"/>
      <c r="CCH183" s="85"/>
      <c r="CCI183" s="85"/>
      <c r="CCJ183" s="85"/>
      <c r="CCK183" s="85"/>
      <c r="CCL183" s="85"/>
      <c r="CCM183" s="85"/>
      <c r="CCN183" s="85"/>
      <c r="CCO183" s="85"/>
      <c r="CCP183" s="85"/>
      <c r="CCQ183" s="85"/>
      <c r="CCR183" s="85"/>
      <c r="CCS183" s="85"/>
      <c r="CCT183" s="85"/>
      <c r="CCU183" s="85"/>
      <c r="CCV183" s="85"/>
      <c r="CCW183" s="85"/>
      <c r="CCX183" s="85"/>
      <c r="CCY183" s="85"/>
      <c r="CCZ183" s="85"/>
      <c r="CDA183" s="85"/>
      <c r="CDB183" s="85"/>
      <c r="CDC183" s="85"/>
      <c r="CDD183" s="85"/>
      <c r="CDE183" s="85"/>
      <c r="CDF183" s="85"/>
      <c r="CDG183" s="85"/>
      <c r="CDH183" s="85"/>
      <c r="CDI183" s="85"/>
      <c r="CDJ183" s="85"/>
      <c r="CDK183" s="85"/>
      <c r="CDL183" s="85"/>
      <c r="CDM183" s="85"/>
      <c r="CDN183" s="85"/>
      <c r="CDO183" s="85"/>
      <c r="CDP183" s="85"/>
      <c r="CDQ183" s="85"/>
      <c r="CDR183" s="85"/>
      <c r="CDS183" s="85"/>
      <c r="CDT183" s="85"/>
      <c r="CDU183" s="85"/>
      <c r="CDV183" s="85"/>
      <c r="CDW183" s="85"/>
      <c r="CDX183" s="85"/>
      <c r="CDY183" s="85"/>
      <c r="CDZ183" s="85"/>
      <c r="CEA183" s="85"/>
      <c r="CEB183" s="85"/>
      <c r="CEC183" s="85"/>
      <c r="CED183" s="85"/>
      <c r="CEE183" s="85"/>
      <c r="CEF183" s="85"/>
      <c r="CEG183" s="85"/>
      <c r="CEH183" s="85"/>
      <c r="CEI183" s="85"/>
      <c r="CEJ183" s="85"/>
      <c r="CEK183" s="85"/>
      <c r="CEL183" s="85"/>
      <c r="CEM183" s="85"/>
      <c r="CEN183" s="85"/>
      <c r="CEO183" s="85"/>
      <c r="CEP183" s="85"/>
      <c r="CEQ183" s="85"/>
      <c r="CER183" s="85"/>
      <c r="CES183" s="85"/>
      <c r="CET183" s="85"/>
      <c r="CEU183" s="85"/>
      <c r="CEV183" s="85"/>
      <c r="CEW183" s="85"/>
      <c r="CEX183" s="85"/>
      <c r="CEY183" s="85"/>
      <c r="CEZ183" s="85"/>
      <c r="CFA183" s="85"/>
      <c r="CFB183" s="85"/>
      <c r="CFC183" s="85"/>
      <c r="CFD183" s="85"/>
      <c r="CFE183" s="85"/>
      <c r="CFF183" s="85"/>
      <c r="CFG183" s="85"/>
      <c r="CFH183" s="85"/>
      <c r="CFI183" s="85"/>
      <c r="CFJ183" s="85"/>
      <c r="CFK183" s="85"/>
      <c r="CFL183" s="85"/>
      <c r="CFM183" s="85"/>
      <c r="CFN183" s="85"/>
      <c r="CFO183" s="85"/>
      <c r="CFP183" s="85"/>
      <c r="CFQ183" s="85"/>
      <c r="CFR183" s="85"/>
      <c r="CFS183" s="85"/>
      <c r="CFT183" s="85"/>
      <c r="CFU183" s="85"/>
      <c r="CFV183" s="85"/>
      <c r="CFW183" s="85"/>
      <c r="CFX183" s="85"/>
      <c r="CFY183" s="85"/>
      <c r="CFZ183" s="85"/>
      <c r="CGA183" s="85"/>
      <c r="CGB183" s="85"/>
      <c r="CGC183" s="85"/>
      <c r="CGD183" s="85"/>
      <c r="CGE183" s="85"/>
      <c r="CGF183" s="85"/>
      <c r="CGG183" s="85"/>
      <c r="CGH183" s="85"/>
      <c r="CGI183" s="85"/>
      <c r="CGJ183" s="85"/>
      <c r="CGK183" s="85"/>
      <c r="CGL183" s="85"/>
      <c r="CGM183" s="85"/>
      <c r="CGN183" s="85"/>
      <c r="CGO183" s="85"/>
      <c r="CGP183" s="85"/>
      <c r="CGQ183" s="85"/>
      <c r="CGR183" s="85"/>
      <c r="CGS183" s="85"/>
      <c r="CGT183" s="85"/>
      <c r="CGU183" s="85"/>
      <c r="CGV183" s="85"/>
      <c r="CGW183" s="85"/>
      <c r="CGX183" s="85"/>
      <c r="CGY183" s="85"/>
      <c r="CGZ183" s="85"/>
      <c r="CHA183" s="85"/>
      <c r="CHB183" s="85"/>
      <c r="CHC183" s="85"/>
      <c r="CHD183" s="85"/>
      <c r="CHE183" s="85"/>
      <c r="CHF183" s="85"/>
      <c r="CHG183" s="85"/>
      <c r="CHH183" s="85"/>
      <c r="CHI183" s="85"/>
      <c r="CHJ183" s="85"/>
      <c r="CHK183" s="85"/>
      <c r="CHL183" s="85"/>
      <c r="CHM183" s="85"/>
      <c r="CHN183" s="85"/>
      <c r="CHO183" s="85"/>
      <c r="CHP183" s="85"/>
      <c r="CHQ183" s="85"/>
      <c r="CHR183" s="85"/>
      <c r="CHS183" s="85"/>
      <c r="CHT183" s="85"/>
      <c r="CHU183" s="85"/>
      <c r="CHV183" s="85"/>
      <c r="CHW183" s="85"/>
      <c r="CHX183" s="85"/>
      <c r="CHY183" s="85"/>
      <c r="CHZ183" s="85"/>
      <c r="CIA183" s="85"/>
      <c r="CIB183" s="85"/>
      <c r="CIC183" s="85"/>
      <c r="CID183" s="85"/>
      <c r="CIE183" s="85"/>
      <c r="CIF183" s="85"/>
      <c r="CIG183" s="85"/>
      <c r="CIH183" s="85"/>
      <c r="CII183" s="85"/>
      <c r="CIJ183" s="85"/>
      <c r="CIK183" s="85"/>
      <c r="CIL183" s="85"/>
      <c r="CIM183" s="85"/>
      <c r="CIN183" s="85"/>
      <c r="CIO183" s="85"/>
      <c r="CIP183" s="85"/>
      <c r="CIQ183" s="85"/>
      <c r="CIR183" s="85"/>
      <c r="CIS183" s="85"/>
      <c r="CIT183" s="85"/>
      <c r="CIU183" s="85"/>
      <c r="CIV183" s="85"/>
      <c r="CIW183" s="85"/>
      <c r="CIX183" s="85"/>
      <c r="CIY183" s="85"/>
      <c r="CIZ183" s="85"/>
      <c r="CJA183" s="85"/>
      <c r="CJB183" s="85"/>
      <c r="CJC183" s="85"/>
      <c r="CJD183" s="85"/>
      <c r="CJE183" s="85"/>
      <c r="CJF183" s="85"/>
      <c r="CJG183" s="85"/>
      <c r="CJH183" s="85"/>
      <c r="CJI183" s="85"/>
      <c r="CJJ183" s="85"/>
      <c r="CJK183" s="85"/>
      <c r="CJL183" s="85"/>
      <c r="CJM183" s="85"/>
      <c r="CJN183" s="85"/>
      <c r="CJO183" s="85"/>
      <c r="CJP183" s="85"/>
      <c r="CJQ183" s="85"/>
      <c r="CJR183" s="85"/>
      <c r="CJS183" s="85"/>
      <c r="CJT183" s="85"/>
      <c r="CJU183" s="85"/>
      <c r="CJV183" s="85"/>
      <c r="CJW183" s="85"/>
      <c r="CJX183" s="85"/>
      <c r="CJY183" s="85"/>
      <c r="CJZ183" s="85"/>
      <c r="CKA183" s="85"/>
      <c r="CKB183" s="85"/>
      <c r="CKC183" s="85"/>
      <c r="CKD183" s="85"/>
      <c r="CKE183" s="85"/>
      <c r="CKF183" s="85"/>
      <c r="CKG183" s="85"/>
      <c r="CKH183" s="85"/>
      <c r="CKI183" s="85"/>
      <c r="CKJ183" s="85"/>
      <c r="CKK183" s="85"/>
      <c r="CKL183" s="85"/>
      <c r="CKM183" s="85"/>
      <c r="CKN183" s="85"/>
      <c r="CKO183" s="85"/>
      <c r="CKP183" s="85"/>
      <c r="CKQ183" s="85"/>
      <c r="CKR183" s="85"/>
      <c r="CKS183" s="85"/>
      <c r="CKT183" s="85"/>
      <c r="CKU183" s="85"/>
      <c r="CKV183" s="85"/>
      <c r="CKW183" s="85"/>
      <c r="CKX183" s="85"/>
      <c r="CKY183" s="85"/>
      <c r="CKZ183" s="85"/>
      <c r="CLA183" s="85"/>
      <c r="CLB183" s="85"/>
      <c r="CLC183" s="85"/>
      <c r="CLD183" s="85"/>
      <c r="CLE183" s="85"/>
      <c r="CLF183" s="85"/>
      <c r="CLG183" s="85"/>
      <c r="CLH183" s="85"/>
      <c r="CLI183" s="85"/>
      <c r="CLJ183" s="85"/>
      <c r="CLK183" s="85"/>
      <c r="CLL183" s="85"/>
      <c r="CLM183" s="85"/>
      <c r="CLN183" s="85"/>
      <c r="CLO183" s="85"/>
      <c r="CLP183" s="85"/>
      <c r="CLQ183" s="85"/>
      <c r="CLR183" s="85"/>
      <c r="CLS183" s="85"/>
      <c r="CLT183" s="85"/>
      <c r="CLU183" s="85"/>
      <c r="CLV183" s="85"/>
      <c r="CLW183" s="85"/>
      <c r="CLX183" s="85"/>
      <c r="CLY183" s="85"/>
      <c r="CLZ183" s="85"/>
      <c r="CMA183" s="85"/>
      <c r="CMB183" s="85"/>
      <c r="CMC183" s="85"/>
      <c r="CMD183" s="85"/>
      <c r="CME183" s="85"/>
      <c r="CMF183" s="85"/>
      <c r="CMG183" s="85"/>
      <c r="CMH183" s="85"/>
      <c r="CMI183" s="85"/>
      <c r="CMJ183" s="85"/>
      <c r="CMK183" s="85"/>
      <c r="CML183" s="85"/>
      <c r="CMM183" s="85"/>
      <c r="CMN183" s="85"/>
      <c r="CMO183" s="85"/>
      <c r="CMP183" s="85"/>
      <c r="CMQ183" s="85"/>
      <c r="CMR183" s="85"/>
      <c r="CMS183" s="85"/>
      <c r="CMT183" s="85"/>
      <c r="CMU183" s="85"/>
      <c r="CMV183" s="85"/>
      <c r="CMW183" s="85"/>
      <c r="CMX183" s="85"/>
      <c r="CMY183" s="85"/>
      <c r="CMZ183" s="85"/>
      <c r="CNA183" s="85"/>
      <c r="CNB183" s="85"/>
      <c r="CNC183" s="85"/>
      <c r="CND183" s="85"/>
      <c r="CNE183" s="85"/>
      <c r="CNF183" s="85"/>
      <c r="CNG183" s="85"/>
      <c r="CNH183" s="85"/>
      <c r="CNI183" s="85"/>
      <c r="CNJ183" s="85"/>
      <c r="CNK183" s="85"/>
      <c r="CNL183" s="85"/>
      <c r="CNM183" s="85"/>
      <c r="CNN183" s="85"/>
      <c r="CNO183" s="85"/>
      <c r="CNP183" s="85"/>
      <c r="CNQ183" s="85"/>
      <c r="CNR183" s="85"/>
      <c r="CNS183" s="85"/>
      <c r="CNT183" s="85"/>
      <c r="CNU183" s="85"/>
      <c r="CNV183" s="85"/>
      <c r="CNW183" s="85"/>
      <c r="CNX183" s="85"/>
      <c r="CNY183" s="85"/>
      <c r="CNZ183" s="85"/>
      <c r="COA183" s="85"/>
      <c r="COB183" s="85"/>
      <c r="COC183" s="85"/>
      <c r="COD183" s="85"/>
      <c r="COE183" s="85"/>
      <c r="COF183" s="85"/>
      <c r="COG183" s="85"/>
      <c r="COH183" s="85"/>
      <c r="COI183" s="85"/>
      <c r="COJ183" s="85"/>
      <c r="COK183" s="85"/>
      <c r="COL183" s="85"/>
      <c r="COM183" s="85"/>
      <c r="CON183" s="85"/>
      <c r="COO183" s="85"/>
      <c r="COP183" s="85"/>
      <c r="COQ183" s="85"/>
      <c r="COR183" s="85"/>
      <c r="COS183" s="85"/>
      <c r="COT183" s="85"/>
      <c r="COU183" s="85"/>
      <c r="COV183" s="85"/>
      <c r="COW183" s="85"/>
      <c r="COX183" s="85"/>
      <c r="COY183" s="85"/>
      <c r="COZ183" s="85"/>
      <c r="CPA183" s="85"/>
      <c r="CPB183" s="85"/>
      <c r="CPC183" s="85"/>
      <c r="CPD183" s="85"/>
      <c r="CPE183" s="85"/>
      <c r="CPF183" s="85"/>
      <c r="CPG183" s="85"/>
      <c r="CPH183" s="85"/>
      <c r="CPI183" s="85"/>
      <c r="CPJ183" s="85"/>
      <c r="CPK183" s="85"/>
      <c r="CPL183" s="85"/>
      <c r="CPM183" s="85"/>
      <c r="CPN183" s="85"/>
      <c r="CPO183" s="85"/>
      <c r="CPP183" s="85"/>
      <c r="CPQ183" s="85"/>
      <c r="CPR183" s="85"/>
      <c r="CPS183" s="85"/>
      <c r="CPT183" s="85"/>
      <c r="CPU183" s="85"/>
      <c r="CPV183" s="85"/>
      <c r="CPW183" s="85"/>
      <c r="CPX183" s="85"/>
      <c r="CPY183" s="85"/>
      <c r="CPZ183" s="85"/>
      <c r="CQA183" s="85"/>
      <c r="CQB183" s="85"/>
      <c r="CQC183" s="85"/>
      <c r="CQD183" s="85"/>
      <c r="CQE183" s="85"/>
      <c r="CQF183" s="85"/>
      <c r="CQG183" s="85"/>
      <c r="CQH183" s="85"/>
      <c r="CQI183" s="85"/>
      <c r="CQJ183" s="85"/>
      <c r="CQK183" s="85"/>
      <c r="CQL183" s="85"/>
      <c r="CQM183" s="85"/>
      <c r="CQN183" s="85"/>
      <c r="CQO183" s="85"/>
      <c r="CQP183" s="85"/>
      <c r="CQQ183" s="85"/>
      <c r="CQR183" s="85"/>
      <c r="CQS183" s="85"/>
      <c r="CQT183" s="85"/>
      <c r="CQU183" s="85"/>
      <c r="CQV183" s="85"/>
      <c r="CQW183" s="85"/>
      <c r="CQX183" s="85"/>
      <c r="CQY183" s="85"/>
      <c r="CQZ183" s="85"/>
      <c r="CRA183" s="85"/>
      <c r="CRB183" s="85"/>
      <c r="CRC183" s="85"/>
      <c r="CRD183" s="85"/>
      <c r="CRE183" s="85"/>
      <c r="CRF183" s="85"/>
      <c r="CRG183" s="85"/>
      <c r="CRH183" s="85"/>
      <c r="CRI183" s="85"/>
      <c r="CRJ183" s="85"/>
      <c r="CRK183" s="85"/>
      <c r="CRL183" s="85"/>
      <c r="CRM183" s="85"/>
      <c r="CRN183" s="85"/>
      <c r="CRO183" s="85"/>
      <c r="CRP183" s="85"/>
      <c r="CRQ183" s="85"/>
      <c r="CRR183" s="85"/>
      <c r="CRS183" s="85"/>
      <c r="CRT183" s="85"/>
      <c r="CRU183" s="85"/>
      <c r="CRV183" s="85"/>
      <c r="CRW183" s="85"/>
      <c r="CRX183" s="85"/>
      <c r="CRY183" s="85"/>
      <c r="CRZ183" s="85"/>
      <c r="CSA183" s="85"/>
      <c r="CSB183" s="85"/>
      <c r="CSC183" s="85"/>
      <c r="CSD183" s="85"/>
      <c r="CSE183" s="85"/>
      <c r="CSF183" s="85"/>
      <c r="CSG183" s="85"/>
      <c r="CSH183" s="85"/>
      <c r="CSI183" s="85"/>
      <c r="CSJ183" s="85"/>
      <c r="CSK183" s="85"/>
      <c r="CSL183" s="85"/>
      <c r="CSM183" s="85"/>
      <c r="CSN183" s="85"/>
      <c r="CSO183" s="85"/>
      <c r="CSP183" s="85"/>
      <c r="CSQ183" s="85"/>
      <c r="CSR183" s="85"/>
      <c r="CSS183" s="85"/>
      <c r="CST183" s="85"/>
      <c r="CSU183" s="85"/>
      <c r="CSV183" s="85"/>
      <c r="CSW183" s="85"/>
      <c r="CSX183" s="85"/>
      <c r="CSY183" s="85"/>
      <c r="CSZ183" s="85"/>
      <c r="CTA183" s="85"/>
      <c r="CTB183" s="85"/>
      <c r="CTC183" s="85"/>
      <c r="CTD183" s="85"/>
      <c r="CTE183" s="85"/>
      <c r="CTF183" s="85"/>
      <c r="CTG183" s="85"/>
      <c r="CTH183" s="85"/>
      <c r="CTI183" s="85"/>
      <c r="CTJ183" s="85"/>
      <c r="CTK183" s="85"/>
      <c r="CTL183" s="85"/>
      <c r="CTM183" s="85"/>
      <c r="CTN183" s="85"/>
      <c r="CTO183" s="85"/>
      <c r="CTP183" s="85"/>
      <c r="CTQ183" s="85"/>
      <c r="CTR183" s="85"/>
      <c r="CTS183" s="85"/>
      <c r="CTT183" s="85"/>
      <c r="CTU183" s="85"/>
      <c r="CTV183" s="85"/>
      <c r="CTW183" s="85"/>
      <c r="CTX183" s="85"/>
      <c r="CTY183" s="85"/>
      <c r="CTZ183" s="85"/>
      <c r="CUA183" s="85"/>
      <c r="CUB183" s="85"/>
      <c r="CUC183" s="85"/>
      <c r="CUD183" s="85"/>
      <c r="CUE183" s="85"/>
      <c r="CUF183" s="85"/>
      <c r="CUG183" s="85"/>
      <c r="CUH183" s="85"/>
      <c r="CUI183" s="85"/>
      <c r="CUJ183" s="85"/>
      <c r="CUK183" s="85"/>
      <c r="CUL183" s="85"/>
      <c r="CUM183" s="85"/>
      <c r="CUN183" s="85"/>
      <c r="CUO183" s="85"/>
      <c r="CUP183" s="85"/>
      <c r="CUQ183" s="85"/>
      <c r="CUR183" s="85"/>
      <c r="CUS183" s="85"/>
      <c r="CUT183" s="85"/>
      <c r="CUU183" s="85"/>
      <c r="CUV183" s="85"/>
      <c r="CUW183" s="85"/>
      <c r="CUX183" s="85"/>
      <c r="CUY183" s="85"/>
      <c r="CUZ183" s="85"/>
      <c r="CVA183" s="85"/>
      <c r="CVB183" s="85"/>
      <c r="CVC183" s="85"/>
      <c r="CVD183" s="85"/>
      <c r="CVE183" s="85"/>
      <c r="CVF183" s="85"/>
      <c r="CVG183" s="85"/>
      <c r="CVH183" s="85"/>
      <c r="CVI183" s="85"/>
      <c r="CVJ183" s="85"/>
      <c r="CVK183" s="85"/>
      <c r="CVL183" s="85"/>
      <c r="CVM183" s="85"/>
      <c r="CVN183" s="85"/>
      <c r="CVO183" s="85"/>
      <c r="CVP183" s="85"/>
      <c r="CVQ183" s="85"/>
      <c r="CVR183" s="85"/>
      <c r="CVS183" s="85"/>
      <c r="CVT183" s="85"/>
      <c r="CVU183" s="85"/>
      <c r="CVV183" s="85"/>
      <c r="CVW183" s="85"/>
      <c r="CVX183" s="85"/>
      <c r="CVY183" s="85"/>
      <c r="CVZ183" s="85"/>
      <c r="CWA183" s="85"/>
      <c r="CWB183" s="85"/>
      <c r="CWC183" s="85"/>
      <c r="CWD183" s="85"/>
      <c r="CWE183" s="85"/>
      <c r="CWF183" s="85"/>
      <c r="CWG183" s="85"/>
      <c r="CWH183" s="85"/>
      <c r="CWI183" s="85"/>
      <c r="CWJ183" s="85"/>
      <c r="CWK183" s="85"/>
      <c r="CWL183" s="85"/>
      <c r="CWM183" s="85"/>
      <c r="CWN183" s="85"/>
      <c r="CWO183" s="85"/>
      <c r="CWP183" s="85"/>
      <c r="CWQ183" s="85"/>
      <c r="CWR183" s="85"/>
      <c r="CWS183" s="85"/>
      <c r="CWT183" s="85"/>
      <c r="CWU183" s="85"/>
      <c r="CWV183" s="85"/>
      <c r="CWW183" s="85"/>
      <c r="CWX183" s="85"/>
      <c r="CWY183" s="85"/>
      <c r="CWZ183" s="85"/>
      <c r="CXA183" s="85"/>
      <c r="CXB183" s="85"/>
      <c r="CXC183" s="85"/>
      <c r="CXD183" s="85"/>
      <c r="CXE183" s="85"/>
      <c r="CXF183" s="85"/>
      <c r="CXG183" s="85"/>
      <c r="CXH183" s="85"/>
      <c r="CXI183" s="85"/>
      <c r="CXJ183" s="85"/>
      <c r="CXK183" s="85"/>
      <c r="CXL183" s="85"/>
      <c r="CXM183" s="85"/>
      <c r="CXN183" s="85"/>
      <c r="CXO183" s="85"/>
      <c r="CXP183" s="85"/>
      <c r="CXQ183" s="85"/>
      <c r="CXR183" s="85"/>
      <c r="CXS183" s="85"/>
      <c r="CXT183" s="85"/>
      <c r="CXU183" s="85"/>
      <c r="CXV183" s="85"/>
      <c r="CXW183" s="85"/>
      <c r="CXX183" s="85"/>
      <c r="CXY183" s="85"/>
      <c r="CXZ183" s="85"/>
      <c r="CYA183" s="85"/>
      <c r="CYB183" s="85"/>
      <c r="CYC183" s="85"/>
      <c r="CYD183" s="85"/>
      <c r="CYE183" s="85"/>
      <c r="CYF183" s="85"/>
      <c r="CYG183" s="85"/>
      <c r="CYH183" s="85"/>
      <c r="CYI183" s="85"/>
      <c r="CYJ183" s="85"/>
      <c r="CYK183" s="85"/>
      <c r="CYL183" s="85"/>
      <c r="CYM183" s="85"/>
      <c r="CYN183" s="85"/>
      <c r="CYO183" s="85"/>
      <c r="CYP183" s="85"/>
      <c r="CYQ183" s="85"/>
      <c r="CYR183" s="85"/>
      <c r="CYS183" s="85"/>
      <c r="CYT183" s="85"/>
      <c r="CYU183" s="85"/>
      <c r="CYV183" s="85"/>
      <c r="CYW183" s="85"/>
      <c r="CYX183" s="85"/>
      <c r="CYY183" s="85"/>
      <c r="CYZ183" s="85"/>
      <c r="CZA183" s="85"/>
      <c r="CZB183" s="85"/>
      <c r="CZC183" s="85"/>
      <c r="CZD183" s="85"/>
      <c r="CZE183" s="85"/>
      <c r="CZF183" s="85"/>
      <c r="CZG183" s="85"/>
      <c r="CZH183" s="85"/>
      <c r="CZI183" s="85"/>
      <c r="CZJ183" s="85"/>
      <c r="CZK183" s="85"/>
      <c r="CZL183" s="85"/>
      <c r="CZM183" s="85"/>
      <c r="CZN183" s="85"/>
      <c r="CZO183" s="85"/>
      <c r="CZP183" s="85"/>
      <c r="CZQ183" s="85"/>
      <c r="CZR183" s="85"/>
      <c r="CZS183" s="85"/>
      <c r="CZT183" s="85"/>
      <c r="CZU183" s="85"/>
      <c r="CZV183" s="85"/>
      <c r="CZW183" s="85"/>
      <c r="CZX183" s="85"/>
      <c r="CZY183" s="85"/>
      <c r="CZZ183" s="85"/>
      <c r="DAA183" s="85"/>
      <c r="DAB183" s="85"/>
      <c r="DAC183" s="85"/>
      <c r="DAD183" s="85"/>
      <c r="DAE183" s="85"/>
      <c r="DAF183" s="85"/>
      <c r="DAG183" s="85"/>
      <c r="DAH183" s="85"/>
      <c r="DAI183" s="85"/>
      <c r="DAJ183" s="85"/>
      <c r="DAK183" s="85"/>
      <c r="DAL183" s="85"/>
      <c r="DAM183" s="85"/>
      <c r="DAN183" s="85"/>
      <c r="DAO183" s="85"/>
      <c r="DAP183" s="85"/>
      <c r="DAQ183" s="85"/>
      <c r="DAR183" s="85"/>
      <c r="DAS183" s="85"/>
      <c r="DAT183" s="85"/>
      <c r="DAU183" s="85"/>
      <c r="DAV183" s="85"/>
      <c r="DAW183" s="85"/>
      <c r="DAX183" s="85"/>
      <c r="DAY183" s="85"/>
      <c r="DAZ183" s="85"/>
      <c r="DBA183" s="85"/>
      <c r="DBB183" s="85"/>
      <c r="DBC183" s="85"/>
      <c r="DBD183" s="85"/>
      <c r="DBE183" s="85"/>
      <c r="DBF183" s="85"/>
      <c r="DBG183" s="85"/>
      <c r="DBH183" s="85"/>
      <c r="DBI183" s="85"/>
      <c r="DBJ183" s="85"/>
      <c r="DBK183" s="85"/>
      <c r="DBL183" s="85"/>
      <c r="DBM183" s="85"/>
      <c r="DBN183" s="85"/>
      <c r="DBO183" s="85"/>
      <c r="DBP183" s="85"/>
      <c r="DBQ183" s="85"/>
      <c r="DBR183" s="85"/>
      <c r="DBS183" s="85"/>
      <c r="DBT183" s="85"/>
      <c r="DBU183" s="85"/>
      <c r="DBV183" s="85"/>
      <c r="DBW183" s="85"/>
      <c r="DBX183" s="85"/>
      <c r="DBY183" s="85"/>
      <c r="DBZ183" s="85"/>
      <c r="DCA183" s="85"/>
      <c r="DCB183" s="85"/>
      <c r="DCC183" s="85"/>
      <c r="DCD183" s="85"/>
      <c r="DCE183" s="85"/>
      <c r="DCF183" s="85"/>
      <c r="DCG183" s="85"/>
      <c r="DCH183" s="85"/>
      <c r="DCI183" s="85"/>
      <c r="DCJ183" s="85"/>
      <c r="DCK183" s="85"/>
      <c r="DCL183" s="85"/>
      <c r="DCM183" s="85"/>
      <c r="DCN183" s="85"/>
      <c r="DCO183" s="85"/>
      <c r="DCP183" s="85"/>
      <c r="DCQ183" s="85"/>
      <c r="DCR183" s="85"/>
      <c r="DCS183" s="85"/>
      <c r="DCT183" s="85"/>
      <c r="DCU183" s="85"/>
      <c r="DCV183" s="85"/>
      <c r="DCW183" s="85"/>
      <c r="DCX183" s="85"/>
      <c r="DCY183" s="85"/>
      <c r="DCZ183" s="85"/>
      <c r="DDA183" s="85"/>
      <c r="DDB183" s="85"/>
      <c r="DDC183" s="85"/>
      <c r="DDD183" s="85"/>
      <c r="DDE183" s="85"/>
      <c r="DDF183" s="85"/>
      <c r="DDG183" s="85"/>
      <c r="DDH183" s="85"/>
      <c r="DDI183" s="85"/>
      <c r="DDJ183" s="85"/>
      <c r="DDK183" s="85"/>
      <c r="DDL183" s="85"/>
      <c r="DDM183" s="85"/>
      <c r="DDN183" s="85"/>
      <c r="DDO183" s="85"/>
      <c r="DDP183" s="85"/>
      <c r="DDQ183" s="85"/>
      <c r="DDR183" s="85"/>
      <c r="DDS183" s="85"/>
      <c r="DDT183" s="85"/>
      <c r="DDU183" s="85"/>
      <c r="DDV183" s="85"/>
      <c r="DDW183" s="85"/>
      <c r="DDX183" s="85"/>
      <c r="DDY183" s="85"/>
      <c r="DDZ183" s="85"/>
      <c r="DEA183" s="85"/>
      <c r="DEB183" s="85"/>
      <c r="DEC183" s="85"/>
      <c r="DED183" s="85"/>
      <c r="DEE183" s="85"/>
      <c r="DEF183" s="85"/>
      <c r="DEG183" s="85"/>
      <c r="DEH183" s="85"/>
      <c r="DEI183" s="85"/>
      <c r="DEJ183" s="85"/>
      <c r="DEK183" s="85"/>
      <c r="DEL183" s="85"/>
      <c r="DEM183" s="85"/>
      <c r="DEN183" s="85"/>
      <c r="DEO183" s="85"/>
      <c r="DEP183" s="85"/>
      <c r="DEQ183" s="85"/>
      <c r="DER183" s="85"/>
      <c r="DES183" s="85"/>
      <c r="DET183" s="85"/>
      <c r="DEU183" s="85"/>
      <c r="DEV183" s="85"/>
      <c r="DEW183" s="85"/>
      <c r="DEX183" s="85"/>
      <c r="DEY183" s="85"/>
      <c r="DEZ183" s="85"/>
      <c r="DFA183" s="85"/>
      <c r="DFB183" s="85"/>
      <c r="DFC183" s="85"/>
      <c r="DFD183" s="85"/>
      <c r="DFE183" s="85"/>
      <c r="DFF183" s="85"/>
      <c r="DFG183" s="85"/>
      <c r="DFH183" s="85"/>
      <c r="DFI183" s="85"/>
      <c r="DFJ183" s="85"/>
      <c r="DFK183" s="85"/>
      <c r="DFL183" s="85"/>
      <c r="DFM183" s="85"/>
      <c r="DFN183" s="85"/>
      <c r="DFO183" s="85"/>
      <c r="DFP183" s="85"/>
      <c r="DFQ183" s="85"/>
      <c r="DFR183" s="85"/>
      <c r="DFS183" s="85"/>
      <c r="DFT183" s="85"/>
      <c r="DFU183" s="85"/>
      <c r="DFV183" s="85"/>
      <c r="DFW183" s="85"/>
      <c r="DFX183" s="85"/>
      <c r="DFY183" s="85"/>
      <c r="DFZ183" s="85"/>
      <c r="DGA183" s="85"/>
      <c r="DGB183" s="85"/>
      <c r="DGC183" s="85"/>
      <c r="DGD183" s="85"/>
      <c r="DGE183" s="85"/>
      <c r="DGF183" s="85"/>
      <c r="DGG183" s="85"/>
      <c r="DGH183" s="85"/>
      <c r="DGI183" s="85"/>
      <c r="DGJ183" s="85"/>
      <c r="DGK183" s="85"/>
      <c r="DGL183" s="85"/>
      <c r="DGM183" s="85"/>
      <c r="DGN183" s="85"/>
      <c r="DGO183" s="85"/>
      <c r="DGP183" s="85"/>
      <c r="DGQ183" s="85"/>
      <c r="DGR183" s="85"/>
      <c r="DGS183" s="85"/>
      <c r="DGT183" s="85"/>
      <c r="DGU183" s="85"/>
      <c r="DGV183" s="85"/>
      <c r="DGW183" s="85"/>
      <c r="DGX183" s="85"/>
      <c r="DGY183" s="85"/>
      <c r="DGZ183" s="85"/>
      <c r="DHA183" s="85"/>
      <c r="DHB183" s="85"/>
      <c r="DHC183" s="85"/>
      <c r="DHD183" s="85"/>
      <c r="DHE183" s="85"/>
      <c r="DHF183" s="85"/>
      <c r="DHG183" s="85"/>
      <c r="DHH183" s="85"/>
      <c r="DHI183" s="85"/>
      <c r="DHJ183" s="85"/>
      <c r="DHK183" s="85"/>
      <c r="DHL183" s="85"/>
      <c r="DHM183" s="85"/>
      <c r="DHN183" s="85"/>
      <c r="DHO183" s="85"/>
      <c r="DHP183" s="85"/>
      <c r="DHQ183" s="85"/>
      <c r="DHR183" s="85"/>
      <c r="DHS183" s="85"/>
      <c r="DHT183" s="85"/>
      <c r="DHU183" s="85"/>
      <c r="DHV183" s="85"/>
      <c r="DHW183" s="85"/>
      <c r="DHX183" s="85"/>
      <c r="DHY183" s="85"/>
      <c r="DHZ183" s="85"/>
      <c r="DIA183" s="85"/>
      <c r="DIB183" s="85"/>
      <c r="DIC183" s="85"/>
      <c r="DID183" s="85"/>
      <c r="DIE183" s="85"/>
      <c r="DIF183" s="85"/>
      <c r="DIG183" s="85"/>
      <c r="DIH183" s="85"/>
      <c r="DII183" s="85"/>
      <c r="DIJ183" s="85"/>
      <c r="DIK183" s="85"/>
      <c r="DIL183" s="85"/>
      <c r="DIM183" s="85"/>
      <c r="DIN183" s="85"/>
      <c r="DIO183" s="85"/>
      <c r="DIP183" s="85"/>
      <c r="DIQ183" s="85"/>
      <c r="DIR183" s="85"/>
      <c r="DIS183" s="85"/>
      <c r="DIT183" s="85"/>
      <c r="DIU183" s="85"/>
      <c r="DIV183" s="85"/>
      <c r="DIW183" s="85"/>
      <c r="DIX183" s="85"/>
      <c r="DIY183" s="85"/>
      <c r="DIZ183" s="85"/>
      <c r="DJA183" s="85"/>
      <c r="DJB183" s="85"/>
      <c r="DJC183" s="85"/>
      <c r="DJD183" s="85"/>
      <c r="DJE183" s="85"/>
      <c r="DJF183" s="85"/>
      <c r="DJG183" s="85"/>
      <c r="DJH183" s="85"/>
      <c r="DJI183" s="85"/>
      <c r="DJJ183" s="85"/>
      <c r="DJK183" s="85"/>
      <c r="DJL183" s="85"/>
      <c r="DJM183" s="85"/>
      <c r="DJN183" s="85"/>
      <c r="DJO183" s="85"/>
      <c r="DJP183" s="85"/>
      <c r="DJQ183" s="85"/>
      <c r="DJR183" s="85"/>
      <c r="DJS183" s="85"/>
      <c r="DJT183" s="85"/>
      <c r="DJU183" s="85"/>
      <c r="DJV183" s="85"/>
      <c r="DJW183" s="85"/>
      <c r="DJX183" s="85"/>
      <c r="DJY183" s="85"/>
      <c r="DJZ183" s="85"/>
      <c r="DKA183" s="85"/>
      <c r="DKB183" s="85"/>
      <c r="DKC183" s="85"/>
      <c r="DKD183" s="85"/>
      <c r="DKE183" s="85"/>
      <c r="DKF183" s="85"/>
      <c r="DKG183" s="85"/>
      <c r="DKH183" s="85"/>
      <c r="DKI183" s="85"/>
      <c r="DKJ183" s="85"/>
      <c r="DKK183" s="85"/>
      <c r="DKL183" s="85"/>
      <c r="DKM183" s="85"/>
      <c r="DKN183" s="85"/>
      <c r="DKO183" s="85"/>
      <c r="DKP183" s="85"/>
      <c r="DKQ183" s="85"/>
      <c r="DKR183" s="85"/>
      <c r="DKS183" s="85"/>
      <c r="DKT183" s="85"/>
      <c r="DKU183" s="85"/>
      <c r="DKV183" s="85"/>
      <c r="DKW183" s="85"/>
      <c r="DKX183" s="85"/>
      <c r="DKY183" s="85"/>
      <c r="DKZ183" s="85"/>
      <c r="DLA183" s="85"/>
      <c r="DLB183" s="85"/>
      <c r="DLC183" s="85"/>
      <c r="DLD183" s="85"/>
      <c r="DLE183" s="85"/>
      <c r="DLF183" s="85"/>
      <c r="DLG183" s="85"/>
      <c r="DLH183" s="85"/>
      <c r="DLI183" s="85"/>
      <c r="DLJ183" s="85"/>
      <c r="DLK183" s="85"/>
      <c r="DLL183" s="85"/>
      <c r="DLM183" s="85"/>
      <c r="DLN183" s="85"/>
      <c r="DLO183" s="85"/>
      <c r="DLP183" s="85"/>
      <c r="DLQ183" s="85"/>
      <c r="DLR183" s="85"/>
      <c r="DLS183" s="85"/>
      <c r="DLT183" s="85"/>
      <c r="DLU183" s="85"/>
      <c r="DLV183" s="85"/>
      <c r="DLW183" s="85"/>
      <c r="DLX183" s="85"/>
      <c r="DLY183" s="85"/>
      <c r="DLZ183" s="85"/>
      <c r="DMA183" s="85"/>
      <c r="DMB183" s="85"/>
      <c r="DMC183" s="85"/>
      <c r="DMD183" s="85"/>
      <c r="DME183" s="85"/>
      <c r="DMF183" s="85"/>
      <c r="DMG183" s="85"/>
      <c r="DMH183" s="85"/>
      <c r="DMI183" s="85"/>
      <c r="DMJ183" s="85"/>
      <c r="DMK183" s="85"/>
      <c r="DML183" s="85"/>
      <c r="DMM183" s="85"/>
      <c r="DMN183" s="85"/>
      <c r="DMO183" s="85"/>
      <c r="DMP183" s="85"/>
      <c r="DMQ183" s="85"/>
      <c r="DMR183" s="85"/>
      <c r="DMS183" s="85"/>
      <c r="DMT183" s="85"/>
      <c r="DMU183" s="85"/>
      <c r="DMV183" s="85"/>
      <c r="DMW183" s="85"/>
      <c r="DMX183" s="85"/>
      <c r="DMY183" s="85"/>
      <c r="DMZ183" s="85"/>
      <c r="DNA183" s="85"/>
      <c r="DNB183" s="85"/>
      <c r="DNC183" s="85"/>
      <c r="DND183" s="85"/>
      <c r="DNE183" s="85"/>
      <c r="DNF183" s="85"/>
      <c r="DNG183" s="85"/>
      <c r="DNH183" s="85"/>
      <c r="DNI183" s="85"/>
      <c r="DNJ183" s="85"/>
      <c r="DNK183" s="85"/>
      <c r="DNL183" s="85"/>
      <c r="DNM183" s="85"/>
      <c r="DNN183" s="85"/>
      <c r="DNO183" s="85"/>
      <c r="DNP183" s="85"/>
      <c r="DNQ183" s="85"/>
      <c r="DNR183" s="85"/>
      <c r="DNS183" s="85"/>
      <c r="DNT183" s="85"/>
      <c r="DNU183" s="85"/>
      <c r="DNV183" s="85"/>
      <c r="DNW183" s="85"/>
      <c r="DNX183" s="85"/>
      <c r="DNY183" s="85"/>
      <c r="DNZ183" s="85"/>
      <c r="DOA183" s="85"/>
      <c r="DOB183" s="85"/>
      <c r="DOC183" s="85"/>
      <c r="DOD183" s="85"/>
      <c r="DOE183" s="85"/>
      <c r="DOF183" s="85"/>
      <c r="DOG183" s="85"/>
      <c r="DOH183" s="85"/>
      <c r="DOI183" s="85"/>
      <c r="DOJ183" s="85"/>
      <c r="DOK183" s="85"/>
      <c r="DOL183" s="85"/>
      <c r="DOM183" s="85"/>
      <c r="DON183" s="85"/>
      <c r="DOO183" s="85"/>
      <c r="DOP183" s="85"/>
      <c r="DOQ183" s="85"/>
      <c r="DOR183" s="85"/>
      <c r="DOS183" s="85"/>
      <c r="DOT183" s="85"/>
      <c r="DOU183" s="85"/>
      <c r="DOV183" s="85"/>
      <c r="DOW183" s="85"/>
      <c r="DOX183" s="85"/>
      <c r="DOY183" s="85"/>
      <c r="DOZ183" s="85"/>
      <c r="DPA183" s="85"/>
      <c r="DPB183" s="85"/>
      <c r="DPC183" s="85"/>
      <c r="DPD183" s="85"/>
      <c r="DPE183" s="85"/>
      <c r="DPF183" s="85"/>
      <c r="DPG183" s="85"/>
      <c r="DPH183" s="85"/>
      <c r="DPI183" s="85"/>
      <c r="DPJ183" s="85"/>
      <c r="DPK183" s="85"/>
      <c r="DPL183" s="85"/>
      <c r="DPM183" s="85"/>
      <c r="DPN183" s="85"/>
      <c r="DPO183" s="85"/>
      <c r="DPP183" s="85"/>
      <c r="DPQ183" s="85"/>
      <c r="DPR183" s="85"/>
      <c r="DPS183" s="85"/>
      <c r="DPT183" s="85"/>
      <c r="DPU183" s="85"/>
      <c r="DPV183" s="85"/>
      <c r="DPW183" s="85"/>
      <c r="DPX183" s="85"/>
      <c r="DPY183" s="85"/>
      <c r="DPZ183" s="85"/>
      <c r="DQA183" s="85"/>
      <c r="DQB183" s="85"/>
      <c r="DQC183" s="85"/>
      <c r="DQD183" s="85"/>
      <c r="DQE183" s="85"/>
      <c r="DQF183" s="85"/>
      <c r="DQG183" s="85"/>
      <c r="DQH183" s="85"/>
      <c r="DQI183" s="85"/>
      <c r="DQJ183" s="85"/>
      <c r="DQK183" s="85"/>
      <c r="DQL183" s="85"/>
      <c r="DQM183" s="85"/>
      <c r="DQN183" s="85"/>
      <c r="DQO183" s="85"/>
      <c r="DQP183" s="85"/>
      <c r="DQQ183" s="85"/>
      <c r="DQR183" s="85"/>
      <c r="DQS183" s="85"/>
      <c r="DQT183" s="85"/>
      <c r="DQU183" s="85"/>
      <c r="DQV183" s="85"/>
      <c r="DQW183" s="85"/>
      <c r="DQX183" s="85"/>
      <c r="DQY183" s="85"/>
      <c r="DQZ183" s="85"/>
      <c r="DRA183" s="85"/>
      <c r="DRB183" s="85"/>
      <c r="DRC183" s="85"/>
      <c r="DRD183" s="85"/>
      <c r="DRE183" s="85"/>
      <c r="DRF183" s="85"/>
      <c r="DRG183" s="85"/>
      <c r="DRH183" s="85"/>
      <c r="DRI183" s="85"/>
      <c r="DRJ183" s="85"/>
      <c r="DRK183" s="85"/>
      <c r="DRL183" s="85"/>
      <c r="DRM183" s="85"/>
      <c r="DRN183" s="85"/>
      <c r="DRO183" s="85"/>
      <c r="DRP183" s="85"/>
      <c r="DRQ183" s="85"/>
      <c r="DRR183" s="85"/>
      <c r="DRS183" s="85"/>
      <c r="DRT183" s="85"/>
      <c r="DRU183" s="85"/>
      <c r="DRV183" s="85"/>
      <c r="DRW183" s="85"/>
      <c r="DRX183" s="85"/>
      <c r="DRY183" s="85"/>
      <c r="DRZ183" s="85"/>
      <c r="DSA183" s="85"/>
      <c r="DSB183" s="85"/>
      <c r="DSC183" s="85"/>
      <c r="DSD183" s="85"/>
      <c r="DSE183" s="85"/>
      <c r="DSF183" s="85"/>
      <c r="DSG183" s="85"/>
      <c r="DSH183" s="85"/>
      <c r="DSI183" s="85"/>
      <c r="DSJ183" s="85"/>
      <c r="DSK183" s="85"/>
      <c r="DSL183" s="85"/>
      <c r="DSM183" s="85"/>
      <c r="DSN183" s="85"/>
      <c r="DSO183" s="85"/>
      <c r="DSP183" s="85"/>
      <c r="DSQ183" s="85"/>
      <c r="DSR183" s="85"/>
      <c r="DSS183" s="85"/>
      <c r="DST183" s="85"/>
      <c r="DSU183" s="85"/>
      <c r="DSV183" s="85"/>
      <c r="DSW183" s="85"/>
      <c r="DSX183" s="85"/>
      <c r="DSY183" s="85"/>
      <c r="DSZ183" s="85"/>
      <c r="DTA183" s="85"/>
      <c r="DTB183" s="85"/>
      <c r="DTC183" s="85"/>
      <c r="DTD183" s="85"/>
      <c r="DTE183" s="85"/>
      <c r="DTF183" s="85"/>
      <c r="DTG183" s="85"/>
      <c r="DTH183" s="85"/>
      <c r="DTI183" s="85"/>
      <c r="DTJ183" s="85"/>
      <c r="DTK183" s="85"/>
      <c r="DTL183" s="85"/>
      <c r="DTM183" s="85"/>
      <c r="DTN183" s="85"/>
      <c r="DTO183" s="85"/>
      <c r="DTP183" s="85"/>
      <c r="DTQ183" s="85"/>
      <c r="DTR183" s="85"/>
      <c r="DTS183" s="85"/>
      <c r="DTT183" s="85"/>
      <c r="DTU183" s="85"/>
      <c r="DTV183" s="85"/>
      <c r="DTW183" s="85"/>
      <c r="DTX183" s="85"/>
      <c r="DTY183" s="85"/>
      <c r="DTZ183" s="85"/>
      <c r="DUA183" s="85"/>
      <c r="DUB183" s="85"/>
      <c r="DUC183" s="85"/>
      <c r="DUD183" s="85"/>
      <c r="DUE183" s="85"/>
      <c r="DUF183" s="85"/>
      <c r="DUG183" s="85"/>
      <c r="DUH183" s="85"/>
      <c r="DUI183" s="85"/>
      <c r="DUJ183" s="85"/>
      <c r="DUK183" s="85"/>
      <c r="DUL183" s="85"/>
      <c r="DUM183" s="85"/>
      <c r="DUN183" s="85"/>
      <c r="DUO183" s="85"/>
      <c r="DUP183" s="85"/>
      <c r="DUQ183" s="85"/>
      <c r="DUR183" s="85"/>
      <c r="DUS183" s="85"/>
      <c r="DUT183" s="85"/>
      <c r="DUU183" s="85"/>
      <c r="DUV183" s="85"/>
      <c r="DUW183" s="85"/>
      <c r="DUX183" s="85"/>
      <c r="DUY183" s="85"/>
      <c r="DUZ183" s="85"/>
      <c r="DVA183" s="85"/>
      <c r="DVB183" s="85"/>
      <c r="DVC183" s="85"/>
      <c r="DVD183" s="85"/>
      <c r="DVE183" s="85"/>
      <c r="DVF183" s="85"/>
      <c r="DVG183" s="85"/>
      <c r="DVH183" s="85"/>
      <c r="DVI183" s="85"/>
      <c r="DVJ183" s="85"/>
      <c r="DVK183" s="85"/>
      <c r="DVL183" s="85"/>
      <c r="DVM183" s="85"/>
      <c r="DVN183" s="85"/>
      <c r="DVO183" s="85"/>
      <c r="DVP183" s="85"/>
      <c r="DVQ183" s="85"/>
      <c r="DVR183" s="85"/>
      <c r="DVS183" s="85"/>
      <c r="DVT183" s="85"/>
      <c r="DVU183" s="85"/>
      <c r="DVV183" s="85"/>
      <c r="DVW183" s="85"/>
      <c r="DVX183" s="85"/>
      <c r="DVY183" s="85"/>
      <c r="DVZ183" s="85"/>
      <c r="DWA183" s="85"/>
      <c r="DWB183" s="85"/>
      <c r="DWC183" s="85"/>
      <c r="DWD183" s="85"/>
      <c r="DWE183" s="85"/>
      <c r="DWF183" s="85"/>
      <c r="DWG183" s="85"/>
      <c r="DWH183" s="85"/>
      <c r="DWI183" s="85"/>
      <c r="DWJ183" s="85"/>
      <c r="DWK183" s="85"/>
      <c r="DWL183" s="85"/>
      <c r="DWM183" s="85"/>
      <c r="DWN183" s="85"/>
      <c r="DWO183" s="85"/>
      <c r="DWP183" s="85"/>
      <c r="DWQ183" s="85"/>
      <c r="DWR183" s="85"/>
      <c r="DWS183" s="85"/>
      <c r="DWT183" s="85"/>
      <c r="DWU183" s="85"/>
      <c r="DWV183" s="85"/>
      <c r="DWW183" s="85"/>
      <c r="DWX183" s="85"/>
      <c r="DWY183" s="85"/>
      <c r="DWZ183" s="85"/>
      <c r="DXA183" s="85"/>
      <c r="DXB183" s="85"/>
      <c r="DXC183" s="85"/>
      <c r="DXD183" s="85"/>
      <c r="DXE183" s="85"/>
      <c r="DXF183" s="85"/>
      <c r="DXG183" s="85"/>
      <c r="DXH183" s="85"/>
      <c r="DXI183" s="85"/>
      <c r="DXJ183" s="85"/>
      <c r="DXK183" s="85"/>
      <c r="DXL183" s="85"/>
      <c r="DXM183" s="85"/>
      <c r="DXN183" s="85"/>
      <c r="DXO183" s="85"/>
      <c r="DXP183" s="85"/>
      <c r="DXQ183" s="85"/>
      <c r="DXR183" s="85"/>
      <c r="DXS183" s="85"/>
      <c r="DXT183" s="85"/>
      <c r="DXU183" s="85"/>
      <c r="DXV183" s="85"/>
      <c r="DXW183" s="85"/>
      <c r="DXX183" s="85"/>
      <c r="DXY183" s="85"/>
      <c r="DXZ183" s="85"/>
      <c r="DYA183" s="85"/>
      <c r="DYB183" s="85"/>
      <c r="DYC183" s="85"/>
      <c r="DYD183" s="85"/>
      <c r="DYE183" s="85"/>
      <c r="DYF183" s="85"/>
      <c r="DYG183" s="85"/>
      <c r="DYH183" s="85"/>
      <c r="DYI183" s="85"/>
      <c r="DYJ183" s="85"/>
      <c r="DYK183" s="85"/>
      <c r="DYL183" s="85"/>
      <c r="DYM183" s="85"/>
      <c r="DYN183" s="85"/>
      <c r="DYO183" s="85"/>
      <c r="DYP183" s="85"/>
      <c r="DYQ183" s="85"/>
      <c r="DYR183" s="85"/>
      <c r="DYS183" s="85"/>
      <c r="DYT183" s="85"/>
      <c r="DYU183" s="85"/>
      <c r="DYV183" s="85"/>
      <c r="DYW183" s="85"/>
      <c r="DYX183" s="85"/>
      <c r="DYY183" s="85"/>
      <c r="DYZ183" s="85"/>
      <c r="DZA183" s="85"/>
      <c r="DZB183" s="85"/>
      <c r="DZC183" s="85"/>
      <c r="DZD183" s="85"/>
      <c r="DZE183" s="85"/>
      <c r="DZF183" s="85"/>
      <c r="DZG183" s="85"/>
      <c r="DZH183" s="85"/>
      <c r="DZI183" s="85"/>
      <c r="DZJ183" s="85"/>
      <c r="DZK183" s="85"/>
      <c r="DZL183" s="85"/>
      <c r="DZM183" s="85"/>
      <c r="DZN183" s="85"/>
      <c r="DZO183" s="85"/>
      <c r="DZP183" s="85"/>
      <c r="DZQ183" s="85"/>
      <c r="DZR183" s="85"/>
      <c r="DZS183" s="85"/>
      <c r="DZT183" s="85"/>
      <c r="DZU183" s="85"/>
      <c r="DZV183" s="85"/>
      <c r="DZW183" s="85"/>
      <c r="DZX183" s="85"/>
      <c r="DZY183" s="85"/>
      <c r="DZZ183" s="85"/>
      <c r="EAA183" s="85"/>
      <c r="EAB183" s="85"/>
      <c r="EAC183" s="85"/>
      <c r="EAD183" s="85"/>
      <c r="EAE183" s="85"/>
      <c r="EAF183" s="85"/>
      <c r="EAG183" s="85"/>
      <c r="EAH183" s="85"/>
      <c r="EAI183" s="85"/>
      <c r="EAJ183" s="85"/>
      <c r="EAK183" s="85"/>
      <c r="EAL183" s="85"/>
      <c r="EAM183" s="85"/>
      <c r="EAN183" s="85"/>
      <c r="EAO183" s="85"/>
      <c r="EAP183" s="85"/>
      <c r="EAQ183" s="85"/>
      <c r="EAR183" s="85"/>
      <c r="EAS183" s="85"/>
      <c r="EAT183" s="85"/>
      <c r="EAU183" s="85"/>
      <c r="EAV183" s="85"/>
      <c r="EAW183" s="85"/>
      <c r="EAX183" s="85"/>
      <c r="EAY183" s="85"/>
      <c r="EAZ183" s="85"/>
      <c r="EBA183" s="85"/>
      <c r="EBB183" s="85"/>
      <c r="EBC183" s="85"/>
      <c r="EBD183" s="85"/>
      <c r="EBE183" s="85"/>
      <c r="EBF183" s="85"/>
      <c r="EBG183" s="85"/>
      <c r="EBH183" s="85"/>
      <c r="EBI183" s="85"/>
      <c r="EBJ183" s="85"/>
      <c r="EBK183" s="85"/>
      <c r="EBL183" s="85"/>
      <c r="EBM183" s="85"/>
      <c r="EBN183" s="85"/>
      <c r="EBO183" s="85"/>
      <c r="EBP183" s="85"/>
      <c r="EBQ183" s="85"/>
      <c r="EBR183" s="85"/>
      <c r="EBS183" s="85"/>
      <c r="EBT183" s="85"/>
      <c r="EBU183" s="85"/>
      <c r="EBV183" s="85"/>
      <c r="EBW183" s="85"/>
      <c r="EBX183" s="85"/>
      <c r="EBY183" s="85"/>
      <c r="EBZ183" s="85"/>
      <c r="ECA183" s="85"/>
      <c r="ECB183" s="85"/>
      <c r="ECC183" s="85"/>
      <c r="ECD183" s="85"/>
      <c r="ECE183" s="85"/>
      <c r="ECF183" s="85"/>
      <c r="ECG183" s="85"/>
      <c r="ECH183" s="85"/>
      <c r="ECI183" s="85"/>
      <c r="ECJ183" s="85"/>
      <c r="ECK183" s="85"/>
      <c r="ECL183" s="85"/>
      <c r="ECM183" s="85"/>
      <c r="ECN183" s="85"/>
      <c r="ECO183" s="85"/>
      <c r="ECP183" s="85"/>
      <c r="ECQ183" s="85"/>
      <c r="ECR183" s="85"/>
      <c r="ECS183" s="85"/>
      <c r="ECT183" s="85"/>
      <c r="ECU183" s="85"/>
      <c r="ECV183" s="85"/>
      <c r="ECW183" s="85"/>
      <c r="ECX183" s="85"/>
      <c r="ECY183" s="85"/>
      <c r="ECZ183" s="85"/>
      <c r="EDA183" s="85"/>
      <c r="EDB183" s="85"/>
      <c r="EDC183" s="85"/>
      <c r="EDD183" s="85"/>
      <c r="EDE183" s="85"/>
      <c r="EDF183" s="85"/>
      <c r="EDG183" s="85"/>
      <c r="EDH183" s="85"/>
      <c r="EDI183" s="85"/>
      <c r="EDJ183" s="85"/>
      <c r="EDK183" s="85"/>
      <c r="EDL183" s="85"/>
      <c r="EDM183" s="85"/>
      <c r="EDN183" s="85"/>
      <c r="EDO183" s="85"/>
      <c r="EDP183" s="85"/>
      <c r="EDQ183" s="85"/>
      <c r="EDR183" s="85"/>
      <c r="EDS183" s="85"/>
      <c r="EDT183" s="85"/>
      <c r="EDU183" s="85"/>
      <c r="EDV183" s="85"/>
      <c r="EDW183" s="85"/>
      <c r="EDX183" s="85"/>
      <c r="EDY183" s="85"/>
      <c r="EDZ183" s="85"/>
      <c r="EEA183" s="85"/>
      <c r="EEB183" s="85"/>
      <c r="EEC183" s="85"/>
      <c r="EED183" s="85"/>
      <c r="EEE183" s="85"/>
      <c r="EEF183" s="85"/>
      <c r="EEG183" s="85"/>
      <c r="EEH183" s="85"/>
      <c r="EEI183" s="85"/>
      <c r="EEJ183" s="85"/>
      <c r="EEK183" s="85"/>
      <c r="EEL183" s="85"/>
      <c r="EEM183" s="85"/>
      <c r="EEN183" s="85"/>
      <c r="EEO183" s="85"/>
      <c r="EEP183" s="85"/>
      <c r="EEQ183" s="85"/>
      <c r="EER183" s="85"/>
      <c r="EES183" s="85"/>
      <c r="EET183" s="85"/>
      <c r="EEU183" s="85"/>
      <c r="EEV183" s="85"/>
      <c r="EEW183" s="85"/>
      <c r="EEX183" s="85"/>
      <c r="EEY183" s="85"/>
      <c r="EEZ183" s="85"/>
      <c r="EFA183" s="85"/>
      <c r="EFB183" s="85"/>
      <c r="EFC183" s="85"/>
      <c r="EFD183" s="85"/>
      <c r="EFE183" s="85"/>
      <c r="EFF183" s="85"/>
      <c r="EFG183" s="85"/>
      <c r="EFH183" s="85"/>
      <c r="EFI183" s="85"/>
      <c r="EFJ183" s="85"/>
      <c r="EFK183" s="85"/>
      <c r="EFL183" s="85"/>
      <c r="EFM183" s="85"/>
      <c r="EFN183" s="85"/>
      <c r="EFO183" s="85"/>
      <c r="EFP183" s="85"/>
      <c r="EFQ183" s="85"/>
      <c r="EFR183" s="85"/>
      <c r="EFS183" s="85"/>
      <c r="EFT183" s="85"/>
      <c r="EFU183" s="85"/>
      <c r="EFV183" s="85"/>
      <c r="EFW183" s="85"/>
      <c r="EFX183" s="85"/>
      <c r="EFY183" s="85"/>
      <c r="EFZ183" s="85"/>
      <c r="EGA183" s="85"/>
      <c r="EGB183" s="85"/>
      <c r="EGC183" s="85"/>
      <c r="EGD183" s="85"/>
      <c r="EGE183" s="85"/>
      <c r="EGF183" s="85"/>
      <c r="EGG183" s="85"/>
      <c r="EGH183" s="85"/>
      <c r="EGI183" s="85"/>
      <c r="EGJ183" s="85"/>
      <c r="EGK183" s="85"/>
      <c r="EGL183" s="85"/>
      <c r="EGM183" s="85"/>
      <c r="EGN183" s="85"/>
      <c r="EGO183" s="85"/>
      <c r="EGP183" s="85"/>
      <c r="EGQ183" s="85"/>
      <c r="EGR183" s="85"/>
      <c r="EGS183" s="85"/>
      <c r="EGT183" s="85"/>
      <c r="EGU183" s="85"/>
      <c r="EGV183" s="85"/>
      <c r="EGW183" s="85"/>
      <c r="EGX183" s="85"/>
      <c r="EGY183" s="85"/>
      <c r="EGZ183" s="85"/>
      <c r="EHA183" s="85"/>
      <c r="EHB183" s="85"/>
      <c r="EHC183" s="85"/>
      <c r="EHD183" s="85"/>
      <c r="EHE183" s="85"/>
      <c r="EHF183" s="85"/>
      <c r="EHG183" s="85"/>
      <c r="EHH183" s="85"/>
      <c r="EHI183" s="85"/>
      <c r="EHJ183" s="85"/>
      <c r="EHK183" s="85"/>
      <c r="EHL183" s="85"/>
      <c r="EHM183" s="85"/>
      <c r="EHN183" s="85"/>
      <c r="EHO183" s="85"/>
      <c r="EHP183" s="85"/>
      <c r="EHQ183" s="85"/>
      <c r="EHR183" s="85"/>
      <c r="EHS183" s="85"/>
      <c r="EHT183" s="85"/>
      <c r="EHU183" s="85"/>
      <c r="EHV183" s="85"/>
      <c r="EHW183" s="85"/>
      <c r="EHX183" s="85"/>
      <c r="EHY183" s="85"/>
      <c r="EHZ183" s="85"/>
      <c r="EIA183" s="85"/>
      <c r="EIB183" s="85"/>
      <c r="EIC183" s="85"/>
      <c r="EID183" s="85"/>
      <c r="EIE183" s="85"/>
      <c r="EIF183" s="85"/>
      <c r="EIG183" s="85"/>
      <c r="EIH183" s="85"/>
      <c r="EII183" s="85"/>
      <c r="EIJ183" s="85"/>
      <c r="EIK183" s="85"/>
      <c r="EIL183" s="85"/>
      <c r="EIM183" s="85"/>
      <c r="EIN183" s="85"/>
      <c r="EIO183" s="85"/>
      <c r="EIP183" s="85"/>
      <c r="EIQ183" s="85"/>
      <c r="EIR183" s="85"/>
      <c r="EIS183" s="85"/>
      <c r="EIT183" s="85"/>
      <c r="EIU183" s="85"/>
      <c r="EIV183" s="85"/>
      <c r="EIW183" s="85"/>
      <c r="EIX183" s="85"/>
      <c r="EIY183" s="85"/>
      <c r="EIZ183" s="85"/>
      <c r="EJA183" s="85"/>
      <c r="EJB183" s="85"/>
      <c r="EJC183" s="85"/>
      <c r="EJD183" s="85"/>
      <c r="EJE183" s="85"/>
      <c r="EJF183" s="85"/>
      <c r="EJG183" s="85"/>
      <c r="EJH183" s="85"/>
      <c r="EJI183" s="85"/>
      <c r="EJJ183" s="85"/>
      <c r="EJK183" s="85"/>
      <c r="EJL183" s="85"/>
      <c r="EJM183" s="85"/>
      <c r="EJN183" s="85"/>
      <c r="EJO183" s="85"/>
      <c r="EJP183" s="85"/>
      <c r="EJQ183" s="85"/>
      <c r="EJR183" s="85"/>
      <c r="EJS183" s="85"/>
      <c r="EJT183" s="85"/>
      <c r="EJU183" s="85"/>
      <c r="EJV183" s="85"/>
      <c r="EJW183" s="85"/>
      <c r="EJX183" s="85"/>
      <c r="EJY183" s="85"/>
      <c r="EJZ183" s="85"/>
      <c r="EKA183" s="85"/>
      <c r="EKB183" s="85"/>
      <c r="EKC183" s="85"/>
      <c r="EKD183" s="85"/>
      <c r="EKE183" s="85"/>
      <c r="EKF183" s="85"/>
      <c r="EKG183" s="85"/>
      <c r="EKH183" s="85"/>
      <c r="EKI183" s="85"/>
      <c r="EKJ183" s="85"/>
      <c r="EKK183" s="85"/>
      <c r="EKL183" s="85"/>
      <c r="EKM183" s="85"/>
      <c r="EKN183" s="85"/>
      <c r="EKO183" s="85"/>
      <c r="EKP183" s="85"/>
      <c r="EKQ183" s="85"/>
      <c r="EKR183" s="85"/>
      <c r="EKS183" s="85"/>
      <c r="EKT183" s="85"/>
      <c r="EKU183" s="85"/>
      <c r="EKV183" s="85"/>
      <c r="EKW183" s="85"/>
      <c r="EKX183" s="85"/>
      <c r="EKY183" s="85"/>
      <c r="EKZ183" s="85"/>
      <c r="ELA183" s="85"/>
      <c r="ELB183" s="85"/>
      <c r="ELC183" s="85"/>
      <c r="ELD183" s="85"/>
      <c r="ELE183" s="85"/>
      <c r="ELF183" s="85"/>
      <c r="ELG183" s="85"/>
      <c r="ELH183" s="85"/>
      <c r="ELI183" s="85"/>
      <c r="ELJ183" s="85"/>
      <c r="ELK183" s="85"/>
      <c r="ELL183" s="85"/>
      <c r="ELM183" s="85"/>
      <c r="ELN183" s="85"/>
      <c r="ELO183" s="85"/>
      <c r="ELP183" s="85"/>
      <c r="ELQ183" s="85"/>
      <c r="ELR183" s="85"/>
      <c r="ELS183" s="85"/>
      <c r="ELT183" s="85"/>
      <c r="ELU183" s="85"/>
      <c r="ELV183" s="85"/>
      <c r="ELW183" s="85"/>
      <c r="ELX183" s="85"/>
      <c r="ELY183" s="85"/>
      <c r="ELZ183" s="85"/>
      <c r="EMA183" s="85"/>
      <c r="EMB183" s="85"/>
      <c r="EMC183" s="85"/>
      <c r="EMD183" s="85"/>
      <c r="EME183" s="85"/>
      <c r="EMF183" s="85"/>
      <c r="EMG183" s="85"/>
      <c r="EMH183" s="85"/>
      <c r="EMI183" s="85"/>
      <c r="EMJ183" s="85"/>
      <c r="EMK183" s="85"/>
      <c r="EML183" s="85"/>
      <c r="EMM183" s="85"/>
      <c r="EMN183" s="85"/>
      <c r="EMO183" s="85"/>
      <c r="EMP183" s="85"/>
      <c r="EMQ183" s="85"/>
      <c r="EMR183" s="85"/>
      <c r="EMS183" s="85"/>
      <c r="EMT183" s="85"/>
      <c r="EMU183" s="85"/>
      <c r="EMV183" s="85"/>
      <c r="EMW183" s="85"/>
      <c r="EMX183" s="85"/>
      <c r="EMY183" s="85"/>
      <c r="EMZ183" s="85"/>
      <c r="ENA183" s="85"/>
      <c r="ENB183" s="85"/>
      <c r="ENC183" s="85"/>
      <c r="END183" s="85"/>
      <c r="ENE183" s="85"/>
      <c r="ENF183" s="85"/>
      <c r="ENG183" s="85"/>
      <c r="ENH183" s="85"/>
      <c r="ENI183" s="85"/>
      <c r="ENJ183" s="85"/>
      <c r="ENK183" s="85"/>
      <c r="ENL183" s="85"/>
      <c r="ENM183" s="85"/>
      <c r="ENN183" s="85"/>
      <c r="ENO183" s="85"/>
      <c r="ENP183" s="85"/>
      <c r="ENQ183" s="85"/>
      <c r="ENR183" s="85"/>
      <c r="ENS183" s="85"/>
      <c r="ENT183" s="85"/>
      <c r="ENU183" s="85"/>
      <c r="ENV183" s="85"/>
      <c r="ENW183" s="85"/>
      <c r="ENX183" s="85"/>
      <c r="ENY183" s="85"/>
      <c r="ENZ183" s="85"/>
      <c r="EOA183" s="85"/>
      <c r="EOB183" s="85"/>
      <c r="EOC183" s="85"/>
      <c r="EOD183" s="85"/>
      <c r="EOE183" s="85"/>
      <c r="EOF183" s="85"/>
      <c r="EOG183" s="85"/>
      <c r="EOH183" s="85"/>
      <c r="EOI183" s="85"/>
      <c r="EOJ183" s="85"/>
      <c r="EOK183" s="85"/>
      <c r="EOL183" s="85"/>
      <c r="EOM183" s="85"/>
      <c r="EON183" s="85"/>
      <c r="EOO183" s="85"/>
      <c r="EOP183" s="85"/>
      <c r="EOQ183" s="85"/>
      <c r="EOR183" s="85"/>
      <c r="EOS183" s="85"/>
      <c r="EOT183" s="85"/>
      <c r="EOU183" s="85"/>
      <c r="EOV183" s="85"/>
      <c r="EOW183" s="85"/>
      <c r="EOX183" s="85"/>
      <c r="EOY183" s="85"/>
      <c r="EOZ183" s="85"/>
      <c r="EPA183" s="85"/>
      <c r="EPB183" s="85"/>
      <c r="EPC183" s="85"/>
      <c r="EPD183" s="85"/>
      <c r="EPE183" s="85"/>
      <c r="EPF183" s="85"/>
      <c r="EPG183" s="85"/>
      <c r="EPH183" s="85"/>
      <c r="EPI183" s="85"/>
      <c r="EPJ183" s="85"/>
      <c r="EPK183" s="85"/>
      <c r="EPL183" s="85"/>
      <c r="EPM183" s="85"/>
      <c r="EPN183" s="85"/>
      <c r="EPO183" s="85"/>
      <c r="EPP183" s="85"/>
      <c r="EPQ183" s="85"/>
      <c r="EPR183" s="85"/>
      <c r="EPS183" s="85"/>
      <c r="EPT183" s="85"/>
      <c r="EPU183" s="85"/>
      <c r="EPV183" s="85"/>
      <c r="EPW183" s="85"/>
      <c r="EPX183" s="85"/>
      <c r="EPY183" s="85"/>
      <c r="EPZ183" s="85"/>
      <c r="EQA183" s="85"/>
      <c r="EQB183" s="85"/>
      <c r="EQC183" s="85"/>
      <c r="EQD183" s="85"/>
      <c r="EQE183" s="85"/>
      <c r="EQF183" s="85"/>
      <c r="EQG183" s="85"/>
      <c r="EQH183" s="85"/>
      <c r="EQI183" s="85"/>
      <c r="EQJ183" s="85"/>
      <c r="EQK183" s="85"/>
      <c r="EQL183" s="85"/>
      <c r="EQM183" s="85"/>
      <c r="EQN183" s="85"/>
      <c r="EQO183" s="85"/>
      <c r="EQP183" s="85"/>
      <c r="EQQ183" s="85"/>
      <c r="EQR183" s="85"/>
      <c r="EQS183" s="85"/>
      <c r="EQT183" s="85"/>
      <c r="EQU183" s="85"/>
      <c r="EQV183" s="85"/>
      <c r="EQW183" s="85"/>
      <c r="EQX183" s="85"/>
      <c r="EQY183" s="85"/>
      <c r="EQZ183" s="85"/>
      <c r="ERA183" s="85"/>
      <c r="ERB183" s="85"/>
      <c r="ERC183" s="85"/>
      <c r="ERD183" s="85"/>
      <c r="ERE183" s="85"/>
      <c r="ERF183" s="85"/>
      <c r="ERG183" s="85"/>
      <c r="ERH183" s="85"/>
      <c r="ERI183" s="85"/>
      <c r="ERJ183" s="85"/>
      <c r="ERK183" s="85"/>
      <c r="ERL183" s="85"/>
      <c r="ERM183" s="85"/>
      <c r="ERN183" s="85"/>
      <c r="ERO183" s="85"/>
      <c r="ERP183" s="85"/>
      <c r="ERQ183" s="85"/>
      <c r="ERR183" s="85"/>
      <c r="ERS183" s="85"/>
      <c r="ERT183" s="85"/>
      <c r="ERU183" s="85"/>
      <c r="ERV183" s="85"/>
      <c r="ERW183" s="85"/>
      <c r="ERX183" s="85"/>
      <c r="ERY183" s="85"/>
      <c r="ERZ183" s="85"/>
      <c r="ESA183" s="85"/>
      <c r="ESB183" s="85"/>
      <c r="ESC183" s="85"/>
      <c r="ESD183" s="85"/>
      <c r="ESE183" s="85"/>
      <c r="ESF183" s="85"/>
      <c r="ESG183" s="85"/>
      <c r="ESH183" s="85"/>
      <c r="ESI183" s="85"/>
      <c r="ESJ183" s="85"/>
      <c r="ESK183" s="85"/>
      <c r="ESL183" s="85"/>
      <c r="ESM183" s="85"/>
      <c r="ESN183" s="85"/>
      <c r="ESO183" s="85"/>
      <c r="ESP183" s="85"/>
      <c r="ESQ183" s="85"/>
      <c r="ESR183" s="85"/>
      <c r="ESS183" s="85"/>
      <c r="EST183" s="85"/>
      <c r="ESU183" s="85"/>
      <c r="ESV183" s="85"/>
      <c r="ESW183" s="85"/>
      <c r="ESX183" s="85"/>
      <c r="ESY183" s="85"/>
      <c r="ESZ183" s="85"/>
      <c r="ETA183" s="85"/>
      <c r="ETB183" s="85"/>
      <c r="ETC183" s="85"/>
      <c r="ETD183" s="85"/>
      <c r="ETE183" s="85"/>
      <c r="ETF183" s="85"/>
      <c r="ETG183" s="85"/>
      <c r="ETH183" s="85"/>
      <c r="ETI183" s="85"/>
      <c r="ETJ183" s="85"/>
      <c r="ETK183" s="85"/>
      <c r="ETL183" s="85"/>
      <c r="ETM183" s="85"/>
      <c r="ETN183" s="85"/>
      <c r="ETO183" s="85"/>
      <c r="ETP183" s="85"/>
      <c r="ETQ183" s="85"/>
      <c r="ETR183" s="85"/>
      <c r="ETS183" s="85"/>
      <c r="ETT183" s="85"/>
      <c r="ETU183" s="85"/>
      <c r="ETV183" s="85"/>
      <c r="ETW183" s="85"/>
      <c r="ETX183" s="85"/>
      <c r="ETY183" s="85"/>
      <c r="ETZ183" s="85"/>
      <c r="EUA183" s="85"/>
      <c r="EUB183" s="85"/>
      <c r="EUC183" s="85"/>
      <c r="EUD183" s="85"/>
      <c r="EUE183" s="85"/>
      <c r="EUF183" s="85"/>
      <c r="EUG183" s="85"/>
      <c r="EUH183" s="85"/>
      <c r="EUI183" s="85"/>
      <c r="EUJ183" s="85"/>
      <c r="EUK183" s="85"/>
      <c r="EUL183" s="85"/>
      <c r="EUM183" s="85"/>
      <c r="EUN183" s="85"/>
      <c r="EUO183" s="85"/>
      <c r="EUP183" s="85"/>
      <c r="EUQ183" s="85"/>
      <c r="EUR183" s="85"/>
      <c r="EUS183" s="85"/>
      <c r="EUT183" s="85"/>
      <c r="EUU183" s="85"/>
      <c r="EUV183" s="85"/>
      <c r="EUW183" s="85"/>
      <c r="EUX183" s="85"/>
      <c r="EUY183" s="85"/>
      <c r="EUZ183" s="85"/>
      <c r="EVA183" s="85"/>
      <c r="EVB183" s="85"/>
      <c r="EVC183" s="85"/>
      <c r="EVD183" s="85"/>
      <c r="EVE183" s="85"/>
      <c r="EVF183" s="85"/>
      <c r="EVG183" s="85"/>
      <c r="EVH183" s="85"/>
      <c r="EVI183" s="85"/>
      <c r="EVJ183" s="85"/>
      <c r="EVK183" s="85"/>
      <c r="EVL183" s="85"/>
      <c r="EVM183" s="85"/>
      <c r="EVN183" s="85"/>
      <c r="EVO183" s="85"/>
      <c r="EVP183" s="85"/>
      <c r="EVQ183" s="85"/>
      <c r="EVR183" s="85"/>
      <c r="EVS183" s="85"/>
      <c r="EVT183" s="85"/>
      <c r="EVU183" s="85"/>
      <c r="EVV183" s="85"/>
      <c r="EVW183" s="85"/>
      <c r="EVX183" s="85"/>
      <c r="EVY183" s="85"/>
      <c r="EVZ183" s="85"/>
      <c r="EWA183" s="85"/>
      <c r="EWB183" s="85"/>
      <c r="EWC183" s="85"/>
      <c r="EWD183" s="85"/>
      <c r="EWE183" s="85"/>
      <c r="EWF183" s="85"/>
      <c r="EWG183" s="85"/>
      <c r="EWH183" s="85"/>
      <c r="EWI183" s="85"/>
      <c r="EWJ183" s="85"/>
      <c r="EWK183" s="85"/>
      <c r="EWL183" s="85"/>
      <c r="EWM183" s="85"/>
      <c r="EWN183" s="85"/>
      <c r="EWO183" s="85"/>
      <c r="EWP183" s="85"/>
      <c r="EWQ183" s="85"/>
      <c r="EWR183" s="85"/>
      <c r="EWS183" s="85"/>
      <c r="EWT183" s="85"/>
      <c r="EWU183" s="85"/>
      <c r="EWV183" s="85"/>
      <c r="EWW183" s="85"/>
      <c r="EWX183" s="85"/>
      <c r="EWY183" s="85"/>
      <c r="EWZ183" s="85"/>
      <c r="EXA183" s="85"/>
      <c r="EXB183" s="85"/>
      <c r="EXC183" s="85"/>
      <c r="EXD183" s="85"/>
      <c r="EXE183" s="85"/>
      <c r="EXF183" s="85"/>
      <c r="EXG183" s="85"/>
      <c r="EXH183" s="85"/>
      <c r="EXI183" s="85"/>
      <c r="EXJ183" s="85"/>
      <c r="EXK183" s="85"/>
      <c r="EXL183" s="85"/>
      <c r="EXM183" s="85"/>
      <c r="EXN183" s="85"/>
      <c r="EXO183" s="85"/>
      <c r="EXP183" s="85"/>
      <c r="EXQ183" s="85"/>
      <c r="EXR183" s="85"/>
      <c r="EXS183" s="85"/>
      <c r="EXT183" s="85"/>
      <c r="EXU183" s="85"/>
      <c r="EXV183" s="85"/>
      <c r="EXW183" s="85"/>
      <c r="EXX183" s="85"/>
      <c r="EXY183" s="85"/>
      <c r="EXZ183" s="85"/>
      <c r="EYA183" s="85"/>
      <c r="EYB183" s="85"/>
      <c r="EYC183" s="85"/>
      <c r="EYD183" s="85"/>
      <c r="EYE183" s="85"/>
      <c r="EYF183" s="85"/>
      <c r="EYG183" s="85"/>
      <c r="EYH183" s="85"/>
      <c r="EYI183" s="85"/>
      <c r="EYJ183" s="85"/>
      <c r="EYK183" s="85"/>
      <c r="EYL183" s="85"/>
      <c r="EYM183" s="85"/>
      <c r="EYN183" s="85"/>
      <c r="EYO183" s="85"/>
      <c r="EYP183" s="85"/>
      <c r="EYQ183" s="85"/>
      <c r="EYR183" s="85"/>
      <c r="EYS183" s="85"/>
      <c r="EYT183" s="85"/>
      <c r="EYU183" s="85"/>
      <c r="EYV183" s="85"/>
      <c r="EYW183" s="85"/>
      <c r="EYX183" s="85"/>
      <c r="EYY183" s="85"/>
      <c r="EYZ183" s="85"/>
      <c r="EZA183" s="85"/>
      <c r="EZB183" s="85"/>
      <c r="EZC183" s="85"/>
      <c r="EZD183" s="85"/>
      <c r="EZE183" s="85"/>
      <c r="EZF183" s="85"/>
      <c r="EZG183" s="85"/>
      <c r="EZH183" s="85"/>
      <c r="EZI183" s="85"/>
      <c r="EZJ183" s="85"/>
      <c r="EZK183" s="85"/>
      <c r="EZL183" s="85"/>
      <c r="EZM183" s="85"/>
      <c r="EZN183" s="85"/>
      <c r="EZO183" s="85"/>
      <c r="EZP183" s="85"/>
      <c r="EZQ183" s="85"/>
      <c r="EZR183" s="85"/>
      <c r="EZS183" s="85"/>
      <c r="EZT183" s="85"/>
      <c r="EZU183" s="85"/>
      <c r="EZV183" s="85"/>
      <c r="EZW183" s="85"/>
      <c r="EZX183" s="85"/>
      <c r="EZY183" s="85"/>
      <c r="EZZ183" s="85"/>
      <c r="FAA183" s="85"/>
      <c r="FAB183" s="85"/>
      <c r="FAC183" s="85"/>
      <c r="FAD183" s="85"/>
      <c r="FAE183" s="85"/>
      <c r="FAF183" s="85"/>
      <c r="FAG183" s="85"/>
      <c r="FAH183" s="85"/>
      <c r="FAI183" s="85"/>
      <c r="FAJ183" s="85"/>
      <c r="FAK183" s="85"/>
      <c r="FAL183" s="85"/>
      <c r="FAM183" s="85"/>
      <c r="FAN183" s="85"/>
      <c r="FAO183" s="85"/>
      <c r="FAP183" s="85"/>
      <c r="FAQ183" s="85"/>
      <c r="FAR183" s="85"/>
      <c r="FAS183" s="85"/>
      <c r="FAT183" s="85"/>
      <c r="FAU183" s="85"/>
      <c r="FAV183" s="85"/>
      <c r="FAW183" s="85"/>
      <c r="FAX183" s="85"/>
      <c r="FAY183" s="85"/>
      <c r="FAZ183" s="85"/>
      <c r="FBA183" s="85"/>
      <c r="FBB183" s="85"/>
      <c r="FBC183" s="85"/>
      <c r="FBD183" s="85"/>
      <c r="FBE183" s="85"/>
      <c r="FBF183" s="85"/>
      <c r="FBG183" s="85"/>
      <c r="FBH183" s="85"/>
      <c r="FBI183" s="85"/>
      <c r="FBJ183" s="85"/>
      <c r="FBK183" s="85"/>
      <c r="FBL183" s="85"/>
      <c r="FBM183" s="85"/>
      <c r="FBN183" s="85"/>
      <c r="FBO183" s="85"/>
      <c r="FBP183" s="85"/>
      <c r="FBQ183" s="85"/>
      <c r="FBR183" s="85"/>
      <c r="FBS183" s="85"/>
      <c r="FBT183" s="85"/>
      <c r="FBU183" s="85"/>
      <c r="FBV183" s="85"/>
      <c r="FBW183" s="85"/>
      <c r="FBX183" s="85"/>
      <c r="FBY183" s="85"/>
      <c r="FBZ183" s="85"/>
      <c r="FCA183" s="85"/>
      <c r="FCB183" s="85"/>
      <c r="FCC183" s="85"/>
      <c r="FCD183" s="85"/>
      <c r="FCE183" s="85"/>
      <c r="FCF183" s="85"/>
      <c r="FCG183" s="85"/>
      <c r="FCH183" s="85"/>
      <c r="FCI183" s="85"/>
      <c r="FCJ183" s="85"/>
      <c r="FCK183" s="85"/>
      <c r="FCL183" s="85"/>
      <c r="FCM183" s="85"/>
      <c r="FCN183" s="85"/>
      <c r="FCO183" s="85"/>
      <c r="FCP183" s="85"/>
      <c r="FCQ183" s="85"/>
      <c r="FCR183" s="85"/>
      <c r="FCS183" s="85"/>
      <c r="FCT183" s="85"/>
      <c r="FCU183" s="85"/>
      <c r="FCV183" s="85"/>
      <c r="FCW183" s="85"/>
      <c r="FCX183" s="85"/>
      <c r="FCY183" s="85"/>
      <c r="FCZ183" s="85"/>
      <c r="FDA183" s="85"/>
      <c r="FDB183" s="85"/>
      <c r="FDC183" s="85"/>
      <c r="FDD183" s="85"/>
      <c r="FDE183" s="85"/>
      <c r="FDF183" s="85"/>
      <c r="FDG183" s="85"/>
      <c r="FDH183" s="85"/>
      <c r="FDI183" s="85"/>
      <c r="FDJ183" s="85"/>
      <c r="FDK183" s="85"/>
      <c r="FDL183" s="85"/>
      <c r="FDM183" s="85"/>
      <c r="FDN183" s="85"/>
      <c r="FDO183" s="85"/>
      <c r="FDP183" s="85"/>
      <c r="FDQ183" s="85"/>
      <c r="FDR183" s="85"/>
      <c r="FDS183" s="85"/>
      <c r="FDT183" s="85"/>
      <c r="FDU183" s="85"/>
      <c r="FDV183" s="85"/>
      <c r="FDW183" s="85"/>
      <c r="FDX183" s="85"/>
      <c r="FDY183" s="85"/>
      <c r="FDZ183" s="85"/>
      <c r="FEA183" s="85"/>
      <c r="FEB183" s="85"/>
      <c r="FEC183" s="85"/>
      <c r="FED183" s="85"/>
      <c r="FEE183" s="85"/>
      <c r="FEF183" s="85"/>
      <c r="FEG183" s="85"/>
      <c r="FEH183" s="85"/>
      <c r="FEI183" s="85"/>
      <c r="FEJ183" s="85"/>
      <c r="FEK183" s="85"/>
      <c r="FEL183" s="85"/>
      <c r="FEM183" s="85"/>
      <c r="FEN183" s="85"/>
      <c r="FEO183" s="85"/>
      <c r="FEP183" s="85"/>
      <c r="FEQ183" s="85"/>
      <c r="FER183" s="85"/>
      <c r="FES183" s="85"/>
      <c r="FET183" s="85"/>
      <c r="FEU183" s="85"/>
      <c r="FEV183" s="85"/>
      <c r="FEW183" s="85"/>
      <c r="FEX183" s="85"/>
      <c r="FEY183" s="85"/>
      <c r="FEZ183" s="85"/>
      <c r="FFA183" s="85"/>
      <c r="FFB183" s="85"/>
      <c r="FFC183" s="85"/>
      <c r="FFD183" s="85"/>
      <c r="FFE183" s="85"/>
      <c r="FFF183" s="85"/>
      <c r="FFG183" s="85"/>
      <c r="FFH183" s="85"/>
      <c r="FFI183" s="85"/>
      <c r="FFJ183" s="85"/>
      <c r="FFK183" s="85"/>
      <c r="FFL183" s="85"/>
      <c r="FFM183" s="85"/>
      <c r="FFN183" s="85"/>
      <c r="FFO183" s="85"/>
      <c r="FFP183" s="85"/>
      <c r="FFQ183" s="85"/>
      <c r="FFR183" s="85"/>
      <c r="FFS183" s="85"/>
      <c r="FFT183" s="85"/>
      <c r="FFU183" s="85"/>
      <c r="FFV183" s="85"/>
      <c r="FFW183" s="85"/>
      <c r="FFX183" s="85"/>
      <c r="FFY183" s="85"/>
      <c r="FFZ183" s="85"/>
      <c r="FGA183" s="85"/>
      <c r="FGB183" s="85"/>
      <c r="FGC183" s="85"/>
      <c r="FGD183" s="85"/>
      <c r="FGE183" s="85"/>
      <c r="FGF183" s="85"/>
      <c r="FGG183" s="85"/>
      <c r="FGH183" s="85"/>
      <c r="FGI183" s="85"/>
      <c r="FGJ183" s="85"/>
      <c r="FGK183" s="85"/>
      <c r="FGL183" s="85"/>
      <c r="FGM183" s="85"/>
      <c r="FGN183" s="85"/>
      <c r="FGO183" s="85"/>
      <c r="FGP183" s="85"/>
      <c r="FGQ183" s="85"/>
      <c r="FGR183" s="85"/>
      <c r="FGS183" s="85"/>
      <c r="FGT183" s="85"/>
      <c r="FGU183" s="85"/>
      <c r="FGV183" s="85"/>
      <c r="FGW183" s="85"/>
      <c r="FGX183" s="85"/>
      <c r="FGY183" s="85"/>
      <c r="FGZ183" s="85"/>
      <c r="FHA183" s="85"/>
      <c r="FHB183" s="85"/>
      <c r="FHC183" s="85"/>
      <c r="FHD183" s="85"/>
      <c r="FHE183" s="85"/>
      <c r="FHF183" s="85"/>
      <c r="FHG183" s="85"/>
      <c r="FHH183" s="85"/>
      <c r="FHI183" s="85"/>
      <c r="FHJ183" s="85"/>
      <c r="FHK183" s="85"/>
      <c r="FHL183" s="85"/>
      <c r="FHM183" s="85"/>
      <c r="FHN183" s="85"/>
      <c r="FHO183" s="85"/>
      <c r="FHP183" s="85"/>
      <c r="FHQ183" s="85"/>
      <c r="FHR183" s="85"/>
      <c r="FHS183" s="85"/>
      <c r="FHT183" s="85"/>
      <c r="FHU183" s="85"/>
      <c r="FHV183" s="85"/>
      <c r="FHW183" s="85"/>
      <c r="FHX183" s="85"/>
      <c r="FHY183" s="85"/>
      <c r="FHZ183" s="85"/>
      <c r="FIA183" s="85"/>
      <c r="FIB183" s="85"/>
      <c r="FIC183" s="85"/>
      <c r="FID183" s="85"/>
      <c r="FIE183" s="85"/>
      <c r="FIF183" s="85"/>
      <c r="FIG183" s="85"/>
      <c r="FIH183" s="85"/>
      <c r="FII183" s="85"/>
      <c r="FIJ183" s="85"/>
      <c r="FIK183" s="85"/>
      <c r="FIL183" s="85"/>
      <c r="FIM183" s="85"/>
      <c r="FIN183" s="85"/>
      <c r="FIO183" s="85"/>
      <c r="FIP183" s="85"/>
      <c r="FIQ183" s="85"/>
      <c r="FIR183" s="85"/>
      <c r="FIS183" s="85"/>
      <c r="FIT183" s="85"/>
      <c r="FIU183" s="85"/>
      <c r="FIV183" s="85"/>
      <c r="FIW183" s="85"/>
      <c r="FIX183" s="85"/>
      <c r="FIY183" s="85"/>
      <c r="FIZ183" s="85"/>
      <c r="FJA183" s="85"/>
      <c r="FJB183" s="85"/>
      <c r="FJC183" s="85"/>
      <c r="FJD183" s="85"/>
      <c r="FJE183" s="85"/>
      <c r="FJF183" s="85"/>
      <c r="FJG183" s="85"/>
      <c r="FJH183" s="85"/>
      <c r="FJI183" s="85"/>
      <c r="FJJ183" s="85"/>
      <c r="FJK183" s="85"/>
      <c r="FJL183" s="85"/>
      <c r="FJM183" s="85"/>
      <c r="FJN183" s="85"/>
      <c r="FJO183" s="85"/>
      <c r="FJP183" s="85"/>
      <c r="FJQ183" s="85"/>
      <c r="FJR183" s="85"/>
      <c r="FJS183" s="85"/>
      <c r="FJT183" s="85"/>
      <c r="FJU183" s="85"/>
      <c r="FJV183" s="85"/>
      <c r="FJW183" s="85"/>
      <c r="FJX183" s="85"/>
      <c r="FJY183" s="85"/>
      <c r="FJZ183" s="85"/>
      <c r="FKA183" s="85"/>
      <c r="FKB183" s="85"/>
      <c r="FKC183" s="85"/>
      <c r="FKD183" s="85"/>
      <c r="FKE183" s="85"/>
      <c r="FKF183" s="85"/>
      <c r="FKG183" s="85"/>
      <c r="FKH183" s="85"/>
      <c r="FKI183" s="85"/>
      <c r="FKJ183" s="85"/>
      <c r="FKK183" s="85"/>
      <c r="FKL183" s="85"/>
      <c r="FKM183" s="85"/>
      <c r="FKN183" s="85"/>
      <c r="FKO183" s="85"/>
      <c r="FKP183" s="85"/>
      <c r="FKQ183" s="85"/>
      <c r="FKR183" s="85"/>
      <c r="FKS183" s="85"/>
      <c r="FKT183" s="85"/>
      <c r="FKU183" s="85"/>
      <c r="FKV183" s="85"/>
      <c r="FKW183" s="85"/>
      <c r="FKX183" s="85"/>
      <c r="FKY183" s="85"/>
      <c r="FKZ183" s="85"/>
      <c r="FLA183" s="85"/>
      <c r="FLB183" s="85"/>
      <c r="FLC183" s="85"/>
      <c r="FLD183" s="85"/>
      <c r="FLE183" s="85"/>
      <c r="FLF183" s="85"/>
      <c r="FLG183" s="85"/>
      <c r="FLH183" s="85"/>
      <c r="FLI183" s="85"/>
      <c r="FLJ183" s="85"/>
      <c r="FLK183" s="85"/>
      <c r="FLL183" s="85"/>
      <c r="FLM183" s="85"/>
      <c r="FLN183" s="85"/>
      <c r="FLO183" s="85"/>
      <c r="FLP183" s="85"/>
      <c r="FLQ183" s="85"/>
      <c r="FLR183" s="85"/>
      <c r="FLS183" s="85"/>
      <c r="FLT183" s="85"/>
      <c r="FLU183" s="85"/>
      <c r="FLV183" s="85"/>
      <c r="FLW183" s="85"/>
      <c r="FLX183" s="85"/>
      <c r="FLY183" s="85"/>
      <c r="FLZ183" s="85"/>
      <c r="FMA183" s="85"/>
      <c r="FMB183" s="85"/>
      <c r="FMC183" s="85"/>
      <c r="FMD183" s="85"/>
      <c r="FME183" s="85"/>
      <c r="FMF183" s="85"/>
      <c r="FMG183" s="85"/>
      <c r="FMH183" s="85"/>
      <c r="FMI183" s="85"/>
      <c r="FMJ183" s="85"/>
      <c r="FMK183" s="85"/>
      <c r="FML183" s="85"/>
      <c r="FMM183" s="85"/>
      <c r="FMN183" s="85"/>
      <c r="FMO183" s="85"/>
      <c r="FMP183" s="85"/>
      <c r="FMQ183" s="85"/>
      <c r="FMR183" s="85"/>
      <c r="FMS183" s="85"/>
      <c r="FMT183" s="85"/>
      <c r="FMU183" s="85"/>
      <c r="FMV183" s="85"/>
      <c r="FMW183" s="85"/>
      <c r="FMX183" s="85"/>
      <c r="FMY183" s="85"/>
      <c r="FMZ183" s="85"/>
      <c r="FNA183" s="85"/>
      <c r="FNB183" s="85"/>
      <c r="FNC183" s="85"/>
      <c r="FND183" s="85"/>
      <c r="FNE183" s="85"/>
      <c r="FNF183" s="85"/>
      <c r="FNG183" s="85"/>
      <c r="FNH183" s="85"/>
      <c r="FNI183" s="85"/>
      <c r="FNJ183" s="85"/>
      <c r="FNK183" s="85"/>
      <c r="FNL183" s="85"/>
      <c r="FNM183" s="85"/>
      <c r="FNN183" s="85"/>
      <c r="FNO183" s="85"/>
      <c r="FNP183" s="85"/>
      <c r="FNQ183" s="85"/>
      <c r="FNR183" s="85"/>
      <c r="FNS183" s="85"/>
      <c r="FNT183" s="85"/>
      <c r="FNU183" s="85"/>
      <c r="FNV183" s="85"/>
      <c r="FNW183" s="85"/>
      <c r="FNX183" s="85"/>
      <c r="FNY183" s="85"/>
      <c r="FNZ183" s="85"/>
      <c r="FOA183" s="85"/>
      <c r="FOB183" s="85"/>
      <c r="FOC183" s="85"/>
      <c r="FOD183" s="85"/>
      <c r="FOE183" s="85"/>
      <c r="FOF183" s="85"/>
      <c r="FOG183" s="85"/>
      <c r="FOH183" s="85"/>
      <c r="FOI183" s="85"/>
      <c r="FOJ183" s="85"/>
      <c r="FOK183" s="85"/>
      <c r="FOL183" s="85"/>
      <c r="FOM183" s="85"/>
      <c r="FON183" s="85"/>
      <c r="FOO183" s="85"/>
      <c r="FOP183" s="85"/>
      <c r="FOQ183" s="85"/>
      <c r="FOR183" s="85"/>
      <c r="FOS183" s="85"/>
      <c r="FOT183" s="85"/>
      <c r="FOU183" s="85"/>
      <c r="FOV183" s="85"/>
      <c r="FOW183" s="85"/>
      <c r="FOX183" s="85"/>
      <c r="FOY183" s="85"/>
      <c r="FOZ183" s="85"/>
      <c r="FPA183" s="85"/>
      <c r="FPB183" s="85"/>
      <c r="FPC183" s="85"/>
      <c r="FPD183" s="85"/>
      <c r="FPE183" s="85"/>
      <c r="FPF183" s="85"/>
      <c r="FPG183" s="85"/>
      <c r="FPH183" s="85"/>
      <c r="FPI183" s="85"/>
      <c r="FPJ183" s="85"/>
      <c r="FPK183" s="85"/>
      <c r="FPL183" s="85"/>
      <c r="FPM183" s="85"/>
      <c r="FPN183" s="85"/>
      <c r="FPO183" s="85"/>
      <c r="FPP183" s="85"/>
      <c r="FPQ183" s="85"/>
      <c r="FPR183" s="85"/>
      <c r="FPS183" s="85"/>
      <c r="FPT183" s="85"/>
      <c r="FPU183" s="85"/>
      <c r="FPV183" s="85"/>
      <c r="FPW183" s="85"/>
      <c r="FPX183" s="85"/>
      <c r="FPY183" s="85"/>
      <c r="FPZ183" s="85"/>
      <c r="FQA183" s="85"/>
      <c r="FQB183" s="85"/>
      <c r="FQC183" s="85"/>
      <c r="FQD183" s="85"/>
      <c r="FQE183" s="85"/>
      <c r="FQF183" s="85"/>
      <c r="FQG183" s="85"/>
      <c r="FQH183" s="85"/>
      <c r="FQI183" s="85"/>
      <c r="FQJ183" s="85"/>
      <c r="FQK183" s="85"/>
      <c r="FQL183" s="85"/>
      <c r="FQM183" s="85"/>
      <c r="FQN183" s="85"/>
      <c r="FQO183" s="85"/>
      <c r="FQP183" s="85"/>
      <c r="FQQ183" s="85"/>
      <c r="FQR183" s="85"/>
      <c r="FQS183" s="85"/>
      <c r="FQT183" s="85"/>
      <c r="FQU183" s="85"/>
      <c r="FQV183" s="85"/>
      <c r="FQW183" s="85"/>
      <c r="FQX183" s="85"/>
      <c r="FQY183" s="85"/>
      <c r="FQZ183" s="85"/>
      <c r="FRA183" s="85"/>
      <c r="FRB183" s="85"/>
      <c r="FRC183" s="85"/>
      <c r="FRD183" s="85"/>
      <c r="FRE183" s="85"/>
      <c r="FRF183" s="85"/>
      <c r="FRG183" s="85"/>
      <c r="FRH183" s="85"/>
      <c r="FRI183" s="85"/>
      <c r="FRJ183" s="85"/>
      <c r="FRK183" s="85"/>
      <c r="FRL183" s="85"/>
      <c r="FRM183" s="85"/>
      <c r="FRN183" s="85"/>
      <c r="FRO183" s="85"/>
      <c r="FRP183" s="85"/>
      <c r="FRQ183" s="85"/>
      <c r="FRR183" s="85"/>
      <c r="FRS183" s="85"/>
      <c r="FRT183" s="85"/>
      <c r="FRU183" s="85"/>
      <c r="FRV183" s="85"/>
      <c r="FRW183" s="85"/>
      <c r="FRX183" s="85"/>
      <c r="FRY183" s="85"/>
      <c r="FRZ183" s="85"/>
      <c r="FSA183" s="85"/>
      <c r="FSB183" s="85"/>
      <c r="FSC183" s="85"/>
      <c r="FSD183" s="85"/>
      <c r="FSE183" s="85"/>
      <c r="FSF183" s="85"/>
      <c r="FSG183" s="85"/>
      <c r="FSH183" s="85"/>
      <c r="FSI183" s="85"/>
      <c r="FSJ183" s="85"/>
      <c r="FSK183" s="85"/>
      <c r="FSL183" s="85"/>
      <c r="FSM183" s="85"/>
      <c r="FSN183" s="85"/>
      <c r="FSO183" s="85"/>
      <c r="FSP183" s="85"/>
      <c r="FSQ183" s="85"/>
      <c r="FSR183" s="85"/>
      <c r="FSS183" s="85"/>
      <c r="FST183" s="85"/>
      <c r="FSU183" s="85"/>
      <c r="FSV183" s="85"/>
      <c r="FSW183" s="85"/>
      <c r="FSX183" s="85"/>
      <c r="FSY183" s="85"/>
      <c r="FSZ183" s="85"/>
      <c r="FTA183" s="85"/>
      <c r="FTB183" s="85"/>
      <c r="FTC183" s="85"/>
      <c r="FTD183" s="85"/>
      <c r="FTE183" s="85"/>
      <c r="FTF183" s="85"/>
      <c r="FTG183" s="85"/>
      <c r="FTH183" s="85"/>
      <c r="FTI183" s="85"/>
      <c r="FTJ183" s="85"/>
      <c r="FTK183" s="85"/>
      <c r="FTL183" s="85"/>
      <c r="FTM183" s="85"/>
      <c r="FTN183" s="85"/>
      <c r="FTO183" s="85"/>
      <c r="FTP183" s="85"/>
      <c r="FTQ183" s="85"/>
      <c r="FTR183" s="85"/>
      <c r="FTS183" s="85"/>
      <c r="FTT183" s="85"/>
      <c r="FTU183" s="85"/>
      <c r="FTV183" s="85"/>
      <c r="FTW183" s="85"/>
      <c r="FTX183" s="85"/>
      <c r="FTY183" s="85"/>
      <c r="FTZ183" s="85"/>
      <c r="FUA183" s="85"/>
      <c r="FUB183" s="85"/>
      <c r="FUC183" s="85"/>
      <c r="FUD183" s="85"/>
      <c r="FUE183" s="85"/>
      <c r="FUF183" s="85"/>
      <c r="FUG183" s="85"/>
      <c r="FUH183" s="85"/>
      <c r="FUI183" s="85"/>
      <c r="FUJ183" s="85"/>
      <c r="FUK183" s="85"/>
      <c r="FUL183" s="85"/>
      <c r="FUM183" s="85"/>
      <c r="FUN183" s="85"/>
      <c r="FUO183" s="85"/>
      <c r="FUP183" s="85"/>
      <c r="FUQ183" s="85"/>
      <c r="FUR183" s="85"/>
      <c r="FUS183" s="85"/>
      <c r="FUT183" s="85"/>
      <c r="FUU183" s="85"/>
      <c r="FUV183" s="85"/>
      <c r="FUW183" s="85"/>
      <c r="FUX183" s="85"/>
      <c r="FUY183" s="85"/>
      <c r="FUZ183" s="85"/>
      <c r="FVA183" s="85"/>
      <c r="FVB183" s="85"/>
      <c r="FVC183" s="85"/>
      <c r="FVD183" s="85"/>
      <c r="FVE183" s="85"/>
      <c r="FVF183" s="85"/>
      <c r="FVG183" s="85"/>
      <c r="FVH183" s="85"/>
      <c r="FVI183" s="85"/>
      <c r="FVJ183" s="85"/>
      <c r="FVK183" s="85"/>
      <c r="FVL183" s="85"/>
      <c r="FVM183" s="85"/>
      <c r="FVN183" s="85"/>
      <c r="FVO183" s="85"/>
      <c r="FVP183" s="85"/>
      <c r="FVQ183" s="85"/>
      <c r="FVR183" s="85"/>
      <c r="FVS183" s="85"/>
      <c r="FVT183" s="85"/>
      <c r="FVU183" s="85"/>
      <c r="FVV183" s="85"/>
      <c r="FVW183" s="85"/>
      <c r="FVX183" s="85"/>
      <c r="FVY183" s="85"/>
      <c r="FVZ183" s="85"/>
      <c r="FWA183" s="85"/>
      <c r="FWB183" s="85"/>
      <c r="FWC183" s="85"/>
      <c r="FWD183" s="85"/>
      <c r="FWE183" s="85"/>
      <c r="FWF183" s="85"/>
      <c r="FWG183" s="85"/>
      <c r="FWH183" s="85"/>
      <c r="FWI183" s="85"/>
      <c r="FWJ183" s="85"/>
      <c r="FWK183" s="85"/>
      <c r="FWL183" s="85"/>
      <c r="FWM183" s="85"/>
      <c r="FWN183" s="85"/>
      <c r="FWO183" s="85"/>
      <c r="FWP183" s="85"/>
      <c r="FWQ183" s="85"/>
      <c r="FWR183" s="85"/>
      <c r="FWS183" s="85"/>
      <c r="FWT183" s="85"/>
      <c r="FWU183" s="85"/>
      <c r="FWV183" s="85"/>
      <c r="FWW183" s="85"/>
      <c r="FWX183" s="85"/>
      <c r="FWY183" s="85"/>
      <c r="FWZ183" s="85"/>
      <c r="FXA183" s="85"/>
      <c r="FXB183" s="85"/>
      <c r="FXC183" s="85"/>
      <c r="FXD183" s="85"/>
      <c r="FXE183" s="85"/>
      <c r="FXF183" s="85"/>
      <c r="FXG183" s="85"/>
      <c r="FXH183" s="85"/>
      <c r="FXI183" s="85"/>
      <c r="FXJ183" s="85"/>
      <c r="FXK183" s="85"/>
      <c r="FXL183" s="85"/>
      <c r="FXM183" s="85"/>
      <c r="FXN183" s="85"/>
      <c r="FXO183" s="85"/>
      <c r="FXP183" s="85"/>
      <c r="FXQ183" s="85"/>
      <c r="FXR183" s="85"/>
      <c r="FXS183" s="85"/>
      <c r="FXT183" s="85"/>
      <c r="FXU183" s="85"/>
      <c r="FXV183" s="85"/>
      <c r="FXW183" s="85"/>
      <c r="FXX183" s="85"/>
      <c r="FXY183" s="85"/>
      <c r="FXZ183" s="85"/>
      <c r="FYA183" s="85"/>
      <c r="FYB183" s="85"/>
      <c r="FYC183" s="85"/>
      <c r="FYD183" s="85"/>
      <c r="FYE183" s="85"/>
      <c r="FYF183" s="85"/>
      <c r="FYG183" s="85"/>
      <c r="FYH183" s="85"/>
      <c r="FYI183" s="85"/>
      <c r="FYJ183" s="85"/>
      <c r="FYK183" s="85"/>
      <c r="FYL183" s="85"/>
      <c r="FYM183" s="85"/>
      <c r="FYN183" s="85"/>
      <c r="FYO183" s="85"/>
      <c r="FYP183" s="85"/>
      <c r="FYQ183" s="85"/>
      <c r="FYR183" s="85"/>
      <c r="FYS183" s="85"/>
      <c r="FYT183" s="85"/>
      <c r="FYU183" s="85"/>
      <c r="FYV183" s="85"/>
      <c r="FYW183" s="85"/>
      <c r="FYX183" s="85"/>
      <c r="FYY183" s="85"/>
      <c r="FYZ183" s="85"/>
      <c r="FZA183" s="85"/>
      <c r="FZB183" s="85"/>
      <c r="FZC183" s="85"/>
      <c r="FZD183" s="85"/>
      <c r="FZE183" s="85"/>
      <c r="FZF183" s="85"/>
      <c r="FZG183" s="85"/>
      <c r="FZH183" s="85"/>
      <c r="FZI183" s="85"/>
      <c r="FZJ183" s="85"/>
      <c r="FZK183" s="85"/>
      <c r="FZL183" s="85"/>
      <c r="FZM183" s="85"/>
      <c r="FZN183" s="85"/>
      <c r="FZO183" s="85"/>
      <c r="FZP183" s="85"/>
      <c r="FZQ183" s="85"/>
      <c r="FZR183" s="85"/>
      <c r="FZS183" s="85"/>
      <c r="FZT183" s="85"/>
      <c r="FZU183" s="85"/>
      <c r="FZV183" s="85"/>
      <c r="FZW183" s="85"/>
      <c r="FZX183" s="85"/>
      <c r="FZY183" s="85"/>
      <c r="FZZ183" s="85"/>
      <c r="GAA183" s="85"/>
      <c r="GAB183" s="85"/>
      <c r="GAC183" s="85"/>
      <c r="GAD183" s="85"/>
      <c r="GAE183" s="85"/>
      <c r="GAF183" s="85"/>
      <c r="GAG183" s="85"/>
      <c r="GAH183" s="85"/>
      <c r="GAI183" s="85"/>
      <c r="GAJ183" s="85"/>
      <c r="GAK183" s="85"/>
      <c r="GAL183" s="85"/>
      <c r="GAM183" s="85"/>
      <c r="GAN183" s="85"/>
      <c r="GAO183" s="85"/>
      <c r="GAP183" s="85"/>
      <c r="GAQ183" s="85"/>
      <c r="GAR183" s="85"/>
      <c r="GAS183" s="85"/>
      <c r="GAT183" s="85"/>
      <c r="GAU183" s="85"/>
      <c r="GAV183" s="85"/>
      <c r="GAW183" s="85"/>
      <c r="GAX183" s="85"/>
      <c r="GAY183" s="85"/>
      <c r="GAZ183" s="85"/>
      <c r="GBA183" s="85"/>
      <c r="GBB183" s="85"/>
      <c r="GBC183" s="85"/>
      <c r="GBD183" s="85"/>
      <c r="GBE183" s="85"/>
      <c r="GBF183" s="85"/>
      <c r="GBG183" s="85"/>
      <c r="GBH183" s="85"/>
      <c r="GBI183" s="85"/>
      <c r="GBJ183" s="85"/>
      <c r="GBK183" s="85"/>
      <c r="GBL183" s="85"/>
      <c r="GBM183" s="85"/>
      <c r="GBN183" s="85"/>
      <c r="GBO183" s="85"/>
      <c r="GBP183" s="85"/>
      <c r="GBQ183" s="85"/>
      <c r="GBR183" s="85"/>
      <c r="GBS183" s="85"/>
      <c r="GBT183" s="85"/>
      <c r="GBU183" s="85"/>
      <c r="GBV183" s="85"/>
      <c r="GBW183" s="85"/>
      <c r="GBX183" s="85"/>
      <c r="GBY183" s="85"/>
      <c r="GBZ183" s="85"/>
      <c r="GCA183" s="85"/>
      <c r="GCB183" s="85"/>
      <c r="GCC183" s="85"/>
      <c r="GCD183" s="85"/>
      <c r="GCE183" s="85"/>
      <c r="GCF183" s="85"/>
      <c r="GCG183" s="85"/>
      <c r="GCH183" s="85"/>
      <c r="GCI183" s="85"/>
      <c r="GCJ183" s="85"/>
      <c r="GCK183" s="85"/>
      <c r="GCL183" s="85"/>
      <c r="GCM183" s="85"/>
      <c r="GCN183" s="85"/>
      <c r="GCO183" s="85"/>
      <c r="GCP183" s="85"/>
      <c r="GCQ183" s="85"/>
      <c r="GCR183" s="85"/>
      <c r="GCS183" s="85"/>
      <c r="GCT183" s="85"/>
      <c r="GCU183" s="85"/>
      <c r="GCV183" s="85"/>
      <c r="GCW183" s="85"/>
      <c r="GCX183" s="85"/>
      <c r="GCY183" s="85"/>
      <c r="GCZ183" s="85"/>
      <c r="GDA183" s="85"/>
      <c r="GDB183" s="85"/>
      <c r="GDC183" s="85"/>
      <c r="GDD183" s="85"/>
      <c r="GDE183" s="85"/>
      <c r="GDF183" s="85"/>
      <c r="GDG183" s="85"/>
      <c r="GDH183" s="85"/>
      <c r="GDI183" s="85"/>
      <c r="GDJ183" s="85"/>
      <c r="GDK183" s="85"/>
      <c r="GDL183" s="85"/>
      <c r="GDM183" s="85"/>
      <c r="GDN183" s="85"/>
      <c r="GDO183" s="85"/>
      <c r="GDP183" s="85"/>
      <c r="GDQ183" s="85"/>
      <c r="GDR183" s="85"/>
      <c r="GDS183" s="85"/>
      <c r="GDT183" s="85"/>
      <c r="GDU183" s="85"/>
      <c r="GDV183" s="85"/>
      <c r="GDW183" s="85"/>
      <c r="GDX183" s="85"/>
      <c r="GDY183" s="85"/>
      <c r="GDZ183" s="85"/>
      <c r="GEA183" s="85"/>
      <c r="GEB183" s="85"/>
      <c r="GEC183" s="85"/>
      <c r="GED183" s="85"/>
      <c r="GEE183" s="85"/>
      <c r="GEF183" s="85"/>
      <c r="GEG183" s="85"/>
      <c r="GEH183" s="85"/>
      <c r="GEI183" s="85"/>
      <c r="GEJ183" s="85"/>
      <c r="GEK183" s="85"/>
      <c r="GEL183" s="85"/>
      <c r="GEM183" s="85"/>
      <c r="GEN183" s="85"/>
      <c r="GEO183" s="85"/>
      <c r="GEP183" s="85"/>
      <c r="GEQ183" s="85"/>
      <c r="GER183" s="85"/>
      <c r="GES183" s="85"/>
      <c r="GET183" s="85"/>
      <c r="GEU183" s="85"/>
      <c r="GEV183" s="85"/>
      <c r="GEW183" s="85"/>
      <c r="GEX183" s="85"/>
      <c r="GEY183" s="85"/>
      <c r="GEZ183" s="85"/>
      <c r="GFA183" s="85"/>
      <c r="GFB183" s="85"/>
      <c r="GFC183" s="85"/>
      <c r="GFD183" s="85"/>
      <c r="GFE183" s="85"/>
      <c r="GFF183" s="85"/>
      <c r="GFG183" s="85"/>
      <c r="GFH183" s="85"/>
      <c r="GFI183" s="85"/>
      <c r="GFJ183" s="85"/>
      <c r="GFK183" s="85"/>
      <c r="GFL183" s="85"/>
      <c r="GFM183" s="85"/>
      <c r="GFN183" s="85"/>
      <c r="GFO183" s="85"/>
      <c r="GFP183" s="85"/>
      <c r="GFQ183" s="85"/>
      <c r="GFR183" s="85"/>
      <c r="GFS183" s="85"/>
      <c r="GFT183" s="85"/>
      <c r="GFU183" s="85"/>
      <c r="GFV183" s="85"/>
      <c r="GFW183" s="85"/>
      <c r="GFX183" s="85"/>
      <c r="GFY183" s="85"/>
      <c r="GFZ183" s="85"/>
      <c r="GGA183" s="85"/>
      <c r="GGB183" s="85"/>
      <c r="GGC183" s="85"/>
      <c r="GGD183" s="85"/>
      <c r="GGE183" s="85"/>
      <c r="GGF183" s="85"/>
      <c r="GGG183" s="85"/>
      <c r="GGH183" s="85"/>
      <c r="GGI183" s="85"/>
      <c r="GGJ183" s="85"/>
      <c r="GGK183" s="85"/>
      <c r="GGL183" s="85"/>
      <c r="GGM183" s="85"/>
      <c r="GGN183" s="85"/>
      <c r="GGO183" s="85"/>
      <c r="GGP183" s="85"/>
      <c r="GGQ183" s="85"/>
      <c r="GGR183" s="85"/>
      <c r="GGS183" s="85"/>
      <c r="GGT183" s="85"/>
      <c r="GGU183" s="85"/>
      <c r="GGV183" s="85"/>
      <c r="GGW183" s="85"/>
      <c r="GGX183" s="85"/>
      <c r="GGY183" s="85"/>
      <c r="GGZ183" s="85"/>
      <c r="GHA183" s="85"/>
      <c r="GHB183" s="85"/>
      <c r="GHC183" s="85"/>
      <c r="GHD183" s="85"/>
      <c r="GHE183" s="85"/>
      <c r="GHF183" s="85"/>
      <c r="GHG183" s="85"/>
      <c r="GHH183" s="85"/>
      <c r="GHI183" s="85"/>
      <c r="GHJ183" s="85"/>
      <c r="GHK183" s="85"/>
      <c r="GHL183" s="85"/>
      <c r="GHM183" s="85"/>
      <c r="GHN183" s="85"/>
      <c r="GHO183" s="85"/>
      <c r="GHP183" s="85"/>
      <c r="GHQ183" s="85"/>
      <c r="GHR183" s="85"/>
      <c r="GHS183" s="85"/>
      <c r="GHT183" s="85"/>
      <c r="GHU183" s="85"/>
      <c r="GHV183" s="85"/>
      <c r="GHW183" s="85"/>
      <c r="GHX183" s="85"/>
      <c r="GHY183" s="85"/>
      <c r="GHZ183" s="85"/>
      <c r="GIA183" s="85"/>
      <c r="GIB183" s="85"/>
      <c r="GIC183" s="85"/>
      <c r="GID183" s="85"/>
      <c r="GIE183" s="85"/>
      <c r="GIF183" s="85"/>
      <c r="GIG183" s="85"/>
      <c r="GIH183" s="85"/>
      <c r="GII183" s="85"/>
      <c r="GIJ183" s="85"/>
      <c r="GIK183" s="85"/>
      <c r="GIL183" s="85"/>
      <c r="GIM183" s="85"/>
      <c r="GIN183" s="85"/>
      <c r="GIO183" s="85"/>
      <c r="GIP183" s="85"/>
      <c r="GIQ183" s="85"/>
      <c r="GIR183" s="85"/>
      <c r="GIS183" s="85"/>
      <c r="GIT183" s="85"/>
      <c r="GIU183" s="85"/>
      <c r="GIV183" s="85"/>
      <c r="GIW183" s="85"/>
      <c r="GIX183" s="85"/>
      <c r="GIY183" s="85"/>
      <c r="GIZ183" s="85"/>
      <c r="GJA183" s="85"/>
      <c r="GJB183" s="85"/>
      <c r="GJC183" s="85"/>
      <c r="GJD183" s="85"/>
      <c r="GJE183" s="85"/>
      <c r="GJF183" s="85"/>
      <c r="GJG183" s="85"/>
      <c r="GJH183" s="85"/>
      <c r="GJI183" s="85"/>
      <c r="GJJ183" s="85"/>
      <c r="GJK183" s="85"/>
      <c r="GJL183" s="85"/>
      <c r="GJM183" s="85"/>
      <c r="GJN183" s="85"/>
      <c r="GJO183" s="85"/>
      <c r="GJP183" s="85"/>
      <c r="GJQ183" s="85"/>
      <c r="GJR183" s="85"/>
      <c r="GJS183" s="85"/>
      <c r="GJT183" s="85"/>
      <c r="GJU183" s="85"/>
      <c r="GJV183" s="85"/>
      <c r="GJW183" s="85"/>
      <c r="GJX183" s="85"/>
      <c r="GJY183" s="85"/>
      <c r="GJZ183" s="85"/>
      <c r="GKA183" s="85"/>
      <c r="GKB183" s="85"/>
      <c r="GKC183" s="85"/>
      <c r="GKD183" s="85"/>
      <c r="GKE183" s="85"/>
      <c r="GKF183" s="85"/>
      <c r="GKG183" s="85"/>
      <c r="GKH183" s="85"/>
      <c r="GKI183" s="85"/>
      <c r="GKJ183" s="85"/>
      <c r="GKK183" s="85"/>
      <c r="GKL183" s="85"/>
      <c r="GKM183" s="85"/>
      <c r="GKN183" s="85"/>
      <c r="GKO183" s="85"/>
      <c r="GKP183" s="85"/>
      <c r="GKQ183" s="85"/>
      <c r="GKR183" s="85"/>
      <c r="GKS183" s="85"/>
      <c r="GKT183" s="85"/>
      <c r="GKU183" s="85"/>
      <c r="GKV183" s="85"/>
      <c r="GKW183" s="85"/>
      <c r="GKX183" s="85"/>
      <c r="GKY183" s="85"/>
      <c r="GKZ183" s="85"/>
      <c r="GLA183" s="85"/>
      <c r="GLB183" s="85"/>
      <c r="GLC183" s="85"/>
      <c r="GLD183" s="85"/>
      <c r="GLE183" s="85"/>
      <c r="GLF183" s="85"/>
      <c r="GLG183" s="85"/>
      <c r="GLH183" s="85"/>
      <c r="GLI183" s="85"/>
      <c r="GLJ183" s="85"/>
      <c r="GLK183" s="85"/>
      <c r="GLL183" s="85"/>
      <c r="GLM183" s="85"/>
      <c r="GLN183" s="85"/>
      <c r="GLO183" s="85"/>
      <c r="GLP183" s="85"/>
      <c r="GLQ183" s="85"/>
      <c r="GLR183" s="85"/>
      <c r="GLS183" s="85"/>
      <c r="GLT183" s="85"/>
      <c r="GLU183" s="85"/>
      <c r="GLV183" s="85"/>
      <c r="GLW183" s="85"/>
      <c r="GLX183" s="85"/>
      <c r="GLY183" s="85"/>
      <c r="GLZ183" s="85"/>
      <c r="GMA183" s="85"/>
      <c r="GMB183" s="85"/>
      <c r="GMC183" s="85"/>
      <c r="GMD183" s="85"/>
      <c r="GME183" s="85"/>
      <c r="GMF183" s="85"/>
      <c r="GMG183" s="85"/>
      <c r="GMH183" s="85"/>
      <c r="GMI183" s="85"/>
      <c r="GMJ183" s="85"/>
      <c r="GMK183" s="85"/>
      <c r="GML183" s="85"/>
      <c r="GMM183" s="85"/>
      <c r="GMN183" s="85"/>
      <c r="GMO183" s="85"/>
      <c r="GMP183" s="85"/>
      <c r="GMQ183" s="85"/>
      <c r="GMR183" s="85"/>
      <c r="GMS183" s="85"/>
      <c r="GMT183" s="85"/>
      <c r="GMU183" s="85"/>
      <c r="GMV183" s="85"/>
      <c r="GMW183" s="85"/>
      <c r="GMX183" s="85"/>
      <c r="GMY183" s="85"/>
      <c r="GMZ183" s="85"/>
      <c r="GNA183" s="85"/>
      <c r="GNB183" s="85"/>
      <c r="GNC183" s="85"/>
      <c r="GND183" s="85"/>
      <c r="GNE183" s="85"/>
      <c r="GNF183" s="85"/>
      <c r="GNG183" s="85"/>
      <c r="GNH183" s="85"/>
      <c r="GNI183" s="85"/>
      <c r="GNJ183" s="85"/>
      <c r="GNK183" s="85"/>
      <c r="GNL183" s="85"/>
      <c r="GNM183" s="85"/>
      <c r="GNN183" s="85"/>
      <c r="GNO183" s="85"/>
      <c r="GNP183" s="85"/>
      <c r="GNQ183" s="85"/>
      <c r="GNR183" s="85"/>
      <c r="GNS183" s="85"/>
      <c r="GNT183" s="85"/>
      <c r="GNU183" s="85"/>
      <c r="GNV183" s="85"/>
      <c r="GNW183" s="85"/>
      <c r="GNX183" s="85"/>
      <c r="GNY183" s="85"/>
      <c r="GNZ183" s="85"/>
      <c r="GOA183" s="85"/>
      <c r="GOB183" s="85"/>
      <c r="GOC183" s="85"/>
      <c r="GOD183" s="85"/>
      <c r="GOE183" s="85"/>
      <c r="GOF183" s="85"/>
      <c r="GOG183" s="85"/>
      <c r="GOH183" s="85"/>
      <c r="GOI183" s="85"/>
      <c r="GOJ183" s="85"/>
      <c r="GOK183" s="85"/>
      <c r="GOL183" s="85"/>
      <c r="GOM183" s="85"/>
      <c r="GON183" s="85"/>
      <c r="GOO183" s="85"/>
      <c r="GOP183" s="85"/>
      <c r="GOQ183" s="85"/>
      <c r="GOR183" s="85"/>
      <c r="GOS183" s="85"/>
      <c r="GOT183" s="85"/>
      <c r="GOU183" s="85"/>
      <c r="GOV183" s="85"/>
      <c r="GOW183" s="85"/>
      <c r="GOX183" s="85"/>
      <c r="GOY183" s="85"/>
      <c r="GOZ183" s="85"/>
      <c r="GPA183" s="85"/>
      <c r="GPB183" s="85"/>
      <c r="GPC183" s="85"/>
      <c r="GPD183" s="85"/>
      <c r="GPE183" s="85"/>
      <c r="GPF183" s="85"/>
      <c r="GPG183" s="85"/>
      <c r="GPH183" s="85"/>
      <c r="GPI183" s="85"/>
      <c r="GPJ183" s="85"/>
      <c r="GPK183" s="85"/>
      <c r="GPL183" s="85"/>
      <c r="GPM183" s="85"/>
      <c r="GPN183" s="85"/>
      <c r="GPO183" s="85"/>
      <c r="GPP183" s="85"/>
      <c r="GPQ183" s="85"/>
      <c r="GPR183" s="85"/>
      <c r="GPS183" s="85"/>
      <c r="GPT183" s="85"/>
      <c r="GPU183" s="85"/>
      <c r="GPV183" s="85"/>
      <c r="GPW183" s="85"/>
      <c r="GPX183" s="85"/>
      <c r="GPY183" s="85"/>
      <c r="GPZ183" s="85"/>
      <c r="GQA183" s="85"/>
      <c r="GQB183" s="85"/>
      <c r="GQC183" s="85"/>
      <c r="GQD183" s="85"/>
      <c r="GQE183" s="85"/>
      <c r="GQF183" s="85"/>
      <c r="GQG183" s="85"/>
      <c r="GQH183" s="85"/>
      <c r="GQI183" s="85"/>
      <c r="GQJ183" s="85"/>
      <c r="GQK183" s="85"/>
      <c r="GQL183" s="85"/>
      <c r="GQM183" s="85"/>
      <c r="GQN183" s="85"/>
      <c r="GQO183" s="85"/>
      <c r="GQP183" s="85"/>
      <c r="GQQ183" s="85"/>
      <c r="GQR183" s="85"/>
      <c r="GQS183" s="85"/>
      <c r="GQT183" s="85"/>
      <c r="GQU183" s="85"/>
      <c r="GQV183" s="85"/>
      <c r="GQW183" s="85"/>
      <c r="GQX183" s="85"/>
      <c r="GQY183" s="85"/>
      <c r="GQZ183" s="85"/>
      <c r="GRA183" s="85"/>
      <c r="GRB183" s="85"/>
      <c r="GRC183" s="85"/>
      <c r="GRD183" s="85"/>
      <c r="GRE183" s="85"/>
      <c r="GRF183" s="85"/>
      <c r="GRG183" s="85"/>
      <c r="GRH183" s="85"/>
      <c r="GRI183" s="85"/>
      <c r="GRJ183" s="85"/>
      <c r="GRK183" s="85"/>
      <c r="GRL183" s="85"/>
      <c r="GRM183" s="85"/>
      <c r="GRN183" s="85"/>
      <c r="GRO183" s="85"/>
      <c r="GRP183" s="85"/>
      <c r="GRQ183" s="85"/>
      <c r="GRR183" s="85"/>
      <c r="GRS183" s="85"/>
      <c r="GRT183" s="85"/>
      <c r="GRU183" s="85"/>
      <c r="GRV183" s="85"/>
      <c r="GRW183" s="85"/>
      <c r="GRX183" s="85"/>
      <c r="GRY183" s="85"/>
      <c r="GRZ183" s="85"/>
      <c r="GSA183" s="85"/>
      <c r="GSB183" s="85"/>
      <c r="GSC183" s="85"/>
      <c r="GSD183" s="85"/>
      <c r="GSE183" s="85"/>
      <c r="GSF183" s="85"/>
      <c r="GSG183" s="85"/>
      <c r="GSH183" s="85"/>
      <c r="GSI183" s="85"/>
      <c r="GSJ183" s="85"/>
      <c r="GSK183" s="85"/>
      <c r="GSL183" s="85"/>
      <c r="GSM183" s="85"/>
      <c r="GSN183" s="85"/>
      <c r="GSO183" s="85"/>
      <c r="GSP183" s="85"/>
      <c r="GSQ183" s="85"/>
      <c r="GSR183" s="85"/>
      <c r="GSS183" s="85"/>
      <c r="GST183" s="85"/>
      <c r="GSU183" s="85"/>
      <c r="GSV183" s="85"/>
      <c r="GSW183" s="85"/>
      <c r="GSX183" s="85"/>
      <c r="GSY183" s="85"/>
      <c r="GSZ183" s="85"/>
      <c r="GTA183" s="85"/>
      <c r="GTB183" s="85"/>
      <c r="GTC183" s="85"/>
      <c r="GTD183" s="85"/>
      <c r="GTE183" s="85"/>
      <c r="GTF183" s="85"/>
      <c r="GTG183" s="85"/>
      <c r="GTH183" s="85"/>
      <c r="GTI183" s="85"/>
      <c r="GTJ183" s="85"/>
      <c r="GTK183" s="85"/>
      <c r="GTL183" s="85"/>
      <c r="GTM183" s="85"/>
      <c r="GTN183" s="85"/>
      <c r="GTO183" s="85"/>
      <c r="GTP183" s="85"/>
      <c r="GTQ183" s="85"/>
      <c r="GTR183" s="85"/>
      <c r="GTS183" s="85"/>
      <c r="GTT183" s="85"/>
      <c r="GTU183" s="85"/>
      <c r="GTV183" s="85"/>
      <c r="GTW183" s="85"/>
      <c r="GTX183" s="85"/>
      <c r="GTY183" s="85"/>
      <c r="GTZ183" s="85"/>
      <c r="GUA183" s="85"/>
      <c r="GUB183" s="85"/>
      <c r="GUC183" s="85"/>
      <c r="GUD183" s="85"/>
      <c r="GUE183" s="85"/>
      <c r="GUF183" s="85"/>
      <c r="GUG183" s="85"/>
      <c r="GUH183" s="85"/>
      <c r="GUI183" s="85"/>
      <c r="GUJ183" s="85"/>
      <c r="GUK183" s="85"/>
      <c r="GUL183" s="85"/>
      <c r="GUM183" s="85"/>
      <c r="GUN183" s="85"/>
      <c r="GUO183" s="85"/>
      <c r="GUP183" s="85"/>
      <c r="GUQ183" s="85"/>
      <c r="GUR183" s="85"/>
      <c r="GUS183" s="85"/>
      <c r="GUT183" s="85"/>
      <c r="GUU183" s="85"/>
      <c r="GUV183" s="85"/>
      <c r="GUW183" s="85"/>
      <c r="GUX183" s="85"/>
      <c r="GUY183" s="85"/>
      <c r="GUZ183" s="85"/>
      <c r="GVA183" s="85"/>
      <c r="GVB183" s="85"/>
      <c r="GVC183" s="85"/>
      <c r="GVD183" s="85"/>
      <c r="GVE183" s="85"/>
      <c r="GVF183" s="85"/>
      <c r="GVG183" s="85"/>
      <c r="GVH183" s="85"/>
      <c r="GVI183" s="85"/>
      <c r="GVJ183" s="85"/>
      <c r="GVK183" s="85"/>
      <c r="GVL183" s="85"/>
      <c r="GVM183" s="85"/>
      <c r="GVN183" s="85"/>
      <c r="GVO183" s="85"/>
      <c r="GVP183" s="85"/>
      <c r="GVQ183" s="85"/>
      <c r="GVR183" s="85"/>
      <c r="GVS183" s="85"/>
      <c r="GVT183" s="85"/>
      <c r="GVU183" s="85"/>
      <c r="GVV183" s="85"/>
      <c r="GVW183" s="85"/>
      <c r="GVX183" s="85"/>
      <c r="GVY183" s="85"/>
      <c r="GVZ183" s="85"/>
      <c r="GWA183" s="85"/>
      <c r="GWB183" s="85"/>
      <c r="GWC183" s="85"/>
      <c r="GWD183" s="85"/>
      <c r="GWE183" s="85"/>
      <c r="GWF183" s="85"/>
      <c r="GWG183" s="85"/>
      <c r="GWH183" s="85"/>
      <c r="GWI183" s="85"/>
      <c r="GWJ183" s="85"/>
      <c r="GWK183" s="85"/>
      <c r="GWL183" s="85"/>
      <c r="GWM183" s="85"/>
      <c r="GWN183" s="85"/>
      <c r="GWO183" s="85"/>
      <c r="GWP183" s="85"/>
      <c r="GWQ183" s="85"/>
      <c r="GWR183" s="85"/>
      <c r="GWS183" s="85"/>
      <c r="GWT183" s="85"/>
      <c r="GWU183" s="85"/>
      <c r="GWV183" s="85"/>
      <c r="GWW183" s="85"/>
      <c r="GWX183" s="85"/>
      <c r="GWY183" s="85"/>
      <c r="GWZ183" s="85"/>
      <c r="GXA183" s="85"/>
      <c r="GXB183" s="85"/>
      <c r="GXC183" s="85"/>
      <c r="GXD183" s="85"/>
      <c r="GXE183" s="85"/>
      <c r="GXF183" s="85"/>
      <c r="GXG183" s="85"/>
      <c r="GXH183" s="85"/>
      <c r="GXI183" s="85"/>
      <c r="GXJ183" s="85"/>
      <c r="GXK183" s="85"/>
      <c r="GXL183" s="85"/>
      <c r="GXM183" s="85"/>
      <c r="GXN183" s="85"/>
      <c r="GXO183" s="85"/>
      <c r="GXP183" s="85"/>
      <c r="GXQ183" s="85"/>
      <c r="GXR183" s="85"/>
      <c r="GXS183" s="85"/>
      <c r="GXT183" s="85"/>
      <c r="GXU183" s="85"/>
      <c r="GXV183" s="85"/>
      <c r="GXW183" s="85"/>
      <c r="GXX183" s="85"/>
      <c r="GXY183" s="85"/>
      <c r="GXZ183" s="85"/>
      <c r="GYA183" s="85"/>
      <c r="GYB183" s="85"/>
      <c r="GYC183" s="85"/>
      <c r="GYD183" s="85"/>
      <c r="GYE183" s="85"/>
      <c r="GYF183" s="85"/>
      <c r="GYG183" s="85"/>
      <c r="GYH183" s="85"/>
      <c r="GYI183" s="85"/>
      <c r="GYJ183" s="85"/>
      <c r="GYK183" s="85"/>
      <c r="GYL183" s="85"/>
      <c r="GYM183" s="85"/>
      <c r="GYN183" s="85"/>
      <c r="GYO183" s="85"/>
      <c r="GYP183" s="85"/>
      <c r="GYQ183" s="85"/>
      <c r="GYR183" s="85"/>
      <c r="GYS183" s="85"/>
      <c r="GYT183" s="85"/>
      <c r="GYU183" s="85"/>
      <c r="GYV183" s="85"/>
      <c r="GYW183" s="85"/>
      <c r="GYX183" s="85"/>
      <c r="GYY183" s="85"/>
      <c r="GYZ183" s="85"/>
      <c r="GZA183" s="85"/>
      <c r="GZB183" s="85"/>
      <c r="GZC183" s="85"/>
      <c r="GZD183" s="85"/>
      <c r="GZE183" s="85"/>
      <c r="GZF183" s="85"/>
      <c r="GZG183" s="85"/>
      <c r="GZH183" s="85"/>
      <c r="GZI183" s="85"/>
      <c r="GZJ183" s="85"/>
      <c r="GZK183" s="85"/>
      <c r="GZL183" s="85"/>
      <c r="GZM183" s="85"/>
      <c r="GZN183" s="85"/>
      <c r="GZO183" s="85"/>
      <c r="GZP183" s="85"/>
      <c r="GZQ183" s="85"/>
      <c r="GZR183" s="85"/>
      <c r="GZS183" s="85"/>
      <c r="GZT183" s="85"/>
      <c r="GZU183" s="85"/>
      <c r="GZV183" s="85"/>
      <c r="GZW183" s="85"/>
      <c r="GZX183" s="85"/>
      <c r="GZY183" s="85"/>
      <c r="GZZ183" s="85"/>
      <c r="HAA183" s="85"/>
      <c r="HAB183" s="85"/>
      <c r="HAC183" s="85"/>
      <c r="HAD183" s="85"/>
      <c r="HAE183" s="85"/>
      <c r="HAF183" s="85"/>
      <c r="HAG183" s="85"/>
      <c r="HAH183" s="85"/>
      <c r="HAI183" s="85"/>
      <c r="HAJ183" s="85"/>
      <c r="HAK183" s="85"/>
      <c r="HAL183" s="85"/>
      <c r="HAM183" s="85"/>
      <c r="HAN183" s="85"/>
      <c r="HAO183" s="85"/>
      <c r="HAP183" s="85"/>
      <c r="HAQ183" s="85"/>
      <c r="HAR183" s="85"/>
      <c r="HAS183" s="85"/>
      <c r="HAT183" s="85"/>
      <c r="HAU183" s="85"/>
      <c r="HAV183" s="85"/>
      <c r="HAW183" s="85"/>
      <c r="HAX183" s="85"/>
      <c r="HAY183" s="85"/>
      <c r="HAZ183" s="85"/>
      <c r="HBA183" s="85"/>
      <c r="HBB183" s="85"/>
      <c r="HBC183" s="85"/>
      <c r="HBD183" s="85"/>
      <c r="HBE183" s="85"/>
      <c r="HBF183" s="85"/>
      <c r="HBG183" s="85"/>
      <c r="HBH183" s="85"/>
      <c r="HBI183" s="85"/>
      <c r="HBJ183" s="85"/>
      <c r="HBK183" s="85"/>
      <c r="HBL183" s="85"/>
      <c r="HBM183" s="85"/>
      <c r="HBN183" s="85"/>
      <c r="HBO183" s="85"/>
      <c r="HBP183" s="85"/>
      <c r="HBQ183" s="85"/>
      <c r="HBR183" s="85"/>
      <c r="HBS183" s="85"/>
      <c r="HBT183" s="85"/>
      <c r="HBU183" s="85"/>
      <c r="HBV183" s="85"/>
      <c r="HBW183" s="85"/>
      <c r="HBX183" s="85"/>
      <c r="HBY183" s="85"/>
      <c r="HBZ183" s="85"/>
      <c r="HCA183" s="85"/>
      <c r="HCB183" s="85"/>
      <c r="HCC183" s="85"/>
      <c r="HCD183" s="85"/>
      <c r="HCE183" s="85"/>
      <c r="HCF183" s="85"/>
      <c r="HCG183" s="85"/>
      <c r="HCH183" s="85"/>
      <c r="HCI183" s="85"/>
      <c r="HCJ183" s="85"/>
      <c r="HCK183" s="85"/>
      <c r="HCL183" s="85"/>
      <c r="HCM183" s="85"/>
      <c r="HCN183" s="85"/>
      <c r="HCO183" s="85"/>
      <c r="HCP183" s="85"/>
      <c r="HCQ183" s="85"/>
      <c r="HCR183" s="85"/>
      <c r="HCS183" s="85"/>
      <c r="HCT183" s="85"/>
      <c r="HCU183" s="85"/>
      <c r="HCV183" s="85"/>
      <c r="HCW183" s="85"/>
      <c r="HCX183" s="85"/>
      <c r="HCY183" s="85"/>
      <c r="HCZ183" s="85"/>
      <c r="HDA183" s="85"/>
      <c r="HDB183" s="85"/>
      <c r="HDC183" s="85"/>
      <c r="HDD183" s="85"/>
      <c r="HDE183" s="85"/>
      <c r="HDF183" s="85"/>
      <c r="HDG183" s="85"/>
      <c r="HDH183" s="85"/>
      <c r="HDI183" s="85"/>
      <c r="HDJ183" s="85"/>
      <c r="HDK183" s="85"/>
      <c r="HDL183" s="85"/>
      <c r="HDM183" s="85"/>
      <c r="HDN183" s="85"/>
      <c r="HDO183" s="85"/>
      <c r="HDP183" s="85"/>
      <c r="HDQ183" s="85"/>
      <c r="HDR183" s="85"/>
      <c r="HDS183" s="85"/>
      <c r="HDT183" s="85"/>
      <c r="HDU183" s="85"/>
      <c r="HDV183" s="85"/>
      <c r="HDW183" s="85"/>
      <c r="HDX183" s="85"/>
      <c r="HDY183" s="85"/>
      <c r="HDZ183" s="85"/>
      <c r="HEA183" s="85"/>
      <c r="HEB183" s="85"/>
      <c r="HEC183" s="85"/>
      <c r="HED183" s="85"/>
      <c r="HEE183" s="85"/>
      <c r="HEF183" s="85"/>
      <c r="HEG183" s="85"/>
      <c r="HEH183" s="85"/>
      <c r="HEI183" s="85"/>
      <c r="HEJ183" s="85"/>
      <c r="HEK183" s="85"/>
      <c r="HEL183" s="85"/>
      <c r="HEM183" s="85"/>
      <c r="HEN183" s="85"/>
      <c r="HEO183" s="85"/>
      <c r="HEP183" s="85"/>
      <c r="HEQ183" s="85"/>
      <c r="HER183" s="85"/>
      <c r="HES183" s="85"/>
      <c r="HET183" s="85"/>
      <c r="HEU183" s="85"/>
      <c r="HEV183" s="85"/>
      <c r="HEW183" s="85"/>
      <c r="HEX183" s="85"/>
      <c r="HEY183" s="85"/>
      <c r="HEZ183" s="85"/>
      <c r="HFA183" s="85"/>
      <c r="HFB183" s="85"/>
      <c r="HFC183" s="85"/>
      <c r="HFD183" s="85"/>
      <c r="HFE183" s="85"/>
      <c r="HFF183" s="85"/>
      <c r="HFG183" s="85"/>
      <c r="HFH183" s="85"/>
      <c r="HFI183" s="85"/>
      <c r="HFJ183" s="85"/>
      <c r="HFK183" s="85"/>
      <c r="HFL183" s="85"/>
      <c r="HFM183" s="85"/>
      <c r="HFN183" s="85"/>
      <c r="HFO183" s="85"/>
      <c r="HFP183" s="85"/>
      <c r="HFQ183" s="85"/>
      <c r="HFR183" s="85"/>
      <c r="HFS183" s="85"/>
      <c r="HFT183" s="85"/>
      <c r="HFU183" s="85"/>
      <c r="HFV183" s="85"/>
      <c r="HFW183" s="85"/>
      <c r="HFX183" s="85"/>
      <c r="HFY183" s="85"/>
      <c r="HFZ183" s="85"/>
      <c r="HGA183" s="85"/>
      <c r="HGB183" s="85"/>
      <c r="HGC183" s="85"/>
      <c r="HGD183" s="85"/>
      <c r="HGE183" s="85"/>
      <c r="HGF183" s="85"/>
      <c r="HGG183" s="85"/>
      <c r="HGH183" s="85"/>
      <c r="HGI183" s="85"/>
      <c r="HGJ183" s="85"/>
      <c r="HGK183" s="85"/>
      <c r="HGL183" s="85"/>
      <c r="HGM183" s="85"/>
      <c r="HGN183" s="85"/>
      <c r="HGO183" s="85"/>
      <c r="HGP183" s="85"/>
      <c r="HGQ183" s="85"/>
      <c r="HGR183" s="85"/>
      <c r="HGS183" s="85"/>
      <c r="HGT183" s="85"/>
      <c r="HGU183" s="85"/>
      <c r="HGV183" s="85"/>
      <c r="HGW183" s="85"/>
      <c r="HGX183" s="85"/>
      <c r="HGY183" s="85"/>
      <c r="HGZ183" s="85"/>
      <c r="HHA183" s="85"/>
      <c r="HHB183" s="85"/>
      <c r="HHC183" s="85"/>
      <c r="HHD183" s="85"/>
      <c r="HHE183" s="85"/>
      <c r="HHF183" s="85"/>
      <c r="HHG183" s="85"/>
      <c r="HHH183" s="85"/>
      <c r="HHI183" s="85"/>
      <c r="HHJ183" s="85"/>
      <c r="HHK183" s="85"/>
      <c r="HHL183" s="85"/>
      <c r="HHM183" s="85"/>
      <c r="HHN183" s="85"/>
      <c r="HHO183" s="85"/>
      <c r="HHP183" s="85"/>
      <c r="HHQ183" s="85"/>
      <c r="HHR183" s="85"/>
      <c r="HHS183" s="85"/>
      <c r="HHT183" s="85"/>
      <c r="HHU183" s="85"/>
      <c r="HHV183" s="85"/>
      <c r="HHW183" s="85"/>
      <c r="HHX183" s="85"/>
      <c r="HHY183" s="85"/>
      <c r="HHZ183" s="85"/>
      <c r="HIA183" s="85"/>
      <c r="HIB183" s="85"/>
      <c r="HIC183" s="85"/>
      <c r="HID183" s="85"/>
      <c r="HIE183" s="85"/>
      <c r="HIF183" s="85"/>
      <c r="HIG183" s="85"/>
      <c r="HIH183" s="85"/>
      <c r="HII183" s="85"/>
      <c r="HIJ183" s="85"/>
      <c r="HIK183" s="85"/>
      <c r="HIL183" s="85"/>
      <c r="HIM183" s="85"/>
      <c r="HIN183" s="85"/>
      <c r="HIO183" s="85"/>
      <c r="HIP183" s="85"/>
      <c r="HIQ183" s="85"/>
      <c r="HIR183" s="85"/>
      <c r="HIS183" s="85"/>
      <c r="HIT183" s="85"/>
      <c r="HIU183" s="85"/>
      <c r="HIV183" s="85"/>
      <c r="HIW183" s="85"/>
      <c r="HIX183" s="85"/>
      <c r="HIY183" s="85"/>
      <c r="HIZ183" s="85"/>
      <c r="HJA183" s="85"/>
      <c r="HJB183" s="85"/>
      <c r="HJC183" s="85"/>
      <c r="HJD183" s="85"/>
      <c r="HJE183" s="85"/>
      <c r="HJF183" s="85"/>
      <c r="HJG183" s="85"/>
      <c r="HJH183" s="85"/>
      <c r="HJI183" s="85"/>
      <c r="HJJ183" s="85"/>
      <c r="HJK183" s="85"/>
      <c r="HJL183" s="85"/>
      <c r="HJM183" s="85"/>
      <c r="HJN183" s="85"/>
      <c r="HJO183" s="85"/>
      <c r="HJP183" s="85"/>
      <c r="HJQ183" s="85"/>
      <c r="HJR183" s="85"/>
      <c r="HJS183" s="85"/>
      <c r="HJT183" s="85"/>
      <c r="HJU183" s="85"/>
      <c r="HJV183" s="85"/>
      <c r="HJW183" s="85"/>
      <c r="HJX183" s="85"/>
      <c r="HJY183" s="85"/>
      <c r="HJZ183" s="85"/>
      <c r="HKA183" s="85"/>
      <c r="HKB183" s="85"/>
      <c r="HKC183" s="85"/>
      <c r="HKD183" s="85"/>
      <c r="HKE183" s="85"/>
      <c r="HKF183" s="85"/>
      <c r="HKG183" s="85"/>
      <c r="HKH183" s="85"/>
      <c r="HKI183" s="85"/>
      <c r="HKJ183" s="85"/>
      <c r="HKK183" s="85"/>
      <c r="HKL183" s="85"/>
      <c r="HKM183" s="85"/>
      <c r="HKN183" s="85"/>
      <c r="HKO183" s="85"/>
      <c r="HKP183" s="85"/>
      <c r="HKQ183" s="85"/>
      <c r="HKR183" s="85"/>
      <c r="HKS183" s="85"/>
      <c r="HKT183" s="85"/>
      <c r="HKU183" s="85"/>
      <c r="HKV183" s="85"/>
      <c r="HKW183" s="85"/>
      <c r="HKX183" s="85"/>
      <c r="HKY183" s="85"/>
      <c r="HKZ183" s="85"/>
      <c r="HLA183" s="85"/>
      <c r="HLB183" s="85"/>
      <c r="HLC183" s="85"/>
      <c r="HLD183" s="85"/>
      <c r="HLE183" s="85"/>
      <c r="HLF183" s="85"/>
      <c r="HLG183" s="85"/>
      <c r="HLH183" s="85"/>
      <c r="HLI183" s="85"/>
      <c r="HLJ183" s="85"/>
      <c r="HLK183" s="85"/>
      <c r="HLL183" s="85"/>
      <c r="HLM183" s="85"/>
      <c r="HLN183" s="85"/>
      <c r="HLO183" s="85"/>
      <c r="HLP183" s="85"/>
      <c r="HLQ183" s="85"/>
      <c r="HLR183" s="85"/>
      <c r="HLS183" s="85"/>
      <c r="HLT183" s="85"/>
      <c r="HLU183" s="85"/>
      <c r="HLV183" s="85"/>
      <c r="HLW183" s="85"/>
      <c r="HLX183" s="85"/>
      <c r="HLY183" s="85"/>
      <c r="HLZ183" s="85"/>
      <c r="HMA183" s="85"/>
      <c r="HMB183" s="85"/>
      <c r="HMC183" s="85"/>
      <c r="HMD183" s="85"/>
      <c r="HME183" s="85"/>
      <c r="HMF183" s="85"/>
      <c r="HMG183" s="85"/>
      <c r="HMH183" s="85"/>
      <c r="HMI183" s="85"/>
      <c r="HMJ183" s="85"/>
      <c r="HMK183" s="85"/>
      <c r="HML183" s="85"/>
      <c r="HMM183" s="85"/>
      <c r="HMN183" s="85"/>
      <c r="HMO183" s="85"/>
      <c r="HMP183" s="85"/>
      <c r="HMQ183" s="85"/>
      <c r="HMR183" s="85"/>
      <c r="HMS183" s="85"/>
      <c r="HMT183" s="85"/>
      <c r="HMU183" s="85"/>
      <c r="HMV183" s="85"/>
      <c r="HMW183" s="85"/>
      <c r="HMX183" s="85"/>
      <c r="HMY183" s="85"/>
      <c r="HMZ183" s="85"/>
      <c r="HNA183" s="85"/>
      <c r="HNB183" s="85"/>
      <c r="HNC183" s="85"/>
      <c r="HND183" s="85"/>
      <c r="HNE183" s="85"/>
      <c r="HNF183" s="85"/>
      <c r="HNG183" s="85"/>
      <c r="HNH183" s="85"/>
      <c r="HNI183" s="85"/>
      <c r="HNJ183" s="85"/>
      <c r="HNK183" s="85"/>
      <c r="HNL183" s="85"/>
      <c r="HNM183" s="85"/>
      <c r="HNN183" s="85"/>
      <c r="HNO183" s="85"/>
      <c r="HNP183" s="85"/>
      <c r="HNQ183" s="85"/>
      <c r="HNR183" s="85"/>
      <c r="HNS183" s="85"/>
      <c r="HNT183" s="85"/>
      <c r="HNU183" s="85"/>
      <c r="HNV183" s="85"/>
      <c r="HNW183" s="85"/>
      <c r="HNX183" s="85"/>
      <c r="HNY183" s="85"/>
      <c r="HNZ183" s="85"/>
      <c r="HOA183" s="85"/>
      <c r="HOB183" s="85"/>
      <c r="HOC183" s="85"/>
      <c r="HOD183" s="85"/>
      <c r="HOE183" s="85"/>
      <c r="HOF183" s="85"/>
      <c r="HOG183" s="85"/>
      <c r="HOH183" s="85"/>
      <c r="HOI183" s="85"/>
      <c r="HOJ183" s="85"/>
      <c r="HOK183" s="85"/>
      <c r="HOL183" s="85"/>
      <c r="HOM183" s="85"/>
      <c r="HON183" s="85"/>
      <c r="HOO183" s="85"/>
      <c r="HOP183" s="85"/>
      <c r="HOQ183" s="85"/>
      <c r="HOR183" s="85"/>
      <c r="HOS183" s="85"/>
      <c r="HOT183" s="85"/>
      <c r="HOU183" s="85"/>
      <c r="HOV183" s="85"/>
      <c r="HOW183" s="85"/>
      <c r="HOX183" s="85"/>
      <c r="HOY183" s="85"/>
      <c r="HOZ183" s="85"/>
      <c r="HPA183" s="85"/>
      <c r="HPB183" s="85"/>
      <c r="HPC183" s="85"/>
      <c r="HPD183" s="85"/>
      <c r="HPE183" s="85"/>
      <c r="HPF183" s="85"/>
      <c r="HPG183" s="85"/>
      <c r="HPH183" s="85"/>
      <c r="HPI183" s="85"/>
      <c r="HPJ183" s="85"/>
      <c r="HPK183" s="85"/>
      <c r="HPL183" s="85"/>
      <c r="HPM183" s="85"/>
      <c r="HPN183" s="85"/>
      <c r="HPO183" s="85"/>
      <c r="HPP183" s="85"/>
      <c r="HPQ183" s="85"/>
      <c r="HPR183" s="85"/>
      <c r="HPS183" s="85"/>
      <c r="HPT183" s="85"/>
      <c r="HPU183" s="85"/>
      <c r="HPV183" s="85"/>
      <c r="HPW183" s="85"/>
      <c r="HPX183" s="85"/>
      <c r="HPY183" s="85"/>
      <c r="HPZ183" s="85"/>
      <c r="HQA183" s="85"/>
      <c r="HQB183" s="85"/>
      <c r="HQC183" s="85"/>
      <c r="HQD183" s="85"/>
      <c r="HQE183" s="85"/>
      <c r="HQF183" s="85"/>
      <c r="HQG183" s="85"/>
      <c r="HQH183" s="85"/>
      <c r="HQI183" s="85"/>
      <c r="HQJ183" s="85"/>
      <c r="HQK183" s="85"/>
      <c r="HQL183" s="85"/>
      <c r="HQM183" s="85"/>
      <c r="HQN183" s="85"/>
      <c r="HQO183" s="85"/>
      <c r="HQP183" s="85"/>
      <c r="HQQ183" s="85"/>
      <c r="HQR183" s="85"/>
      <c r="HQS183" s="85"/>
      <c r="HQT183" s="85"/>
      <c r="HQU183" s="85"/>
      <c r="HQV183" s="85"/>
      <c r="HQW183" s="85"/>
      <c r="HQX183" s="85"/>
      <c r="HQY183" s="85"/>
      <c r="HQZ183" s="85"/>
      <c r="HRA183" s="85"/>
      <c r="HRB183" s="85"/>
      <c r="HRC183" s="85"/>
      <c r="HRD183" s="85"/>
      <c r="HRE183" s="85"/>
      <c r="HRF183" s="85"/>
      <c r="HRG183" s="85"/>
      <c r="HRH183" s="85"/>
      <c r="HRI183" s="85"/>
      <c r="HRJ183" s="85"/>
      <c r="HRK183" s="85"/>
      <c r="HRL183" s="85"/>
      <c r="HRM183" s="85"/>
      <c r="HRN183" s="85"/>
      <c r="HRO183" s="85"/>
      <c r="HRP183" s="85"/>
      <c r="HRQ183" s="85"/>
      <c r="HRR183" s="85"/>
      <c r="HRS183" s="85"/>
      <c r="HRT183" s="85"/>
      <c r="HRU183" s="85"/>
      <c r="HRV183" s="85"/>
      <c r="HRW183" s="85"/>
      <c r="HRX183" s="85"/>
      <c r="HRY183" s="85"/>
      <c r="HRZ183" s="85"/>
      <c r="HSA183" s="85"/>
      <c r="HSB183" s="85"/>
      <c r="HSC183" s="85"/>
      <c r="HSD183" s="85"/>
      <c r="HSE183" s="85"/>
      <c r="HSF183" s="85"/>
      <c r="HSG183" s="85"/>
      <c r="HSH183" s="85"/>
      <c r="HSI183" s="85"/>
      <c r="HSJ183" s="85"/>
      <c r="HSK183" s="85"/>
      <c r="HSL183" s="85"/>
      <c r="HSM183" s="85"/>
      <c r="HSN183" s="85"/>
      <c r="HSO183" s="85"/>
      <c r="HSP183" s="85"/>
      <c r="HSQ183" s="85"/>
      <c r="HSR183" s="85"/>
      <c r="HSS183" s="85"/>
      <c r="HST183" s="85"/>
      <c r="HSU183" s="85"/>
      <c r="HSV183" s="85"/>
      <c r="HSW183" s="85"/>
      <c r="HSX183" s="85"/>
      <c r="HSY183" s="85"/>
      <c r="HSZ183" s="85"/>
      <c r="HTA183" s="85"/>
      <c r="HTB183" s="85"/>
      <c r="HTC183" s="85"/>
      <c r="HTD183" s="85"/>
      <c r="HTE183" s="85"/>
      <c r="HTF183" s="85"/>
      <c r="HTG183" s="85"/>
      <c r="HTH183" s="85"/>
      <c r="HTI183" s="85"/>
      <c r="HTJ183" s="85"/>
      <c r="HTK183" s="85"/>
      <c r="HTL183" s="85"/>
      <c r="HTM183" s="85"/>
      <c r="HTN183" s="85"/>
      <c r="HTO183" s="85"/>
      <c r="HTP183" s="85"/>
      <c r="HTQ183" s="85"/>
      <c r="HTR183" s="85"/>
      <c r="HTS183" s="85"/>
      <c r="HTT183" s="85"/>
      <c r="HTU183" s="85"/>
      <c r="HTV183" s="85"/>
      <c r="HTW183" s="85"/>
      <c r="HTX183" s="85"/>
      <c r="HTY183" s="85"/>
      <c r="HTZ183" s="85"/>
      <c r="HUA183" s="85"/>
      <c r="HUB183" s="85"/>
      <c r="HUC183" s="85"/>
      <c r="HUD183" s="85"/>
      <c r="HUE183" s="85"/>
      <c r="HUF183" s="85"/>
      <c r="HUG183" s="85"/>
      <c r="HUH183" s="85"/>
      <c r="HUI183" s="85"/>
      <c r="HUJ183" s="85"/>
      <c r="HUK183" s="85"/>
      <c r="HUL183" s="85"/>
      <c r="HUM183" s="85"/>
      <c r="HUN183" s="85"/>
      <c r="HUO183" s="85"/>
      <c r="HUP183" s="85"/>
      <c r="HUQ183" s="85"/>
      <c r="HUR183" s="85"/>
      <c r="HUS183" s="85"/>
      <c r="HUT183" s="85"/>
      <c r="HUU183" s="85"/>
      <c r="HUV183" s="85"/>
      <c r="HUW183" s="85"/>
      <c r="HUX183" s="85"/>
      <c r="HUY183" s="85"/>
      <c r="HUZ183" s="85"/>
      <c r="HVA183" s="85"/>
      <c r="HVB183" s="85"/>
      <c r="HVC183" s="85"/>
      <c r="HVD183" s="85"/>
      <c r="HVE183" s="85"/>
      <c r="HVF183" s="85"/>
      <c r="HVG183" s="85"/>
      <c r="HVH183" s="85"/>
      <c r="HVI183" s="85"/>
      <c r="HVJ183" s="85"/>
      <c r="HVK183" s="85"/>
      <c r="HVL183" s="85"/>
      <c r="HVM183" s="85"/>
      <c r="HVN183" s="85"/>
      <c r="HVO183" s="85"/>
      <c r="HVP183" s="85"/>
      <c r="HVQ183" s="85"/>
      <c r="HVR183" s="85"/>
      <c r="HVS183" s="85"/>
      <c r="HVT183" s="85"/>
      <c r="HVU183" s="85"/>
      <c r="HVV183" s="85"/>
      <c r="HVW183" s="85"/>
      <c r="HVX183" s="85"/>
      <c r="HVY183" s="85"/>
      <c r="HVZ183" s="85"/>
      <c r="HWA183" s="85"/>
      <c r="HWB183" s="85"/>
      <c r="HWC183" s="85"/>
      <c r="HWD183" s="85"/>
      <c r="HWE183" s="85"/>
      <c r="HWF183" s="85"/>
      <c r="HWG183" s="85"/>
      <c r="HWH183" s="85"/>
      <c r="HWI183" s="85"/>
      <c r="HWJ183" s="85"/>
      <c r="HWK183" s="85"/>
      <c r="HWL183" s="85"/>
      <c r="HWM183" s="85"/>
      <c r="HWN183" s="85"/>
      <c r="HWO183" s="85"/>
      <c r="HWP183" s="85"/>
      <c r="HWQ183" s="85"/>
      <c r="HWR183" s="85"/>
      <c r="HWS183" s="85"/>
      <c r="HWT183" s="85"/>
      <c r="HWU183" s="85"/>
      <c r="HWV183" s="85"/>
      <c r="HWW183" s="85"/>
      <c r="HWX183" s="85"/>
      <c r="HWY183" s="85"/>
      <c r="HWZ183" s="85"/>
      <c r="HXA183" s="85"/>
      <c r="HXB183" s="85"/>
      <c r="HXC183" s="85"/>
      <c r="HXD183" s="85"/>
      <c r="HXE183" s="85"/>
      <c r="HXF183" s="85"/>
      <c r="HXG183" s="85"/>
      <c r="HXH183" s="85"/>
      <c r="HXI183" s="85"/>
      <c r="HXJ183" s="85"/>
      <c r="HXK183" s="85"/>
      <c r="HXL183" s="85"/>
      <c r="HXM183" s="85"/>
      <c r="HXN183" s="85"/>
      <c r="HXO183" s="85"/>
      <c r="HXP183" s="85"/>
      <c r="HXQ183" s="85"/>
      <c r="HXR183" s="85"/>
      <c r="HXS183" s="85"/>
      <c r="HXT183" s="85"/>
      <c r="HXU183" s="85"/>
      <c r="HXV183" s="85"/>
      <c r="HXW183" s="85"/>
      <c r="HXX183" s="85"/>
      <c r="HXY183" s="85"/>
      <c r="HXZ183" s="85"/>
      <c r="HYA183" s="85"/>
      <c r="HYB183" s="85"/>
      <c r="HYC183" s="85"/>
      <c r="HYD183" s="85"/>
      <c r="HYE183" s="85"/>
      <c r="HYF183" s="85"/>
      <c r="HYG183" s="85"/>
      <c r="HYH183" s="85"/>
      <c r="HYI183" s="85"/>
      <c r="HYJ183" s="85"/>
      <c r="HYK183" s="85"/>
      <c r="HYL183" s="85"/>
      <c r="HYM183" s="85"/>
      <c r="HYN183" s="85"/>
      <c r="HYO183" s="85"/>
      <c r="HYP183" s="85"/>
      <c r="HYQ183" s="85"/>
      <c r="HYR183" s="85"/>
      <c r="HYS183" s="85"/>
      <c r="HYT183" s="85"/>
      <c r="HYU183" s="85"/>
      <c r="HYV183" s="85"/>
      <c r="HYW183" s="85"/>
      <c r="HYX183" s="85"/>
      <c r="HYY183" s="85"/>
      <c r="HYZ183" s="85"/>
      <c r="HZA183" s="85"/>
      <c r="HZB183" s="85"/>
      <c r="HZC183" s="85"/>
      <c r="HZD183" s="85"/>
      <c r="HZE183" s="85"/>
      <c r="HZF183" s="85"/>
      <c r="HZG183" s="85"/>
      <c r="HZH183" s="85"/>
      <c r="HZI183" s="85"/>
      <c r="HZJ183" s="85"/>
      <c r="HZK183" s="85"/>
      <c r="HZL183" s="85"/>
      <c r="HZM183" s="85"/>
      <c r="HZN183" s="85"/>
      <c r="HZO183" s="85"/>
      <c r="HZP183" s="85"/>
      <c r="HZQ183" s="85"/>
      <c r="HZR183" s="85"/>
      <c r="HZS183" s="85"/>
      <c r="HZT183" s="85"/>
      <c r="HZU183" s="85"/>
      <c r="HZV183" s="85"/>
      <c r="HZW183" s="85"/>
      <c r="HZX183" s="85"/>
      <c r="HZY183" s="85"/>
      <c r="HZZ183" s="85"/>
      <c r="IAA183" s="85"/>
      <c r="IAB183" s="85"/>
      <c r="IAC183" s="85"/>
      <c r="IAD183" s="85"/>
      <c r="IAE183" s="85"/>
      <c r="IAF183" s="85"/>
      <c r="IAG183" s="85"/>
      <c r="IAH183" s="85"/>
      <c r="IAI183" s="85"/>
      <c r="IAJ183" s="85"/>
      <c r="IAK183" s="85"/>
      <c r="IAL183" s="85"/>
      <c r="IAM183" s="85"/>
      <c r="IAN183" s="85"/>
      <c r="IAO183" s="85"/>
      <c r="IAP183" s="85"/>
      <c r="IAQ183" s="85"/>
      <c r="IAR183" s="85"/>
      <c r="IAS183" s="85"/>
      <c r="IAT183" s="85"/>
      <c r="IAU183" s="85"/>
      <c r="IAV183" s="85"/>
      <c r="IAW183" s="85"/>
      <c r="IAX183" s="85"/>
      <c r="IAY183" s="85"/>
      <c r="IAZ183" s="85"/>
      <c r="IBA183" s="85"/>
      <c r="IBB183" s="85"/>
      <c r="IBC183" s="85"/>
      <c r="IBD183" s="85"/>
      <c r="IBE183" s="85"/>
      <c r="IBF183" s="85"/>
      <c r="IBG183" s="85"/>
      <c r="IBH183" s="85"/>
      <c r="IBI183" s="85"/>
      <c r="IBJ183" s="85"/>
      <c r="IBK183" s="85"/>
      <c r="IBL183" s="85"/>
      <c r="IBM183" s="85"/>
      <c r="IBN183" s="85"/>
      <c r="IBO183" s="85"/>
      <c r="IBP183" s="85"/>
      <c r="IBQ183" s="85"/>
      <c r="IBR183" s="85"/>
      <c r="IBS183" s="85"/>
      <c r="IBT183" s="85"/>
      <c r="IBU183" s="85"/>
      <c r="IBV183" s="85"/>
      <c r="IBW183" s="85"/>
      <c r="IBX183" s="85"/>
      <c r="IBY183" s="85"/>
      <c r="IBZ183" s="85"/>
      <c r="ICA183" s="85"/>
      <c r="ICB183" s="85"/>
      <c r="ICC183" s="85"/>
      <c r="ICD183" s="85"/>
      <c r="ICE183" s="85"/>
      <c r="ICF183" s="85"/>
      <c r="ICG183" s="85"/>
      <c r="ICH183" s="85"/>
      <c r="ICI183" s="85"/>
      <c r="ICJ183" s="85"/>
      <c r="ICK183" s="85"/>
      <c r="ICL183" s="85"/>
      <c r="ICM183" s="85"/>
      <c r="ICN183" s="85"/>
      <c r="ICO183" s="85"/>
      <c r="ICP183" s="85"/>
      <c r="ICQ183" s="85"/>
      <c r="ICR183" s="85"/>
      <c r="ICS183" s="85"/>
      <c r="ICT183" s="85"/>
      <c r="ICU183" s="85"/>
      <c r="ICV183" s="85"/>
      <c r="ICW183" s="85"/>
      <c r="ICX183" s="85"/>
      <c r="ICY183" s="85"/>
      <c r="ICZ183" s="85"/>
      <c r="IDA183" s="85"/>
      <c r="IDB183" s="85"/>
      <c r="IDC183" s="85"/>
      <c r="IDD183" s="85"/>
      <c r="IDE183" s="85"/>
      <c r="IDF183" s="85"/>
      <c r="IDG183" s="85"/>
      <c r="IDH183" s="85"/>
      <c r="IDI183" s="85"/>
      <c r="IDJ183" s="85"/>
      <c r="IDK183" s="85"/>
      <c r="IDL183" s="85"/>
      <c r="IDM183" s="85"/>
      <c r="IDN183" s="85"/>
      <c r="IDO183" s="85"/>
      <c r="IDP183" s="85"/>
      <c r="IDQ183" s="85"/>
      <c r="IDR183" s="85"/>
      <c r="IDS183" s="85"/>
      <c r="IDT183" s="85"/>
      <c r="IDU183" s="85"/>
      <c r="IDV183" s="85"/>
      <c r="IDW183" s="85"/>
      <c r="IDX183" s="85"/>
      <c r="IDY183" s="85"/>
      <c r="IDZ183" s="85"/>
      <c r="IEA183" s="85"/>
      <c r="IEB183" s="85"/>
      <c r="IEC183" s="85"/>
      <c r="IED183" s="85"/>
      <c r="IEE183" s="85"/>
      <c r="IEF183" s="85"/>
      <c r="IEG183" s="85"/>
      <c r="IEH183" s="85"/>
      <c r="IEI183" s="85"/>
      <c r="IEJ183" s="85"/>
      <c r="IEK183" s="85"/>
      <c r="IEL183" s="85"/>
      <c r="IEM183" s="85"/>
      <c r="IEN183" s="85"/>
      <c r="IEO183" s="85"/>
      <c r="IEP183" s="85"/>
      <c r="IEQ183" s="85"/>
      <c r="IER183" s="85"/>
      <c r="IES183" s="85"/>
      <c r="IET183" s="85"/>
      <c r="IEU183" s="85"/>
      <c r="IEV183" s="85"/>
      <c r="IEW183" s="85"/>
      <c r="IEX183" s="85"/>
      <c r="IEY183" s="85"/>
      <c r="IEZ183" s="85"/>
      <c r="IFA183" s="85"/>
      <c r="IFB183" s="85"/>
      <c r="IFC183" s="85"/>
      <c r="IFD183" s="85"/>
      <c r="IFE183" s="85"/>
      <c r="IFF183" s="85"/>
      <c r="IFG183" s="85"/>
      <c r="IFH183" s="85"/>
      <c r="IFI183" s="85"/>
      <c r="IFJ183" s="85"/>
      <c r="IFK183" s="85"/>
      <c r="IFL183" s="85"/>
      <c r="IFM183" s="85"/>
      <c r="IFN183" s="85"/>
      <c r="IFO183" s="85"/>
      <c r="IFP183" s="85"/>
      <c r="IFQ183" s="85"/>
      <c r="IFR183" s="85"/>
      <c r="IFS183" s="85"/>
      <c r="IFT183" s="85"/>
      <c r="IFU183" s="85"/>
      <c r="IFV183" s="85"/>
      <c r="IFW183" s="85"/>
      <c r="IFX183" s="85"/>
      <c r="IFY183" s="85"/>
      <c r="IFZ183" s="85"/>
      <c r="IGA183" s="85"/>
      <c r="IGB183" s="85"/>
      <c r="IGC183" s="85"/>
      <c r="IGD183" s="85"/>
      <c r="IGE183" s="85"/>
      <c r="IGF183" s="85"/>
      <c r="IGG183" s="85"/>
      <c r="IGH183" s="85"/>
      <c r="IGI183" s="85"/>
      <c r="IGJ183" s="85"/>
      <c r="IGK183" s="85"/>
      <c r="IGL183" s="85"/>
      <c r="IGM183" s="85"/>
      <c r="IGN183" s="85"/>
      <c r="IGO183" s="85"/>
      <c r="IGP183" s="85"/>
      <c r="IGQ183" s="85"/>
      <c r="IGR183" s="85"/>
      <c r="IGS183" s="85"/>
      <c r="IGT183" s="85"/>
      <c r="IGU183" s="85"/>
      <c r="IGV183" s="85"/>
      <c r="IGW183" s="85"/>
      <c r="IGX183" s="85"/>
      <c r="IGY183" s="85"/>
      <c r="IGZ183" s="85"/>
      <c r="IHA183" s="85"/>
      <c r="IHB183" s="85"/>
      <c r="IHC183" s="85"/>
      <c r="IHD183" s="85"/>
      <c r="IHE183" s="85"/>
      <c r="IHF183" s="85"/>
      <c r="IHG183" s="85"/>
      <c r="IHH183" s="85"/>
      <c r="IHI183" s="85"/>
      <c r="IHJ183" s="85"/>
      <c r="IHK183" s="85"/>
      <c r="IHL183" s="85"/>
      <c r="IHM183" s="85"/>
      <c r="IHN183" s="85"/>
      <c r="IHO183" s="85"/>
      <c r="IHP183" s="85"/>
      <c r="IHQ183" s="85"/>
      <c r="IHR183" s="85"/>
      <c r="IHS183" s="85"/>
      <c r="IHT183" s="85"/>
      <c r="IHU183" s="85"/>
      <c r="IHV183" s="85"/>
      <c r="IHW183" s="85"/>
      <c r="IHX183" s="85"/>
      <c r="IHY183" s="85"/>
      <c r="IHZ183" s="85"/>
      <c r="IIA183" s="85"/>
      <c r="IIB183" s="85"/>
      <c r="IIC183" s="85"/>
      <c r="IID183" s="85"/>
      <c r="IIE183" s="85"/>
      <c r="IIF183" s="85"/>
      <c r="IIG183" s="85"/>
      <c r="IIH183" s="85"/>
      <c r="III183" s="85"/>
      <c r="IIJ183" s="85"/>
      <c r="IIK183" s="85"/>
      <c r="IIL183" s="85"/>
      <c r="IIM183" s="85"/>
      <c r="IIN183" s="85"/>
      <c r="IIO183" s="85"/>
      <c r="IIP183" s="85"/>
      <c r="IIQ183" s="85"/>
      <c r="IIR183" s="85"/>
      <c r="IIS183" s="85"/>
      <c r="IIT183" s="85"/>
      <c r="IIU183" s="85"/>
      <c r="IIV183" s="85"/>
      <c r="IIW183" s="85"/>
      <c r="IIX183" s="85"/>
      <c r="IIY183" s="85"/>
      <c r="IIZ183" s="85"/>
      <c r="IJA183" s="85"/>
      <c r="IJB183" s="85"/>
      <c r="IJC183" s="85"/>
      <c r="IJD183" s="85"/>
      <c r="IJE183" s="85"/>
      <c r="IJF183" s="85"/>
      <c r="IJG183" s="85"/>
      <c r="IJH183" s="85"/>
      <c r="IJI183" s="85"/>
      <c r="IJJ183" s="85"/>
      <c r="IJK183" s="85"/>
      <c r="IJL183" s="85"/>
      <c r="IJM183" s="85"/>
      <c r="IJN183" s="85"/>
      <c r="IJO183" s="85"/>
      <c r="IJP183" s="85"/>
      <c r="IJQ183" s="85"/>
      <c r="IJR183" s="85"/>
      <c r="IJS183" s="85"/>
      <c r="IJT183" s="85"/>
      <c r="IJU183" s="85"/>
      <c r="IJV183" s="85"/>
      <c r="IJW183" s="85"/>
      <c r="IJX183" s="85"/>
      <c r="IJY183" s="85"/>
      <c r="IJZ183" s="85"/>
      <c r="IKA183" s="85"/>
      <c r="IKB183" s="85"/>
      <c r="IKC183" s="85"/>
      <c r="IKD183" s="85"/>
      <c r="IKE183" s="85"/>
      <c r="IKF183" s="85"/>
      <c r="IKG183" s="85"/>
      <c r="IKH183" s="85"/>
      <c r="IKI183" s="85"/>
      <c r="IKJ183" s="85"/>
      <c r="IKK183" s="85"/>
      <c r="IKL183" s="85"/>
      <c r="IKM183" s="85"/>
      <c r="IKN183" s="85"/>
      <c r="IKO183" s="85"/>
      <c r="IKP183" s="85"/>
      <c r="IKQ183" s="85"/>
      <c r="IKR183" s="85"/>
      <c r="IKS183" s="85"/>
      <c r="IKT183" s="85"/>
      <c r="IKU183" s="85"/>
      <c r="IKV183" s="85"/>
      <c r="IKW183" s="85"/>
      <c r="IKX183" s="85"/>
      <c r="IKY183" s="85"/>
      <c r="IKZ183" s="85"/>
      <c r="ILA183" s="85"/>
      <c r="ILB183" s="85"/>
      <c r="ILC183" s="85"/>
      <c r="ILD183" s="85"/>
      <c r="ILE183" s="85"/>
      <c r="ILF183" s="85"/>
      <c r="ILG183" s="85"/>
      <c r="ILH183" s="85"/>
      <c r="ILI183" s="85"/>
      <c r="ILJ183" s="85"/>
      <c r="ILK183" s="85"/>
      <c r="ILL183" s="85"/>
      <c r="ILM183" s="85"/>
      <c r="ILN183" s="85"/>
      <c r="ILO183" s="85"/>
      <c r="ILP183" s="85"/>
      <c r="ILQ183" s="85"/>
      <c r="ILR183" s="85"/>
      <c r="ILS183" s="85"/>
      <c r="ILT183" s="85"/>
      <c r="ILU183" s="85"/>
      <c r="ILV183" s="85"/>
      <c r="ILW183" s="85"/>
      <c r="ILX183" s="85"/>
      <c r="ILY183" s="85"/>
      <c r="ILZ183" s="85"/>
      <c r="IMA183" s="85"/>
      <c r="IMB183" s="85"/>
      <c r="IMC183" s="85"/>
      <c r="IMD183" s="85"/>
      <c r="IME183" s="85"/>
      <c r="IMF183" s="85"/>
      <c r="IMG183" s="85"/>
      <c r="IMH183" s="85"/>
      <c r="IMI183" s="85"/>
      <c r="IMJ183" s="85"/>
      <c r="IMK183" s="85"/>
      <c r="IML183" s="85"/>
      <c r="IMM183" s="85"/>
      <c r="IMN183" s="85"/>
      <c r="IMO183" s="85"/>
      <c r="IMP183" s="85"/>
      <c r="IMQ183" s="85"/>
      <c r="IMR183" s="85"/>
      <c r="IMS183" s="85"/>
      <c r="IMT183" s="85"/>
      <c r="IMU183" s="85"/>
      <c r="IMV183" s="85"/>
      <c r="IMW183" s="85"/>
      <c r="IMX183" s="85"/>
      <c r="IMY183" s="85"/>
      <c r="IMZ183" s="85"/>
      <c r="INA183" s="85"/>
      <c r="INB183" s="85"/>
      <c r="INC183" s="85"/>
      <c r="IND183" s="85"/>
      <c r="INE183" s="85"/>
      <c r="INF183" s="85"/>
      <c r="ING183" s="85"/>
      <c r="INH183" s="85"/>
      <c r="INI183" s="85"/>
      <c r="INJ183" s="85"/>
      <c r="INK183" s="85"/>
      <c r="INL183" s="85"/>
      <c r="INM183" s="85"/>
      <c r="INN183" s="85"/>
      <c r="INO183" s="85"/>
      <c r="INP183" s="85"/>
      <c r="INQ183" s="85"/>
      <c r="INR183" s="85"/>
      <c r="INS183" s="85"/>
      <c r="INT183" s="85"/>
      <c r="INU183" s="85"/>
      <c r="INV183" s="85"/>
      <c r="INW183" s="85"/>
      <c r="INX183" s="85"/>
      <c r="INY183" s="85"/>
      <c r="INZ183" s="85"/>
      <c r="IOA183" s="85"/>
      <c r="IOB183" s="85"/>
      <c r="IOC183" s="85"/>
      <c r="IOD183" s="85"/>
      <c r="IOE183" s="85"/>
      <c r="IOF183" s="85"/>
      <c r="IOG183" s="85"/>
      <c r="IOH183" s="85"/>
      <c r="IOI183" s="85"/>
      <c r="IOJ183" s="85"/>
      <c r="IOK183" s="85"/>
      <c r="IOL183" s="85"/>
      <c r="IOM183" s="85"/>
      <c r="ION183" s="85"/>
      <c r="IOO183" s="85"/>
      <c r="IOP183" s="85"/>
      <c r="IOQ183" s="85"/>
      <c r="IOR183" s="85"/>
      <c r="IOS183" s="85"/>
      <c r="IOT183" s="85"/>
      <c r="IOU183" s="85"/>
      <c r="IOV183" s="85"/>
      <c r="IOW183" s="85"/>
      <c r="IOX183" s="85"/>
      <c r="IOY183" s="85"/>
      <c r="IOZ183" s="85"/>
      <c r="IPA183" s="85"/>
      <c r="IPB183" s="85"/>
      <c r="IPC183" s="85"/>
      <c r="IPD183" s="85"/>
      <c r="IPE183" s="85"/>
      <c r="IPF183" s="85"/>
      <c r="IPG183" s="85"/>
      <c r="IPH183" s="85"/>
      <c r="IPI183" s="85"/>
      <c r="IPJ183" s="85"/>
      <c r="IPK183" s="85"/>
      <c r="IPL183" s="85"/>
      <c r="IPM183" s="85"/>
      <c r="IPN183" s="85"/>
      <c r="IPO183" s="85"/>
      <c r="IPP183" s="85"/>
      <c r="IPQ183" s="85"/>
      <c r="IPR183" s="85"/>
      <c r="IPS183" s="85"/>
      <c r="IPT183" s="85"/>
      <c r="IPU183" s="85"/>
      <c r="IPV183" s="85"/>
      <c r="IPW183" s="85"/>
      <c r="IPX183" s="85"/>
      <c r="IPY183" s="85"/>
      <c r="IPZ183" s="85"/>
      <c r="IQA183" s="85"/>
      <c r="IQB183" s="85"/>
      <c r="IQC183" s="85"/>
      <c r="IQD183" s="85"/>
      <c r="IQE183" s="85"/>
      <c r="IQF183" s="85"/>
      <c r="IQG183" s="85"/>
      <c r="IQH183" s="85"/>
      <c r="IQI183" s="85"/>
      <c r="IQJ183" s="85"/>
      <c r="IQK183" s="85"/>
      <c r="IQL183" s="85"/>
      <c r="IQM183" s="85"/>
      <c r="IQN183" s="85"/>
      <c r="IQO183" s="85"/>
      <c r="IQP183" s="85"/>
      <c r="IQQ183" s="85"/>
      <c r="IQR183" s="85"/>
      <c r="IQS183" s="85"/>
      <c r="IQT183" s="85"/>
      <c r="IQU183" s="85"/>
      <c r="IQV183" s="85"/>
      <c r="IQW183" s="85"/>
      <c r="IQX183" s="85"/>
      <c r="IQY183" s="85"/>
      <c r="IQZ183" s="85"/>
      <c r="IRA183" s="85"/>
      <c r="IRB183" s="85"/>
      <c r="IRC183" s="85"/>
      <c r="IRD183" s="85"/>
      <c r="IRE183" s="85"/>
      <c r="IRF183" s="85"/>
      <c r="IRG183" s="85"/>
      <c r="IRH183" s="85"/>
      <c r="IRI183" s="85"/>
      <c r="IRJ183" s="85"/>
      <c r="IRK183" s="85"/>
      <c r="IRL183" s="85"/>
      <c r="IRM183" s="85"/>
      <c r="IRN183" s="85"/>
      <c r="IRO183" s="85"/>
      <c r="IRP183" s="85"/>
      <c r="IRQ183" s="85"/>
      <c r="IRR183" s="85"/>
      <c r="IRS183" s="85"/>
      <c r="IRT183" s="85"/>
      <c r="IRU183" s="85"/>
      <c r="IRV183" s="85"/>
      <c r="IRW183" s="85"/>
      <c r="IRX183" s="85"/>
      <c r="IRY183" s="85"/>
      <c r="IRZ183" s="85"/>
      <c r="ISA183" s="85"/>
      <c r="ISB183" s="85"/>
      <c r="ISC183" s="85"/>
      <c r="ISD183" s="85"/>
      <c r="ISE183" s="85"/>
      <c r="ISF183" s="85"/>
      <c r="ISG183" s="85"/>
      <c r="ISH183" s="85"/>
      <c r="ISI183" s="85"/>
      <c r="ISJ183" s="85"/>
      <c r="ISK183" s="85"/>
      <c r="ISL183" s="85"/>
      <c r="ISM183" s="85"/>
      <c r="ISN183" s="85"/>
      <c r="ISO183" s="85"/>
      <c r="ISP183" s="85"/>
      <c r="ISQ183" s="85"/>
      <c r="ISR183" s="85"/>
      <c r="ISS183" s="85"/>
      <c r="IST183" s="85"/>
      <c r="ISU183" s="85"/>
      <c r="ISV183" s="85"/>
      <c r="ISW183" s="85"/>
      <c r="ISX183" s="85"/>
      <c r="ISY183" s="85"/>
      <c r="ISZ183" s="85"/>
      <c r="ITA183" s="85"/>
      <c r="ITB183" s="85"/>
      <c r="ITC183" s="85"/>
      <c r="ITD183" s="85"/>
      <c r="ITE183" s="85"/>
      <c r="ITF183" s="85"/>
      <c r="ITG183" s="85"/>
      <c r="ITH183" s="85"/>
      <c r="ITI183" s="85"/>
      <c r="ITJ183" s="85"/>
      <c r="ITK183" s="85"/>
      <c r="ITL183" s="85"/>
      <c r="ITM183" s="85"/>
      <c r="ITN183" s="85"/>
      <c r="ITO183" s="85"/>
      <c r="ITP183" s="85"/>
      <c r="ITQ183" s="85"/>
      <c r="ITR183" s="85"/>
      <c r="ITS183" s="85"/>
      <c r="ITT183" s="85"/>
      <c r="ITU183" s="85"/>
      <c r="ITV183" s="85"/>
      <c r="ITW183" s="85"/>
      <c r="ITX183" s="85"/>
      <c r="ITY183" s="85"/>
      <c r="ITZ183" s="85"/>
      <c r="IUA183" s="85"/>
      <c r="IUB183" s="85"/>
      <c r="IUC183" s="85"/>
      <c r="IUD183" s="85"/>
      <c r="IUE183" s="85"/>
      <c r="IUF183" s="85"/>
      <c r="IUG183" s="85"/>
      <c r="IUH183" s="85"/>
      <c r="IUI183" s="85"/>
      <c r="IUJ183" s="85"/>
      <c r="IUK183" s="85"/>
      <c r="IUL183" s="85"/>
      <c r="IUM183" s="85"/>
      <c r="IUN183" s="85"/>
      <c r="IUO183" s="85"/>
      <c r="IUP183" s="85"/>
      <c r="IUQ183" s="85"/>
      <c r="IUR183" s="85"/>
      <c r="IUS183" s="85"/>
      <c r="IUT183" s="85"/>
      <c r="IUU183" s="85"/>
      <c r="IUV183" s="85"/>
      <c r="IUW183" s="85"/>
      <c r="IUX183" s="85"/>
      <c r="IUY183" s="85"/>
      <c r="IUZ183" s="85"/>
      <c r="IVA183" s="85"/>
      <c r="IVB183" s="85"/>
      <c r="IVC183" s="85"/>
      <c r="IVD183" s="85"/>
      <c r="IVE183" s="85"/>
      <c r="IVF183" s="85"/>
      <c r="IVG183" s="85"/>
      <c r="IVH183" s="85"/>
      <c r="IVI183" s="85"/>
      <c r="IVJ183" s="85"/>
      <c r="IVK183" s="85"/>
      <c r="IVL183" s="85"/>
      <c r="IVM183" s="85"/>
      <c r="IVN183" s="85"/>
      <c r="IVO183" s="85"/>
      <c r="IVP183" s="85"/>
      <c r="IVQ183" s="85"/>
      <c r="IVR183" s="85"/>
      <c r="IVS183" s="85"/>
      <c r="IVT183" s="85"/>
      <c r="IVU183" s="85"/>
      <c r="IVV183" s="85"/>
      <c r="IVW183" s="85"/>
      <c r="IVX183" s="85"/>
      <c r="IVY183" s="85"/>
      <c r="IVZ183" s="85"/>
      <c r="IWA183" s="85"/>
      <c r="IWB183" s="85"/>
      <c r="IWC183" s="85"/>
      <c r="IWD183" s="85"/>
      <c r="IWE183" s="85"/>
      <c r="IWF183" s="85"/>
      <c r="IWG183" s="85"/>
      <c r="IWH183" s="85"/>
      <c r="IWI183" s="85"/>
      <c r="IWJ183" s="85"/>
      <c r="IWK183" s="85"/>
      <c r="IWL183" s="85"/>
      <c r="IWM183" s="85"/>
      <c r="IWN183" s="85"/>
      <c r="IWO183" s="85"/>
      <c r="IWP183" s="85"/>
      <c r="IWQ183" s="85"/>
      <c r="IWR183" s="85"/>
      <c r="IWS183" s="85"/>
      <c r="IWT183" s="85"/>
      <c r="IWU183" s="85"/>
      <c r="IWV183" s="85"/>
      <c r="IWW183" s="85"/>
      <c r="IWX183" s="85"/>
      <c r="IWY183" s="85"/>
      <c r="IWZ183" s="85"/>
      <c r="IXA183" s="85"/>
      <c r="IXB183" s="85"/>
      <c r="IXC183" s="85"/>
      <c r="IXD183" s="85"/>
      <c r="IXE183" s="85"/>
      <c r="IXF183" s="85"/>
      <c r="IXG183" s="85"/>
      <c r="IXH183" s="85"/>
      <c r="IXI183" s="85"/>
      <c r="IXJ183" s="85"/>
      <c r="IXK183" s="85"/>
      <c r="IXL183" s="85"/>
      <c r="IXM183" s="85"/>
      <c r="IXN183" s="85"/>
      <c r="IXO183" s="85"/>
      <c r="IXP183" s="85"/>
      <c r="IXQ183" s="85"/>
      <c r="IXR183" s="85"/>
      <c r="IXS183" s="85"/>
      <c r="IXT183" s="85"/>
      <c r="IXU183" s="85"/>
      <c r="IXV183" s="85"/>
      <c r="IXW183" s="85"/>
      <c r="IXX183" s="85"/>
      <c r="IXY183" s="85"/>
      <c r="IXZ183" s="85"/>
      <c r="IYA183" s="85"/>
      <c r="IYB183" s="85"/>
      <c r="IYC183" s="85"/>
      <c r="IYD183" s="85"/>
      <c r="IYE183" s="85"/>
      <c r="IYF183" s="85"/>
      <c r="IYG183" s="85"/>
      <c r="IYH183" s="85"/>
      <c r="IYI183" s="85"/>
      <c r="IYJ183" s="85"/>
      <c r="IYK183" s="85"/>
      <c r="IYL183" s="85"/>
      <c r="IYM183" s="85"/>
      <c r="IYN183" s="85"/>
      <c r="IYO183" s="85"/>
      <c r="IYP183" s="85"/>
      <c r="IYQ183" s="85"/>
      <c r="IYR183" s="85"/>
      <c r="IYS183" s="85"/>
      <c r="IYT183" s="85"/>
      <c r="IYU183" s="85"/>
      <c r="IYV183" s="85"/>
      <c r="IYW183" s="85"/>
      <c r="IYX183" s="85"/>
      <c r="IYY183" s="85"/>
      <c r="IYZ183" s="85"/>
      <c r="IZA183" s="85"/>
      <c r="IZB183" s="85"/>
      <c r="IZC183" s="85"/>
      <c r="IZD183" s="85"/>
      <c r="IZE183" s="85"/>
      <c r="IZF183" s="85"/>
      <c r="IZG183" s="85"/>
      <c r="IZH183" s="85"/>
      <c r="IZI183" s="85"/>
      <c r="IZJ183" s="85"/>
      <c r="IZK183" s="85"/>
      <c r="IZL183" s="85"/>
      <c r="IZM183" s="85"/>
      <c r="IZN183" s="85"/>
      <c r="IZO183" s="85"/>
      <c r="IZP183" s="85"/>
      <c r="IZQ183" s="85"/>
      <c r="IZR183" s="85"/>
      <c r="IZS183" s="85"/>
      <c r="IZT183" s="85"/>
      <c r="IZU183" s="85"/>
      <c r="IZV183" s="85"/>
      <c r="IZW183" s="85"/>
      <c r="IZX183" s="85"/>
      <c r="IZY183" s="85"/>
      <c r="IZZ183" s="85"/>
      <c r="JAA183" s="85"/>
      <c r="JAB183" s="85"/>
      <c r="JAC183" s="85"/>
      <c r="JAD183" s="85"/>
      <c r="JAE183" s="85"/>
      <c r="JAF183" s="85"/>
      <c r="JAG183" s="85"/>
      <c r="JAH183" s="85"/>
      <c r="JAI183" s="85"/>
      <c r="JAJ183" s="85"/>
      <c r="JAK183" s="85"/>
      <c r="JAL183" s="85"/>
      <c r="JAM183" s="85"/>
      <c r="JAN183" s="85"/>
      <c r="JAO183" s="85"/>
      <c r="JAP183" s="85"/>
      <c r="JAQ183" s="85"/>
      <c r="JAR183" s="85"/>
      <c r="JAS183" s="85"/>
      <c r="JAT183" s="85"/>
      <c r="JAU183" s="85"/>
      <c r="JAV183" s="85"/>
      <c r="JAW183" s="85"/>
      <c r="JAX183" s="85"/>
      <c r="JAY183" s="85"/>
      <c r="JAZ183" s="85"/>
      <c r="JBA183" s="85"/>
      <c r="JBB183" s="85"/>
      <c r="JBC183" s="85"/>
      <c r="JBD183" s="85"/>
      <c r="JBE183" s="85"/>
      <c r="JBF183" s="85"/>
      <c r="JBG183" s="85"/>
      <c r="JBH183" s="85"/>
      <c r="JBI183" s="85"/>
      <c r="JBJ183" s="85"/>
      <c r="JBK183" s="85"/>
      <c r="JBL183" s="85"/>
      <c r="JBM183" s="85"/>
      <c r="JBN183" s="85"/>
      <c r="JBO183" s="85"/>
      <c r="JBP183" s="85"/>
      <c r="JBQ183" s="85"/>
      <c r="JBR183" s="85"/>
      <c r="JBS183" s="85"/>
      <c r="JBT183" s="85"/>
      <c r="JBU183" s="85"/>
      <c r="JBV183" s="85"/>
      <c r="JBW183" s="85"/>
      <c r="JBX183" s="85"/>
      <c r="JBY183" s="85"/>
      <c r="JBZ183" s="85"/>
      <c r="JCA183" s="85"/>
      <c r="JCB183" s="85"/>
      <c r="JCC183" s="85"/>
      <c r="JCD183" s="85"/>
      <c r="JCE183" s="85"/>
      <c r="JCF183" s="85"/>
      <c r="JCG183" s="85"/>
      <c r="JCH183" s="85"/>
      <c r="JCI183" s="85"/>
      <c r="JCJ183" s="85"/>
      <c r="JCK183" s="85"/>
      <c r="JCL183" s="85"/>
      <c r="JCM183" s="85"/>
      <c r="JCN183" s="85"/>
      <c r="JCO183" s="85"/>
      <c r="JCP183" s="85"/>
      <c r="JCQ183" s="85"/>
      <c r="JCR183" s="85"/>
      <c r="JCS183" s="85"/>
      <c r="JCT183" s="85"/>
      <c r="JCU183" s="85"/>
      <c r="JCV183" s="85"/>
      <c r="JCW183" s="85"/>
      <c r="JCX183" s="85"/>
      <c r="JCY183" s="85"/>
      <c r="JCZ183" s="85"/>
      <c r="JDA183" s="85"/>
      <c r="JDB183" s="85"/>
      <c r="JDC183" s="85"/>
      <c r="JDD183" s="85"/>
      <c r="JDE183" s="85"/>
      <c r="JDF183" s="85"/>
      <c r="JDG183" s="85"/>
      <c r="JDH183" s="85"/>
      <c r="JDI183" s="85"/>
      <c r="JDJ183" s="85"/>
      <c r="JDK183" s="85"/>
      <c r="JDL183" s="85"/>
      <c r="JDM183" s="85"/>
      <c r="JDN183" s="85"/>
      <c r="JDO183" s="85"/>
      <c r="JDP183" s="85"/>
      <c r="JDQ183" s="85"/>
      <c r="JDR183" s="85"/>
      <c r="JDS183" s="85"/>
      <c r="JDT183" s="85"/>
      <c r="JDU183" s="85"/>
      <c r="JDV183" s="85"/>
      <c r="JDW183" s="85"/>
      <c r="JDX183" s="85"/>
      <c r="JDY183" s="85"/>
      <c r="JDZ183" s="85"/>
      <c r="JEA183" s="85"/>
      <c r="JEB183" s="85"/>
      <c r="JEC183" s="85"/>
      <c r="JED183" s="85"/>
      <c r="JEE183" s="85"/>
      <c r="JEF183" s="85"/>
      <c r="JEG183" s="85"/>
      <c r="JEH183" s="85"/>
      <c r="JEI183" s="85"/>
      <c r="JEJ183" s="85"/>
      <c r="JEK183" s="85"/>
      <c r="JEL183" s="85"/>
      <c r="JEM183" s="85"/>
      <c r="JEN183" s="85"/>
      <c r="JEO183" s="85"/>
      <c r="JEP183" s="85"/>
      <c r="JEQ183" s="85"/>
      <c r="JER183" s="85"/>
      <c r="JES183" s="85"/>
      <c r="JET183" s="85"/>
      <c r="JEU183" s="85"/>
      <c r="JEV183" s="85"/>
      <c r="JEW183" s="85"/>
      <c r="JEX183" s="85"/>
      <c r="JEY183" s="85"/>
      <c r="JEZ183" s="85"/>
      <c r="JFA183" s="85"/>
      <c r="JFB183" s="85"/>
      <c r="JFC183" s="85"/>
      <c r="JFD183" s="85"/>
      <c r="JFE183" s="85"/>
      <c r="JFF183" s="85"/>
      <c r="JFG183" s="85"/>
      <c r="JFH183" s="85"/>
      <c r="JFI183" s="85"/>
      <c r="JFJ183" s="85"/>
      <c r="JFK183" s="85"/>
      <c r="JFL183" s="85"/>
      <c r="JFM183" s="85"/>
      <c r="JFN183" s="85"/>
      <c r="JFO183" s="85"/>
      <c r="JFP183" s="85"/>
      <c r="JFQ183" s="85"/>
      <c r="JFR183" s="85"/>
      <c r="JFS183" s="85"/>
      <c r="JFT183" s="85"/>
      <c r="JFU183" s="85"/>
      <c r="JFV183" s="85"/>
      <c r="JFW183" s="85"/>
      <c r="JFX183" s="85"/>
      <c r="JFY183" s="85"/>
      <c r="JFZ183" s="85"/>
      <c r="JGA183" s="85"/>
      <c r="JGB183" s="85"/>
      <c r="JGC183" s="85"/>
      <c r="JGD183" s="85"/>
      <c r="JGE183" s="85"/>
      <c r="JGF183" s="85"/>
      <c r="JGG183" s="85"/>
      <c r="JGH183" s="85"/>
      <c r="JGI183" s="85"/>
      <c r="JGJ183" s="85"/>
      <c r="JGK183" s="85"/>
      <c r="JGL183" s="85"/>
      <c r="JGM183" s="85"/>
      <c r="JGN183" s="85"/>
      <c r="JGO183" s="85"/>
      <c r="JGP183" s="85"/>
      <c r="JGQ183" s="85"/>
      <c r="JGR183" s="85"/>
      <c r="JGS183" s="85"/>
      <c r="JGT183" s="85"/>
      <c r="JGU183" s="85"/>
      <c r="JGV183" s="85"/>
      <c r="JGW183" s="85"/>
      <c r="JGX183" s="85"/>
      <c r="JGY183" s="85"/>
      <c r="JGZ183" s="85"/>
      <c r="JHA183" s="85"/>
      <c r="JHB183" s="85"/>
      <c r="JHC183" s="85"/>
      <c r="JHD183" s="85"/>
      <c r="JHE183" s="85"/>
      <c r="JHF183" s="85"/>
      <c r="JHG183" s="85"/>
      <c r="JHH183" s="85"/>
      <c r="JHI183" s="85"/>
      <c r="JHJ183" s="85"/>
      <c r="JHK183" s="85"/>
      <c r="JHL183" s="85"/>
      <c r="JHM183" s="85"/>
      <c r="JHN183" s="85"/>
      <c r="JHO183" s="85"/>
      <c r="JHP183" s="85"/>
      <c r="JHQ183" s="85"/>
      <c r="JHR183" s="85"/>
      <c r="JHS183" s="85"/>
      <c r="JHT183" s="85"/>
      <c r="JHU183" s="85"/>
      <c r="JHV183" s="85"/>
      <c r="JHW183" s="85"/>
      <c r="JHX183" s="85"/>
      <c r="JHY183" s="85"/>
      <c r="JHZ183" s="85"/>
      <c r="JIA183" s="85"/>
      <c r="JIB183" s="85"/>
      <c r="JIC183" s="85"/>
      <c r="JID183" s="85"/>
      <c r="JIE183" s="85"/>
      <c r="JIF183" s="85"/>
      <c r="JIG183" s="85"/>
      <c r="JIH183" s="85"/>
      <c r="JII183" s="85"/>
      <c r="JIJ183" s="85"/>
      <c r="JIK183" s="85"/>
      <c r="JIL183" s="85"/>
      <c r="JIM183" s="85"/>
      <c r="JIN183" s="85"/>
      <c r="JIO183" s="85"/>
      <c r="JIP183" s="85"/>
      <c r="JIQ183" s="85"/>
      <c r="JIR183" s="85"/>
      <c r="JIS183" s="85"/>
      <c r="JIT183" s="85"/>
      <c r="JIU183" s="85"/>
      <c r="JIV183" s="85"/>
      <c r="JIW183" s="85"/>
      <c r="JIX183" s="85"/>
      <c r="JIY183" s="85"/>
      <c r="JIZ183" s="85"/>
      <c r="JJA183" s="85"/>
      <c r="JJB183" s="85"/>
      <c r="JJC183" s="85"/>
      <c r="JJD183" s="85"/>
      <c r="JJE183" s="85"/>
      <c r="JJF183" s="85"/>
      <c r="JJG183" s="85"/>
      <c r="JJH183" s="85"/>
      <c r="JJI183" s="85"/>
      <c r="JJJ183" s="85"/>
      <c r="JJK183" s="85"/>
      <c r="JJL183" s="85"/>
      <c r="JJM183" s="85"/>
      <c r="JJN183" s="85"/>
      <c r="JJO183" s="85"/>
      <c r="JJP183" s="85"/>
      <c r="JJQ183" s="85"/>
      <c r="JJR183" s="85"/>
      <c r="JJS183" s="85"/>
      <c r="JJT183" s="85"/>
      <c r="JJU183" s="85"/>
      <c r="JJV183" s="85"/>
      <c r="JJW183" s="85"/>
      <c r="JJX183" s="85"/>
      <c r="JJY183" s="85"/>
      <c r="JJZ183" s="85"/>
      <c r="JKA183" s="85"/>
      <c r="JKB183" s="85"/>
      <c r="JKC183" s="85"/>
      <c r="JKD183" s="85"/>
      <c r="JKE183" s="85"/>
      <c r="JKF183" s="85"/>
      <c r="JKG183" s="85"/>
      <c r="JKH183" s="85"/>
      <c r="JKI183" s="85"/>
      <c r="JKJ183" s="85"/>
      <c r="JKK183" s="85"/>
      <c r="JKL183" s="85"/>
      <c r="JKM183" s="85"/>
      <c r="JKN183" s="85"/>
      <c r="JKO183" s="85"/>
      <c r="JKP183" s="85"/>
      <c r="JKQ183" s="85"/>
      <c r="JKR183" s="85"/>
      <c r="JKS183" s="85"/>
      <c r="JKT183" s="85"/>
      <c r="JKU183" s="85"/>
      <c r="JKV183" s="85"/>
      <c r="JKW183" s="85"/>
      <c r="JKX183" s="85"/>
      <c r="JKY183" s="85"/>
      <c r="JKZ183" s="85"/>
      <c r="JLA183" s="85"/>
      <c r="JLB183" s="85"/>
      <c r="JLC183" s="85"/>
      <c r="JLD183" s="85"/>
      <c r="JLE183" s="85"/>
      <c r="JLF183" s="85"/>
      <c r="JLG183" s="85"/>
      <c r="JLH183" s="85"/>
      <c r="JLI183" s="85"/>
      <c r="JLJ183" s="85"/>
      <c r="JLK183" s="85"/>
      <c r="JLL183" s="85"/>
      <c r="JLM183" s="85"/>
      <c r="JLN183" s="85"/>
      <c r="JLO183" s="85"/>
      <c r="JLP183" s="85"/>
      <c r="JLQ183" s="85"/>
      <c r="JLR183" s="85"/>
      <c r="JLS183" s="85"/>
      <c r="JLT183" s="85"/>
      <c r="JLU183" s="85"/>
      <c r="JLV183" s="85"/>
      <c r="JLW183" s="85"/>
      <c r="JLX183" s="85"/>
      <c r="JLY183" s="85"/>
      <c r="JLZ183" s="85"/>
      <c r="JMA183" s="85"/>
      <c r="JMB183" s="85"/>
      <c r="JMC183" s="85"/>
      <c r="JMD183" s="85"/>
      <c r="JME183" s="85"/>
      <c r="JMF183" s="85"/>
      <c r="JMG183" s="85"/>
      <c r="JMH183" s="85"/>
      <c r="JMI183" s="85"/>
      <c r="JMJ183" s="85"/>
      <c r="JMK183" s="85"/>
      <c r="JML183" s="85"/>
      <c r="JMM183" s="85"/>
      <c r="JMN183" s="85"/>
      <c r="JMO183" s="85"/>
      <c r="JMP183" s="85"/>
      <c r="JMQ183" s="85"/>
      <c r="JMR183" s="85"/>
      <c r="JMS183" s="85"/>
      <c r="JMT183" s="85"/>
      <c r="JMU183" s="85"/>
      <c r="JMV183" s="85"/>
      <c r="JMW183" s="85"/>
      <c r="JMX183" s="85"/>
      <c r="JMY183" s="85"/>
      <c r="JMZ183" s="85"/>
      <c r="JNA183" s="85"/>
      <c r="JNB183" s="85"/>
      <c r="JNC183" s="85"/>
      <c r="JND183" s="85"/>
      <c r="JNE183" s="85"/>
      <c r="JNF183" s="85"/>
      <c r="JNG183" s="85"/>
      <c r="JNH183" s="85"/>
      <c r="JNI183" s="85"/>
      <c r="JNJ183" s="85"/>
      <c r="JNK183" s="85"/>
      <c r="JNL183" s="85"/>
      <c r="JNM183" s="85"/>
      <c r="JNN183" s="85"/>
      <c r="JNO183" s="85"/>
      <c r="JNP183" s="85"/>
      <c r="JNQ183" s="85"/>
      <c r="JNR183" s="85"/>
      <c r="JNS183" s="85"/>
      <c r="JNT183" s="85"/>
      <c r="JNU183" s="85"/>
      <c r="JNV183" s="85"/>
      <c r="JNW183" s="85"/>
      <c r="JNX183" s="85"/>
      <c r="JNY183" s="85"/>
      <c r="JNZ183" s="85"/>
      <c r="JOA183" s="85"/>
      <c r="JOB183" s="85"/>
      <c r="JOC183" s="85"/>
      <c r="JOD183" s="85"/>
      <c r="JOE183" s="85"/>
      <c r="JOF183" s="85"/>
      <c r="JOG183" s="85"/>
      <c r="JOH183" s="85"/>
      <c r="JOI183" s="85"/>
      <c r="JOJ183" s="85"/>
      <c r="JOK183" s="85"/>
      <c r="JOL183" s="85"/>
      <c r="JOM183" s="85"/>
      <c r="JON183" s="85"/>
      <c r="JOO183" s="85"/>
      <c r="JOP183" s="85"/>
      <c r="JOQ183" s="85"/>
      <c r="JOR183" s="85"/>
      <c r="JOS183" s="85"/>
      <c r="JOT183" s="85"/>
      <c r="JOU183" s="85"/>
      <c r="JOV183" s="85"/>
      <c r="JOW183" s="85"/>
      <c r="JOX183" s="85"/>
      <c r="JOY183" s="85"/>
      <c r="JOZ183" s="85"/>
      <c r="JPA183" s="85"/>
      <c r="JPB183" s="85"/>
      <c r="JPC183" s="85"/>
      <c r="JPD183" s="85"/>
      <c r="JPE183" s="85"/>
      <c r="JPF183" s="85"/>
      <c r="JPG183" s="85"/>
      <c r="JPH183" s="85"/>
      <c r="JPI183" s="85"/>
      <c r="JPJ183" s="85"/>
      <c r="JPK183" s="85"/>
      <c r="JPL183" s="85"/>
      <c r="JPM183" s="85"/>
      <c r="JPN183" s="85"/>
      <c r="JPO183" s="85"/>
      <c r="JPP183" s="85"/>
      <c r="JPQ183" s="85"/>
      <c r="JPR183" s="85"/>
      <c r="JPS183" s="85"/>
      <c r="JPT183" s="85"/>
      <c r="JPU183" s="85"/>
      <c r="JPV183" s="85"/>
      <c r="JPW183" s="85"/>
      <c r="JPX183" s="85"/>
      <c r="JPY183" s="85"/>
      <c r="JPZ183" s="85"/>
      <c r="JQA183" s="85"/>
      <c r="JQB183" s="85"/>
      <c r="JQC183" s="85"/>
      <c r="JQD183" s="85"/>
      <c r="JQE183" s="85"/>
      <c r="JQF183" s="85"/>
      <c r="JQG183" s="85"/>
      <c r="JQH183" s="85"/>
      <c r="JQI183" s="85"/>
      <c r="JQJ183" s="85"/>
      <c r="JQK183" s="85"/>
      <c r="JQL183" s="85"/>
      <c r="JQM183" s="85"/>
      <c r="JQN183" s="85"/>
      <c r="JQO183" s="85"/>
      <c r="JQP183" s="85"/>
      <c r="JQQ183" s="85"/>
      <c r="JQR183" s="85"/>
      <c r="JQS183" s="85"/>
      <c r="JQT183" s="85"/>
      <c r="JQU183" s="85"/>
      <c r="JQV183" s="85"/>
      <c r="JQW183" s="85"/>
      <c r="JQX183" s="85"/>
      <c r="JQY183" s="85"/>
      <c r="JQZ183" s="85"/>
      <c r="JRA183" s="85"/>
      <c r="JRB183" s="85"/>
      <c r="JRC183" s="85"/>
      <c r="JRD183" s="85"/>
      <c r="JRE183" s="85"/>
      <c r="JRF183" s="85"/>
      <c r="JRG183" s="85"/>
      <c r="JRH183" s="85"/>
      <c r="JRI183" s="85"/>
      <c r="JRJ183" s="85"/>
      <c r="JRK183" s="85"/>
      <c r="JRL183" s="85"/>
      <c r="JRM183" s="85"/>
      <c r="JRN183" s="85"/>
      <c r="JRO183" s="85"/>
      <c r="JRP183" s="85"/>
      <c r="JRQ183" s="85"/>
      <c r="JRR183" s="85"/>
      <c r="JRS183" s="85"/>
      <c r="JRT183" s="85"/>
      <c r="JRU183" s="85"/>
      <c r="JRV183" s="85"/>
      <c r="JRW183" s="85"/>
      <c r="JRX183" s="85"/>
      <c r="JRY183" s="85"/>
      <c r="JRZ183" s="85"/>
      <c r="JSA183" s="85"/>
      <c r="JSB183" s="85"/>
      <c r="JSC183" s="85"/>
      <c r="JSD183" s="85"/>
      <c r="JSE183" s="85"/>
      <c r="JSF183" s="85"/>
      <c r="JSG183" s="85"/>
      <c r="JSH183" s="85"/>
      <c r="JSI183" s="85"/>
      <c r="JSJ183" s="85"/>
      <c r="JSK183" s="85"/>
      <c r="JSL183" s="85"/>
      <c r="JSM183" s="85"/>
      <c r="JSN183" s="85"/>
      <c r="JSO183" s="85"/>
      <c r="JSP183" s="85"/>
      <c r="JSQ183" s="85"/>
      <c r="JSR183" s="85"/>
      <c r="JSS183" s="85"/>
      <c r="JST183" s="85"/>
      <c r="JSU183" s="85"/>
      <c r="JSV183" s="85"/>
      <c r="JSW183" s="85"/>
      <c r="JSX183" s="85"/>
      <c r="JSY183" s="85"/>
      <c r="JSZ183" s="85"/>
      <c r="JTA183" s="85"/>
      <c r="JTB183" s="85"/>
      <c r="JTC183" s="85"/>
      <c r="JTD183" s="85"/>
      <c r="JTE183" s="85"/>
      <c r="JTF183" s="85"/>
      <c r="JTG183" s="85"/>
      <c r="JTH183" s="85"/>
      <c r="JTI183" s="85"/>
      <c r="JTJ183" s="85"/>
      <c r="JTK183" s="85"/>
      <c r="JTL183" s="85"/>
      <c r="JTM183" s="85"/>
      <c r="JTN183" s="85"/>
      <c r="JTO183" s="85"/>
      <c r="JTP183" s="85"/>
      <c r="JTQ183" s="85"/>
      <c r="JTR183" s="85"/>
      <c r="JTS183" s="85"/>
      <c r="JTT183" s="85"/>
      <c r="JTU183" s="85"/>
      <c r="JTV183" s="85"/>
      <c r="JTW183" s="85"/>
      <c r="JTX183" s="85"/>
      <c r="JTY183" s="85"/>
      <c r="JTZ183" s="85"/>
      <c r="JUA183" s="85"/>
      <c r="JUB183" s="85"/>
      <c r="JUC183" s="85"/>
      <c r="JUD183" s="85"/>
      <c r="JUE183" s="85"/>
      <c r="JUF183" s="85"/>
      <c r="JUG183" s="85"/>
      <c r="JUH183" s="85"/>
      <c r="JUI183" s="85"/>
      <c r="JUJ183" s="85"/>
      <c r="JUK183" s="85"/>
      <c r="JUL183" s="85"/>
      <c r="JUM183" s="85"/>
      <c r="JUN183" s="85"/>
      <c r="JUO183" s="85"/>
      <c r="JUP183" s="85"/>
      <c r="JUQ183" s="85"/>
      <c r="JUR183" s="85"/>
      <c r="JUS183" s="85"/>
      <c r="JUT183" s="85"/>
      <c r="JUU183" s="85"/>
      <c r="JUV183" s="85"/>
      <c r="JUW183" s="85"/>
      <c r="JUX183" s="85"/>
      <c r="JUY183" s="85"/>
      <c r="JUZ183" s="85"/>
      <c r="JVA183" s="85"/>
      <c r="JVB183" s="85"/>
      <c r="JVC183" s="85"/>
      <c r="JVD183" s="85"/>
      <c r="JVE183" s="85"/>
      <c r="JVF183" s="85"/>
      <c r="JVG183" s="85"/>
      <c r="JVH183" s="85"/>
      <c r="JVI183" s="85"/>
      <c r="JVJ183" s="85"/>
      <c r="JVK183" s="85"/>
      <c r="JVL183" s="85"/>
      <c r="JVM183" s="85"/>
      <c r="JVN183" s="85"/>
      <c r="JVO183" s="85"/>
      <c r="JVP183" s="85"/>
      <c r="JVQ183" s="85"/>
      <c r="JVR183" s="85"/>
      <c r="JVS183" s="85"/>
      <c r="JVT183" s="85"/>
      <c r="JVU183" s="85"/>
      <c r="JVV183" s="85"/>
      <c r="JVW183" s="85"/>
      <c r="JVX183" s="85"/>
      <c r="JVY183" s="85"/>
      <c r="JVZ183" s="85"/>
      <c r="JWA183" s="85"/>
      <c r="JWB183" s="85"/>
      <c r="JWC183" s="85"/>
      <c r="JWD183" s="85"/>
      <c r="JWE183" s="85"/>
      <c r="JWF183" s="85"/>
      <c r="JWG183" s="85"/>
      <c r="JWH183" s="85"/>
      <c r="JWI183" s="85"/>
      <c r="JWJ183" s="85"/>
      <c r="JWK183" s="85"/>
      <c r="JWL183" s="85"/>
      <c r="JWM183" s="85"/>
      <c r="JWN183" s="85"/>
      <c r="JWO183" s="85"/>
      <c r="JWP183" s="85"/>
      <c r="JWQ183" s="85"/>
      <c r="JWR183" s="85"/>
      <c r="JWS183" s="85"/>
      <c r="JWT183" s="85"/>
      <c r="JWU183" s="85"/>
      <c r="JWV183" s="85"/>
      <c r="JWW183" s="85"/>
      <c r="JWX183" s="85"/>
      <c r="JWY183" s="85"/>
      <c r="JWZ183" s="85"/>
      <c r="JXA183" s="85"/>
      <c r="JXB183" s="85"/>
      <c r="JXC183" s="85"/>
      <c r="JXD183" s="85"/>
      <c r="JXE183" s="85"/>
      <c r="JXF183" s="85"/>
      <c r="JXG183" s="85"/>
      <c r="JXH183" s="85"/>
      <c r="JXI183" s="85"/>
      <c r="JXJ183" s="85"/>
      <c r="JXK183" s="85"/>
      <c r="JXL183" s="85"/>
      <c r="JXM183" s="85"/>
      <c r="JXN183" s="85"/>
      <c r="JXO183" s="85"/>
      <c r="JXP183" s="85"/>
      <c r="JXQ183" s="85"/>
      <c r="JXR183" s="85"/>
      <c r="JXS183" s="85"/>
      <c r="JXT183" s="85"/>
      <c r="JXU183" s="85"/>
      <c r="JXV183" s="85"/>
      <c r="JXW183" s="85"/>
      <c r="JXX183" s="85"/>
      <c r="JXY183" s="85"/>
      <c r="JXZ183" s="85"/>
      <c r="JYA183" s="85"/>
      <c r="JYB183" s="85"/>
      <c r="JYC183" s="85"/>
      <c r="JYD183" s="85"/>
      <c r="JYE183" s="85"/>
      <c r="JYF183" s="85"/>
      <c r="JYG183" s="85"/>
      <c r="JYH183" s="85"/>
      <c r="JYI183" s="85"/>
      <c r="JYJ183" s="85"/>
      <c r="JYK183" s="85"/>
      <c r="JYL183" s="85"/>
      <c r="JYM183" s="85"/>
      <c r="JYN183" s="85"/>
      <c r="JYO183" s="85"/>
      <c r="JYP183" s="85"/>
      <c r="JYQ183" s="85"/>
      <c r="JYR183" s="85"/>
      <c r="JYS183" s="85"/>
      <c r="JYT183" s="85"/>
      <c r="JYU183" s="85"/>
      <c r="JYV183" s="85"/>
      <c r="JYW183" s="85"/>
      <c r="JYX183" s="85"/>
      <c r="JYY183" s="85"/>
      <c r="JYZ183" s="85"/>
      <c r="JZA183" s="85"/>
      <c r="JZB183" s="85"/>
      <c r="JZC183" s="85"/>
      <c r="JZD183" s="85"/>
      <c r="JZE183" s="85"/>
      <c r="JZF183" s="85"/>
      <c r="JZG183" s="85"/>
      <c r="JZH183" s="85"/>
      <c r="JZI183" s="85"/>
      <c r="JZJ183" s="85"/>
      <c r="JZK183" s="85"/>
      <c r="JZL183" s="85"/>
      <c r="JZM183" s="85"/>
      <c r="JZN183" s="85"/>
      <c r="JZO183" s="85"/>
      <c r="JZP183" s="85"/>
      <c r="JZQ183" s="85"/>
      <c r="JZR183" s="85"/>
      <c r="JZS183" s="85"/>
      <c r="JZT183" s="85"/>
      <c r="JZU183" s="85"/>
      <c r="JZV183" s="85"/>
      <c r="JZW183" s="85"/>
      <c r="JZX183" s="85"/>
      <c r="JZY183" s="85"/>
      <c r="JZZ183" s="85"/>
      <c r="KAA183" s="85"/>
      <c r="KAB183" s="85"/>
      <c r="KAC183" s="85"/>
      <c r="KAD183" s="85"/>
      <c r="KAE183" s="85"/>
      <c r="KAF183" s="85"/>
      <c r="KAG183" s="85"/>
      <c r="KAH183" s="85"/>
      <c r="KAI183" s="85"/>
      <c r="KAJ183" s="85"/>
      <c r="KAK183" s="85"/>
      <c r="KAL183" s="85"/>
      <c r="KAM183" s="85"/>
      <c r="KAN183" s="85"/>
      <c r="KAO183" s="85"/>
      <c r="KAP183" s="85"/>
      <c r="KAQ183" s="85"/>
      <c r="KAR183" s="85"/>
      <c r="KAS183" s="85"/>
      <c r="KAT183" s="85"/>
      <c r="KAU183" s="85"/>
      <c r="KAV183" s="85"/>
      <c r="KAW183" s="85"/>
      <c r="KAX183" s="85"/>
      <c r="KAY183" s="85"/>
      <c r="KAZ183" s="85"/>
      <c r="KBA183" s="85"/>
      <c r="KBB183" s="85"/>
      <c r="KBC183" s="85"/>
      <c r="KBD183" s="85"/>
      <c r="KBE183" s="85"/>
      <c r="KBF183" s="85"/>
      <c r="KBG183" s="85"/>
      <c r="KBH183" s="85"/>
      <c r="KBI183" s="85"/>
      <c r="KBJ183" s="85"/>
      <c r="KBK183" s="85"/>
      <c r="KBL183" s="85"/>
      <c r="KBM183" s="85"/>
      <c r="KBN183" s="85"/>
      <c r="KBO183" s="85"/>
      <c r="KBP183" s="85"/>
      <c r="KBQ183" s="85"/>
      <c r="KBR183" s="85"/>
      <c r="KBS183" s="85"/>
      <c r="KBT183" s="85"/>
      <c r="KBU183" s="85"/>
      <c r="KBV183" s="85"/>
      <c r="KBW183" s="85"/>
      <c r="KBX183" s="85"/>
      <c r="KBY183" s="85"/>
      <c r="KBZ183" s="85"/>
      <c r="KCA183" s="85"/>
      <c r="KCB183" s="85"/>
      <c r="KCC183" s="85"/>
      <c r="KCD183" s="85"/>
      <c r="KCE183" s="85"/>
      <c r="KCF183" s="85"/>
      <c r="KCG183" s="85"/>
      <c r="KCH183" s="85"/>
      <c r="KCI183" s="85"/>
      <c r="KCJ183" s="85"/>
      <c r="KCK183" s="85"/>
      <c r="KCL183" s="85"/>
      <c r="KCM183" s="85"/>
      <c r="KCN183" s="85"/>
      <c r="KCO183" s="85"/>
      <c r="KCP183" s="85"/>
      <c r="KCQ183" s="85"/>
      <c r="KCR183" s="85"/>
      <c r="KCS183" s="85"/>
      <c r="KCT183" s="85"/>
      <c r="KCU183" s="85"/>
      <c r="KCV183" s="85"/>
      <c r="KCW183" s="85"/>
      <c r="KCX183" s="85"/>
      <c r="KCY183" s="85"/>
      <c r="KCZ183" s="85"/>
      <c r="KDA183" s="85"/>
      <c r="KDB183" s="85"/>
      <c r="KDC183" s="85"/>
      <c r="KDD183" s="85"/>
      <c r="KDE183" s="85"/>
      <c r="KDF183" s="85"/>
      <c r="KDG183" s="85"/>
      <c r="KDH183" s="85"/>
      <c r="KDI183" s="85"/>
      <c r="KDJ183" s="85"/>
      <c r="KDK183" s="85"/>
      <c r="KDL183" s="85"/>
      <c r="KDM183" s="85"/>
      <c r="KDN183" s="85"/>
      <c r="KDO183" s="85"/>
      <c r="KDP183" s="85"/>
      <c r="KDQ183" s="85"/>
      <c r="KDR183" s="85"/>
      <c r="KDS183" s="85"/>
      <c r="KDT183" s="85"/>
      <c r="KDU183" s="85"/>
      <c r="KDV183" s="85"/>
      <c r="KDW183" s="85"/>
      <c r="KDX183" s="85"/>
      <c r="KDY183" s="85"/>
      <c r="KDZ183" s="85"/>
      <c r="KEA183" s="85"/>
      <c r="KEB183" s="85"/>
      <c r="KEC183" s="85"/>
      <c r="KED183" s="85"/>
      <c r="KEE183" s="85"/>
      <c r="KEF183" s="85"/>
      <c r="KEG183" s="85"/>
      <c r="KEH183" s="85"/>
      <c r="KEI183" s="85"/>
      <c r="KEJ183" s="85"/>
      <c r="KEK183" s="85"/>
      <c r="KEL183" s="85"/>
      <c r="KEM183" s="85"/>
      <c r="KEN183" s="85"/>
      <c r="KEO183" s="85"/>
      <c r="KEP183" s="85"/>
      <c r="KEQ183" s="85"/>
      <c r="KER183" s="85"/>
      <c r="KES183" s="85"/>
      <c r="KET183" s="85"/>
      <c r="KEU183" s="85"/>
      <c r="KEV183" s="85"/>
      <c r="KEW183" s="85"/>
      <c r="KEX183" s="85"/>
      <c r="KEY183" s="85"/>
      <c r="KEZ183" s="85"/>
      <c r="KFA183" s="85"/>
      <c r="KFB183" s="85"/>
      <c r="KFC183" s="85"/>
      <c r="KFD183" s="85"/>
      <c r="KFE183" s="85"/>
      <c r="KFF183" s="85"/>
      <c r="KFG183" s="85"/>
      <c r="KFH183" s="85"/>
      <c r="KFI183" s="85"/>
      <c r="KFJ183" s="85"/>
      <c r="KFK183" s="85"/>
      <c r="KFL183" s="85"/>
      <c r="KFM183" s="85"/>
      <c r="KFN183" s="85"/>
      <c r="KFO183" s="85"/>
      <c r="KFP183" s="85"/>
      <c r="KFQ183" s="85"/>
      <c r="KFR183" s="85"/>
      <c r="KFS183" s="85"/>
      <c r="KFT183" s="85"/>
      <c r="KFU183" s="85"/>
      <c r="KFV183" s="85"/>
      <c r="KFW183" s="85"/>
      <c r="KFX183" s="85"/>
      <c r="KFY183" s="85"/>
      <c r="KFZ183" s="85"/>
      <c r="KGA183" s="85"/>
      <c r="KGB183" s="85"/>
      <c r="KGC183" s="85"/>
      <c r="KGD183" s="85"/>
      <c r="KGE183" s="85"/>
      <c r="KGF183" s="85"/>
      <c r="KGG183" s="85"/>
      <c r="KGH183" s="85"/>
      <c r="KGI183" s="85"/>
      <c r="KGJ183" s="85"/>
      <c r="KGK183" s="85"/>
      <c r="KGL183" s="85"/>
      <c r="KGM183" s="85"/>
      <c r="KGN183" s="85"/>
      <c r="KGO183" s="85"/>
      <c r="KGP183" s="85"/>
      <c r="KGQ183" s="85"/>
      <c r="KGR183" s="85"/>
      <c r="KGS183" s="85"/>
      <c r="KGT183" s="85"/>
      <c r="KGU183" s="85"/>
      <c r="KGV183" s="85"/>
      <c r="KGW183" s="85"/>
      <c r="KGX183" s="85"/>
      <c r="KGY183" s="85"/>
      <c r="KGZ183" s="85"/>
      <c r="KHA183" s="85"/>
      <c r="KHB183" s="85"/>
      <c r="KHC183" s="85"/>
      <c r="KHD183" s="85"/>
      <c r="KHE183" s="85"/>
      <c r="KHF183" s="85"/>
      <c r="KHG183" s="85"/>
      <c r="KHH183" s="85"/>
      <c r="KHI183" s="85"/>
      <c r="KHJ183" s="85"/>
      <c r="KHK183" s="85"/>
      <c r="KHL183" s="85"/>
      <c r="KHM183" s="85"/>
      <c r="KHN183" s="85"/>
      <c r="KHO183" s="85"/>
      <c r="KHP183" s="85"/>
      <c r="KHQ183" s="85"/>
      <c r="KHR183" s="85"/>
      <c r="KHS183" s="85"/>
      <c r="KHT183" s="85"/>
      <c r="KHU183" s="85"/>
      <c r="KHV183" s="85"/>
      <c r="KHW183" s="85"/>
      <c r="KHX183" s="85"/>
      <c r="KHY183" s="85"/>
      <c r="KHZ183" s="85"/>
      <c r="KIA183" s="85"/>
      <c r="KIB183" s="85"/>
      <c r="KIC183" s="85"/>
      <c r="KID183" s="85"/>
      <c r="KIE183" s="85"/>
      <c r="KIF183" s="85"/>
      <c r="KIG183" s="85"/>
      <c r="KIH183" s="85"/>
      <c r="KII183" s="85"/>
      <c r="KIJ183" s="85"/>
      <c r="KIK183" s="85"/>
      <c r="KIL183" s="85"/>
      <c r="KIM183" s="85"/>
      <c r="KIN183" s="85"/>
      <c r="KIO183" s="85"/>
      <c r="KIP183" s="85"/>
      <c r="KIQ183" s="85"/>
      <c r="KIR183" s="85"/>
      <c r="KIS183" s="85"/>
      <c r="KIT183" s="85"/>
      <c r="KIU183" s="85"/>
      <c r="KIV183" s="85"/>
      <c r="KIW183" s="85"/>
      <c r="KIX183" s="85"/>
      <c r="KIY183" s="85"/>
      <c r="KIZ183" s="85"/>
      <c r="KJA183" s="85"/>
      <c r="KJB183" s="85"/>
      <c r="KJC183" s="85"/>
      <c r="KJD183" s="85"/>
      <c r="KJE183" s="85"/>
      <c r="KJF183" s="85"/>
      <c r="KJG183" s="85"/>
      <c r="KJH183" s="85"/>
      <c r="KJI183" s="85"/>
      <c r="KJJ183" s="85"/>
      <c r="KJK183" s="85"/>
      <c r="KJL183" s="85"/>
      <c r="KJM183" s="85"/>
      <c r="KJN183" s="85"/>
      <c r="KJO183" s="85"/>
      <c r="KJP183" s="85"/>
      <c r="KJQ183" s="85"/>
      <c r="KJR183" s="85"/>
      <c r="KJS183" s="85"/>
      <c r="KJT183" s="85"/>
      <c r="KJU183" s="85"/>
      <c r="KJV183" s="85"/>
      <c r="KJW183" s="85"/>
      <c r="KJX183" s="85"/>
      <c r="KJY183" s="85"/>
      <c r="KJZ183" s="85"/>
      <c r="KKA183" s="85"/>
      <c r="KKB183" s="85"/>
      <c r="KKC183" s="85"/>
      <c r="KKD183" s="85"/>
      <c r="KKE183" s="85"/>
      <c r="KKF183" s="85"/>
      <c r="KKG183" s="85"/>
      <c r="KKH183" s="85"/>
      <c r="KKI183" s="85"/>
      <c r="KKJ183" s="85"/>
      <c r="KKK183" s="85"/>
      <c r="KKL183" s="85"/>
      <c r="KKM183" s="85"/>
      <c r="KKN183" s="85"/>
      <c r="KKO183" s="85"/>
      <c r="KKP183" s="85"/>
      <c r="KKQ183" s="85"/>
      <c r="KKR183" s="85"/>
      <c r="KKS183" s="85"/>
      <c r="KKT183" s="85"/>
      <c r="KKU183" s="85"/>
      <c r="KKV183" s="85"/>
      <c r="KKW183" s="85"/>
      <c r="KKX183" s="85"/>
      <c r="KKY183" s="85"/>
      <c r="KKZ183" s="85"/>
      <c r="KLA183" s="85"/>
      <c r="KLB183" s="85"/>
      <c r="KLC183" s="85"/>
      <c r="KLD183" s="85"/>
      <c r="KLE183" s="85"/>
      <c r="KLF183" s="85"/>
      <c r="KLG183" s="85"/>
      <c r="KLH183" s="85"/>
      <c r="KLI183" s="85"/>
      <c r="KLJ183" s="85"/>
      <c r="KLK183" s="85"/>
      <c r="KLL183" s="85"/>
      <c r="KLM183" s="85"/>
      <c r="KLN183" s="85"/>
      <c r="KLO183" s="85"/>
      <c r="KLP183" s="85"/>
      <c r="KLQ183" s="85"/>
      <c r="KLR183" s="85"/>
      <c r="KLS183" s="85"/>
      <c r="KLT183" s="85"/>
      <c r="KLU183" s="85"/>
      <c r="KLV183" s="85"/>
      <c r="KLW183" s="85"/>
      <c r="KLX183" s="85"/>
      <c r="KLY183" s="85"/>
      <c r="KLZ183" s="85"/>
      <c r="KMA183" s="85"/>
      <c r="KMB183" s="85"/>
      <c r="KMC183" s="85"/>
      <c r="KMD183" s="85"/>
      <c r="KME183" s="85"/>
      <c r="KMF183" s="85"/>
      <c r="KMG183" s="85"/>
      <c r="KMH183" s="85"/>
      <c r="KMI183" s="85"/>
      <c r="KMJ183" s="85"/>
      <c r="KMK183" s="85"/>
      <c r="KML183" s="85"/>
      <c r="KMM183" s="85"/>
      <c r="KMN183" s="85"/>
      <c r="KMO183" s="85"/>
      <c r="KMP183" s="85"/>
      <c r="KMQ183" s="85"/>
      <c r="KMR183" s="85"/>
      <c r="KMS183" s="85"/>
      <c r="KMT183" s="85"/>
      <c r="KMU183" s="85"/>
      <c r="KMV183" s="85"/>
      <c r="KMW183" s="85"/>
      <c r="KMX183" s="85"/>
      <c r="KMY183" s="85"/>
      <c r="KMZ183" s="85"/>
      <c r="KNA183" s="85"/>
      <c r="KNB183" s="85"/>
      <c r="KNC183" s="85"/>
      <c r="KND183" s="85"/>
      <c r="KNE183" s="85"/>
      <c r="KNF183" s="85"/>
      <c r="KNG183" s="85"/>
      <c r="KNH183" s="85"/>
      <c r="KNI183" s="85"/>
      <c r="KNJ183" s="85"/>
      <c r="KNK183" s="85"/>
      <c r="KNL183" s="85"/>
      <c r="KNM183" s="85"/>
      <c r="KNN183" s="85"/>
      <c r="KNO183" s="85"/>
      <c r="KNP183" s="85"/>
      <c r="KNQ183" s="85"/>
      <c r="KNR183" s="85"/>
      <c r="KNS183" s="85"/>
      <c r="KNT183" s="85"/>
      <c r="KNU183" s="85"/>
      <c r="KNV183" s="85"/>
      <c r="KNW183" s="85"/>
      <c r="KNX183" s="85"/>
      <c r="KNY183" s="85"/>
      <c r="KNZ183" s="85"/>
      <c r="KOA183" s="85"/>
      <c r="KOB183" s="85"/>
      <c r="KOC183" s="85"/>
      <c r="KOD183" s="85"/>
      <c r="KOE183" s="85"/>
      <c r="KOF183" s="85"/>
      <c r="KOG183" s="85"/>
      <c r="KOH183" s="85"/>
      <c r="KOI183" s="85"/>
      <c r="KOJ183" s="85"/>
      <c r="KOK183" s="85"/>
      <c r="KOL183" s="85"/>
      <c r="KOM183" s="85"/>
      <c r="KON183" s="85"/>
      <c r="KOO183" s="85"/>
      <c r="KOP183" s="85"/>
      <c r="KOQ183" s="85"/>
      <c r="KOR183" s="85"/>
      <c r="KOS183" s="85"/>
      <c r="KOT183" s="85"/>
      <c r="KOU183" s="85"/>
      <c r="KOV183" s="85"/>
      <c r="KOW183" s="85"/>
      <c r="KOX183" s="85"/>
      <c r="KOY183" s="85"/>
      <c r="KOZ183" s="85"/>
      <c r="KPA183" s="85"/>
      <c r="KPB183" s="85"/>
      <c r="KPC183" s="85"/>
      <c r="KPD183" s="85"/>
      <c r="KPE183" s="85"/>
      <c r="KPF183" s="85"/>
      <c r="KPG183" s="85"/>
      <c r="KPH183" s="85"/>
      <c r="KPI183" s="85"/>
      <c r="KPJ183" s="85"/>
      <c r="KPK183" s="85"/>
      <c r="KPL183" s="85"/>
      <c r="KPM183" s="85"/>
      <c r="KPN183" s="85"/>
      <c r="KPO183" s="85"/>
      <c r="KPP183" s="85"/>
      <c r="KPQ183" s="85"/>
      <c r="KPR183" s="85"/>
      <c r="KPS183" s="85"/>
      <c r="KPT183" s="85"/>
      <c r="KPU183" s="85"/>
      <c r="KPV183" s="85"/>
      <c r="KPW183" s="85"/>
      <c r="KPX183" s="85"/>
      <c r="KPY183" s="85"/>
      <c r="KPZ183" s="85"/>
      <c r="KQA183" s="85"/>
      <c r="KQB183" s="85"/>
      <c r="KQC183" s="85"/>
      <c r="KQD183" s="85"/>
      <c r="KQE183" s="85"/>
      <c r="KQF183" s="85"/>
      <c r="KQG183" s="85"/>
      <c r="KQH183" s="85"/>
      <c r="KQI183" s="85"/>
      <c r="KQJ183" s="85"/>
      <c r="KQK183" s="85"/>
      <c r="KQL183" s="85"/>
      <c r="KQM183" s="85"/>
      <c r="KQN183" s="85"/>
      <c r="KQO183" s="85"/>
      <c r="KQP183" s="85"/>
      <c r="KQQ183" s="85"/>
      <c r="KQR183" s="85"/>
      <c r="KQS183" s="85"/>
      <c r="KQT183" s="85"/>
      <c r="KQU183" s="85"/>
      <c r="KQV183" s="85"/>
      <c r="KQW183" s="85"/>
      <c r="KQX183" s="85"/>
      <c r="KQY183" s="85"/>
      <c r="KQZ183" s="85"/>
      <c r="KRA183" s="85"/>
      <c r="KRB183" s="85"/>
      <c r="KRC183" s="85"/>
      <c r="KRD183" s="85"/>
      <c r="KRE183" s="85"/>
      <c r="KRF183" s="85"/>
      <c r="KRG183" s="85"/>
      <c r="KRH183" s="85"/>
      <c r="KRI183" s="85"/>
      <c r="KRJ183" s="85"/>
      <c r="KRK183" s="85"/>
      <c r="KRL183" s="85"/>
      <c r="KRM183" s="85"/>
      <c r="KRN183" s="85"/>
      <c r="KRO183" s="85"/>
      <c r="KRP183" s="85"/>
      <c r="KRQ183" s="85"/>
      <c r="KRR183" s="85"/>
      <c r="KRS183" s="85"/>
      <c r="KRT183" s="85"/>
      <c r="KRU183" s="85"/>
      <c r="KRV183" s="85"/>
      <c r="KRW183" s="85"/>
      <c r="KRX183" s="85"/>
      <c r="KRY183" s="85"/>
      <c r="KRZ183" s="85"/>
      <c r="KSA183" s="85"/>
      <c r="KSB183" s="85"/>
      <c r="KSC183" s="85"/>
      <c r="KSD183" s="85"/>
      <c r="KSE183" s="85"/>
      <c r="KSF183" s="85"/>
      <c r="KSG183" s="85"/>
      <c r="KSH183" s="85"/>
      <c r="KSI183" s="85"/>
      <c r="KSJ183" s="85"/>
      <c r="KSK183" s="85"/>
      <c r="KSL183" s="85"/>
      <c r="KSM183" s="85"/>
      <c r="KSN183" s="85"/>
      <c r="KSO183" s="85"/>
      <c r="KSP183" s="85"/>
      <c r="KSQ183" s="85"/>
      <c r="KSR183" s="85"/>
      <c r="KSS183" s="85"/>
      <c r="KST183" s="85"/>
      <c r="KSU183" s="85"/>
      <c r="KSV183" s="85"/>
      <c r="KSW183" s="85"/>
      <c r="KSX183" s="85"/>
      <c r="KSY183" s="85"/>
      <c r="KSZ183" s="85"/>
      <c r="KTA183" s="85"/>
      <c r="KTB183" s="85"/>
      <c r="KTC183" s="85"/>
      <c r="KTD183" s="85"/>
      <c r="KTE183" s="85"/>
      <c r="KTF183" s="85"/>
      <c r="KTG183" s="85"/>
      <c r="KTH183" s="85"/>
      <c r="KTI183" s="85"/>
      <c r="KTJ183" s="85"/>
      <c r="KTK183" s="85"/>
      <c r="KTL183" s="85"/>
      <c r="KTM183" s="85"/>
      <c r="KTN183" s="85"/>
      <c r="KTO183" s="85"/>
      <c r="KTP183" s="85"/>
      <c r="KTQ183" s="85"/>
      <c r="KTR183" s="85"/>
      <c r="KTS183" s="85"/>
      <c r="KTT183" s="85"/>
      <c r="KTU183" s="85"/>
      <c r="KTV183" s="85"/>
      <c r="KTW183" s="85"/>
      <c r="KTX183" s="85"/>
      <c r="KTY183" s="85"/>
      <c r="KTZ183" s="85"/>
      <c r="KUA183" s="85"/>
      <c r="KUB183" s="85"/>
      <c r="KUC183" s="85"/>
      <c r="KUD183" s="85"/>
      <c r="KUE183" s="85"/>
      <c r="KUF183" s="85"/>
      <c r="KUG183" s="85"/>
      <c r="KUH183" s="85"/>
      <c r="KUI183" s="85"/>
      <c r="KUJ183" s="85"/>
      <c r="KUK183" s="85"/>
      <c r="KUL183" s="85"/>
      <c r="KUM183" s="85"/>
      <c r="KUN183" s="85"/>
      <c r="KUO183" s="85"/>
      <c r="KUP183" s="85"/>
      <c r="KUQ183" s="85"/>
      <c r="KUR183" s="85"/>
      <c r="KUS183" s="85"/>
      <c r="KUT183" s="85"/>
      <c r="KUU183" s="85"/>
      <c r="KUV183" s="85"/>
      <c r="KUW183" s="85"/>
      <c r="KUX183" s="85"/>
      <c r="KUY183" s="85"/>
      <c r="KUZ183" s="85"/>
      <c r="KVA183" s="85"/>
      <c r="KVB183" s="85"/>
      <c r="KVC183" s="85"/>
      <c r="KVD183" s="85"/>
      <c r="KVE183" s="85"/>
      <c r="KVF183" s="85"/>
      <c r="KVG183" s="85"/>
      <c r="KVH183" s="85"/>
      <c r="KVI183" s="85"/>
      <c r="KVJ183" s="85"/>
      <c r="KVK183" s="85"/>
      <c r="KVL183" s="85"/>
      <c r="KVM183" s="85"/>
      <c r="KVN183" s="85"/>
      <c r="KVO183" s="85"/>
      <c r="KVP183" s="85"/>
      <c r="KVQ183" s="85"/>
      <c r="KVR183" s="85"/>
      <c r="KVS183" s="85"/>
      <c r="KVT183" s="85"/>
      <c r="KVU183" s="85"/>
      <c r="KVV183" s="85"/>
      <c r="KVW183" s="85"/>
      <c r="KVX183" s="85"/>
      <c r="KVY183" s="85"/>
      <c r="KVZ183" s="85"/>
      <c r="KWA183" s="85"/>
      <c r="KWB183" s="85"/>
      <c r="KWC183" s="85"/>
      <c r="KWD183" s="85"/>
      <c r="KWE183" s="85"/>
      <c r="KWF183" s="85"/>
      <c r="KWG183" s="85"/>
      <c r="KWH183" s="85"/>
      <c r="KWI183" s="85"/>
      <c r="KWJ183" s="85"/>
      <c r="KWK183" s="85"/>
      <c r="KWL183" s="85"/>
      <c r="KWM183" s="85"/>
      <c r="KWN183" s="85"/>
      <c r="KWO183" s="85"/>
      <c r="KWP183" s="85"/>
      <c r="KWQ183" s="85"/>
      <c r="KWR183" s="85"/>
      <c r="KWS183" s="85"/>
      <c r="KWT183" s="85"/>
      <c r="KWU183" s="85"/>
      <c r="KWV183" s="85"/>
      <c r="KWW183" s="85"/>
      <c r="KWX183" s="85"/>
      <c r="KWY183" s="85"/>
      <c r="KWZ183" s="85"/>
      <c r="KXA183" s="85"/>
      <c r="KXB183" s="85"/>
      <c r="KXC183" s="85"/>
      <c r="KXD183" s="85"/>
      <c r="KXE183" s="85"/>
      <c r="KXF183" s="85"/>
      <c r="KXG183" s="85"/>
      <c r="KXH183" s="85"/>
      <c r="KXI183" s="85"/>
      <c r="KXJ183" s="85"/>
      <c r="KXK183" s="85"/>
      <c r="KXL183" s="85"/>
      <c r="KXM183" s="85"/>
      <c r="KXN183" s="85"/>
      <c r="KXO183" s="85"/>
      <c r="KXP183" s="85"/>
      <c r="KXQ183" s="85"/>
      <c r="KXR183" s="85"/>
      <c r="KXS183" s="85"/>
      <c r="KXT183" s="85"/>
      <c r="KXU183" s="85"/>
      <c r="KXV183" s="85"/>
      <c r="KXW183" s="85"/>
      <c r="KXX183" s="85"/>
      <c r="KXY183" s="85"/>
      <c r="KXZ183" s="85"/>
      <c r="KYA183" s="85"/>
      <c r="KYB183" s="85"/>
      <c r="KYC183" s="85"/>
      <c r="KYD183" s="85"/>
      <c r="KYE183" s="85"/>
      <c r="KYF183" s="85"/>
      <c r="KYG183" s="85"/>
      <c r="KYH183" s="85"/>
      <c r="KYI183" s="85"/>
      <c r="KYJ183" s="85"/>
      <c r="KYK183" s="85"/>
      <c r="KYL183" s="85"/>
      <c r="KYM183" s="85"/>
      <c r="KYN183" s="85"/>
      <c r="KYO183" s="85"/>
      <c r="KYP183" s="85"/>
      <c r="KYQ183" s="85"/>
      <c r="KYR183" s="85"/>
      <c r="KYS183" s="85"/>
      <c r="KYT183" s="85"/>
      <c r="KYU183" s="85"/>
      <c r="KYV183" s="85"/>
      <c r="KYW183" s="85"/>
      <c r="KYX183" s="85"/>
      <c r="KYY183" s="85"/>
      <c r="KYZ183" s="85"/>
      <c r="KZA183" s="85"/>
      <c r="KZB183" s="85"/>
      <c r="KZC183" s="85"/>
      <c r="KZD183" s="85"/>
      <c r="KZE183" s="85"/>
      <c r="KZF183" s="85"/>
      <c r="KZG183" s="85"/>
      <c r="KZH183" s="85"/>
      <c r="KZI183" s="85"/>
      <c r="KZJ183" s="85"/>
      <c r="KZK183" s="85"/>
      <c r="KZL183" s="85"/>
      <c r="KZM183" s="85"/>
      <c r="KZN183" s="85"/>
      <c r="KZO183" s="85"/>
      <c r="KZP183" s="85"/>
      <c r="KZQ183" s="85"/>
      <c r="KZR183" s="85"/>
      <c r="KZS183" s="85"/>
      <c r="KZT183" s="85"/>
      <c r="KZU183" s="85"/>
      <c r="KZV183" s="85"/>
      <c r="KZW183" s="85"/>
      <c r="KZX183" s="85"/>
      <c r="KZY183" s="85"/>
      <c r="KZZ183" s="85"/>
      <c r="LAA183" s="85"/>
      <c r="LAB183" s="85"/>
      <c r="LAC183" s="85"/>
      <c r="LAD183" s="85"/>
      <c r="LAE183" s="85"/>
      <c r="LAF183" s="85"/>
      <c r="LAG183" s="85"/>
      <c r="LAH183" s="85"/>
      <c r="LAI183" s="85"/>
      <c r="LAJ183" s="85"/>
      <c r="LAK183" s="85"/>
      <c r="LAL183" s="85"/>
      <c r="LAM183" s="85"/>
      <c r="LAN183" s="85"/>
      <c r="LAO183" s="85"/>
      <c r="LAP183" s="85"/>
      <c r="LAQ183" s="85"/>
      <c r="LAR183" s="85"/>
      <c r="LAS183" s="85"/>
      <c r="LAT183" s="85"/>
      <c r="LAU183" s="85"/>
      <c r="LAV183" s="85"/>
      <c r="LAW183" s="85"/>
      <c r="LAX183" s="85"/>
      <c r="LAY183" s="85"/>
      <c r="LAZ183" s="85"/>
      <c r="LBA183" s="85"/>
      <c r="LBB183" s="85"/>
      <c r="LBC183" s="85"/>
      <c r="LBD183" s="85"/>
      <c r="LBE183" s="85"/>
      <c r="LBF183" s="85"/>
      <c r="LBG183" s="85"/>
      <c r="LBH183" s="85"/>
      <c r="LBI183" s="85"/>
      <c r="LBJ183" s="85"/>
      <c r="LBK183" s="85"/>
      <c r="LBL183" s="85"/>
      <c r="LBM183" s="85"/>
      <c r="LBN183" s="85"/>
      <c r="LBO183" s="85"/>
      <c r="LBP183" s="85"/>
      <c r="LBQ183" s="85"/>
      <c r="LBR183" s="85"/>
      <c r="LBS183" s="85"/>
      <c r="LBT183" s="85"/>
      <c r="LBU183" s="85"/>
      <c r="LBV183" s="85"/>
      <c r="LBW183" s="85"/>
      <c r="LBX183" s="85"/>
      <c r="LBY183" s="85"/>
      <c r="LBZ183" s="85"/>
      <c r="LCA183" s="85"/>
      <c r="LCB183" s="85"/>
      <c r="LCC183" s="85"/>
      <c r="LCD183" s="85"/>
      <c r="LCE183" s="85"/>
      <c r="LCF183" s="85"/>
      <c r="LCG183" s="85"/>
      <c r="LCH183" s="85"/>
      <c r="LCI183" s="85"/>
      <c r="LCJ183" s="85"/>
      <c r="LCK183" s="85"/>
      <c r="LCL183" s="85"/>
      <c r="LCM183" s="85"/>
      <c r="LCN183" s="85"/>
      <c r="LCO183" s="85"/>
      <c r="LCP183" s="85"/>
      <c r="LCQ183" s="85"/>
      <c r="LCR183" s="85"/>
      <c r="LCS183" s="85"/>
      <c r="LCT183" s="85"/>
      <c r="LCU183" s="85"/>
      <c r="LCV183" s="85"/>
      <c r="LCW183" s="85"/>
      <c r="LCX183" s="85"/>
      <c r="LCY183" s="85"/>
      <c r="LCZ183" s="85"/>
      <c r="LDA183" s="85"/>
      <c r="LDB183" s="85"/>
      <c r="LDC183" s="85"/>
      <c r="LDD183" s="85"/>
      <c r="LDE183" s="85"/>
      <c r="LDF183" s="85"/>
      <c r="LDG183" s="85"/>
      <c r="LDH183" s="85"/>
      <c r="LDI183" s="85"/>
      <c r="LDJ183" s="85"/>
      <c r="LDK183" s="85"/>
      <c r="LDL183" s="85"/>
      <c r="LDM183" s="85"/>
      <c r="LDN183" s="85"/>
      <c r="LDO183" s="85"/>
      <c r="LDP183" s="85"/>
      <c r="LDQ183" s="85"/>
      <c r="LDR183" s="85"/>
      <c r="LDS183" s="85"/>
      <c r="LDT183" s="85"/>
      <c r="LDU183" s="85"/>
      <c r="LDV183" s="85"/>
      <c r="LDW183" s="85"/>
      <c r="LDX183" s="85"/>
      <c r="LDY183" s="85"/>
      <c r="LDZ183" s="85"/>
      <c r="LEA183" s="85"/>
      <c r="LEB183" s="85"/>
      <c r="LEC183" s="85"/>
      <c r="LED183" s="85"/>
      <c r="LEE183" s="85"/>
      <c r="LEF183" s="85"/>
      <c r="LEG183" s="85"/>
      <c r="LEH183" s="85"/>
      <c r="LEI183" s="85"/>
      <c r="LEJ183" s="85"/>
      <c r="LEK183" s="85"/>
      <c r="LEL183" s="85"/>
      <c r="LEM183" s="85"/>
      <c r="LEN183" s="85"/>
      <c r="LEO183" s="85"/>
      <c r="LEP183" s="85"/>
      <c r="LEQ183" s="85"/>
      <c r="LER183" s="85"/>
      <c r="LES183" s="85"/>
      <c r="LET183" s="85"/>
      <c r="LEU183" s="85"/>
      <c r="LEV183" s="85"/>
      <c r="LEW183" s="85"/>
      <c r="LEX183" s="85"/>
      <c r="LEY183" s="85"/>
      <c r="LEZ183" s="85"/>
      <c r="LFA183" s="85"/>
      <c r="LFB183" s="85"/>
      <c r="LFC183" s="85"/>
      <c r="LFD183" s="85"/>
      <c r="LFE183" s="85"/>
      <c r="LFF183" s="85"/>
      <c r="LFG183" s="85"/>
      <c r="LFH183" s="85"/>
      <c r="LFI183" s="85"/>
      <c r="LFJ183" s="85"/>
      <c r="LFK183" s="85"/>
      <c r="LFL183" s="85"/>
      <c r="LFM183" s="85"/>
      <c r="LFN183" s="85"/>
      <c r="LFO183" s="85"/>
      <c r="LFP183" s="85"/>
      <c r="LFQ183" s="85"/>
      <c r="LFR183" s="85"/>
      <c r="LFS183" s="85"/>
      <c r="LFT183" s="85"/>
      <c r="LFU183" s="85"/>
      <c r="LFV183" s="85"/>
      <c r="LFW183" s="85"/>
      <c r="LFX183" s="85"/>
      <c r="LFY183" s="85"/>
      <c r="LFZ183" s="85"/>
      <c r="LGA183" s="85"/>
      <c r="LGB183" s="85"/>
      <c r="LGC183" s="85"/>
      <c r="LGD183" s="85"/>
      <c r="LGE183" s="85"/>
      <c r="LGF183" s="85"/>
      <c r="LGG183" s="85"/>
      <c r="LGH183" s="85"/>
      <c r="LGI183" s="85"/>
      <c r="LGJ183" s="85"/>
      <c r="LGK183" s="85"/>
      <c r="LGL183" s="85"/>
      <c r="LGM183" s="85"/>
      <c r="LGN183" s="85"/>
      <c r="LGO183" s="85"/>
      <c r="LGP183" s="85"/>
      <c r="LGQ183" s="85"/>
      <c r="LGR183" s="85"/>
      <c r="LGS183" s="85"/>
      <c r="LGT183" s="85"/>
      <c r="LGU183" s="85"/>
      <c r="LGV183" s="85"/>
      <c r="LGW183" s="85"/>
      <c r="LGX183" s="85"/>
      <c r="LGY183" s="85"/>
      <c r="LGZ183" s="85"/>
      <c r="LHA183" s="85"/>
      <c r="LHB183" s="85"/>
      <c r="LHC183" s="85"/>
      <c r="LHD183" s="85"/>
      <c r="LHE183" s="85"/>
      <c r="LHF183" s="85"/>
      <c r="LHG183" s="85"/>
      <c r="LHH183" s="85"/>
      <c r="LHI183" s="85"/>
      <c r="LHJ183" s="85"/>
      <c r="LHK183" s="85"/>
      <c r="LHL183" s="85"/>
      <c r="LHM183" s="85"/>
      <c r="LHN183" s="85"/>
      <c r="LHO183" s="85"/>
      <c r="LHP183" s="85"/>
      <c r="LHQ183" s="85"/>
      <c r="LHR183" s="85"/>
      <c r="LHS183" s="85"/>
      <c r="LHT183" s="85"/>
      <c r="LHU183" s="85"/>
      <c r="LHV183" s="85"/>
      <c r="LHW183" s="85"/>
      <c r="LHX183" s="85"/>
      <c r="LHY183" s="85"/>
      <c r="LHZ183" s="85"/>
      <c r="LIA183" s="85"/>
      <c r="LIB183" s="85"/>
      <c r="LIC183" s="85"/>
      <c r="LID183" s="85"/>
      <c r="LIE183" s="85"/>
      <c r="LIF183" s="85"/>
      <c r="LIG183" s="85"/>
      <c r="LIH183" s="85"/>
      <c r="LII183" s="85"/>
      <c r="LIJ183" s="85"/>
      <c r="LIK183" s="85"/>
      <c r="LIL183" s="85"/>
      <c r="LIM183" s="85"/>
      <c r="LIN183" s="85"/>
      <c r="LIO183" s="85"/>
      <c r="LIP183" s="85"/>
      <c r="LIQ183" s="85"/>
      <c r="LIR183" s="85"/>
      <c r="LIS183" s="85"/>
      <c r="LIT183" s="85"/>
      <c r="LIU183" s="85"/>
      <c r="LIV183" s="85"/>
      <c r="LIW183" s="85"/>
      <c r="LIX183" s="85"/>
      <c r="LIY183" s="85"/>
      <c r="LIZ183" s="85"/>
      <c r="LJA183" s="85"/>
      <c r="LJB183" s="85"/>
      <c r="LJC183" s="85"/>
      <c r="LJD183" s="85"/>
      <c r="LJE183" s="85"/>
      <c r="LJF183" s="85"/>
      <c r="LJG183" s="85"/>
      <c r="LJH183" s="85"/>
      <c r="LJI183" s="85"/>
      <c r="LJJ183" s="85"/>
      <c r="LJK183" s="85"/>
      <c r="LJL183" s="85"/>
      <c r="LJM183" s="85"/>
      <c r="LJN183" s="85"/>
      <c r="LJO183" s="85"/>
      <c r="LJP183" s="85"/>
      <c r="LJQ183" s="85"/>
      <c r="LJR183" s="85"/>
      <c r="LJS183" s="85"/>
      <c r="LJT183" s="85"/>
      <c r="LJU183" s="85"/>
      <c r="LJV183" s="85"/>
      <c r="LJW183" s="85"/>
      <c r="LJX183" s="85"/>
      <c r="LJY183" s="85"/>
      <c r="LJZ183" s="85"/>
      <c r="LKA183" s="85"/>
      <c r="LKB183" s="85"/>
      <c r="LKC183" s="85"/>
      <c r="LKD183" s="85"/>
      <c r="LKE183" s="85"/>
      <c r="LKF183" s="85"/>
      <c r="LKG183" s="85"/>
      <c r="LKH183" s="85"/>
      <c r="LKI183" s="85"/>
      <c r="LKJ183" s="85"/>
      <c r="LKK183" s="85"/>
      <c r="LKL183" s="85"/>
      <c r="LKM183" s="85"/>
      <c r="LKN183" s="85"/>
      <c r="LKO183" s="85"/>
      <c r="LKP183" s="85"/>
      <c r="LKQ183" s="85"/>
      <c r="LKR183" s="85"/>
      <c r="LKS183" s="85"/>
      <c r="LKT183" s="85"/>
      <c r="LKU183" s="85"/>
      <c r="LKV183" s="85"/>
      <c r="LKW183" s="85"/>
      <c r="LKX183" s="85"/>
      <c r="LKY183" s="85"/>
      <c r="LKZ183" s="85"/>
      <c r="LLA183" s="85"/>
      <c r="LLB183" s="85"/>
      <c r="LLC183" s="85"/>
      <c r="LLD183" s="85"/>
      <c r="LLE183" s="85"/>
      <c r="LLF183" s="85"/>
      <c r="LLG183" s="85"/>
      <c r="LLH183" s="85"/>
      <c r="LLI183" s="85"/>
      <c r="LLJ183" s="85"/>
      <c r="LLK183" s="85"/>
      <c r="LLL183" s="85"/>
      <c r="LLM183" s="85"/>
      <c r="LLN183" s="85"/>
      <c r="LLO183" s="85"/>
      <c r="LLP183" s="85"/>
      <c r="LLQ183" s="85"/>
      <c r="LLR183" s="85"/>
      <c r="LLS183" s="85"/>
      <c r="LLT183" s="85"/>
      <c r="LLU183" s="85"/>
      <c r="LLV183" s="85"/>
      <c r="LLW183" s="85"/>
      <c r="LLX183" s="85"/>
      <c r="LLY183" s="85"/>
      <c r="LLZ183" s="85"/>
      <c r="LMA183" s="85"/>
      <c r="LMB183" s="85"/>
      <c r="LMC183" s="85"/>
      <c r="LMD183" s="85"/>
      <c r="LME183" s="85"/>
      <c r="LMF183" s="85"/>
      <c r="LMG183" s="85"/>
      <c r="LMH183" s="85"/>
      <c r="LMI183" s="85"/>
      <c r="LMJ183" s="85"/>
      <c r="LMK183" s="85"/>
      <c r="LML183" s="85"/>
      <c r="LMM183" s="85"/>
      <c r="LMN183" s="85"/>
      <c r="LMO183" s="85"/>
      <c r="LMP183" s="85"/>
      <c r="LMQ183" s="85"/>
      <c r="LMR183" s="85"/>
      <c r="LMS183" s="85"/>
      <c r="LMT183" s="85"/>
      <c r="LMU183" s="85"/>
      <c r="LMV183" s="85"/>
      <c r="LMW183" s="85"/>
      <c r="LMX183" s="85"/>
      <c r="LMY183" s="85"/>
      <c r="LMZ183" s="85"/>
      <c r="LNA183" s="85"/>
      <c r="LNB183" s="85"/>
      <c r="LNC183" s="85"/>
      <c r="LND183" s="85"/>
      <c r="LNE183" s="85"/>
      <c r="LNF183" s="85"/>
      <c r="LNG183" s="85"/>
      <c r="LNH183" s="85"/>
      <c r="LNI183" s="85"/>
      <c r="LNJ183" s="85"/>
      <c r="LNK183" s="85"/>
      <c r="LNL183" s="85"/>
      <c r="LNM183" s="85"/>
      <c r="LNN183" s="85"/>
      <c r="LNO183" s="85"/>
      <c r="LNP183" s="85"/>
      <c r="LNQ183" s="85"/>
      <c r="LNR183" s="85"/>
      <c r="LNS183" s="85"/>
      <c r="LNT183" s="85"/>
      <c r="LNU183" s="85"/>
      <c r="LNV183" s="85"/>
      <c r="LNW183" s="85"/>
      <c r="LNX183" s="85"/>
      <c r="LNY183" s="85"/>
      <c r="LNZ183" s="85"/>
      <c r="LOA183" s="85"/>
      <c r="LOB183" s="85"/>
      <c r="LOC183" s="85"/>
      <c r="LOD183" s="85"/>
      <c r="LOE183" s="85"/>
      <c r="LOF183" s="85"/>
      <c r="LOG183" s="85"/>
      <c r="LOH183" s="85"/>
      <c r="LOI183" s="85"/>
      <c r="LOJ183" s="85"/>
      <c r="LOK183" s="85"/>
      <c r="LOL183" s="85"/>
      <c r="LOM183" s="85"/>
      <c r="LON183" s="85"/>
      <c r="LOO183" s="85"/>
      <c r="LOP183" s="85"/>
      <c r="LOQ183" s="85"/>
      <c r="LOR183" s="85"/>
      <c r="LOS183" s="85"/>
      <c r="LOT183" s="85"/>
      <c r="LOU183" s="85"/>
      <c r="LOV183" s="85"/>
      <c r="LOW183" s="85"/>
      <c r="LOX183" s="85"/>
      <c r="LOY183" s="85"/>
      <c r="LOZ183" s="85"/>
      <c r="LPA183" s="85"/>
      <c r="LPB183" s="85"/>
      <c r="LPC183" s="85"/>
      <c r="LPD183" s="85"/>
      <c r="LPE183" s="85"/>
      <c r="LPF183" s="85"/>
      <c r="LPG183" s="85"/>
      <c r="LPH183" s="85"/>
      <c r="LPI183" s="85"/>
      <c r="LPJ183" s="85"/>
      <c r="LPK183" s="85"/>
      <c r="LPL183" s="85"/>
      <c r="LPM183" s="85"/>
      <c r="LPN183" s="85"/>
      <c r="LPO183" s="85"/>
      <c r="LPP183" s="85"/>
      <c r="LPQ183" s="85"/>
      <c r="LPR183" s="85"/>
      <c r="LPS183" s="85"/>
      <c r="LPT183" s="85"/>
      <c r="LPU183" s="85"/>
      <c r="LPV183" s="85"/>
      <c r="LPW183" s="85"/>
      <c r="LPX183" s="85"/>
      <c r="LPY183" s="85"/>
      <c r="LPZ183" s="85"/>
      <c r="LQA183" s="85"/>
      <c r="LQB183" s="85"/>
      <c r="LQC183" s="85"/>
      <c r="LQD183" s="85"/>
      <c r="LQE183" s="85"/>
      <c r="LQF183" s="85"/>
      <c r="LQG183" s="85"/>
      <c r="LQH183" s="85"/>
      <c r="LQI183" s="85"/>
      <c r="LQJ183" s="85"/>
      <c r="LQK183" s="85"/>
      <c r="LQL183" s="85"/>
      <c r="LQM183" s="85"/>
      <c r="LQN183" s="85"/>
      <c r="LQO183" s="85"/>
      <c r="LQP183" s="85"/>
      <c r="LQQ183" s="85"/>
      <c r="LQR183" s="85"/>
      <c r="LQS183" s="85"/>
      <c r="LQT183" s="85"/>
      <c r="LQU183" s="85"/>
      <c r="LQV183" s="85"/>
      <c r="LQW183" s="85"/>
      <c r="LQX183" s="85"/>
      <c r="LQY183" s="85"/>
      <c r="LQZ183" s="85"/>
      <c r="LRA183" s="85"/>
      <c r="LRB183" s="85"/>
      <c r="LRC183" s="85"/>
      <c r="LRD183" s="85"/>
      <c r="LRE183" s="85"/>
      <c r="LRF183" s="85"/>
      <c r="LRG183" s="85"/>
      <c r="LRH183" s="85"/>
      <c r="LRI183" s="85"/>
      <c r="LRJ183" s="85"/>
      <c r="LRK183" s="85"/>
      <c r="LRL183" s="85"/>
      <c r="LRM183" s="85"/>
      <c r="LRN183" s="85"/>
      <c r="LRO183" s="85"/>
      <c r="LRP183" s="85"/>
      <c r="LRQ183" s="85"/>
      <c r="LRR183" s="85"/>
      <c r="LRS183" s="85"/>
      <c r="LRT183" s="85"/>
      <c r="LRU183" s="85"/>
      <c r="LRV183" s="85"/>
      <c r="LRW183" s="85"/>
      <c r="LRX183" s="85"/>
      <c r="LRY183" s="85"/>
      <c r="LRZ183" s="85"/>
      <c r="LSA183" s="85"/>
      <c r="LSB183" s="85"/>
      <c r="LSC183" s="85"/>
      <c r="LSD183" s="85"/>
      <c r="LSE183" s="85"/>
      <c r="LSF183" s="85"/>
      <c r="LSG183" s="85"/>
      <c r="LSH183" s="85"/>
      <c r="LSI183" s="85"/>
      <c r="LSJ183" s="85"/>
      <c r="LSK183" s="85"/>
      <c r="LSL183" s="85"/>
      <c r="LSM183" s="85"/>
      <c r="LSN183" s="85"/>
      <c r="LSO183" s="85"/>
      <c r="LSP183" s="85"/>
      <c r="LSQ183" s="85"/>
      <c r="LSR183" s="85"/>
      <c r="LSS183" s="85"/>
      <c r="LST183" s="85"/>
      <c r="LSU183" s="85"/>
      <c r="LSV183" s="85"/>
      <c r="LSW183" s="85"/>
      <c r="LSX183" s="85"/>
      <c r="LSY183" s="85"/>
      <c r="LSZ183" s="85"/>
      <c r="LTA183" s="85"/>
      <c r="LTB183" s="85"/>
      <c r="LTC183" s="85"/>
      <c r="LTD183" s="85"/>
      <c r="LTE183" s="85"/>
      <c r="LTF183" s="85"/>
      <c r="LTG183" s="85"/>
      <c r="LTH183" s="85"/>
      <c r="LTI183" s="85"/>
      <c r="LTJ183" s="85"/>
      <c r="LTK183" s="85"/>
      <c r="LTL183" s="85"/>
      <c r="LTM183" s="85"/>
      <c r="LTN183" s="85"/>
      <c r="LTO183" s="85"/>
      <c r="LTP183" s="85"/>
      <c r="LTQ183" s="85"/>
      <c r="LTR183" s="85"/>
      <c r="LTS183" s="85"/>
      <c r="LTT183" s="85"/>
      <c r="LTU183" s="85"/>
      <c r="LTV183" s="85"/>
      <c r="LTW183" s="85"/>
      <c r="LTX183" s="85"/>
      <c r="LTY183" s="85"/>
      <c r="LTZ183" s="85"/>
      <c r="LUA183" s="85"/>
      <c r="LUB183" s="85"/>
      <c r="LUC183" s="85"/>
      <c r="LUD183" s="85"/>
      <c r="LUE183" s="85"/>
      <c r="LUF183" s="85"/>
      <c r="LUG183" s="85"/>
      <c r="LUH183" s="85"/>
      <c r="LUI183" s="85"/>
      <c r="LUJ183" s="85"/>
      <c r="LUK183" s="85"/>
      <c r="LUL183" s="85"/>
      <c r="LUM183" s="85"/>
      <c r="LUN183" s="85"/>
      <c r="LUO183" s="85"/>
      <c r="LUP183" s="85"/>
      <c r="LUQ183" s="85"/>
      <c r="LUR183" s="85"/>
      <c r="LUS183" s="85"/>
      <c r="LUT183" s="85"/>
      <c r="LUU183" s="85"/>
      <c r="LUV183" s="85"/>
      <c r="LUW183" s="85"/>
      <c r="LUX183" s="85"/>
      <c r="LUY183" s="85"/>
      <c r="LUZ183" s="85"/>
      <c r="LVA183" s="85"/>
      <c r="LVB183" s="85"/>
      <c r="LVC183" s="85"/>
      <c r="LVD183" s="85"/>
      <c r="LVE183" s="85"/>
      <c r="LVF183" s="85"/>
      <c r="LVG183" s="85"/>
      <c r="LVH183" s="85"/>
      <c r="LVI183" s="85"/>
      <c r="LVJ183" s="85"/>
      <c r="LVK183" s="85"/>
      <c r="LVL183" s="85"/>
      <c r="LVM183" s="85"/>
      <c r="LVN183" s="85"/>
      <c r="LVO183" s="85"/>
      <c r="LVP183" s="85"/>
      <c r="LVQ183" s="85"/>
      <c r="LVR183" s="85"/>
      <c r="LVS183" s="85"/>
      <c r="LVT183" s="85"/>
      <c r="LVU183" s="85"/>
      <c r="LVV183" s="85"/>
      <c r="LVW183" s="85"/>
      <c r="LVX183" s="85"/>
      <c r="LVY183" s="85"/>
      <c r="LVZ183" s="85"/>
      <c r="LWA183" s="85"/>
      <c r="LWB183" s="85"/>
      <c r="LWC183" s="85"/>
      <c r="LWD183" s="85"/>
      <c r="LWE183" s="85"/>
      <c r="LWF183" s="85"/>
      <c r="LWG183" s="85"/>
      <c r="LWH183" s="85"/>
      <c r="LWI183" s="85"/>
      <c r="LWJ183" s="85"/>
      <c r="LWK183" s="85"/>
      <c r="LWL183" s="85"/>
      <c r="LWM183" s="85"/>
      <c r="LWN183" s="85"/>
      <c r="LWO183" s="85"/>
      <c r="LWP183" s="85"/>
      <c r="LWQ183" s="85"/>
      <c r="LWR183" s="85"/>
      <c r="LWS183" s="85"/>
      <c r="LWT183" s="85"/>
      <c r="LWU183" s="85"/>
      <c r="LWV183" s="85"/>
      <c r="LWW183" s="85"/>
      <c r="LWX183" s="85"/>
      <c r="LWY183" s="85"/>
      <c r="LWZ183" s="85"/>
      <c r="LXA183" s="85"/>
      <c r="LXB183" s="85"/>
      <c r="LXC183" s="85"/>
      <c r="LXD183" s="85"/>
      <c r="LXE183" s="85"/>
      <c r="LXF183" s="85"/>
      <c r="LXG183" s="85"/>
      <c r="LXH183" s="85"/>
      <c r="LXI183" s="85"/>
      <c r="LXJ183" s="85"/>
      <c r="LXK183" s="85"/>
      <c r="LXL183" s="85"/>
      <c r="LXM183" s="85"/>
      <c r="LXN183" s="85"/>
      <c r="LXO183" s="85"/>
      <c r="LXP183" s="85"/>
      <c r="LXQ183" s="85"/>
      <c r="LXR183" s="85"/>
      <c r="LXS183" s="85"/>
      <c r="LXT183" s="85"/>
      <c r="LXU183" s="85"/>
      <c r="LXV183" s="85"/>
      <c r="LXW183" s="85"/>
      <c r="LXX183" s="85"/>
      <c r="LXY183" s="85"/>
      <c r="LXZ183" s="85"/>
      <c r="LYA183" s="85"/>
      <c r="LYB183" s="85"/>
      <c r="LYC183" s="85"/>
      <c r="LYD183" s="85"/>
      <c r="LYE183" s="85"/>
      <c r="LYF183" s="85"/>
      <c r="LYG183" s="85"/>
      <c r="LYH183" s="85"/>
      <c r="LYI183" s="85"/>
      <c r="LYJ183" s="85"/>
      <c r="LYK183" s="85"/>
      <c r="LYL183" s="85"/>
      <c r="LYM183" s="85"/>
      <c r="LYN183" s="85"/>
      <c r="LYO183" s="85"/>
      <c r="LYP183" s="85"/>
      <c r="LYQ183" s="85"/>
      <c r="LYR183" s="85"/>
      <c r="LYS183" s="85"/>
      <c r="LYT183" s="85"/>
      <c r="LYU183" s="85"/>
      <c r="LYV183" s="85"/>
      <c r="LYW183" s="85"/>
      <c r="LYX183" s="85"/>
      <c r="LYY183" s="85"/>
      <c r="LYZ183" s="85"/>
      <c r="LZA183" s="85"/>
      <c r="LZB183" s="85"/>
      <c r="LZC183" s="85"/>
      <c r="LZD183" s="85"/>
      <c r="LZE183" s="85"/>
      <c r="LZF183" s="85"/>
      <c r="LZG183" s="85"/>
      <c r="LZH183" s="85"/>
      <c r="LZI183" s="85"/>
      <c r="LZJ183" s="85"/>
      <c r="LZK183" s="85"/>
      <c r="LZL183" s="85"/>
      <c r="LZM183" s="85"/>
      <c r="LZN183" s="85"/>
      <c r="LZO183" s="85"/>
      <c r="LZP183" s="85"/>
      <c r="LZQ183" s="85"/>
      <c r="LZR183" s="85"/>
      <c r="LZS183" s="85"/>
      <c r="LZT183" s="85"/>
      <c r="LZU183" s="85"/>
      <c r="LZV183" s="85"/>
      <c r="LZW183" s="85"/>
      <c r="LZX183" s="85"/>
      <c r="LZY183" s="85"/>
      <c r="LZZ183" s="85"/>
      <c r="MAA183" s="85"/>
      <c r="MAB183" s="85"/>
      <c r="MAC183" s="85"/>
      <c r="MAD183" s="85"/>
      <c r="MAE183" s="85"/>
      <c r="MAF183" s="85"/>
      <c r="MAG183" s="85"/>
      <c r="MAH183" s="85"/>
      <c r="MAI183" s="85"/>
      <c r="MAJ183" s="85"/>
      <c r="MAK183" s="85"/>
      <c r="MAL183" s="85"/>
      <c r="MAM183" s="85"/>
      <c r="MAN183" s="85"/>
      <c r="MAO183" s="85"/>
      <c r="MAP183" s="85"/>
      <c r="MAQ183" s="85"/>
      <c r="MAR183" s="85"/>
      <c r="MAS183" s="85"/>
      <c r="MAT183" s="85"/>
      <c r="MAU183" s="85"/>
      <c r="MAV183" s="85"/>
      <c r="MAW183" s="85"/>
      <c r="MAX183" s="85"/>
      <c r="MAY183" s="85"/>
      <c r="MAZ183" s="85"/>
      <c r="MBA183" s="85"/>
      <c r="MBB183" s="85"/>
      <c r="MBC183" s="85"/>
      <c r="MBD183" s="85"/>
      <c r="MBE183" s="85"/>
      <c r="MBF183" s="85"/>
      <c r="MBG183" s="85"/>
      <c r="MBH183" s="85"/>
      <c r="MBI183" s="85"/>
      <c r="MBJ183" s="85"/>
      <c r="MBK183" s="85"/>
      <c r="MBL183" s="85"/>
      <c r="MBM183" s="85"/>
      <c r="MBN183" s="85"/>
      <c r="MBO183" s="85"/>
      <c r="MBP183" s="85"/>
      <c r="MBQ183" s="85"/>
      <c r="MBR183" s="85"/>
      <c r="MBS183" s="85"/>
      <c r="MBT183" s="85"/>
      <c r="MBU183" s="85"/>
      <c r="MBV183" s="85"/>
      <c r="MBW183" s="85"/>
      <c r="MBX183" s="85"/>
      <c r="MBY183" s="85"/>
      <c r="MBZ183" s="85"/>
      <c r="MCA183" s="85"/>
      <c r="MCB183" s="85"/>
      <c r="MCC183" s="85"/>
      <c r="MCD183" s="85"/>
      <c r="MCE183" s="85"/>
      <c r="MCF183" s="85"/>
      <c r="MCG183" s="85"/>
      <c r="MCH183" s="85"/>
      <c r="MCI183" s="85"/>
      <c r="MCJ183" s="85"/>
      <c r="MCK183" s="85"/>
      <c r="MCL183" s="85"/>
      <c r="MCM183" s="85"/>
      <c r="MCN183" s="85"/>
      <c r="MCO183" s="85"/>
      <c r="MCP183" s="85"/>
      <c r="MCQ183" s="85"/>
      <c r="MCR183" s="85"/>
      <c r="MCS183" s="85"/>
      <c r="MCT183" s="85"/>
      <c r="MCU183" s="85"/>
      <c r="MCV183" s="85"/>
      <c r="MCW183" s="85"/>
      <c r="MCX183" s="85"/>
      <c r="MCY183" s="85"/>
      <c r="MCZ183" s="85"/>
      <c r="MDA183" s="85"/>
      <c r="MDB183" s="85"/>
      <c r="MDC183" s="85"/>
      <c r="MDD183" s="85"/>
      <c r="MDE183" s="85"/>
      <c r="MDF183" s="85"/>
      <c r="MDG183" s="85"/>
      <c r="MDH183" s="85"/>
      <c r="MDI183" s="85"/>
      <c r="MDJ183" s="85"/>
      <c r="MDK183" s="85"/>
      <c r="MDL183" s="85"/>
      <c r="MDM183" s="85"/>
      <c r="MDN183" s="85"/>
      <c r="MDO183" s="85"/>
      <c r="MDP183" s="85"/>
      <c r="MDQ183" s="85"/>
      <c r="MDR183" s="85"/>
      <c r="MDS183" s="85"/>
      <c r="MDT183" s="85"/>
      <c r="MDU183" s="85"/>
      <c r="MDV183" s="85"/>
      <c r="MDW183" s="85"/>
      <c r="MDX183" s="85"/>
      <c r="MDY183" s="85"/>
      <c r="MDZ183" s="85"/>
      <c r="MEA183" s="85"/>
      <c r="MEB183" s="85"/>
      <c r="MEC183" s="85"/>
      <c r="MED183" s="85"/>
      <c r="MEE183" s="85"/>
      <c r="MEF183" s="85"/>
      <c r="MEG183" s="85"/>
      <c r="MEH183" s="85"/>
      <c r="MEI183" s="85"/>
      <c r="MEJ183" s="85"/>
      <c r="MEK183" s="85"/>
      <c r="MEL183" s="85"/>
      <c r="MEM183" s="85"/>
      <c r="MEN183" s="85"/>
      <c r="MEO183" s="85"/>
      <c r="MEP183" s="85"/>
      <c r="MEQ183" s="85"/>
      <c r="MER183" s="85"/>
      <c r="MES183" s="85"/>
      <c r="MET183" s="85"/>
      <c r="MEU183" s="85"/>
      <c r="MEV183" s="85"/>
      <c r="MEW183" s="85"/>
      <c r="MEX183" s="85"/>
      <c r="MEY183" s="85"/>
      <c r="MEZ183" s="85"/>
      <c r="MFA183" s="85"/>
      <c r="MFB183" s="85"/>
      <c r="MFC183" s="85"/>
      <c r="MFD183" s="85"/>
      <c r="MFE183" s="85"/>
      <c r="MFF183" s="85"/>
      <c r="MFG183" s="85"/>
      <c r="MFH183" s="85"/>
      <c r="MFI183" s="85"/>
      <c r="MFJ183" s="85"/>
      <c r="MFK183" s="85"/>
      <c r="MFL183" s="85"/>
      <c r="MFM183" s="85"/>
      <c r="MFN183" s="85"/>
      <c r="MFO183" s="85"/>
      <c r="MFP183" s="85"/>
      <c r="MFQ183" s="85"/>
      <c r="MFR183" s="85"/>
      <c r="MFS183" s="85"/>
      <c r="MFT183" s="85"/>
      <c r="MFU183" s="85"/>
      <c r="MFV183" s="85"/>
      <c r="MFW183" s="85"/>
      <c r="MFX183" s="85"/>
      <c r="MFY183" s="85"/>
      <c r="MFZ183" s="85"/>
      <c r="MGA183" s="85"/>
      <c r="MGB183" s="85"/>
      <c r="MGC183" s="85"/>
      <c r="MGD183" s="85"/>
      <c r="MGE183" s="85"/>
      <c r="MGF183" s="85"/>
      <c r="MGG183" s="85"/>
      <c r="MGH183" s="85"/>
      <c r="MGI183" s="85"/>
      <c r="MGJ183" s="85"/>
      <c r="MGK183" s="85"/>
      <c r="MGL183" s="85"/>
      <c r="MGM183" s="85"/>
      <c r="MGN183" s="85"/>
      <c r="MGO183" s="85"/>
      <c r="MGP183" s="85"/>
      <c r="MGQ183" s="85"/>
      <c r="MGR183" s="85"/>
      <c r="MGS183" s="85"/>
      <c r="MGT183" s="85"/>
      <c r="MGU183" s="85"/>
      <c r="MGV183" s="85"/>
      <c r="MGW183" s="85"/>
      <c r="MGX183" s="85"/>
      <c r="MGY183" s="85"/>
      <c r="MGZ183" s="85"/>
      <c r="MHA183" s="85"/>
      <c r="MHB183" s="85"/>
      <c r="MHC183" s="85"/>
      <c r="MHD183" s="85"/>
      <c r="MHE183" s="85"/>
      <c r="MHF183" s="85"/>
      <c r="MHG183" s="85"/>
      <c r="MHH183" s="85"/>
      <c r="MHI183" s="85"/>
      <c r="MHJ183" s="85"/>
      <c r="MHK183" s="85"/>
      <c r="MHL183" s="85"/>
      <c r="MHM183" s="85"/>
      <c r="MHN183" s="85"/>
      <c r="MHO183" s="85"/>
      <c r="MHP183" s="85"/>
      <c r="MHQ183" s="85"/>
      <c r="MHR183" s="85"/>
      <c r="MHS183" s="85"/>
      <c r="MHT183" s="85"/>
      <c r="MHU183" s="85"/>
      <c r="MHV183" s="85"/>
      <c r="MHW183" s="85"/>
      <c r="MHX183" s="85"/>
      <c r="MHY183" s="85"/>
      <c r="MHZ183" s="85"/>
      <c r="MIA183" s="85"/>
      <c r="MIB183" s="85"/>
      <c r="MIC183" s="85"/>
      <c r="MID183" s="85"/>
      <c r="MIE183" s="85"/>
      <c r="MIF183" s="85"/>
      <c r="MIG183" s="85"/>
      <c r="MIH183" s="85"/>
      <c r="MII183" s="85"/>
      <c r="MIJ183" s="85"/>
      <c r="MIK183" s="85"/>
      <c r="MIL183" s="85"/>
      <c r="MIM183" s="85"/>
      <c r="MIN183" s="85"/>
      <c r="MIO183" s="85"/>
      <c r="MIP183" s="85"/>
      <c r="MIQ183" s="85"/>
      <c r="MIR183" s="85"/>
      <c r="MIS183" s="85"/>
      <c r="MIT183" s="85"/>
      <c r="MIU183" s="85"/>
      <c r="MIV183" s="85"/>
      <c r="MIW183" s="85"/>
      <c r="MIX183" s="85"/>
      <c r="MIY183" s="85"/>
      <c r="MIZ183" s="85"/>
      <c r="MJA183" s="85"/>
      <c r="MJB183" s="85"/>
      <c r="MJC183" s="85"/>
      <c r="MJD183" s="85"/>
      <c r="MJE183" s="85"/>
      <c r="MJF183" s="85"/>
      <c r="MJG183" s="85"/>
      <c r="MJH183" s="85"/>
      <c r="MJI183" s="85"/>
      <c r="MJJ183" s="85"/>
      <c r="MJK183" s="85"/>
      <c r="MJL183" s="85"/>
      <c r="MJM183" s="85"/>
      <c r="MJN183" s="85"/>
      <c r="MJO183" s="85"/>
      <c r="MJP183" s="85"/>
      <c r="MJQ183" s="85"/>
      <c r="MJR183" s="85"/>
      <c r="MJS183" s="85"/>
      <c r="MJT183" s="85"/>
      <c r="MJU183" s="85"/>
      <c r="MJV183" s="85"/>
      <c r="MJW183" s="85"/>
      <c r="MJX183" s="85"/>
      <c r="MJY183" s="85"/>
      <c r="MJZ183" s="85"/>
      <c r="MKA183" s="85"/>
      <c r="MKB183" s="85"/>
      <c r="MKC183" s="85"/>
      <c r="MKD183" s="85"/>
      <c r="MKE183" s="85"/>
      <c r="MKF183" s="85"/>
      <c r="MKG183" s="85"/>
      <c r="MKH183" s="85"/>
      <c r="MKI183" s="85"/>
      <c r="MKJ183" s="85"/>
      <c r="MKK183" s="85"/>
      <c r="MKL183" s="85"/>
      <c r="MKM183" s="85"/>
      <c r="MKN183" s="85"/>
      <c r="MKO183" s="85"/>
      <c r="MKP183" s="85"/>
      <c r="MKQ183" s="85"/>
      <c r="MKR183" s="85"/>
      <c r="MKS183" s="85"/>
      <c r="MKT183" s="85"/>
      <c r="MKU183" s="85"/>
      <c r="MKV183" s="85"/>
      <c r="MKW183" s="85"/>
      <c r="MKX183" s="85"/>
      <c r="MKY183" s="85"/>
      <c r="MKZ183" s="85"/>
      <c r="MLA183" s="85"/>
      <c r="MLB183" s="85"/>
      <c r="MLC183" s="85"/>
      <c r="MLD183" s="85"/>
      <c r="MLE183" s="85"/>
      <c r="MLF183" s="85"/>
      <c r="MLG183" s="85"/>
      <c r="MLH183" s="85"/>
      <c r="MLI183" s="85"/>
      <c r="MLJ183" s="85"/>
      <c r="MLK183" s="85"/>
      <c r="MLL183" s="85"/>
      <c r="MLM183" s="85"/>
      <c r="MLN183" s="85"/>
      <c r="MLO183" s="85"/>
      <c r="MLP183" s="85"/>
      <c r="MLQ183" s="85"/>
      <c r="MLR183" s="85"/>
      <c r="MLS183" s="85"/>
      <c r="MLT183" s="85"/>
      <c r="MLU183" s="85"/>
      <c r="MLV183" s="85"/>
      <c r="MLW183" s="85"/>
      <c r="MLX183" s="85"/>
      <c r="MLY183" s="85"/>
      <c r="MLZ183" s="85"/>
      <c r="MMA183" s="85"/>
      <c r="MMB183" s="85"/>
      <c r="MMC183" s="85"/>
      <c r="MMD183" s="85"/>
      <c r="MME183" s="85"/>
      <c r="MMF183" s="85"/>
      <c r="MMG183" s="85"/>
      <c r="MMH183" s="85"/>
      <c r="MMI183" s="85"/>
      <c r="MMJ183" s="85"/>
      <c r="MMK183" s="85"/>
      <c r="MML183" s="85"/>
      <c r="MMM183" s="85"/>
      <c r="MMN183" s="85"/>
      <c r="MMO183" s="85"/>
      <c r="MMP183" s="85"/>
      <c r="MMQ183" s="85"/>
      <c r="MMR183" s="85"/>
      <c r="MMS183" s="85"/>
      <c r="MMT183" s="85"/>
      <c r="MMU183" s="85"/>
      <c r="MMV183" s="85"/>
      <c r="MMW183" s="85"/>
      <c r="MMX183" s="85"/>
      <c r="MMY183" s="85"/>
      <c r="MMZ183" s="85"/>
      <c r="MNA183" s="85"/>
      <c r="MNB183" s="85"/>
      <c r="MNC183" s="85"/>
      <c r="MND183" s="85"/>
      <c r="MNE183" s="85"/>
      <c r="MNF183" s="85"/>
      <c r="MNG183" s="85"/>
      <c r="MNH183" s="85"/>
      <c r="MNI183" s="85"/>
      <c r="MNJ183" s="85"/>
      <c r="MNK183" s="85"/>
      <c r="MNL183" s="85"/>
      <c r="MNM183" s="85"/>
      <c r="MNN183" s="85"/>
      <c r="MNO183" s="85"/>
      <c r="MNP183" s="85"/>
      <c r="MNQ183" s="85"/>
      <c r="MNR183" s="85"/>
      <c r="MNS183" s="85"/>
      <c r="MNT183" s="85"/>
      <c r="MNU183" s="85"/>
      <c r="MNV183" s="85"/>
      <c r="MNW183" s="85"/>
      <c r="MNX183" s="85"/>
      <c r="MNY183" s="85"/>
      <c r="MNZ183" s="85"/>
      <c r="MOA183" s="85"/>
      <c r="MOB183" s="85"/>
      <c r="MOC183" s="85"/>
      <c r="MOD183" s="85"/>
      <c r="MOE183" s="85"/>
      <c r="MOF183" s="85"/>
      <c r="MOG183" s="85"/>
      <c r="MOH183" s="85"/>
      <c r="MOI183" s="85"/>
      <c r="MOJ183" s="85"/>
      <c r="MOK183" s="85"/>
      <c r="MOL183" s="85"/>
      <c r="MOM183" s="85"/>
      <c r="MON183" s="85"/>
      <c r="MOO183" s="85"/>
      <c r="MOP183" s="85"/>
      <c r="MOQ183" s="85"/>
      <c r="MOR183" s="85"/>
      <c r="MOS183" s="85"/>
      <c r="MOT183" s="85"/>
      <c r="MOU183" s="85"/>
      <c r="MOV183" s="85"/>
      <c r="MOW183" s="85"/>
      <c r="MOX183" s="85"/>
      <c r="MOY183" s="85"/>
      <c r="MOZ183" s="85"/>
      <c r="MPA183" s="85"/>
      <c r="MPB183" s="85"/>
      <c r="MPC183" s="85"/>
      <c r="MPD183" s="85"/>
      <c r="MPE183" s="85"/>
      <c r="MPF183" s="85"/>
      <c r="MPG183" s="85"/>
      <c r="MPH183" s="85"/>
      <c r="MPI183" s="85"/>
      <c r="MPJ183" s="85"/>
      <c r="MPK183" s="85"/>
      <c r="MPL183" s="85"/>
      <c r="MPM183" s="85"/>
      <c r="MPN183" s="85"/>
      <c r="MPO183" s="85"/>
      <c r="MPP183" s="85"/>
      <c r="MPQ183" s="85"/>
      <c r="MPR183" s="85"/>
      <c r="MPS183" s="85"/>
      <c r="MPT183" s="85"/>
      <c r="MPU183" s="85"/>
      <c r="MPV183" s="85"/>
      <c r="MPW183" s="85"/>
      <c r="MPX183" s="85"/>
      <c r="MPY183" s="85"/>
      <c r="MPZ183" s="85"/>
      <c r="MQA183" s="85"/>
      <c r="MQB183" s="85"/>
      <c r="MQC183" s="85"/>
      <c r="MQD183" s="85"/>
      <c r="MQE183" s="85"/>
      <c r="MQF183" s="85"/>
      <c r="MQG183" s="85"/>
      <c r="MQH183" s="85"/>
      <c r="MQI183" s="85"/>
      <c r="MQJ183" s="85"/>
      <c r="MQK183" s="85"/>
      <c r="MQL183" s="85"/>
      <c r="MQM183" s="85"/>
      <c r="MQN183" s="85"/>
      <c r="MQO183" s="85"/>
      <c r="MQP183" s="85"/>
      <c r="MQQ183" s="85"/>
      <c r="MQR183" s="85"/>
      <c r="MQS183" s="85"/>
      <c r="MQT183" s="85"/>
      <c r="MQU183" s="85"/>
      <c r="MQV183" s="85"/>
      <c r="MQW183" s="85"/>
      <c r="MQX183" s="85"/>
      <c r="MQY183" s="85"/>
      <c r="MQZ183" s="85"/>
      <c r="MRA183" s="85"/>
      <c r="MRB183" s="85"/>
      <c r="MRC183" s="85"/>
      <c r="MRD183" s="85"/>
      <c r="MRE183" s="85"/>
      <c r="MRF183" s="85"/>
      <c r="MRG183" s="85"/>
      <c r="MRH183" s="85"/>
      <c r="MRI183" s="85"/>
      <c r="MRJ183" s="85"/>
      <c r="MRK183" s="85"/>
      <c r="MRL183" s="85"/>
      <c r="MRM183" s="85"/>
      <c r="MRN183" s="85"/>
      <c r="MRO183" s="85"/>
      <c r="MRP183" s="85"/>
      <c r="MRQ183" s="85"/>
      <c r="MRR183" s="85"/>
      <c r="MRS183" s="85"/>
      <c r="MRT183" s="85"/>
      <c r="MRU183" s="85"/>
      <c r="MRV183" s="85"/>
      <c r="MRW183" s="85"/>
      <c r="MRX183" s="85"/>
      <c r="MRY183" s="85"/>
      <c r="MRZ183" s="85"/>
      <c r="MSA183" s="85"/>
      <c r="MSB183" s="85"/>
      <c r="MSC183" s="85"/>
      <c r="MSD183" s="85"/>
      <c r="MSE183" s="85"/>
      <c r="MSF183" s="85"/>
      <c r="MSG183" s="85"/>
      <c r="MSH183" s="85"/>
      <c r="MSI183" s="85"/>
      <c r="MSJ183" s="85"/>
      <c r="MSK183" s="85"/>
      <c r="MSL183" s="85"/>
      <c r="MSM183" s="85"/>
      <c r="MSN183" s="85"/>
      <c r="MSO183" s="85"/>
      <c r="MSP183" s="85"/>
      <c r="MSQ183" s="85"/>
      <c r="MSR183" s="85"/>
      <c r="MSS183" s="85"/>
      <c r="MST183" s="85"/>
      <c r="MSU183" s="85"/>
      <c r="MSV183" s="85"/>
      <c r="MSW183" s="85"/>
      <c r="MSX183" s="85"/>
      <c r="MSY183" s="85"/>
      <c r="MSZ183" s="85"/>
      <c r="MTA183" s="85"/>
      <c r="MTB183" s="85"/>
      <c r="MTC183" s="85"/>
      <c r="MTD183" s="85"/>
      <c r="MTE183" s="85"/>
      <c r="MTF183" s="85"/>
      <c r="MTG183" s="85"/>
      <c r="MTH183" s="85"/>
      <c r="MTI183" s="85"/>
      <c r="MTJ183" s="85"/>
      <c r="MTK183" s="85"/>
      <c r="MTL183" s="85"/>
      <c r="MTM183" s="85"/>
      <c r="MTN183" s="85"/>
      <c r="MTO183" s="85"/>
      <c r="MTP183" s="85"/>
      <c r="MTQ183" s="85"/>
      <c r="MTR183" s="85"/>
      <c r="MTS183" s="85"/>
      <c r="MTT183" s="85"/>
      <c r="MTU183" s="85"/>
      <c r="MTV183" s="85"/>
      <c r="MTW183" s="85"/>
      <c r="MTX183" s="85"/>
      <c r="MTY183" s="85"/>
      <c r="MTZ183" s="85"/>
      <c r="MUA183" s="85"/>
      <c r="MUB183" s="85"/>
      <c r="MUC183" s="85"/>
      <c r="MUD183" s="85"/>
      <c r="MUE183" s="85"/>
      <c r="MUF183" s="85"/>
      <c r="MUG183" s="85"/>
      <c r="MUH183" s="85"/>
      <c r="MUI183" s="85"/>
      <c r="MUJ183" s="85"/>
      <c r="MUK183" s="85"/>
      <c r="MUL183" s="85"/>
      <c r="MUM183" s="85"/>
      <c r="MUN183" s="85"/>
      <c r="MUO183" s="85"/>
      <c r="MUP183" s="85"/>
      <c r="MUQ183" s="85"/>
      <c r="MUR183" s="85"/>
      <c r="MUS183" s="85"/>
      <c r="MUT183" s="85"/>
      <c r="MUU183" s="85"/>
      <c r="MUV183" s="85"/>
      <c r="MUW183" s="85"/>
      <c r="MUX183" s="85"/>
      <c r="MUY183" s="85"/>
      <c r="MUZ183" s="85"/>
      <c r="MVA183" s="85"/>
      <c r="MVB183" s="85"/>
      <c r="MVC183" s="85"/>
      <c r="MVD183" s="85"/>
      <c r="MVE183" s="85"/>
      <c r="MVF183" s="85"/>
      <c r="MVG183" s="85"/>
      <c r="MVH183" s="85"/>
      <c r="MVI183" s="85"/>
      <c r="MVJ183" s="85"/>
      <c r="MVK183" s="85"/>
      <c r="MVL183" s="85"/>
      <c r="MVM183" s="85"/>
      <c r="MVN183" s="85"/>
      <c r="MVO183" s="85"/>
      <c r="MVP183" s="85"/>
      <c r="MVQ183" s="85"/>
      <c r="MVR183" s="85"/>
      <c r="MVS183" s="85"/>
      <c r="MVT183" s="85"/>
      <c r="MVU183" s="85"/>
      <c r="MVV183" s="85"/>
      <c r="MVW183" s="85"/>
      <c r="MVX183" s="85"/>
      <c r="MVY183" s="85"/>
      <c r="MVZ183" s="85"/>
      <c r="MWA183" s="85"/>
      <c r="MWB183" s="85"/>
      <c r="MWC183" s="85"/>
      <c r="MWD183" s="85"/>
      <c r="MWE183" s="85"/>
      <c r="MWF183" s="85"/>
      <c r="MWG183" s="85"/>
      <c r="MWH183" s="85"/>
      <c r="MWI183" s="85"/>
      <c r="MWJ183" s="85"/>
      <c r="MWK183" s="85"/>
      <c r="MWL183" s="85"/>
      <c r="MWM183" s="85"/>
      <c r="MWN183" s="85"/>
      <c r="MWO183" s="85"/>
      <c r="MWP183" s="85"/>
      <c r="MWQ183" s="85"/>
      <c r="MWR183" s="85"/>
      <c r="MWS183" s="85"/>
      <c r="MWT183" s="85"/>
      <c r="MWU183" s="85"/>
      <c r="MWV183" s="85"/>
      <c r="MWW183" s="85"/>
      <c r="MWX183" s="85"/>
      <c r="MWY183" s="85"/>
      <c r="MWZ183" s="85"/>
      <c r="MXA183" s="85"/>
      <c r="MXB183" s="85"/>
      <c r="MXC183" s="85"/>
      <c r="MXD183" s="85"/>
      <c r="MXE183" s="85"/>
      <c r="MXF183" s="85"/>
      <c r="MXG183" s="85"/>
      <c r="MXH183" s="85"/>
      <c r="MXI183" s="85"/>
      <c r="MXJ183" s="85"/>
      <c r="MXK183" s="85"/>
      <c r="MXL183" s="85"/>
      <c r="MXM183" s="85"/>
      <c r="MXN183" s="85"/>
      <c r="MXO183" s="85"/>
      <c r="MXP183" s="85"/>
      <c r="MXQ183" s="85"/>
      <c r="MXR183" s="85"/>
      <c r="MXS183" s="85"/>
      <c r="MXT183" s="85"/>
      <c r="MXU183" s="85"/>
      <c r="MXV183" s="85"/>
      <c r="MXW183" s="85"/>
      <c r="MXX183" s="85"/>
      <c r="MXY183" s="85"/>
      <c r="MXZ183" s="85"/>
      <c r="MYA183" s="85"/>
      <c r="MYB183" s="85"/>
      <c r="MYC183" s="85"/>
      <c r="MYD183" s="85"/>
      <c r="MYE183" s="85"/>
      <c r="MYF183" s="85"/>
      <c r="MYG183" s="85"/>
      <c r="MYH183" s="85"/>
      <c r="MYI183" s="85"/>
      <c r="MYJ183" s="85"/>
      <c r="MYK183" s="85"/>
      <c r="MYL183" s="85"/>
      <c r="MYM183" s="85"/>
      <c r="MYN183" s="85"/>
      <c r="MYO183" s="85"/>
      <c r="MYP183" s="85"/>
      <c r="MYQ183" s="85"/>
      <c r="MYR183" s="85"/>
      <c r="MYS183" s="85"/>
      <c r="MYT183" s="85"/>
      <c r="MYU183" s="85"/>
      <c r="MYV183" s="85"/>
      <c r="MYW183" s="85"/>
      <c r="MYX183" s="85"/>
      <c r="MYY183" s="85"/>
      <c r="MYZ183" s="85"/>
      <c r="MZA183" s="85"/>
      <c r="MZB183" s="85"/>
      <c r="MZC183" s="85"/>
      <c r="MZD183" s="85"/>
      <c r="MZE183" s="85"/>
      <c r="MZF183" s="85"/>
      <c r="MZG183" s="85"/>
      <c r="MZH183" s="85"/>
      <c r="MZI183" s="85"/>
      <c r="MZJ183" s="85"/>
      <c r="MZK183" s="85"/>
      <c r="MZL183" s="85"/>
      <c r="MZM183" s="85"/>
      <c r="MZN183" s="85"/>
      <c r="MZO183" s="85"/>
      <c r="MZP183" s="85"/>
      <c r="MZQ183" s="85"/>
      <c r="MZR183" s="85"/>
      <c r="MZS183" s="85"/>
      <c r="MZT183" s="85"/>
      <c r="MZU183" s="85"/>
      <c r="MZV183" s="85"/>
      <c r="MZW183" s="85"/>
      <c r="MZX183" s="85"/>
      <c r="MZY183" s="85"/>
      <c r="MZZ183" s="85"/>
      <c r="NAA183" s="85"/>
      <c r="NAB183" s="85"/>
      <c r="NAC183" s="85"/>
      <c r="NAD183" s="85"/>
      <c r="NAE183" s="85"/>
      <c r="NAF183" s="85"/>
      <c r="NAG183" s="85"/>
      <c r="NAH183" s="85"/>
      <c r="NAI183" s="85"/>
      <c r="NAJ183" s="85"/>
      <c r="NAK183" s="85"/>
      <c r="NAL183" s="85"/>
      <c r="NAM183" s="85"/>
      <c r="NAN183" s="85"/>
      <c r="NAO183" s="85"/>
      <c r="NAP183" s="85"/>
      <c r="NAQ183" s="85"/>
      <c r="NAR183" s="85"/>
      <c r="NAS183" s="85"/>
      <c r="NAT183" s="85"/>
      <c r="NAU183" s="85"/>
      <c r="NAV183" s="85"/>
      <c r="NAW183" s="85"/>
      <c r="NAX183" s="85"/>
      <c r="NAY183" s="85"/>
      <c r="NAZ183" s="85"/>
      <c r="NBA183" s="85"/>
      <c r="NBB183" s="85"/>
      <c r="NBC183" s="85"/>
      <c r="NBD183" s="85"/>
      <c r="NBE183" s="85"/>
      <c r="NBF183" s="85"/>
      <c r="NBG183" s="85"/>
      <c r="NBH183" s="85"/>
      <c r="NBI183" s="85"/>
      <c r="NBJ183" s="85"/>
      <c r="NBK183" s="85"/>
      <c r="NBL183" s="85"/>
      <c r="NBM183" s="85"/>
      <c r="NBN183" s="85"/>
      <c r="NBO183" s="85"/>
      <c r="NBP183" s="85"/>
      <c r="NBQ183" s="85"/>
      <c r="NBR183" s="85"/>
      <c r="NBS183" s="85"/>
      <c r="NBT183" s="85"/>
      <c r="NBU183" s="85"/>
      <c r="NBV183" s="85"/>
      <c r="NBW183" s="85"/>
      <c r="NBX183" s="85"/>
      <c r="NBY183" s="85"/>
      <c r="NBZ183" s="85"/>
      <c r="NCA183" s="85"/>
      <c r="NCB183" s="85"/>
      <c r="NCC183" s="85"/>
      <c r="NCD183" s="85"/>
      <c r="NCE183" s="85"/>
      <c r="NCF183" s="85"/>
      <c r="NCG183" s="85"/>
      <c r="NCH183" s="85"/>
      <c r="NCI183" s="85"/>
      <c r="NCJ183" s="85"/>
      <c r="NCK183" s="85"/>
      <c r="NCL183" s="85"/>
      <c r="NCM183" s="85"/>
      <c r="NCN183" s="85"/>
      <c r="NCO183" s="85"/>
      <c r="NCP183" s="85"/>
      <c r="NCQ183" s="85"/>
      <c r="NCR183" s="85"/>
      <c r="NCS183" s="85"/>
      <c r="NCT183" s="85"/>
      <c r="NCU183" s="85"/>
      <c r="NCV183" s="85"/>
      <c r="NCW183" s="85"/>
      <c r="NCX183" s="85"/>
      <c r="NCY183" s="85"/>
      <c r="NCZ183" s="85"/>
      <c r="NDA183" s="85"/>
      <c r="NDB183" s="85"/>
      <c r="NDC183" s="85"/>
      <c r="NDD183" s="85"/>
      <c r="NDE183" s="85"/>
      <c r="NDF183" s="85"/>
      <c r="NDG183" s="85"/>
      <c r="NDH183" s="85"/>
      <c r="NDI183" s="85"/>
      <c r="NDJ183" s="85"/>
      <c r="NDK183" s="85"/>
      <c r="NDL183" s="85"/>
      <c r="NDM183" s="85"/>
      <c r="NDN183" s="85"/>
      <c r="NDO183" s="85"/>
      <c r="NDP183" s="85"/>
      <c r="NDQ183" s="85"/>
      <c r="NDR183" s="85"/>
      <c r="NDS183" s="85"/>
      <c r="NDT183" s="85"/>
      <c r="NDU183" s="85"/>
      <c r="NDV183" s="85"/>
      <c r="NDW183" s="85"/>
      <c r="NDX183" s="85"/>
      <c r="NDY183" s="85"/>
      <c r="NDZ183" s="85"/>
      <c r="NEA183" s="85"/>
      <c r="NEB183" s="85"/>
      <c r="NEC183" s="85"/>
      <c r="NED183" s="85"/>
      <c r="NEE183" s="85"/>
      <c r="NEF183" s="85"/>
      <c r="NEG183" s="85"/>
      <c r="NEH183" s="85"/>
      <c r="NEI183" s="85"/>
      <c r="NEJ183" s="85"/>
      <c r="NEK183" s="85"/>
      <c r="NEL183" s="85"/>
      <c r="NEM183" s="85"/>
      <c r="NEN183" s="85"/>
      <c r="NEO183" s="85"/>
      <c r="NEP183" s="85"/>
      <c r="NEQ183" s="85"/>
      <c r="NER183" s="85"/>
      <c r="NES183" s="85"/>
      <c r="NET183" s="85"/>
      <c r="NEU183" s="85"/>
      <c r="NEV183" s="85"/>
      <c r="NEW183" s="85"/>
      <c r="NEX183" s="85"/>
      <c r="NEY183" s="85"/>
      <c r="NEZ183" s="85"/>
      <c r="NFA183" s="85"/>
      <c r="NFB183" s="85"/>
      <c r="NFC183" s="85"/>
      <c r="NFD183" s="85"/>
      <c r="NFE183" s="85"/>
      <c r="NFF183" s="85"/>
      <c r="NFG183" s="85"/>
      <c r="NFH183" s="85"/>
      <c r="NFI183" s="85"/>
      <c r="NFJ183" s="85"/>
      <c r="NFK183" s="85"/>
      <c r="NFL183" s="85"/>
      <c r="NFM183" s="85"/>
      <c r="NFN183" s="85"/>
      <c r="NFO183" s="85"/>
      <c r="NFP183" s="85"/>
      <c r="NFQ183" s="85"/>
      <c r="NFR183" s="85"/>
      <c r="NFS183" s="85"/>
      <c r="NFT183" s="85"/>
      <c r="NFU183" s="85"/>
      <c r="NFV183" s="85"/>
      <c r="NFW183" s="85"/>
      <c r="NFX183" s="85"/>
      <c r="NFY183" s="85"/>
      <c r="NFZ183" s="85"/>
      <c r="NGA183" s="85"/>
      <c r="NGB183" s="85"/>
      <c r="NGC183" s="85"/>
      <c r="NGD183" s="85"/>
      <c r="NGE183" s="85"/>
      <c r="NGF183" s="85"/>
      <c r="NGG183" s="85"/>
      <c r="NGH183" s="85"/>
      <c r="NGI183" s="85"/>
      <c r="NGJ183" s="85"/>
      <c r="NGK183" s="85"/>
      <c r="NGL183" s="85"/>
      <c r="NGM183" s="85"/>
      <c r="NGN183" s="85"/>
      <c r="NGO183" s="85"/>
      <c r="NGP183" s="85"/>
      <c r="NGQ183" s="85"/>
      <c r="NGR183" s="85"/>
      <c r="NGS183" s="85"/>
      <c r="NGT183" s="85"/>
      <c r="NGU183" s="85"/>
      <c r="NGV183" s="85"/>
      <c r="NGW183" s="85"/>
      <c r="NGX183" s="85"/>
      <c r="NGY183" s="85"/>
      <c r="NGZ183" s="85"/>
      <c r="NHA183" s="85"/>
      <c r="NHB183" s="85"/>
      <c r="NHC183" s="85"/>
      <c r="NHD183" s="85"/>
      <c r="NHE183" s="85"/>
      <c r="NHF183" s="85"/>
      <c r="NHG183" s="85"/>
      <c r="NHH183" s="85"/>
      <c r="NHI183" s="85"/>
      <c r="NHJ183" s="85"/>
      <c r="NHK183" s="85"/>
      <c r="NHL183" s="85"/>
      <c r="NHM183" s="85"/>
      <c r="NHN183" s="85"/>
      <c r="NHO183" s="85"/>
      <c r="NHP183" s="85"/>
      <c r="NHQ183" s="85"/>
      <c r="NHR183" s="85"/>
      <c r="NHS183" s="85"/>
      <c r="NHT183" s="85"/>
      <c r="NHU183" s="85"/>
      <c r="NHV183" s="85"/>
      <c r="NHW183" s="85"/>
      <c r="NHX183" s="85"/>
      <c r="NHY183" s="85"/>
      <c r="NHZ183" s="85"/>
      <c r="NIA183" s="85"/>
      <c r="NIB183" s="85"/>
      <c r="NIC183" s="85"/>
      <c r="NID183" s="85"/>
      <c r="NIE183" s="85"/>
      <c r="NIF183" s="85"/>
      <c r="NIG183" s="85"/>
      <c r="NIH183" s="85"/>
      <c r="NII183" s="85"/>
      <c r="NIJ183" s="85"/>
      <c r="NIK183" s="85"/>
      <c r="NIL183" s="85"/>
      <c r="NIM183" s="85"/>
      <c r="NIN183" s="85"/>
      <c r="NIO183" s="85"/>
      <c r="NIP183" s="85"/>
      <c r="NIQ183" s="85"/>
      <c r="NIR183" s="85"/>
      <c r="NIS183" s="85"/>
      <c r="NIT183" s="85"/>
      <c r="NIU183" s="85"/>
      <c r="NIV183" s="85"/>
      <c r="NIW183" s="85"/>
      <c r="NIX183" s="85"/>
      <c r="NIY183" s="85"/>
      <c r="NIZ183" s="85"/>
      <c r="NJA183" s="85"/>
      <c r="NJB183" s="85"/>
      <c r="NJC183" s="85"/>
      <c r="NJD183" s="85"/>
      <c r="NJE183" s="85"/>
      <c r="NJF183" s="85"/>
      <c r="NJG183" s="85"/>
      <c r="NJH183" s="85"/>
      <c r="NJI183" s="85"/>
      <c r="NJJ183" s="85"/>
      <c r="NJK183" s="85"/>
      <c r="NJL183" s="85"/>
      <c r="NJM183" s="85"/>
      <c r="NJN183" s="85"/>
      <c r="NJO183" s="85"/>
      <c r="NJP183" s="85"/>
      <c r="NJQ183" s="85"/>
      <c r="NJR183" s="85"/>
      <c r="NJS183" s="85"/>
      <c r="NJT183" s="85"/>
      <c r="NJU183" s="85"/>
      <c r="NJV183" s="85"/>
      <c r="NJW183" s="85"/>
      <c r="NJX183" s="85"/>
      <c r="NJY183" s="85"/>
      <c r="NJZ183" s="85"/>
      <c r="NKA183" s="85"/>
      <c r="NKB183" s="85"/>
      <c r="NKC183" s="85"/>
      <c r="NKD183" s="85"/>
      <c r="NKE183" s="85"/>
      <c r="NKF183" s="85"/>
      <c r="NKG183" s="85"/>
      <c r="NKH183" s="85"/>
      <c r="NKI183" s="85"/>
      <c r="NKJ183" s="85"/>
      <c r="NKK183" s="85"/>
      <c r="NKL183" s="85"/>
      <c r="NKM183" s="85"/>
      <c r="NKN183" s="85"/>
      <c r="NKO183" s="85"/>
      <c r="NKP183" s="85"/>
      <c r="NKQ183" s="85"/>
      <c r="NKR183" s="85"/>
      <c r="NKS183" s="85"/>
      <c r="NKT183" s="85"/>
      <c r="NKU183" s="85"/>
      <c r="NKV183" s="85"/>
      <c r="NKW183" s="85"/>
      <c r="NKX183" s="85"/>
      <c r="NKY183" s="85"/>
      <c r="NKZ183" s="85"/>
      <c r="NLA183" s="85"/>
      <c r="NLB183" s="85"/>
      <c r="NLC183" s="85"/>
      <c r="NLD183" s="85"/>
      <c r="NLE183" s="85"/>
      <c r="NLF183" s="85"/>
      <c r="NLG183" s="85"/>
      <c r="NLH183" s="85"/>
      <c r="NLI183" s="85"/>
      <c r="NLJ183" s="85"/>
      <c r="NLK183" s="85"/>
      <c r="NLL183" s="85"/>
      <c r="NLM183" s="85"/>
      <c r="NLN183" s="85"/>
      <c r="NLO183" s="85"/>
      <c r="NLP183" s="85"/>
      <c r="NLQ183" s="85"/>
      <c r="NLR183" s="85"/>
      <c r="NLS183" s="85"/>
      <c r="NLT183" s="85"/>
      <c r="NLU183" s="85"/>
      <c r="NLV183" s="85"/>
      <c r="NLW183" s="85"/>
      <c r="NLX183" s="85"/>
      <c r="NLY183" s="85"/>
      <c r="NLZ183" s="85"/>
      <c r="NMA183" s="85"/>
      <c r="NMB183" s="85"/>
      <c r="NMC183" s="85"/>
      <c r="NMD183" s="85"/>
      <c r="NME183" s="85"/>
      <c r="NMF183" s="85"/>
      <c r="NMG183" s="85"/>
      <c r="NMH183" s="85"/>
      <c r="NMI183" s="85"/>
      <c r="NMJ183" s="85"/>
      <c r="NMK183" s="85"/>
      <c r="NML183" s="85"/>
      <c r="NMM183" s="85"/>
      <c r="NMN183" s="85"/>
      <c r="NMO183" s="85"/>
      <c r="NMP183" s="85"/>
      <c r="NMQ183" s="85"/>
      <c r="NMR183" s="85"/>
      <c r="NMS183" s="85"/>
      <c r="NMT183" s="85"/>
      <c r="NMU183" s="85"/>
      <c r="NMV183" s="85"/>
      <c r="NMW183" s="85"/>
      <c r="NMX183" s="85"/>
      <c r="NMY183" s="85"/>
      <c r="NMZ183" s="85"/>
      <c r="NNA183" s="85"/>
      <c r="NNB183" s="85"/>
      <c r="NNC183" s="85"/>
      <c r="NND183" s="85"/>
      <c r="NNE183" s="85"/>
      <c r="NNF183" s="85"/>
      <c r="NNG183" s="85"/>
      <c r="NNH183" s="85"/>
      <c r="NNI183" s="85"/>
      <c r="NNJ183" s="85"/>
      <c r="NNK183" s="85"/>
      <c r="NNL183" s="85"/>
      <c r="NNM183" s="85"/>
      <c r="NNN183" s="85"/>
      <c r="NNO183" s="85"/>
      <c r="NNP183" s="85"/>
      <c r="NNQ183" s="85"/>
      <c r="NNR183" s="85"/>
      <c r="NNS183" s="85"/>
      <c r="NNT183" s="85"/>
      <c r="NNU183" s="85"/>
      <c r="NNV183" s="85"/>
      <c r="NNW183" s="85"/>
      <c r="NNX183" s="85"/>
      <c r="NNY183" s="85"/>
      <c r="NNZ183" s="85"/>
      <c r="NOA183" s="85"/>
      <c r="NOB183" s="85"/>
      <c r="NOC183" s="85"/>
      <c r="NOD183" s="85"/>
      <c r="NOE183" s="85"/>
      <c r="NOF183" s="85"/>
      <c r="NOG183" s="85"/>
      <c r="NOH183" s="85"/>
      <c r="NOI183" s="85"/>
      <c r="NOJ183" s="85"/>
      <c r="NOK183" s="85"/>
      <c r="NOL183" s="85"/>
      <c r="NOM183" s="85"/>
      <c r="NON183" s="85"/>
      <c r="NOO183" s="85"/>
      <c r="NOP183" s="85"/>
      <c r="NOQ183" s="85"/>
      <c r="NOR183" s="85"/>
      <c r="NOS183" s="85"/>
      <c r="NOT183" s="85"/>
      <c r="NOU183" s="85"/>
      <c r="NOV183" s="85"/>
      <c r="NOW183" s="85"/>
      <c r="NOX183" s="85"/>
      <c r="NOY183" s="85"/>
      <c r="NOZ183" s="85"/>
      <c r="NPA183" s="85"/>
      <c r="NPB183" s="85"/>
      <c r="NPC183" s="85"/>
      <c r="NPD183" s="85"/>
      <c r="NPE183" s="85"/>
      <c r="NPF183" s="85"/>
      <c r="NPG183" s="85"/>
      <c r="NPH183" s="85"/>
      <c r="NPI183" s="85"/>
      <c r="NPJ183" s="85"/>
      <c r="NPK183" s="85"/>
      <c r="NPL183" s="85"/>
      <c r="NPM183" s="85"/>
      <c r="NPN183" s="85"/>
      <c r="NPO183" s="85"/>
      <c r="NPP183" s="85"/>
      <c r="NPQ183" s="85"/>
      <c r="NPR183" s="85"/>
      <c r="NPS183" s="85"/>
      <c r="NPT183" s="85"/>
      <c r="NPU183" s="85"/>
      <c r="NPV183" s="85"/>
      <c r="NPW183" s="85"/>
      <c r="NPX183" s="85"/>
      <c r="NPY183" s="85"/>
      <c r="NPZ183" s="85"/>
      <c r="NQA183" s="85"/>
      <c r="NQB183" s="85"/>
      <c r="NQC183" s="85"/>
      <c r="NQD183" s="85"/>
      <c r="NQE183" s="85"/>
      <c r="NQF183" s="85"/>
      <c r="NQG183" s="85"/>
      <c r="NQH183" s="85"/>
      <c r="NQI183" s="85"/>
      <c r="NQJ183" s="85"/>
      <c r="NQK183" s="85"/>
      <c r="NQL183" s="85"/>
      <c r="NQM183" s="85"/>
      <c r="NQN183" s="85"/>
      <c r="NQO183" s="85"/>
      <c r="NQP183" s="85"/>
      <c r="NQQ183" s="85"/>
      <c r="NQR183" s="85"/>
      <c r="NQS183" s="85"/>
      <c r="NQT183" s="85"/>
      <c r="NQU183" s="85"/>
      <c r="NQV183" s="85"/>
      <c r="NQW183" s="85"/>
      <c r="NQX183" s="85"/>
      <c r="NQY183" s="85"/>
      <c r="NQZ183" s="85"/>
      <c r="NRA183" s="85"/>
      <c r="NRB183" s="85"/>
      <c r="NRC183" s="85"/>
      <c r="NRD183" s="85"/>
      <c r="NRE183" s="85"/>
      <c r="NRF183" s="85"/>
      <c r="NRG183" s="85"/>
      <c r="NRH183" s="85"/>
      <c r="NRI183" s="85"/>
      <c r="NRJ183" s="85"/>
      <c r="NRK183" s="85"/>
      <c r="NRL183" s="85"/>
      <c r="NRM183" s="85"/>
      <c r="NRN183" s="85"/>
      <c r="NRO183" s="85"/>
      <c r="NRP183" s="85"/>
      <c r="NRQ183" s="85"/>
      <c r="NRR183" s="85"/>
      <c r="NRS183" s="85"/>
      <c r="NRT183" s="85"/>
      <c r="NRU183" s="85"/>
      <c r="NRV183" s="85"/>
      <c r="NRW183" s="85"/>
      <c r="NRX183" s="85"/>
      <c r="NRY183" s="85"/>
      <c r="NRZ183" s="85"/>
      <c r="NSA183" s="85"/>
      <c r="NSB183" s="85"/>
      <c r="NSC183" s="85"/>
      <c r="NSD183" s="85"/>
      <c r="NSE183" s="85"/>
      <c r="NSF183" s="85"/>
      <c r="NSG183" s="85"/>
      <c r="NSH183" s="85"/>
      <c r="NSI183" s="85"/>
      <c r="NSJ183" s="85"/>
      <c r="NSK183" s="85"/>
      <c r="NSL183" s="85"/>
      <c r="NSM183" s="85"/>
      <c r="NSN183" s="85"/>
      <c r="NSO183" s="85"/>
      <c r="NSP183" s="85"/>
      <c r="NSQ183" s="85"/>
      <c r="NSR183" s="85"/>
      <c r="NSS183" s="85"/>
      <c r="NST183" s="85"/>
      <c r="NSU183" s="85"/>
      <c r="NSV183" s="85"/>
      <c r="NSW183" s="85"/>
      <c r="NSX183" s="85"/>
      <c r="NSY183" s="85"/>
      <c r="NSZ183" s="85"/>
      <c r="NTA183" s="85"/>
      <c r="NTB183" s="85"/>
      <c r="NTC183" s="85"/>
      <c r="NTD183" s="85"/>
      <c r="NTE183" s="85"/>
      <c r="NTF183" s="85"/>
      <c r="NTG183" s="85"/>
      <c r="NTH183" s="85"/>
      <c r="NTI183" s="85"/>
      <c r="NTJ183" s="85"/>
      <c r="NTK183" s="85"/>
      <c r="NTL183" s="85"/>
      <c r="NTM183" s="85"/>
      <c r="NTN183" s="85"/>
      <c r="NTO183" s="85"/>
      <c r="NTP183" s="85"/>
      <c r="NTQ183" s="85"/>
      <c r="NTR183" s="85"/>
      <c r="NTS183" s="85"/>
      <c r="NTT183" s="85"/>
      <c r="NTU183" s="85"/>
      <c r="NTV183" s="85"/>
      <c r="NTW183" s="85"/>
      <c r="NTX183" s="85"/>
      <c r="NTY183" s="85"/>
      <c r="NTZ183" s="85"/>
      <c r="NUA183" s="85"/>
      <c r="NUB183" s="85"/>
      <c r="NUC183" s="85"/>
      <c r="NUD183" s="85"/>
      <c r="NUE183" s="85"/>
      <c r="NUF183" s="85"/>
      <c r="NUG183" s="85"/>
      <c r="NUH183" s="85"/>
      <c r="NUI183" s="85"/>
      <c r="NUJ183" s="85"/>
      <c r="NUK183" s="85"/>
      <c r="NUL183" s="85"/>
      <c r="NUM183" s="85"/>
      <c r="NUN183" s="85"/>
      <c r="NUO183" s="85"/>
      <c r="NUP183" s="85"/>
      <c r="NUQ183" s="85"/>
      <c r="NUR183" s="85"/>
      <c r="NUS183" s="85"/>
      <c r="NUT183" s="85"/>
      <c r="NUU183" s="85"/>
      <c r="NUV183" s="85"/>
      <c r="NUW183" s="85"/>
      <c r="NUX183" s="85"/>
      <c r="NUY183" s="85"/>
      <c r="NUZ183" s="85"/>
      <c r="NVA183" s="85"/>
      <c r="NVB183" s="85"/>
      <c r="NVC183" s="85"/>
      <c r="NVD183" s="85"/>
      <c r="NVE183" s="85"/>
      <c r="NVF183" s="85"/>
      <c r="NVG183" s="85"/>
      <c r="NVH183" s="85"/>
      <c r="NVI183" s="85"/>
      <c r="NVJ183" s="85"/>
      <c r="NVK183" s="85"/>
      <c r="NVL183" s="85"/>
      <c r="NVM183" s="85"/>
      <c r="NVN183" s="85"/>
      <c r="NVO183" s="85"/>
      <c r="NVP183" s="85"/>
      <c r="NVQ183" s="85"/>
      <c r="NVR183" s="85"/>
      <c r="NVS183" s="85"/>
      <c r="NVT183" s="85"/>
      <c r="NVU183" s="85"/>
      <c r="NVV183" s="85"/>
      <c r="NVW183" s="85"/>
      <c r="NVX183" s="85"/>
      <c r="NVY183" s="85"/>
      <c r="NVZ183" s="85"/>
      <c r="NWA183" s="85"/>
      <c r="NWB183" s="85"/>
      <c r="NWC183" s="85"/>
      <c r="NWD183" s="85"/>
      <c r="NWE183" s="85"/>
      <c r="NWF183" s="85"/>
      <c r="NWG183" s="85"/>
      <c r="NWH183" s="85"/>
      <c r="NWI183" s="85"/>
      <c r="NWJ183" s="85"/>
      <c r="NWK183" s="85"/>
      <c r="NWL183" s="85"/>
      <c r="NWM183" s="85"/>
      <c r="NWN183" s="85"/>
      <c r="NWO183" s="85"/>
      <c r="NWP183" s="85"/>
      <c r="NWQ183" s="85"/>
      <c r="NWR183" s="85"/>
      <c r="NWS183" s="85"/>
      <c r="NWT183" s="85"/>
      <c r="NWU183" s="85"/>
      <c r="NWV183" s="85"/>
      <c r="NWW183" s="85"/>
      <c r="NWX183" s="85"/>
      <c r="NWY183" s="85"/>
      <c r="NWZ183" s="85"/>
      <c r="NXA183" s="85"/>
      <c r="NXB183" s="85"/>
      <c r="NXC183" s="85"/>
      <c r="NXD183" s="85"/>
      <c r="NXE183" s="85"/>
      <c r="NXF183" s="85"/>
      <c r="NXG183" s="85"/>
      <c r="NXH183" s="85"/>
      <c r="NXI183" s="85"/>
      <c r="NXJ183" s="85"/>
      <c r="NXK183" s="85"/>
      <c r="NXL183" s="85"/>
      <c r="NXM183" s="85"/>
      <c r="NXN183" s="85"/>
      <c r="NXO183" s="85"/>
      <c r="NXP183" s="85"/>
      <c r="NXQ183" s="85"/>
      <c r="NXR183" s="85"/>
      <c r="NXS183" s="85"/>
      <c r="NXT183" s="85"/>
      <c r="NXU183" s="85"/>
      <c r="NXV183" s="85"/>
      <c r="NXW183" s="85"/>
      <c r="NXX183" s="85"/>
      <c r="NXY183" s="85"/>
      <c r="NXZ183" s="85"/>
      <c r="NYA183" s="85"/>
      <c r="NYB183" s="85"/>
      <c r="NYC183" s="85"/>
      <c r="NYD183" s="85"/>
      <c r="NYE183" s="85"/>
      <c r="NYF183" s="85"/>
      <c r="NYG183" s="85"/>
      <c r="NYH183" s="85"/>
      <c r="NYI183" s="85"/>
      <c r="NYJ183" s="85"/>
      <c r="NYK183" s="85"/>
      <c r="NYL183" s="85"/>
      <c r="NYM183" s="85"/>
      <c r="NYN183" s="85"/>
      <c r="NYO183" s="85"/>
      <c r="NYP183" s="85"/>
      <c r="NYQ183" s="85"/>
      <c r="NYR183" s="85"/>
      <c r="NYS183" s="85"/>
      <c r="NYT183" s="85"/>
      <c r="NYU183" s="85"/>
      <c r="NYV183" s="85"/>
      <c r="NYW183" s="85"/>
      <c r="NYX183" s="85"/>
      <c r="NYY183" s="85"/>
      <c r="NYZ183" s="85"/>
      <c r="NZA183" s="85"/>
      <c r="NZB183" s="85"/>
      <c r="NZC183" s="85"/>
      <c r="NZD183" s="85"/>
      <c r="NZE183" s="85"/>
      <c r="NZF183" s="85"/>
      <c r="NZG183" s="85"/>
      <c r="NZH183" s="85"/>
      <c r="NZI183" s="85"/>
      <c r="NZJ183" s="85"/>
      <c r="NZK183" s="85"/>
      <c r="NZL183" s="85"/>
      <c r="NZM183" s="85"/>
      <c r="NZN183" s="85"/>
      <c r="NZO183" s="85"/>
      <c r="NZP183" s="85"/>
      <c r="NZQ183" s="85"/>
      <c r="NZR183" s="85"/>
      <c r="NZS183" s="85"/>
      <c r="NZT183" s="85"/>
      <c r="NZU183" s="85"/>
      <c r="NZV183" s="85"/>
      <c r="NZW183" s="85"/>
      <c r="NZX183" s="85"/>
      <c r="NZY183" s="85"/>
      <c r="NZZ183" s="85"/>
      <c r="OAA183" s="85"/>
      <c r="OAB183" s="85"/>
      <c r="OAC183" s="85"/>
      <c r="OAD183" s="85"/>
      <c r="OAE183" s="85"/>
      <c r="OAF183" s="85"/>
      <c r="OAG183" s="85"/>
      <c r="OAH183" s="85"/>
      <c r="OAI183" s="85"/>
      <c r="OAJ183" s="85"/>
      <c r="OAK183" s="85"/>
      <c r="OAL183" s="85"/>
      <c r="OAM183" s="85"/>
      <c r="OAN183" s="85"/>
      <c r="OAO183" s="85"/>
      <c r="OAP183" s="85"/>
      <c r="OAQ183" s="85"/>
      <c r="OAR183" s="85"/>
      <c r="OAS183" s="85"/>
      <c r="OAT183" s="85"/>
      <c r="OAU183" s="85"/>
      <c r="OAV183" s="85"/>
      <c r="OAW183" s="85"/>
      <c r="OAX183" s="85"/>
      <c r="OAY183" s="85"/>
      <c r="OAZ183" s="85"/>
      <c r="OBA183" s="85"/>
      <c r="OBB183" s="85"/>
      <c r="OBC183" s="85"/>
      <c r="OBD183" s="85"/>
      <c r="OBE183" s="85"/>
      <c r="OBF183" s="85"/>
      <c r="OBG183" s="85"/>
      <c r="OBH183" s="85"/>
      <c r="OBI183" s="85"/>
      <c r="OBJ183" s="85"/>
      <c r="OBK183" s="85"/>
      <c r="OBL183" s="85"/>
      <c r="OBM183" s="85"/>
      <c r="OBN183" s="85"/>
      <c r="OBO183" s="85"/>
      <c r="OBP183" s="85"/>
      <c r="OBQ183" s="85"/>
      <c r="OBR183" s="85"/>
      <c r="OBS183" s="85"/>
      <c r="OBT183" s="85"/>
      <c r="OBU183" s="85"/>
      <c r="OBV183" s="85"/>
      <c r="OBW183" s="85"/>
      <c r="OBX183" s="85"/>
      <c r="OBY183" s="85"/>
      <c r="OBZ183" s="85"/>
      <c r="OCA183" s="85"/>
      <c r="OCB183" s="85"/>
      <c r="OCC183" s="85"/>
      <c r="OCD183" s="85"/>
      <c r="OCE183" s="85"/>
      <c r="OCF183" s="85"/>
      <c r="OCG183" s="85"/>
      <c r="OCH183" s="85"/>
      <c r="OCI183" s="85"/>
      <c r="OCJ183" s="85"/>
      <c r="OCK183" s="85"/>
      <c r="OCL183" s="85"/>
      <c r="OCM183" s="85"/>
      <c r="OCN183" s="85"/>
      <c r="OCO183" s="85"/>
      <c r="OCP183" s="85"/>
      <c r="OCQ183" s="85"/>
      <c r="OCR183" s="85"/>
      <c r="OCS183" s="85"/>
      <c r="OCT183" s="85"/>
      <c r="OCU183" s="85"/>
      <c r="OCV183" s="85"/>
      <c r="OCW183" s="85"/>
      <c r="OCX183" s="85"/>
      <c r="OCY183" s="85"/>
      <c r="OCZ183" s="85"/>
      <c r="ODA183" s="85"/>
      <c r="ODB183" s="85"/>
      <c r="ODC183" s="85"/>
      <c r="ODD183" s="85"/>
      <c r="ODE183" s="85"/>
      <c r="ODF183" s="85"/>
      <c r="ODG183" s="85"/>
      <c r="ODH183" s="85"/>
      <c r="ODI183" s="85"/>
      <c r="ODJ183" s="85"/>
      <c r="ODK183" s="85"/>
      <c r="ODL183" s="85"/>
      <c r="ODM183" s="85"/>
      <c r="ODN183" s="85"/>
      <c r="ODO183" s="85"/>
      <c r="ODP183" s="85"/>
      <c r="ODQ183" s="85"/>
      <c r="ODR183" s="85"/>
      <c r="ODS183" s="85"/>
      <c r="ODT183" s="85"/>
      <c r="ODU183" s="85"/>
      <c r="ODV183" s="85"/>
      <c r="ODW183" s="85"/>
      <c r="ODX183" s="85"/>
      <c r="ODY183" s="85"/>
      <c r="ODZ183" s="85"/>
      <c r="OEA183" s="85"/>
      <c r="OEB183" s="85"/>
      <c r="OEC183" s="85"/>
      <c r="OED183" s="85"/>
      <c r="OEE183" s="85"/>
      <c r="OEF183" s="85"/>
      <c r="OEG183" s="85"/>
      <c r="OEH183" s="85"/>
      <c r="OEI183" s="85"/>
      <c r="OEJ183" s="85"/>
      <c r="OEK183" s="85"/>
      <c r="OEL183" s="85"/>
      <c r="OEM183" s="85"/>
      <c r="OEN183" s="85"/>
      <c r="OEO183" s="85"/>
      <c r="OEP183" s="85"/>
      <c r="OEQ183" s="85"/>
      <c r="OER183" s="85"/>
      <c r="OES183" s="85"/>
      <c r="OET183" s="85"/>
      <c r="OEU183" s="85"/>
      <c r="OEV183" s="85"/>
      <c r="OEW183" s="85"/>
      <c r="OEX183" s="85"/>
      <c r="OEY183" s="85"/>
      <c r="OEZ183" s="85"/>
      <c r="OFA183" s="85"/>
      <c r="OFB183" s="85"/>
      <c r="OFC183" s="85"/>
      <c r="OFD183" s="85"/>
      <c r="OFE183" s="85"/>
      <c r="OFF183" s="85"/>
      <c r="OFG183" s="85"/>
      <c r="OFH183" s="85"/>
      <c r="OFI183" s="85"/>
      <c r="OFJ183" s="85"/>
      <c r="OFK183" s="85"/>
      <c r="OFL183" s="85"/>
      <c r="OFM183" s="85"/>
      <c r="OFN183" s="85"/>
      <c r="OFO183" s="85"/>
      <c r="OFP183" s="85"/>
      <c r="OFQ183" s="85"/>
      <c r="OFR183" s="85"/>
      <c r="OFS183" s="85"/>
      <c r="OFT183" s="85"/>
      <c r="OFU183" s="85"/>
      <c r="OFV183" s="85"/>
      <c r="OFW183" s="85"/>
      <c r="OFX183" s="85"/>
      <c r="OFY183" s="85"/>
      <c r="OFZ183" s="85"/>
      <c r="OGA183" s="85"/>
      <c r="OGB183" s="85"/>
      <c r="OGC183" s="85"/>
      <c r="OGD183" s="85"/>
      <c r="OGE183" s="85"/>
      <c r="OGF183" s="85"/>
      <c r="OGG183" s="85"/>
      <c r="OGH183" s="85"/>
      <c r="OGI183" s="85"/>
      <c r="OGJ183" s="85"/>
      <c r="OGK183" s="85"/>
      <c r="OGL183" s="85"/>
      <c r="OGM183" s="85"/>
      <c r="OGN183" s="85"/>
      <c r="OGO183" s="85"/>
      <c r="OGP183" s="85"/>
      <c r="OGQ183" s="85"/>
      <c r="OGR183" s="85"/>
      <c r="OGS183" s="85"/>
      <c r="OGT183" s="85"/>
      <c r="OGU183" s="85"/>
      <c r="OGV183" s="85"/>
      <c r="OGW183" s="85"/>
      <c r="OGX183" s="85"/>
      <c r="OGY183" s="85"/>
      <c r="OGZ183" s="85"/>
      <c r="OHA183" s="85"/>
      <c r="OHB183" s="85"/>
      <c r="OHC183" s="85"/>
      <c r="OHD183" s="85"/>
      <c r="OHE183" s="85"/>
      <c r="OHF183" s="85"/>
      <c r="OHG183" s="85"/>
      <c r="OHH183" s="85"/>
      <c r="OHI183" s="85"/>
      <c r="OHJ183" s="85"/>
      <c r="OHK183" s="85"/>
      <c r="OHL183" s="85"/>
      <c r="OHM183" s="85"/>
      <c r="OHN183" s="85"/>
      <c r="OHO183" s="85"/>
      <c r="OHP183" s="85"/>
      <c r="OHQ183" s="85"/>
      <c r="OHR183" s="85"/>
      <c r="OHS183" s="85"/>
      <c r="OHT183" s="85"/>
      <c r="OHU183" s="85"/>
      <c r="OHV183" s="85"/>
      <c r="OHW183" s="85"/>
      <c r="OHX183" s="85"/>
      <c r="OHY183" s="85"/>
      <c r="OHZ183" s="85"/>
      <c r="OIA183" s="85"/>
      <c r="OIB183" s="85"/>
      <c r="OIC183" s="85"/>
      <c r="OID183" s="85"/>
      <c r="OIE183" s="85"/>
      <c r="OIF183" s="85"/>
      <c r="OIG183" s="85"/>
      <c r="OIH183" s="85"/>
      <c r="OII183" s="85"/>
      <c r="OIJ183" s="85"/>
      <c r="OIK183" s="85"/>
      <c r="OIL183" s="85"/>
      <c r="OIM183" s="85"/>
      <c r="OIN183" s="85"/>
      <c r="OIO183" s="85"/>
      <c r="OIP183" s="85"/>
      <c r="OIQ183" s="85"/>
      <c r="OIR183" s="85"/>
      <c r="OIS183" s="85"/>
      <c r="OIT183" s="85"/>
      <c r="OIU183" s="85"/>
      <c r="OIV183" s="85"/>
      <c r="OIW183" s="85"/>
      <c r="OIX183" s="85"/>
      <c r="OIY183" s="85"/>
      <c r="OIZ183" s="85"/>
      <c r="OJA183" s="85"/>
      <c r="OJB183" s="85"/>
      <c r="OJC183" s="85"/>
      <c r="OJD183" s="85"/>
      <c r="OJE183" s="85"/>
      <c r="OJF183" s="85"/>
      <c r="OJG183" s="85"/>
      <c r="OJH183" s="85"/>
      <c r="OJI183" s="85"/>
      <c r="OJJ183" s="85"/>
      <c r="OJK183" s="85"/>
      <c r="OJL183" s="85"/>
      <c r="OJM183" s="85"/>
      <c r="OJN183" s="85"/>
      <c r="OJO183" s="85"/>
      <c r="OJP183" s="85"/>
      <c r="OJQ183" s="85"/>
      <c r="OJR183" s="85"/>
      <c r="OJS183" s="85"/>
      <c r="OJT183" s="85"/>
      <c r="OJU183" s="85"/>
      <c r="OJV183" s="85"/>
      <c r="OJW183" s="85"/>
      <c r="OJX183" s="85"/>
      <c r="OJY183" s="85"/>
      <c r="OJZ183" s="85"/>
      <c r="OKA183" s="85"/>
      <c r="OKB183" s="85"/>
      <c r="OKC183" s="85"/>
      <c r="OKD183" s="85"/>
      <c r="OKE183" s="85"/>
      <c r="OKF183" s="85"/>
      <c r="OKG183" s="85"/>
      <c r="OKH183" s="85"/>
      <c r="OKI183" s="85"/>
      <c r="OKJ183" s="85"/>
      <c r="OKK183" s="85"/>
      <c r="OKL183" s="85"/>
      <c r="OKM183" s="85"/>
      <c r="OKN183" s="85"/>
      <c r="OKO183" s="85"/>
      <c r="OKP183" s="85"/>
      <c r="OKQ183" s="85"/>
      <c r="OKR183" s="85"/>
      <c r="OKS183" s="85"/>
      <c r="OKT183" s="85"/>
      <c r="OKU183" s="85"/>
      <c r="OKV183" s="85"/>
      <c r="OKW183" s="85"/>
      <c r="OKX183" s="85"/>
      <c r="OKY183" s="85"/>
      <c r="OKZ183" s="85"/>
      <c r="OLA183" s="85"/>
      <c r="OLB183" s="85"/>
      <c r="OLC183" s="85"/>
      <c r="OLD183" s="85"/>
      <c r="OLE183" s="85"/>
      <c r="OLF183" s="85"/>
      <c r="OLG183" s="85"/>
      <c r="OLH183" s="85"/>
      <c r="OLI183" s="85"/>
      <c r="OLJ183" s="85"/>
      <c r="OLK183" s="85"/>
      <c r="OLL183" s="85"/>
      <c r="OLM183" s="85"/>
      <c r="OLN183" s="85"/>
      <c r="OLO183" s="85"/>
      <c r="OLP183" s="85"/>
      <c r="OLQ183" s="85"/>
      <c r="OLR183" s="85"/>
      <c r="OLS183" s="85"/>
      <c r="OLT183" s="85"/>
      <c r="OLU183" s="85"/>
      <c r="OLV183" s="85"/>
      <c r="OLW183" s="85"/>
      <c r="OLX183" s="85"/>
      <c r="OLY183" s="85"/>
      <c r="OLZ183" s="85"/>
      <c r="OMA183" s="85"/>
      <c r="OMB183" s="85"/>
      <c r="OMC183" s="85"/>
      <c r="OMD183" s="85"/>
      <c r="OME183" s="85"/>
      <c r="OMF183" s="85"/>
      <c r="OMG183" s="85"/>
      <c r="OMH183" s="85"/>
      <c r="OMI183" s="85"/>
      <c r="OMJ183" s="85"/>
      <c r="OMK183" s="85"/>
      <c r="OML183" s="85"/>
      <c r="OMM183" s="85"/>
      <c r="OMN183" s="85"/>
      <c r="OMO183" s="85"/>
      <c r="OMP183" s="85"/>
      <c r="OMQ183" s="85"/>
      <c r="OMR183" s="85"/>
      <c r="OMS183" s="85"/>
      <c r="OMT183" s="85"/>
      <c r="OMU183" s="85"/>
      <c r="OMV183" s="85"/>
      <c r="OMW183" s="85"/>
      <c r="OMX183" s="85"/>
      <c r="OMY183" s="85"/>
      <c r="OMZ183" s="85"/>
      <c r="ONA183" s="85"/>
      <c r="ONB183" s="85"/>
      <c r="ONC183" s="85"/>
      <c r="OND183" s="85"/>
      <c r="ONE183" s="85"/>
      <c r="ONF183" s="85"/>
      <c r="ONG183" s="85"/>
      <c r="ONH183" s="85"/>
      <c r="ONI183" s="85"/>
      <c r="ONJ183" s="85"/>
      <c r="ONK183" s="85"/>
      <c r="ONL183" s="85"/>
      <c r="ONM183" s="85"/>
      <c r="ONN183" s="85"/>
      <c r="ONO183" s="85"/>
      <c r="ONP183" s="85"/>
      <c r="ONQ183" s="85"/>
      <c r="ONR183" s="85"/>
      <c r="ONS183" s="85"/>
      <c r="ONT183" s="85"/>
      <c r="ONU183" s="85"/>
      <c r="ONV183" s="85"/>
      <c r="ONW183" s="85"/>
      <c r="ONX183" s="85"/>
      <c r="ONY183" s="85"/>
      <c r="ONZ183" s="85"/>
      <c r="OOA183" s="85"/>
      <c r="OOB183" s="85"/>
      <c r="OOC183" s="85"/>
      <c r="OOD183" s="85"/>
      <c r="OOE183" s="85"/>
      <c r="OOF183" s="85"/>
      <c r="OOG183" s="85"/>
      <c r="OOH183" s="85"/>
      <c r="OOI183" s="85"/>
      <c r="OOJ183" s="85"/>
      <c r="OOK183" s="85"/>
      <c r="OOL183" s="85"/>
      <c r="OOM183" s="85"/>
      <c r="OON183" s="85"/>
      <c r="OOO183" s="85"/>
      <c r="OOP183" s="85"/>
      <c r="OOQ183" s="85"/>
      <c r="OOR183" s="85"/>
      <c r="OOS183" s="85"/>
      <c r="OOT183" s="85"/>
      <c r="OOU183" s="85"/>
      <c r="OOV183" s="85"/>
      <c r="OOW183" s="85"/>
      <c r="OOX183" s="85"/>
      <c r="OOY183" s="85"/>
      <c r="OOZ183" s="85"/>
      <c r="OPA183" s="85"/>
      <c r="OPB183" s="85"/>
      <c r="OPC183" s="85"/>
      <c r="OPD183" s="85"/>
      <c r="OPE183" s="85"/>
      <c r="OPF183" s="85"/>
      <c r="OPG183" s="85"/>
      <c r="OPH183" s="85"/>
      <c r="OPI183" s="85"/>
      <c r="OPJ183" s="85"/>
      <c r="OPK183" s="85"/>
      <c r="OPL183" s="85"/>
      <c r="OPM183" s="85"/>
      <c r="OPN183" s="85"/>
      <c r="OPO183" s="85"/>
      <c r="OPP183" s="85"/>
      <c r="OPQ183" s="85"/>
      <c r="OPR183" s="85"/>
      <c r="OPS183" s="85"/>
      <c r="OPT183" s="85"/>
      <c r="OPU183" s="85"/>
      <c r="OPV183" s="85"/>
      <c r="OPW183" s="85"/>
      <c r="OPX183" s="85"/>
      <c r="OPY183" s="85"/>
      <c r="OPZ183" s="85"/>
      <c r="OQA183" s="85"/>
      <c r="OQB183" s="85"/>
      <c r="OQC183" s="85"/>
      <c r="OQD183" s="85"/>
      <c r="OQE183" s="85"/>
      <c r="OQF183" s="85"/>
      <c r="OQG183" s="85"/>
      <c r="OQH183" s="85"/>
      <c r="OQI183" s="85"/>
      <c r="OQJ183" s="85"/>
      <c r="OQK183" s="85"/>
      <c r="OQL183" s="85"/>
      <c r="OQM183" s="85"/>
      <c r="OQN183" s="85"/>
      <c r="OQO183" s="85"/>
      <c r="OQP183" s="85"/>
      <c r="OQQ183" s="85"/>
      <c r="OQR183" s="85"/>
      <c r="OQS183" s="85"/>
      <c r="OQT183" s="85"/>
      <c r="OQU183" s="85"/>
      <c r="OQV183" s="85"/>
      <c r="OQW183" s="85"/>
      <c r="OQX183" s="85"/>
      <c r="OQY183" s="85"/>
      <c r="OQZ183" s="85"/>
      <c r="ORA183" s="85"/>
      <c r="ORB183" s="85"/>
      <c r="ORC183" s="85"/>
      <c r="ORD183" s="85"/>
      <c r="ORE183" s="85"/>
      <c r="ORF183" s="85"/>
      <c r="ORG183" s="85"/>
      <c r="ORH183" s="85"/>
      <c r="ORI183" s="85"/>
      <c r="ORJ183" s="85"/>
      <c r="ORK183" s="85"/>
      <c r="ORL183" s="85"/>
      <c r="ORM183" s="85"/>
      <c r="ORN183" s="85"/>
      <c r="ORO183" s="85"/>
      <c r="ORP183" s="85"/>
      <c r="ORQ183" s="85"/>
      <c r="ORR183" s="85"/>
      <c r="ORS183" s="85"/>
      <c r="ORT183" s="85"/>
      <c r="ORU183" s="85"/>
      <c r="ORV183" s="85"/>
      <c r="ORW183" s="85"/>
      <c r="ORX183" s="85"/>
      <c r="ORY183" s="85"/>
      <c r="ORZ183" s="85"/>
      <c r="OSA183" s="85"/>
      <c r="OSB183" s="85"/>
      <c r="OSC183" s="85"/>
      <c r="OSD183" s="85"/>
      <c r="OSE183" s="85"/>
      <c r="OSF183" s="85"/>
      <c r="OSG183" s="85"/>
      <c r="OSH183" s="85"/>
      <c r="OSI183" s="85"/>
      <c r="OSJ183" s="85"/>
      <c r="OSK183" s="85"/>
      <c r="OSL183" s="85"/>
      <c r="OSM183" s="85"/>
      <c r="OSN183" s="85"/>
      <c r="OSO183" s="85"/>
      <c r="OSP183" s="85"/>
      <c r="OSQ183" s="85"/>
      <c r="OSR183" s="85"/>
      <c r="OSS183" s="85"/>
      <c r="OST183" s="85"/>
      <c r="OSU183" s="85"/>
      <c r="OSV183" s="85"/>
      <c r="OSW183" s="85"/>
      <c r="OSX183" s="85"/>
      <c r="OSY183" s="85"/>
      <c r="OSZ183" s="85"/>
      <c r="OTA183" s="85"/>
      <c r="OTB183" s="85"/>
      <c r="OTC183" s="85"/>
      <c r="OTD183" s="85"/>
      <c r="OTE183" s="85"/>
      <c r="OTF183" s="85"/>
      <c r="OTG183" s="85"/>
      <c r="OTH183" s="85"/>
      <c r="OTI183" s="85"/>
      <c r="OTJ183" s="85"/>
      <c r="OTK183" s="85"/>
      <c r="OTL183" s="85"/>
      <c r="OTM183" s="85"/>
      <c r="OTN183" s="85"/>
      <c r="OTO183" s="85"/>
      <c r="OTP183" s="85"/>
      <c r="OTQ183" s="85"/>
      <c r="OTR183" s="85"/>
      <c r="OTS183" s="85"/>
      <c r="OTT183" s="85"/>
      <c r="OTU183" s="85"/>
      <c r="OTV183" s="85"/>
      <c r="OTW183" s="85"/>
      <c r="OTX183" s="85"/>
      <c r="OTY183" s="85"/>
      <c r="OTZ183" s="85"/>
      <c r="OUA183" s="85"/>
      <c r="OUB183" s="85"/>
      <c r="OUC183" s="85"/>
      <c r="OUD183" s="85"/>
      <c r="OUE183" s="85"/>
      <c r="OUF183" s="85"/>
      <c r="OUG183" s="85"/>
      <c r="OUH183" s="85"/>
      <c r="OUI183" s="85"/>
      <c r="OUJ183" s="85"/>
      <c r="OUK183" s="85"/>
      <c r="OUL183" s="85"/>
      <c r="OUM183" s="85"/>
      <c r="OUN183" s="85"/>
      <c r="OUO183" s="85"/>
      <c r="OUP183" s="85"/>
      <c r="OUQ183" s="85"/>
      <c r="OUR183" s="85"/>
      <c r="OUS183" s="85"/>
      <c r="OUT183" s="85"/>
      <c r="OUU183" s="85"/>
      <c r="OUV183" s="85"/>
      <c r="OUW183" s="85"/>
      <c r="OUX183" s="85"/>
      <c r="OUY183" s="85"/>
      <c r="OUZ183" s="85"/>
      <c r="OVA183" s="85"/>
      <c r="OVB183" s="85"/>
      <c r="OVC183" s="85"/>
      <c r="OVD183" s="85"/>
      <c r="OVE183" s="85"/>
      <c r="OVF183" s="85"/>
      <c r="OVG183" s="85"/>
      <c r="OVH183" s="85"/>
      <c r="OVI183" s="85"/>
      <c r="OVJ183" s="85"/>
      <c r="OVK183" s="85"/>
      <c r="OVL183" s="85"/>
      <c r="OVM183" s="85"/>
      <c r="OVN183" s="85"/>
      <c r="OVO183" s="85"/>
      <c r="OVP183" s="85"/>
      <c r="OVQ183" s="85"/>
      <c r="OVR183" s="85"/>
      <c r="OVS183" s="85"/>
      <c r="OVT183" s="85"/>
      <c r="OVU183" s="85"/>
      <c r="OVV183" s="85"/>
      <c r="OVW183" s="85"/>
      <c r="OVX183" s="85"/>
      <c r="OVY183" s="85"/>
      <c r="OVZ183" s="85"/>
      <c r="OWA183" s="85"/>
      <c r="OWB183" s="85"/>
      <c r="OWC183" s="85"/>
      <c r="OWD183" s="85"/>
      <c r="OWE183" s="85"/>
      <c r="OWF183" s="85"/>
      <c r="OWG183" s="85"/>
      <c r="OWH183" s="85"/>
      <c r="OWI183" s="85"/>
      <c r="OWJ183" s="85"/>
      <c r="OWK183" s="85"/>
      <c r="OWL183" s="85"/>
      <c r="OWM183" s="85"/>
      <c r="OWN183" s="85"/>
      <c r="OWO183" s="85"/>
      <c r="OWP183" s="85"/>
      <c r="OWQ183" s="85"/>
      <c r="OWR183" s="85"/>
      <c r="OWS183" s="85"/>
      <c r="OWT183" s="85"/>
      <c r="OWU183" s="85"/>
      <c r="OWV183" s="85"/>
      <c r="OWW183" s="85"/>
      <c r="OWX183" s="85"/>
      <c r="OWY183" s="85"/>
      <c r="OWZ183" s="85"/>
      <c r="OXA183" s="85"/>
      <c r="OXB183" s="85"/>
      <c r="OXC183" s="85"/>
      <c r="OXD183" s="85"/>
      <c r="OXE183" s="85"/>
      <c r="OXF183" s="85"/>
      <c r="OXG183" s="85"/>
      <c r="OXH183" s="85"/>
      <c r="OXI183" s="85"/>
      <c r="OXJ183" s="85"/>
      <c r="OXK183" s="85"/>
      <c r="OXL183" s="85"/>
      <c r="OXM183" s="85"/>
      <c r="OXN183" s="85"/>
      <c r="OXO183" s="85"/>
      <c r="OXP183" s="85"/>
      <c r="OXQ183" s="85"/>
      <c r="OXR183" s="85"/>
      <c r="OXS183" s="85"/>
      <c r="OXT183" s="85"/>
      <c r="OXU183" s="85"/>
      <c r="OXV183" s="85"/>
      <c r="OXW183" s="85"/>
      <c r="OXX183" s="85"/>
      <c r="OXY183" s="85"/>
      <c r="OXZ183" s="85"/>
      <c r="OYA183" s="85"/>
      <c r="OYB183" s="85"/>
      <c r="OYC183" s="85"/>
      <c r="OYD183" s="85"/>
      <c r="OYE183" s="85"/>
      <c r="OYF183" s="85"/>
      <c r="OYG183" s="85"/>
      <c r="OYH183" s="85"/>
      <c r="OYI183" s="85"/>
      <c r="OYJ183" s="85"/>
      <c r="OYK183" s="85"/>
      <c r="OYL183" s="85"/>
      <c r="OYM183" s="85"/>
      <c r="OYN183" s="85"/>
      <c r="OYO183" s="85"/>
      <c r="OYP183" s="85"/>
      <c r="OYQ183" s="85"/>
      <c r="OYR183" s="85"/>
      <c r="OYS183" s="85"/>
      <c r="OYT183" s="85"/>
      <c r="OYU183" s="85"/>
      <c r="OYV183" s="85"/>
      <c r="OYW183" s="85"/>
      <c r="OYX183" s="85"/>
      <c r="OYY183" s="85"/>
      <c r="OYZ183" s="85"/>
      <c r="OZA183" s="85"/>
      <c r="OZB183" s="85"/>
      <c r="OZC183" s="85"/>
      <c r="OZD183" s="85"/>
      <c r="OZE183" s="85"/>
      <c r="OZF183" s="85"/>
      <c r="OZG183" s="85"/>
      <c r="OZH183" s="85"/>
      <c r="OZI183" s="85"/>
      <c r="OZJ183" s="85"/>
      <c r="OZK183" s="85"/>
      <c r="OZL183" s="85"/>
      <c r="OZM183" s="85"/>
      <c r="OZN183" s="85"/>
      <c r="OZO183" s="85"/>
      <c r="OZP183" s="85"/>
      <c r="OZQ183" s="85"/>
      <c r="OZR183" s="85"/>
      <c r="OZS183" s="85"/>
      <c r="OZT183" s="85"/>
      <c r="OZU183" s="85"/>
      <c r="OZV183" s="85"/>
      <c r="OZW183" s="85"/>
      <c r="OZX183" s="85"/>
      <c r="OZY183" s="85"/>
      <c r="OZZ183" s="85"/>
      <c r="PAA183" s="85"/>
      <c r="PAB183" s="85"/>
      <c r="PAC183" s="85"/>
      <c r="PAD183" s="85"/>
      <c r="PAE183" s="85"/>
      <c r="PAF183" s="85"/>
      <c r="PAG183" s="85"/>
      <c r="PAH183" s="85"/>
      <c r="PAI183" s="85"/>
      <c r="PAJ183" s="85"/>
      <c r="PAK183" s="85"/>
      <c r="PAL183" s="85"/>
      <c r="PAM183" s="85"/>
      <c r="PAN183" s="85"/>
      <c r="PAO183" s="85"/>
      <c r="PAP183" s="85"/>
      <c r="PAQ183" s="85"/>
      <c r="PAR183" s="85"/>
      <c r="PAS183" s="85"/>
      <c r="PAT183" s="85"/>
      <c r="PAU183" s="85"/>
      <c r="PAV183" s="85"/>
      <c r="PAW183" s="85"/>
      <c r="PAX183" s="85"/>
      <c r="PAY183" s="85"/>
      <c r="PAZ183" s="85"/>
      <c r="PBA183" s="85"/>
      <c r="PBB183" s="85"/>
      <c r="PBC183" s="85"/>
      <c r="PBD183" s="85"/>
      <c r="PBE183" s="85"/>
      <c r="PBF183" s="85"/>
      <c r="PBG183" s="85"/>
      <c r="PBH183" s="85"/>
      <c r="PBI183" s="85"/>
      <c r="PBJ183" s="85"/>
      <c r="PBK183" s="85"/>
      <c r="PBL183" s="85"/>
      <c r="PBM183" s="85"/>
      <c r="PBN183" s="85"/>
      <c r="PBO183" s="85"/>
      <c r="PBP183" s="85"/>
      <c r="PBQ183" s="85"/>
      <c r="PBR183" s="85"/>
      <c r="PBS183" s="85"/>
      <c r="PBT183" s="85"/>
      <c r="PBU183" s="85"/>
      <c r="PBV183" s="85"/>
      <c r="PBW183" s="85"/>
      <c r="PBX183" s="85"/>
      <c r="PBY183" s="85"/>
      <c r="PBZ183" s="85"/>
      <c r="PCA183" s="85"/>
      <c r="PCB183" s="85"/>
      <c r="PCC183" s="85"/>
      <c r="PCD183" s="85"/>
      <c r="PCE183" s="85"/>
      <c r="PCF183" s="85"/>
      <c r="PCG183" s="85"/>
      <c r="PCH183" s="85"/>
      <c r="PCI183" s="85"/>
      <c r="PCJ183" s="85"/>
      <c r="PCK183" s="85"/>
      <c r="PCL183" s="85"/>
      <c r="PCM183" s="85"/>
      <c r="PCN183" s="85"/>
      <c r="PCO183" s="85"/>
      <c r="PCP183" s="85"/>
      <c r="PCQ183" s="85"/>
      <c r="PCR183" s="85"/>
      <c r="PCS183" s="85"/>
      <c r="PCT183" s="85"/>
      <c r="PCU183" s="85"/>
      <c r="PCV183" s="85"/>
      <c r="PCW183" s="85"/>
      <c r="PCX183" s="85"/>
      <c r="PCY183" s="85"/>
      <c r="PCZ183" s="85"/>
      <c r="PDA183" s="85"/>
      <c r="PDB183" s="85"/>
      <c r="PDC183" s="85"/>
      <c r="PDD183" s="85"/>
      <c r="PDE183" s="85"/>
      <c r="PDF183" s="85"/>
      <c r="PDG183" s="85"/>
      <c r="PDH183" s="85"/>
      <c r="PDI183" s="85"/>
      <c r="PDJ183" s="85"/>
      <c r="PDK183" s="85"/>
      <c r="PDL183" s="85"/>
      <c r="PDM183" s="85"/>
      <c r="PDN183" s="85"/>
      <c r="PDO183" s="85"/>
      <c r="PDP183" s="85"/>
      <c r="PDQ183" s="85"/>
      <c r="PDR183" s="85"/>
      <c r="PDS183" s="85"/>
      <c r="PDT183" s="85"/>
      <c r="PDU183" s="85"/>
      <c r="PDV183" s="85"/>
      <c r="PDW183" s="85"/>
      <c r="PDX183" s="85"/>
      <c r="PDY183" s="85"/>
      <c r="PDZ183" s="85"/>
      <c r="PEA183" s="85"/>
      <c r="PEB183" s="85"/>
      <c r="PEC183" s="85"/>
      <c r="PED183" s="85"/>
      <c r="PEE183" s="85"/>
      <c r="PEF183" s="85"/>
      <c r="PEG183" s="85"/>
      <c r="PEH183" s="85"/>
      <c r="PEI183" s="85"/>
      <c r="PEJ183" s="85"/>
      <c r="PEK183" s="85"/>
      <c r="PEL183" s="85"/>
      <c r="PEM183" s="85"/>
      <c r="PEN183" s="85"/>
      <c r="PEO183" s="85"/>
      <c r="PEP183" s="85"/>
      <c r="PEQ183" s="85"/>
      <c r="PER183" s="85"/>
      <c r="PES183" s="85"/>
      <c r="PET183" s="85"/>
      <c r="PEU183" s="85"/>
      <c r="PEV183" s="85"/>
      <c r="PEW183" s="85"/>
      <c r="PEX183" s="85"/>
      <c r="PEY183" s="85"/>
      <c r="PEZ183" s="85"/>
      <c r="PFA183" s="85"/>
      <c r="PFB183" s="85"/>
      <c r="PFC183" s="85"/>
      <c r="PFD183" s="85"/>
      <c r="PFE183" s="85"/>
      <c r="PFF183" s="85"/>
      <c r="PFG183" s="85"/>
      <c r="PFH183" s="85"/>
      <c r="PFI183" s="85"/>
      <c r="PFJ183" s="85"/>
      <c r="PFK183" s="85"/>
      <c r="PFL183" s="85"/>
      <c r="PFM183" s="85"/>
      <c r="PFN183" s="85"/>
      <c r="PFO183" s="85"/>
      <c r="PFP183" s="85"/>
      <c r="PFQ183" s="85"/>
      <c r="PFR183" s="85"/>
      <c r="PFS183" s="85"/>
      <c r="PFT183" s="85"/>
      <c r="PFU183" s="85"/>
      <c r="PFV183" s="85"/>
      <c r="PFW183" s="85"/>
      <c r="PFX183" s="85"/>
      <c r="PFY183" s="85"/>
      <c r="PFZ183" s="85"/>
      <c r="PGA183" s="85"/>
      <c r="PGB183" s="85"/>
      <c r="PGC183" s="85"/>
      <c r="PGD183" s="85"/>
      <c r="PGE183" s="85"/>
      <c r="PGF183" s="85"/>
      <c r="PGG183" s="85"/>
      <c r="PGH183" s="85"/>
      <c r="PGI183" s="85"/>
      <c r="PGJ183" s="85"/>
      <c r="PGK183" s="85"/>
      <c r="PGL183" s="85"/>
      <c r="PGM183" s="85"/>
      <c r="PGN183" s="85"/>
      <c r="PGO183" s="85"/>
      <c r="PGP183" s="85"/>
      <c r="PGQ183" s="85"/>
      <c r="PGR183" s="85"/>
      <c r="PGS183" s="85"/>
      <c r="PGT183" s="85"/>
      <c r="PGU183" s="85"/>
      <c r="PGV183" s="85"/>
      <c r="PGW183" s="85"/>
      <c r="PGX183" s="85"/>
      <c r="PGY183" s="85"/>
      <c r="PGZ183" s="85"/>
      <c r="PHA183" s="85"/>
      <c r="PHB183" s="85"/>
      <c r="PHC183" s="85"/>
      <c r="PHD183" s="85"/>
      <c r="PHE183" s="85"/>
      <c r="PHF183" s="85"/>
      <c r="PHG183" s="85"/>
      <c r="PHH183" s="85"/>
      <c r="PHI183" s="85"/>
      <c r="PHJ183" s="85"/>
      <c r="PHK183" s="85"/>
      <c r="PHL183" s="85"/>
      <c r="PHM183" s="85"/>
      <c r="PHN183" s="85"/>
      <c r="PHO183" s="85"/>
      <c r="PHP183" s="85"/>
      <c r="PHQ183" s="85"/>
      <c r="PHR183" s="85"/>
      <c r="PHS183" s="85"/>
      <c r="PHT183" s="85"/>
      <c r="PHU183" s="85"/>
      <c r="PHV183" s="85"/>
      <c r="PHW183" s="85"/>
      <c r="PHX183" s="85"/>
      <c r="PHY183" s="85"/>
      <c r="PHZ183" s="85"/>
      <c r="PIA183" s="85"/>
      <c r="PIB183" s="85"/>
      <c r="PIC183" s="85"/>
      <c r="PID183" s="85"/>
      <c r="PIE183" s="85"/>
      <c r="PIF183" s="85"/>
      <c r="PIG183" s="85"/>
      <c r="PIH183" s="85"/>
      <c r="PII183" s="85"/>
      <c r="PIJ183" s="85"/>
      <c r="PIK183" s="85"/>
      <c r="PIL183" s="85"/>
      <c r="PIM183" s="85"/>
      <c r="PIN183" s="85"/>
      <c r="PIO183" s="85"/>
      <c r="PIP183" s="85"/>
      <c r="PIQ183" s="85"/>
      <c r="PIR183" s="85"/>
      <c r="PIS183" s="85"/>
      <c r="PIT183" s="85"/>
      <c r="PIU183" s="85"/>
      <c r="PIV183" s="85"/>
      <c r="PIW183" s="85"/>
      <c r="PIX183" s="85"/>
      <c r="PIY183" s="85"/>
      <c r="PIZ183" s="85"/>
      <c r="PJA183" s="85"/>
      <c r="PJB183" s="85"/>
      <c r="PJC183" s="85"/>
      <c r="PJD183" s="85"/>
      <c r="PJE183" s="85"/>
      <c r="PJF183" s="85"/>
      <c r="PJG183" s="85"/>
      <c r="PJH183" s="85"/>
      <c r="PJI183" s="85"/>
      <c r="PJJ183" s="85"/>
      <c r="PJK183" s="85"/>
      <c r="PJL183" s="85"/>
      <c r="PJM183" s="85"/>
      <c r="PJN183" s="85"/>
      <c r="PJO183" s="85"/>
      <c r="PJP183" s="85"/>
      <c r="PJQ183" s="85"/>
      <c r="PJR183" s="85"/>
      <c r="PJS183" s="85"/>
      <c r="PJT183" s="85"/>
      <c r="PJU183" s="85"/>
      <c r="PJV183" s="85"/>
      <c r="PJW183" s="85"/>
      <c r="PJX183" s="85"/>
      <c r="PJY183" s="85"/>
      <c r="PJZ183" s="85"/>
      <c r="PKA183" s="85"/>
      <c r="PKB183" s="85"/>
      <c r="PKC183" s="85"/>
      <c r="PKD183" s="85"/>
      <c r="PKE183" s="85"/>
      <c r="PKF183" s="85"/>
      <c r="PKG183" s="85"/>
      <c r="PKH183" s="85"/>
      <c r="PKI183" s="85"/>
      <c r="PKJ183" s="85"/>
      <c r="PKK183" s="85"/>
      <c r="PKL183" s="85"/>
      <c r="PKM183" s="85"/>
      <c r="PKN183" s="85"/>
      <c r="PKO183" s="85"/>
      <c r="PKP183" s="85"/>
      <c r="PKQ183" s="85"/>
      <c r="PKR183" s="85"/>
      <c r="PKS183" s="85"/>
      <c r="PKT183" s="85"/>
      <c r="PKU183" s="85"/>
      <c r="PKV183" s="85"/>
      <c r="PKW183" s="85"/>
      <c r="PKX183" s="85"/>
      <c r="PKY183" s="85"/>
      <c r="PKZ183" s="85"/>
      <c r="PLA183" s="85"/>
      <c r="PLB183" s="85"/>
      <c r="PLC183" s="85"/>
      <c r="PLD183" s="85"/>
      <c r="PLE183" s="85"/>
      <c r="PLF183" s="85"/>
      <c r="PLG183" s="85"/>
      <c r="PLH183" s="85"/>
      <c r="PLI183" s="85"/>
      <c r="PLJ183" s="85"/>
      <c r="PLK183" s="85"/>
      <c r="PLL183" s="85"/>
      <c r="PLM183" s="85"/>
      <c r="PLN183" s="85"/>
      <c r="PLO183" s="85"/>
      <c r="PLP183" s="85"/>
      <c r="PLQ183" s="85"/>
      <c r="PLR183" s="85"/>
      <c r="PLS183" s="85"/>
      <c r="PLT183" s="85"/>
      <c r="PLU183" s="85"/>
      <c r="PLV183" s="85"/>
      <c r="PLW183" s="85"/>
      <c r="PLX183" s="85"/>
      <c r="PLY183" s="85"/>
      <c r="PLZ183" s="85"/>
      <c r="PMA183" s="85"/>
      <c r="PMB183" s="85"/>
      <c r="PMC183" s="85"/>
      <c r="PMD183" s="85"/>
      <c r="PME183" s="85"/>
      <c r="PMF183" s="85"/>
      <c r="PMG183" s="85"/>
      <c r="PMH183" s="85"/>
      <c r="PMI183" s="85"/>
      <c r="PMJ183" s="85"/>
      <c r="PMK183" s="85"/>
      <c r="PML183" s="85"/>
      <c r="PMM183" s="85"/>
      <c r="PMN183" s="85"/>
      <c r="PMO183" s="85"/>
      <c r="PMP183" s="85"/>
      <c r="PMQ183" s="85"/>
      <c r="PMR183" s="85"/>
      <c r="PMS183" s="85"/>
      <c r="PMT183" s="85"/>
      <c r="PMU183" s="85"/>
      <c r="PMV183" s="85"/>
      <c r="PMW183" s="85"/>
      <c r="PMX183" s="85"/>
      <c r="PMY183" s="85"/>
      <c r="PMZ183" s="85"/>
      <c r="PNA183" s="85"/>
      <c r="PNB183" s="85"/>
      <c r="PNC183" s="85"/>
      <c r="PND183" s="85"/>
      <c r="PNE183" s="85"/>
      <c r="PNF183" s="85"/>
      <c r="PNG183" s="85"/>
      <c r="PNH183" s="85"/>
      <c r="PNI183" s="85"/>
      <c r="PNJ183" s="85"/>
      <c r="PNK183" s="85"/>
      <c r="PNL183" s="85"/>
      <c r="PNM183" s="85"/>
      <c r="PNN183" s="85"/>
      <c r="PNO183" s="85"/>
      <c r="PNP183" s="85"/>
      <c r="PNQ183" s="85"/>
      <c r="PNR183" s="85"/>
      <c r="PNS183" s="85"/>
      <c r="PNT183" s="85"/>
      <c r="PNU183" s="85"/>
      <c r="PNV183" s="85"/>
      <c r="PNW183" s="85"/>
      <c r="PNX183" s="85"/>
      <c r="PNY183" s="85"/>
      <c r="PNZ183" s="85"/>
      <c r="POA183" s="85"/>
      <c r="POB183" s="85"/>
      <c r="POC183" s="85"/>
      <c r="POD183" s="85"/>
      <c r="POE183" s="85"/>
      <c r="POF183" s="85"/>
      <c r="POG183" s="85"/>
      <c r="POH183" s="85"/>
      <c r="POI183" s="85"/>
      <c r="POJ183" s="85"/>
      <c r="POK183" s="85"/>
      <c r="POL183" s="85"/>
      <c r="POM183" s="85"/>
      <c r="PON183" s="85"/>
      <c r="POO183" s="85"/>
      <c r="POP183" s="85"/>
      <c r="POQ183" s="85"/>
      <c r="POR183" s="85"/>
      <c r="POS183" s="85"/>
      <c r="POT183" s="85"/>
      <c r="POU183" s="85"/>
      <c r="POV183" s="85"/>
      <c r="POW183" s="85"/>
      <c r="POX183" s="85"/>
      <c r="POY183" s="85"/>
      <c r="POZ183" s="85"/>
      <c r="PPA183" s="85"/>
      <c r="PPB183" s="85"/>
      <c r="PPC183" s="85"/>
      <c r="PPD183" s="85"/>
      <c r="PPE183" s="85"/>
      <c r="PPF183" s="85"/>
      <c r="PPG183" s="85"/>
      <c r="PPH183" s="85"/>
      <c r="PPI183" s="85"/>
      <c r="PPJ183" s="85"/>
      <c r="PPK183" s="85"/>
      <c r="PPL183" s="85"/>
      <c r="PPM183" s="85"/>
      <c r="PPN183" s="85"/>
      <c r="PPO183" s="85"/>
      <c r="PPP183" s="85"/>
      <c r="PPQ183" s="85"/>
      <c r="PPR183" s="85"/>
      <c r="PPS183" s="85"/>
      <c r="PPT183" s="85"/>
      <c r="PPU183" s="85"/>
      <c r="PPV183" s="85"/>
      <c r="PPW183" s="85"/>
      <c r="PPX183" s="85"/>
      <c r="PPY183" s="85"/>
      <c r="PPZ183" s="85"/>
      <c r="PQA183" s="85"/>
      <c r="PQB183" s="85"/>
      <c r="PQC183" s="85"/>
      <c r="PQD183" s="85"/>
      <c r="PQE183" s="85"/>
      <c r="PQF183" s="85"/>
      <c r="PQG183" s="85"/>
      <c r="PQH183" s="85"/>
      <c r="PQI183" s="85"/>
      <c r="PQJ183" s="85"/>
      <c r="PQK183" s="85"/>
      <c r="PQL183" s="85"/>
      <c r="PQM183" s="85"/>
      <c r="PQN183" s="85"/>
      <c r="PQO183" s="85"/>
      <c r="PQP183" s="85"/>
      <c r="PQQ183" s="85"/>
      <c r="PQR183" s="85"/>
      <c r="PQS183" s="85"/>
      <c r="PQT183" s="85"/>
      <c r="PQU183" s="85"/>
      <c r="PQV183" s="85"/>
      <c r="PQW183" s="85"/>
      <c r="PQX183" s="85"/>
      <c r="PQY183" s="85"/>
      <c r="PQZ183" s="85"/>
      <c r="PRA183" s="85"/>
      <c r="PRB183" s="85"/>
      <c r="PRC183" s="85"/>
      <c r="PRD183" s="85"/>
      <c r="PRE183" s="85"/>
      <c r="PRF183" s="85"/>
      <c r="PRG183" s="85"/>
      <c r="PRH183" s="85"/>
      <c r="PRI183" s="85"/>
      <c r="PRJ183" s="85"/>
      <c r="PRK183" s="85"/>
      <c r="PRL183" s="85"/>
      <c r="PRM183" s="85"/>
      <c r="PRN183" s="85"/>
      <c r="PRO183" s="85"/>
      <c r="PRP183" s="85"/>
      <c r="PRQ183" s="85"/>
      <c r="PRR183" s="85"/>
      <c r="PRS183" s="85"/>
      <c r="PRT183" s="85"/>
      <c r="PRU183" s="85"/>
      <c r="PRV183" s="85"/>
      <c r="PRW183" s="85"/>
      <c r="PRX183" s="85"/>
      <c r="PRY183" s="85"/>
      <c r="PRZ183" s="85"/>
      <c r="PSA183" s="85"/>
      <c r="PSB183" s="85"/>
      <c r="PSC183" s="85"/>
      <c r="PSD183" s="85"/>
      <c r="PSE183" s="85"/>
      <c r="PSF183" s="85"/>
      <c r="PSG183" s="85"/>
      <c r="PSH183" s="85"/>
      <c r="PSI183" s="85"/>
      <c r="PSJ183" s="85"/>
      <c r="PSK183" s="85"/>
      <c r="PSL183" s="85"/>
      <c r="PSM183" s="85"/>
      <c r="PSN183" s="85"/>
      <c r="PSO183" s="85"/>
      <c r="PSP183" s="85"/>
      <c r="PSQ183" s="85"/>
      <c r="PSR183" s="85"/>
      <c r="PSS183" s="85"/>
      <c r="PST183" s="85"/>
      <c r="PSU183" s="85"/>
      <c r="PSV183" s="85"/>
      <c r="PSW183" s="85"/>
      <c r="PSX183" s="85"/>
      <c r="PSY183" s="85"/>
      <c r="PSZ183" s="85"/>
      <c r="PTA183" s="85"/>
      <c r="PTB183" s="85"/>
      <c r="PTC183" s="85"/>
      <c r="PTD183" s="85"/>
      <c r="PTE183" s="85"/>
      <c r="PTF183" s="85"/>
      <c r="PTG183" s="85"/>
      <c r="PTH183" s="85"/>
      <c r="PTI183" s="85"/>
      <c r="PTJ183" s="85"/>
      <c r="PTK183" s="85"/>
      <c r="PTL183" s="85"/>
      <c r="PTM183" s="85"/>
      <c r="PTN183" s="85"/>
      <c r="PTO183" s="85"/>
      <c r="PTP183" s="85"/>
      <c r="PTQ183" s="85"/>
      <c r="PTR183" s="85"/>
      <c r="PTS183" s="85"/>
      <c r="PTT183" s="85"/>
      <c r="PTU183" s="85"/>
      <c r="PTV183" s="85"/>
      <c r="PTW183" s="85"/>
      <c r="PTX183" s="85"/>
      <c r="PTY183" s="85"/>
      <c r="PTZ183" s="85"/>
      <c r="PUA183" s="85"/>
      <c r="PUB183" s="85"/>
      <c r="PUC183" s="85"/>
      <c r="PUD183" s="85"/>
      <c r="PUE183" s="85"/>
      <c r="PUF183" s="85"/>
      <c r="PUG183" s="85"/>
      <c r="PUH183" s="85"/>
      <c r="PUI183" s="85"/>
      <c r="PUJ183" s="85"/>
      <c r="PUK183" s="85"/>
      <c r="PUL183" s="85"/>
      <c r="PUM183" s="85"/>
      <c r="PUN183" s="85"/>
      <c r="PUO183" s="85"/>
      <c r="PUP183" s="85"/>
      <c r="PUQ183" s="85"/>
      <c r="PUR183" s="85"/>
      <c r="PUS183" s="85"/>
      <c r="PUT183" s="85"/>
      <c r="PUU183" s="85"/>
      <c r="PUV183" s="85"/>
      <c r="PUW183" s="85"/>
      <c r="PUX183" s="85"/>
      <c r="PUY183" s="85"/>
      <c r="PUZ183" s="85"/>
      <c r="PVA183" s="85"/>
      <c r="PVB183" s="85"/>
      <c r="PVC183" s="85"/>
      <c r="PVD183" s="85"/>
      <c r="PVE183" s="85"/>
      <c r="PVF183" s="85"/>
      <c r="PVG183" s="85"/>
      <c r="PVH183" s="85"/>
      <c r="PVI183" s="85"/>
      <c r="PVJ183" s="85"/>
      <c r="PVK183" s="85"/>
      <c r="PVL183" s="85"/>
      <c r="PVM183" s="85"/>
      <c r="PVN183" s="85"/>
      <c r="PVO183" s="85"/>
      <c r="PVP183" s="85"/>
      <c r="PVQ183" s="85"/>
      <c r="PVR183" s="85"/>
      <c r="PVS183" s="85"/>
      <c r="PVT183" s="85"/>
      <c r="PVU183" s="85"/>
      <c r="PVV183" s="85"/>
      <c r="PVW183" s="85"/>
      <c r="PVX183" s="85"/>
      <c r="PVY183" s="85"/>
      <c r="PVZ183" s="85"/>
      <c r="PWA183" s="85"/>
      <c r="PWB183" s="85"/>
      <c r="PWC183" s="85"/>
      <c r="PWD183" s="85"/>
      <c r="PWE183" s="85"/>
      <c r="PWF183" s="85"/>
      <c r="PWG183" s="85"/>
      <c r="PWH183" s="85"/>
      <c r="PWI183" s="85"/>
      <c r="PWJ183" s="85"/>
      <c r="PWK183" s="85"/>
      <c r="PWL183" s="85"/>
      <c r="PWM183" s="85"/>
      <c r="PWN183" s="85"/>
      <c r="PWO183" s="85"/>
      <c r="PWP183" s="85"/>
      <c r="PWQ183" s="85"/>
      <c r="PWR183" s="85"/>
      <c r="PWS183" s="85"/>
      <c r="PWT183" s="85"/>
      <c r="PWU183" s="85"/>
      <c r="PWV183" s="85"/>
      <c r="PWW183" s="85"/>
      <c r="PWX183" s="85"/>
      <c r="PWY183" s="85"/>
      <c r="PWZ183" s="85"/>
      <c r="PXA183" s="85"/>
      <c r="PXB183" s="85"/>
      <c r="PXC183" s="85"/>
      <c r="PXD183" s="85"/>
      <c r="PXE183" s="85"/>
      <c r="PXF183" s="85"/>
      <c r="PXG183" s="85"/>
      <c r="PXH183" s="85"/>
      <c r="PXI183" s="85"/>
      <c r="PXJ183" s="85"/>
      <c r="PXK183" s="85"/>
      <c r="PXL183" s="85"/>
      <c r="PXM183" s="85"/>
      <c r="PXN183" s="85"/>
      <c r="PXO183" s="85"/>
      <c r="PXP183" s="85"/>
      <c r="PXQ183" s="85"/>
      <c r="PXR183" s="85"/>
      <c r="PXS183" s="85"/>
      <c r="PXT183" s="85"/>
      <c r="PXU183" s="85"/>
      <c r="PXV183" s="85"/>
      <c r="PXW183" s="85"/>
      <c r="PXX183" s="85"/>
      <c r="PXY183" s="85"/>
      <c r="PXZ183" s="85"/>
      <c r="PYA183" s="85"/>
      <c r="PYB183" s="85"/>
      <c r="PYC183" s="85"/>
      <c r="PYD183" s="85"/>
      <c r="PYE183" s="85"/>
      <c r="PYF183" s="85"/>
      <c r="PYG183" s="85"/>
      <c r="PYH183" s="85"/>
      <c r="PYI183" s="85"/>
      <c r="PYJ183" s="85"/>
      <c r="PYK183" s="85"/>
      <c r="PYL183" s="85"/>
      <c r="PYM183" s="85"/>
      <c r="PYN183" s="85"/>
      <c r="PYO183" s="85"/>
      <c r="PYP183" s="85"/>
      <c r="PYQ183" s="85"/>
      <c r="PYR183" s="85"/>
      <c r="PYS183" s="85"/>
      <c r="PYT183" s="85"/>
      <c r="PYU183" s="85"/>
      <c r="PYV183" s="85"/>
      <c r="PYW183" s="85"/>
      <c r="PYX183" s="85"/>
      <c r="PYY183" s="85"/>
      <c r="PYZ183" s="85"/>
      <c r="PZA183" s="85"/>
      <c r="PZB183" s="85"/>
      <c r="PZC183" s="85"/>
      <c r="PZD183" s="85"/>
      <c r="PZE183" s="85"/>
      <c r="PZF183" s="85"/>
      <c r="PZG183" s="85"/>
      <c r="PZH183" s="85"/>
      <c r="PZI183" s="85"/>
      <c r="PZJ183" s="85"/>
      <c r="PZK183" s="85"/>
      <c r="PZL183" s="85"/>
      <c r="PZM183" s="85"/>
      <c r="PZN183" s="85"/>
      <c r="PZO183" s="85"/>
      <c r="PZP183" s="85"/>
      <c r="PZQ183" s="85"/>
      <c r="PZR183" s="85"/>
      <c r="PZS183" s="85"/>
      <c r="PZT183" s="85"/>
      <c r="PZU183" s="85"/>
      <c r="PZV183" s="85"/>
      <c r="PZW183" s="85"/>
      <c r="PZX183" s="85"/>
      <c r="PZY183" s="85"/>
      <c r="PZZ183" s="85"/>
      <c r="QAA183" s="85"/>
      <c r="QAB183" s="85"/>
      <c r="QAC183" s="85"/>
      <c r="QAD183" s="85"/>
      <c r="QAE183" s="85"/>
      <c r="QAF183" s="85"/>
      <c r="QAG183" s="85"/>
      <c r="QAH183" s="85"/>
      <c r="QAI183" s="85"/>
      <c r="QAJ183" s="85"/>
      <c r="QAK183" s="85"/>
      <c r="QAL183" s="85"/>
      <c r="QAM183" s="85"/>
      <c r="QAN183" s="85"/>
      <c r="QAO183" s="85"/>
      <c r="QAP183" s="85"/>
      <c r="QAQ183" s="85"/>
      <c r="QAR183" s="85"/>
      <c r="QAS183" s="85"/>
      <c r="QAT183" s="85"/>
      <c r="QAU183" s="85"/>
      <c r="QAV183" s="85"/>
      <c r="QAW183" s="85"/>
      <c r="QAX183" s="85"/>
      <c r="QAY183" s="85"/>
      <c r="QAZ183" s="85"/>
      <c r="QBA183" s="85"/>
      <c r="QBB183" s="85"/>
      <c r="QBC183" s="85"/>
      <c r="QBD183" s="85"/>
      <c r="QBE183" s="85"/>
      <c r="QBF183" s="85"/>
      <c r="QBG183" s="85"/>
      <c r="QBH183" s="85"/>
      <c r="QBI183" s="85"/>
      <c r="QBJ183" s="85"/>
      <c r="QBK183" s="85"/>
      <c r="QBL183" s="85"/>
      <c r="QBM183" s="85"/>
      <c r="QBN183" s="85"/>
      <c r="QBO183" s="85"/>
      <c r="QBP183" s="85"/>
      <c r="QBQ183" s="85"/>
      <c r="QBR183" s="85"/>
      <c r="QBS183" s="85"/>
      <c r="QBT183" s="85"/>
      <c r="QBU183" s="85"/>
      <c r="QBV183" s="85"/>
      <c r="QBW183" s="85"/>
      <c r="QBX183" s="85"/>
      <c r="QBY183" s="85"/>
      <c r="QBZ183" s="85"/>
      <c r="QCA183" s="85"/>
      <c r="QCB183" s="85"/>
      <c r="QCC183" s="85"/>
      <c r="QCD183" s="85"/>
      <c r="QCE183" s="85"/>
      <c r="QCF183" s="85"/>
      <c r="QCG183" s="85"/>
      <c r="QCH183" s="85"/>
      <c r="QCI183" s="85"/>
      <c r="QCJ183" s="85"/>
      <c r="QCK183" s="85"/>
      <c r="QCL183" s="85"/>
      <c r="QCM183" s="85"/>
      <c r="QCN183" s="85"/>
      <c r="QCO183" s="85"/>
      <c r="QCP183" s="85"/>
      <c r="QCQ183" s="85"/>
      <c r="QCR183" s="85"/>
      <c r="QCS183" s="85"/>
      <c r="QCT183" s="85"/>
      <c r="QCU183" s="85"/>
      <c r="QCV183" s="85"/>
      <c r="QCW183" s="85"/>
      <c r="QCX183" s="85"/>
      <c r="QCY183" s="85"/>
      <c r="QCZ183" s="85"/>
      <c r="QDA183" s="85"/>
      <c r="QDB183" s="85"/>
      <c r="QDC183" s="85"/>
      <c r="QDD183" s="85"/>
      <c r="QDE183" s="85"/>
      <c r="QDF183" s="85"/>
      <c r="QDG183" s="85"/>
      <c r="QDH183" s="85"/>
      <c r="QDI183" s="85"/>
      <c r="QDJ183" s="85"/>
      <c r="QDK183" s="85"/>
      <c r="QDL183" s="85"/>
      <c r="QDM183" s="85"/>
      <c r="QDN183" s="85"/>
      <c r="QDO183" s="85"/>
      <c r="QDP183" s="85"/>
      <c r="QDQ183" s="85"/>
      <c r="QDR183" s="85"/>
      <c r="QDS183" s="85"/>
      <c r="QDT183" s="85"/>
      <c r="QDU183" s="85"/>
      <c r="QDV183" s="85"/>
      <c r="QDW183" s="85"/>
      <c r="QDX183" s="85"/>
      <c r="QDY183" s="85"/>
      <c r="QDZ183" s="85"/>
      <c r="QEA183" s="85"/>
      <c r="QEB183" s="85"/>
      <c r="QEC183" s="85"/>
      <c r="QED183" s="85"/>
      <c r="QEE183" s="85"/>
      <c r="QEF183" s="85"/>
      <c r="QEG183" s="85"/>
      <c r="QEH183" s="85"/>
      <c r="QEI183" s="85"/>
      <c r="QEJ183" s="85"/>
      <c r="QEK183" s="85"/>
      <c r="QEL183" s="85"/>
      <c r="QEM183" s="85"/>
      <c r="QEN183" s="85"/>
      <c r="QEO183" s="85"/>
      <c r="QEP183" s="85"/>
      <c r="QEQ183" s="85"/>
      <c r="QER183" s="85"/>
      <c r="QES183" s="85"/>
      <c r="QET183" s="85"/>
      <c r="QEU183" s="85"/>
      <c r="QEV183" s="85"/>
      <c r="QEW183" s="85"/>
      <c r="QEX183" s="85"/>
      <c r="QEY183" s="85"/>
      <c r="QEZ183" s="85"/>
      <c r="QFA183" s="85"/>
      <c r="QFB183" s="85"/>
      <c r="QFC183" s="85"/>
      <c r="QFD183" s="85"/>
      <c r="QFE183" s="85"/>
      <c r="QFF183" s="85"/>
      <c r="QFG183" s="85"/>
      <c r="QFH183" s="85"/>
      <c r="QFI183" s="85"/>
      <c r="QFJ183" s="85"/>
      <c r="QFK183" s="85"/>
      <c r="QFL183" s="85"/>
      <c r="QFM183" s="85"/>
      <c r="QFN183" s="85"/>
      <c r="QFO183" s="85"/>
      <c r="QFP183" s="85"/>
      <c r="QFQ183" s="85"/>
      <c r="QFR183" s="85"/>
      <c r="QFS183" s="85"/>
      <c r="QFT183" s="85"/>
      <c r="QFU183" s="85"/>
      <c r="QFV183" s="85"/>
      <c r="QFW183" s="85"/>
      <c r="QFX183" s="85"/>
      <c r="QFY183" s="85"/>
      <c r="QFZ183" s="85"/>
      <c r="QGA183" s="85"/>
      <c r="QGB183" s="85"/>
      <c r="QGC183" s="85"/>
      <c r="QGD183" s="85"/>
      <c r="QGE183" s="85"/>
      <c r="QGF183" s="85"/>
      <c r="QGG183" s="85"/>
      <c r="QGH183" s="85"/>
      <c r="QGI183" s="85"/>
      <c r="QGJ183" s="85"/>
      <c r="QGK183" s="85"/>
      <c r="QGL183" s="85"/>
      <c r="QGM183" s="85"/>
      <c r="QGN183" s="85"/>
      <c r="QGO183" s="85"/>
      <c r="QGP183" s="85"/>
      <c r="QGQ183" s="85"/>
      <c r="QGR183" s="85"/>
      <c r="QGS183" s="85"/>
      <c r="QGT183" s="85"/>
      <c r="QGU183" s="85"/>
      <c r="QGV183" s="85"/>
      <c r="QGW183" s="85"/>
      <c r="QGX183" s="85"/>
      <c r="QGY183" s="85"/>
      <c r="QGZ183" s="85"/>
      <c r="QHA183" s="85"/>
      <c r="QHB183" s="85"/>
      <c r="QHC183" s="85"/>
      <c r="QHD183" s="85"/>
      <c r="QHE183" s="85"/>
      <c r="QHF183" s="85"/>
      <c r="QHG183" s="85"/>
      <c r="QHH183" s="85"/>
      <c r="QHI183" s="85"/>
      <c r="QHJ183" s="85"/>
      <c r="QHK183" s="85"/>
      <c r="QHL183" s="85"/>
      <c r="QHM183" s="85"/>
      <c r="QHN183" s="85"/>
      <c r="QHO183" s="85"/>
      <c r="QHP183" s="85"/>
      <c r="QHQ183" s="85"/>
      <c r="QHR183" s="85"/>
      <c r="QHS183" s="85"/>
      <c r="QHT183" s="85"/>
      <c r="QHU183" s="85"/>
      <c r="QHV183" s="85"/>
      <c r="QHW183" s="85"/>
      <c r="QHX183" s="85"/>
      <c r="QHY183" s="85"/>
      <c r="QHZ183" s="85"/>
      <c r="QIA183" s="85"/>
      <c r="QIB183" s="85"/>
      <c r="QIC183" s="85"/>
      <c r="QID183" s="85"/>
      <c r="QIE183" s="85"/>
      <c r="QIF183" s="85"/>
      <c r="QIG183" s="85"/>
      <c r="QIH183" s="85"/>
      <c r="QII183" s="85"/>
      <c r="QIJ183" s="85"/>
      <c r="QIK183" s="85"/>
      <c r="QIL183" s="85"/>
      <c r="QIM183" s="85"/>
      <c r="QIN183" s="85"/>
      <c r="QIO183" s="85"/>
      <c r="QIP183" s="85"/>
      <c r="QIQ183" s="85"/>
      <c r="QIR183" s="85"/>
      <c r="QIS183" s="85"/>
      <c r="QIT183" s="85"/>
      <c r="QIU183" s="85"/>
      <c r="QIV183" s="85"/>
      <c r="QIW183" s="85"/>
      <c r="QIX183" s="85"/>
      <c r="QIY183" s="85"/>
      <c r="QIZ183" s="85"/>
      <c r="QJA183" s="85"/>
      <c r="QJB183" s="85"/>
      <c r="QJC183" s="85"/>
      <c r="QJD183" s="85"/>
      <c r="QJE183" s="85"/>
      <c r="QJF183" s="85"/>
      <c r="QJG183" s="85"/>
      <c r="QJH183" s="85"/>
      <c r="QJI183" s="85"/>
      <c r="QJJ183" s="85"/>
      <c r="QJK183" s="85"/>
      <c r="QJL183" s="85"/>
      <c r="QJM183" s="85"/>
      <c r="QJN183" s="85"/>
      <c r="QJO183" s="85"/>
      <c r="QJP183" s="85"/>
      <c r="QJQ183" s="85"/>
      <c r="QJR183" s="85"/>
      <c r="QJS183" s="85"/>
      <c r="QJT183" s="85"/>
      <c r="QJU183" s="85"/>
      <c r="QJV183" s="85"/>
      <c r="QJW183" s="85"/>
      <c r="QJX183" s="85"/>
      <c r="QJY183" s="85"/>
      <c r="QJZ183" s="85"/>
      <c r="QKA183" s="85"/>
      <c r="QKB183" s="85"/>
      <c r="QKC183" s="85"/>
      <c r="QKD183" s="85"/>
      <c r="QKE183" s="85"/>
      <c r="QKF183" s="85"/>
      <c r="QKG183" s="85"/>
      <c r="QKH183" s="85"/>
      <c r="QKI183" s="85"/>
      <c r="QKJ183" s="85"/>
      <c r="QKK183" s="85"/>
      <c r="QKL183" s="85"/>
      <c r="QKM183" s="85"/>
      <c r="QKN183" s="85"/>
      <c r="QKO183" s="85"/>
      <c r="QKP183" s="85"/>
      <c r="QKQ183" s="85"/>
      <c r="QKR183" s="85"/>
      <c r="QKS183" s="85"/>
      <c r="QKT183" s="85"/>
      <c r="QKU183" s="85"/>
      <c r="QKV183" s="85"/>
      <c r="QKW183" s="85"/>
      <c r="QKX183" s="85"/>
      <c r="QKY183" s="85"/>
      <c r="QKZ183" s="85"/>
      <c r="QLA183" s="85"/>
      <c r="QLB183" s="85"/>
      <c r="QLC183" s="85"/>
      <c r="QLD183" s="85"/>
      <c r="QLE183" s="85"/>
      <c r="QLF183" s="85"/>
      <c r="QLG183" s="85"/>
      <c r="QLH183" s="85"/>
      <c r="QLI183" s="85"/>
      <c r="QLJ183" s="85"/>
      <c r="QLK183" s="85"/>
      <c r="QLL183" s="85"/>
      <c r="QLM183" s="85"/>
      <c r="QLN183" s="85"/>
      <c r="QLO183" s="85"/>
      <c r="QLP183" s="85"/>
      <c r="QLQ183" s="85"/>
      <c r="QLR183" s="85"/>
      <c r="QLS183" s="85"/>
      <c r="QLT183" s="85"/>
      <c r="QLU183" s="85"/>
      <c r="QLV183" s="85"/>
      <c r="QLW183" s="85"/>
      <c r="QLX183" s="85"/>
      <c r="QLY183" s="85"/>
      <c r="QLZ183" s="85"/>
      <c r="QMA183" s="85"/>
      <c r="QMB183" s="85"/>
      <c r="QMC183" s="85"/>
      <c r="QMD183" s="85"/>
      <c r="QME183" s="85"/>
      <c r="QMF183" s="85"/>
      <c r="QMG183" s="85"/>
      <c r="QMH183" s="85"/>
      <c r="QMI183" s="85"/>
      <c r="QMJ183" s="85"/>
      <c r="QMK183" s="85"/>
      <c r="QML183" s="85"/>
      <c r="QMM183" s="85"/>
      <c r="QMN183" s="85"/>
      <c r="QMO183" s="85"/>
      <c r="QMP183" s="85"/>
      <c r="QMQ183" s="85"/>
      <c r="QMR183" s="85"/>
      <c r="QMS183" s="85"/>
      <c r="QMT183" s="85"/>
      <c r="QMU183" s="85"/>
      <c r="QMV183" s="85"/>
      <c r="QMW183" s="85"/>
      <c r="QMX183" s="85"/>
      <c r="QMY183" s="85"/>
      <c r="QMZ183" s="85"/>
      <c r="QNA183" s="85"/>
      <c r="QNB183" s="85"/>
      <c r="QNC183" s="85"/>
      <c r="QND183" s="85"/>
      <c r="QNE183" s="85"/>
      <c r="QNF183" s="85"/>
      <c r="QNG183" s="85"/>
      <c r="QNH183" s="85"/>
      <c r="QNI183" s="85"/>
      <c r="QNJ183" s="85"/>
      <c r="QNK183" s="85"/>
      <c r="QNL183" s="85"/>
      <c r="QNM183" s="85"/>
      <c r="QNN183" s="85"/>
      <c r="QNO183" s="85"/>
      <c r="QNP183" s="85"/>
      <c r="QNQ183" s="85"/>
      <c r="QNR183" s="85"/>
      <c r="QNS183" s="85"/>
      <c r="QNT183" s="85"/>
      <c r="QNU183" s="85"/>
      <c r="QNV183" s="85"/>
      <c r="QNW183" s="85"/>
      <c r="QNX183" s="85"/>
      <c r="QNY183" s="85"/>
      <c r="QNZ183" s="85"/>
      <c r="QOA183" s="85"/>
      <c r="QOB183" s="85"/>
      <c r="QOC183" s="85"/>
      <c r="QOD183" s="85"/>
      <c r="QOE183" s="85"/>
      <c r="QOF183" s="85"/>
      <c r="QOG183" s="85"/>
      <c r="QOH183" s="85"/>
      <c r="QOI183" s="85"/>
      <c r="QOJ183" s="85"/>
      <c r="QOK183" s="85"/>
      <c r="QOL183" s="85"/>
      <c r="QOM183" s="85"/>
      <c r="QON183" s="85"/>
      <c r="QOO183" s="85"/>
      <c r="QOP183" s="85"/>
      <c r="QOQ183" s="85"/>
      <c r="QOR183" s="85"/>
      <c r="QOS183" s="85"/>
      <c r="QOT183" s="85"/>
      <c r="QOU183" s="85"/>
      <c r="QOV183" s="85"/>
      <c r="QOW183" s="85"/>
      <c r="QOX183" s="85"/>
      <c r="QOY183" s="85"/>
      <c r="QOZ183" s="85"/>
      <c r="QPA183" s="85"/>
      <c r="QPB183" s="85"/>
      <c r="QPC183" s="85"/>
      <c r="QPD183" s="85"/>
      <c r="QPE183" s="85"/>
      <c r="QPF183" s="85"/>
      <c r="QPG183" s="85"/>
      <c r="QPH183" s="85"/>
      <c r="QPI183" s="85"/>
      <c r="QPJ183" s="85"/>
      <c r="QPK183" s="85"/>
      <c r="QPL183" s="85"/>
      <c r="QPM183" s="85"/>
      <c r="QPN183" s="85"/>
      <c r="QPO183" s="85"/>
      <c r="QPP183" s="85"/>
      <c r="QPQ183" s="85"/>
      <c r="QPR183" s="85"/>
      <c r="QPS183" s="85"/>
      <c r="QPT183" s="85"/>
      <c r="QPU183" s="85"/>
      <c r="QPV183" s="85"/>
      <c r="QPW183" s="85"/>
      <c r="QPX183" s="85"/>
      <c r="QPY183" s="85"/>
      <c r="QPZ183" s="85"/>
      <c r="QQA183" s="85"/>
      <c r="QQB183" s="85"/>
      <c r="QQC183" s="85"/>
      <c r="QQD183" s="85"/>
      <c r="QQE183" s="85"/>
      <c r="QQF183" s="85"/>
      <c r="QQG183" s="85"/>
      <c r="QQH183" s="85"/>
      <c r="QQI183" s="85"/>
      <c r="QQJ183" s="85"/>
      <c r="QQK183" s="85"/>
      <c r="QQL183" s="85"/>
      <c r="QQM183" s="85"/>
      <c r="QQN183" s="85"/>
      <c r="QQO183" s="85"/>
      <c r="QQP183" s="85"/>
      <c r="QQQ183" s="85"/>
      <c r="QQR183" s="85"/>
      <c r="QQS183" s="85"/>
      <c r="QQT183" s="85"/>
      <c r="QQU183" s="85"/>
      <c r="QQV183" s="85"/>
      <c r="QQW183" s="85"/>
      <c r="QQX183" s="85"/>
      <c r="QQY183" s="85"/>
      <c r="QQZ183" s="85"/>
      <c r="QRA183" s="85"/>
      <c r="QRB183" s="85"/>
      <c r="QRC183" s="85"/>
      <c r="QRD183" s="85"/>
      <c r="QRE183" s="85"/>
      <c r="QRF183" s="85"/>
      <c r="QRG183" s="85"/>
      <c r="QRH183" s="85"/>
      <c r="QRI183" s="85"/>
      <c r="QRJ183" s="85"/>
      <c r="QRK183" s="85"/>
      <c r="QRL183" s="85"/>
      <c r="QRM183" s="85"/>
      <c r="QRN183" s="85"/>
      <c r="QRO183" s="85"/>
      <c r="QRP183" s="85"/>
      <c r="QRQ183" s="85"/>
      <c r="QRR183" s="85"/>
      <c r="QRS183" s="85"/>
      <c r="QRT183" s="85"/>
      <c r="QRU183" s="85"/>
      <c r="QRV183" s="85"/>
      <c r="QRW183" s="85"/>
      <c r="QRX183" s="85"/>
      <c r="QRY183" s="85"/>
      <c r="QRZ183" s="85"/>
      <c r="QSA183" s="85"/>
      <c r="QSB183" s="85"/>
      <c r="QSC183" s="85"/>
      <c r="QSD183" s="85"/>
      <c r="QSE183" s="85"/>
      <c r="QSF183" s="85"/>
      <c r="QSG183" s="85"/>
      <c r="QSH183" s="85"/>
      <c r="QSI183" s="85"/>
      <c r="QSJ183" s="85"/>
      <c r="QSK183" s="85"/>
      <c r="QSL183" s="85"/>
      <c r="QSM183" s="85"/>
      <c r="QSN183" s="85"/>
      <c r="QSO183" s="85"/>
      <c r="QSP183" s="85"/>
      <c r="QSQ183" s="85"/>
      <c r="QSR183" s="85"/>
      <c r="QSS183" s="85"/>
      <c r="QST183" s="85"/>
      <c r="QSU183" s="85"/>
      <c r="QSV183" s="85"/>
      <c r="QSW183" s="85"/>
      <c r="QSX183" s="85"/>
      <c r="QSY183" s="85"/>
      <c r="QSZ183" s="85"/>
      <c r="QTA183" s="85"/>
      <c r="QTB183" s="85"/>
      <c r="QTC183" s="85"/>
      <c r="QTD183" s="85"/>
      <c r="QTE183" s="85"/>
      <c r="QTF183" s="85"/>
      <c r="QTG183" s="85"/>
      <c r="QTH183" s="85"/>
      <c r="QTI183" s="85"/>
      <c r="QTJ183" s="85"/>
      <c r="QTK183" s="85"/>
      <c r="QTL183" s="85"/>
      <c r="QTM183" s="85"/>
      <c r="QTN183" s="85"/>
      <c r="QTO183" s="85"/>
      <c r="QTP183" s="85"/>
      <c r="QTQ183" s="85"/>
      <c r="QTR183" s="85"/>
      <c r="QTS183" s="85"/>
      <c r="QTT183" s="85"/>
      <c r="QTU183" s="85"/>
      <c r="QTV183" s="85"/>
      <c r="QTW183" s="85"/>
      <c r="QTX183" s="85"/>
      <c r="QTY183" s="85"/>
      <c r="QTZ183" s="85"/>
      <c r="QUA183" s="85"/>
      <c r="QUB183" s="85"/>
      <c r="QUC183" s="85"/>
      <c r="QUD183" s="85"/>
      <c r="QUE183" s="85"/>
      <c r="QUF183" s="85"/>
      <c r="QUG183" s="85"/>
      <c r="QUH183" s="85"/>
      <c r="QUI183" s="85"/>
      <c r="QUJ183" s="85"/>
      <c r="QUK183" s="85"/>
      <c r="QUL183" s="85"/>
      <c r="QUM183" s="85"/>
      <c r="QUN183" s="85"/>
      <c r="QUO183" s="85"/>
      <c r="QUP183" s="85"/>
      <c r="QUQ183" s="85"/>
      <c r="QUR183" s="85"/>
      <c r="QUS183" s="85"/>
      <c r="QUT183" s="85"/>
      <c r="QUU183" s="85"/>
      <c r="QUV183" s="85"/>
      <c r="QUW183" s="85"/>
      <c r="QUX183" s="85"/>
      <c r="QUY183" s="85"/>
      <c r="QUZ183" s="85"/>
      <c r="QVA183" s="85"/>
      <c r="QVB183" s="85"/>
      <c r="QVC183" s="85"/>
      <c r="QVD183" s="85"/>
      <c r="QVE183" s="85"/>
      <c r="QVF183" s="85"/>
      <c r="QVG183" s="85"/>
      <c r="QVH183" s="85"/>
      <c r="QVI183" s="85"/>
      <c r="QVJ183" s="85"/>
      <c r="QVK183" s="85"/>
      <c r="QVL183" s="85"/>
      <c r="QVM183" s="85"/>
      <c r="QVN183" s="85"/>
      <c r="QVO183" s="85"/>
      <c r="QVP183" s="85"/>
      <c r="QVQ183" s="85"/>
      <c r="QVR183" s="85"/>
      <c r="QVS183" s="85"/>
      <c r="QVT183" s="85"/>
      <c r="QVU183" s="85"/>
      <c r="QVV183" s="85"/>
      <c r="QVW183" s="85"/>
      <c r="QVX183" s="85"/>
      <c r="QVY183" s="85"/>
      <c r="QVZ183" s="85"/>
      <c r="QWA183" s="85"/>
      <c r="QWB183" s="85"/>
      <c r="QWC183" s="85"/>
      <c r="QWD183" s="85"/>
      <c r="QWE183" s="85"/>
      <c r="QWF183" s="85"/>
      <c r="QWG183" s="85"/>
      <c r="QWH183" s="85"/>
      <c r="QWI183" s="85"/>
      <c r="QWJ183" s="85"/>
      <c r="QWK183" s="85"/>
      <c r="QWL183" s="85"/>
      <c r="QWM183" s="85"/>
      <c r="QWN183" s="85"/>
      <c r="QWO183" s="85"/>
      <c r="QWP183" s="85"/>
      <c r="QWQ183" s="85"/>
      <c r="QWR183" s="85"/>
      <c r="QWS183" s="85"/>
      <c r="QWT183" s="85"/>
      <c r="QWU183" s="85"/>
      <c r="QWV183" s="85"/>
      <c r="QWW183" s="85"/>
      <c r="QWX183" s="85"/>
      <c r="QWY183" s="85"/>
      <c r="QWZ183" s="85"/>
      <c r="QXA183" s="85"/>
      <c r="QXB183" s="85"/>
      <c r="QXC183" s="85"/>
      <c r="QXD183" s="85"/>
      <c r="QXE183" s="85"/>
      <c r="QXF183" s="85"/>
      <c r="QXG183" s="85"/>
      <c r="QXH183" s="85"/>
      <c r="QXI183" s="85"/>
      <c r="QXJ183" s="85"/>
      <c r="QXK183" s="85"/>
      <c r="QXL183" s="85"/>
      <c r="QXM183" s="85"/>
      <c r="QXN183" s="85"/>
      <c r="QXO183" s="85"/>
      <c r="QXP183" s="85"/>
      <c r="QXQ183" s="85"/>
      <c r="QXR183" s="85"/>
      <c r="QXS183" s="85"/>
      <c r="QXT183" s="85"/>
      <c r="QXU183" s="85"/>
      <c r="QXV183" s="85"/>
      <c r="QXW183" s="85"/>
      <c r="QXX183" s="85"/>
      <c r="QXY183" s="85"/>
      <c r="QXZ183" s="85"/>
      <c r="QYA183" s="85"/>
      <c r="QYB183" s="85"/>
      <c r="QYC183" s="85"/>
      <c r="QYD183" s="85"/>
      <c r="QYE183" s="85"/>
      <c r="QYF183" s="85"/>
      <c r="QYG183" s="85"/>
      <c r="QYH183" s="85"/>
      <c r="QYI183" s="85"/>
      <c r="QYJ183" s="85"/>
      <c r="QYK183" s="85"/>
      <c r="QYL183" s="85"/>
      <c r="QYM183" s="85"/>
      <c r="QYN183" s="85"/>
      <c r="QYO183" s="85"/>
      <c r="QYP183" s="85"/>
      <c r="QYQ183" s="85"/>
      <c r="QYR183" s="85"/>
      <c r="QYS183" s="85"/>
      <c r="QYT183" s="85"/>
      <c r="QYU183" s="85"/>
      <c r="QYV183" s="85"/>
      <c r="QYW183" s="85"/>
      <c r="QYX183" s="85"/>
      <c r="QYY183" s="85"/>
      <c r="QYZ183" s="85"/>
      <c r="QZA183" s="85"/>
      <c r="QZB183" s="85"/>
      <c r="QZC183" s="85"/>
      <c r="QZD183" s="85"/>
      <c r="QZE183" s="85"/>
      <c r="QZF183" s="85"/>
      <c r="QZG183" s="85"/>
      <c r="QZH183" s="85"/>
      <c r="QZI183" s="85"/>
      <c r="QZJ183" s="85"/>
      <c r="QZK183" s="85"/>
      <c r="QZL183" s="85"/>
      <c r="QZM183" s="85"/>
      <c r="QZN183" s="85"/>
      <c r="QZO183" s="85"/>
      <c r="QZP183" s="85"/>
      <c r="QZQ183" s="85"/>
      <c r="QZR183" s="85"/>
      <c r="QZS183" s="85"/>
      <c r="QZT183" s="85"/>
      <c r="QZU183" s="85"/>
      <c r="QZV183" s="85"/>
      <c r="QZW183" s="85"/>
      <c r="QZX183" s="85"/>
      <c r="QZY183" s="85"/>
      <c r="QZZ183" s="85"/>
      <c r="RAA183" s="85"/>
      <c r="RAB183" s="85"/>
      <c r="RAC183" s="85"/>
      <c r="RAD183" s="85"/>
      <c r="RAE183" s="85"/>
      <c r="RAF183" s="85"/>
      <c r="RAG183" s="85"/>
      <c r="RAH183" s="85"/>
      <c r="RAI183" s="85"/>
      <c r="RAJ183" s="85"/>
      <c r="RAK183" s="85"/>
      <c r="RAL183" s="85"/>
      <c r="RAM183" s="85"/>
      <c r="RAN183" s="85"/>
      <c r="RAO183" s="85"/>
      <c r="RAP183" s="85"/>
      <c r="RAQ183" s="85"/>
      <c r="RAR183" s="85"/>
      <c r="RAS183" s="85"/>
      <c r="RAT183" s="85"/>
      <c r="RAU183" s="85"/>
      <c r="RAV183" s="85"/>
      <c r="RAW183" s="85"/>
      <c r="RAX183" s="85"/>
      <c r="RAY183" s="85"/>
      <c r="RAZ183" s="85"/>
      <c r="RBA183" s="85"/>
      <c r="RBB183" s="85"/>
      <c r="RBC183" s="85"/>
      <c r="RBD183" s="85"/>
      <c r="RBE183" s="85"/>
      <c r="RBF183" s="85"/>
      <c r="RBG183" s="85"/>
      <c r="RBH183" s="85"/>
      <c r="RBI183" s="85"/>
      <c r="RBJ183" s="85"/>
      <c r="RBK183" s="85"/>
      <c r="RBL183" s="85"/>
      <c r="RBM183" s="85"/>
      <c r="RBN183" s="85"/>
      <c r="RBO183" s="85"/>
      <c r="RBP183" s="85"/>
      <c r="RBQ183" s="85"/>
      <c r="RBR183" s="85"/>
      <c r="RBS183" s="85"/>
      <c r="RBT183" s="85"/>
      <c r="RBU183" s="85"/>
      <c r="RBV183" s="85"/>
      <c r="RBW183" s="85"/>
      <c r="RBX183" s="85"/>
      <c r="RBY183" s="85"/>
      <c r="RBZ183" s="85"/>
      <c r="RCA183" s="85"/>
      <c r="RCB183" s="85"/>
      <c r="RCC183" s="85"/>
      <c r="RCD183" s="85"/>
      <c r="RCE183" s="85"/>
      <c r="RCF183" s="85"/>
      <c r="RCG183" s="85"/>
      <c r="RCH183" s="85"/>
      <c r="RCI183" s="85"/>
      <c r="RCJ183" s="85"/>
      <c r="RCK183" s="85"/>
      <c r="RCL183" s="85"/>
      <c r="RCM183" s="85"/>
      <c r="RCN183" s="85"/>
      <c r="RCO183" s="85"/>
      <c r="RCP183" s="85"/>
      <c r="RCQ183" s="85"/>
      <c r="RCR183" s="85"/>
      <c r="RCS183" s="85"/>
      <c r="RCT183" s="85"/>
      <c r="RCU183" s="85"/>
      <c r="RCV183" s="85"/>
      <c r="RCW183" s="85"/>
      <c r="RCX183" s="85"/>
      <c r="RCY183" s="85"/>
      <c r="RCZ183" s="85"/>
      <c r="RDA183" s="85"/>
      <c r="RDB183" s="85"/>
      <c r="RDC183" s="85"/>
      <c r="RDD183" s="85"/>
      <c r="RDE183" s="85"/>
      <c r="RDF183" s="85"/>
      <c r="RDG183" s="85"/>
      <c r="RDH183" s="85"/>
      <c r="RDI183" s="85"/>
      <c r="RDJ183" s="85"/>
      <c r="RDK183" s="85"/>
      <c r="RDL183" s="85"/>
      <c r="RDM183" s="85"/>
      <c r="RDN183" s="85"/>
      <c r="RDO183" s="85"/>
      <c r="RDP183" s="85"/>
      <c r="RDQ183" s="85"/>
      <c r="RDR183" s="85"/>
      <c r="RDS183" s="85"/>
      <c r="RDT183" s="85"/>
      <c r="RDU183" s="85"/>
      <c r="RDV183" s="85"/>
      <c r="RDW183" s="85"/>
      <c r="RDX183" s="85"/>
      <c r="RDY183" s="85"/>
      <c r="RDZ183" s="85"/>
      <c r="REA183" s="85"/>
      <c r="REB183" s="85"/>
      <c r="REC183" s="85"/>
      <c r="RED183" s="85"/>
      <c r="REE183" s="85"/>
      <c r="REF183" s="85"/>
      <c r="REG183" s="85"/>
      <c r="REH183" s="85"/>
      <c r="REI183" s="85"/>
      <c r="REJ183" s="85"/>
      <c r="REK183" s="85"/>
      <c r="REL183" s="85"/>
      <c r="REM183" s="85"/>
      <c r="REN183" s="85"/>
      <c r="REO183" s="85"/>
      <c r="REP183" s="85"/>
      <c r="REQ183" s="85"/>
      <c r="RER183" s="85"/>
      <c r="RES183" s="85"/>
      <c r="RET183" s="85"/>
      <c r="REU183" s="85"/>
      <c r="REV183" s="85"/>
      <c r="REW183" s="85"/>
      <c r="REX183" s="85"/>
      <c r="REY183" s="85"/>
      <c r="REZ183" s="85"/>
      <c r="RFA183" s="85"/>
      <c r="RFB183" s="85"/>
      <c r="RFC183" s="85"/>
      <c r="RFD183" s="85"/>
      <c r="RFE183" s="85"/>
      <c r="RFF183" s="85"/>
      <c r="RFG183" s="85"/>
      <c r="RFH183" s="85"/>
      <c r="RFI183" s="85"/>
      <c r="RFJ183" s="85"/>
      <c r="RFK183" s="85"/>
      <c r="RFL183" s="85"/>
      <c r="RFM183" s="85"/>
      <c r="RFN183" s="85"/>
      <c r="RFO183" s="85"/>
      <c r="RFP183" s="85"/>
      <c r="RFQ183" s="85"/>
      <c r="RFR183" s="85"/>
      <c r="RFS183" s="85"/>
      <c r="RFT183" s="85"/>
      <c r="RFU183" s="85"/>
      <c r="RFV183" s="85"/>
      <c r="RFW183" s="85"/>
      <c r="RFX183" s="85"/>
      <c r="RFY183" s="85"/>
      <c r="RFZ183" s="85"/>
      <c r="RGA183" s="85"/>
      <c r="RGB183" s="85"/>
      <c r="RGC183" s="85"/>
      <c r="RGD183" s="85"/>
      <c r="RGE183" s="85"/>
      <c r="RGF183" s="85"/>
      <c r="RGG183" s="85"/>
      <c r="RGH183" s="85"/>
      <c r="RGI183" s="85"/>
      <c r="RGJ183" s="85"/>
      <c r="RGK183" s="85"/>
      <c r="RGL183" s="85"/>
      <c r="RGM183" s="85"/>
      <c r="RGN183" s="85"/>
      <c r="RGO183" s="85"/>
      <c r="RGP183" s="85"/>
      <c r="RGQ183" s="85"/>
      <c r="RGR183" s="85"/>
      <c r="RGS183" s="85"/>
      <c r="RGT183" s="85"/>
      <c r="RGU183" s="85"/>
      <c r="RGV183" s="85"/>
      <c r="RGW183" s="85"/>
      <c r="RGX183" s="85"/>
      <c r="RGY183" s="85"/>
      <c r="RGZ183" s="85"/>
      <c r="RHA183" s="85"/>
      <c r="RHB183" s="85"/>
      <c r="RHC183" s="85"/>
      <c r="RHD183" s="85"/>
      <c r="RHE183" s="85"/>
      <c r="RHF183" s="85"/>
      <c r="RHG183" s="85"/>
      <c r="RHH183" s="85"/>
      <c r="RHI183" s="85"/>
      <c r="RHJ183" s="85"/>
      <c r="RHK183" s="85"/>
      <c r="RHL183" s="85"/>
      <c r="RHM183" s="85"/>
      <c r="RHN183" s="85"/>
      <c r="RHO183" s="85"/>
      <c r="RHP183" s="85"/>
      <c r="RHQ183" s="85"/>
      <c r="RHR183" s="85"/>
      <c r="RHS183" s="85"/>
      <c r="RHT183" s="85"/>
      <c r="RHU183" s="85"/>
      <c r="RHV183" s="85"/>
      <c r="RHW183" s="85"/>
      <c r="RHX183" s="85"/>
      <c r="RHY183" s="85"/>
      <c r="RHZ183" s="85"/>
      <c r="RIA183" s="85"/>
      <c r="RIB183" s="85"/>
      <c r="RIC183" s="85"/>
      <c r="RID183" s="85"/>
      <c r="RIE183" s="85"/>
      <c r="RIF183" s="85"/>
      <c r="RIG183" s="85"/>
      <c r="RIH183" s="85"/>
      <c r="RII183" s="85"/>
      <c r="RIJ183" s="85"/>
      <c r="RIK183" s="85"/>
      <c r="RIL183" s="85"/>
      <c r="RIM183" s="85"/>
      <c r="RIN183" s="85"/>
      <c r="RIO183" s="85"/>
      <c r="RIP183" s="85"/>
      <c r="RIQ183" s="85"/>
      <c r="RIR183" s="85"/>
      <c r="RIS183" s="85"/>
      <c r="RIT183" s="85"/>
      <c r="RIU183" s="85"/>
      <c r="RIV183" s="85"/>
      <c r="RIW183" s="85"/>
      <c r="RIX183" s="85"/>
      <c r="RIY183" s="85"/>
      <c r="RIZ183" s="85"/>
      <c r="RJA183" s="85"/>
      <c r="RJB183" s="85"/>
      <c r="RJC183" s="85"/>
      <c r="RJD183" s="85"/>
      <c r="RJE183" s="85"/>
      <c r="RJF183" s="85"/>
      <c r="RJG183" s="85"/>
      <c r="RJH183" s="85"/>
      <c r="RJI183" s="85"/>
      <c r="RJJ183" s="85"/>
      <c r="RJK183" s="85"/>
      <c r="RJL183" s="85"/>
      <c r="RJM183" s="85"/>
      <c r="RJN183" s="85"/>
      <c r="RJO183" s="85"/>
      <c r="RJP183" s="85"/>
      <c r="RJQ183" s="85"/>
      <c r="RJR183" s="85"/>
      <c r="RJS183" s="85"/>
      <c r="RJT183" s="85"/>
      <c r="RJU183" s="85"/>
      <c r="RJV183" s="85"/>
      <c r="RJW183" s="85"/>
      <c r="RJX183" s="85"/>
      <c r="RJY183" s="85"/>
      <c r="RJZ183" s="85"/>
      <c r="RKA183" s="85"/>
      <c r="RKB183" s="85"/>
      <c r="RKC183" s="85"/>
      <c r="RKD183" s="85"/>
      <c r="RKE183" s="85"/>
      <c r="RKF183" s="85"/>
      <c r="RKG183" s="85"/>
      <c r="RKH183" s="85"/>
      <c r="RKI183" s="85"/>
      <c r="RKJ183" s="85"/>
      <c r="RKK183" s="85"/>
      <c r="RKL183" s="85"/>
      <c r="RKM183" s="85"/>
      <c r="RKN183" s="85"/>
      <c r="RKO183" s="85"/>
      <c r="RKP183" s="85"/>
      <c r="RKQ183" s="85"/>
      <c r="RKR183" s="85"/>
      <c r="RKS183" s="85"/>
      <c r="RKT183" s="85"/>
      <c r="RKU183" s="85"/>
      <c r="RKV183" s="85"/>
      <c r="RKW183" s="85"/>
      <c r="RKX183" s="85"/>
      <c r="RKY183" s="85"/>
      <c r="RKZ183" s="85"/>
      <c r="RLA183" s="85"/>
      <c r="RLB183" s="85"/>
      <c r="RLC183" s="85"/>
      <c r="RLD183" s="85"/>
      <c r="RLE183" s="85"/>
      <c r="RLF183" s="85"/>
      <c r="RLG183" s="85"/>
      <c r="RLH183" s="85"/>
      <c r="RLI183" s="85"/>
      <c r="RLJ183" s="85"/>
      <c r="RLK183" s="85"/>
      <c r="RLL183" s="85"/>
      <c r="RLM183" s="85"/>
      <c r="RLN183" s="85"/>
      <c r="RLO183" s="85"/>
      <c r="RLP183" s="85"/>
      <c r="RLQ183" s="85"/>
      <c r="RLR183" s="85"/>
      <c r="RLS183" s="85"/>
      <c r="RLT183" s="85"/>
      <c r="RLU183" s="85"/>
      <c r="RLV183" s="85"/>
      <c r="RLW183" s="85"/>
      <c r="RLX183" s="85"/>
      <c r="RLY183" s="85"/>
      <c r="RLZ183" s="85"/>
      <c r="RMA183" s="85"/>
      <c r="RMB183" s="85"/>
      <c r="RMC183" s="85"/>
      <c r="RMD183" s="85"/>
      <c r="RME183" s="85"/>
      <c r="RMF183" s="85"/>
      <c r="RMG183" s="85"/>
      <c r="RMH183" s="85"/>
      <c r="RMI183" s="85"/>
      <c r="RMJ183" s="85"/>
      <c r="RMK183" s="85"/>
      <c r="RML183" s="85"/>
      <c r="RMM183" s="85"/>
      <c r="RMN183" s="85"/>
      <c r="RMO183" s="85"/>
      <c r="RMP183" s="85"/>
      <c r="RMQ183" s="85"/>
      <c r="RMR183" s="85"/>
      <c r="RMS183" s="85"/>
      <c r="RMT183" s="85"/>
      <c r="RMU183" s="85"/>
      <c r="RMV183" s="85"/>
      <c r="RMW183" s="85"/>
      <c r="RMX183" s="85"/>
      <c r="RMY183" s="85"/>
      <c r="RMZ183" s="85"/>
      <c r="RNA183" s="85"/>
      <c r="RNB183" s="85"/>
      <c r="RNC183" s="85"/>
      <c r="RND183" s="85"/>
      <c r="RNE183" s="85"/>
      <c r="RNF183" s="85"/>
      <c r="RNG183" s="85"/>
      <c r="RNH183" s="85"/>
      <c r="RNI183" s="85"/>
      <c r="RNJ183" s="85"/>
      <c r="RNK183" s="85"/>
      <c r="RNL183" s="85"/>
      <c r="RNM183" s="85"/>
      <c r="RNN183" s="85"/>
      <c r="RNO183" s="85"/>
      <c r="RNP183" s="85"/>
      <c r="RNQ183" s="85"/>
      <c r="RNR183" s="85"/>
      <c r="RNS183" s="85"/>
      <c r="RNT183" s="85"/>
      <c r="RNU183" s="85"/>
      <c r="RNV183" s="85"/>
      <c r="RNW183" s="85"/>
      <c r="RNX183" s="85"/>
      <c r="RNY183" s="85"/>
      <c r="RNZ183" s="85"/>
      <c r="ROA183" s="85"/>
      <c r="ROB183" s="85"/>
      <c r="ROC183" s="85"/>
      <c r="ROD183" s="85"/>
      <c r="ROE183" s="85"/>
      <c r="ROF183" s="85"/>
      <c r="ROG183" s="85"/>
      <c r="ROH183" s="85"/>
      <c r="ROI183" s="85"/>
      <c r="ROJ183" s="85"/>
      <c r="ROK183" s="85"/>
      <c r="ROL183" s="85"/>
      <c r="ROM183" s="85"/>
      <c r="RON183" s="85"/>
      <c r="ROO183" s="85"/>
      <c r="ROP183" s="85"/>
      <c r="ROQ183" s="85"/>
      <c r="ROR183" s="85"/>
      <c r="ROS183" s="85"/>
      <c r="ROT183" s="85"/>
      <c r="ROU183" s="85"/>
      <c r="ROV183" s="85"/>
      <c r="ROW183" s="85"/>
      <c r="ROX183" s="85"/>
      <c r="ROY183" s="85"/>
      <c r="ROZ183" s="85"/>
      <c r="RPA183" s="85"/>
      <c r="RPB183" s="85"/>
      <c r="RPC183" s="85"/>
      <c r="RPD183" s="85"/>
      <c r="RPE183" s="85"/>
      <c r="RPF183" s="85"/>
      <c r="RPG183" s="85"/>
      <c r="RPH183" s="85"/>
      <c r="RPI183" s="85"/>
      <c r="RPJ183" s="85"/>
      <c r="RPK183" s="85"/>
      <c r="RPL183" s="85"/>
      <c r="RPM183" s="85"/>
      <c r="RPN183" s="85"/>
      <c r="RPO183" s="85"/>
      <c r="RPP183" s="85"/>
      <c r="RPQ183" s="85"/>
      <c r="RPR183" s="85"/>
      <c r="RPS183" s="85"/>
      <c r="RPT183" s="85"/>
      <c r="RPU183" s="85"/>
      <c r="RPV183" s="85"/>
      <c r="RPW183" s="85"/>
      <c r="RPX183" s="85"/>
      <c r="RPY183" s="85"/>
      <c r="RPZ183" s="85"/>
      <c r="RQA183" s="85"/>
      <c r="RQB183" s="85"/>
      <c r="RQC183" s="85"/>
      <c r="RQD183" s="85"/>
      <c r="RQE183" s="85"/>
      <c r="RQF183" s="85"/>
      <c r="RQG183" s="85"/>
      <c r="RQH183" s="85"/>
      <c r="RQI183" s="85"/>
      <c r="RQJ183" s="85"/>
      <c r="RQK183" s="85"/>
      <c r="RQL183" s="85"/>
      <c r="RQM183" s="85"/>
      <c r="RQN183" s="85"/>
      <c r="RQO183" s="85"/>
      <c r="RQP183" s="85"/>
      <c r="RQQ183" s="85"/>
      <c r="RQR183" s="85"/>
      <c r="RQS183" s="85"/>
      <c r="RQT183" s="85"/>
      <c r="RQU183" s="85"/>
      <c r="RQV183" s="85"/>
      <c r="RQW183" s="85"/>
      <c r="RQX183" s="85"/>
      <c r="RQY183" s="85"/>
      <c r="RQZ183" s="85"/>
      <c r="RRA183" s="85"/>
      <c r="RRB183" s="85"/>
      <c r="RRC183" s="85"/>
      <c r="RRD183" s="85"/>
      <c r="RRE183" s="85"/>
      <c r="RRF183" s="85"/>
      <c r="RRG183" s="85"/>
      <c r="RRH183" s="85"/>
      <c r="RRI183" s="85"/>
      <c r="RRJ183" s="85"/>
      <c r="RRK183" s="85"/>
      <c r="RRL183" s="85"/>
      <c r="RRM183" s="85"/>
      <c r="RRN183" s="85"/>
      <c r="RRO183" s="85"/>
      <c r="RRP183" s="85"/>
      <c r="RRQ183" s="85"/>
      <c r="RRR183" s="85"/>
      <c r="RRS183" s="85"/>
      <c r="RRT183" s="85"/>
      <c r="RRU183" s="85"/>
      <c r="RRV183" s="85"/>
      <c r="RRW183" s="85"/>
      <c r="RRX183" s="85"/>
      <c r="RRY183" s="85"/>
      <c r="RRZ183" s="85"/>
      <c r="RSA183" s="85"/>
      <c r="RSB183" s="85"/>
      <c r="RSC183" s="85"/>
      <c r="RSD183" s="85"/>
      <c r="RSE183" s="85"/>
      <c r="RSF183" s="85"/>
      <c r="RSG183" s="85"/>
      <c r="RSH183" s="85"/>
      <c r="RSI183" s="85"/>
      <c r="RSJ183" s="85"/>
      <c r="RSK183" s="85"/>
      <c r="RSL183" s="85"/>
      <c r="RSM183" s="85"/>
      <c r="RSN183" s="85"/>
      <c r="RSO183" s="85"/>
      <c r="RSP183" s="85"/>
      <c r="RSQ183" s="85"/>
      <c r="RSR183" s="85"/>
      <c r="RSS183" s="85"/>
      <c r="RST183" s="85"/>
      <c r="RSU183" s="85"/>
      <c r="RSV183" s="85"/>
      <c r="RSW183" s="85"/>
      <c r="RSX183" s="85"/>
      <c r="RSY183" s="85"/>
      <c r="RSZ183" s="85"/>
      <c r="RTA183" s="85"/>
      <c r="RTB183" s="85"/>
      <c r="RTC183" s="85"/>
      <c r="RTD183" s="85"/>
      <c r="RTE183" s="85"/>
      <c r="RTF183" s="85"/>
      <c r="RTG183" s="85"/>
      <c r="RTH183" s="85"/>
      <c r="RTI183" s="85"/>
      <c r="RTJ183" s="85"/>
      <c r="RTK183" s="85"/>
      <c r="RTL183" s="85"/>
      <c r="RTM183" s="85"/>
      <c r="RTN183" s="85"/>
      <c r="RTO183" s="85"/>
      <c r="RTP183" s="85"/>
      <c r="RTQ183" s="85"/>
      <c r="RTR183" s="85"/>
      <c r="RTS183" s="85"/>
      <c r="RTT183" s="85"/>
      <c r="RTU183" s="85"/>
      <c r="RTV183" s="85"/>
      <c r="RTW183" s="85"/>
      <c r="RTX183" s="85"/>
      <c r="RTY183" s="85"/>
      <c r="RTZ183" s="85"/>
      <c r="RUA183" s="85"/>
      <c r="RUB183" s="85"/>
      <c r="RUC183" s="85"/>
      <c r="RUD183" s="85"/>
      <c r="RUE183" s="85"/>
      <c r="RUF183" s="85"/>
      <c r="RUG183" s="85"/>
      <c r="RUH183" s="85"/>
      <c r="RUI183" s="85"/>
      <c r="RUJ183" s="85"/>
      <c r="RUK183" s="85"/>
      <c r="RUL183" s="85"/>
      <c r="RUM183" s="85"/>
      <c r="RUN183" s="85"/>
      <c r="RUO183" s="85"/>
      <c r="RUP183" s="85"/>
      <c r="RUQ183" s="85"/>
      <c r="RUR183" s="85"/>
      <c r="RUS183" s="85"/>
      <c r="RUT183" s="85"/>
      <c r="RUU183" s="85"/>
      <c r="RUV183" s="85"/>
      <c r="RUW183" s="85"/>
      <c r="RUX183" s="85"/>
      <c r="RUY183" s="85"/>
      <c r="RUZ183" s="85"/>
      <c r="RVA183" s="85"/>
      <c r="RVB183" s="85"/>
      <c r="RVC183" s="85"/>
      <c r="RVD183" s="85"/>
      <c r="RVE183" s="85"/>
      <c r="RVF183" s="85"/>
      <c r="RVG183" s="85"/>
      <c r="RVH183" s="85"/>
      <c r="RVI183" s="85"/>
      <c r="RVJ183" s="85"/>
      <c r="RVK183" s="85"/>
      <c r="RVL183" s="85"/>
      <c r="RVM183" s="85"/>
      <c r="RVN183" s="85"/>
      <c r="RVO183" s="85"/>
      <c r="RVP183" s="85"/>
      <c r="RVQ183" s="85"/>
      <c r="RVR183" s="85"/>
      <c r="RVS183" s="85"/>
      <c r="RVT183" s="85"/>
      <c r="RVU183" s="85"/>
      <c r="RVV183" s="85"/>
      <c r="RVW183" s="85"/>
      <c r="RVX183" s="85"/>
      <c r="RVY183" s="85"/>
      <c r="RVZ183" s="85"/>
      <c r="RWA183" s="85"/>
      <c r="RWB183" s="85"/>
      <c r="RWC183" s="85"/>
      <c r="RWD183" s="85"/>
      <c r="RWE183" s="85"/>
      <c r="RWF183" s="85"/>
      <c r="RWG183" s="85"/>
      <c r="RWH183" s="85"/>
      <c r="RWI183" s="85"/>
      <c r="RWJ183" s="85"/>
      <c r="RWK183" s="85"/>
      <c r="RWL183" s="85"/>
      <c r="RWM183" s="85"/>
      <c r="RWN183" s="85"/>
      <c r="RWO183" s="85"/>
      <c r="RWP183" s="85"/>
      <c r="RWQ183" s="85"/>
      <c r="RWR183" s="85"/>
      <c r="RWS183" s="85"/>
      <c r="RWT183" s="85"/>
      <c r="RWU183" s="85"/>
      <c r="RWV183" s="85"/>
      <c r="RWW183" s="85"/>
      <c r="RWX183" s="85"/>
      <c r="RWY183" s="85"/>
      <c r="RWZ183" s="85"/>
      <c r="RXA183" s="85"/>
      <c r="RXB183" s="85"/>
      <c r="RXC183" s="85"/>
      <c r="RXD183" s="85"/>
      <c r="RXE183" s="85"/>
      <c r="RXF183" s="85"/>
      <c r="RXG183" s="85"/>
      <c r="RXH183" s="85"/>
      <c r="RXI183" s="85"/>
      <c r="RXJ183" s="85"/>
      <c r="RXK183" s="85"/>
      <c r="RXL183" s="85"/>
      <c r="RXM183" s="85"/>
      <c r="RXN183" s="85"/>
      <c r="RXO183" s="85"/>
      <c r="RXP183" s="85"/>
      <c r="RXQ183" s="85"/>
      <c r="RXR183" s="85"/>
      <c r="RXS183" s="85"/>
      <c r="RXT183" s="85"/>
      <c r="RXU183" s="85"/>
      <c r="RXV183" s="85"/>
      <c r="RXW183" s="85"/>
      <c r="RXX183" s="85"/>
      <c r="RXY183" s="85"/>
      <c r="RXZ183" s="85"/>
      <c r="RYA183" s="85"/>
      <c r="RYB183" s="85"/>
      <c r="RYC183" s="85"/>
      <c r="RYD183" s="85"/>
      <c r="RYE183" s="85"/>
      <c r="RYF183" s="85"/>
      <c r="RYG183" s="85"/>
      <c r="RYH183" s="85"/>
      <c r="RYI183" s="85"/>
      <c r="RYJ183" s="85"/>
      <c r="RYK183" s="85"/>
      <c r="RYL183" s="85"/>
      <c r="RYM183" s="85"/>
      <c r="RYN183" s="85"/>
      <c r="RYO183" s="85"/>
      <c r="RYP183" s="85"/>
      <c r="RYQ183" s="85"/>
      <c r="RYR183" s="85"/>
      <c r="RYS183" s="85"/>
      <c r="RYT183" s="85"/>
      <c r="RYU183" s="85"/>
      <c r="RYV183" s="85"/>
      <c r="RYW183" s="85"/>
      <c r="RYX183" s="85"/>
      <c r="RYY183" s="85"/>
      <c r="RYZ183" s="85"/>
      <c r="RZA183" s="85"/>
      <c r="RZB183" s="85"/>
      <c r="RZC183" s="85"/>
      <c r="RZD183" s="85"/>
      <c r="RZE183" s="85"/>
      <c r="RZF183" s="85"/>
      <c r="RZG183" s="85"/>
      <c r="RZH183" s="85"/>
      <c r="RZI183" s="85"/>
      <c r="RZJ183" s="85"/>
      <c r="RZK183" s="85"/>
      <c r="RZL183" s="85"/>
      <c r="RZM183" s="85"/>
      <c r="RZN183" s="85"/>
      <c r="RZO183" s="85"/>
      <c r="RZP183" s="85"/>
      <c r="RZQ183" s="85"/>
      <c r="RZR183" s="85"/>
      <c r="RZS183" s="85"/>
      <c r="RZT183" s="85"/>
      <c r="RZU183" s="85"/>
      <c r="RZV183" s="85"/>
      <c r="RZW183" s="85"/>
      <c r="RZX183" s="85"/>
      <c r="RZY183" s="85"/>
      <c r="RZZ183" s="85"/>
      <c r="SAA183" s="85"/>
      <c r="SAB183" s="85"/>
      <c r="SAC183" s="85"/>
      <c r="SAD183" s="85"/>
      <c r="SAE183" s="85"/>
      <c r="SAF183" s="85"/>
      <c r="SAG183" s="85"/>
      <c r="SAH183" s="85"/>
      <c r="SAI183" s="85"/>
      <c r="SAJ183" s="85"/>
      <c r="SAK183" s="85"/>
      <c r="SAL183" s="85"/>
      <c r="SAM183" s="85"/>
      <c r="SAN183" s="85"/>
      <c r="SAO183" s="85"/>
      <c r="SAP183" s="85"/>
      <c r="SAQ183" s="85"/>
      <c r="SAR183" s="85"/>
      <c r="SAS183" s="85"/>
      <c r="SAT183" s="85"/>
      <c r="SAU183" s="85"/>
      <c r="SAV183" s="85"/>
      <c r="SAW183" s="85"/>
      <c r="SAX183" s="85"/>
      <c r="SAY183" s="85"/>
      <c r="SAZ183" s="85"/>
      <c r="SBA183" s="85"/>
      <c r="SBB183" s="85"/>
      <c r="SBC183" s="85"/>
      <c r="SBD183" s="85"/>
      <c r="SBE183" s="85"/>
      <c r="SBF183" s="85"/>
      <c r="SBG183" s="85"/>
      <c r="SBH183" s="85"/>
      <c r="SBI183" s="85"/>
      <c r="SBJ183" s="85"/>
      <c r="SBK183" s="85"/>
      <c r="SBL183" s="85"/>
      <c r="SBM183" s="85"/>
      <c r="SBN183" s="85"/>
      <c r="SBO183" s="85"/>
      <c r="SBP183" s="85"/>
      <c r="SBQ183" s="85"/>
      <c r="SBR183" s="85"/>
      <c r="SBS183" s="85"/>
      <c r="SBT183" s="85"/>
      <c r="SBU183" s="85"/>
      <c r="SBV183" s="85"/>
      <c r="SBW183" s="85"/>
      <c r="SBX183" s="85"/>
      <c r="SBY183" s="85"/>
      <c r="SBZ183" s="85"/>
      <c r="SCA183" s="85"/>
      <c r="SCB183" s="85"/>
      <c r="SCC183" s="85"/>
      <c r="SCD183" s="85"/>
      <c r="SCE183" s="85"/>
      <c r="SCF183" s="85"/>
      <c r="SCG183" s="85"/>
      <c r="SCH183" s="85"/>
      <c r="SCI183" s="85"/>
      <c r="SCJ183" s="85"/>
      <c r="SCK183" s="85"/>
      <c r="SCL183" s="85"/>
      <c r="SCM183" s="85"/>
      <c r="SCN183" s="85"/>
      <c r="SCO183" s="85"/>
      <c r="SCP183" s="85"/>
      <c r="SCQ183" s="85"/>
      <c r="SCR183" s="85"/>
      <c r="SCS183" s="85"/>
      <c r="SCT183" s="85"/>
      <c r="SCU183" s="85"/>
      <c r="SCV183" s="85"/>
      <c r="SCW183" s="85"/>
      <c r="SCX183" s="85"/>
      <c r="SCY183" s="85"/>
      <c r="SCZ183" s="85"/>
      <c r="SDA183" s="85"/>
      <c r="SDB183" s="85"/>
      <c r="SDC183" s="85"/>
      <c r="SDD183" s="85"/>
      <c r="SDE183" s="85"/>
      <c r="SDF183" s="85"/>
      <c r="SDG183" s="85"/>
      <c r="SDH183" s="85"/>
      <c r="SDI183" s="85"/>
      <c r="SDJ183" s="85"/>
      <c r="SDK183" s="85"/>
      <c r="SDL183" s="85"/>
      <c r="SDM183" s="85"/>
      <c r="SDN183" s="85"/>
      <c r="SDO183" s="85"/>
      <c r="SDP183" s="85"/>
      <c r="SDQ183" s="85"/>
      <c r="SDR183" s="85"/>
      <c r="SDS183" s="85"/>
      <c r="SDT183" s="85"/>
      <c r="SDU183" s="85"/>
      <c r="SDV183" s="85"/>
      <c r="SDW183" s="85"/>
      <c r="SDX183" s="85"/>
      <c r="SDY183" s="85"/>
      <c r="SDZ183" s="85"/>
      <c r="SEA183" s="85"/>
      <c r="SEB183" s="85"/>
      <c r="SEC183" s="85"/>
      <c r="SED183" s="85"/>
      <c r="SEE183" s="85"/>
      <c r="SEF183" s="85"/>
      <c r="SEG183" s="85"/>
      <c r="SEH183" s="85"/>
      <c r="SEI183" s="85"/>
      <c r="SEJ183" s="85"/>
      <c r="SEK183" s="85"/>
      <c r="SEL183" s="85"/>
      <c r="SEM183" s="85"/>
      <c r="SEN183" s="85"/>
      <c r="SEO183" s="85"/>
      <c r="SEP183" s="85"/>
      <c r="SEQ183" s="85"/>
      <c r="SER183" s="85"/>
      <c r="SES183" s="85"/>
      <c r="SET183" s="85"/>
      <c r="SEU183" s="85"/>
      <c r="SEV183" s="85"/>
      <c r="SEW183" s="85"/>
      <c r="SEX183" s="85"/>
      <c r="SEY183" s="85"/>
      <c r="SEZ183" s="85"/>
      <c r="SFA183" s="85"/>
      <c r="SFB183" s="85"/>
      <c r="SFC183" s="85"/>
      <c r="SFD183" s="85"/>
      <c r="SFE183" s="85"/>
      <c r="SFF183" s="85"/>
      <c r="SFG183" s="85"/>
      <c r="SFH183" s="85"/>
      <c r="SFI183" s="85"/>
      <c r="SFJ183" s="85"/>
      <c r="SFK183" s="85"/>
      <c r="SFL183" s="85"/>
      <c r="SFM183" s="85"/>
      <c r="SFN183" s="85"/>
      <c r="SFO183" s="85"/>
      <c r="SFP183" s="85"/>
      <c r="SFQ183" s="85"/>
      <c r="SFR183" s="85"/>
      <c r="SFS183" s="85"/>
      <c r="SFT183" s="85"/>
      <c r="SFU183" s="85"/>
      <c r="SFV183" s="85"/>
      <c r="SFW183" s="85"/>
      <c r="SFX183" s="85"/>
      <c r="SFY183" s="85"/>
      <c r="SFZ183" s="85"/>
      <c r="SGA183" s="85"/>
      <c r="SGB183" s="85"/>
      <c r="SGC183" s="85"/>
      <c r="SGD183" s="85"/>
      <c r="SGE183" s="85"/>
      <c r="SGF183" s="85"/>
      <c r="SGG183" s="85"/>
      <c r="SGH183" s="85"/>
      <c r="SGI183" s="85"/>
      <c r="SGJ183" s="85"/>
      <c r="SGK183" s="85"/>
      <c r="SGL183" s="85"/>
      <c r="SGM183" s="85"/>
      <c r="SGN183" s="85"/>
      <c r="SGO183" s="85"/>
      <c r="SGP183" s="85"/>
      <c r="SGQ183" s="85"/>
      <c r="SGR183" s="85"/>
      <c r="SGS183" s="85"/>
      <c r="SGT183" s="85"/>
      <c r="SGU183" s="85"/>
      <c r="SGV183" s="85"/>
      <c r="SGW183" s="85"/>
      <c r="SGX183" s="85"/>
      <c r="SGY183" s="85"/>
      <c r="SGZ183" s="85"/>
      <c r="SHA183" s="85"/>
      <c r="SHB183" s="85"/>
      <c r="SHC183" s="85"/>
      <c r="SHD183" s="85"/>
      <c r="SHE183" s="85"/>
      <c r="SHF183" s="85"/>
      <c r="SHG183" s="85"/>
      <c r="SHH183" s="85"/>
      <c r="SHI183" s="85"/>
      <c r="SHJ183" s="85"/>
      <c r="SHK183" s="85"/>
      <c r="SHL183" s="85"/>
      <c r="SHM183" s="85"/>
      <c r="SHN183" s="85"/>
      <c r="SHO183" s="85"/>
      <c r="SHP183" s="85"/>
      <c r="SHQ183" s="85"/>
      <c r="SHR183" s="85"/>
      <c r="SHS183" s="85"/>
      <c r="SHT183" s="85"/>
      <c r="SHU183" s="85"/>
      <c r="SHV183" s="85"/>
      <c r="SHW183" s="85"/>
      <c r="SHX183" s="85"/>
      <c r="SHY183" s="85"/>
      <c r="SHZ183" s="85"/>
      <c r="SIA183" s="85"/>
      <c r="SIB183" s="85"/>
      <c r="SIC183" s="85"/>
      <c r="SID183" s="85"/>
      <c r="SIE183" s="85"/>
      <c r="SIF183" s="85"/>
      <c r="SIG183" s="85"/>
      <c r="SIH183" s="85"/>
      <c r="SII183" s="85"/>
      <c r="SIJ183" s="85"/>
      <c r="SIK183" s="85"/>
      <c r="SIL183" s="85"/>
      <c r="SIM183" s="85"/>
      <c r="SIN183" s="85"/>
      <c r="SIO183" s="85"/>
      <c r="SIP183" s="85"/>
      <c r="SIQ183" s="85"/>
      <c r="SIR183" s="85"/>
      <c r="SIS183" s="85"/>
      <c r="SIT183" s="85"/>
      <c r="SIU183" s="85"/>
      <c r="SIV183" s="85"/>
      <c r="SIW183" s="85"/>
      <c r="SIX183" s="85"/>
      <c r="SIY183" s="85"/>
      <c r="SIZ183" s="85"/>
      <c r="SJA183" s="85"/>
      <c r="SJB183" s="85"/>
      <c r="SJC183" s="85"/>
      <c r="SJD183" s="85"/>
      <c r="SJE183" s="85"/>
      <c r="SJF183" s="85"/>
      <c r="SJG183" s="85"/>
      <c r="SJH183" s="85"/>
      <c r="SJI183" s="85"/>
      <c r="SJJ183" s="85"/>
      <c r="SJK183" s="85"/>
      <c r="SJL183" s="85"/>
      <c r="SJM183" s="85"/>
      <c r="SJN183" s="85"/>
      <c r="SJO183" s="85"/>
      <c r="SJP183" s="85"/>
      <c r="SJQ183" s="85"/>
      <c r="SJR183" s="85"/>
      <c r="SJS183" s="85"/>
      <c r="SJT183" s="85"/>
      <c r="SJU183" s="85"/>
      <c r="SJV183" s="85"/>
      <c r="SJW183" s="85"/>
      <c r="SJX183" s="85"/>
      <c r="SJY183" s="85"/>
      <c r="SJZ183" s="85"/>
      <c r="SKA183" s="85"/>
      <c r="SKB183" s="85"/>
      <c r="SKC183" s="85"/>
      <c r="SKD183" s="85"/>
      <c r="SKE183" s="85"/>
      <c r="SKF183" s="85"/>
      <c r="SKG183" s="85"/>
      <c r="SKH183" s="85"/>
      <c r="SKI183" s="85"/>
      <c r="SKJ183" s="85"/>
      <c r="SKK183" s="85"/>
      <c r="SKL183" s="85"/>
      <c r="SKM183" s="85"/>
      <c r="SKN183" s="85"/>
      <c r="SKO183" s="85"/>
      <c r="SKP183" s="85"/>
      <c r="SKQ183" s="85"/>
      <c r="SKR183" s="85"/>
      <c r="SKS183" s="85"/>
      <c r="SKT183" s="85"/>
      <c r="SKU183" s="85"/>
      <c r="SKV183" s="85"/>
      <c r="SKW183" s="85"/>
      <c r="SKX183" s="85"/>
      <c r="SKY183" s="85"/>
      <c r="SKZ183" s="85"/>
      <c r="SLA183" s="85"/>
      <c r="SLB183" s="85"/>
      <c r="SLC183" s="85"/>
      <c r="SLD183" s="85"/>
      <c r="SLE183" s="85"/>
      <c r="SLF183" s="85"/>
      <c r="SLG183" s="85"/>
      <c r="SLH183" s="85"/>
      <c r="SLI183" s="85"/>
      <c r="SLJ183" s="85"/>
      <c r="SLK183" s="85"/>
      <c r="SLL183" s="85"/>
      <c r="SLM183" s="85"/>
      <c r="SLN183" s="85"/>
      <c r="SLO183" s="85"/>
      <c r="SLP183" s="85"/>
      <c r="SLQ183" s="85"/>
      <c r="SLR183" s="85"/>
      <c r="SLS183" s="85"/>
      <c r="SLT183" s="85"/>
      <c r="SLU183" s="85"/>
      <c r="SLV183" s="85"/>
      <c r="SLW183" s="85"/>
      <c r="SLX183" s="85"/>
      <c r="SLY183" s="85"/>
      <c r="SLZ183" s="85"/>
      <c r="SMA183" s="85"/>
      <c r="SMB183" s="85"/>
      <c r="SMC183" s="85"/>
      <c r="SMD183" s="85"/>
      <c r="SME183" s="85"/>
      <c r="SMF183" s="85"/>
      <c r="SMG183" s="85"/>
      <c r="SMH183" s="85"/>
      <c r="SMI183" s="85"/>
      <c r="SMJ183" s="85"/>
      <c r="SMK183" s="85"/>
      <c r="SML183" s="85"/>
      <c r="SMM183" s="85"/>
      <c r="SMN183" s="85"/>
      <c r="SMO183" s="85"/>
      <c r="SMP183" s="85"/>
      <c r="SMQ183" s="85"/>
      <c r="SMR183" s="85"/>
      <c r="SMS183" s="85"/>
      <c r="SMT183" s="85"/>
      <c r="SMU183" s="85"/>
      <c r="SMV183" s="85"/>
      <c r="SMW183" s="85"/>
      <c r="SMX183" s="85"/>
      <c r="SMY183" s="85"/>
      <c r="SMZ183" s="85"/>
      <c r="SNA183" s="85"/>
      <c r="SNB183" s="85"/>
      <c r="SNC183" s="85"/>
      <c r="SND183" s="85"/>
      <c r="SNE183" s="85"/>
      <c r="SNF183" s="85"/>
      <c r="SNG183" s="85"/>
      <c r="SNH183" s="85"/>
      <c r="SNI183" s="85"/>
      <c r="SNJ183" s="85"/>
      <c r="SNK183" s="85"/>
      <c r="SNL183" s="85"/>
      <c r="SNM183" s="85"/>
      <c r="SNN183" s="85"/>
      <c r="SNO183" s="85"/>
      <c r="SNP183" s="85"/>
      <c r="SNQ183" s="85"/>
      <c r="SNR183" s="85"/>
      <c r="SNS183" s="85"/>
      <c r="SNT183" s="85"/>
      <c r="SNU183" s="85"/>
      <c r="SNV183" s="85"/>
      <c r="SNW183" s="85"/>
      <c r="SNX183" s="85"/>
      <c r="SNY183" s="85"/>
      <c r="SNZ183" s="85"/>
      <c r="SOA183" s="85"/>
      <c r="SOB183" s="85"/>
      <c r="SOC183" s="85"/>
      <c r="SOD183" s="85"/>
      <c r="SOE183" s="85"/>
      <c r="SOF183" s="85"/>
      <c r="SOG183" s="85"/>
      <c r="SOH183" s="85"/>
      <c r="SOI183" s="85"/>
      <c r="SOJ183" s="85"/>
      <c r="SOK183" s="85"/>
      <c r="SOL183" s="85"/>
      <c r="SOM183" s="85"/>
      <c r="SON183" s="85"/>
      <c r="SOO183" s="85"/>
      <c r="SOP183" s="85"/>
      <c r="SOQ183" s="85"/>
      <c r="SOR183" s="85"/>
      <c r="SOS183" s="85"/>
      <c r="SOT183" s="85"/>
      <c r="SOU183" s="85"/>
      <c r="SOV183" s="85"/>
      <c r="SOW183" s="85"/>
      <c r="SOX183" s="85"/>
      <c r="SOY183" s="85"/>
      <c r="SOZ183" s="85"/>
      <c r="SPA183" s="85"/>
      <c r="SPB183" s="85"/>
      <c r="SPC183" s="85"/>
      <c r="SPD183" s="85"/>
      <c r="SPE183" s="85"/>
      <c r="SPF183" s="85"/>
      <c r="SPG183" s="85"/>
      <c r="SPH183" s="85"/>
      <c r="SPI183" s="85"/>
      <c r="SPJ183" s="85"/>
      <c r="SPK183" s="85"/>
      <c r="SPL183" s="85"/>
      <c r="SPM183" s="85"/>
      <c r="SPN183" s="85"/>
      <c r="SPO183" s="85"/>
      <c r="SPP183" s="85"/>
      <c r="SPQ183" s="85"/>
      <c r="SPR183" s="85"/>
      <c r="SPS183" s="85"/>
      <c r="SPT183" s="85"/>
      <c r="SPU183" s="85"/>
      <c r="SPV183" s="85"/>
      <c r="SPW183" s="85"/>
      <c r="SPX183" s="85"/>
      <c r="SPY183" s="85"/>
      <c r="SPZ183" s="85"/>
      <c r="SQA183" s="85"/>
      <c r="SQB183" s="85"/>
      <c r="SQC183" s="85"/>
      <c r="SQD183" s="85"/>
      <c r="SQE183" s="85"/>
      <c r="SQF183" s="85"/>
      <c r="SQG183" s="85"/>
      <c r="SQH183" s="85"/>
      <c r="SQI183" s="85"/>
      <c r="SQJ183" s="85"/>
      <c r="SQK183" s="85"/>
      <c r="SQL183" s="85"/>
      <c r="SQM183" s="85"/>
      <c r="SQN183" s="85"/>
      <c r="SQO183" s="85"/>
      <c r="SQP183" s="85"/>
      <c r="SQQ183" s="85"/>
      <c r="SQR183" s="85"/>
      <c r="SQS183" s="85"/>
      <c r="SQT183" s="85"/>
      <c r="SQU183" s="85"/>
      <c r="SQV183" s="85"/>
      <c r="SQW183" s="85"/>
      <c r="SQX183" s="85"/>
      <c r="SQY183" s="85"/>
      <c r="SQZ183" s="85"/>
      <c r="SRA183" s="85"/>
      <c r="SRB183" s="85"/>
      <c r="SRC183" s="85"/>
      <c r="SRD183" s="85"/>
      <c r="SRE183" s="85"/>
      <c r="SRF183" s="85"/>
      <c r="SRG183" s="85"/>
      <c r="SRH183" s="85"/>
      <c r="SRI183" s="85"/>
      <c r="SRJ183" s="85"/>
      <c r="SRK183" s="85"/>
      <c r="SRL183" s="85"/>
      <c r="SRM183" s="85"/>
      <c r="SRN183" s="85"/>
      <c r="SRO183" s="85"/>
      <c r="SRP183" s="85"/>
      <c r="SRQ183" s="85"/>
      <c r="SRR183" s="85"/>
      <c r="SRS183" s="85"/>
      <c r="SRT183" s="85"/>
      <c r="SRU183" s="85"/>
      <c r="SRV183" s="85"/>
      <c r="SRW183" s="85"/>
      <c r="SRX183" s="85"/>
      <c r="SRY183" s="85"/>
      <c r="SRZ183" s="85"/>
      <c r="SSA183" s="85"/>
      <c r="SSB183" s="85"/>
      <c r="SSC183" s="85"/>
      <c r="SSD183" s="85"/>
      <c r="SSE183" s="85"/>
      <c r="SSF183" s="85"/>
      <c r="SSG183" s="85"/>
      <c r="SSH183" s="85"/>
      <c r="SSI183" s="85"/>
      <c r="SSJ183" s="85"/>
      <c r="SSK183" s="85"/>
      <c r="SSL183" s="85"/>
      <c r="SSM183" s="85"/>
      <c r="SSN183" s="85"/>
      <c r="SSO183" s="85"/>
      <c r="SSP183" s="85"/>
      <c r="SSQ183" s="85"/>
      <c r="SSR183" s="85"/>
      <c r="SSS183" s="85"/>
      <c r="SST183" s="85"/>
      <c r="SSU183" s="85"/>
      <c r="SSV183" s="85"/>
      <c r="SSW183" s="85"/>
      <c r="SSX183" s="85"/>
      <c r="SSY183" s="85"/>
      <c r="SSZ183" s="85"/>
      <c r="STA183" s="85"/>
      <c r="STB183" s="85"/>
      <c r="STC183" s="85"/>
      <c r="STD183" s="85"/>
      <c r="STE183" s="85"/>
      <c r="STF183" s="85"/>
      <c r="STG183" s="85"/>
      <c r="STH183" s="85"/>
      <c r="STI183" s="85"/>
      <c r="STJ183" s="85"/>
      <c r="STK183" s="85"/>
      <c r="STL183" s="85"/>
      <c r="STM183" s="85"/>
      <c r="STN183" s="85"/>
      <c r="STO183" s="85"/>
      <c r="STP183" s="85"/>
      <c r="STQ183" s="85"/>
      <c r="STR183" s="85"/>
      <c r="STS183" s="85"/>
      <c r="STT183" s="85"/>
      <c r="STU183" s="85"/>
      <c r="STV183" s="85"/>
      <c r="STW183" s="85"/>
      <c r="STX183" s="85"/>
      <c r="STY183" s="85"/>
      <c r="STZ183" s="85"/>
      <c r="SUA183" s="85"/>
      <c r="SUB183" s="85"/>
      <c r="SUC183" s="85"/>
      <c r="SUD183" s="85"/>
      <c r="SUE183" s="85"/>
      <c r="SUF183" s="85"/>
      <c r="SUG183" s="85"/>
      <c r="SUH183" s="85"/>
      <c r="SUI183" s="85"/>
      <c r="SUJ183" s="85"/>
      <c r="SUK183" s="85"/>
      <c r="SUL183" s="85"/>
      <c r="SUM183" s="85"/>
      <c r="SUN183" s="85"/>
      <c r="SUO183" s="85"/>
      <c r="SUP183" s="85"/>
      <c r="SUQ183" s="85"/>
      <c r="SUR183" s="85"/>
      <c r="SUS183" s="85"/>
      <c r="SUT183" s="85"/>
      <c r="SUU183" s="85"/>
      <c r="SUV183" s="85"/>
      <c r="SUW183" s="85"/>
      <c r="SUX183" s="85"/>
      <c r="SUY183" s="85"/>
      <c r="SUZ183" s="85"/>
      <c r="SVA183" s="85"/>
      <c r="SVB183" s="85"/>
      <c r="SVC183" s="85"/>
      <c r="SVD183" s="85"/>
      <c r="SVE183" s="85"/>
      <c r="SVF183" s="85"/>
      <c r="SVG183" s="85"/>
      <c r="SVH183" s="85"/>
      <c r="SVI183" s="85"/>
      <c r="SVJ183" s="85"/>
      <c r="SVK183" s="85"/>
      <c r="SVL183" s="85"/>
      <c r="SVM183" s="85"/>
      <c r="SVN183" s="85"/>
      <c r="SVO183" s="85"/>
      <c r="SVP183" s="85"/>
      <c r="SVQ183" s="85"/>
      <c r="SVR183" s="85"/>
      <c r="SVS183" s="85"/>
      <c r="SVT183" s="85"/>
      <c r="SVU183" s="85"/>
      <c r="SVV183" s="85"/>
      <c r="SVW183" s="85"/>
      <c r="SVX183" s="85"/>
      <c r="SVY183" s="85"/>
      <c r="SVZ183" s="85"/>
      <c r="SWA183" s="85"/>
      <c r="SWB183" s="85"/>
      <c r="SWC183" s="85"/>
      <c r="SWD183" s="85"/>
      <c r="SWE183" s="85"/>
      <c r="SWF183" s="85"/>
      <c r="SWG183" s="85"/>
      <c r="SWH183" s="85"/>
      <c r="SWI183" s="85"/>
      <c r="SWJ183" s="85"/>
      <c r="SWK183" s="85"/>
      <c r="SWL183" s="85"/>
      <c r="SWM183" s="85"/>
      <c r="SWN183" s="85"/>
      <c r="SWO183" s="85"/>
      <c r="SWP183" s="85"/>
      <c r="SWQ183" s="85"/>
      <c r="SWR183" s="85"/>
      <c r="SWS183" s="85"/>
      <c r="SWT183" s="85"/>
      <c r="SWU183" s="85"/>
      <c r="SWV183" s="85"/>
      <c r="SWW183" s="85"/>
      <c r="SWX183" s="85"/>
      <c r="SWY183" s="85"/>
      <c r="SWZ183" s="85"/>
      <c r="SXA183" s="85"/>
      <c r="SXB183" s="85"/>
      <c r="SXC183" s="85"/>
      <c r="SXD183" s="85"/>
      <c r="SXE183" s="85"/>
      <c r="SXF183" s="85"/>
      <c r="SXG183" s="85"/>
      <c r="SXH183" s="85"/>
      <c r="SXI183" s="85"/>
      <c r="SXJ183" s="85"/>
      <c r="SXK183" s="85"/>
      <c r="SXL183" s="85"/>
      <c r="SXM183" s="85"/>
      <c r="SXN183" s="85"/>
      <c r="SXO183" s="85"/>
      <c r="SXP183" s="85"/>
      <c r="SXQ183" s="85"/>
      <c r="SXR183" s="85"/>
      <c r="SXS183" s="85"/>
      <c r="SXT183" s="85"/>
      <c r="SXU183" s="85"/>
      <c r="SXV183" s="85"/>
      <c r="SXW183" s="85"/>
      <c r="SXX183" s="85"/>
      <c r="SXY183" s="85"/>
      <c r="SXZ183" s="85"/>
      <c r="SYA183" s="85"/>
      <c r="SYB183" s="85"/>
      <c r="SYC183" s="85"/>
      <c r="SYD183" s="85"/>
      <c r="SYE183" s="85"/>
      <c r="SYF183" s="85"/>
      <c r="SYG183" s="85"/>
      <c r="SYH183" s="85"/>
      <c r="SYI183" s="85"/>
      <c r="SYJ183" s="85"/>
      <c r="SYK183" s="85"/>
      <c r="SYL183" s="85"/>
      <c r="SYM183" s="85"/>
      <c r="SYN183" s="85"/>
      <c r="SYO183" s="85"/>
      <c r="SYP183" s="85"/>
      <c r="SYQ183" s="85"/>
      <c r="SYR183" s="85"/>
      <c r="SYS183" s="85"/>
      <c r="SYT183" s="85"/>
      <c r="SYU183" s="85"/>
      <c r="SYV183" s="85"/>
      <c r="SYW183" s="85"/>
      <c r="SYX183" s="85"/>
      <c r="SYY183" s="85"/>
      <c r="SYZ183" s="85"/>
      <c r="SZA183" s="85"/>
      <c r="SZB183" s="85"/>
      <c r="SZC183" s="85"/>
      <c r="SZD183" s="85"/>
      <c r="SZE183" s="85"/>
      <c r="SZF183" s="85"/>
      <c r="SZG183" s="85"/>
      <c r="SZH183" s="85"/>
      <c r="SZI183" s="85"/>
      <c r="SZJ183" s="85"/>
      <c r="SZK183" s="85"/>
      <c r="SZL183" s="85"/>
      <c r="SZM183" s="85"/>
      <c r="SZN183" s="85"/>
      <c r="SZO183" s="85"/>
      <c r="SZP183" s="85"/>
      <c r="SZQ183" s="85"/>
      <c r="SZR183" s="85"/>
      <c r="SZS183" s="85"/>
      <c r="SZT183" s="85"/>
      <c r="SZU183" s="85"/>
      <c r="SZV183" s="85"/>
      <c r="SZW183" s="85"/>
      <c r="SZX183" s="85"/>
      <c r="SZY183" s="85"/>
      <c r="SZZ183" s="85"/>
      <c r="TAA183" s="85"/>
      <c r="TAB183" s="85"/>
      <c r="TAC183" s="85"/>
      <c r="TAD183" s="85"/>
      <c r="TAE183" s="85"/>
      <c r="TAF183" s="85"/>
      <c r="TAG183" s="85"/>
      <c r="TAH183" s="85"/>
      <c r="TAI183" s="85"/>
      <c r="TAJ183" s="85"/>
      <c r="TAK183" s="85"/>
      <c r="TAL183" s="85"/>
      <c r="TAM183" s="85"/>
      <c r="TAN183" s="85"/>
      <c r="TAO183" s="85"/>
      <c r="TAP183" s="85"/>
      <c r="TAQ183" s="85"/>
      <c r="TAR183" s="85"/>
      <c r="TAS183" s="85"/>
      <c r="TAT183" s="85"/>
      <c r="TAU183" s="85"/>
      <c r="TAV183" s="85"/>
      <c r="TAW183" s="85"/>
      <c r="TAX183" s="85"/>
      <c r="TAY183" s="85"/>
      <c r="TAZ183" s="85"/>
      <c r="TBA183" s="85"/>
      <c r="TBB183" s="85"/>
      <c r="TBC183" s="85"/>
      <c r="TBD183" s="85"/>
      <c r="TBE183" s="85"/>
      <c r="TBF183" s="85"/>
      <c r="TBG183" s="85"/>
      <c r="TBH183" s="85"/>
      <c r="TBI183" s="85"/>
      <c r="TBJ183" s="85"/>
      <c r="TBK183" s="85"/>
      <c r="TBL183" s="85"/>
      <c r="TBM183" s="85"/>
      <c r="TBN183" s="85"/>
      <c r="TBO183" s="85"/>
      <c r="TBP183" s="85"/>
      <c r="TBQ183" s="85"/>
      <c r="TBR183" s="85"/>
      <c r="TBS183" s="85"/>
      <c r="TBT183" s="85"/>
      <c r="TBU183" s="85"/>
      <c r="TBV183" s="85"/>
      <c r="TBW183" s="85"/>
      <c r="TBX183" s="85"/>
      <c r="TBY183" s="85"/>
      <c r="TBZ183" s="85"/>
      <c r="TCA183" s="85"/>
      <c r="TCB183" s="85"/>
      <c r="TCC183" s="85"/>
      <c r="TCD183" s="85"/>
      <c r="TCE183" s="85"/>
      <c r="TCF183" s="85"/>
      <c r="TCG183" s="85"/>
      <c r="TCH183" s="85"/>
      <c r="TCI183" s="85"/>
      <c r="TCJ183" s="85"/>
      <c r="TCK183" s="85"/>
      <c r="TCL183" s="85"/>
      <c r="TCM183" s="85"/>
      <c r="TCN183" s="85"/>
      <c r="TCO183" s="85"/>
      <c r="TCP183" s="85"/>
      <c r="TCQ183" s="85"/>
      <c r="TCR183" s="85"/>
      <c r="TCS183" s="85"/>
      <c r="TCT183" s="85"/>
      <c r="TCU183" s="85"/>
      <c r="TCV183" s="85"/>
      <c r="TCW183" s="85"/>
      <c r="TCX183" s="85"/>
      <c r="TCY183" s="85"/>
      <c r="TCZ183" s="85"/>
      <c r="TDA183" s="85"/>
      <c r="TDB183" s="85"/>
      <c r="TDC183" s="85"/>
      <c r="TDD183" s="85"/>
      <c r="TDE183" s="85"/>
      <c r="TDF183" s="85"/>
      <c r="TDG183" s="85"/>
      <c r="TDH183" s="85"/>
      <c r="TDI183" s="85"/>
      <c r="TDJ183" s="85"/>
      <c r="TDK183" s="85"/>
      <c r="TDL183" s="85"/>
      <c r="TDM183" s="85"/>
      <c r="TDN183" s="85"/>
      <c r="TDO183" s="85"/>
      <c r="TDP183" s="85"/>
      <c r="TDQ183" s="85"/>
      <c r="TDR183" s="85"/>
      <c r="TDS183" s="85"/>
      <c r="TDT183" s="85"/>
      <c r="TDU183" s="85"/>
      <c r="TDV183" s="85"/>
      <c r="TDW183" s="85"/>
      <c r="TDX183" s="85"/>
      <c r="TDY183" s="85"/>
      <c r="TDZ183" s="85"/>
      <c r="TEA183" s="85"/>
      <c r="TEB183" s="85"/>
      <c r="TEC183" s="85"/>
      <c r="TED183" s="85"/>
      <c r="TEE183" s="85"/>
      <c r="TEF183" s="85"/>
      <c r="TEG183" s="85"/>
      <c r="TEH183" s="85"/>
      <c r="TEI183" s="85"/>
      <c r="TEJ183" s="85"/>
      <c r="TEK183" s="85"/>
      <c r="TEL183" s="85"/>
      <c r="TEM183" s="85"/>
      <c r="TEN183" s="85"/>
      <c r="TEO183" s="85"/>
      <c r="TEP183" s="85"/>
      <c r="TEQ183" s="85"/>
      <c r="TER183" s="85"/>
      <c r="TES183" s="85"/>
      <c r="TET183" s="85"/>
      <c r="TEU183" s="85"/>
      <c r="TEV183" s="85"/>
      <c r="TEW183" s="85"/>
      <c r="TEX183" s="85"/>
      <c r="TEY183" s="85"/>
      <c r="TEZ183" s="85"/>
      <c r="TFA183" s="85"/>
      <c r="TFB183" s="85"/>
      <c r="TFC183" s="85"/>
      <c r="TFD183" s="85"/>
      <c r="TFE183" s="85"/>
      <c r="TFF183" s="85"/>
      <c r="TFG183" s="85"/>
      <c r="TFH183" s="85"/>
      <c r="TFI183" s="85"/>
      <c r="TFJ183" s="85"/>
      <c r="TFK183" s="85"/>
      <c r="TFL183" s="85"/>
      <c r="TFM183" s="85"/>
      <c r="TFN183" s="85"/>
      <c r="TFO183" s="85"/>
      <c r="TFP183" s="85"/>
      <c r="TFQ183" s="85"/>
      <c r="TFR183" s="85"/>
      <c r="TFS183" s="85"/>
      <c r="TFT183" s="85"/>
      <c r="TFU183" s="85"/>
      <c r="TFV183" s="85"/>
      <c r="TFW183" s="85"/>
      <c r="TFX183" s="85"/>
      <c r="TFY183" s="85"/>
      <c r="TFZ183" s="85"/>
      <c r="TGA183" s="85"/>
      <c r="TGB183" s="85"/>
      <c r="TGC183" s="85"/>
      <c r="TGD183" s="85"/>
      <c r="TGE183" s="85"/>
      <c r="TGF183" s="85"/>
      <c r="TGG183" s="85"/>
      <c r="TGH183" s="85"/>
      <c r="TGI183" s="85"/>
      <c r="TGJ183" s="85"/>
      <c r="TGK183" s="85"/>
      <c r="TGL183" s="85"/>
      <c r="TGM183" s="85"/>
      <c r="TGN183" s="85"/>
      <c r="TGO183" s="85"/>
      <c r="TGP183" s="85"/>
      <c r="TGQ183" s="85"/>
      <c r="TGR183" s="85"/>
      <c r="TGS183" s="85"/>
      <c r="TGT183" s="85"/>
      <c r="TGU183" s="85"/>
      <c r="TGV183" s="85"/>
      <c r="TGW183" s="85"/>
      <c r="TGX183" s="85"/>
      <c r="TGY183" s="85"/>
      <c r="TGZ183" s="85"/>
      <c r="THA183" s="85"/>
      <c r="THB183" s="85"/>
      <c r="THC183" s="85"/>
      <c r="THD183" s="85"/>
      <c r="THE183" s="85"/>
      <c r="THF183" s="85"/>
      <c r="THG183" s="85"/>
      <c r="THH183" s="85"/>
      <c r="THI183" s="85"/>
      <c r="THJ183" s="85"/>
      <c r="THK183" s="85"/>
      <c r="THL183" s="85"/>
      <c r="THM183" s="85"/>
      <c r="THN183" s="85"/>
      <c r="THO183" s="85"/>
      <c r="THP183" s="85"/>
      <c r="THQ183" s="85"/>
      <c r="THR183" s="85"/>
      <c r="THS183" s="85"/>
      <c r="THT183" s="85"/>
      <c r="THU183" s="85"/>
      <c r="THV183" s="85"/>
      <c r="THW183" s="85"/>
      <c r="THX183" s="85"/>
      <c r="THY183" s="85"/>
      <c r="THZ183" s="85"/>
      <c r="TIA183" s="85"/>
      <c r="TIB183" s="85"/>
      <c r="TIC183" s="85"/>
      <c r="TID183" s="85"/>
      <c r="TIE183" s="85"/>
      <c r="TIF183" s="85"/>
      <c r="TIG183" s="85"/>
      <c r="TIH183" s="85"/>
      <c r="TII183" s="85"/>
      <c r="TIJ183" s="85"/>
      <c r="TIK183" s="85"/>
      <c r="TIL183" s="85"/>
      <c r="TIM183" s="85"/>
      <c r="TIN183" s="85"/>
      <c r="TIO183" s="85"/>
      <c r="TIP183" s="85"/>
      <c r="TIQ183" s="85"/>
      <c r="TIR183" s="85"/>
      <c r="TIS183" s="85"/>
      <c r="TIT183" s="85"/>
      <c r="TIU183" s="85"/>
      <c r="TIV183" s="85"/>
      <c r="TIW183" s="85"/>
      <c r="TIX183" s="85"/>
      <c r="TIY183" s="85"/>
      <c r="TIZ183" s="85"/>
      <c r="TJA183" s="85"/>
      <c r="TJB183" s="85"/>
      <c r="TJC183" s="85"/>
      <c r="TJD183" s="85"/>
      <c r="TJE183" s="85"/>
      <c r="TJF183" s="85"/>
      <c r="TJG183" s="85"/>
      <c r="TJH183" s="85"/>
      <c r="TJI183" s="85"/>
      <c r="TJJ183" s="85"/>
      <c r="TJK183" s="85"/>
      <c r="TJL183" s="85"/>
      <c r="TJM183" s="85"/>
      <c r="TJN183" s="85"/>
      <c r="TJO183" s="85"/>
      <c r="TJP183" s="85"/>
      <c r="TJQ183" s="85"/>
      <c r="TJR183" s="85"/>
      <c r="TJS183" s="85"/>
      <c r="TJT183" s="85"/>
      <c r="TJU183" s="85"/>
      <c r="TJV183" s="85"/>
      <c r="TJW183" s="85"/>
      <c r="TJX183" s="85"/>
      <c r="TJY183" s="85"/>
      <c r="TJZ183" s="85"/>
      <c r="TKA183" s="85"/>
      <c r="TKB183" s="85"/>
      <c r="TKC183" s="85"/>
      <c r="TKD183" s="85"/>
      <c r="TKE183" s="85"/>
      <c r="TKF183" s="85"/>
      <c r="TKG183" s="85"/>
      <c r="TKH183" s="85"/>
      <c r="TKI183" s="85"/>
      <c r="TKJ183" s="85"/>
      <c r="TKK183" s="85"/>
      <c r="TKL183" s="85"/>
      <c r="TKM183" s="85"/>
      <c r="TKN183" s="85"/>
      <c r="TKO183" s="85"/>
      <c r="TKP183" s="85"/>
      <c r="TKQ183" s="85"/>
      <c r="TKR183" s="85"/>
      <c r="TKS183" s="85"/>
      <c r="TKT183" s="85"/>
      <c r="TKU183" s="85"/>
      <c r="TKV183" s="85"/>
      <c r="TKW183" s="85"/>
      <c r="TKX183" s="85"/>
      <c r="TKY183" s="85"/>
      <c r="TKZ183" s="85"/>
      <c r="TLA183" s="85"/>
      <c r="TLB183" s="85"/>
      <c r="TLC183" s="85"/>
      <c r="TLD183" s="85"/>
      <c r="TLE183" s="85"/>
      <c r="TLF183" s="85"/>
      <c r="TLG183" s="85"/>
      <c r="TLH183" s="85"/>
      <c r="TLI183" s="85"/>
      <c r="TLJ183" s="85"/>
      <c r="TLK183" s="85"/>
      <c r="TLL183" s="85"/>
      <c r="TLM183" s="85"/>
      <c r="TLN183" s="85"/>
      <c r="TLO183" s="85"/>
      <c r="TLP183" s="85"/>
      <c r="TLQ183" s="85"/>
      <c r="TLR183" s="85"/>
      <c r="TLS183" s="85"/>
      <c r="TLT183" s="85"/>
      <c r="TLU183" s="85"/>
      <c r="TLV183" s="85"/>
      <c r="TLW183" s="85"/>
      <c r="TLX183" s="85"/>
      <c r="TLY183" s="85"/>
      <c r="TLZ183" s="85"/>
      <c r="TMA183" s="85"/>
      <c r="TMB183" s="85"/>
      <c r="TMC183" s="85"/>
      <c r="TMD183" s="85"/>
      <c r="TME183" s="85"/>
      <c r="TMF183" s="85"/>
      <c r="TMG183" s="85"/>
      <c r="TMH183" s="85"/>
      <c r="TMI183" s="85"/>
      <c r="TMJ183" s="85"/>
      <c r="TMK183" s="85"/>
      <c r="TML183" s="85"/>
      <c r="TMM183" s="85"/>
      <c r="TMN183" s="85"/>
      <c r="TMO183" s="85"/>
      <c r="TMP183" s="85"/>
      <c r="TMQ183" s="85"/>
      <c r="TMR183" s="85"/>
      <c r="TMS183" s="85"/>
      <c r="TMT183" s="85"/>
      <c r="TMU183" s="85"/>
      <c r="TMV183" s="85"/>
      <c r="TMW183" s="85"/>
      <c r="TMX183" s="85"/>
      <c r="TMY183" s="85"/>
      <c r="TMZ183" s="85"/>
      <c r="TNA183" s="85"/>
      <c r="TNB183" s="85"/>
      <c r="TNC183" s="85"/>
      <c r="TND183" s="85"/>
      <c r="TNE183" s="85"/>
      <c r="TNF183" s="85"/>
      <c r="TNG183" s="85"/>
      <c r="TNH183" s="85"/>
      <c r="TNI183" s="85"/>
      <c r="TNJ183" s="85"/>
      <c r="TNK183" s="85"/>
      <c r="TNL183" s="85"/>
      <c r="TNM183" s="85"/>
      <c r="TNN183" s="85"/>
      <c r="TNO183" s="85"/>
      <c r="TNP183" s="85"/>
      <c r="TNQ183" s="85"/>
      <c r="TNR183" s="85"/>
      <c r="TNS183" s="85"/>
      <c r="TNT183" s="85"/>
      <c r="TNU183" s="85"/>
      <c r="TNV183" s="85"/>
      <c r="TNW183" s="85"/>
      <c r="TNX183" s="85"/>
      <c r="TNY183" s="85"/>
      <c r="TNZ183" s="85"/>
      <c r="TOA183" s="85"/>
      <c r="TOB183" s="85"/>
      <c r="TOC183" s="85"/>
      <c r="TOD183" s="85"/>
      <c r="TOE183" s="85"/>
      <c r="TOF183" s="85"/>
      <c r="TOG183" s="85"/>
      <c r="TOH183" s="85"/>
      <c r="TOI183" s="85"/>
      <c r="TOJ183" s="85"/>
      <c r="TOK183" s="85"/>
      <c r="TOL183" s="85"/>
      <c r="TOM183" s="85"/>
      <c r="TON183" s="85"/>
      <c r="TOO183" s="85"/>
      <c r="TOP183" s="85"/>
      <c r="TOQ183" s="85"/>
      <c r="TOR183" s="85"/>
      <c r="TOS183" s="85"/>
      <c r="TOT183" s="85"/>
      <c r="TOU183" s="85"/>
      <c r="TOV183" s="85"/>
      <c r="TOW183" s="85"/>
      <c r="TOX183" s="85"/>
      <c r="TOY183" s="85"/>
      <c r="TOZ183" s="85"/>
      <c r="TPA183" s="85"/>
      <c r="TPB183" s="85"/>
      <c r="TPC183" s="85"/>
      <c r="TPD183" s="85"/>
      <c r="TPE183" s="85"/>
      <c r="TPF183" s="85"/>
      <c r="TPG183" s="85"/>
      <c r="TPH183" s="85"/>
      <c r="TPI183" s="85"/>
      <c r="TPJ183" s="85"/>
      <c r="TPK183" s="85"/>
      <c r="TPL183" s="85"/>
      <c r="TPM183" s="85"/>
      <c r="TPN183" s="85"/>
      <c r="TPO183" s="85"/>
      <c r="TPP183" s="85"/>
      <c r="TPQ183" s="85"/>
      <c r="TPR183" s="85"/>
      <c r="TPS183" s="85"/>
      <c r="TPT183" s="85"/>
      <c r="TPU183" s="85"/>
      <c r="TPV183" s="85"/>
      <c r="TPW183" s="85"/>
      <c r="TPX183" s="85"/>
      <c r="TPY183" s="85"/>
      <c r="TPZ183" s="85"/>
      <c r="TQA183" s="85"/>
      <c r="TQB183" s="85"/>
      <c r="TQC183" s="85"/>
      <c r="TQD183" s="85"/>
      <c r="TQE183" s="85"/>
      <c r="TQF183" s="85"/>
      <c r="TQG183" s="85"/>
      <c r="TQH183" s="85"/>
      <c r="TQI183" s="85"/>
      <c r="TQJ183" s="85"/>
      <c r="TQK183" s="85"/>
      <c r="TQL183" s="85"/>
      <c r="TQM183" s="85"/>
      <c r="TQN183" s="85"/>
      <c r="TQO183" s="85"/>
      <c r="TQP183" s="85"/>
      <c r="TQQ183" s="85"/>
      <c r="TQR183" s="85"/>
      <c r="TQS183" s="85"/>
      <c r="TQT183" s="85"/>
      <c r="TQU183" s="85"/>
      <c r="TQV183" s="85"/>
      <c r="TQW183" s="85"/>
      <c r="TQX183" s="85"/>
      <c r="TQY183" s="85"/>
      <c r="TQZ183" s="85"/>
      <c r="TRA183" s="85"/>
      <c r="TRB183" s="85"/>
      <c r="TRC183" s="85"/>
      <c r="TRD183" s="85"/>
      <c r="TRE183" s="85"/>
      <c r="TRF183" s="85"/>
      <c r="TRG183" s="85"/>
      <c r="TRH183" s="85"/>
      <c r="TRI183" s="85"/>
      <c r="TRJ183" s="85"/>
      <c r="TRK183" s="85"/>
      <c r="TRL183" s="85"/>
      <c r="TRM183" s="85"/>
      <c r="TRN183" s="85"/>
      <c r="TRO183" s="85"/>
      <c r="TRP183" s="85"/>
      <c r="TRQ183" s="85"/>
      <c r="TRR183" s="85"/>
      <c r="TRS183" s="85"/>
      <c r="TRT183" s="85"/>
      <c r="TRU183" s="85"/>
      <c r="TRV183" s="85"/>
      <c r="TRW183" s="85"/>
      <c r="TRX183" s="85"/>
      <c r="TRY183" s="85"/>
      <c r="TRZ183" s="85"/>
      <c r="TSA183" s="85"/>
      <c r="TSB183" s="85"/>
      <c r="TSC183" s="85"/>
      <c r="TSD183" s="85"/>
      <c r="TSE183" s="85"/>
      <c r="TSF183" s="85"/>
      <c r="TSG183" s="85"/>
      <c r="TSH183" s="85"/>
      <c r="TSI183" s="85"/>
      <c r="TSJ183" s="85"/>
      <c r="TSK183" s="85"/>
      <c r="TSL183" s="85"/>
      <c r="TSM183" s="85"/>
      <c r="TSN183" s="85"/>
      <c r="TSO183" s="85"/>
      <c r="TSP183" s="85"/>
      <c r="TSQ183" s="85"/>
      <c r="TSR183" s="85"/>
      <c r="TSS183" s="85"/>
      <c r="TST183" s="85"/>
      <c r="TSU183" s="85"/>
      <c r="TSV183" s="85"/>
      <c r="TSW183" s="85"/>
      <c r="TSX183" s="85"/>
      <c r="TSY183" s="85"/>
      <c r="TSZ183" s="85"/>
      <c r="TTA183" s="85"/>
      <c r="TTB183" s="85"/>
      <c r="TTC183" s="85"/>
      <c r="TTD183" s="85"/>
      <c r="TTE183" s="85"/>
      <c r="TTF183" s="85"/>
      <c r="TTG183" s="85"/>
      <c r="TTH183" s="85"/>
      <c r="TTI183" s="85"/>
      <c r="TTJ183" s="85"/>
      <c r="TTK183" s="85"/>
      <c r="TTL183" s="85"/>
      <c r="TTM183" s="85"/>
      <c r="TTN183" s="85"/>
      <c r="TTO183" s="85"/>
      <c r="TTP183" s="85"/>
      <c r="TTQ183" s="85"/>
      <c r="TTR183" s="85"/>
      <c r="TTS183" s="85"/>
      <c r="TTT183" s="85"/>
      <c r="TTU183" s="85"/>
      <c r="TTV183" s="85"/>
      <c r="TTW183" s="85"/>
      <c r="TTX183" s="85"/>
      <c r="TTY183" s="85"/>
      <c r="TTZ183" s="85"/>
      <c r="TUA183" s="85"/>
      <c r="TUB183" s="85"/>
      <c r="TUC183" s="85"/>
      <c r="TUD183" s="85"/>
      <c r="TUE183" s="85"/>
      <c r="TUF183" s="85"/>
      <c r="TUG183" s="85"/>
      <c r="TUH183" s="85"/>
      <c r="TUI183" s="85"/>
      <c r="TUJ183" s="85"/>
      <c r="TUK183" s="85"/>
      <c r="TUL183" s="85"/>
      <c r="TUM183" s="85"/>
      <c r="TUN183" s="85"/>
      <c r="TUO183" s="85"/>
      <c r="TUP183" s="85"/>
      <c r="TUQ183" s="85"/>
      <c r="TUR183" s="85"/>
      <c r="TUS183" s="85"/>
      <c r="TUT183" s="85"/>
      <c r="TUU183" s="85"/>
      <c r="TUV183" s="85"/>
      <c r="TUW183" s="85"/>
      <c r="TUX183" s="85"/>
      <c r="TUY183" s="85"/>
      <c r="TUZ183" s="85"/>
      <c r="TVA183" s="85"/>
      <c r="TVB183" s="85"/>
      <c r="TVC183" s="85"/>
      <c r="TVD183" s="85"/>
      <c r="TVE183" s="85"/>
      <c r="TVF183" s="85"/>
      <c r="TVG183" s="85"/>
      <c r="TVH183" s="85"/>
      <c r="TVI183" s="85"/>
      <c r="TVJ183" s="85"/>
      <c r="TVK183" s="85"/>
      <c r="TVL183" s="85"/>
      <c r="TVM183" s="85"/>
      <c r="TVN183" s="85"/>
      <c r="TVO183" s="85"/>
      <c r="TVP183" s="85"/>
      <c r="TVQ183" s="85"/>
      <c r="TVR183" s="85"/>
      <c r="TVS183" s="85"/>
      <c r="TVT183" s="85"/>
      <c r="TVU183" s="85"/>
      <c r="TVV183" s="85"/>
      <c r="TVW183" s="85"/>
      <c r="TVX183" s="85"/>
      <c r="TVY183" s="85"/>
      <c r="TVZ183" s="85"/>
      <c r="TWA183" s="85"/>
      <c r="TWB183" s="85"/>
      <c r="TWC183" s="85"/>
      <c r="TWD183" s="85"/>
      <c r="TWE183" s="85"/>
      <c r="TWF183" s="85"/>
      <c r="TWG183" s="85"/>
      <c r="TWH183" s="85"/>
      <c r="TWI183" s="85"/>
      <c r="TWJ183" s="85"/>
      <c r="TWK183" s="85"/>
      <c r="TWL183" s="85"/>
      <c r="TWM183" s="85"/>
      <c r="TWN183" s="85"/>
      <c r="TWO183" s="85"/>
      <c r="TWP183" s="85"/>
      <c r="TWQ183" s="85"/>
      <c r="TWR183" s="85"/>
      <c r="TWS183" s="85"/>
      <c r="TWT183" s="85"/>
      <c r="TWU183" s="85"/>
      <c r="TWV183" s="85"/>
      <c r="TWW183" s="85"/>
      <c r="TWX183" s="85"/>
      <c r="TWY183" s="85"/>
      <c r="TWZ183" s="85"/>
      <c r="TXA183" s="85"/>
      <c r="TXB183" s="85"/>
      <c r="TXC183" s="85"/>
      <c r="TXD183" s="85"/>
      <c r="TXE183" s="85"/>
      <c r="TXF183" s="85"/>
      <c r="TXG183" s="85"/>
      <c r="TXH183" s="85"/>
      <c r="TXI183" s="85"/>
      <c r="TXJ183" s="85"/>
      <c r="TXK183" s="85"/>
      <c r="TXL183" s="85"/>
      <c r="TXM183" s="85"/>
      <c r="TXN183" s="85"/>
      <c r="TXO183" s="85"/>
      <c r="TXP183" s="85"/>
      <c r="TXQ183" s="85"/>
      <c r="TXR183" s="85"/>
      <c r="TXS183" s="85"/>
      <c r="TXT183" s="85"/>
      <c r="TXU183" s="85"/>
      <c r="TXV183" s="85"/>
      <c r="TXW183" s="85"/>
      <c r="TXX183" s="85"/>
      <c r="TXY183" s="85"/>
      <c r="TXZ183" s="85"/>
      <c r="TYA183" s="85"/>
      <c r="TYB183" s="85"/>
      <c r="TYC183" s="85"/>
      <c r="TYD183" s="85"/>
      <c r="TYE183" s="85"/>
      <c r="TYF183" s="85"/>
      <c r="TYG183" s="85"/>
      <c r="TYH183" s="85"/>
      <c r="TYI183" s="85"/>
      <c r="TYJ183" s="85"/>
      <c r="TYK183" s="85"/>
      <c r="TYL183" s="85"/>
      <c r="TYM183" s="85"/>
      <c r="TYN183" s="85"/>
      <c r="TYO183" s="85"/>
      <c r="TYP183" s="85"/>
      <c r="TYQ183" s="85"/>
      <c r="TYR183" s="85"/>
      <c r="TYS183" s="85"/>
      <c r="TYT183" s="85"/>
      <c r="TYU183" s="85"/>
      <c r="TYV183" s="85"/>
      <c r="TYW183" s="85"/>
      <c r="TYX183" s="85"/>
      <c r="TYY183" s="85"/>
      <c r="TYZ183" s="85"/>
      <c r="TZA183" s="85"/>
      <c r="TZB183" s="85"/>
      <c r="TZC183" s="85"/>
      <c r="TZD183" s="85"/>
      <c r="TZE183" s="85"/>
      <c r="TZF183" s="85"/>
      <c r="TZG183" s="85"/>
      <c r="TZH183" s="85"/>
      <c r="TZI183" s="85"/>
      <c r="TZJ183" s="85"/>
      <c r="TZK183" s="85"/>
      <c r="TZL183" s="85"/>
      <c r="TZM183" s="85"/>
      <c r="TZN183" s="85"/>
      <c r="TZO183" s="85"/>
      <c r="TZP183" s="85"/>
      <c r="TZQ183" s="85"/>
      <c r="TZR183" s="85"/>
      <c r="TZS183" s="85"/>
      <c r="TZT183" s="85"/>
      <c r="TZU183" s="85"/>
      <c r="TZV183" s="85"/>
      <c r="TZW183" s="85"/>
      <c r="TZX183" s="85"/>
      <c r="TZY183" s="85"/>
      <c r="TZZ183" s="85"/>
      <c r="UAA183" s="85"/>
      <c r="UAB183" s="85"/>
      <c r="UAC183" s="85"/>
      <c r="UAD183" s="85"/>
      <c r="UAE183" s="85"/>
      <c r="UAF183" s="85"/>
      <c r="UAG183" s="85"/>
      <c r="UAH183" s="85"/>
      <c r="UAI183" s="85"/>
      <c r="UAJ183" s="85"/>
      <c r="UAK183" s="85"/>
      <c r="UAL183" s="85"/>
      <c r="UAM183" s="85"/>
      <c r="UAN183" s="85"/>
      <c r="UAO183" s="85"/>
      <c r="UAP183" s="85"/>
      <c r="UAQ183" s="85"/>
      <c r="UAR183" s="85"/>
      <c r="UAS183" s="85"/>
      <c r="UAT183" s="85"/>
      <c r="UAU183" s="85"/>
      <c r="UAV183" s="85"/>
      <c r="UAW183" s="85"/>
      <c r="UAX183" s="85"/>
      <c r="UAY183" s="85"/>
      <c r="UAZ183" s="85"/>
      <c r="UBA183" s="85"/>
      <c r="UBB183" s="85"/>
      <c r="UBC183" s="85"/>
      <c r="UBD183" s="85"/>
      <c r="UBE183" s="85"/>
      <c r="UBF183" s="85"/>
      <c r="UBG183" s="85"/>
      <c r="UBH183" s="85"/>
      <c r="UBI183" s="85"/>
      <c r="UBJ183" s="85"/>
      <c r="UBK183" s="85"/>
      <c r="UBL183" s="85"/>
      <c r="UBM183" s="85"/>
      <c r="UBN183" s="85"/>
      <c r="UBO183" s="85"/>
      <c r="UBP183" s="85"/>
      <c r="UBQ183" s="85"/>
      <c r="UBR183" s="85"/>
      <c r="UBS183" s="85"/>
      <c r="UBT183" s="85"/>
      <c r="UBU183" s="85"/>
      <c r="UBV183" s="85"/>
      <c r="UBW183" s="85"/>
      <c r="UBX183" s="85"/>
      <c r="UBY183" s="85"/>
      <c r="UBZ183" s="85"/>
      <c r="UCA183" s="85"/>
      <c r="UCB183" s="85"/>
      <c r="UCC183" s="85"/>
      <c r="UCD183" s="85"/>
      <c r="UCE183" s="85"/>
      <c r="UCF183" s="85"/>
      <c r="UCG183" s="85"/>
      <c r="UCH183" s="85"/>
      <c r="UCI183" s="85"/>
      <c r="UCJ183" s="85"/>
      <c r="UCK183" s="85"/>
      <c r="UCL183" s="85"/>
      <c r="UCM183" s="85"/>
      <c r="UCN183" s="85"/>
      <c r="UCO183" s="85"/>
      <c r="UCP183" s="85"/>
      <c r="UCQ183" s="85"/>
      <c r="UCR183" s="85"/>
      <c r="UCS183" s="85"/>
      <c r="UCT183" s="85"/>
      <c r="UCU183" s="85"/>
      <c r="UCV183" s="85"/>
      <c r="UCW183" s="85"/>
      <c r="UCX183" s="85"/>
      <c r="UCY183" s="85"/>
      <c r="UCZ183" s="85"/>
      <c r="UDA183" s="85"/>
      <c r="UDB183" s="85"/>
      <c r="UDC183" s="85"/>
      <c r="UDD183" s="85"/>
      <c r="UDE183" s="85"/>
      <c r="UDF183" s="85"/>
      <c r="UDG183" s="85"/>
      <c r="UDH183" s="85"/>
      <c r="UDI183" s="85"/>
      <c r="UDJ183" s="85"/>
      <c r="UDK183" s="85"/>
      <c r="UDL183" s="85"/>
      <c r="UDM183" s="85"/>
      <c r="UDN183" s="85"/>
      <c r="UDO183" s="85"/>
      <c r="UDP183" s="85"/>
      <c r="UDQ183" s="85"/>
      <c r="UDR183" s="85"/>
      <c r="UDS183" s="85"/>
      <c r="UDT183" s="85"/>
      <c r="UDU183" s="85"/>
      <c r="UDV183" s="85"/>
      <c r="UDW183" s="85"/>
      <c r="UDX183" s="85"/>
      <c r="UDY183" s="85"/>
      <c r="UDZ183" s="85"/>
      <c r="UEA183" s="85"/>
      <c r="UEB183" s="85"/>
      <c r="UEC183" s="85"/>
      <c r="UED183" s="85"/>
      <c r="UEE183" s="85"/>
      <c r="UEF183" s="85"/>
      <c r="UEG183" s="85"/>
      <c r="UEH183" s="85"/>
      <c r="UEI183" s="85"/>
      <c r="UEJ183" s="85"/>
      <c r="UEK183" s="85"/>
      <c r="UEL183" s="85"/>
      <c r="UEM183" s="85"/>
      <c r="UEN183" s="85"/>
      <c r="UEO183" s="85"/>
      <c r="UEP183" s="85"/>
      <c r="UEQ183" s="85"/>
      <c r="UER183" s="85"/>
      <c r="UES183" s="85"/>
      <c r="UET183" s="85"/>
      <c r="UEU183" s="85"/>
      <c r="UEV183" s="85"/>
      <c r="UEW183" s="85"/>
      <c r="UEX183" s="85"/>
      <c r="UEY183" s="85"/>
      <c r="UEZ183" s="85"/>
      <c r="UFA183" s="85"/>
      <c r="UFB183" s="85"/>
      <c r="UFC183" s="85"/>
      <c r="UFD183" s="85"/>
      <c r="UFE183" s="85"/>
      <c r="UFF183" s="85"/>
      <c r="UFG183" s="85"/>
      <c r="UFH183" s="85"/>
      <c r="UFI183" s="85"/>
      <c r="UFJ183" s="85"/>
      <c r="UFK183" s="85"/>
      <c r="UFL183" s="85"/>
      <c r="UFM183" s="85"/>
      <c r="UFN183" s="85"/>
      <c r="UFO183" s="85"/>
      <c r="UFP183" s="85"/>
      <c r="UFQ183" s="85"/>
      <c r="UFR183" s="85"/>
      <c r="UFS183" s="85"/>
      <c r="UFT183" s="85"/>
      <c r="UFU183" s="85"/>
      <c r="UFV183" s="85"/>
      <c r="UFW183" s="85"/>
      <c r="UFX183" s="85"/>
      <c r="UFY183" s="85"/>
      <c r="UFZ183" s="85"/>
      <c r="UGA183" s="85"/>
      <c r="UGB183" s="85"/>
      <c r="UGC183" s="85"/>
      <c r="UGD183" s="85"/>
      <c r="UGE183" s="85"/>
      <c r="UGF183" s="85"/>
      <c r="UGG183" s="85"/>
      <c r="UGH183" s="85"/>
      <c r="UGI183" s="85"/>
      <c r="UGJ183" s="85"/>
      <c r="UGK183" s="85"/>
      <c r="UGL183" s="85"/>
      <c r="UGM183" s="85"/>
      <c r="UGN183" s="85"/>
      <c r="UGO183" s="85"/>
      <c r="UGP183" s="85"/>
      <c r="UGQ183" s="85"/>
      <c r="UGR183" s="85"/>
      <c r="UGS183" s="85"/>
      <c r="UGT183" s="85"/>
      <c r="UGU183" s="85"/>
      <c r="UGV183" s="85"/>
      <c r="UGW183" s="85"/>
      <c r="UGX183" s="85"/>
      <c r="UGY183" s="85"/>
      <c r="UGZ183" s="85"/>
      <c r="UHA183" s="85"/>
      <c r="UHB183" s="85"/>
      <c r="UHC183" s="85"/>
      <c r="UHD183" s="85"/>
      <c r="UHE183" s="85"/>
      <c r="UHF183" s="85"/>
      <c r="UHG183" s="85"/>
      <c r="UHH183" s="85"/>
      <c r="UHI183" s="85"/>
      <c r="UHJ183" s="85"/>
      <c r="UHK183" s="85"/>
      <c r="UHL183" s="85"/>
      <c r="UHM183" s="85"/>
      <c r="UHN183" s="85"/>
      <c r="UHO183" s="85"/>
      <c r="UHP183" s="85"/>
      <c r="UHQ183" s="85"/>
      <c r="UHR183" s="85"/>
      <c r="UHS183" s="85"/>
      <c r="UHT183" s="85"/>
      <c r="UHU183" s="85"/>
      <c r="UHV183" s="85"/>
      <c r="UHW183" s="85"/>
      <c r="UHX183" s="85"/>
      <c r="UHY183" s="85"/>
      <c r="UHZ183" s="85"/>
      <c r="UIA183" s="85"/>
      <c r="UIB183" s="85"/>
      <c r="UIC183" s="85"/>
      <c r="UID183" s="85"/>
      <c r="UIE183" s="85"/>
      <c r="UIF183" s="85"/>
      <c r="UIG183" s="85"/>
      <c r="UIH183" s="85"/>
      <c r="UII183" s="85"/>
      <c r="UIJ183" s="85"/>
      <c r="UIK183" s="85"/>
      <c r="UIL183" s="85"/>
      <c r="UIM183" s="85"/>
      <c r="UIN183" s="85"/>
      <c r="UIO183" s="85"/>
      <c r="UIP183" s="85"/>
      <c r="UIQ183" s="85"/>
      <c r="UIR183" s="85"/>
      <c r="UIS183" s="85"/>
      <c r="UIT183" s="85"/>
      <c r="UIU183" s="85"/>
      <c r="UIV183" s="85"/>
      <c r="UIW183" s="85"/>
      <c r="UIX183" s="85"/>
      <c r="UIY183" s="85"/>
      <c r="UIZ183" s="85"/>
      <c r="UJA183" s="85"/>
      <c r="UJB183" s="85"/>
      <c r="UJC183" s="85"/>
      <c r="UJD183" s="85"/>
      <c r="UJE183" s="85"/>
      <c r="UJF183" s="85"/>
      <c r="UJG183" s="85"/>
      <c r="UJH183" s="85"/>
      <c r="UJI183" s="85"/>
      <c r="UJJ183" s="85"/>
      <c r="UJK183" s="85"/>
      <c r="UJL183" s="85"/>
      <c r="UJM183" s="85"/>
      <c r="UJN183" s="85"/>
      <c r="UJO183" s="85"/>
      <c r="UJP183" s="85"/>
      <c r="UJQ183" s="85"/>
      <c r="UJR183" s="85"/>
      <c r="UJS183" s="85"/>
      <c r="UJT183" s="85"/>
      <c r="UJU183" s="85"/>
      <c r="UJV183" s="85"/>
      <c r="UJW183" s="85"/>
      <c r="UJX183" s="85"/>
      <c r="UJY183" s="85"/>
      <c r="UJZ183" s="85"/>
      <c r="UKA183" s="85"/>
      <c r="UKB183" s="85"/>
      <c r="UKC183" s="85"/>
      <c r="UKD183" s="85"/>
      <c r="UKE183" s="85"/>
      <c r="UKF183" s="85"/>
      <c r="UKG183" s="85"/>
      <c r="UKH183" s="85"/>
      <c r="UKI183" s="85"/>
      <c r="UKJ183" s="85"/>
      <c r="UKK183" s="85"/>
      <c r="UKL183" s="85"/>
      <c r="UKM183" s="85"/>
      <c r="UKN183" s="85"/>
      <c r="UKO183" s="85"/>
      <c r="UKP183" s="85"/>
      <c r="UKQ183" s="85"/>
      <c r="UKR183" s="85"/>
      <c r="UKS183" s="85"/>
      <c r="UKT183" s="85"/>
      <c r="UKU183" s="85"/>
      <c r="UKV183" s="85"/>
      <c r="UKW183" s="85"/>
      <c r="UKX183" s="85"/>
      <c r="UKY183" s="85"/>
      <c r="UKZ183" s="85"/>
      <c r="ULA183" s="85"/>
      <c r="ULB183" s="85"/>
      <c r="ULC183" s="85"/>
      <c r="ULD183" s="85"/>
      <c r="ULE183" s="85"/>
      <c r="ULF183" s="85"/>
      <c r="ULG183" s="85"/>
      <c r="ULH183" s="85"/>
      <c r="ULI183" s="85"/>
      <c r="ULJ183" s="85"/>
      <c r="ULK183" s="85"/>
      <c r="ULL183" s="85"/>
      <c r="ULM183" s="85"/>
      <c r="ULN183" s="85"/>
      <c r="ULO183" s="85"/>
      <c r="ULP183" s="85"/>
      <c r="ULQ183" s="85"/>
      <c r="ULR183" s="85"/>
      <c r="ULS183" s="85"/>
      <c r="ULT183" s="85"/>
      <c r="ULU183" s="85"/>
      <c r="ULV183" s="85"/>
      <c r="ULW183" s="85"/>
      <c r="ULX183" s="85"/>
      <c r="ULY183" s="85"/>
      <c r="ULZ183" s="85"/>
      <c r="UMA183" s="85"/>
      <c r="UMB183" s="85"/>
      <c r="UMC183" s="85"/>
      <c r="UMD183" s="85"/>
      <c r="UME183" s="85"/>
      <c r="UMF183" s="85"/>
      <c r="UMG183" s="85"/>
      <c r="UMH183" s="85"/>
      <c r="UMI183" s="85"/>
      <c r="UMJ183" s="85"/>
      <c r="UMK183" s="85"/>
      <c r="UML183" s="85"/>
      <c r="UMM183" s="85"/>
      <c r="UMN183" s="85"/>
      <c r="UMO183" s="85"/>
      <c r="UMP183" s="85"/>
      <c r="UMQ183" s="85"/>
      <c r="UMR183" s="85"/>
      <c r="UMS183" s="85"/>
      <c r="UMT183" s="85"/>
      <c r="UMU183" s="85"/>
      <c r="UMV183" s="85"/>
      <c r="UMW183" s="85"/>
      <c r="UMX183" s="85"/>
      <c r="UMY183" s="85"/>
      <c r="UMZ183" s="85"/>
      <c r="UNA183" s="85"/>
      <c r="UNB183" s="85"/>
      <c r="UNC183" s="85"/>
      <c r="UND183" s="85"/>
      <c r="UNE183" s="85"/>
      <c r="UNF183" s="85"/>
      <c r="UNG183" s="85"/>
      <c r="UNH183" s="85"/>
      <c r="UNI183" s="85"/>
      <c r="UNJ183" s="85"/>
      <c r="UNK183" s="85"/>
      <c r="UNL183" s="85"/>
      <c r="UNM183" s="85"/>
      <c r="UNN183" s="85"/>
      <c r="UNO183" s="85"/>
      <c r="UNP183" s="85"/>
      <c r="UNQ183" s="85"/>
      <c r="UNR183" s="85"/>
      <c r="UNS183" s="85"/>
      <c r="UNT183" s="85"/>
      <c r="UNU183" s="85"/>
      <c r="UNV183" s="85"/>
      <c r="UNW183" s="85"/>
      <c r="UNX183" s="85"/>
      <c r="UNY183" s="85"/>
      <c r="UNZ183" s="85"/>
      <c r="UOA183" s="85"/>
      <c r="UOB183" s="85"/>
      <c r="UOC183" s="85"/>
      <c r="UOD183" s="85"/>
      <c r="UOE183" s="85"/>
      <c r="UOF183" s="85"/>
      <c r="UOG183" s="85"/>
      <c r="UOH183" s="85"/>
      <c r="UOI183" s="85"/>
      <c r="UOJ183" s="85"/>
      <c r="UOK183" s="85"/>
      <c r="UOL183" s="85"/>
      <c r="UOM183" s="85"/>
      <c r="UON183" s="85"/>
      <c r="UOO183" s="85"/>
      <c r="UOP183" s="85"/>
      <c r="UOQ183" s="85"/>
      <c r="UOR183" s="85"/>
      <c r="UOS183" s="85"/>
      <c r="UOT183" s="85"/>
      <c r="UOU183" s="85"/>
      <c r="UOV183" s="85"/>
      <c r="UOW183" s="85"/>
      <c r="UOX183" s="85"/>
      <c r="UOY183" s="85"/>
      <c r="UOZ183" s="85"/>
      <c r="UPA183" s="85"/>
      <c r="UPB183" s="85"/>
      <c r="UPC183" s="85"/>
      <c r="UPD183" s="85"/>
      <c r="UPE183" s="85"/>
      <c r="UPF183" s="85"/>
      <c r="UPG183" s="85"/>
      <c r="UPH183" s="85"/>
      <c r="UPI183" s="85"/>
      <c r="UPJ183" s="85"/>
      <c r="UPK183" s="85"/>
      <c r="UPL183" s="85"/>
      <c r="UPM183" s="85"/>
      <c r="UPN183" s="85"/>
      <c r="UPO183" s="85"/>
      <c r="UPP183" s="85"/>
      <c r="UPQ183" s="85"/>
      <c r="UPR183" s="85"/>
      <c r="UPS183" s="85"/>
      <c r="UPT183" s="85"/>
      <c r="UPU183" s="85"/>
      <c r="UPV183" s="85"/>
      <c r="UPW183" s="85"/>
      <c r="UPX183" s="85"/>
      <c r="UPY183" s="85"/>
      <c r="UPZ183" s="85"/>
      <c r="UQA183" s="85"/>
      <c r="UQB183" s="85"/>
      <c r="UQC183" s="85"/>
      <c r="UQD183" s="85"/>
      <c r="UQE183" s="85"/>
      <c r="UQF183" s="85"/>
      <c r="UQG183" s="85"/>
      <c r="UQH183" s="85"/>
      <c r="UQI183" s="85"/>
      <c r="UQJ183" s="85"/>
      <c r="UQK183" s="85"/>
      <c r="UQL183" s="85"/>
      <c r="UQM183" s="85"/>
      <c r="UQN183" s="85"/>
      <c r="UQO183" s="85"/>
      <c r="UQP183" s="85"/>
      <c r="UQQ183" s="85"/>
      <c r="UQR183" s="85"/>
      <c r="UQS183" s="85"/>
      <c r="UQT183" s="85"/>
      <c r="UQU183" s="85"/>
      <c r="UQV183" s="85"/>
      <c r="UQW183" s="85"/>
      <c r="UQX183" s="85"/>
      <c r="UQY183" s="85"/>
      <c r="UQZ183" s="85"/>
      <c r="URA183" s="85"/>
      <c r="URB183" s="85"/>
      <c r="URC183" s="85"/>
      <c r="URD183" s="85"/>
      <c r="URE183" s="85"/>
      <c r="URF183" s="85"/>
      <c r="URG183" s="85"/>
      <c r="URH183" s="85"/>
      <c r="URI183" s="85"/>
      <c r="URJ183" s="85"/>
      <c r="URK183" s="85"/>
      <c r="URL183" s="85"/>
      <c r="URM183" s="85"/>
      <c r="URN183" s="85"/>
      <c r="URO183" s="85"/>
      <c r="URP183" s="85"/>
      <c r="URQ183" s="85"/>
      <c r="URR183" s="85"/>
      <c r="URS183" s="85"/>
      <c r="URT183" s="85"/>
      <c r="URU183" s="85"/>
      <c r="URV183" s="85"/>
      <c r="URW183" s="85"/>
      <c r="URX183" s="85"/>
      <c r="URY183" s="85"/>
      <c r="URZ183" s="85"/>
      <c r="USA183" s="85"/>
      <c r="USB183" s="85"/>
      <c r="USC183" s="85"/>
      <c r="USD183" s="85"/>
      <c r="USE183" s="85"/>
      <c r="USF183" s="85"/>
      <c r="USG183" s="85"/>
      <c r="USH183" s="85"/>
      <c r="USI183" s="85"/>
      <c r="USJ183" s="85"/>
      <c r="USK183" s="85"/>
      <c r="USL183" s="85"/>
      <c r="USM183" s="85"/>
      <c r="USN183" s="85"/>
      <c r="USO183" s="85"/>
      <c r="USP183" s="85"/>
      <c r="USQ183" s="85"/>
      <c r="USR183" s="85"/>
      <c r="USS183" s="85"/>
      <c r="UST183" s="85"/>
      <c r="USU183" s="85"/>
      <c r="USV183" s="85"/>
      <c r="USW183" s="85"/>
      <c r="USX183" s="85"/>
      <c r="USY183" s="85"/>
      <c r="USZ183" s="85"/>
      <c r="UTA183" s="85"/>
      <c r="UTB183" s="85"/>
      <c r="UTC183" s="85"/>
      <c r="UTD183" s="85"/>
      <c r="UTE183" s="85"/>
      <c r="UTF183" s="85"/>
      <c r="UTG183" s="85"/>
      <c r="UTH183" s="85"/>
      <c r="UTI183" s="85"/>
      <c r="UTJ183" s="85"/>
      <c r="UTK183" s="85"/>
      <c r="UTL183" s="85"/>
      <c r="UTM183" s="85"/>
      <c r="UTN183" s="85"/>
      <c r="UTO183" s="85"/>
      <c r="UTP183" s="85"/>
      <c r="UTQ183" s="85"/>
      <c r="UTR183" s="85"/>
      <c r="UTS183" s="85"/>
      <c r="UTT183" s="85"/>
      <c r="UTU183" s="85"/>
      <c r="UTV183" s="85"/>
      <c r="UTW183" s="85"/>
      <c r="UTX183" s="85"/>
      <c r="UTY183" s="85"/>
      <c r="UTZ183" s="85"/>
      <c r="UUA183" s="85"/>
      <c r="UUB183" s="85"/>
      <c r="UUC183" s="85"/>
      <c r="UUD183" s="85"/>
      <c r="UUE183" s="85"/>
      <c r="UUF183" s="85"/>
      <c r="UUG183" s="85"/>
      <c r="UUH183" s="85"/>
      <c r="UUI183" s="85"/>
      <c r="UUJ183" s="85"/>
      <c r="UUK183" s="85"/>
      <c r="UUL183" s="85"/>
      <c r="UUM183" s="85"/>
      <c r="UUN183" s="85"/>
      <c r="UUO183" s="85"/>
      <c r="UUP183" s="85"/>
      <c r="UUQ183" s="85"/>
      <c r="UUR183" s="85"/>
      <c r="UUS183" s="85"/>
      <c r="UUT183" s="85"/>
      <c r="UUU183" s="85"/>
      <c r="UUV183" s="85"/>
      <c r="UUW183" s="85"/>
      <c r="UUX183" s="85"/>
      <c r="UUY183" s="85"/>
      <c r="UUZ183" s="85"/>
      <c r="UVA183" s="85"/>
      <c r="UVB183" s="85"/>
      <c r="UVC183" s="85"/>
      <c r="UVD183" s="85"/>
      <c r="UVE183" s="85"/>
      <c r="UVF183" s="85"/>
      <c r="UVG183" s="85"/>
      <c r="UVH183" s="85"/>
      <c r="UVI183" s="85"/>
      <c r="UVJ183" s="85"/>
      <c r="UVK183" s="85"/>
      <c r="UVL183" s="85"/>
      <c r="UVM183" s="85"/>
      <c r="UVN183" s="85"/>
      <c r="UVO183" s="85"/>
      <c r="UVP183" s="85"/>
      <c r="UVQ183" s="85"/>
      <c r="UVR183" s="85"/>
      <c r="UVS183" s="85"/>
      <c r="UVT183" s="85"/>
      <c r="UVU183" s="85"/>
      <c r="UVV183" s="85"/>
      <c r="UVW183" s="85"/>
      <c r="UVX183" s="85"/>
      <c r="UVY183" s="85"/>
      <c r="UVZ183" s="85"/>
      <c r="UWA183" s="85"/>
      <c r="UWB183" s="85"/>
      <c r="UWC183" s="85"/>
      <c r="UWD183" s="85"/>
      <c r="UWE183" s="85"/>
      <c r="UWF183" s="85"/>
      <c r="UWG183" s="85"/>
      <c r="UWH183" s="85"/>
      <c r="UWI183" s="85"/>
      <c r="UWJ183" s="85"/>
      <c r="UWK183" s="85"/>
      <c r="UWL183" s="85"/>
      <c r="UWM183" s="85"/>
      <c r="UWN183" s="85"/>
      <c r="UWO183" s="85"/>
      <c r="UWP183" s="85"/>
      <c r="UWQ183" s="85"/>
      <c r="UWR183" s="85"/>
      <c r="UWS183" s="85"/>
      <c r="UWT183" s="85"/>
      <c r="UWU183" s="85"/>
      <c r="UWV183" s="85"/>
      <c r="UWW183" s="85"/>
      <c r="UWX183" s="85"/>
      <c r="UWY183" s="85"/>
      <c r="UWZ183" s="85"/>
      <c r="UXA183" s="85"/>
      <c r="UXB183" s="85"/>
      <c r="UXC183" s="85"/>
      <c r="UXD183" s="85"/>
      <c r="UXE183" s="85"/>
      <c r="UXF183" s="85"/>
      <c r="UXG183" s="85"/>
      <c r="UXH183" s="85"/>
      <c r="UXI183" s="85"/>
      <c r="UXJ183" s="85"/>
      <c r="UXK183" s="85"/>
      <c r="UXL183" s="85"/>
      <c r="UXM183" s="85"/>
      <c r="UXN183" s="85"/>
      <c r="UXO183" s="85"/>
      <c r="UXP183" s="85"/>
      <c r="UXQ183" s="85"/>
      <c r="UXR183" s="85"/>
      <c r="UXS183" s="85"/>
      <c r="UXT183" s="85"/>
      <c r="UXU183" s="85"/>
      <c r="UXV183" s="85"/>
      <c r="UXW183" s="85"/>
      <c r="UXX183" s="85"/>
      <c r="UXY183" s="85"/>
      <c r="UXZ183" s="85"/>
      <c r="UYA183" s="85"/>
      <c r="UYB183" s="85"/>
      <c r="UYC183" s="85"/>
      <c r="UYD183" s="85"/>
      <c r="UYE183" s="85"/>
      <c r="UYF183" s="85"/>
      <c r="UYG183" s="85"/>
      <c r="UYH183" s="85"/>
      <c r="UYI183" s="85"/>
      <c r="UYJ183" s="85"/>
      <c r="UYK183" s="85"/>
      <c r="UYL183" s="85"/>
      <c r="UYM183" s="85"/>
      <c r="UYN183" s="85"/>
      <c r="UYO183" s="85"/>
      <c r="UYP183" s="85"/>
      <c r="UYQ183" s="85"/>
      <c r="UYR183" s="85"/>
      <c r="UYS183" s="85"/>
      <c r="UYT183" s="85"/>
      <c r="UYU183" s="85"/>
      <c r="UYV183" s="85"/>
      <c r="UYW183" s="85"/>
      <c r="UYX183" s="85"/>
      <c r="UYY183" s="85"/>
      <c r="UYZ183" s="85"/>
      <c r="UZA183" s="85"/>
      <c r="UZB183" s="85"/>
      <c r="UZC183" s="85"/>
      <c r="UZD183" s="85"/>
      <c r="UZE183" s="85"/>
      <c r="UZF183" s="85"/>
      <c r="UZG183" s="85"/>
      <c r="UZH183" s="85"/>
      <c r="UZI183" s="85"/>
      <c r="UZJ183" s="85"/>
      <c r="UZK183" s="85"/>
      <c r="UZL183" s="85"/>
      <c r="UZM183" s="85"/>
      <c r="UZN183" s="85"/>
      <c r="UZO183" s="85"/>
      <c r="UZP183" s="85"/>
      <c r="UZQ183" s="85"/>
      <c r="UZR183" s="85"/>
      <c r="UZS183" s="85"/>
      <c r="UZT183" s="85"/>
      <c r="UZU183" s="85"/>
      <c r="UZV183" s="85"/>
      <c r="UZW183" s="85"/>
      <c r="UZX183" s="85"/>
      <c r="UZY183" s="85"/>
      <c r="UZZ183" s="85"/>
      <c r="VAA183" s="85"/>
      <c r="VAB183" s="85"/>
      <c r="VAC183" s="85"/>
      <c r="VAD183" s="85"/>
      <c r="VAE183" s="85"/>
      <c r="VAF183" s="85"/>
      <c r="VAG183" s="85"/>
      <c r="VAH183" s="85"/>
      <c r="VAI183" s="85"/>
      <c r="VAJ183" s="85"/>
      <c r="VAK183" s="85"/>
      <c r="VAL183" s="85"/>
      <c r="VAM183" s="85"/>
      <c r="VAN183" s="85"/>
      <c r="VAO183" s="85"/>
      <c r="VAP183" s="85"/>
      <c r="VAQ183" s="85"/>
      <c r="VAR183" s="85"/>
      <c r="VAS183" s="85"/>
      <c r="VAT183" s="85"/>
      <c r="VAU183" s="85"/>
      <c r="VAV183" s="85"/>
      <c r="VAW183" s="85"/>
      <c r="VAX183" s="85"/>
      <c r="VAY183" s="85"/>
      <c r="VAZ183" s="85"/>
      <c r="VBA183" s="85"/>
      <c r="VBB183" s="85"/>
      <c r="VBC183" s="85"/>
      <c r="VBD183" s="85"/>
      <c r="VBE183" s="85"/>
      <c r="VBF183" s="85"/>
      <c r="VBG183" s="85"/>
      <c r="VBH183" s="85"/>
      <c r="VBI183" s="85"/>
      <c r="VBJ183" s="85"/>
      <c r="VBK183" s="85"/>
      <c r="VBL183" s="85"/>
      <c r="VBM183" s="85"/>
      <c r="VBN183" s="85"/>
      <c r="VBO183" s="85"/>
      <c r="VBP183" s="85"/>
      <c r="VBQ183" s="85"/>
      <c r="VBR183" s="85"/>
      <c r="VBS183" s="85"/>
      <c r="VBT183" s="85"/>
      <c r="VBU183" s="85"/>
      <c r="VBV183" s="85"/>
      <c r="VBW183" s="85"/>
      <c r="VBX183" s="85"/>
      <c r="VBY183" s="85"/>
      <c r="VBZ183" s="85"/>
      <c r="VCA183" s="85"/>
      <c r="VCB183" s="85"/>
      <c r="VCC183" s="85"/>
      <c r="VCD183" s="85"/>
      <c r="VCE183" s="85"/>
      <c r="VCF183" s="85"/>
      <c r="VCG183" s="85"/>
      <c r="VCH183" s="85"/>
      <c r="VCI183" s="85"/>
      <c r="VCJ183" s="85"/>
      <c r="VCK183" s="85"/>
      <c r="VCL183" s="85"/>
      <c r="VCM183" s="85"/>
      <c r="VCN183" s="85"/>
      <c r="VCO183" s="85"/>
      <c r="VCP183" s="85"/>
      <c r="VCQ183" s="85"/>
      <c r="VCR183" s="85"/>
      <c r="VCS183" s="85"/>
      <c r="VCT183" s="85"/>
      <c r="VCU183" s="85"/>
      <c r="VCV183" s="85"/>
      <c r="VCW183" s="85"/>
      <c r="VCX183" s="85"/>
      <c r="VCY183" s="85"/>
      <c r="VCZ183" s="85"/>
      <c r="VDA183" s="85"/>
      <c r="VDB183" s="85"/>
      <c r="VDC183" s="85"/>
      <c r="VDD183" s="85"/>
      <c r="VDE183" s="85"/>
      <c r="VDF183" s="85"/>
      <c r="VDG183" s="85"/>
      <c r="VDH183" s="85"/>
      <c r="VDI183" s="85"/>
      <c r="VDJ183" s="85"/>
      <c r="VDK183" s="85"/>
      <c r="VDL183" s="85"/>
      <c r="VDM183" s="85"/>
      <c r="VDN183" s="85"/>
      <c r="VDO183" s="85"/>
      <c r="VDP183" s="85"/>
      <c r="VDQ183" s="85"/>
      <c r="VDR183" s="85"/>
      <c r="VDS183" s="85"/>
      <c r="VDT183" s="85"/>
      <c r="VDU183" s="85"/>
      <c r="VDV183" s="85"/>
      <c r="VDW183" s="85"/>
      <c r="VDX183" s="85"/>
      <c r="VDY183" s="85"/>
      <c r="VDZ183" s="85"/>
      <c r="VEA183" s="85"/>
      <c r="VEB183" s="85"/>
      <c r="VEC183" s="85"/>
      <c r="VED183" s="85"/>
      <c r="VEE183" s="85"/>
      <c r="VEF183" s="85"/>
      <c r="VEG183" s="85"/>
      <c r="VEH183" s="85"/>
      <c r="VEI183" s="85"/>
      <c r="VEJ183" s="85"/>
      <c r="VEK183" s="85"/>
      <c r="VEL183" s="85"/>
      <c r="VEM183" s="85"/>
      <c r="VEN183" s="85"/>
      <c r="VEO183" s="85"/>
      <c r="VEP183" s="85"/>
      <c r="VEQ183" s="85"/>
      <c r="VER183" s="85"/>
      <c r="VES183" s="85"/>
      <c r="VET183" s="85"/>
      <c r="VEU183" s="85"/>
      <c r="VEV183" s="85"/>
      <c r="VEW183" s="85"/>
      <c r="VEX183" s="85"/>
      <c r="VEY183" s="85"/>
      <c r="VEZ183" s="85"/>
      <c r="VFA183" s="85"/>
      <c r="VFB183" s="85"/>
      <c r="VFC183" s="85"/>
      <c r="VFD183" s="85"/>
      <c r="VFE183" s="85"/>
      <c r="VFF183" s="85"/>
      <c r="VFG183" s="85"/>
      <c r="VFH183" s="85"/>
      <c r="VFI183" s="85"/>
      <c r="VFJ183" s="85"/>
      <c r="VFK183" s="85"/>
      <c r="VFL183" s="85"/>
      <c r="VFM183" s="85"/>
      <c r="VFN183" s="85"/>
      <c r="VFO183" s="85"/>
      <c r="VFP183" s="85"/>
      <c r="VFQ183" s="85"/>
      <c r="VFR183" s="85"/>
      <c r="VFS183" s="85"/>
      <c r="VFT183" s="85"/>
      <c r="VFU183" s="85"/>
      <c r="VFV183" s="85"/>
      <c r="VFW183" s="85"/>
      <c r="VFX183" s="85"/>
      <c r="VFY183" s="85"/>
      <c r="VFZ183" s="85"/>
      <c r="VGA183" s="85"/>
      <c r="VGB183" s="85"/>
      <c r="VGC183" s="85"/>
      <c r="VGD183" s="85"/>
      <c r="VGE183" s="85"/>
      <c r="VGF183" s="85"/>
      <c r="VGG183" s="85"/>
      <c r="VGH183" s="85"/>
      <c r="VGI183" s="85"/>
      <c r="VGJ183" s="85"/>
      <c r="VGK183" s="85"/>
      <c r="VGL183" s="85"/>
      <c r="VGM183" s="85"/>
      <c r="VGN183" s="85"/>
      <c r="VGO183" s="85"/>
      <c r="VGP183" s="85"/>
      <c r="VGQ183" s="85"/>
      <c r="VGR183" s="85"/>
      <c r="VGS183" s="85"/>
      <c r="VGT183" s="85"/>
      <c r="VGU183" s="85"/>
      <c r="VGV183" s="85"/>
      <c r="VGW183" s="85"/>
      <c r="VGX183" s="85"/>
      <c r="VGY183" s="85"/>
      <c r="VGZ183" s="85"/>
      <c r="VHA183" s="85"/>
      <c r="VHB183" s="85"/>
      <c r="VHC183" s="85"/>
      <c r="VHD183" s="85"/>
      <c r="VHE183" s="85"/>
      <c r="VHF183" s="85"/>
      <c r="VHG183" s="85"/>
      <c r="VHH183" s="85"/>
      <c r="VHI183" s="85"/>
      <c r="VHJ183" s="85"/>
      <c r="VHK183" s="85"/>
      <c r="VHL183" s="85"/>
      <c r="VHM183" s="85"/>
      <c r="VHN183" s="85"/>
      <c r="VHO183" s="85"/>
      <c r="VHP183" s="85"/>
      <c r="VHQ183" s="85"/>
      <c r="VHR183" s="85"/>
      <c r="VHS183" s="85"/>
      <c r="VHT183" s="85"/>
      <c r="VHU183" s="85"/>
      <c r="VHV183" s="85"/>
      <c r="VHW183" s="85"/>
      <c r="VHX183" s="85"/>
      <c r="VHY183" s="85"/>
      <c r="VHZ183" s="85"/>
      <c r="VIA183" s="85"/>
      <c r="VIB183" s="85"/>
      <c r="VIC183" s="85"/>
      <c r="VID183" s="85"/>
      <c r="VIE183" s="85"/>
      <c r="VIF183" s="85"/>
      <c r="VIG183" s="85"/>
      <c r="VIH183" s="85"/>
      <c r="VII183" s="85"/>
      <c r="VIJ183" s="85"/>
      <c r="VIK183" s="85"/>
      <c r="VIL183" s="85"/>
      <c r="VIM183" s="85"/>
      <c r="VIN183" s="85"/>
      <c r="VIO183" s="85"/>
      <c r="VIP183" s="85"/>
      <c r="VIQ183" s="85"/>
      <c r="VIR183" s="85"/>
      <c r="VIS183" s="85"/>
      <c r="VIT183" s="85"/>
      <c r="VIU183" s="85"/>
      <c r="VIV183" s="85"/>
      <c r="VIW183" s="85"/>
      <c r="VIX183" s="85"/>
      <c r="VIY183" s="85"/>
      <c r="VIZ183" s="85"/>
      <c r="VJA183" s="85"/>
      <c r="VJB183" s="85"/>
      <c r="VJC183" s="85"/>
      <c r="VJD183" s="85"/>
      <c r="VJE183" s="85"/>
      <c r="VJF183" s="85"/>
      <c r="VJG183" s="85"/>
      <c r="VJH183" s="85"/>
      <c r="VJI183" s="85"/>
      <c r="VJJ183" s="85"/>
      <c r="VJK183" s="85"/>
      <c r="VJL183" s="85"/>
      <c r="VJM183" s="85"/>
      <c r="VJN183" s="85"/>
      <c r="VJO183" s="85"/>
      <c r="VJP183" s="85"/>
      <c r="VJQ183" s="85"/>
      <c r="VJR183" s="85"/>
      <c r="VJS183" s="85"/>
      <c r="VJT183" s="85"/>
      <c r="VJU183" s="85"/>
      <c r="VJV183" s="85"/>
      <c r="VJW183" s="85"/>
      <c r="VJX183" s="85"/>
      <c r="VJY183" s="85"/>
      <c r="VJZ183" s="85"/>
      <c r="VKA183" s="85"/>
      <c r="VKB183" s="85"/>
      <c r="VKC183" s="85"/>
      <c r="VKD183" s="85"/>
      <c r="VKE183" s="85"/>
      <c r="VKF183" s="85"/>
      <c r="VKG183" s="85"/>
      <c r="VKH183" s="85"/>
      <c r="VKI183" s="85"/>
      <c r="VKJ183" s="85"/>
      <c r="VKK183" s="85"/>
      <c r="VKL183" s="85"/>
      <c r="VKM183" s="85"/>
      <c r="VKN183" s="85"/>
      <c r="VKO183" s="85"/>
      <c r="VKP183" s="85"/>
      <c r="VKQ183" s="85"/>
      <c r="VKR183" s="85"/>
      <c r="VKS183" s="85"/>
      <c r="VKT183" s="85"/>
      <c r="VKU183" s="85"/>
      <c r="VKV183" s="85"/>
      <c r="VKW183" s="85"/>
      <c r="VKX183" s="85"/>
      <c r="VKY183" s="85"/>
      <c r="VKZ183" s="85"/>
      <c r="VLA183" s="85"/>
      <c r="VLB183" s="85"/>
      <c r="VLC183" s="85"/>
      <c r="VLD183" s="85"/>
      <c r="VLE183" s="85"/>
      <c r="VLF183" s="85"/>
      <c r="VLG183" s="85"/>
      <c r="VLH183" s="85"/>
      <c r="VLI183" s="85"/>
      <c r="VLJ183" s="85"/>
      <c r="VLK183" s="85"/>
      <c r="VLL183" s="85"/>
      <c r="VLM183" s="85"/>
      <c r="VLN183" s="85"/>
      <c r="VLO183" s="85"/>
      <c r="VLP183" s="85"/>
      <c r="VLQ183" s="85"/>
      <c r="VLR183" s="85"/>
      <c r="VLS183" s="85"/>
      <c r="VLT183" s="85"/>
      <c r="VLU183" s="85"/>
      <c r="VLV183" s="85"/>
      <c r="VLW183" s="85"/>
      <c r="VLX183" s="85"/>
      <c r="VLY183" s="85"/>
      <c r="VLZ183" s="85"/>
      <c r="VMA183" s="85"/>
      <c r="VMB183" s="85"/>
      <c r="VMC183" s="85"/>
      <c r="VMD183" s="85"/>
      <c r="VME183" s="85"/>
      <c r="VMF183" s="85"/>
      <c r="VMG183" s="85"/>
      <c r="VMH183" s="85"/>
      <c r="VMI183" s="85"/>
      <c r="VMJ183" s="85"/>
      <c r="VMK183" s="85"/>
      <c r="VML183" s="85"/>
      <c r="VMM183" s="85"/>
      <c r="VMN183" s="85"/>
      <c r="VMO183" s="85"/>
      <c r="VMP183" s="85"/>
      <c r="VMQ183" s="85"/>
      <c r="VMR183" s="85"/>
      <c r="VMS183" s="85"/>
      <c r="VMT183" s="85"/>
      <c r="VMU183" s="85"/>
      <c r="VMV183" s="85"/>
      <c r="VMW183" s="85"/>
      <c r="VMX183" s="85"/>
      <c r="VMY183" s="85"/>
      <c r="VMZ183" s="85"/>
      <c r="VNA183" s="85"/>
      <c r="VNB183" s="85"/>
      <c r="VNC183" s="85"/>
      <c r="VND183" s="85"/>
      <c r="VNE183" s="85"/>
      <c r="VNF183" s="85"/>
      <c r="VNG183" s="85"/>
      <c r="VNH183" s="85"/>
      <c r="VNI183" s="85"/>
      <c r="VNJ183" s="85"/>
      <c r="VNK183" s="85"/>
      <c r="VNL183" s="85"/>
      <c r="VNM183" s="85"/>
      <c r="VNN183" s="85"/>
      <c r="VNO183" s="85"/>
      <c r="VNP183" s="85"/>
      <c r="VNQ183" s="85"/>
      <c r="VNR183" s="85"/>
      <c r="VNS183" s="85"/>
      <c r="VNT183" s="85"/>
      <c r="VNU183" s="85"/>
      <c r="VNV183" s="85"/>
      <c r="VNW183" s="85"/>
      <c r="VNX183" s="85"/>
      <c r="VNY183" s="85"/>
      <c r="VNZ183" s="85"/>
      <c r="VOA183" s="85"/>
      <c r="VOB183" s="85"/>
      <c r="VOC183" s="85"/>
      <c r="VOD183" s="85"/>
      <c r="VOE183" s="85"/>
      <c r="VOF183" s="85"/>
      <c r="VOG183" s="85"/>
      <c r="VOH183" s="85"/>
      <c r="VOI183" s="85"/>
      <c r="VOJ183" s="85"/>
      <c r="VOK183" s="85"/>
      <c r="VOL183" s="85"/>
      <c r="VOM183" s="85"/>
      <c r="VON183" s="85"/>
      <c r="VOO183" s="85"/>
      <c r="VOP183" s="85"/>
      <c r="VOQ183" s="85"/>
      <c r="VOR183" s="85"/>
      <c r="VOS183" s="85"/>
      <c r="VOT183" s="85"/>
      <c r="VOU183" s="85"/>
      <c r="VOV183" s="85"/>
      <c r="VOW183" s="85"/>
      <c r="VOX183" s="85"/>
      <c r="VOY183" s="85"/>
      <c r="VOZ183" s="85"/>
      <c r="VPA183" s="85"/>
      <c r="VPB183" s="85"/>
      <c r="VPC183" s="85"/>
      <c r="VPD183" s="85"/>
      <c r="VPE183" s="85"/>
      <c r="VPF183" s="85"/>
      <c r="VPG183" s="85"/>
      <c r="VPH183" s="85"/>
      <c r="VPI183" s="85"/>
      <c r="VPJ183" s="85"/>
      <c r="VPK183" s="85"/>
      <c r="VPL183" s="85"/>
      <c r="VPM183" s="85"/>
      <c r="VPN183" s="85"/>
      <c r="VPO183" s="85"/>
      <c r="VPP183" s="85"/>
      <c r="VPQ183" s="85"/>
      <c r="VPR183" s="85"/>
      <c r="VPS183" s="85"/>
      <c r="VPT183" s="85"/>
      <c r="VPU183" s="85"/>
      <c r="VPV183" s="85"/>
      <c r="VPW183" s="85"/>
      <c r="VPX183" s="85"/>
      <c r="VPY183" s="85"/>
      <c r="VPZ183" s="85"/>
      <c r="VQA183" s="85"/>
      <c r="VQB183" s="85"/>
      <c r="VQC183" s="85"/>
      <c r="VQD183" s="85"/>
      <c r="VQE183" s="85"/>
      <c r="VQF183" s="85"/>
      <c r="VQG183" s="85"/>
      <c r="VQH183" s="85"/>
      <c r="VQI183" s="85"/>
      <c r="VQJ183" s="85"/>
      <c r="VQK183" s="85"/>
      <c r="VQL183" s="85"/>
      <c r="VQM183" s="85"/>
      <c r="VQN183" s="85"/>
      <c r="VQO183" s="85"/>
      <c r="VQP183" s="85"/>
      <c r="VQQ183" s="85"/>
      <c r="VQR183" s="85"/>
      <c r="VQS183" s="85"/>
      <c r="VQT183" s="85"/>
      <c r="VQU183" s="85"/>
      <c r="VQV183" s="85"/>
      <c r="VQW183" s="85"/>
      <c r="VQX183" s="85"/>
      <c r="VQY183" s="85"/>
      <c r="VQZ183" s="85"/>
      <c r="VRA183" s="85"/>
      <c r="VRB183" s="85"/>
      <c r="VRC183" s="85"/>
      <c r="VRD183" s="85"/>
      <c r="VRE183" s="85"/>
      <c r="VRF183" s="85"/>
      <c r="VRG183" s="85"/>
      <c r="VRH183" s="85"/>
      <c r="VRI183" s="85"/>
      <c r="VRJ183" s="85"/>
      <c r="VRK183" s="85"/>
      <c r="VRL183" s="85"/>
      <c r="VRM183" s="85"/>
      <c r="VRN183" s="85"/>
      <c r="VRO183" s="85"/>
      <c r="VRP183" s="85"/>
      <c r="VRQ183" s="85"/>
      <c r="VRR183" s="85"/>
      <c r="VRS183" s="85"/>
      <c r="VRT183" s="85"/>
      <c r="VRU183" s="85"/>
      <c r="VRV183" s="85"/>
      <c r="VRW183" s="85"/>
      <c r="VRX183" s="85"/>
      <c r="VRY183" s="85"/>
      <c r="VRZ183" s="85"/>
      <c r="VSA183" s="85"/>
      <c r="VSB183" s="85"/>
      <c r="VSC183" s="85"/>
      <c r="VSD183" s="85"/>
      <c r="VSE183" s="85"/>
      <c r="VSF183" s="85"/>
      <c r="VSG183" s="85"/>
      <c r="VSH183" s="85"/>
      <c r="VSI183" s="85"/>
      <c r="VSJ183" s="85"/>
      <c r="VSK183" s="85"/>
      <c r="VSL183" s="85"/>
      <c r="VSM183" s="85"/>
      <c r="VSN183" s="85"/>
      <c r="VSO183" s="85"/>
      <c r="VSP183" s="85"/>
      <c r="VSQ183" s="85"/>
      <c r="VSR183" s="85"/>
      <c r="VSS183" s="85"/>
      <c r="VST183" s="85"/>
      <c r="VSU183" s="85"/>
      <c r="VSV183" s="85"/>
      <c r="VSW183" s="85"/>
      <c r="VSX183" s="85"/>
      <c r="VSY183" s="85"/>
      <c r="VSZ183" s="85"/>
      <c r="VTA183" s="85"/>
      <c r="VTB183" s="85"/>
      <c r="VTC183" s="85"/>
      <c r="VTD183" s="85"/>
      <c r="VTE183" s="85"/>
      <c r="VTF183" s="85"/>
      <c r="VTG183" s="85"/>
      <c r="VTH183" s="85"/>
      <c r="VTI183" s="85"/>
      <c r="VTJ183" s="85"/>
      <c r="VTK183" s="85"/>
      <c r="VTL183" s="85"/>
      <c r="VTM183" s="85"/>
      <c r="VTN183" s="85"/>
      <c r="VTO183" s="85"/>
      <c r="VTP183" s="85"/>
      <c r="VTQ183" s="85"/>
      <c r="VTR183" s="85"/>
      <c r="VTS183" s="85"/>
      <c r="VTT183" s="85"/>
      <c r="VTU183" s="85"/>
      <c r="VTV183" s="85"/>
      <c r="VTW183" s="85"/>
      <c r="VTX183" s="85"/>
      <c r="VTY183" s="85"/>
      <c r="VTZ183" s="85"/>
      <c r="VUA183" s="85"/>
      <c r="VUB183" s="85"/>
      <c r="VUC183" s="85"/>
      <c r="VUD183" s="85"/>
      <c r="VUE183" s="85"/>
      <c r="VUF183" s="85"/>
      <c r="VUG183" s="85"/>
      <c r="VUH183" s="85"/>
      <c r="VUI183" s="85"/>
      <c r="VUJ183" s="85"/>
      <c r="VUK183" s="85"/>
      <c r="VUL183" s="85"/>
      <c r="VUM183" s="85"/>
      <c r="VUN183" s="85"/>
      <c r="VUO183" s="85"/>
      <c r="VUP183" s="85"/>
      <c r="VUQ183" s="85"/>
      <c r="VUR183" s="85"/>
      <c r="VUS183" s="85"/>
      <c r="VUT183" s="85"/>
      <c r="VUU183" s="85"/>
      <c r="VUV183" s="85"/>
      <c r="VUW183" s="85"/>
      <c r="VUX183" s="85"/>
      <c r="VUY183" s="85"/>
      <c r="VUZ183" s="85"/>
      <c r="VVA183" s="85"/>
      <c r="VVB183" s="85"/>
      <c r="VVC183" s="85"/>
      <c r="VVD183" s="85"/>
      <c r="VVE183" s="85"/>
      <c r="VVF183" s="85"/>
      <c r="VVG183" s="85"/>
      <c r="VVH183" s="85"/>
      <c r="VVI183" s="85"/>
      <c r="VVJ183" s="85"/>
      <c r="VVK183" s="85"/>
      <c r="VVL183" s="85"/>
      <c r="VVM183" s="85"/>
      <c r="VVN183" s="85"/>
      <c r="VVO183" s="85"/>
      <c r="VVP183" s="85"/>
      <c r="VVQ183" s="85"/>
      <c r="VVR183" s="85"/>
      <c r="VVS183" s="85"/>
      <c r="VVT183" s="85"/>
      <c r="VVU183" s="85"/>
      <c r="VVV183" s="85"/>
      <c r="VVW183" s="85"/>
      <c r="VVX183" s="85"/>
      <c r="VVY183" s="85"/>
      <c r="VVZ183" s="85"/>
      <c r="VWA183" s="85"/>
      <c r="VWB183" s="85"/>
      <c r="VWC183" s="85"/>
      <c r="VWD183" s="85"/>
      <c r="VWE183" s="85"/>
      <c r="VWF183" s="85"/>
      <c r="VWG183" s="85"/>
      <c r="VWH183" s="85"/>
      <c r="VWI183" s="85"/>
      <c r="VWJ183" s="85"/>
      <c r="VWK183" s="85"/>
      <c r="VWL183" s="85"/>
      <c r="VWM183" s="85"/>
      <c r="VWN183" s="85"/>
      <c r="VWO183" s="85"/>
      <c r="VWP183" s="85"/>
      <c r="VWQ183" s="85"/>
      <c r="VWR183" s="85"/>
      <c r="VWS183" s="85"/>
      <c r="VWT183" s="85"/>
      <c r="VWU183" s="85"/>
      <c r="VWV183" s="85"/>
      <c r="VWW183" s="85"/>
      <c r="VWX183" s="85"/>
      <c r="VWY183" s="85"/>
      <c r="VWZ183" s="85"/>
      <c r="VXA183" s="85"/>
      <c r="VXB183" s="85"/>
      <c r="VXC183" s="85"/>
      <c r="VXD183" s="85"/>
      <c r="VXE183" s="85"/>
      <c r="VXF183" s="85"/>
      <c r="VXG183" s="85"/>
      <c r="VXH183" s="85"/>
      <c r="VXI183" s="85"/>
      <c r="VXJ183" s="85"/>
      <c r="VXK183" s="85"/>
      <c r="VXL183" s="85"/>
      <c r="VXM183" s="85"/>
      <c r="VXN183" s="85"/>
      <c r="VXO183" s="85"/>
      <c r="VXP183" s="85"/>
      <c r="VXQ183" s="85"/>
      <c r="VXR183" s="85"/>
      <c r="VXS183" s="85"/>
      <c r="VXT183" s="85"/>
      <c r="VXU183" s="85"/>
      <c r="VXV183" s="85"/>
      <c r="VXW183" s="85"/>
      <c r="VXX183" s="85"/>
      <c r="VXY183" s="85"/>
      <c r="VXZ183" s="85"/>
      <c r="VYA183" s="85"/>
      <c r="VYB183" s="85"/>
      <c r="VYC183" s="85"/>
      <c r="VYD183" s="85"/>
      <c r="VYE183" s="85"/>
      <c r="VYF183" s="85"/>
      <c r="VYG183" s="85"/>
      <c r="VYH183" s="85"/>
      <c r="VYI183" s="85"/>
      <c r="VYJ183" s="85"/>
      <c r="VYK183" s="85"/>
      <c r="VYL183" s="85"/>
      <c r="VYM183" s="85"/>
      <c r="VYN183" s="85"/>
      <c r="VYO183" s="85"/>
      <c r="VYP183" s="85"/>
      <c r="VYQ183" s="85"/>
      <c r="VYR183" s="85"/>
      <c r="VYS183" s="85"/>
      <c r="VYT183" s="85"/>
      <c r="VYU183" s="85"/>
      <c r="VYV183" s="85"/>
      <c r="VYW183" s="85"/>
      <c r="VYX183" s="85"/>
      <c r="VYY183" s="85"/>
      <c r="VYZ183" s="85"/>
      <c r="VZA183" s="85"/>
      <c r="VZB183" s="85"/>
      <c r="VZC183" s="85"/>
      <c r="VZD183" s="85"/>
      <c r="VZE183" s="85"/>
      <c r="VZF183" s="85"/>
      <c r="VZG183" s="85"/>
      <c r="VZH183" s="85"/>
      <c r="VZI183" s="85"/>
      <c r="VZJ183" s="85"/>
      <c r="VZK183" s="85"/>
      <c r="VZL183" s="85"/>
      <c r="VZM183" s="85"/>
      <c r="VZN183" s="85"/>
      <c r="VZO183" s="85"/>
      <c r="VZP183" s="85"/>
      <c r="VZQ183" s="85"/>
      <c r="VZR183" s="85"/>
      <c r="VZS183" s="85"/>
      <c r="VZT183" s="85"/>
      <c r="VZU183" s="85"/>
      <c r="VZV183" s="85"/>
      <c r="VZW183" s="85"/>
      <c r="VZX183" s="85"/>
      <c r="VZY183" s="85"/>
      <c r="VZZ183" s="85"/>
      <c r="WAA183" s="85"/>
      <c r="WAB183" s="85"/>
      <c r="WAC183" s="85"/>
      <c r="WAD183" s="85"/>
      <c r="WAE183" s="85"/>
      <c r="WAF183" s="85"/>
      <c r="WAG183" s="85"/>
      <c r="WAH183" s="85"/>
      <c r="WAI183" s="85"/>
      <c r="WAJ183" s="85"/>
      <c r="WAK183" s="85"/>
      <c r="WAL183" s="85"/>
      <c r="WAM183" s="85"/>
      <c r="WAN183" s="85"/>
      <c r="WAO183" s="85"/>
      <c r="WAP183" s="85"/>
      <c r="WAQ183" s="85"/>
      <c r="WAR183" s="85"/>
      <c r="WAS183" s="85"/>
      <c r="WAT183" s="85"/>
      <c r="WAU183" s="85"/>
      <c r="WAV183" s="85"/>
      <c r="WAW183" s="85"/>
      <c r="WAX183" s="85"/>
      <c r="WAY183" s="85"/>
      <c r="WAZ183" s="85"/>
      <c r="WBA183" s="85"/>
      <c r="WBB183" s="85"/>
      <c r="WBC183" s="85"/>
      <c r="WBD183" s="85"/>
      <c r="WBE183" s="85"/>
      <c r="WBF183" s="85"/>
      <c r="WBG183" s="85"/>
      <c r="WBH183" s="85"/>
      <c r="WBI183" s="85"/>
      <c r="WBJ183" s="85"/>
      <c r="WBK183" s="85"/>
      <c r="WBL183" s="85"/>
      <c r="WBM183" s="85"/>
      <c r="WBN183" s="85"/>
      <c r="WBO183" s="85"/>
      <c r="WBP183" s="85"/>
      <c r="WBQ183" s="85"/>
      <c r="WBR183" s="85"/>
      <c r="WBS183" s="85"/>
      <c r="WBT183" s="85"/>
      <c r="WBU183" s="85"/>
      <c r="WBV183" s="85"/>
      <c r="WBW183" s="85"/>
      <c r="WBX183" s="85"/>
      <c r="WBY183" s="85"/>
      <c r="WBZ183" s="85"/>
      <c r="WCA183" s="85"/>
      <c r="WCB183" s="85"/>
      <c r="WCC183" s="85"/>
      <c r="WCD183" s="85"/>
      <c r="WCE183" s="85"/>
      <c r="WCF183" s="85"/>
      <c r="WCG183" s="85"/>
      <c r="WCH183" s="85"/>
      <c r="WCI183" s="85"/>
      <c r="WCJ183" s="85"/>
      <c r="WCK183" s="85"/>
      <c r="WCL183" s="85"/>
      <c r="WCM183" s="85"/>
      <c r="WCN183" s="85"/>
      <c r="WCO183" s="85"/>
      <c r="WCP183" s="85"/>
      <c r="WCQ183" s="85"/>
      <c r="WCR183" s="85"/>
      <c r="WCS183" s="85"/>
      <c r="WCT183" s="85"/>
      <c r="WCU183" s="85"/>
      <c r="WCV183" s="85"/>
      <c r="WCW183" s="85"/>
      <c r="WCX183" s="85"/>
      <c r="WCY183" s="85"/>
      <c r="WCZ183" s="85"/>
      <c r="WDA183" s="85"/>
      <c r="WDB183" s="85"/>
      <c r="WDC183" s="85"/>
      <c r="WDD183" s="85"/>
      <c r="WDE183" s="85"/>
      <c r="WDF183" s="85"/>
      <c r="WDG183" s="85"/>
      <c r="WDH183" s="85"/>
      <c r="WDI183" s="85"/>
      <c r="WDJ183" s="85"/>
      <c r="WDK183" s="85"/>
      <c r="WDL183" s="85"/>
      <c r="WDM183" s="85"/>
      <c r="WDN183" s="85"/>
      <c r="WDO183" s="85"/>
      <c r="WDP183" s="85"/>
      <c r="WDQ183" s="85"/>
      <c r="WDR183" s="85"/>
      <c r="WDS183" s="85"/>
      <c r="WDT183" s="85"/>
      <c r="WDU183" s="85"/>
      <c r="WDV183" s="85"/>
      <c r="WDW183" s="85"/>
      <c r="WDX183" s="85"/>
      <c r="WDY183" s="85"/>
      <c r="WDZ183" s="85"/>
      <c r="WEA183" s="85"/>
      <c r="WEB183" s="85"/>
      <c r="WEC183" s="85"/>
      <c r="WED183" s="85"/>
      <c r="WEE183" s="85"/>
      <c r="WEF183" s="85"/>
      <c r="WEG183" s="85"/>
      <c r="WEH183" s="85"/>
      <c r="WEI183" s="85"/>
      <c r="WEJ183" s="85"/>
      <c r="WEK183" s="85"/>
      <c r="WEL183" s="85"/>
      <c r="WEM183" s="85"/>
      <c r="WEN183" s="85"/>
      <c r="WEO183" s="85"/>
      <c r="WEP183" s="85"/>
      <c r="WEQ183" s="85"/>
      <c r="WER183" s="85"/>
      <c r="WES183" s="85"/>
      <c r="WET183" s="85"/>
      <c r="WEU183" s="85"/>
      <c r="WEV183" s="85"/>
      <c r="WEW183" s="85"/>
      <c r="WEX183" s="85"/>
      <c r="WEY183" s="85"/>
      <c r="WEZ183" s="85"/>
      <c r="WFA183" s="85"/>
      <c r="WFB183" s="85"/>
      <c r="WFC183" s="85"/>
      <c r="WFD183" s="85"/>
      <c r="WFE183" s="85"/>
      <c r="WFF183" s="85"/>
      <c r="WFG183" s="85"/>
      <c r="WFH183" s="85"/>
      <c r="WFI183" s="85"/>
      <c r="WFJ183" s="85"/>
      <c r="WFK183" s="85"/>
      <c r="WFL183" s="85"/>
      <c r="WFM183" s="85"/>
      <c r="WFN183" s="85"/>
      <c r="WFO183" s="85"/>
      <c r="WFP183" s="85"/>
      <c r="WFQ183" s="85"/>
      <c r="WFR183" s="85"/>
      <c r="WFS183" s="85"/>
      <c r="WFT183" s="85"/>
      <c r="WFU183" s="85"/>
      <c r="WFV183" s="85"/>
      <c r="WFW183" s="85"/>
      <c r="WFX183" s="85"/>
      <c r="WFY183" s="85"/>
      <c r="WFZ183" s="85"/>
      <c r="WGA183" s="85"/>
      <c r="WGB183" s="85"/>
      <c r="WGC183" s="85"/>
      <c r="WGD183" s="85"/>
      <c r="WGE183" s="85"/>
      <c r="WGF183" s="85"/>
      <c r="WGG183" s="85"/>
      <c r="WGH183" s="85"/>
      <c r="WGI183" s="85"/>
      <c r="WGJ183" s="85"/>
      <c r="WGK183" s="85"/>
      <c r="WGL183" s="85"/>
      <c r="WGM183" s="85"/>
      <c r="WGN183" s="85"/>
      <c r="WGO183" s="85"/>
      <c r="WGP183" s="85"/>
      <c r="WGQ183" s="85"/>
      <c r="WGR183" s="85"/>
      <c r="WGS183" s="85"/>
      <c r="WGT183" s="85"/>
      <c r="WGU183" s="85"/>
      <c r="WGV183" s="85"/>
      <c r="WGW183" s="85"/>
      <c r="WGX183" s="85"/>
      <c r="WGY183" s="85"/>
      <c r="WGZ183" s="85"/>
      <c r="WHA183" s="85"/>
      <c r="WHB183" s="85"/>
      <c r="WHC183" s="85"/>
      <c r="WHD183" s="85"/>
      <c r="WHE183" s="85"/>
      <c r="WHF183" s="85"/>
      <c r="WHG183" s="85"/>
      <c r="WHH183" s="85"/>
      <c r="WHI183" s="85"/>
      <c r="WHJ183" s="85"/>
      <c r="WHK183" s="85"/>
      <c r="WHL183" s="85"/>
      <c r="WHM183" s="85"/>
      <c r="WHN183" s="85"/>
      <c r="WHO183" s="85"/>
      <c r="WHP183" s="85"/>
      <c r="WHQ183" s="85"/>
      <c r="WHR183" s="85"/>
      <c r="WHS183" s="85"/>
      <c r="WHT183" s="85"/>
      <c r="WHU183" s="85"/>
      <c r="WHV183" s="85"/>
      <c r="WHW183" s="85"/>
      <c r="WHX183" s="85"/>
      <c r="WHY183" s="85"/>
      <c r="WHZ183" s="85"/>
      <c r="WIA183" s="85"/>
      <c r="WIB183" s="85"/>
      <c r="WIC183" s="85"/>
      <c r="WID183" s="85"/>
      <c r="WIE183" s="85"/>
      <c r="WIF183" s="85"/>
      <c r="WIG183" s="85"/>
      <c r="WIH183" s="85"/>
      <c r="WII183" s="85"/>
      <c r="WIJ183" s="85"/>
      <c r="WIK183" s="85"/>
      <c r="WIL183" s="85"/>
      <c r="WIM183" s="85"/>
      <c r="WIN183" s="85"/>
      <c r="WIO183" s="85"/>
      <c r="WIP183" s="85"/>
      <c r="WIQ183" s="85"/>
      <c r="WIR183" s="85"/>
      <c r="WIS183" s="85"/>
      <c r="WIT183" s="85"/>
      <c r="WIU183" s="85"/>
      <c r="WIV183" s="85"/>
      <c r="WIW183" s="85"/>
      <c r="WIX183" s="85"/>
      <c r="WIY183" s="85"/>
      <c r="WIZ183" s="85"/>
      <c r="WJA183" s="85"/>
      <c r="WJB183" s="85"/>
      <c r="WJC183" s="85"/>
      <c r="WJD183" s="85"/>
      <c r="WJE183" s="85"/>
      <c r="WJF183" s="85"/>
      <c r="WJG183" s="85"/>
      <c r="WJH183" s="85"/>
      <c r="WJI183" s="85"/>
      <c r="WJJ183" s="85"/>
      <c r="WJK183" s="85"/>
      <c r="WJL183" s="85"/>
      <c r="WJM183" s="85"/>
      <c r="WJN183" s="85"/>
      <c r="WJO183" s="85"/>
      <c r="WJP183" s="85"/>
      <c r="WJQ183" s="85"/>
      <c r="WJR183" s="85"/>
      <c r="WJS183" s="85"/>
      <c r="WJT183" s="85"/>
      <c r="WJU183" s="85"/>
      <c r="WJV183" s="85"/>
      <c r="WJW183" s="85"/>
      <c r="WJX183" s="85"/>
      <c r="WJY183" s="85"/>
      <c r="WJZ183" s="85"/>
      <c r="WKA183" s="85"/>
      <c r="WKB183" s="85"/>
      <c r="WKC183" s="85"/>
      <c r="WKD183" s="85"/>
      <c r="WKE183" s="85"/>
      <c r="WKF183" s="85"/>
      <c r="WKG183" s="85"/>
      <c r="WKH183" s="85"/>
      <c r="WKI183" s="85"/>
      <c r="WKJ183" s="85"/>
      <c r="WKK183" s="85"/>
      <c r="WKL183" s="85"/>
      <c r="WKM183" s="85"/>
      <c r="WKN183" s="85"/>
      <c r="WKO183" s="85"/>
      <c r="WKP183" s="85"/>
      <c r="WKQ183" s="85"/>
      <c r="WKR183" s="85"/>
      <c r="WKS183" s="85"/>
      <c r="WKT183" s="85"/>
      <c r="WKU183" s="85"/>
      <c r="WKV183" s="85"/>
      <c r="WKW183" s="85"/>
      <c r="WKX183" s="85"/>
      <c r="WKY183" s="85"/>
      <c r="WKZ183" s="85"/>
      <c r="WLA183" s="85"/>
      <c r="WLB183" s="85"/>
      <c r="WLC183" s="85"/>
      <c r="WLD183" s="85"/>
      <c r="WLE183" s="85"/>
      <c r="WLF183" s="85"/>
      <c r="WLG183" s="85"/>
      <c r="WLH183" s="85"/>
      <c r="WLI183" s="85"/>
      <c r="WLJ183" s="85"/>
      <c r="WLK183" s="85"/>
      <c r="WLL183" s="85"/>
      <c r="WLM183" s="85"/>
      <c r="WLN183" s="85"/>
      <c r="WLO183" s="85"/>
      <c r="WLP183" s="85"/>
      <c r="WLQ183" s="85"/>
      <c r="WLR183" s="85"/>
      <c r="WLS183" s="85"/>
      <c r="WLT183" s="85"/>
      <c r="WLU183" s="85"/>
      <c r="WLV183" s="85"/>
      <c r="WLW183" s="85"/>
      <c r="WLX183" s="85"/>
      <c r="WLY183" s="85"/>
      <c r="WLZ183" s="85"/>
      <c r="WMA183" s="85"/>
      <c r="WMB183" s="85"/>
      <c r="WMC183" s="85"/>
      <c r="WMD183" s="85"/>
      <c r="WME183" s="85"/>
      <c r="WMF183" s="85"/>
      <c r="WMG183" s="85"/>
      <c r="WMH183" s="85"/>
      <c r="WMI183" s="85"/>
      <c r="WMJ183" s="85"/>
      <c r="WMK183" s="85"/>
      <c r="WML183" s="85"/>
      <c r="WMM183" s="85"/>
      <c r="WMN183" s="85"/>
      <c r="WMO183" s="85"/>
      <c r="WMP183" s="85"/>
      <c r="WMQ183" s="85"/>
      <c r="WMR183" s="85"/>
      <c r="WMS183" s="85"/>
      <c r="WMT183" s="85"/>
      <c r="WMU183" s="85"/>
      <c r="WMV183" s="85"/>
      <c r="WMW183" s="85"/>
      <c r="WMX183" s="85"/>
      <c r="WMY183" s="85"/>
      <c r="WMZ183" s="85"/>
      <c r="WNA183" s="85"/>
      <c r="WNB183" s="85"/>
      <c r="WNC183" s="85"/>
      <c r="WND183" s="85"/>
      <c r="WNE183" s="85"/>
      <c r="WNF183" s="85"/>
      <c r="WNG183" s="85"/>
      <c r="WNH183" s="85"/>
      <c r="WNI183" s="85"/>
      <c r="WNJ183" s="85"/>
      <c r="WNK183" s="85"/>
      <c r="WNL183" s="85"/>
      <c r="WNM183" s="85"/>
      <c r="WNN183" s="85"/>
      <c r="WNO183" s="85"/>
      <c r="WNP183" s="85"/>
      <c r="WNQ183" s="85"/>
      <c r="WNR183" s="85"/>
      <c r="WNS183" s="85"/>
      <c r="WNT183" s="85"/>
      <c r="WNU183" s="85"/>
      <c r="WNV183" s="85"/>
      <c r="WNW183" s="85"/>
      <c r="WNX183" s="85"/>
      <c r="WNY183" s="85"/>
      <c r="WNZ183" s="85"/>
      <c r="WOA183" s="85"/>
      <c r="WOB183" s="85"/>
      <c r="WOC183" s="85"/>
      <c r="WOD183" s="85"/>
      <c r="WOE183" s="85"/>
      <c r="WOF183" s="85"/>
      <c r="WOG183" s="85"/>
      <c r="WOH183" s="85"/>
      <c r="WOI183" s="85"/>
      <c r="WOJ183" s="85"/>
      <c r="WOK183" s="85"/>
      <c r="WOL183" s="85"/>
      <c r="WOM183" s="85"/>
      <c r="WON183" s="85"/>
      <c r="WOO183" s="85"/>
      <c r="WOP183" s="85"/>
      <c r="WOQ183" s="85"/>
      <c r="WOR183" s="85"/>
      <c r="WOS183" s="85"/>
      <c r="WOT183" s="85"/>
      <c r="WOU183" s="85"/>
      <c r="WOV183" s="85"/>
      <c r="WOW183" s="85"/>
      <c r="WOX183" s="85"/>
      <c r="WOY183" s="85"/>
      <c r="WOZ183" s="85"/>
      <c r="WPA183" s="85"/>
      <c r="WPB183" s="85"/>
      <c r="WPC183" s="85"/>
      <c r="WPD183" s="85"/>
      <c r="WPE183" s="85"/>
      <c r="WPF183" s="85"/>
      <c r="WPG183" s="85"/>
      <c r="WPH183" s="85"/>
      <c r="WPI183" s="85"/>
      <c r="WPJ183" s="85"/>
      <c r="WPK183" s="85"/>
      <c r="WPL183" s="85"/>
      <c r="WPM183" s="85"/>
      <c r="WPN183" s="85"/>
      <c r="WPO183" s="85"/>
      <c r="WPP183" s="85"/>
      <c r="WPQ183" s="85"/>
      <c r="WPR183" s="85"/>
      <c r="WPS183" s="85"/>
      <c r="WPT183" s="85"/>
      <c r="WPU183" s="85"/>
      <c r="WPV183" s="85"/>
      <c r="WPW183" s="85"/>
      <c r="WPX183" s="85"/>
      <c r="WPY183" s="85"/>
      <c r="WPZ183" s="85"/>
      <c r="WQA183" s="85"/>
      <c r="WQB183" s="85"/>
      <c r="WQC183" s="85"/>
      <c r="WQD183" s="85"/>
      <c r="WQE183" s="85"/>
      <c r="WQF183" s="85"/>
      <c r="WQG183" s="85"/>
      <c r="WQH183" s="85"/>
      <c r="WQI183" s="85"/>
      <c r="WQJ183" s="85"/>
      <c r="WQK183" s="85"/>
      <c r="WQL183" s="85"/>
      <c r="WQM183" s="85"/>
      <c r="WQN183" s="85"/>
      <c r="WQO183" s="85"/>
      <c r="WQP183" s="85"/>
      <c r="WQQ183" s="85"/>
      <c r="WQR183" s="85"/>
      <c r="WQS183" s="85"/>
      <c r="WQT183" s="85"/>
      <c r="WQU183" s="85"/>
      <c r="WQV183" s="85"/>
      <c r="WQW183" s="85"/>
      <c r="WQX183" s="85"/>
      <c r="WQY183" s="85"/>
      <c r="WQZ183" s="85"/>
      <c r="WRA183" s="85"/>
      <c r="WRB183" s="85"/>
      <c r="WRC183" s="85"/>
      <c r="WRD183" s="85"/>
      <c r="WRE183" s="85"/>
      <c r="WRF183" s="85"/>
      <c r="WRG183" s="85"/>
      <c r="WRH183" s="85"/>
      <c r="WRI183" s="85"/>
      <c r="WRJ183" s="85"/>
      <c r="WRK183" s="85"/>
      <c r="WRL183" s="85"/>
      <c r="WRM183" s="85"/>
      <c r="WRN183" s="85"/>
      <c r="WRO183" s="85"/>
      <c r="WRP183" s="85"/>
      <c r="WRQ183" s="85"/>
      <c r="WRR183" s="85"/>
      <c r="WRS183" s="85"/>
      <c r="WRT183" s="85"/>
      <c r="WRU183" s="85"/>
      <c r="WRV183" s="85"/>
      <c r="WRW183" s="85"/>
      <c r="WRX183" s="85"/>
      <c r="WRY183" s="85"/>
      <c r="WRZ183" s="85"/>
      <c r="WSA183" s="85"/>
      <c r="WSB183" s="85"/>
      <c r="WSC183" s="85"/>
      <c r="WSD183" s="85"/>
      <c r="WSE183" s="85"/>
      <c r="WSF183" s="85"/>
      <c r="WSG183" s="85"/>
      <c r="WSH183" s="85"/>
      <c r="WSI183" s="85"/>
      <c r="WSJ183" s="85"/>
      <c r="WSK183" s="85"/>
      <c r="WSL183" s="85"/>
      <c r="WSM183" s="85"/>
      <c r="WSN183" s="85"/>
      <c r="WSO183" s="85"/>
      <c r="WSP183" s="85"/>
      <c r="WSQ183" s="85"/>
      <c r="WSR183" s="85"/>
      <c r="WSS183" s="85"/>
      <c r="WST183" s="85"/>
      <c r="WSU183" s="85"/>
      <c r="WSV183" s="85"/>
      <c r="WSW183" s="85"/>
      <c r="WSX183" s="85"/>
      <c r="WSY183" s="85"/>
      <c r="WSZ183" s="85"/>
      <c r="WTA183" s="85"/>
      <c r="WTB183" s="85"/>
      <c r="WTC183" s="85"/>
      <c r="WTD183" s="85"/>
      <c r="WTE183" s="85"/>
      <c r="WTF183" s="85"/>
      <c r="WTG183" s="85"/>
      <c r="WTH183" s="85"/>
      <c r="WTI183" s="85"/>
      <c r="WTJ183" s="85"/>
      <c r="WTK183" s="85"/>
      <c r="WTL183" s="85"/>
      <c r="WTM183" s="85"/>
      <c r="WTN183" s="85"/>
      <c r="WTO183" s="85"/>
      <c r="WTP183" s="85"/>
      <c r="WTQ183" s="85"/>
      <c r="WTR183" s="85"/>
      <c r="WTS183" s="85"/>
      <c r="WTT183" s="85"/>
      <c r="WTU183" s="85"/>
      <c r="WTV183" s="85"/>
      <c r="WTW183" s="85"/>
      <c r="WTX183" s="85"/>
      <c r="WTY183" s="85"/>
      <c r="WTZ183" s="85"/>
      <c r="WUA183" s="85"/>
      <c r="WUB183" s="85"/>
      <c r="WUC183" s="85"/>
      <c r="WUD183" s="85"/>
      <c r="WUE183" s="85"/>
      <c r="WUF183" s="85"/>
      <c r="WUG183" s="85"/>
      <c r="WUH183" s="85"/>
      <c r="WUI183" s="85"/>
      <c r="WUJ183" s="85"/>
      <c r="WUK183" s="85"/>
      <c r="WUL183" s="85"/>
      <c r="WUM183" s="85"/>
      <c r="WUN183" s="85"/>
      <c r="WUO183" s="85"/>
      <c r="WUP183" s="85"/>
      <c r="WUQ183" s="85"/>
      <c r="WUR183" s="85"/>
      <c r="WUS183" s="85"/>
      <c r="WUT183" s="85"/>
      <c r="WUU183" s="85"/>
      <c r="WUV183" s="85"/>
      <c r="WUW183" s="85"/>
      <c r="WUX183" s="85"/>
      <c r="WUY183" s="85"/>
      <c r="WUZ183" s="85"/>
      <c r="WVA183" s="85"/>
      <c r="WVB183" s="85"/>
      <c r="WVC183" s="85"/>
      <c r="WVD183" s="85"/>
      <c r="WVE183" s="85"/>
      <c r="WVF183" s="85"/>
      <c r="WVG183" s="85"/>
      <c r="WVH183" s="85"/>
      <c r="WVI183" s="85"/>
      <c r="WVJ183" s="85"/>
      <c r="WVK183" s="85"/>
      <c r="WVL183" s="85"/>
      <c r="WVM183" s="85"/>
      <c r="WVN183" s="85"/>
      <c r="WVO183" s="85"/>
      <c r="WVP183" s="85"/>
      <c r="WVQ183" s="85"/>
      <c r="WVR183" s="85"/>
      <c r="WVS183" s="85"/>
      <c r="WVT183" s="85"/>
      <c r="WVU183" s="85"/>
      <c r="WVV183" s="85"/>
      <c r="WVW183" s="85"/>
      <c r="WVX183" s="85"/>
      <c r="WVY183" s="85"/>
      <c r="WVZ183" s="85"/>
      <c r="WWA183" s="85"/>
      <c r="WWB183" s="85"/>
      <c r="WWC183" s="85"/>
      <c r="WWD183" s="85"/>
      <c r="WWE183" s="85"/>
      <c r="WWF183" s="85"/>
      <c r="WWG183" s="85"/>
      <c r="WWH183" s="85"/>
      <c r="WWI183" s="85"/>
      <c r="WWJ183" s="85"/>
      <c r="WWK183" s="85"/>
      <c r="WWL183" s="85"/>
      <c r="WWM183" s="85"/>
      <c r="WWN183" s="85"/>
      <c r="WWO183" s="85"/>
      <c r="WWP183" s="85"/>
      <c r="WWQ183" s="85"/>
      <c r="WWR183" s="85"/>
      <c r="WWS183" s="85"/>
      <c r="WWT183" s="85"/>
      <c r="WWU183" s="85"/>
      <c r="WWV183" s="85"/>
      <c r="WWW183" s="85"/>
      <c r="WWX183" s="85"/>
      <c r="WWY183" s="85"/>
      <c r="WWZ183" s="85"/>
      <c r="WXA183" s="85"/>
      <c r="WXB183" s="85"/>
      <c r="WXC183" s="85"/>
      <c r="WXD183" s="85"/>
      <c r="WXE183" s="85"/>
      <c r="WXF183" s="85"/>
      <c r="WXG183" s="85"/>
      <c r="WXH183" s="85"/>
      <c r="WXI183" s="85"/>
      <c r="WXJ183" s="85"/>
      <c r="WXK183" s="85"/>
      <c r="WXL183" s="85"/>
      <c r="WXM183" s="85"/>
      <c r="WXN183" s="85"/>
      <c r="WXO183" s="85"/>
      <c r="WXP183" s="85"/>
      <c r="WXQ183" s="85"/>
      <c r="WXR183" s="85"/>
      <c r="WXS183" s="85"/>
      <c r="WXT183" s="85"/>
      <c r="WXU183" s="85"/>
      <c r="WXV183" s="85"/>
      <c r="WXW183" s="85"/>
      <c r="WXX183" s="85"/>
      <c r="WXY183" s="85"/>
      <c r="WXZ183" s="85"/>
      <c r="WYA183" s="85"/>
      <c r="WYB183" s="85"/>
      <c r="WYC183" s="85"/>
      <c r="WYD183" s="85"/>
      <c r="WYE183" s="85"/>
      <c r="WYF183" s="85"/>
      <c r="WYG183" s="85"/>
      <c r="WYH183" s="85"/>
      <c r="WYI183" s="85"/>
      <c r="WYJ183" s="85"/>
      <c r="WYK183" s="85"/>
      <c r="WYL183" s="85"/>
      <c r="WYM183" s="85"/>
      <c r="WYN183" s="85"/>
      <c r="WYO183" s="85"/>
      <c r="WYP183" s="85"/>
      <c r="WYQ183" s="85"/>
      <c r="WYR183" s="85"/>
      <c r="WYS183" s="85"/>
      <c r="WYT183" s="85"/>
      <c r="WYU183" s="85"/>
      <c r="WYV183" s="85"/>
      <c r="WYW183" s="85"/>
      <c r="WYX183" s="85"/>
      <c r="WYY183" s="85"/>
      <c r="WYZ183" s="85"/>
      <c r="WZA183" s="85"/>
      <c r="WZB183" s="85"/>
      <c r="WZC183" s="85"/>
      <c r="WZD183" s="85"/>
      <c r="WZE183" s="85"/>
      <c r="WZF183" s="85"/>
      <c r="WZG183" s="85"/>
      <c r="WZH183" s="85"/>
      <c r="WZI183" s="85"/>
      <c r="WZJ183" s="85"/>
      <c r="WZK183" s="85"/>
      <c r="WZL183" s="85"/>
      <c r="WZM183" s="85"/>
      <c r="WZN183" s="85"/>
      <c r="WZO183" s="85"/>
      <c r="WZP183" s="85"/>
      <c r="WZQ183" s="85"/>
      <c r="WZR183" s="85"/>
      <c r="WZS183" s="85"/>
      <c r="WZT183" s="85"/>
      <c r="WZU183" s="85"/>
      <c r="WZV183" s="85"/>
      <c r="WZW183" s="85"/>
      <c r="WZX183" s="85"/>
      <c r="WZY183" s="85"/>
      <c r="WZZ183" s="85"/>
      <c r="XAA183" s="85"/>
      <c r="XAB183" s="85"/>
      <c r="XAC183" s="85"/>
      <c r="XAD183" s="85"/>
      <c r="XAE183" s="85"/>
      <c r="XAF183" s="85"/>
      <c r="XAG183" s="85"/>
      <c r="XAH183" s="85"/>
      <c r="XAI183" s="85"/>
      <c r="XAJ183" s="85"/>
      <c r="XAK183" s="85"/>
      <c r="XAL183" s="85"/>
      <c r="XAM183" s="85"/>
      <c r="XAN183" s="85"/>
      <c r="XAO183" s="85"/>
      <c r="XAP183" s="85"/>
      <c r="XAQ183" s="85"/>
      <c r="XAR183" s="85"/>
      <c r="XAS183" s="85"/>
      <c r="XAT183" s="85"/>
      <c r="XAU183" s="85"/>
      <c r="XAV183" s="85"/>
      <c r="XAW183" s="85"/>
      <c r="XAX183" s="85"/>
      <c r="XAY183" s="85"/>
      <c r="XAZ183" s="85"/>
      <c r="XBA183" s="85"/>
      <c r="XBB183" s="85"/>
      <c r="XBC183" s="85"/>
      <c r="XBD183" s="85"/>
      <c r="XBE183" s="85"/>
      <c r="XBF183" s="85"/>
      <c r="XBG183" s="85"/>
      <c r="XBH183" s="85"/>
      <c r="XBI183" s="85"/>
      <c r="XBJ183" s="85"/>
      <c r="XBK183" s="85"/>
      <c r="XBL183" s="85"/>
      <c r="XBM183" s="85"/>
      <c r="XBN183" s="85"/>
      <c r="XBO183" s="85"/>
      <c r="XBP183" s="85"/>
      <c r="XBQ183" s="85"/>
      <c r="XBR183" s="85"/>
      <c r="XBS183" s="85"/>
      <c r="XBT183" s="85"/>
      <c r="XBU183" s="85"/>
      <c r="XBV183" s="85"/>
      <c r="XBW183" s="85"/>
      <c r="XBX183" s="85"/>
      <c r="XBY183" s="85"/>
      <c r="XBZ183" s="85"/>
      <c r="XCA183" s="85"/>
      <c r="XCB183" s="85"/>
      <c r="XCC183" s="85"/>
      <c r="XCD183" s="85"/>
      <c r="XCE183" s="85"/>
      <c r="XCF183" s="85"/>
      <c r="XCG183" s="85"/>
      <c r="XCH183" s="85"/>
      <c r="XCI183" s="85"/>
      <c r="XCJ183" s="85"/>
      <c r="XCK183" s="85"/>
      <c r="XCL183" s="85"/>
      <c r="XCM183" s="85"/>
      <c r="XCN183" s="85"/>
      <c r="XCO183" s="85"/>
      <c r="XCP183" s="85"/>
      <c r="XCQ183" s="85"/>
      <c r="XCR183" s="85"/>
      <c r="XCS183" s="85"/>
      <c r="XCT183" s="85"/>
      <c r="XCU183" s="85"/>
      <c r="XCV183" s="85"/>
      <c r="XCW183" s="85"/>
      <c r="XCX183" s="85"/>
      <c r="XCY183" s="85"/>
      <c r="XCZ183" s="85"/>
      <c r="XDA183" s="85"/>
      <c r="XDB183" s="85"/>
      <c r="XDC183" s="85"/>
      <c r="XDD183" s="85"/>
      <c r="XDE183" s="85"/>
      <c r="XDF183" s="85"/>
      <c r="XDG183" s="85"/>
      <c r="XDH183" s="85"/>
      <c r="XDI183" s="85"/>
      <c r="XDJ183" s="85"/>
      <c r="XDK183" s="85"/>
      <c r="XDL183" s="85"/>
      <c r="XDM183" s="85"/>
      <c r="XDN183" s="85"/>
      <c r="XDO183" s="85"/>
      <c r="XDP183" s="85"/>
      <c r="XDQ183" s="85"/>
      <c r="XDR183" s="85"/>
      <c r="XDS183" s="85"/>
      <c r="XDT183" s="85"/>
      <c r="XDU183" s="85"/>
      <c r="XDV183" s="85"/>
      <c r="XDW183" s="85"/>
      <c r="XDX183" s="85"/>
      <c r="XDY183" s="85"/>
      <c r="XDZ183" s="85"/>
      <c r="XEA183" s="85"/>
      <c r="XEB183" s="85"/>
      <c r="XEC183" s="85"/>
      <c r="XED183" s="85"/>
      <c r="XEE183" s="85"/>
      <c r="XEF183" s="85"/>
      <c r="XEG183" s="85"/>
      <c r="XEH183" s="85"/>
      <c r="XEI183" s="85"/>
      <c r="XEJ183" s="85"/>
      <c r="XEK183" s="85"/>
      <c r="XEL183" s="85"/>
      <c r="XEM183" s="85"/>
      <c r="XEN183" s="85"/>
      <c r="XEO183" s="85"/>
      <c r="XEP183" s="85"/>
      <c r="XEQ183" s="85"/>
      <c r="XER183" s="85"/>
      <c r="XES183" s="85"/>
      <c r="XET183" s="85"/>
      <c r="XEU183" s="85"/>
      <c r="XEV183" s="85"/>
      <c r="XEW183" s="85"/>
      <c r="XEX183" s="85"/>
      <c r="XEY183" s="85"/>
      <c r="XEZ183" s="85"/>
      <c r="XFA183" s="85"/>
      <c r="XFB183" s="85"/>
      <c r="XFC183" s="85"/>
      <c r="XFD183" s="85"/>
    </row>
    <row r="184" spans="1:16384" s="133" customFormat="1" x14ac:dyDescent="0.2">
      <c r="F184" s="85"/>
      <c r="G184" s="85"/>
      <c r="H184" s="85"/>
      <c r="I184" s="85"/>
      <c r="J184" s="85"/>
      <c r="K184" s="85"/>
      <c r="L184" s="85"/>
      <c r="M184" s="85"/>
      <c r="N184" s="85"/>
      <c r="O184" s="85"/>
      <c r="P184" s="85"/>
    </row>
    <row r="185" spans="1:16384" s="82" customFormat="1" ht="15" x14ac:dyDescent="0.25">
      <c r="B185" s="89" t="s">
        <v>238</v>
      </c>
      <c r="F185" s="85"/>
      <c r="G185" s="85"/>
      <c r="H185" s="85"/>
      <c r="I185" s="85"/>
      <c r="J185" s="85"/>
      <c r="K185" s="85"/>
      <c r="L185" s="85"/>
      <c r="M185" s="85"/>
      <c r="N185" s="85"/>
      <c r="O185" s="85"/>
      <c r="P185" s="85"/>
    </row>
    <row r="186" spans="1:16384" s="82" customFormat="1" x14ac:dyDescent="0.2">
      <c r="B186" s="87" t="s">
        <v>81</v>
      </c>
      <c r="N186" s="85"/>
      <c r="P186" s="85"/>
    </row>
    <row r="187" spans="1:16384" s="82" customFormat="1" x14ac:dyDescent="0.2">
      <c r="B187" s="82" t="s">
        <v>82</v>
      </c>
      <c r="D187" s="82" t="s">
        <v>147</v>
      </c>
      <c r="F187" s="102">
        <f>SUM(H187:M187,O187)</f>
        <v>86018249.593639642</v>
      </c>
      <c r="G187" s="85"/>
      <c r="H187" s="104">
        <f t="shared" ref="H187:M187" si="33">H158-(H170-H171+H174+H177+H180+H183)</f>
        <v>1979417</v>
      </c>
      <c r="I187" s="104">
        <f t="shared" si="33"/>
        <v>13625977.896179624</v>
      </c>
      <c r="J187" s="104">
        <f t="shared" si="33"/>
        <v>42130256.854869306</v>
      </c>
      <c r="K187" s="104">
        <f t="shared" si="33"/>
        <v>1265349.4314854397</v>
      </c>
      <c r="L187" s="104">
        <f t="shared" si="33"/>
        <v>24428686.036719542</v>
      </c>
      <c r="M187" s="104">
        <f t="shared" si="33"/>
        <v>805108.09661310259</v>
      </c>
      <c r="N187" s="85"/>
      <c r="O187" s="104">
        <f>O158-(O170-O171+O174+O177+O180+O183)</f>
        <v>1783454.2777726252</v>
      </c>
      <c r="P187" s="85"/>
    </row>
    <row r="188" spans="1:16384" s="82" customFormat="1" x14ac:dyDescent="0.2">
      <c r="B188" s="82" t="s">
        <v>89</v>
      </c>
      <c r="D188" s="82" t="s">
        <v>147</v>
      </c>
      <c r="F188" s="102">
        <f t="shared" ref="F188:F189" si="34">SUM(H188:M188,O188)</f>
        <v>102781.76425671575</v>
      </c>
      <c r="G188" s="85"/>
      <c r="H188" s="76">
        <f t="shared" ref="H188:M189" si="35">H159</f>
        <v>4156</v>
      </c>
      <c r="I188" s="76">
        <f t="shared" si="35"/>
        <v>11016.87719385218</v>
      </c>
      <c r="J188" s="76">
        <f t="shared" si="35"/>
        <v>85797.642182882802</v>
      </c>
      <c r="K188" s="76">
        <f t="shared" si="35"/>
        <v>0</v>
      </c>
      <c r="L188" s="76">
        <f t="shared" si="35"/>
        <v>0</v>
      </c>
      <c r="M188" s="76">
        <f t="shared" si="35"/>
        <v>1811.244879980758</v>
      </c>
      <c r="N188" s="85"/>
      <c r="O188" s="76">
        <f>O159</f>
        <v>0</v>
      </c>
      <c r="P188" s="85"/>
    </row>
    <row r="189" spans="1:16384" s="82" customFormat="1" x14ac:dyDescent="0.2">
      <c r="B189" s="82" t="s">
        <v>83</v>
      </c>
      <c r="D189" s="82" t="s">
        <v>147</v>
      </c>
      <c r="F189" s="102">
        <f t="shared" si="34"/>
        <v>112972.15</v>
      </c>
      <c r="G189" s="85"/>
      <c r="H189" s="76">
        <f t="shared" si="35"/>
        <v>0</v>
      </c>
      <c r="I189" s="76">
        <f t="shared" si="35"/>
        <v>0</v>
      </c>
      <c r="J189" s="76">
        <f t="shared" si="35"/>
        <v>0</v>
      </c>
      <c r="K189" s="76">
        <f t="shared" si="35"/>
        <v>112972.15</v>
      </c>
      <c r="L189" s="76">
        <f t="shared" si="35"/>
        <v>0</v>
      </c>
      <c r="M189" s="76">
        <f t="shared" si="35"/>
        <v>0</v>
      </c>
      <c r="N189" s="85"/>
      <c r="O189" s="76">
        <f>O160</f>
        <v>0</v>
      </c>
    </row>
    <row r="190" spans="1:16384" s="82" customFormat="1" x14ac:dyDescent="0.2">
      <c r="F190" s="85"/>
      <c r="G190" s="85"/>
      <c r="H190" s="85"/>
      <c r="I190" s="85"/>
      <c r="J190" s="85"/>
      <c r="K190" s="85"/>
      <c r="L190" s="85"/>
      <c r="M190" s="85"/>
      <c r="N190" s="85"/>
      <c r="O190" s="85"/>
      <c r="P190" s="85"/>
    </row>
    <row r="191" spans="1:16384" s="82" customFormat="1" x14ac:dyDescent="0.2">
      <c r="B191" s="87" t="s">
        <v>84</v>
      </c>
      <c r="F191" s="85"/>
      <c r="G191" s="85"/>
      <c r="H191" s="85"/>
      <c r="I191" s="85"/>
      <c r="J191" s="85"/>
      <c r="K191" s="85"/>
      <c r="L191" s="85"/>
      <c r="M191" s="85"/>
      <c r="N191" s="85"/>
      <c r="O191" s="85"/>
      <c r="P191" s="85"/>
    </row>
    <row r="192" spans="1:16384" s="82" customFormat="1" x14ac:dyDescent="0.2">
      <c r="B192" s="82" t="s">
        <v>85</v>
      </c>
      <c r="D192" s="82" t="s">
        <v>147</v>
      </c>
      <c r="F192" s="102">
        <f>SUM(H192:M192,O192)</f>
        <v>6319.3378432527497</v>
      </c>
      <c r="G192" s="85"/>
      <c r="H192" s="76">
        <f t="shared" ref="H192:M195" si="36">H163</f>
        <v>0</v>
      </c>
      <c r="I192" s="76">
        <f t="shared" si="36"/>
        <v>0</v>
      </c>
      <c r="J192" s="76">
        <f t="shared" si="36"/>
        <v>6319.3378432527497</v>
      </c>
      <c r="K192" s="76">
        <f t="shared" si="36"/>
        <v>0</v>
      </c>
      <c r="L192" s="76">
        <f t="shared" si="36"/>
        <v>0</v>
      </c>
      <c r="M192" s="76">
        <f t="shared" si="36"/>
        <v>0</v>
      </c>
      <c r="N192" s="85"/>
      <c r="O192" s="76">
        <f>O163</f>
        <v>0</v>
      </c>
    </row>
    <row r="193" spans="2:24" s="82" customFormat="1" x14ac:dyDescent="0.2">
      <c r="B193" s="133" t="s">
        <v>86</v>
      </c>
      <c r="D193" s="82" t="s">
        <v>147</v>
      </c>
      <c r="F193" s="102">
        <f t="shared" ref="F193:F195" si="37">SUM(H193:M193,O193)</f>
        <v>167642.20102204542</v>
      </c>
      <c r="G193" s="85"/>
      <c r="H193" s="76">
        <f t="shared" si="36"/>
        <v>2477</v>
      </c>
      <c r="I193" s="76">
        <f t="shared" si="36"/>
        <v>119452.25415154699</v>
      </c>
      <c r="J193" s="76">
        <f t="shared" si="36"/>
        <v>0</v>
      </c>
      <c r="K193" s="76">
        <f t="shared" si="36"/>
        <v>10940.96</v>
      </c>
      <c r="L193" s="76">
        <f t="shared" si="36"/>
        <v>34771.986870498418</v>
      </c>
      <c r="M193" s="76">
        <f t="shared" si="36"/>
        <v>0</v>
      </c>
      <c r="N193" s="85"/>
      <c r="O193" s="76">
        <f>O164</f>
        <v>0</v>
      </c>
    </row>
    <row r="194" spans="2:24" s="133" customFormat="1" x14ac:dyDescent="0.2">
      <c r="B194" s="133" t="s">
        <v>87</v>
      </c>
      <c r="D194" s="133" t="s">
        <v>147</v>
      </c>
      <c r="F194" s="102">
        <f t="shared" si="37"/>
        <v>89795.504603564012</v>
      </c>
      <c r="G194" s="85"/>
      <c r="H194" s="76">
        <f t="shared" si="36"/>
        <v>215</v>
      </c>
      <c r="I194" s="76">
        <f t="shared" si="36"/>
        <v>31941.275448922501</v>
      </c>
      <c r="J194" s="76">
        <f t="shared" si="36"/>
        <v>40852.865115455003</v>
      </c>
      <c r="K194" s="76">
        <f t="shared" si="36"/>
        <v>139.69</v>
      </c>
      <c r="L194" s="76">
        <f t="shared" si="36"/>
        <v>16646.674039186506</v>
      </c>
      <c r="M194" s="76">
        <f t="shared" si="36"/>
        <v>0</v>
      </c>
      <c r="N194" s="85"/>
      <c r="O194" s="76">
        <f>O165</f>
        <v>0</v>
      </c>
    </row>
    <row r="195" spans="2:24" s="82" customFormat="1" x14ac:dyDescent="0.2">
      <c r="B195" s="82" t="s">
        <v>88</v>
      </c>
      <c r="D195" s="82" t="s">
        <v>147</v>
      </c>
      <c r="F195" s="102">
        <f t="shared" si="37"/>
        <v>1946848.6357760984</v>
      </c>
      <c r="G195" s="85"/>
      <c r="H195" s="76">
        <f t="shared" si="36"/>
        <v>0</v>
      </c>
      <c r="I195" s="76">
        <f t="shared" si="36"/>
        <v>81377.49142114725</v>
      </c>
      <c r="J195" s="76">
        <f t="shared" si="36"/>
        <v>1664256.0674869888</v>
      </c>
      <c r="K195" s="76">
        <f t="shared" si="36"/>
        <v>5067.3899999999994</v>
      </c>
      <c r="L195" s="76">
        <f t="shared" si="36"/>
        <v>196147.68686796227</v>
      </c>
      <c r="M195" s="76">
        <f t="shared" si="36"/>
        <v>0</v>
      </c>
      <c r="N195" s="85"/>
      <c r="O195" s="76">
        <f>O166</f>
        <v>0</v>
      </c>
    </row>
    <row r="196" spans="2:24" s="82" customFormat="1" x14ac:dyDescent="0.2"/>
    <row r="197" spans="2:24" s="82" customFormat="1" x14ac:dyDescent="0.2">
      <c r="B197" s="87" t="s">
        <v>236</v>
      </c>
    </row>
    <row r="198" spans="2:24" s="82" customFormat="1" x14ac:dyDescent="0.2">
      <c r="B198" s="90" t="s">
        <v>164</v>
      </c>
      <c r="D198" s="82" t="s">
        <v>147</v>
      </c>
      <c r="F198" s="102">
        <f>SUM(H198:M198)</f>
        <v>88444609.187141314</v>
      </c>
      <c r="H198" s="94">
        <f>SUM(H187:H189,H192:H195)</f>
        <v>1986265</v>
      </c>
      <c r="I198" s="94">
        <f>SUM(I187:I189,I192:I195)</f>
        <v>13869765.794395093</v>
      </c>
      <c r="J198" s="94">
        <f>SUM(J187:J189,J192:J195)</f>
        <v>43927482.767497882</v>
      </c>
      <c r="K198" s="94">
        <f>SUM(K187:K189,K192:K195)</f>
        <v>1394469.6214854394</v>
      </c>
      <c r="L198" s="39">
        <f>SUM(L187:L189,L192:L195)+SUM(O187:O189,O192:O195)</f>
        <v>26459706.662269812</v>
      </c>
      <c r="M198" s="94">
        <f>SUM(M187:M189,M192:M195)</f>
        <v>806919.3414930834</v>
      </c>
      <c r="O198" s="3"/>
      <c r="Q198" s="161" t="s">
        <v>798</v>
      </c>
    </row>
    <row r="199" spans="2:24" s="82" customFormat="1" x14ac:dyDescent="0.2"/>
    <row r="200" spans="2:24" s="125" customFormat="1" x14ac:dyDescent="0.2">
      <c r="B200" s="125" t="s">
        <v>252</v>
      </c>
    </row>
    <row r="201" spans="2:24" s="82" customFormat="1" x14ac:dyDescent="0.2"/>
    <row r="202" spans="2:24" s="82" customFormat="1" ht="15" x14ac:dyDescent="0.25">
      <c r="B202" s="89" t="s">
        <v>220</v>
      </c>
    </row>
    <row r="203" spans="2:24" s="82" customFormat="1" x14ac:dyDescent="0.2">
      <c r="B203" s="87" t="s">
        <v>214</v>
      </c>
    </row>
    <row r="204" spans="2:24" s="82" customFormat="1" x14ac:dyDescent="0.2">
      <c r="B204" s="87" t="s">
        <v>81</v>
      </c>
    </row>
    <row r="205" spans="2:24" s="82" customFormat="1" x14ac:dyDescent="0.2">
      <c r="B205" s="82" t="s">
        <v>82</v>
      </c>
      <c r="D205" s="82" t="s">
        <v>92</v>
      </c>
      <c r="F205" s="102">
        <f>SUM(H205:M205,O205)</f>
        <v>110631817.72433203</v>
      </c>
      <c r="G205" s="85"/>
      <c r="H205" s="103">
        <f>'Input OPEX-AD'!H74</f>
        <v>1899039</v>
      </c>
      <c r="I205" s="103">
        <f>'Input OPEX-AD'!I74</f>
        <v>18939688.989046618</v>
      </c>
      <c r="J205" s="103">
        <f>'Input OPEX-AD'!J74</f>
        <v>52971824.183996804</v>
      </c>
      <c r="K205" s="103">
        <f>'Input OPEX-AD'!K74</f>
        <v>1545259.67</v>
      </c>
      <c r="L205" s="103">
        <f>'Input OPEX-AD'!L74</f>
        <v>30954904.773838885</v>
      </c>
      <c r="M205" s="103">
        <f>'Input OPEX-AD'!M74</f>
        <v>1587282.4641145801</v>
      </c>
      <c r="N205" s="85"/>
      <c r="O205" s="103">
        <f>'Input OPEX-AD'!O74</f>
        <v>2733818.6433351347</v>
      </c>
      <c r="P205" s="85"/>
      <c r="Q205" s="134"/>
      <c r="R205" s="134"/>
      <c r="S205" s="134"/>
      <c r="T205" s="134"/>
      <c r="U205" s="134"/>
      <c r="V205" s="134"/>
      <c r="W205" s="135"/>
      <c r="X205" s="134"/>
    </row>
    <row r="206" spans="2:24" s="82" customFormat="1" x14ac:dyDescent="0.2">
      <c r="B206" s="82" t="s">
        <v>89</v>
      </c>
      <c r="D206" s="82" t="s">
        <v>92</v>
      </c>
      <c r="F206" s="102">
        <f t="shared" ref="F206:F210" si="38">SUM(H206:M206,O206)</f>
        <v>58605.919405502878</v>
      </c>
      <c r="G206" s="85"/>
      <c r="H206" s="103">
        <f>'Input OPEX-AD'!H75</f>
        <v>1645</v>
      </c>
      <c r="I206" s="103">
        <f>'Input OPEX-AD'!I75</f>
        <v>7203.8588030732872</v>
      </c>
      <c r="J206" s="103">
        <f>'Input OPEX-AD'!J75</f>
        <v>48876.918066967992</v>
      </c>
      <c r="K206" s="103">
        <f>'Input OPEX-AD'!K75</f>
        <v>0</v>
      </c>
      <c r="L206" s="103">
        <f>'Input OPEX-AD'!L75</f>
        <v>0</v>
      </c>
      <c r="M206" s="103">
        <f>'Input OPEX-AD'!M75</f>
        <v>880.14253546160205</v>
      </c>
      <c r="N206" s="85"/>
      <c r="O206" s="103">
        <f>'Input OPEX-AD'!O75</f>
        <v>0</v>
      </c>
      <c r="P206" s="85"/>
      <c r="Q206" s="134"/>
      <c r="R206" s="134"/>
      <c r="S206" s="134"/>
      <c r="T206" s="134"/>
      <c r="U206" s="134"/>
      <c r="V206" s="134"/>
      <c r="W206" s="135"/>
      <c r="X206" s="134"/>
    </row>
    <row r="207" spans="2:24" s="133" customFormat="1" x14ac:dyDescent="0.2">
      <c r="B207" s="133" t="s">
        <v>871</v>
      </c>
      <c r="D207" s="133" t="s">
        <v>92</v>
      </c>
      <c r="F207" s="102">
        <f t="shared" ref="F207:F209" si="39">SUM(H207:M207,O207)</f>
        <v>4939677.2900000559</v>
      </c>
      <c r="G207" s="85"/>
      <c r="H207" s="103">
        <f>'Input OPEX-AD'!H76</f>
        <v>126705.36</v>
      </c>
      <c r="I207" s="103">
        <f>'Input OPEX-AD'!I76</f>
        <v>1757525</v>
      </c>
      <c r="J207" s="103">
        <f>'Input OPEX-AD'!J76</f>
        <v>2371455.7200000561</v>
      </c>
      <c r="K207" s="103">
        <f>'Input OPEX-AD'!K76</f>
        <v>0</v>
      </c>
      <c r="L207" s="103">
        <f>'Input OPEX-AD'!L76</f>
        <v>307092</v>
      </c>
      <c r="M207" s="103">
        <f>'Input OPEX-AD'!M76</f>
        <v>101349.21000000033</v>
      </c>
      <c r="N207" s="85"/>
      <c r="O207" s="103">
        <f>'Input OPEX-AD'!O76</f>
        <v>275550</v>
      </c>
      <c r="P207" s="85"/>
      <c r="Q207" s="134"/>
      <c r="R207" s="134"/>
      <c r="S207" s="134"/>
      <c r="T207" s="134"/>
      <c r="U207" s="134"/>
      <c r="V207" s="134"/>
      <c r="W207" s="135"/>
      <c r="X207" s="134"/>
    </row>
    <row r="208" spans="2:24" s="133" customFormat="1" x14ac:dyDescent="0.2">
      <c r="B208" s="133" t="s">
        <v>873</v>
      </c>
      <c r="D208" s="133" t="s">
        <v>92</v>
      </c>
      <c r="F208" s="102">
        <f t="shared" si="39"/>
        <v>1645800.7599999621</v>
      </c>
      <c r="G208" s="85"/>
      <c r="H208" s="103">
        <f>'Input OPEX-AD'!H77</f>
        <v>3231.2</v>
      </c>
      <c r="I208" s="103">
        <f>'Input OPEX-AD'!I77</f>
        <v>87330.54</v>
      </c>
      <c r="J208" s="103">
        <f>'Input OPEX-AD'!J77</f>
        <v>1040200.5199999622</v>
      </c>
      <c r="K208" s="103">
        <f>'Input OPEX-AD'!K77</f>
        <v>0</v>
      </c>
      <c r="L208" s="103">
        <f>'Input OPEX-AD'!L77</f>
        <v>515038.5</v>
      </c>
      <c r="M208" s="103">
        <f>'Input OPEX-AD'!M77</f>
        <v>0</v>
      </c>
      <c r="N208" s="85"/>
      <c r="O208" s="103">
        <f>'Input OPEX-AD'!O77</f>
        <v>0</v>
      </c>
      <c r="P208" s="85"/>
      <c r="Q208" s="134"/>
      <c r="R208" s="134"/>
      <c r="S208" s="134"/>
      <c r="T208" s="134"/>
      <c r="U208" s="134"/>
      <c r="V208" s="134"/>
      <c r="W208" s="135"/>
      <c r="X208" s="134"/>
    </row>
    <row r="209" spans="2:24" s="133" customFormat="1" x14ac:dyDescent="0.2">
      <c r="B209" s="133" t="s">
        <v>872</v>
      </c>
      <c r="D209" s="133" t="s">
        <v>92</v>
      </c>
      <c r="F209" s="102">
        <f t="shared" si="39"/>
        <v>9819.1999999999989</v>
      </c>
      <c r="G209" s="85"/>
      <c r="H209" s="103">
        <f>'Input OPEX-AD'!H78</f>
        <v>9819.1999999999989</v>
      </c>
      <c r="I209" s="103">
        <f>'Input OPEX-AD'!I78</f>
        <v>0</v>
      </c>
      <c r="J209" s="103">
        <f>'Input OPEX-AD'!J78</f>
        <v>0</v>
      </c>
      <c r="K209" s="103">
        <f>'Input OPEX-AD'!K78</f>
        <v>0</v>
      </c>
      <c r="L209" s="103">
        <f>'Input OPEX-AD'!L78</f>
        <v>0</v>
      </c>
      <c r="M209" s="103">
        <f>'Input OPEX-AD'!M78</f>
        <v>0</v>
      </c>
      <c r="N209" s="85"/>
      <c r="O209" s="103">
        <f>'Input OPEX-AD'!O78</f>
        <v>0</v>
      </c>
      <c r="P209" s="85"/>
      <c r="Q209" s="134"/>
      <c r="R209" s="134"/>
      <c r="S209" s="134"/>
      <c r="T209" s="134"/>
      <c r="U209" s="134"/>
      <c r="V209" s="134"/>
      <c r="W209" s="135"/>
      <c r="X209" s="134"/>
    </row>
    <row r="210" spans="2:24" s="82" customFormat="1" x14ac:dyDescent="0.2">
      <c r="B210" s="82" t="s">
        <v>83</v>
      </c>
      <c r="D210" s="82" t="s">
        <v>92</v>
      </c>
      <c r="F210" s="102">
        <f t="shared" si="38"/>
        <v>136862.44999999998</v>
      </c>
      <c r="G210" s="85"/>
      <c r="H210" s="103">
        <f>'Input OPEX-AD'!H79</f>
        <v>0</v>
      </c>
      <c r="I210" s="103">
        <f>'Input OPEX-AD'!I79</f>
        <v>0</v>
      </c>
      <c r="J210" s="103">
        <f>'Input OPEX-AD'!J79</f>
        <v>0</v>
      </c>
      <c r="K210" s="103">
        <f>'Input OPEX-AD'!K79</f>
        <v>136862.44999999998</v>
      </c>
      <c r="L210" s="103">
        <f>'Input OPEX-AD'!L79</f>
        <v>0</v>
      </c>
      <c r="M210" s="103">
        <f>'Input OPEX-AD'!M79</f>
        <v>0</v>
      </c>
      <c r="N210" s="85"/>
      <c r="O210" s="103">
        <f>'Input OPEX-AD'!O79</f>
        <v>0</v>
      </c>
      <c r="P210" s="85"/>
      <c r="Q210" s="134"/>
      <c r="R210" s="134"/>
      <c r="S210" s="134"/>
      <c r="T210" s="134"/>
      <c r="U210" s="134"/>
      <c r="V210" s="134"/>
      <c r="W210" s="135"/>
      <c r="X210" s="134"/>
    </row>
    <row r="211" spans="2:24" s="82" customFormat="1" x14ac:dyDescent="0.2">
      <c r="F211" s="85"/>
      <c r="G211" s="85"/>
      <c r="H211" s="85"/>
      <c r="I211" s="85"/>
      <c r="J211" s="85"/>
      <c r="K211" s="85"/>
      <c r="L211" s="85"/>
      <c r="M211" s="85"/>
      <c r="N211" s="85"/>
      <c r="O211" s="85"/>
      <c r="P211" s="85"/>
      <c r="Q211" s="135"/>
      <c r="R211" s="135"/>
      <c r="S211" s="135"/>
      <c r="T211" s="135"/>
      <c r="U211" s="135"/>
      <c r="V211" s="135"/>
      <c r="W211" s="135"/>
      <c r="X211" s="135"/>
    </row>
    <row r="212" spans="2:24" s="82" customFormat="1" x14ac:dyDescent="0.2">
      <c r="B212" s="87" t="s">
        <v>84</v>
      </c>
      <c r="F212" s="85"/>
      <c r="G212" s="85"/>
      <c r="H212" s="85"/>
      <c r="I212" s="85"/>
      <c r="J212" s="85"/>
      <c r="K212" s="85"/>
      <c r="L212" s="85"/>
      <c r="M212" s="85"/>
      <c r="N212" s="85"/>
      <c r="O212" s="85"/>
      <c r="P212" s="85"/>
      <c r="Q212" s="135"/>
      <c r="R212" s="135"/>
      <c r="S212" s="135"/>
      <c r="T212" s="135"/>
      <c r="U212" s="135"/>
      <c r="V212" s="135"/>
      <c r="W212" s="135"/>
      <c r="X212" s="135"/>
    </row>
    <row r="213" spans="2:24" s="82" customFormat="1" x14ac:dyDescent="0.2">
      <c r="B213" s="82" t="s">
        <v>85</v>
      </c>
      <c r="D213" s="82" t="s">
        <v>92</v>
      </c>
      <c r="F213" s="102">
        <f>SUM(H213:M213,O213)</f>
        <v>8918.5844388290298</v>
      </c>
      <c r="G213" s="85"/>
      <c r="H213" s="103">
        <f>'Input OPEX-AD'!H82</f>
        <v>0</v>
      </c>
      <c r="I213" s="103">
        <f>'Input OPEX-AD'!I82</f>
        <v>0</v>
      </c>
      <c r="J213" s="103">
        <f>'Input OPEX-AD'!J82</f>
        <v>8918.5844388290298</v>
      </c>
      <c r="K213" s="103">
        <f>'Input OPEX-AD'!K82</f>
        <v>0</v>
      </c>
      <c r="L213" s="103">
        <f>'Input OPEX-AD'!L82</f>
        <v>0</v>
      </c>
      <c r="M213" s="103">
        <f>'Input OPEX-AD'!M82</f>
        <v>0</v>
      </c>
      <c r="N213" s="85"/>
      <c r="O213" s="103">
        <f>'Input OPEX-AD'!O82</f>
        <v>0</v>
      </c>
      <c r="P213" s="85"/>
      <c r="Q213" s="134"/>
      <c r="R213" s="134"/>
      <c r="S213" s="134"/>
      <c r="T213" s="134"/>
      <c r="U213" s="134"/>
      <c r="V213" s="134"/>
      <c r="W213" s="135"/>
      <c r="X213" s="134"/>
    </row>
    <row r="214" spans="2:24" s="82" customFormat="1" x14ac:dyDescent="0.2">
      <c r="B214" s="133" t="s">
        <v>86</v>
      </c>
      <c r="D214" s="82" t="s">
        <v>92</v>
      </c>
      <c r="F214" s="102">
        <f t="shared" ref="F214:F216" si="40">SUM(H214:M214,O214)</f>
        <v>149957.37602027657</v>
      </c>
      <c r="G214" s="85"/>
      <c r="H214" s="103">
        <f>'Input OPEX-AD'!H83</f>
        <v>0</v>
      </c>
      <c r="I214" s="103">
        <f>'Input OPEX-AD'!I83</f>
        <v>35016.942223631901</v>
      </c>
      <c r="J214" s="103">
        <f>'Input OPEX-AD'!J83</f>
        <v>0</v>
      </c>
      <c r="K214" s="103">
        <f>'Input OPEX-AD'!K83</f>
        <v>12670.67</v>
      </c>
      <c r="L214" s="103">
        <f>'Input OPEX-AD'!L83</f>
        <v>102269.76379664468</v>
      </c>
      <c r="M214" s="103">
        <f>'Input OPEX-AD'!M83</f>
        <v>0</v>
      </c>
      <c r="N214" s="85"/>
      <c r="O214" s="103">
        <f>'Input OPEX-AD'!O83</f>
        <v>0</v>
      </c>
      <c r="P214" s="85"/>
      <c r="Q214" s="134"/>
      <c r="R214" s="134"/>
      <c r="S214" s="134"/>
      <c r="T214" s="134"/>
      <c r="U214" s="134"/>
      <c r="V214" s="134"/>
      <c r="W214" s="135"/>
      <c r="X214" s="134"/>
    </row>
    <row r="215" spans="2:24" s="133" customFormat="1" x14ac:dyDescent="0.2">
      <c r="B215" s="133" t="s">
        <v>87</v>
      </c>
      <c r="D215" s="133" t="s">
        <v>92</v>
      </c>
      <c r="F215" s="102">
        <f t="shared" si="40"/>
        <v>81018.188096605372</v>
      </c>
      <c r="G215" s="85"/>
      <c r="H215" s="103">
        <f>'Input OPEX-AD'!H84</f>
        <v>537</v>
      </c>
      <c r="I215" s="103">
        <f>'Input OPEX-AD'!I84</f>
        <v>5390.2170333882405</v>
      </c>
      <c r="J215" s="103">
        <f>'Input OPEX-AD'!J84</f>
        <v>44652.354411807799</v>
      </c>
      <c r="K215" s="103">
        <f>'Input OPEX-AD'!K84</f>
        <v>38.090000000000003</v>
      </c>
      <c r="L215" s="103">
        <f>'Input OPEX-AD'!L84</f>
        <v>30400.526651409342</v>
      </c>
      <c r="M215" s="103">
        <f>'Input OPEX-AD'!M84</f>
        <v>0</v>
      </c>
      <c r="N215" s="85"/>
      <c r="O215" s="103">
        <f>'Input OPEX-AD'!O84</f>
        <v>0</v>
      </c>
      <c r="P215" s="85"/>
      <c r="Q215" s="134"/>
      <c r="R215" s="134"/>
      <c r="S215" s="134"/>
      <c r="T215" s="134"/>
      <c r="U215" s="134"/>
      <c r="V215" s="134"/>
      <c r="W215" s="135"/>
      <c r="X215" s="134"/>
    </row>
    <row r="216" spans="2:24" s="82" customFormat="1" x14ac:dyDescent="0.2">
      <c r="B216" s="82" t="s">
        <v>88</v>
      </c>
      <c r="D216" s="82" t="s">
        <v>92</v>
      </c>
      <c r="F216" s="102">
        <f t="shared" si="40"/>
        <v>3035185.3730594264</v>
      </c>
      <c r="G216" s="85"/>
      <c r="H216" s="103">
        <f>'Input OPEX-AD'!H85</f>
        <v>0</v>
      </c>
      <c r="I216" s="103">
        <f>'Input OPEX-AD'!I85</f>
        <v>73968.522962982097</v>
      </c>
      <c r="J216" s="103">
        <f>'Input OPEX-AD'!J85</f>
        <v>2852621.4970613057</v>
      </c>
      <c r="K216" s="103">
        <f>'Input OPEX-AD'!K85</f>
        <v>6559.32</v>
      </c>
      <c r="L216" s="103">
        <f>'Input OPEX-AD'!L85</f>
        <v>102036.03303513883</v>
      </c>
      <c r="M216" s="103">
        <f>'Input OPEX-AD'!M85</f>
        <v>0</v>
      </c>
      <c r="N216" s="85"/>
      <c r="O216" s="103">
        <f>'Input OPEX-AD'!O85</f>
        <v>0</v>
      </c>
      <c r="P216" s="85"/>
      <c r="Q216" s="134"/>
      <c r="R216" s="134"/>
      <c r="S216" s="134"/>
      <c r="T216" s="134"/>
      <c r="U216" s="134"/>
      <c r="V216" s="134"/>
      <c r="W216" s="135"/>
      <c r="X216" s="134"/>
    </row>
    <row r="217" spans="2:24" s="82" customFormat="1" x14ac:dyDescent="0.2">
      <c r="F217" s="85"/>
      <c r="G217" s="85"/>
      <c r="H217" s="85"/>
      <c r="I217" s="85"/>
      <c r="J217" s="85"/>
      <c r="K217" s="85"/>
      <c r="L217" s="85"/>
      <c r="M217" s="85"/>
      <c r="N217" s="85"/>
      <c r="O217" s="85"/>
      <c r="P217" s="85"/>
      <c r="Q217" s="135"/>
      <c r="R217" s="135"/>
      <c r="S217" s="135"/>
      <c r="T217" s="135"/>
      <c r="U217" s="135"/>
      <c r="V217" s="135"/>
      <c r="W217" s="135"/>
      <c r="X217" s="135"/>
    </row>
    <row r="218" spans="2:24" s="82" customFormat="1" x14ac:dyDescent="0.2">
      <c r="B218" s="87" t="s">
        <v>151</v>
      </c>
      <c r="F218" s="85"/>
      <c r="G218" s="85"/>
      <c r="H218" s="85"/>
      <c r="I218" s="85"/>
      <c r="J218" s="85"/>
      <c r="K218" s="85"/>
      <c r="L218" s="85"/>
      <c r="M218" s="85"/>
      <c r="N218" s="85"/>
      <c r="O218" s="85"/>
      <c r="P218" s="85"/>
      <c r="Q218" s="135"/>
      <c r="R218" s="135"/>
      <c r="S218" s="135"/>
      <c r="T218" s="135"/>
      <c r="U218" s="135"/>
      <c r="V218" s="135"/>
      <c r="W218" s="135"/>
      <c r="X218" s="135"/>
    </row>
    <row r="219" spans="2:24" s="82" customFormat="1" x14ac:dyDescent="0.2">
      <c r="B219" s="87" t="s">
        <v>103</v>
      </c>
      <c r="F219" s="85"/>
      <c r="G219" s="85"/>
      <c r="H219" s="85"/>
      <c r="I219" s="85"/>
      <c r="J219" s="85"/>
      <c r="K219" s="85"/>
      <c r="L219" s="85"/>
      <c r="M219" s="85"/>
      <c r="N219" s="85"/>
      <c r="O219" s="85"/>
      <c r="P219" s="85"/>
      <c r="Q219" s="135"/>
      <c r="R219" s="135"/>
      <c r="S219" s="135"/>
      <c r="T219" s="135"/>
      <c r="U219" s="135"/>
      <c r="V219" s="135"/>
      <c r="W219" s="135"/>
      <c r="X219" s="135"/>
    </row>
    <row r="220" spans="2:24" s="82" customFormat="1" x14ac:dyDescent="0.2">
      <c r="B220" s="82" t="s">
        <v>102</v>
      </c>
      <c r="D220" s="82" t="s">
        <v>92</v>
      </c>
      <c r="F220" s="102">
        <f>SUM(H220:M220,O220)</f>
        <v>13909660.464266028</v>
      </c>
      <c r="G220" s="85"/>
      <c r="H220" s="103">
        <f>'Input Ov. Op-AD'!H226</f>
        <v>209019</v>
      </c>
      <c r="I220" s="103">
        <f>'Input Ov. Op-AD'!I226</f>
        <v>3588585.5979020363</v>
      </c>
      <c r="J220" s="103">
        <f>'Input Ov. Op-AD'!J226</f>
        <v>5867527.7649166053</v>
      </c>
      <c r="K220" s="103">
        <f>'Input Ov. Op-AD'!K226</f>
        <v>180157.37</v>
      </c>
      <c r="L220" s="103">
        <f>'Input Ov. Op-AD'!L226</f>
        <v>3093738.4814473884</v>
      </c>
      <c r="M220" s="103">
        <f>'Input Ov. Op-AD'!M226</f>
        <v>610846.38</v>
      </c>
      <c r="N220" s="85"/>
      <c r="O220" s="103">
        <f>'Input Ov. Op-AD'!O226</f>
        <v>359785.87</v>
      </c>
      <c r="P220" s="85"/>
      <c r="Q220" s="134"/>
      <c r="R220" s="134"/>
      <c r="S220" s="134"/>
      <c r="T220" s="134"/>
      <c r="U220" s="134"/>
      <c r="V220" s="134"/>
      <c r="W220" s="135"/>
      <c r="X220" s="134"/>
    </row>
    <row r="221" spans="2:24" s="82" customFormat="1" x14ac:dyDescent="0.2">
      <c r="B221" s="82" t="s">
        <v>137</v>
      </c>
      <c r="D221" s="82" t="s">
        <v>92</v>
      </c>
      <c r="F221" s="102">
        <f t="shared" ref="F221" si="41">SUM(H221:M221,O221)</f>
        <v>456188.67799570196</v>
      </c>
      <c r="G221" s="85"/>
      <c r="H221" s="103">
        <f>'Input Ov. Op-AD'!H218</f>
        <v>43507</v>
      </c>
      <c r="I221" s="103">
        <f>'Input Ov. Op-AD'!I218</f>
        <v>121901.430958503</v>
      </c>
      <c r="J221" s="103">
        <f>'Input Ov. Op-AD'!J218</f>
        <v>9739.6</v>
      </c>
      <c r="K221" s="103">
        <f>'Input Ov. Op-AD'!K218</f>
        <v>49879.37</v>
      </c>
      <c r="L221" s="103">
        <f>'Input Ov. Op-AD'!L218</f>
        <v>191977.677037199</v>
      </c>
      <c r="M221" s="103">
        <f>'Input Ov. Op-AD'!M218</f>
        <v>4070.48</v>
      </c>
      <c r="N221" s="85"/>
      <c r="O221" s="103">
        <f>'Input Ov. Op-AD'!O218</f>
        <v>35113.120000000003</v>
      </c>
      <c r="P221" s="85"/>
      <c r="Q221" s="134"/>
      <c r="R221" s="134"/>
      <c r="S221" s="134"/>
      <c r="T221" s="134"/>
      <c r="U221" s="134"/>
      <c r="V221" s="134"/>
      <c r="W221" s="135"/>
      <c r="X221" s="134"/>
    </row>
    <row r="222" spans="2:24" s="82" customFormat="1" x14ac:dyDescent="0.2">
      <c r="F222" s="85"/>
      <c r="G222" s="85"/>
      <c r="H222" s="85"/>
      <c r="I222" s="85"/>
      <c r="J222" s="85"/>
      <c r="K222" s="85"/>
      <c r="L222" s="85"/>
      <c r="M222" s="85"/>
      <c r="N222" s="85"/>
      <c r="O222" s="85"/>
      <c r="P222" s="85"/>
      <c r="Q222" s="135"/>
      <c r="R222" s="135"/>
      <c r="S222" s="135"/>
      <c r="T222" s="135"/>
      <c r="U222" s="135"/>
      <c r="V222" s="135"/>
      <c r="W222" s="135"/>
      <c r="X222" s="135"/>
    </row>
    <row r="223" spans="2:24" s="82" customFormat="1" x14ac:dyDescent="0.2">
      <c r="B223" s="87" t="s">
        <v>105</v>
      </c>
      <c r="F223" s="85"/>
      <c r="G223" s="85"/>
      <c r="H223" s="85"/>
      <c r="I223" s="85"/>
      <c r="J223" s="85"/>
      <c r="K223" s="85"/>
      <c r="L223" s="85"/>
      <c r="M223" s="85"/>
      <c r="N223" s="85"/>
      <c r="O223" s="85"/>
      <c r="P223" s="85"/>
      <c r="Q223" s="135"/>
      <c r="R223" s="135"/>
      <c r="S223" s="135"/>
      <c r="T223" s="135"/>
      <c r="U223" s="135"/>
      <c r="V223" s="135"/>
      <c r="W223" s="135"/>
      <c r="X223" s="135"/>
    </row>
    <row r="224" spans="2:24" s="82" customFormat="1" x14ac:dyDescent="0.2">
      <c r="B224" s="82" t="s">
        <v>102</v>
      </c>
      <c r="D224" s="82" t="s">
        <v>92</v>
      </c>
      <c r="F224" s="102">
        <f>SUM(H224:M224,O224)</f>
        <v>2330369.8013914339</v>
      </c>
      <c r="G224" s="85"/>
      <c r="H224" s="103">
        <f>'Input Ov. Op-AD'!H240</f>
        <v>21304</v>
      </c>
      <c r="I224" s="103">
        <f>'Input Ov. Op-AD'!I240</f>
        <v>849101.45</v>
      </c>
      <c r="J224" s="103">
        <f>'Input Ov. Op-AD'!J240</f>
        <v>1323768.3522635326</v>
      </c>
      <c r="K224" s="103">
        <f>'Input Ov. Op-AD'!K240</f>
        <v>19821.27</v>
      </c>
      <c r="L224" s="103">
        <f>'Input Ov. Op-AD'!L240</f>
        <v>15618.034585468906</v>
      </c>
      <c r="M224" s="103">
        <f>'Input Ov. Op-AD'!M240</f>
        <v>5928.0632188210293</v>
      </c>
      <c r="N224" s="85"/>
      <c r="O224" s="103">
        <f>'Input Ov. Op-AD'!O240</f>
        <v>94828.631323611393</v>
      </c>
      <c r="P224" s="85"/>
      <c r="Q224" s="134"/>
      <c r="R224" s="134"/>
      <c r="S224" s="134"/>
      <c r="T224" s="134"/>
      <c r="U224" s="134"/>
      <c r="V224" s="134"/>
      <c r="W224" s="135"/>
      <c r="X224" s="134"/>
    </row>
    <row r="225" spans="1:16384" s="82" customFormat="1" x14ac:dyDescent="0.2">
      <c r="F225" s="85"/>
      <c r="G225" s="85"/>
      <c r="H225" s="85"/>
      <c r="I225" s="85"/>
      <c r="J225" s="85"/>
      <c r="K225" s="85"/>
      <c r="L225" s="85"/>
      <c r="M225" s="85"/>
      <c r="N225" s="85"/>
      <c r="O225" s="85"/>
      <c r="P225" s="85"/>
      <c r="Q225" s="135"/>
      <c r="R225" s="135"/>
      <c r="S225" s="135"/>
      <c r="T225" s="135"/>
      <c r="U225" s="135"/>
      <c r="V225" s="135"/>
      <c r="W225" s="135"/>
      <c r="X225" s="135"/>
    </row>
    <row r="226" spans="1:16384" s="82" customFormat="1" x14ac:dyDescent="0.2">
      <c r="B226" s="87" t="s">
        <v>94</v>
      </c>
      <c r="F226" s="85"/>
      <c r="G226" s="85"/>
      <c r="H226" s="85"/>
      <c r="I226" s="85"/>
      <c r="J226" s="85"/>
      <c r="K226" s="85"/>
      <c r="L226" s="85"/>
      <c r="M226" s="85"/>
      <c r="N226" s="85"/>
      <c r="O226" s="85"/>
      <c r="P226" s="85"/>
      <c r="Q226" s="135"/>
      <c r="R226" s="135"/>
      <c r="S226" s="135"/>
      <c r="T226" s="135"/>
      <c r="U226" s="135"/>
      <c r="V226" s="135"/>
      <c r="W226" s="135"/>
      <c r="X226" s="135"/>
    </row>
    <row r="227" spans="1:16384" s="82" customFormat="1" x14ac:dyDescent="0.2">
      <c r="B227" s="82" t="s">
        <v>160</v>
      </c>
      <c r="D227" s="82" t="s">
        <v>92</v>
      </c>
      <c r="F227" s="102">
        <f>SUM(H227:M227,O227)</f>
        <v>418324.67799570196</v>
      </c>
      <c r="G227" s="85"/>
      <c r="H227" s="103">
        <f>'Input Ov. Op-AD'!H205</f>
        <v>5643</v>
      </c>
      <c r="I227" s="103">
        <f>'Input Ov. Op-AD'!I205</f>
        <v>121901.430958503</v>
      </c>
      <c r="J227" s="103">
        <f>'Input Ov. Op-AD'!J205</f>
        <v>9739.6</v>
      </c>
      <c r="K227" s="103">
        <f>'Input Ov. Op-AD'!K205</f>
        <v>49879.37</v>
      </c>
      <c r="L227" s="103">
        <f>'Input Ov. Op-AD'!L205</f>
        <v>191977.677037199</v>
      </c>
      <c r="M227" s="103">
        <f>'Input Ov. Op-AD'!M205</f>
        <v>4070.48</v>
      </c>
      <c r="N227" s="85"/>
      <c r="O227" s="103">
        <f>'Input Ov. Op-AD'!O205</f>
        <v>35113.120000000003</v>
      </c>
      <c r="P227" s="85"/>
      <c r="Q227" s="134"/>
      <c r="R227" s="134"/>
      <c r="S227" s="134"/>
      <c r="T227" s="134"/>
      <c r="U227" s="134"/>
      <c r="V227" s="134"/>
      <c r="W227" s="135"/>
      <c r="X227" s="134"/>
    </row>
    <row r="228" spans="1:16384" s="82" customFormat="1" x14ac:dyDescent="0.2">
      <c r="F228" s="85"/>
      <c r="G228" s="85"/>
      <c r="H228" s="85"/>
      <c r="I228" s="85"/>
      <c r="J228" s="85"/>
      <c r="K228" s="85"/>
      <c r="L228" s="85"/>
      <c r="M228" s="85"/>
      <c r="N228" s="85"/>
      <c r="O228" s="85"/>
      <c r="P228" s="85"/>
      <c r="Q228" s="135"/>
      <c r="R228" s="135"/>
      <c r="S228" s="135"/>
      <c r="T228" s="135"/>
      <c r="U228" s="135"/>
      <c r="V228" s="135"/>
      <c r="W228" s="135"/>
      <c r="X228" s="135"/>
    </row>
    <row r="229" spans="1:16384" s="82" customFormat="1" x14ac:dyDescent="0.2">
      <c r="B229" s="87" t="s">
        <v>113</v>
      </c>
      <c r="F229" s="85"/>
      <c r="G229" s="85"/>
      <c r="H229" s="85"/>
      <c r="I229" s="85"/>
      <c r="J229" s="85"/>
      <c r="K229" s="85"/>
      <c r="L229" s="85"/>
      <c r="M229" s="85"/>
      <c r="N229" s="85"/>
      <c r="O229" s="85"/>
      <c r="P229" s="85"/>
      <c r="Q229" s="135"/>
      <c r="R229" s="135"/>
      <c r="S229" s="135"/>
      <c r="T229" s="135"/>
      <c r="U229" s="135"/>
      <c r="V229" s="135"/>
      <c r="W229" s="135"/>
      <c r="X229" s="135"/>
    </row>
    <row r="230" spans="1:16384" s="82" customFormat="1" x14ac:dyDescent="0.2">
      <c r="B230" s="82" t="s">
        <v>114</v>
      </c>
      <c r="D230" s="82" t="s">
        <v>92</v>
      </c>
      <c r="F230" s="102">
        <f>SUM(H230:M230,O230)</f>
        <v>10394.139276658299</v>
      </c>
      <c r="G230" s="85"/>
      <c r="H230" s="103">
        <f>'Input Ov. Op-AD'!H246</f>
        <v>0</v>
      </c>
      <c r="I230" s="103">
        <f>'Input Ov. Op-AD'!I246</f>
        <v>0</v>
      </c>
      <c r="J230" s="103">
        <f>'Input Ov. Op-AD'!J246</f>
        <v>10357.0092766583</v>
      </c>
      <c r="K230" s="103">
        <f>'Input Ov. Op-AD'!K246</f>
        <v>37.130000000000003</v>
      </c>
      <c r="L230" s="103">
        <f>'Input Ov. Op-AD'!L246</f>
        <v>0</v>
      </c>
      <c r="M230" s="103">
        <f>'Input Ov. Op-AD'!M246</f>
        <v>0</v>
      </c>
      <c r="N230" s="85"/>
      <c r="O230" s="103">
        <f>'Input Ov. Op-AD'!O246</f>
        <v>0</v>
      </c>
      <c r="P230" s="85"/>
      <c r="Q230" s="134"/>
      <c r="R230" s="134"/>
      <c r="S230" s="134"/>
      <c r="T230" s="134"/>
      <c r="U230" s="134"/>
      <c r="V230" s="134"/>
      <c r="W230" s="135"/>
      <c r="X230" s="134"/>
    </row>
    <row r="231" spans="1:16384" s="133" customFormat="1" x14ac:dyDescent="0.2">
      <c r="F231" s="85"/>
      <c r="G231" s="85"/>
      <c r="H231" s="85"/>
      <c r="I231" s="85"/>
      <c r="J231" s="85"/>
      <c r="K231" s="85"/>
      <c r="L231" s="85"/>
      <c r="M231" s="85"/>
      <c r="N231" s="85"/>
      <c r="O231" s="85"/>
      <c r="P231" s="85"/>
      <c r="Q231" s="135"/>
      <c r="R231" s="135"/>
      <c r="S231" s="135"/>
      <c r="T231" s="135"/>
      <c r="U231" s="135"/>
      <c r="V231" s="135"/>
      <c r="W231" s="135"/>
      <c r="X231" s="135"/>
    </row>
    <row r="232" spans="1:16384" s="133" customFormat="1" x14ac:dyDescent="0.2">
      <c r="A232" s="85"/>
      <c r="B232" s="87" t="s">
        <v>322</v>
      </c>
      <c r="C232" s="85"/>
      <c r="D232" s="85"/>
      <c r="E232" s="85"/>
      <c r="F232" s="85"/>
      <c r="G232" s="85"/>
      <c r="H232" s="85"/>
      <c r="I232" s="85"/>
      <c r="J232" s="85"/>
      <c r="K232" s="85"/>
      <c r="L232" s="85"/>
      <c r="M232" s="85"/>
      <c r="N232" s="85"/>
      <c r="O232" s="85"/>
      <c r="P232" s="85"/>
      <c r="Q232" s="135"/>
      <c r="R232" s="135"/>
      <c r="S232" s="135"/>
      <c r="T232" s="135"/>
      <c r="U232" s="135"/>
      <c r="V232" s="135"/>
      <c r="W232" s="135"/>
      <c r="X232" s="135"/>
      <c r="Y232" s="85"/>
      <c r="Z232" s="85"/>
      <c r="AA232" s="85"/>
      <c r="AB232" s="85"/>
      <c r="AC232" s="85"/>
      <c r="AD232" s="85"/>
      <c r="AE232" s="85"/>
      <c r="AF232" s="85"/>
      <c r="AG232" s="85"/>
      <c r="AH232" s="85"/>
      <c r="AI232" s="85"/>
      <c r="AJ232" s="85"/>
      <c r="AK232" s="85"/>
      <c r="AL232" s="85"/>
      <c r="AM232" s="85"/>
      <c r="AN232" s="85"/>
      <c r="AO232" s="85"/>
      <c r="AP232" s="85"/>
      <c r="AQ232" s="85"/>
      <c r="AR232" s="85"/>
      <c r="AS232" s="85"/>
      <c r="AT232" s="85"/>
      <c r="AU232" s="85"/>
      <c r="AV232" s="85"/>
      <c r="AW232" s="85"/>
      <c r="AX232" s="85"/>
      <c r="AY232" s="85"/>
      <c r="AZ232" s="85"/>
      <c r="BA232" s="85"/>
      <c r="BB232" s="85"/>
      <c r="BC232" s="85"/>
      <c r="BD232" s="85"/>
      <c r="BE232" s="85"/>
      <c r="BF232" s="85"/>
      <c r="BG232" s="85"/>
      <c r="BH232" s="85"/>
      <c r="BI232" s="85"/>
      <c r="BJ232" s="85"/>
      <c r="BK232" s="85"/>
      <c r="BL232" s="85"/>
      <c r="BM232" s="85"/>
      <c r="BN232" s="85"/>
      <c r="BO232" s="85"/>
      <c r="BP232" s="85"/>
      <c r="BQ232" s="85"/>
      <c r="BR232" s="85"/>
      <c r="BS232" s="85"/>
      <c r="BT232" s="85"/>
      <c r="BU232" s="85"/>
      <c r="BV232" s="85"/>
      <c r="BW232" s="85"/>
      <c r="BX232" s="85"/>
      <c r="BY232" s="85"/>
      <c r="BZ232" s="85"/>
      <c r="CA232" s="85"/>
      <c r="CB232" s="85"/>
      <c r="CC232" s="85"/>
      <c r="CD232" s="85"/>
      <c r="CE232" s="85"/>
      <c r="CF232" s="85"/>
      <c r="CG232" s="85"/>
      <c r="CH232" s="85"/>
      <c r="CI232" s="85"/>
      <c r="CJ232" s="85"/>
      <c r="CK232" s="85"/>
      <c r="CL232" s="85"/>
      <c r="CM232" s="85"/>
      <c r="CN232" s="85"/>
      <c r="CO232" s="85"/>
      <c r="CP232" s="85"/>
      <c r="CQ232" s="85"/>
      <c r="CR232" s="85"/>
      <c r="CS232" s="85"/>
      <c r="CT232" s="85"/>
      <c r="CU232" s="85"/>
      <c r="CV232" s="85"/>
      <c r="CW232" s="85"/>
      <c r="CX232" s="85"/>
      <c r="CY232" s="85"/>
      <c r="CZ232" s="85"/>
      <c r="DA232" s="85"/>
      <c r="DB232" s="85"/>
      <c r="DC232" s="85"/>
      <c r="DD232" s="85"/>
      <c r="DE232" s="85"/>
      <c r="DF232" s="85"/>
      <c r="DG232" s="85"/>
      <c r="DH232" s="85"/>
      <c r="DI232" s="85"/>
      <c r="DJ232" s="85"/>
      <c r="DK232" s="85"/>
      <c r="DL232" s="85"/>
      <c r="DM232" s="85"/>
      <c r="DN232" s="85"/>
      <c r="DO232" s="85"/>
      <c r="DP232" s="85"/>
      <c r="DQ232" s="85"/>
      <c r="DR232" s="85"/>
      <c r="DS232" s="85"/>
      <c r="DT232" s="85"/>
      <c r="DU232" s="85"/>
      <c r="DV232" s="85"/>
      <c r="DW232" s="85"/>
      <c r="DX232" s="85"/>
      <c r="DY232" s="85"/>
      <c r="DZ232" s="85"/>
      <c r="EA232" s="85"/>
      <c r="EB232" s="85"/>
      <c r="EC232" s="85"/>
      <c r="ED232" s="85"/>
      <c r="EE232" s="85"/>
      <c r="EF232" s="85"/>
      <c r="EG232" s="85"/>
      <c r="EH232" s="85"/>
      <c r="EI232" s="85"/>
      <c r="EJ232" s="85"/>
      <c r="EK232" s="85"/>
      <c r="EL232" s="85"/>
      <c r="EM232" s="85"/>
      <c r="EN232" s="85"/>
      <c r="EO232" s="85"/>
      <c r="EP232" s="85"/>
      <c r="EQ232" s="85"/>
      <c r="ER232" s="85"/>
      <c r="ES232" s="85"/>
      <c r="ET232" s="85"/>
      <c r="EU232" s="85"/>
      <c r="EV232" s="85"/>
      <c r="EW232" s="85"/>
      <c r="EX232" s="85"/>
      <c r="EY232" s="85"/>
      <c r="EZ232" s="85"/>
      <c r="FA232" s="85"/>
      <c r="FB232" s="85"/>
      <c r="FC232" s="85"/>
      <c r="FD232" s="85"/>
      <c r="FE232" s="85"/>
      <c r="FF232" s="85"/>
      <c r="FG232" s="85"/>
      <c r="FH232" s="85"/>
      <c r="FI232" s="85"/>
      <c r="FJ232" s="85"/>
      <c r="FK232" s="85"/>
      <c r="FL232" s="85"/>
      <c r="FM232" s="85"/>
      <c r="FN232" s="85"/>
      <c r="FO232" s="85"/>
      <c r="FP232" s="85"/>
      <c r="FQ232" s="85"/>
      <c r="FR232" s="85"/>
      <c r="FS232" s="85"/>
      <c r="FT232" s="85"/>
      <c r="FU232" s="85"/>
      <c r="FV232" s="85"/>
      <c r="FW232" s="85"/>
      <c r="FX232" s="85"/>
      <c r="FY232" s="85"/>
      <c r="FZ232" s="85"/>
      <c r="GA232" s="85"/>
      <c r="GB232" s="85"/>
      <c r="GC232" s="85"/>
      <c r="GD232" s="85"/>
      <c r="GE232" s="85"/>
      <c r="GF232" s="85"/>
      <c r="GG232" s="85"/>
      <c r="GH232" s="85"/>
      <c r="GI232" s="85"/>
      <c r="GJ232" s="85"/>
      <c r="GK232" s="85"/>
      <c r="GL232" s="85"/>
      <c r="GM232" s="85"/>
      <c r="GN232" s="85"/>
      <c r="GO232" s="85"/>
      <c r="GP232" s="85"/>
      <c r="GQ232" s="85"/>
      <c r="GR232" s="85"/>
      <c r="GS232" s="85"/>
      <c r="GT232" s="85"/>
      <c r="GU232" s="85"/>
      <c r="GV232" s="85"/>
      <c r="GW232" s="85"/>
      <c r="GX232" s="85"/>
      <c r="GY232" s="85"/>
      <c r="GZ232" s="85"/>
      <c r="HA232" s="85"/>
      <c r="HB232" s="85"/>
      <c r="HC232" s="85"/>
      <c r="HD232" s="85"/>
      <c r="HE232" s="85"/>
      <c r="HF232" s="85"/>
      <c r="HG232" s="85"/>
      <c r="HH232" s="85"/>
      <c r="HI232" s="85"/>
      <c r="HJ232" s="85"/>
      <c r="HK232" s="85"/>
      <c r="HL232" s="85"/>
      <c r="HM232" s="85"/>
      <c r="HN232" s="85"/>
      <c r="HO232" s="85"/>
      <c r="HP232" s="85"/>
      <c r="HQ232" s="85"/>
      <c r="HR232" s="85"/>
      <c r="HS232" s="85"/>
      <c r="HT232" s="85"/>
      <c r="HU232" s="85"/>
      <c r="HV232" s="85"/>
      <c r="HW232" s="85"/>
      <c r="HX232" s="85"/>
      <c r="HY232" s="85"/>
      <c r="HZ232" s="85"/>
      <c r="IA232" s="85"/>
      <c r="IB232" s="85"/>
      <c r="IC232" s="85"/>
      <c r="ID232" s="85"/>
      <c r="IE232" s="85"/>
      <c r="IF232" s="85"/>
      <c r="IG232" s="85"/>
      <c r="IH232" s="85"/>
      <c r="II232" s="85"/>
      <c r="IJ232" s="85"/>
      <c r="IK232" s="85"/>
      <c r="IL232" s="85"/>
      <c r="IM232" s="85"/>
      <c r="IN232" s="85"/>
      <c r="IO232" s="85"/>
      <c r="IP232" s="85"/>
      <c r="IQ232" s="85"/>
      <c r="IR232" s="85"/>
      <c r="IS232" s="85"/>
      <c r="IT232" s="85"/>
      <c r="IU232" s="85"/>
      <c r="IV232" s="85"/>
      <c r="IW232" s="85"/>
      <c r="IX232" s="85"/>
      <c r="IY232" s="85"/>
      <c r="IZ232" s="85"/>
      <c r="JA232" s="85"/>
      <c r="JB232" s="85"/>
      <c r="JC232" s="85"/>
      <c r="JD232" s="85"/>
      <c r="JE232" s="85"/>
      <c r="JF232" s="85"/>
      <c r="JG232" s="85"/>
      <c r="JH232" s="85"/>
      <c r="JI232" s="85"/>
      <c r="JJ232" s="85"/>
      <c r="JK232" s="85"/>
      <c r="JL232" s="85"/>
      <c r="JM232" s="85"/>
      <c r="JN232" s="85"/>
      <c r="JO232" s="85"/>
      <c r="JP232" s="85"/>
      <c r="JQ232" s="85"/>
      <c r="JR232" s="85"/>
      <c r="JS232" s="85"/>
      <c r="JT232" s="85"/>
      <c r="JU232" s="85"/>
      <c r="JV232" s="85"/>
      <c r="JW232" s="85"/>
      <c r="JX232" s="85"/>
      <c r="JY232" s="85"/>
      <c r="JZ232" s="85"/>
      <c r="KA232" s="85"/>
      <c r="KB232" s="85"/>
      <c r="KC232" s="85"/>
      <c r="KD232" s="85"/>
      <c r="KE232" s="85"/>
      <c r="KF232" s="85"/>
      <c r="KG232" s="85"/>
      <c r="KH232" s="85"/>
      <c r="KI232" s="85"/>
      <c r="KJ232" s="85"/>
      <c r="KK232" s="85"/>
      <c r="KL232" s="85"/>
      <c r="KM232" s="85"/>
      <c r="KN232" s="85"/>
      <c r="KO232" s="85"/>
      <c r="KP232" s="85"/>
      <c r="KQ232" s="85"/>
      <c r="KR232" s="85"/>
      <c r="KS232" s="85"/>
      <c r="KT232" s="85"/>
      <c r="KU232" s="85"/>
      <c r="KV232" s="85"/>
      <c r="KW232" s="85"/>
      <c r="KX232" s="85"/>
      <c r="KY232" s="85"/>
      <c r="KZ232" s="85"/>
      <c r="LA232" s="85"/>
      <c r="LB232" s="85"/>
      <c r="LC232" s="85"/>
      <c r="LD232" s="85"/>
      <c r="LE232" s="85"/>
      <c r="LF232" s="85"/>
      <c r="LG232" s="85"/>
      <c r="LH232" s="85"/>
      <c r="LI232" s="85"/>
      <c r="LJ232" s="85"/>
      <c r="LK232" s="85"/>
      <c r="LL232" s="85"/>
      <c r="LM232" s="85"/>
      <c r="LN232" s="85"/>
      <c r="LO232" s="85"/>
      <c r="LP232" s="85"/>
      <c r="LQ232" s="85"/>
      <c r="LR232" s="85"/>
      <c r="LS232" s="85"/>
      <c r="LT232" s="85"/>
      <c r="LU232" s="85"/>
      <c r="LV232" s="85"/>
      <c r="LW232" s="85"/>
      <c r="LX232" s="85"/>
      <c r="LY232" s="85"/>
      <c r="LZ232" s="85"/>
      <c r="MA232" s="85"/>
      <c r="MB232" s="85"/>
      <c r="MC232" s="85"/>
      <c r="MD232" s="85"/>
      <c r="ME232" s="85"/>
      <c r="MF232" s="85"/>
      <c r="MG232" s="85"/>
      <c r="MH232" s="85"/>
      <c r="MI232" s="85"/>
      <c r="MJ232" s="85"/>
      <c r="MK232" s="85"/>
      <c r="ML232" s="85"/>
      <c r="MM232" s="85"/>
      <c r="MN232" s="85"/>
      <c r="MO232" s="85"/>
      <c r="MP232" s="85"/>
      <c r="MQ232" s="85"/>
      <c r="MR232" s="85"/>
      <c r="MS232" s="85"/>
      <c r="MT232" s="85"/>
      <c r="MU232" s="85"/>
      <c r="MV232" s="85"/>
      <c r="MW232" s="85"/>
      <c r="MX232" s="85"/>
      <c r="MY232" s="85"/>
      <c r="MZ232" s="85"/>
      <c r="NA232" s="85"/>
      <c r="NB232" s="85"/>
      <c r="NC232" s="85"/>
      <c r="ND232" s="85"/>
      <c r="NE232" s="85"/>
      <c r="NF232" s="85"/>
      <c r="NG232" s="85"/>
      <c r="NH232" s="85"/>
      <c r="NI232" s="85"/>
      <c r="NJ232" s="85"/>
      <c r="NK232" s="85"/>
      <c r="NL232" s="85"/>
      <c r="NM232" s="85"/>
      <c r="NN232" s="85"/>
      <c r="NO232" s="85"/>
      <c r="NP232" s="85"/>
      <c r="NQ232" s="85"/>
      <c r="NR232" s="85"/>
      <c r="NS232" s="85"/>
      <c r="NT232" s="85"/>
      <c r="NU232" s="85"/>
      <c r="NV232" s="85"/>
      <c r="NW232" s="85"/>
      <c r="NX232" s="85"/>
      <c r="NY232" s="85"/>
      <c r="NZ232" s="85"/>
      <c r="OA232" s="85"/>
      <c r="OB232" s="85"/>
      <c r="OC232" s="85"/>
      <c r="OD232" s="85"/>
      <c r="OE232" s="85"/>
      <c r="OF232" s="85"/>
      <c r="OG232" s="85"/>
      <c r="OH232" s="85"/>
      <c r="OI232" s="85"/>
      <c r="OJ232" s="85"/>
      <c r="OK232" s="85"/>
      <c r="OL232" s="85"/>
      <c r="OM232" s="85"/>
      <c r="ON232" s="85"/>
      <c r="OO232" s="85"/>
      <c r="OP232" s="85"/>
      <c r="OQ232" s="85"/>
      <c r="OR232" s="85"/>
      <c r="OS232" s="85"/>
      <c r="OT232" s="85"/>
      <c r="OU232" s="85"/>
      <c r="OV232" s="85"/>
      <c r="OW232" s="85"/>
      <c r="OX232" s="85"/>
      <c r="OY232" s="85"/>
      <c r="OZ232" s="85"/>
      <c r="PA232" s="85"/>
      <c r="PB232" s="85"/>
      <c r="PC232" s="85"/>
      <c r="PD232" s="85"/>
      <c r="PE232" s="85"/>
      <c r="PF232" s="85"/>
      <c r="PG232" s="85"/>
      <c r="PH232" s="85"/>
      <c r="PI232" s="85"/>
      <c r="PJ232" s="85"/>
      <c r="PK232" s="85"/>
      <c r="PL232" s="85"/>
      <c r="PM232" s="85"/>
      <c r="PN232" s="85"/>
      <c r="PO232" s="85"/>
      <c r="PP232" s="85"/>
      <c r="PQ232" s="85"/>
      <c r="PR232" s="85"/>
      <c r="PS232" s="85"/>
      <c r="PT232" s="85"/>
      <c r="PU232" s="85"/>
      <c r="PV232" s="85"/>
      <c r="PW232" s="85"/>
      <c r="PX232" s="85"/>
      <c r="PY232" s="85"/>
      <c r="PZ232" s="85"/>
      <c r="QA232" s="85"/>
      <c r="QB232" s="85"/>
      <c r="QC232" s="85"/>
      <c r="QD232" s="85"/>
      <c r="QE232" s="85"/>
      <c r="QF232" s="85"/>
      <c r="QG232" s="85"/>
      <c r="QH232" s="85"/>
      <c r="QI232" s="85"/>
      <c r="QJ232" s="85"/>
      <c r="QK232" s="85"/>
      <c r="QL232" s="85"/>
      <c r="QM232" s="85"/>
      <c r="QN232" s="85"/>
      <c r="QO232" s="85"/>
      <c r="QP232" s="85"/>
      <c r="QQ232" s="85"/>
      <c r="QR232" s="85"/>
      <c r="QS232" s="85"/>
      <c r="QT232" s="85"/>
      <c r="QU232" s="85"/>
      <c r="QV232" s="85"/>
      <c r="QW232" s="85"/>
      <c r="QX232" s="85"/>
      <c r="QY232" s="85"/>
      <c r="QZ232" s="85"/>
      <c r="RA232" s="85"/>
      <c r="RB232" s="85"/>
      <c r="RC232" s="85"/>
      <c r="RD232" s="85"/>
      <c r="RE232" s="85"/>
      <c r="RF232" s="85"/>
      <c r="RG232" s="85"/>
      <c r="RH232" s="85"/>
      <c r="RI232" s="85"/>
      <c r="RJ232" s="85"/>
      <c r="RK232" s="85"/>
      <c r="RL232" s="85"/>
      <c r="RM232" s="85"/>
      <c r="RN232" s="85"/>
      <c r="RO232" s="85"/>
      <c r="RP232" s="85"/>
      <c r="RQ232" s="85"/>
      <c r="RR232" s="85"/>
      <c r="RS232" s="85"/>
      <c r="RT232" s="85"/>
      <c r="RU232" s="85"/>
      <c r="RV232" s="85"/>
      <c r="RW232" s="85"/>
      <c r="RX232" s="85"/>
      <c r="RY232" s="85"/>
      <c r="RZ232" s="85"/>
      <c r="SA232" s="85"/>
      <c r="SB232" s="85"/>
      <c r="SC232" s="85"/>
      <c r="SD232" s="85"/>
      <c r="SE232" s="85"/>
      <c r="SF232" s="85"/>
      <c r="SG232" s="85"/>
      <c r="SH232" s="85"/>
      <c r="SI232" s="85"/>
      <c r="SJ232" s="85"/>
      <c r="SK232" s="85"/>
      <c r="SL232" s="85"/>
      <c r="SM232" s="85"/>
      <c r="SN232" s="85"/>
      <c r="SO232" s="85"/>
      <c r="SP232" s="85"/>
      <c r="SQ232" s="85"/>
      <c r="SR232" s="85"/>
      <c r="SS232" s="85"/>
      <c r="ST232" s="85"/>
      <c r="SU232" s="85"/>
      <c r="SV232" s="85"/>
      <c r="SW232" s="85"/>
      <c r="SX232" s="85"/>
      <c r="SY232" s="85"/>
      <c r="SZ232" s="85"/>
      <c r="TA232" s="85"/>
      <c r="TB232" s="85"/>
      <c r="TC232" s="85"/>
      <c r="TD232" s="85"/>
      <c r="TE232" s="85"/>
      <c r="TF232" s="85"/>
      <c r="TG232" s="85"/>
      <c r="TH232" s="85"/>
      <c r="TI232" s="85"/>
      <c r="TJ232" s="85"/>
      <c r="TK232" s="85"/>
      <c r="TL232" s="85"/>
      <c r="TM232" s="85"/>
      <c r="TN232" s="85"/>
      <c r="TO232" s="85"/>
      <c r="TP232" s="85"/>
      <c r="TQ232" s="85"/>
      <c r="TR232" s="85"/>
      <c r="TS232" s="85"/>
      <c r="TT232" s="85"/>
      <c r="TU232" s="85"/>
      <c r="TV232" s="85"/>
      <c r="TW232" s="85"/>
      <c r="TX232" s="85"/>
      <c r="TY232" s="85"/>
      <c r="TZ232" s="85"/>
      <c r="UA232" s="85"/>
      <c r="UB232" s="85"/>
      <c r="UC232" s="85"/>
      <c r="UD232" s="85"/>
      <c r="UE232" s="85"/>
      <c r="UF232" s="85"/>
      <c r="UG232" s="85"/>
      <c r="UH232" s="85"/>
      <c r="UI232" s="85"/>
      <c r="UJ232" s="85"/>
      <c r="UK232" s="85"/>
      <c r="UL232" s="85"/>
      <c r="UM232" s="85"/>
      <c r="UN232" s="85"/>
      <c r="UO232" s="85"/>
      <c r="UP232" s="85"/>
      <c r="UQ232" s="85"/>
      <c r="UR232" s="85"/>
      <c r="US232" s="85"/>
      <c r="UT232" s="85"/>
      <c r="UU232" s="85"/>
      <c r="UV232" s="85"/>
      <c r="UW232" s="85"/>
      <c r="UX232" s="85"/>
      <c r="UY232" s="85"/>
      <c r="UZ232" s="85"/>
      <c r="VA232" s="85"/>
      <c r="VB232" s="85"/>
      <c r="VC232" s="85"/>
      <c r="VD232" s="85"/>
      <c r="VE232" s="85"/>
      <c r="VF232" s="85"/>
      <c r="VG232" s="85"/>
      <c r="VH232" s="85"/>
      <c r="VI232" s="85"/>
      <c r="VJ232" s="85"/>
      <c r="VK232" s="85"/>
      <c r="VL232" s="85"/>
      <c r="VM232" s="85"/>
      <c r="VN232" s="85"/>
      <c r="VO232" s="85"/>
      <c r="VP232" s="85"/>
      <c r="VQ232" s="85"/>
      <c r="VR232" s="85"/>
      <c r="VS232" s="85"/>
      <c r="VT232" s="85"/>
      <c r="VU232" s="85"/>
      <c r="VV232" s="85"/>
      <c r="VW232" s="85"/>
      <c r="VX232" s="85"/>
      <c r="VY232" s="85"/>
      <c r="VZ232" s="85"/>
      <c r="WA232" s="85"/>
      <c r="WB232" s="85"/>
      <c r="WC232" s="85"/>
      <c r="WD232" s="85"/>
      <c r="WE232" s="85"/>
      <c r="WF232" s="85"/>
      <c r="WG232" s="85"/>
      <c r="WH232" s="85"/>
      <c r="WI232" s="85"/>
      <c r="WJ232" s="85"/>
      <c r="WK232" s="85"/>
      <c r="WL232" s="85"/>
      <c r="WM232" s="85"/>
      <c r="WN232" s="85"/>
      <c r="WO232" s="85"/>
      <c r="WP232" s="85"/>
      <c r="WQ232" s="85"/>
      <c r="WR232" s="85"/>
      <c r="WS232" s="85"/>
      <c r="WT232" s="85"/>
      <c r="WU232" s="85"/>
      <c r="WV232" s="85"/>
      <c r="WW232" s="85"/>
      <c r="WX232" s="85"/>
      <c r="WY232" s="85"/>
      <c r="WZ232" s="85"/>
      <c r="XA232" s="85"/>
      <c r="XB232" s="85"/>
      <c r="XC232" s="85"/>
      <c r="XD232" s="85"/>
      <c r="XE232" s="85"/>
      <c r="XF232" s="85"/>
      <c r="XG232" s="85"/>
      <c r="XH232" s="85"/>
      <c r="XI232" s="85"/>
      <c r="XJ232" s="85"/>
      <c r="XK232" s="85"/>
      <c r="XL232" s="85"/>
      <c r="XM232" s="85"/>
      <c r="XN232" s="85"/>
      <c r="XO232" s="85"/>
      <c r="XP232" s="85"/>
      <c r="XQ232" s="85"/>
      <c r="XR232" s="85"/>
      <c r="XS232" s="85"/>
      <c r="XT232" s="85"/>
      <c r="XU232" s="85"/>
      <c r="XV232" s="85"/>
      <c r="XW232" s="85"/>
      <c r="XX232" s="85"/>
      <c r="XY232" s="85"/>
      <c r="XZ232" s="85"/>
      <c r="YA232" s="85"/>
      <c r="YB232" s="85"/>
      <c r="YC232" s="85"/>
      <c r="YD232" s="85"/>
      <c r="YE232" s="85"/>
      <c r="YF232" s="85"/>
      <c r="YG232" s="85"/>
      <c r="YH232" s="85"/>
      <c r="YI232" s="85"/>
      <c r="YJ232" s="85"/>
      <c r="YK232" s="85"/>
      <c r="YL232" s="85"/>
      <c r="YM232" s="85"/>
      <c r="YN232" s="85"/>
      <c r="YO232" s="85"/>
      <c r="YP232" s="85"/>
      <c r="YQ232" s="85"/>
      <c r="YR232" s="85"/>
      <c r="YS232" s="85"/>
      <c r="YT232" s="85"/>
      <c r="YU232" s="85"/>
      <c r="YV232" s="85"/>
      <c r="YW232" s="85"/>
      <c r="YX232" s="85"/>
      <c r="YY232" s="85"/>
      <c r="YZ232" s="85"/>
      <c r="ZA232" s="85"/>
      <c r="ZB232" s="85"/>
      <c r="ZC232" s="85"/>
      <c r="ZD232" s="85"/>
      <c r="ZE232" s="85"/>
      <c r="ZF232" s="85"/>
      <c r="ZG232" s="85"/>
      <c r="ZH232" s="85"/>
      <c r="ZI232" s="85"/>
      <c r="ZJ232" s="85"/>
      <c r="ZK232" s="85"/>
      <c r="ZL232" s="85"/>
      <c r="ZM232" s="85"/>
      <c r="ZN232" s="85"/>
      <c r="ZO232" s="85"/>
      <c r="ZP232" s="85"/>
      <c r="ZQ232" s="85"/>
      <c r="ZR232" s="85"/>
      <c r="ZS232" s="85"/>
      <c r="ZT232" s="85"/>
      <c r="ZU232" s="85"/>
      <c r="ZV232" s="85"/>
      <c r="ZW232" s="85"/>
      <c r="ZX232" s="85"/>
      <c r="ZY232" s="85"/>
      <c r="ZZ232" s="85"/>
      <c r="AAA232" s="85"/>
      <c r="AAB232" s="85"/>
      <c r="AAC232" s="85"/>
      <c r="AAD232" s="85"/>
      <c r="AAE232" s="85"/>
      <c r="AAF232" s="85"/>
      <c r="AAG232" s="85"/>
      <c r="AAH232" s="85"/>
      <c r="AAI232" s="85"/>
      <c r="AAJ232" s="85"/>
      <c r="AAK232" s="85"/>
      <c r="AAL232" s="85"/>
      <c r="AAM232" s="85"/>
      <c r="AAN232" s="85"/>
      <c r="AAO232" s="85"/>
      <c r="AAP232" s="85"/>
      <c r="AAQ232" s="85"/>
      <c r="AAR232" s="85"/>
      <c r="AAS232" s="85"/>
      <c r="AAT232" s="85"/>
      <c r="AAU232" s="85"/>
      <c r="AAV232" s="85"/>
      <c r="AAW232" s="85"/>
      <c r="AAX232" s="85"/>
      <c r="AAY232" s="85"/>
      <c r="AAZ232" s="85"/>
      <c r="ABA232" s="85"/>
      <c r="ABB232" s="85"/>
      <c r="ABC232" s="85"/>
      <c r="ABD232" s="85"/>
      <c r="ABE232" s="85"/>
      <c r="ABF232" s="85"/>
      <c r="ABG232" s="85"/>
      <c r="ABH232" s="85"/>
      <c r="ABI232" s="85"/>
      <c r="ABJ232" s="85"/>
      <c r="ABK232" s="85"/>
      <c r="ABL232" s="85"/>
      <c r="ABM232" s="85"/>
      <c r="ABN232" s="85"/>
      <c r="ABO232" s="85"/>
      <c r="ABP232" s="85"/>
      <c r="ABQ232" s="85"/>
      <c r="ABR232" s="85"/>
      <c r="ABS232" s="85"/>
      <c r="ABT232" s="85"/>
      <c r="ABU232" s="85"/>
      <c r="ABV232" s="85"/>
      <c r="ABW232" s="85"/>
      <c r="ABX232" s="85"/>
      <c r="ABY232" s="85"/>
      <c r="ABZ232" s="85"/>
      <c r="ACA232" s="85"/>
      <c r="ACB232" s="85"/>
      <c r="ACC232" s="85"/>
      <c r="ACD232" s="85"/>
      <c r="ACE232" s="85"/>
      <c r="ACF232" s="85"/>
      <c r="ACG232" s="85"/>
      <c r="ACH232" s="85"/>
      <c r="ACI232" s="85"/>
      <c r="ACJ232" s="85"/>
      <c r="ACK232" s="85"/>
      <c r="ACL232" s="85"/>
      <c r="ACM232" s="85"/>
      <c r="ACN232" s="85"/>
      <c r="ACO232" s="85"/>
      <c r="ACP232" s="85"/>
      <c r="ACQ232" s="85"/>
      <c r="ACR232" s="85"/>
      <c r="ACS232" s="85"/>
      <c r="ACT232" s="85"/>
      <c r="ACU232" s="85"/>
      <c r="ACV232" s="85"/>
      <c r="ACW232" s="85"/>
      <c r="ACX232" s="85"/>
      <c r="ACY232" s="85"/>
      <c r="ACZ232" s="85"/>
      <c r="ADA232" s="85"/>
      <c r="ADB232" s="85"/>
      <c r="ADC232" s="85"/>
      <c r="ADD232" s="85"/>
      <c r="ADE232" s="85"/>
      <c r="ADF232" s="85"/>
      <c r="ADG232" s="85"/>
      <c r="ADH232" s="85"/>
      <c r="ADI232" s="85"/>
      <c r="ADJ232" s="85"/>
      <c r="ADK232" s="85"/>
      <c r="ADL232" s="85"/>
      <c r="ADM232" s="85"/>
      <c r="ADN232" s="85"/>
      <c r="ADO232" s="85"/>
      <c r="ADP232" s="85"/>
      <c r="ADQ232" s="85"/>
      <c r="ADR232" s="85"/>
      <c r="ADS232" s="85"/>
      <c r="ADT232" s="85"/>
      <c r="ADU232" s="85"/>
      <c r="ADV232" s="85"/>
      <c r="ADW232" s="85"/>
      <c r="ADX232" s="85"/>
      <c r="ADY232" s="85"/>
      <c r="ADZ232" s="85"/>
      <c r="AEA232" s="85"/>
      <c r="AEB232" s="85"/>
      <c r="AEC232" s="85"/>
      <c r="AED232" s="85"/>
      <c r="AEE232" s="85"/>
      <c r="AEF232" s="85"/>
      <c r="AEG232" s="85"/>
      <c r="AEH232" s="85"/>
      <c r="AEI232" s="85"/>
      <c r="AEJ232" s="85"/>
      <c r="AEK232" s="85"/>
      <c r="AEL232" s="85"/>
      <c r="AEM232" s="85"/>
      <c r="AEN232" s="85"/>
      <c r="AEO232" s="85"/>
      <c r="AEP232" s="85"/>
      <c r="AEQ232" s="85"/>
      <c r="AER232" s="85"/>
      <c r="AES232" s="85"/>
      <c r="AET232" s="85"/>
      <c r="AEU232" s="85"/>
      <c r="AEV232" s="85"/>
      <c r="AEW232" s="85"/>
      <c r="AEX232" s="85"/>
      <c r="AEY232" s="85"/>
      <c r="AEZ232" s="85"/>
      <c r="AFA232" s="85"/>
      <c r="AFB232" s="85"/>
      <c r="AFC232" s="85"/>
      <c r="AFD232" s="85"/>
      <c r="AFE232" s="85"/>
      <c r="AFF232" s="85"/>
      <c r="AFG232" s="85"/>
      <c r="AFH232" s="85"/>
      <c r="AFI232" s="85"/>
      <c r="AFJ232" s="85"/>
      <c r="AFK232" s="85"/>
      <c r="AFL232" s="85"/>
      <c r="AFM232" s="85"/>
      <c r="AFN232" s="85"/>
      <c r="AFO232" s="85"/>
      <c r="AFP232" s="85"/>
      <c r="AFQ232" s="85"/>
      <c r="AFR232" s="85"/>
      <c r="AFS232" s="85"/>
      <c r="AFT232" s="85"/>
      <c r="AFU232" s="85"/>
      <c r="AFV232" s="85"/>
      <c r="AFW232" s="85"/>
      <c r="AFX232" s="85"/>
      <c r="AFY232" s="85"/>
      <c r="AFZ232" s="85"/>
      <c r="AGA232" s="85"/>
      <c r="AGB232" s="85"/>
      <c r="AGC232" s="85"/>
      <c r="AGD232" s="85"/>
      <c r="AGE232" s="85"/>
      <c r="AGF232" s="85"/>
      <c r="AGG232" s="85"/>
      <c r="AGH232" s="85"/>
      <c r="AGI232" s="85"/>
      <c r="AGJ232" s="85"/>
      <c r="AGK232" s="85"/>
      <c r="AGL232" s="85"/>
      <c r="AGM232" s="85"/>
      <c r="AGN232" s="85"/>
      <c r="AGO232" s="85"/>
      <c r="AGP232" s="85"/>
      <c r="AGQ232" s="85"/>
      <c r="AGR232" s="85"/>
      <c r="AGS232" s="85"/>
      <c r="AGT232" s="85"/>
      <c r="AGU232" s="85"/>
      <c r="AGV232" s="85"/>
      <c r="AGW232" s="85"/>
      <c r="AGX232" s="85"/>
      <c r="AGY232" s="85"/>
      <c r="AGZ232" s="85"/>
      <c r="AHA232" s="85"/>
      <c r="AHB232" s="85"/>
      <c r="AHC232" s="85"/>
      <c r="AHD232" s="85"/>
      <c r="AHE232" s="85"/>
      <c r="AHF232" s="85"/>
      <c r="AHG232" s="85"/>
      <c r="AHH232" s="85"/>
      <c r="AHI232" s="85"/>
      <c r="AHJ232" s="85"/>
      <c r="AHK232" s="85"/>
      <c r="AHL232" s="85"/>
      <c r="AHM232" s="85"/>
      <c r="AHN232" s="85"/>
      <c r="AHO232" s="85"/>
      <c r="AHP232" s="85"/>
      <c r="AHQ232" s="85"/>
      <c r="AHR232" s="85"/>
      <c r="AHS232" s="85"/>
      <c r="AHT232" s="85"/>
      <c r="AHU232" s="85"/>
      <c r="AHV232" s="85"/>
      <c r="AHW232" s="85"/>
      <c r="AHX232" s="85"/>
      <c r="AHY232" s="85"/>
      <c r="AHZ232" s="85"/>
      <c r="AIA232" s="85"/>
      <c r="AIB232" s="85"/>
      <c r="AIC232" s="85"/>
      <c r="AID232" s="85"/>
      <c r="AIE232" s="85"/>
      <c r="AIF232" s="85"/>
      <c r="AIG232" s="85"/>
      <c r="AIH232" s="85"/>
      <c r="AII232" s="85"/>
      <c r="AIJ232" s="85"/>
      <c r="AIK232" s="85"/>
      <c r="AIL232" s="85"/>
      <c r="AIM232" s="85"/>
      <c r="AIN232" s="85"/>
      <c r="AIO232" s="85"/>
      <c r="AIP232" s="85"/>
      <c r="AIQ232" s="85"/>
      <c r="AIR232" s="85"/>
      <c r="AIS232" s="85"/>
      <c r="AIT232" s="85"/>
      <c r="AIU232" s="85"/>
      <c r="AIV232" s="85"/>
      <c r="AIW232" s="85"/>
      <c r="AIX232" s="85"/>
      <c r="AIY232" s="85"/>
      <c r="AIZ232" s="85"/>
      <c r="AJA232" s="85"/>
      <c r="AJB232" s="85"/>
      <c r="AJC232" s="85"/>
      <c r="AJD232" s="85"/>
      <c r="AJE232" s="85"/>
      <c r="AJF232" s="85"/>
      <c r="AJG232" s="85"/>
      <c r="AJH232" s="85"/>
      <c r="AJI232" s="85"/>
      <c r="AJJ232" s="85"/>
      <c r="AJK232" s="85"/>
      <c r="AJL232" s="85"/>
      <c r="AJM232" s="85"/>
      <c r="AJN232" s="85"/>
      <c r="AJO232" s="85"/>
      <c r="AJP232" s="85"/>
      <c r="AJQ232" s="85"/>
      <c r="AJR232" s="85"/>
      <c r="AJS232" s="85"/>
      <c r="AJT232" s="85"/>
      <c r="AJU232" s="85"/>
      <c r="AJV232" s="85"/>
      <c r="AJW232" s="85"/>
      <c r="AJX232" s="85"/>
      <c r="AJY232" s="85"/>
      <c r="AJZ232" s="85"/>
      <c r="AKA232" s="85"/>
      <c r="AKB232" s="85"/>
      <c r="AKC232" s="85"/>
      <c r="AKD232" s="85"/>
      <c r="AKE232" s="85"/>
      <c r="AKF232" s="85"/>
      <c r="AKG232" s="85"/>
      <c r="AKH232" s="85"/>
      <c r="AKI232" s="85"/>
      <c r="AKJ232" s="85"/>
      <c r="AKK232" s="85"/>
      <c r="AKL232" s="85"/>
      <c r="AKM232" s="85"/>
      <c r="AKN232" s="85"/>
      <c r="AKO232" s="85"/>
      <c r="AKP232" s="85"/>
      <c r="AKQ232" s="85"/>
      <c r="AKR232" s="85"/>
      <c r="AKS232" s="85"/>
      <c r="AKT232" s="85"/>
      <c r="AKU232" s="85"/>
      <c r="AKV232" s="85"/>
      <c r="AKW232" s="85"/>
      <c r="AKX232" s="85"/>
      <c r="AKY232" s="85"/>
      <c r="AKZ232" s="85"/>
      <c r="ALA232" s="85"/>
      <c r="ALB232" s="85"/>
      <c r="ALC232" s="85"/>
      <c r="ALD232" s="85"/>
      <c r="ALE232" s="85"/>
      <c r="ALF232" s="85"/>
      <c r="ALG232" s="85"/>
      <c r="ALH232" s="85"/>
      <c r="ALI232" s="85"/>
      <c r="ALJ232" s="85"/>
      <c r="ALK232" s="85"/>
      <c r="ALL232" s="85"/>
      <c r="ALM232" s="85"/>
      <c r="ALN232" s="85"/>
      <c r="ALO232" s="85"/>
      <c r="ALP232" s="85"/>
      <c r="ALQ232" s="85"/>
      <c r="ALR232" s="85"/>
      <c r="ALS232" s="85"/>
      <c r="ALT232" s="85"/>
      <c r="ALU232" s="85"/>
      <c r="ALV232" s="85"/>
      <c r="ALW232" s="85"/>
      <c r="ALX232" s="85"/>
      <c r="ALY232" s="85"/>
      <c r="ALZ232" s="85"/>
      <c r="AMA232" s="85"/>
      <c r="AMB232" s="85"/>
      <c r="AMC232" s="85"/>
      <c r="AMD232" s="85"/>
      <c r="AME232" s="85"/>
      <c r="AMF232" s="85"/>
      <c r="AMG232" s="85"/>
      <c r="AMH232" s="85"/>
      <c r="AMI232" s="85"/>
      <c r="AMJ232" s="85"/>
      <c r="AMK232" s="85"/>
      <c r="AML232" s="85"/>
      <c r="AMM232" s="85"/>
      <c r="AMN232" s="85"/>
      <c r="AMO232" s="85"/>
      <c r="AMP232" s="85"/>
      <c r="AMQ232" s="85"/>
      <c r="AMR232" s="85"/>
      <c r="AMS232" s="85"/>
      <c r="AMT232" s="85"/>
      <c r="AMU232" s="85"/>
      <c r="AMV232" s="85"/>
      <c r="AMW232" s="85"/>
      <c r="AMX232" s="85"/>
      <c r="AMY232" s="85"/>
      <c r="AMZ232" s="85"/>
      <c r="ANA232" s="85"/>
      <c r="ANB232" s="85"/>
      <c r="ANC232" s="85"/>
      <c r="AND232" s="85"/>
      <c r="ANE232" s="85"/>
      <c r="ANF232" s="85"/>
      <c r="ANG232" s="85"/>
      <c r="ANH232" s="85"/>
      <c r="ANI232" s="85"/>
      <c r="ANJ232" s="85"/>
      <c r="ANK232" s="85"/>
      <c r="ANL232" s="85"/>
      <c r="ANM232" s="85"/>
      <c r="ANN232" s="85"/>
      <c r="ANO232" s="85"/>
      <c r="ANP232" s="85"/>
      <c r="ANQ232" s="85"/>
      <c r="ANR232" s="85"/>
      <c r="ANS232" s="85"/>
      <c r="ANT232" s="85"/>
      <c r="ANU232" s="85"/>
      <c r="ANV232" s="85"/>
      <c r="ANW232" s="85"/>
      <c r="ANX232" s="85"/>
      <c r="ANY232" s="85"/>
      <c r="ANZ232" s="85"/>
      <c r="AOA232" s="85"/>
      <c r="AOB232" s="85"/>
      <c r="AOC232" s="85"/>
      <c r="AOD232" s="85"/>
      <c r="AOE232" s="85"/>
      <c r="AOF232" s="85"/>
      <c r="AOG232" s="85"/>
      <c r="AOH232" s="85"/>
      <c r="AOI232" s="85"/>
      <c r="AOJ232" s="85"/>
      <c r="AOK232" s="85"/>
      <c r="AOL232" s="85"/>
      <c r="AOM232" s="85"/>
      <c r="AON232" s="85"/>
      <c r="AOO232" s="85"/>
      <c r="AOP232" s="85"/>
      <c r="AOQ232" s="85"/>
      <c r="AOR232" s="85"/>
      <c r="AOS232" s="85"/>
      <c r="AOT232" s="85"/>
      <c r="AOU232" s="85"/>
      <c r="AOV232" s="85"/>
      <c r="AOW232" s="85"/>
      <c r="AOX232" s="85"/>
      <c r="AOY232" s="85"/>
      <c r="AOZ232" s="85"/>
      <c r="APA232" s="85"/>
      <c r="APB232" s="85"/>
      <c r="APC232" s="85"/>
      <c r="APD232" s="85"/>
      <c r="APE232" s="85"/>
      <c r="APF232" s="85"/>
      <c r="APG232" s="85"/>
      <c r="APH232" s="85"/>
      <c r="API232" s="85"/>
      <c r="APJ232" s="85"/>
      <c r="APK232" s="85"/>
      <c r="APL232" s="85"/>
      <c r="APM232" s="85"/>
      <c r="APN232" s="85"/>
      <c r="APO232" s="85"/>
      <c r="APP232" s="85"/>
      <c r="APQ232" s="85"/>
      <c r="APR232" s="85"/>
      <c r="APS232" s="85"/>
      <c r="APT232" s="85"/>
      <c r="APU232" s="85"/>
      <c r="APV232" s="85"/>
      <c r="APW232" s="85"/>
      <c r="APX232" s="85"/>
      <c r="APY232" s="85"/>
      <c r="APZ232" s="85"/>
      <c r="AQA232" s="85"/>
      <c r="AQB232" s="85"/>
      <c r="AQC232" s="85"/>
      <c r="AQD232" s="85"/>
      <c r="AQE232" s="85"/>
      <c r="AQF232" s="85"/>
      <c r="AQG232" s="85"/>
      <c r="AQH232" s="85"/>
      <c r="AQI232" s="85"/>
      <c r="AQJ232" s="85"/>
      <c r="AQK232" s="85"/>
      <c r="AQL232" s="85"/>
      <c r="AQM232" s="85"/>
      <c r="AQN232" s="85"/>
      <c r="AQO232" s="85"/>
      <c r="AQP232" s="85"/>
      <c r="AQQ232" s="85"/>
      <c r="AQR232" s="85"/>
      <c r="AQS232" s="85"/>
      <c r="AQT232" s="85"/>
      <c r="AQU232" s="85"/>
      <c r="AQV232" s="85"/>
      <c r="AQW232" s="85"/>
      <c r="AQX232" s="85"/>
      <c r="AQY232" s="85"/>
      <c r="AQZ232" s="85"/>
      <c r="ARA232" s="85"/>
      <c r="ARB232" s="85"/>
      <c r="ARC232" s="85"/>
      <c r="ARD232" s="85"/>
      <c r="ARE232" s="85"/>
      <c r="ARF232" s="85"/>
      <c r="ARG232" s="85"/>
      <c r="ARH232" s="85"/>
      <c r="ARI232" s="85"/>
      <c r="ARJ232" s="85"/>
      <c r="ARK232" s="85"/>
      <c r="ARL232" s="85"/>
      <c r="ARM232" s="85"/>
      <c r="ARN232" s="85"/>
      <c r="ARO232" s="85"/>
      <c r="ARP232" s="85"/>
      <c r="ARQ232" s="85"/>
      <c r="ARR232" s="85"/>
      <c r="ARS232" s="85"/>
      <c r="ART232" s="85"/>
      <c r="ARU232" s="85"/>
      <c r="ARV232" s="85"/>
      <c r="ARW232" s="85"/>
      <c r="ARX232" s="85"/>
      <c r="ARY232" s="85"/>
      <c r="ARZ232" s="85"/>
      <c r="ASA232" s="85"/>
      <c r="ASB232" s="85"/>
      <c r="ASC232" s="85"/>
      <c r="ASD232" s="85"/>
      <c r="ASE232" s="85"/>
      <c r="ASF232" s="85"/>
      <c r="ASG232" s="85"/>
      <c r="ASH232" s="85"/>
      <c r="ASI232" s="85"/>
      <c r="ASJ232" s="85"/>
      <c r="ASK232" s="85"/>
      <c r="ASL232" s="85"/>
      <c r="ASM232" s="85"/>
      <c r="ASN232" s="85"/>
      <c r="ASO232" s="85"/>
      <c r="ASP232" s="85"/>
      <c r="ASQ232" s="85"/>
      <c r="ASR232" s="85"/>
      <c r="ASS232" s="85"/>
      <c r="AST232" s="85"/>
      <c r="ASU232" s="85"/>
      <c r="ASV232" s="85"/>
      <c r="ASW232" s="85"/>
      <c r="ASX232" s="85"/>
      <c r="ASY232" s="85"/>
      <c r="ASZ232" s="85"/>
      <c r="ATA232" s="85"/>
      <c r="ATB232" s="85"/>
      <c r="ATC232" s="85"/>
      <c r="ATD232" s="85"/>
      <c r="ATE232" s="85"/>
      <c r="ATF232" s="85"/>
      <c r="ATG232" s="85"/>
      <c r="ATH232" s="85"/>
      <c r="ATI232" s="85"/>
      <c r="ATJ232" s="85"/>
      <c r="ATK232" s="85"/>
      <c r="ATL232" s="85"/>
      <c r="ATM232" s="85"/>
      <c r="ATN232" s="85"/>
      <c r="ATO232" s="85"/>
      <c r="ATP232" s="85"/>
      <c r="ATQ232" s="85"/>
      <c r="ATR232" s="85"/>
      <c r="ATS232" s="85"/>
      <c r="ATT232" s="85"/>
      <c r="ATU232" s="85"/>
      <c r="ATV232" s="85"/>
      <c r="ATW232" s="85"/>
      <c r="ATX232" s="85"/>
      <c r="ATY232" s="85"/>
      <c r="ATZ232" s="85"/>
      <c r="AUA232" s="85"/>
      <c r="AUB232" s="85"/>
      <c r="AUC232" s="85"/>
      <c r="AUD232" s="85"/>
      <c r="AUE232" s="85"/>
      <c r="AUF232" s="85"/>
      <c r="AUG232" s="85"/>
      <c r="AUH232" s="85"/>
      <c r="AUI232" s="85"/>
      <c r="AUJ232" s="85"/>
      <c r="AUK232" s="85"/>
      <c r="AUL232" s="85"/>
      <c r="AUM232" s="85"/>
      <c r="AUN232" s="85"/>
      <c r="AUO232" s="85"/>
      <c r="AUP232" s="85"/>
      <c r="AUQ232" s="85"/>
      <c r="AUR232" s="85"/>
      <c r="AUS232" s="85"/>
      <c r="AUT232" s="85"/>
      <c r="AUU232" s="85"/>
      <c r="AUV232" s="85"/>
      <c r="AUW232" s="85"/>
      <c r="AUX232" s="85"/>
      <c r="AUY232" s="85"/>
      <c r="AUZ232" s="85"/>
      <c r="AVA232" s="85"/>
      <c r="AVB232" s="85"/>
      <c r="AVC232" s="85"/>
      <c r="AVD232" s="85"/>
      <c r="AVE232" s="85"/>
      <c r="AVF232" s="85"/>
      <c r="AVG232" s="85"/>
      <c r="AVH232" s="85"/>
      <c r="AVI232" s="85"/>
      <c r="AVJ232" s="85"/>
      <c r="AVK232" s="85"/>
      <c r="AVL232" s="85"/>
      <c r="AVM232" s="85"/>
      <c r="AVN232" s="85"/>
      <c r="AVO232" s="85"/>
      <c r="AVP232" s="85"/>
      <c r="AVQ232" s="85"/>
      <c r="AVR232" s="85"/>
      <c r="AVS232" s="85"/>
      <c r="AVT232" s="85"/>
      <c r="AVU232" s="85"/>
      <c r="AVV232" s="85"/>
      <c r="AVW232" s="85"/>
      <c r="AVX232" s="85"/>
      <c r="AVY232" s="85"/>
      <c r="AVZ232" s="85"/>
      <c r="AWA232" s="85"/>
      <c r="AWB232" s="85"/>
      <c r="AWC232" s="85"/>
      <c r="AWD232" s="85"/>
      <c r="AWE232" s="85"/>
      <c r="AWF232" s="85"/>
      <c r="AWG232" s="85"/>
      <c r="AWH232" s="85"/>
      <c r="AWI232" s="85"/>
      <c r="AWJ232" s="85"/>
      <c r="AWK232" s="85"/>
      <c r="AWL232" s="85"/>
      <c r="AWM232" s="85"/>
      <c r="AWN232" s="85"/>
      <c r="AWO232" s="85"/>
      <c r="AWP232" s="85"/>
      <c r="AWQ232" s="85"/>
      <c r="AWR232" s="85"/>
      <c r="AWS232" s="85"/>
      <c r="AWT232" s="85"/>
      <c r="AWU232" s="85"/>
      <c r="AWV232" s="85"/>
      <c r="AWW232" s="85"/>
      <c r="AWX232" s="85"/>
      <c r="AWY232" s="85"/>
      <c r="AWZ232" s="85"/>
      <c r="AXA232" s="85"/>
      <c r="AXB232" s="85"/>
      <c r="AXC232" s="85"/>
      <c r="AXD232" s="85"/>
      <c r="AXE232" s="85"/>
      <c r="AXF232" s="85"/>
      <c r="AXG232" s="85"/>
      <c r="AXH232" s="85"/>
      <c r="AXI232" s="85"/>
      <c r="AXJ232" s="85"/>
      <c r="AXK232" s="85"/>
      <c r="AXL232" s="85"/>
      <c r="AXM232" s="85"/>
      <c r="AXN232" s="85"/>
      <c r="AXO232" s="85"/>
      <c r="AXP232" s="85"/>
      <c r="AXQ232" s="85"/>
      <c r="AXR232" s="85"/>
      <c r="AXS232" s="85"/>
      <c r="AXT232" s="85"/>
      <c r="AXU232" s="85"/>
      <c r="AXV232" s="85"/>
      <c r="AXW232" s="85"/>
      <c r="AXX232" s="85"/>
      <c r="AXY232" s="85"/>
      <c r="AXZ232" s="85"/>
      <c r="AYA232" s="85"/>
      <c r="AYB232" s="85"/>
      <c r="AYC232" s="85"/>
      <c r="AYD232" s="85"/>
      <c r="AYE232" s="85"/>
      <c r="AYF232" s="85"/>
      <c r="AYG232" s="85"/>
      <c r="AYH232" s="85"/>
      <c r="AYI232" s="85"/>
      <c r="AYJ232" s="85"/>
      <c r="AYK232" s="85"/>
      <c r="AYL232" s="85"/>
      <c r="AYM232" s="85"/>
      <c r="AYN232" s="85"/>
      <c r="AYO232" s="85"/>
      <c r="AYP232" s="85"/>
      <c r="AYQ232" s="85"/>
      <c r="AYR232" s="85"/>
      <c r="AYS232" s="85"/>
      <c r="AYT232" s="85"/>
      <c r="AYU232" s="85"/>
      <c r="AYV232" s="85"/>
      <c r="AYW232" s="85"/>
      <c r="AYX232" s="85"/>
      <c r="AYY232" s="85"/>
      <c r="AYZ232" s="85"/>
      <c r="AZA232" s="85"/>
      <c r="AZB232" s="85"/>
      <c r="AZC232" s="85"/>
      <c r="AZD232" s="85"/>
      <c r="AZE232" s="85"/>
      <c r="AZF232" s="85"/>
      <c r="AZG232" s="85"/>
      <c r="AZH232" s="85"/>
      <c r="AZI232" s="85"/>
      <c r="AZJ232" s="85"/>
      <c r="AZK232" s="85"/>
      <c r="AZL232" s="85"/>
      <c r="AZM232" s="85"/>
      <c r="AZN232" s="85"/>
      <c r="AZO232" s="85"/>
      <c r="AZP232" s="85"/>
      <c r="AZQ232" s="85"/>
      <c r="AZR232" s="85"/>
      <c r="AZS232" s="85"/>
      <c r="AZT232" s="85"/>
      <c r="AZU232" s="85"/>
      <c r="AZV232" s="85"/>
      <c r="AZW232" s="85"/>
      <c r="AZX232" s="85"/>
      <c r="AZY232" s="85"/>
      <c r="AZZ232" s="85"/>
      <c r="BAA232" s="85"/>
      <c r="BAB232" s="85"/>
      <c r="BAC232" s="85"/>
      <c r="BAD232" s="85"/>
      <c r="BAE232" s="85"/>
      <c r="BAF232" s="85"/>
      <c r="BAG232" s="85"/>
      <c r="BAH232" s="85"/>
      <c r="BAI232" s="85"/>
      <c r="BAJ232" s="85"/>
      <c r="BAK232" s="85"/>
      <c r="BAL232" s="85"/>
      <c r="BAM232" s="85"/>
      <c r="BAN232" s="85"/>
      <c r="BAO232" s="85"/>
      <c r="BAP232" s="85"/>
      <c r="BAQ232" s="85"/>
      <c r="BAR232" s="85"/>
      <c r="BAS232" s="85"/>
      <c r="BAT232" s="85"/>
      <c r="BAU232" s="85"/>
      <c r="BAV232" s="85"/>
      <c r="BAW232" s="85"/>
      <c r="BAX232" s="85"/>
      <c r="BAY232" s="85"/>
      <c r="BAZ232" s="85"/>
      <c r="BBA232" s="85"/>
      <c r="BBB232" s="85"/>
      <c r="BBC232" s="85"/>
      <c r="BBD232" s="85"/>
      <c r="BBE232" s="85"/>
      <c r="BBF232" s="85"/>
      <c r="BBG232" s="85"/>
      <c r="BBH232" s="85"/>
      <c r="BBI232" s="85"/>
      <c r="BBJ232" s="85"/>
      <c r="BBK232" s="85"/>
      <c r="BBL232" s="85"/>
      <c r="BBM232" s="85"/>
      <c r="BBN232" s="85"/>
      <c r="BBO232" s="85"/>
      <c r="BBP232" s="85"/>
      <c r="BBQ232" s="85"/>
      <c r="BBR232" s="85"/>
      <c r="BBS232" s="85"/>
      <c r="BBT232" s="85"/>
      <c r="BBU232" s="85"/>
      <c r="BBV232" s="85"/>
      <c r="BBW232" s="85"/>
      <c r="BBX232" s="85"/>
      <c r="BBY232" s="85"/>
      <c r="BBZ232" s="85"/>
      <c r="BCA232" s="85"/>
      <c r="BCB232" s="85"/>
      <c r="BCC232" s="85"/>
      <c r="BCD232" s="85"/>
      <c r="BCE232" s="85"/>
      <c r="BCF232" s="85"/>
      <c r="BCG232" s="85"/>
      <c r="BCH232" s="85"/>
      <c r="BCI232" s="85"/>
      <c r="BCJ232" s="85"/>
      <c r="BCK232" s="85"/>
      <c r="BCL232" s="85"/>
      <c r="BCM232" s="85"/>
      <c r="BCN232" s="85"/>
      <c r="BCO232" s="85"/>
      <c r="BCP232" s="85"/>
      <c r="BCQ232" s="85"/>
      <c r="BCR232" s="85"/>
      <c r="BCS232" s="85"/>
      <c r="BCT232" s="85"/>
      <c r="BCU232" s="85"/>
      <c r="BCV232" s="85"/>
      <c r="BCW232" s="85"/>
      <c r="BCX232" s="85"/>
      <c r="BCY232" s="85"/>
      <c r="BCZ232" s="85"/>
      <c r="BDA232" s="85"/>
      <c r="BDB232" s="85"/>
      <c r="BDC232" s="85"/>
      <c r="BDD232" s="85"/>
      <c r="BDE232" s="85"/>
      <c r="BDF232" s="85"/>
      <c r="BDG232" s="85"/>
      <c r="BDH232" s="85"/>
      <c r="BDI232" s="85"/>
      <c r="BDJ232" s="85"/>
      <c r="BDK232" s="85"/>
      <c r="BDL232" s="85"/>
      <c r="BDM232" s="85"/>
      <c r="BDN232" s="85"/>
      <c r="BDO232" s="85"/>
      <c r="BDP232" s="85"/>
      <c r="BDQ232" s="85"/>
      <c r="BDR232" s="85"/>
      <c r="BDS232" s="85"/>
      <c r="BDT232" s="85"/>
      <c r="BDU232" s="85"/>
      <c r="BDV232" s="85"/>
      <c r="BDW232" s="85"/>
      <c r="BDX232" s="85"/>
      <c r="BDY232" s="85"/>
      <c r="BDZ232" s="85"/>
      <c r="BEA232" s="85"/>
      <c r="BEB232" s="85"/>
      <c r="BEC232" s="85"/>
      <c r="BED232" s="85"/>
      <c r="BEE232" s="85"/>
      <c r="BEF232" s="85"/>
      <c r="BEG232" s="85"/>
      <c r="BEH232" s="85"/>
      <c r="BEI232" s="85"/>
      <c r="BEJ232" s="85"/>
      <c r="BEK232" s="85"/>
      <c r="BEL232" s="85"/>
      <c r="BEM232" s="85"/>
      <c r="BEN232" s="85"/>
      <c r="BEO232" s="85"/>
      <c r="BEP232" s="85"/>
      <c r="BEQ232" s="85"/>
      <c r="BER232" s="85"/>
      <c r="BES232" s="85"/>
      <c r="BET232" s="85"/>
      <c r="BEU232" s="85"/>
      <c r="BEV232" s="85"/>
      <c r="BEW232" s="85"/>
      <c r="BEX232" s="85"/>
      <c r="BEY232" s="85"/>
      <c r="BEZ232" s="85"/>
      <c r="BFA232" s="85"/>
      <c r="BFB232" s="85"/>
      <c r="BFC232" s="85"/>
      <c r="BFD232" s="85"/>
      <c r="BFE232" s="85"/>
      <c r="BFF232" s="85"/>
      <c r="BFG232" s="85"/>
      <c r="BFH232" s="85"/>
      <c r="BFI232" s="85"/>
      <c r="BFJ232" s="85"/>
      <c r="BFK232" s="85"/>
      <c r="BFL232" s="85"/>
      <c r="BFM232" s="85"/>
      <c r="BFN232" s="85"/>
      <c r="BFO232" s="85"/>
      <c r="BFP232" s="85"/>
      <c r="BFQ232" s="85"/>
      <c r="BFR232" s="85"/>
      <c r="BFS232" s="85"/>
      <c r="BFT232" s="85"/>
      <c r="BFU232" s="85"/>
      <c r="BFV232" s="85"/>
      <c r="BFW232" s="85"/>
      <c r="BFX232" s="85"/>
      <c r="BFY232" s="85"/>
      <c r="BFZ232" s="85"/>
      <c r="BGA232" s="85"/>
      <c r="BGB232" s="85"/>
      <c r="BGC232" s="85"/>
      <c r="BGD232" s="85"/>
      <c r="BGE232" s="85"/>
      <c r="BGF232" s="85"/>
      <c r="BGG232" s="85"/>
      <c r="BGH232" s="85"/>
      <c r="BGI232" s="85"/>
      <c r="BGJ232" s="85"/>
      <c r="BGK232" s="85"/>
      <c r="BGL232" s="85"/>
      <c r="BGM232" s="85"/>
      <c r="BGN232" s="85"/>
      <c r="BGO232" s="85"/>
      <c r="BGP232" s="85"/>
      <c r="BGQ232" s="85"/>
      <c r="BGR232" s="85"/>
      <c r="BGS232" s="85"/>
      <c r="BGT232" s="85"/>
      <c r="BGU232" s="85"/>
      <c r="BGV232" s="85"/>
      <c r="BGW232" s="85"/>
      <c r="BGX232" s="85"/>
      <c r="BGY232" s="85"/>
      <c r="BGZ232" s="85"/>
      <c r="BHA232" s="85"/>
      <c r="BHB232" s="85"/>
      <c r="BHC232" s="85"/>
      <c r="BHD232" s="85"/>
      <c r="BHE232" s="85"/>
      <c r="BHF232" s="85"/>
      <c r="BHG232" s="85"/>
      <c r="BHH232" s="85"/>
      <c r="BHI232" s="85"/>
      <c r="BHJ232" s="85"/>
      <c r="BHK232" s="85"/>
      <c r="BHL232" s="85"/>
      <c r="BHM232" s="85"/>
      <c r="BHN232" s="85"/>
      <c r="BHO232" s="85"/>
      <c r="BHP232" s="85"/>
      <c r="BHQ232" s="85"/>
      <c r="BHR232" s="85"/>
      <c r="BHS232" s="85"/>
      <c r="BHT232" s="85"/>
      <c r="BHU232" s="85"/>
      <c r="BHV232" s="85"/>
      <c r="BHW232" s="85"/>
      <c r="BHX232" s="85"/>
      <c r="BHY232" s="85"/>
      <c r="BHZ232" s="85"/>
      <c r="BIA232" s="85"/>
      <c r="BIB232" s="85"/>
      <c r="BIC232" s="85"/>
      <c r="BID232" s="85"/>
      <c r="BIE232" s="85"/>
      <c r="BIF232" s="85"/>
      <c r="BIG232" s="85"/>
      <c r="BIH232" s="85"/>
      <c r="BII232" s="85"/>
      <c r="BIJ232" s="85"/>
      <c r="BIK232" s="85"/>
      <c r="BIL232" s="85"/>
      <c r="BIM232" s="85"/>
      <c r="BIN232" s="85"/>
      <c r="BIO232" s="85"/>
      <c r="BIP232" s="85"/>
      <c r="BIQ232" s="85"/>
      <c r="BIR232" s="85"/>
      <c r="BIS232" s="85"/>
      <c r="BIT232" s="85"/>
      <c r="BIU232" s="85"/>
      <c r="BIV232" s="85"/>
      <c r="BIW232" s="85"/>
      <c r="BIX232" s="85"/>
      <c r="BIY232" s="85"/>
      <c r="BIZ232" s="85"/>
      <c r="BJA232" s="85"/>
      <c r="BJB232" s="85"/>
      <c r="BJC232" s="85"/>
      <c r="BJD232" s="85"/>
      <c r="BJE232" s="85"/>
      <c r="BJF232" s="85"/>
      <c r="BJG232" s="85"/>
      <c r="BJH232" s="85"/>
      <c r="BJI232" s="85"/>
      <c r="BJJ232" s="85"/>
      <c r="BJK232" s="85"/>
      <c r="BJL232" s="85"/>
      <c r="BJM232" s="85"/>
      <c r="BJN232" s="85"/>
      <c r="BJO232" s="85"/>
      <c r="BJP232" s="85"/>
      <c r="BJQ232" s="85"/>
      <c r="BJR232" s="85"/>
      <c r="BJS232" s="85"/>
      <c r="BJT232" s="85"/>
      <c r="BJU232" s="85"/>
      <c r="BJV232" s="85"/>
      <c r="BJW232" s="85"/>
      <c r="BJX232" s="85"/>
      <c r="BJY232" s="85"/>
      <c r="BJZ232" s="85"/>
      <c r="BKA232" s="85"/>
      <c r="BKB232" s="85"/>
      <c r="BKC232" s="85"/>
      <c r="BKD232" s="85"/>
      <c r="BKE232" s="85"/>
      <c r="BKF232" s="85"/>
      <c r="BKG232" s="85"/>
      <c r="BKH232" s="85"/>
      <c r="BKI232" s="85"/>
      <c r="BKJ232" s="85"/>
      <c r="BKK232" s="85"/>
      <c r="BKL232" s="85"/>
      <c r="BKM232" s="85"/>
      <c r="BKN232" s="85"/>
      <c r="BKO232" s="85"/>
      <c r="BKP232" s="85"/>
      <c r="BKQ232" s="85"/>
      <c r="BKR232" s="85"/>
      <c r="BKS232" s="85"/>
      <c r="BKT232" s="85"/>
      <c r="BKU232" s="85"/>
      <c r="BKV232" s="85"/>
      <c r="BKW232" s="85"/>
      <c r="BKX232" s="85"/>
      <c r="BKY232" s="85"/>
      <c r="BKZ232" s="85"/>
      <c r="BLA232" s="85"/>
      <c r="BLB232" s="85"/>
      <c r="BLC232" s="85"/>
      <c r="BLD232" s="85"/>
      <c r="BLE232" s="85"/>
      <c r="BLF232" s="85"/>
      <c r="BLG232" s="85"/>
      <c r="BLH232" s="85"/>
      <c r="BLI232" s="85"/>
      <c r="BLJ232" s="85"/>
      <c r="BLK232" s="85"/>
      <c r="BLL232" s="85"/>
      <c r="BLM232" s="85"/>
      <c r="BLN232" s="85"/>
      <c r="BLO232" s="85"/>
      <c r="BLP232" s="85"/>
      <c r="BLQ232" s="85"/>
      <c r="BLR232" s="85"/>
      <c r="BLS232" s="85"/>
      <c r="BLT232" s="85"/>
      <c r="BLU232" s="85"/>
      <c r="BLV232" s="85"/>
      <c r="BLW232" s="85"/>
      <c r="BLX232" s="85"/>
      <c r="BLY232" s="85"/>
      <c r="BLZ232" s="85"/>
      <c r="BMA232" s="85"/>
      <c r="BMB232" s="85"/>
      <c r="BMC232" s="85"/>
      <c r="BMD232" s="85"/>
      <c r="BME232" s="85"/>
      <c r="BMF232" s="85"/>
      <c r="BMG232" s="85"/>
      <c r="BMH232" s="85"/>
      <c r="BMI232" s="85"/>
      <c r="BMJ232" s="85"/>
      <c r="BMK232" s="85"/>
      <c r="BML232" s="85"/>
      <c r="BMM232" s="85"/>
      <c r="BMN232" s="85"/>
      <c r="BMO232" s="85"/>
      <c r="BMP232" s="85"/>
      <c r="BMQ232" s="85"/>
      <c r="BMR232" s="85"/>
      <c r="BMS232" s="85"/>
      <c r="BMT232" s="85"/>
      <c r="BMU232" s="85"/>
      <c r="BMV232" s="85"/>
      <c r="BMW232" s="85"/>
      <c r="BMX232" s="85"/>
      <c r="BMY232" s="85"/>
      <c r="BMZ232" s="85"/>
      <c r="BNA232" s="85"/>
      <c r="BNB232" s="85"/>
      <c r="BNC232" s="85"/>
      <c r="BND232" s="85"/>
      <c r="BNE232" s="85"/>
      <c r="BNF232" s="85"/>
      <c r="BNG232" s="85"/>
      <c r="BNH232" s="85"/>
      <c r="BNI232" s="85"/>
      <c r="BNJ232" s="85"/>
      <c r="BNK232" s="85"/>
      <c r="BNL232" s="85"/>
      <c r="BNM232" s="85"/>
      <c r="BNN232" s="85"/>
      <c r="BNO232" s="85"/>
      <c r="BNP232" s="85"/>
      <c r="BNQ232" s="85"/>
      <c r="BNR232" s="85"/>
      <c r="BNS232" s="85"/>
      <c r="BNT232" s="85"/>
      <c r="BNU232" s="85"/>
      <c r="BNV232" s="85"/>
      <c r="BNW232" s="85"/>
      <c r="BNX232" s="85"/>
      <c r="BNY232" s="85"/>
      <c r="BNZ232" s="85"/>
      <c r="BOA232" s="85"/>
      <c r="BOB232" s="85"/>
      <c r="BOC232" s="85"/>
      <c r="BOD232" s="85"/>
      <c r="BOE232" s="85"/>
      <c r="BOF232" s="85"/>
      <c r="BOG232" s="85"/>
      <c r="BOH232" s="85"/>
      <c r="BOI232" s="85"/>
      <c r="BOJ232" s="85"/>
      <c r="BOK232" s="85"/>
      <c r="BOL232" s="85"/>
      <c r="BOM232" s="85"/>
      <c r="BON232" s="85"/>
      <c r="BOO232" s="85"/>
      <c r="BOP232" s="85"/>
      <c r="BOQ232" s="85"/>
      <c r="BOR232" s="85"/>
      <c r="BOS232" s="85"/>
      <c r="BOT232" s="85"/>
      <c r="BOU232" s="85"/>
      <c r="BOV232" s="85"/>
      <c r="BOW232" s="85"/>
      <c r="BOX232" s="85"/>
      <c r="BOY232" s="85"/>
      <c r="BOZ232" s="85"/>
      <c r="BPA232" s="85"/>
      <c r="BPB232" s="85"/>
      <c r="BPC232" s="85"/>
      <c r="BPD232" s="85"/>
      <c r="BPE232" s="85"/>
      <c r="BPF232" s="85"/>
      <c r="BPG232" s="85"/>
      <c r="BPH232" s="85"/>
      <c r="BPI232" s="85"/>
      <c r="BPJ232" s="85"/>
      <c r="BPK232" s="85"/>
      <c r="BPL232" s="85"/>
      <c r="BPM232" s="85"/>
      <c r="BPN232" s="85"/>
      <c r="BPO232" s="85"/>
      <c r="BPP232" s="85"/>
      <c r="BPQ232" s="85"/>
      <c r="BPR232" s="85"/>
      <c r="BPS232" s="85"/>
      <c r="BPT232" s="85"/>
      <c r="BPU232" s="85"/>
      <c r="BPV232" s="85"/>
      <c r="BPW232" s="85"/>
      <c r="BPX232" s="85"/>
      <c r="BPY232" s="85"/>
      <c r="BPZ232" s="85"/>
      <c r="BQA232" s="85"/>
      <c r="BQB232" s="85"/>
      <c r="BQC232" s="85"/>
      <c r="BQD232" s="85"/>
      <c r="BQE232" s="85"/>
      <c r="BQF232" s="85"/>
      <c r="BQG232" s="85"/>
      <c r="BQH232" s="85"/>
      <c r="BQI232" s="85"/>
      <c r="BQJ232" s="85"/>
      <c r="BQK232" s="85"/>
      <c r="BQL232" s="85"/>
      <c r="BQM232" s="85"/>
      <c r="BQN232" s="85"/>
      <c r="BQO232" s="85"/>
      <c r="BQP232" s="85"/>
      <c r="BQQ232" s="85"/>
      <c r="BQR232" s="85"/>
      <c r="BQS232" s="85"/>
      <c r="BQT232" s="85"/>
      <c r="BQU232" s="85"/>
      <c r="BQV232" s="85"/>
      <c r="BQW232" s="85"/>
      <c r="BQX232" s="85"/>
      <c r="BQY232" s="85"/>
      <c r="BQZ232" s="85"/>
      <c r="BRA232" s="85"/>
      <c r="BRB232" s="85"/>
      <c r="BRC232" s="85"/>
      <c r="BRD232" s="85"/>
      <c r="BRE232" s="85"/>
      <c r="BRF232" s="85"/>
      <c r="BRG232" s="85"/>
      <c r="BRH232" s="85"/>
      <c r="BRI232" s="85"/>
      <c r="BRJ232" s="85"/>
      <c r="BRK232" s="85"/>
      <c r="BRL232" s="85"/>
      <c r="BRM232" s="85"/>
      <c r="BRN232" s="85"/>
      <c r="BRO232" s="85"/>
      <c r="BRP232" s="85"/>
      <c r="BRQ232" s="85"/>
      <c r="BRR232" s="85"/>
      <c r="BRS232" s="85"/>
      <c r="BRT232" s="85"/>
      <c r="BRU232" s="85"/>
      <c r="BRV232" s="85"/>
      <c r="BRW232" s="85"/>
      <c r="BRX232" s="85"/>
      <c r="BRY232" s="85"/>
      <c r="BRZ232" s="85"/>
      <c r="BSA232" s="85"/>
      <c r="BSB232" s="85"/>
      <c r="BSC232" s="85"/>
      <c r="BSD232" s="85"/>
      <c r="BSE232" s="85"/>
      <c r="BSF232" s="85"/>
      <c r="BSG232" s="85"/>
      <c r="BSH232" s="85"/>
      <c r="BSI232" s="85"/>
      <c r="BSJ232" s="85"/>
      <c r="BSK232" s="85"/>
      <c r="BSL232" s="85"/>
      <c r="BSM232" s="85"/>
      <c r="BSN232" s="85"/>
      <c r="BSO232" s="85"/>
      <c r="BSP232" s="85"/>
      <c r="BSQ232" s="85"/>
      <c r="BSR232" s="85"/>
      <c r="BSS232" s="85"/>
      <c r="BST232" s="85"/>
      <c r="BSU232" s="85"/>
      <c r="BSV232" s="85"/>
      <c r="BSW232" s="85"/>
      <c r="BSX232" s="85"/>
      <c r="BSY232" s="85"/>
      <c r="BSZ232" s="85"/>
      <c r="BTA232" s="85"/>
      <c r="BTB232" s="85"/>
      <c r="BTC232" s="85"/>
      <c r="BTD232" s="85"/>
      <c r="BTE232" s="85"/>
      <c r="BTF232" s="85"/>
      <c r="BTG232" s="85"/>
      <c r="BTH232" s="85"/>
      <c r="BTI232" s="85"/>
      <c r="BTJ232" s="85"/>
      <c r="BTK232" s="85"/>
      <c r="BTL232" s="85"/>
      <c r="BTM232" s="85"/>
      <c r="BTN232" s="85"/>
      <c r="BTO232" s="85"/>
      <c r="BTP232" s="85"/>
      <c r="BTQ232" s="85"/>
      <c r="BTR232" s="85"/>
      <c r="BTS232" s="85"/>
      <c r="BTT232" s="85"/>
      <c r="BTU232" s="85"/>
      <c r="BTV232" s="85"/>
      <c r="BTW232" s="85"/>
      <c r="BTX232" s="85"/>
      <c r="BTY232" s="85"/>
      <c r="BTZ232" s="85"/>
      <c r="BUA232" s="85"/>
      <c r="BUB232" s="85"/>
      <c r="BUC232" s="85"/>
      <c r="BUD232" s="85"/>
      <c r="BUE232" s="85"/>
      <c r="BUF232" s="85"/>
      <c r="BUG232" s="85"/>
      <c r="BUH232" s="85"/>
      <c r="BUI232" s="85"/>
      <c r="BUJ232" s="85"/>
      <c r="BUK232" s="85"/>
      <c r="BUL232" s="85"/>
      <c r="BUM232" s="85"/>
      <c r="BUN232" s="85"/>
      <c r="BUO232" s="85"/>
      <c r="BUP232" s="85"/>
      <c r="BUQ232" s="85"/>
      <c r="BUR232" s="85"/>
      <c r="BUS232" s="85"/>
      <c r="BUT232" s="85"/>
      <c r="BUU232" s="85"/>
      <c r="BUV232" s="85"/>
      <c r="BUW232" s="85"/>
      <c r="BUX232" s="85"/>
      <c r="BUY232" s="85"/>
      <c r="BUZ232" s="85"/>
      <c r="BVA232" s="85"/>
      <c r="BVB232" s="85"/>
      <c r="BVC232" s="85"/>
      <c r="BVD232" s="85"/>
      <c r="BVE232" s="85"/>
      <c r="BVF232" s="85"/>
      <c r="BVG232" s="85"/>
      <c r="BVH232" s="85"/>
      <c r="BVI232" s="85"/>
      <c r="BVJ232" s="85"/>
      <c r="BVK232" s="85"/>
      <c r="BVL232" s="85"/>
      <c r="BVM232" s="85"/>
      <c r="BVN232" s="85"/>
      <c r="BVO232" s="85"/>
      <c r="BVP232" s="85"/>
      <c r="BVQ232" s="85"/>
      <c r="BVR232" s="85"/>
      <c r="BVS232" s="85"/>
      <c r="BVT232" s="85"/>
      <c r="BVU232" s="85"/>
      <c r="BVV232" s="85"/>
      <c r="BVW232" s="85"/>
      <c r="BVX232" s="85"/>
      <c r="BVY232" s="85"/>
      <c r="BVZ232" s="85"/>
      <c r="BWA232" s="85"/>
      <c r="BWB232" s="85"/>
      <c r="BWC232" s="85"/>
      <c r="BWD232" s="85"/>
      <c r="BWE232" s="85"/>
      <c r="BWF232" s="85"/>
      <c r="BWG232" s="85"/>
      <c r="BWH232" s="85"/>
      <c r="BWI232" s="85"/>
      <c r="BWJ232" s="85"/>
      <c r="BWK232" s="85"/>
      <c r="BWL232" s="85"/>
      <c r="BWM232" s="85"/>
      <c r="BWN232" s="85"/>
      <c r="BWO232" s="85"/>
      <c r="BWP232" s="85"/>
      <c r="BWQ232" s="85"/>
      <c r="BWR232" s="85"/>
      <c r="BWS232" s="85"/>
      <c r="BWT232" s="85"/>
      <c r="BWU232" s="85"/>
      <c r="BWV232" s="85"/>
      <c r="BWW232" s="85"/>
      <c r="BWX232" s="85"/>
      <c r="BWY232" s="85"/>
      <c r="BWZ232" s="85"/>
      <c r="BXA232" s="85"/>
      <c r="BXB232" s="85"/>
      <c r="BXC232" s="85"/>
      <c r="BXD232" s="85"/>
      <c r="BXE232" s="85"/>
      <c r="BXF232" s="85"/>
      <c r="BXG232" s="85"/>
      <c r="BXH232" s="85"/>
      <c r="BXI232" s="85"/>
      <c r="BXJ232" s="85"/>
      <c r="BXK232" s="85"/>
      <c r="BXL232" s="85"/>
      <c r="BXM232" s="85"/>
      <c r="BXN232" s="85"/>
      <c r="BXO232" s="85"/>
      <c r="BXP232" s="85"/>
      <c r="BXQ232" s="85"/>
      <c r="BXR232" s="85"/>
      <c r="BXS232" s="85"/>
      <c r="BXT232" s="85"/>
      <c r="BXU232" s="85"/>
      <c r="BXV232" s="85"/>
      <c r="BXW232" s="85"/>
      <c r="BXX232" s="85"/>
      <c r="BXY232" s="85"/>
      <c r="BXZ232" s="85"/>
      <c r="BYA232" s="85"/>
      <c r="BYB232" s="85"/>
      <c r="BYC232" s="85"/>
      <c r="BYD232" s="85"/>
      <c r="BYE232" s="85"/>
      <c r="BYF232" s="85"/>
      <c r="BYG232" s="85"/>
      <c r="BYH232" s="85"/>
      <c r="BYI232" s="85"/>
      <c r="BYJ232" s="85"/>
      <c r="BYK232" s="85"/>
      <c r="BYL232" s="85"/>
      <c r="BYM232" s="85"/>
      <c r="BYN232" s="85"/>
      <c r="BYO232" s="85"/>
      <c r="BYP232" s="85"/>
      <c r="BYQ232" s="85"/>
      <c r="BYR232" s="85"/>
      <c r="BYS232" s="85"/>
      <c r="BYT232" s="85"/>
      <c r="BYU232" s="85"/>
      <c r="BYV232" s="85"/>
      <c r="BYW232" s="85"/>
      <c r="BYX232" s="85"/>
      <c r="BYY232" s="85"/>
      <c r="BYZ232" s="85"/>
      <c r="BZA232" s="85"/>
      <c r="BZB232" s="85"/>
      <c r="BZC232" s="85"/>
      <c r="BZD232" s="85"/>
      <c r="BZE232" s="85"/>
      <c r="BZF232" s="85"/>
      <c r="BZG232" s="85"/>
      <c r="BZH232" s="85"/>
      <c r="BZI232" s="85"/>
      <c r="BZJ232" s="85"/>
      <c r="BZK232" s="85"/>
      <c r="BZL232" s="85"/>
      <c r="BZM232" s="85"/>
      <c r="BZN232" s="85"/>
      <c r="BZO232" s="85"/>
      <c r="BZP232" s="85"/>
      <c r="BZQ232" s="85"/>
      <c r="BZR232" s="85"/>
      <c r="BZS232" s="85"/>
      <c r="BZT232" s="85"/>
      <c r="BZU232" s="85"/>
      <c r="BZV232" s="85"/>
      <c r="BZW232" s="85"/>
      <c r="BZX232" s="85"/>
      <c r="BZY232" s="85"/>
      <c r="BZZ232" s="85"/>
      <c r="CAA232" s="85"/>
      <c r="CAB232" s="85"/>
      <c r="CAC232" s="85"/>
      <c r="CAD232" s="85"/>
      <c r="CAE232" s="85"/>
      <c r="CAF232" s="85"/>
      <c r="CAG232" s="85"/>
      <c r="CAH232" s="85"/>
      <c r="CAI232" s="85"/>
      <c r="CAJ232" s="85"/>
      <c r="CAK232" s="85"/>
      <c r="CAL232" s="85"/>
      <c r="CAM232" s="85"/>
      <c r="CAN232" s="85"/>
      <c r="CAO232" s="85"/>
      <c r="CAP232" s="85"/>
      <c r="CAQ232" s="85"/>
      <c r="CAR232" s="85"/>
      <c r="CAS232" s="85"/>
      <c r="CAT232" s="85"/>
      <c r="CAU232" s="85"/>
      <c r="CAV232" s="85"/>
      <c r="CAW232" s="85"/>
      <c r="CAX232" s="85"/>
      <c r="CAY232" s="85"/>
      <c r="CAZ232" s="85"/>
      <c r="CBA232" s="85"/>
      <c r="CBB232" s="85"/>
      <c r="CBC232" s="85"/>
      <c r="CBD232" s="85"/>
      <c r="CBE232" s="85"/>
      <c r="CBF232" s="85"/>
      <c r="CBG232" s="85"/>
      <c r="CBH232" s="85"/>
      <c r="CBI232" s="85"/>
      <c r="CBJ232" s="85"/>
      <c r="CBK232" s="85"/>
      <c r="CBL232" s="85"/>
      <c r="CBM232" s="85"/>
      <c r="CBN232" s="85"/>
      <c r="CBO232" s="85"/>
      <c r="CBP232" s="85"/>
      <c r="CBQ232" s="85"/>
      <c r="CBR232" s="85"/>
      <c r="CBS232" s="85"/>
      <c r="CBT232" s="85"/>
      <c r="CBU232" s="85"/>
      <c r="CBV232" s="85"/>
      <c r="CBW232" s="85"/>
      <c r="CBX232" s="85"/>
      <c r="CBY232" s="85"/>
      <c r="CBZ232" s="85"/>
      <c r="CCA232" s="85"/>
      <c r="CCB232" s="85"/>
      <c r="CCC232" s="85"/>
      <c r="CCD232" s="85"/>
      <c r="CCE232" s="85"/>
      <c r="CCF232" s="85"/>
      <c r="CCG232" s="85"/>
      <c r="CCH232" s="85"/>
      <c r="CCI232" s="85"/>
      <c r="CCJ232" s="85"/>
      <c r="CCK232" s="85"/>
      <c r="CCL232" s="85"/>
      <c r="CCM232" s="85"/>
      <c r="CCN232" s="85"/>
      <c r="CCO232" s="85"/>
      <c r="CCP232" s="85"/>
      <c r="CCQ232" s="85"/>
      <c r="CCR232" s="85"/>
      <c r="CCS232" s="85"/>
      <c r="CCT232" s="85"/>
      <c r="CCU232" s="85"/>
      <c r="CCV232" s="85"/>
      <c r="CCW232" s="85"/>
      <c r="CCX232" s="85"/>
      <c r="CCY232" s="85"/>
      <c r="CCZ232" s="85"/>
      <c r="CDA232" s="85"/>
      <c r="CDB232" s="85"/>
      <c r="CDC232" s="85"/>
      <c r="CDD232" s="85"/>
      <c r="CDE232" s="85"/>
      <c r="CDF232" s="85"/>
      <c r="CDG232" s="85"/>
      <c r="CDH232" s="85"/>
      <c r="CDI232" s="85"/>
      <c r="CDJ232" s="85"/>
      <c r="CDK232" s="85"/>
      <c r="CDL232" s="85"/>
      <c r="CDM232" s="85"/>
      <c r="CDN232" s="85"/>
      <c r="CDO232" s="85"/>
      <c r="CDP232" s="85"/>
      <c r="CDQ232" s="85"/>
      <c r="CDR232" s="85"/>
      <c r="CDS232" s="85"/>
      <c r="CDT232" s="85"/>
      <c r="CDU232" s="85"/>
      <c r="CDV232" s="85"/>
      <c r="CDW232" s="85"/>
      <c r="CDX232" s="85"/>
      <c r="CDY232" s="85"/>
      <c r="CDZ232" s="85"/>
      <c r="CEA232" s="85"/>
      <c r="CEB232" s="85"/>
      <c r="CEC232" s="85"/>
      <c r="CED232" s="85"/>
      <c r="CEE232" s="85"/>
      <c r="CEF232" s="85"/>
      <c r="CEG232" s="85"/>
      <c r="CEH232" s="85"/>
      <c r="CEI232" s="85"/>
      <c r="CEJ232" s="85"/>
      <c r="CEK232" s="85"/>
      <c r="CEL232" s="85"/>
      <c r="CEM232" s="85"/>
      <c r="CEN232" s="85"/>
      <c r="CEO232" s="85"/>
      <c r="CEP232" s="85"/>
      <c r="CEQ232" s="85"/>
      <c r="CER232" s="85"/>
      <c r="CES232" s="85"/>
      <c r="CET232" s="85"/>
      <c r="CEU232" s="85"/>
      <c r="CEV232" s="85"/>
      <c r="CEW232" s="85"/>
      <c r="CEX232" s="85"/>
      <c r="CEY232" s="85"/>
      <c r="CEZ232" s="85"/>
      <c r="CFA232" s="85"/>
      <c r="CFB232" s="85"/>
      <c r="CFC232" s="85"/>
      <c r="CFD232" s="85"/>
      <c r="CFE232" s="85"/>
      <c r="CFF232" s="85"/>
      <c r="CFG232" s="85"/>
      <c r="CFH232" s="85"/>
      <c r="CFI232" s="85"/>
      <c r="CFJ232" s="85"/>
      <c r="CFK232" s="85"/>
      <c r="CFL232" s="85"/>
      <c r="CFM232" s="85"/>
      <c r="CFN232" s="85"/>
      <c r="CFO232" s="85"/>
      <c r="CFP232" s="85"/>
      <c r="CFQ232" s="85"/>
      <c r="CFR232" s="85"/>
      <c r="CFS232" s="85"/>
      <c r="CFT232" s="85"/>
      <c r="CFU232" s="85"/>
      <c r="CFV232" s="85"/>
      <c r="CFW232" s="85"/>
      <c r="CFX232" s="85"/>
      <c r="CFY232" s="85"/>
      <c r="CFZ232" s="85"/>
      <c r="CGA232" s="85"/>
      <c r="CGB232" s="85"/>
      <c r="CGC232" s="85"/>
      <c r="CGD232" s="85"/>
      <c r="CGE232" s="85"/>
      <c r="CGF232" s="85"/>
      <c r="CGG232" s="85"/>
      <c r="CGH232" s="85"/>
      <c r="CGI232" s="85"/>
      <c r="CGJ232" s="85"/>
      <c r="CGK232" s="85"/>
      <c r="CGL232" s="85"/>
      <c r="CGM232" s="85"/>
      <c r="CGN232" s="85"/>
      <c r="CGO232" s="85"/>
      <c r="CGP232" s="85"/>
      <c r="CGQ232" s="85"/>
      <c r="CGR232" s="85"/>
      <c r="CGS232" s="85"/>
      <c r="CGT232" s="85"/>
      <c r="CGU232" s="85"/>
      <c r="CGV232" s="85"/>
      <c r="CGW232" s="85"/>
      <c r="CGX232" s="85"/>
      <c r="CGY232" s="85"/>
      <c r="CGZ232" s="85"/>
      <c r="CHA232" s="85"/>
      <c r="CHB232" s="85"/>
      <c r="CHC232" s="85"/>
      <c r="CHD232" s="85"/>
      <c r="CHE232" s="85"/>
      <c r="CHF232" s="85"/>
      <c r="CHG232" s="85"/>
      <c r="CHH232" s="85"/>
      <c r="CHI232" s="85"/>
      <c r="CHJ232" s="85"/>
      <c r="CHK232" s="85"/>
      <c r="CHL232" s="85"/>
      <c r="CHM232" s="85"/>
      <c r="CHN232" s="85"/>
      <c r="CHO232" s="85"/>
      <c r="CHP232" s="85"/>
      <c r="CHQ232" s="85"/>
      <c r="CHR232" s="85"/>
      <c r="CHS232" s="85"/>
      <c r="CHT232" s="85"/>
      <c r="CHU232" s="85"/>
      <c r="CHV232" s="85"/>
      <c r="CHW232" s="85"/>
      <c r="CHX232" s="85"/>
      <c r="CHY232" s="85"/>
      <c r="CHZ232" s="85"/>
      <c r="CIA232" s="85"/>
      <c r="CIB232" s="85"/>
      <c r="CIC232" s="85"/>
      <c r="CID232" s="85"/>
      <c r="CIE232" s="85"/>
      <c r="CIF232" s="85"/>
      <c r="CIG232" s="85"/>
      <c r="CIH232" s="85"/>
      <c r="CII232" s="85"/>
      <c r="CIJ232" s="85"/>
      <c r="CIK232" s="85"/>
      <c r="CIL232" s="85"/>
      <c r="CIM232" s="85"/>
      <c r="CIN232" s="85"/>
      <c r="CIO232" s="85"/>
      <c r="CIP232" s="85"/>
      <c r="CIQ232" s="85"/>
      <c r="CIR232" s="85"/>
      <c r="CIS232" s="85"/>
      <c r="CIT232" s="85"/>
      <c r="CIU232" s="85"/>
      <c r="CIV232" s="85"/>
      <c r="CIW232" s="85"/>
      <c r="CIX232" s="85"/>
      <c r="CIY232" s="85"/>
      <c r="CIZ232" s="85"/>
      <c r="CJA232" s="85"/>
      <c r="CJB232" s="85"/>
      <c r="CJC232" s="85"/>
      <c r="CJD232" s="85"/>
      <c r="CJE232" s="85"/>
      <c r="CJF232" s="85"/>
      <c r="CJG232" s="85"/>
      <c r="CJH232" s="85"/>
      <c r="CJI232" s="85"/>
      <c r="CJJ232" s="85"/>
      <c r="CJK232" s="85"/>
      <c r="CJL232" s="85"/>
      <c r="CJM232" s="85"/>
      <c r="CJN232" s="85"/>
      <c r="CJO232" s="85"/>
      <c r="CJP232" s="85"/>
      <c r="CJQ232" s="85"/>
      <c r="CJR232" s="85"/>
      <c r="CJS232" s="85"/>
      <c r="CJT232" s="85"/>
      <c r="CJU232" s="85"/>
      <c r="CJV232" s="85"/>
      <c r="CJW232" s="85"/>
      <c r="CJX232" s="85"/>
      <c r="CJY232" s="85"/>
      <c r="CJZ232" s="85"/>
      <c r="CKA232" s="85"/>
      <c r="CKB232" s="85"/>
      <c r="CKC232" s="85"/>
      <c r="CKD232" s="85"/>
      <c r="CKE232" s="85"/>
      <c r="CKF232" s="85"/>
      <c r="CKG232" s="85"/>
      <c r="CKH232" s="85"/>
      <c r="CKI232" s="85"/>
      <c r="CKJ232" s="85"/>
      <c r="CKK232" s="85"/>
      <c r="CKL232" s="85"/>
      <c r="CKM232" s="85"/>
      <c r="CKN232" s="85"/>
      <c r="CKO232" s="85"/>
      <c r="CKP232" s="85"/>
      <c r="CKQ232" s="85"/>
      <c r="CKR232" s="85"/>
      <c r="CKS232" s="85"/>
      <c r="CKT232" s="85"/>
      <c r="CKU232" s="85"/>
      <c r="CKV232" s="85"/>
      <c r="CKW232" s="85"/>
      <c r="CKX232" s="85"/>
      <c r="CKY232" s="85"/>
      <c r="CKZ232" s="85"/>
      <c r="CLA232" s="85"/>
      <c r="CLB232" s="85"/>
      <c r="CLC232" s="85"/>
      <c r="CLD232" s="85"/>
      <c r="CLE232" s="85"/>
      <c r="CLF232" s="85"/>
      <c r="CLG232" s="85"/>
      <c r="CLH232" s="85"/>
      <c r="CLI232" s="85"/>
      <c r="CLJ232" s="85"/>
      <c r="CLK232" s="85"/>
      <c r="CLL232" s="85"/>
      <c r="CLM232" s="85"/>
      <c r="CLN232" s="85"/>
      <c r="CLO232" s="85"/>
      <c r="CLP232" s="85"/>
      <c r="CLQ232" s="85"/>
      <c r="CLR232" s="85"/>
      <c r="CLS232" s="85"/>
      <c r="CLT232" s="85"/>
      <c r="CLU232" s="85"/>
      <c r="CLV232" s="85"/>
      <c r="CLW232" s="85"/>
      <c r="CLX232" s="85"/>
      <c r="CLY232" s="85"/>
      <c r="CLZ232" s="85"/>
      <c r="CMA232" s="85"/>
      <c r="CMB232" s="85"/>
      <c r="CMC232" s="85"/>
      <c r="CMD232" s="85"/>
      <c r="CME232" s="85"/>
      <c r="CMF232" s="85"/>
      <c r="CMG232" s="85"/>
      <c r="CMH232" s="85"/>
      <c r="CMI232" s="85"/>
      <c r="CMJ232" s="85"/>
      <c r="CMK232" s="85"/>
      <c r="CML232" s="85"/>
      <c r="CMM232" s="85"/>
      <c r="CMN232" s="85"/>
      <c r="CMO232" s="85"/>
      <c r="CMP232" s="85"/>
      <c r="CMQ232" s="85"/>
      <c r="CMR232" s="85"/>
      <c r="CMS232" s="85"/>
      <c r="CMT232" s="85"/>
      <c r="CMU232" s="85"/>
      <c r="CMV232" s="85"/>
      <c r="CMW232" s="85"/>
      <c r="CMX232" s="85"/>
      <c r="CMY232" s="85"/>
      <c r="CMZ232" s="85"/>
      <c r="CNA232" s="85"/>
      <c r="CNB232" s="85"/>
      <c r="CNC232" s="85"/>
      <c r="CND232" s="85"/>
      <c r="CNE232" s="85"/>
      <c r="CNF232" s="85"/>
      <c r="CNG232" s="85"/>
      <c r="CNH232" s="85"/>
      <c r="CNI232" s="85"/>
      <c r="CNJ232" s="85"/>
      <c r="CNK232" s="85"/>
      <c r="CNL232" s="85"/>
      <c r="CNM232" s="85"/>
      <c r="CNN232" s="85"/>
      <c r="CNO232" s="85"/>
      <c r="CNP232" s="85"/>
      <c r="CNQ232" s="85"/>
      <c r="CNR232" s="85"/>
      <c r="CNS232" s="85"/>
      <c r="CNT232" s="85"/>
      <c r="CNU232" s="85"/>
      <c r="CNV232" s="85"/>
      <c r="CNW232" s="85"/>
      <c r="CNX232" s="85"/>
      <c r="CNY232" s="85"/>
      <c r="CNZ232" s="85"/>
      <c r="COA232" s="85"/>
      <c r="COB232" s="85"/>
      <c r="COC232" s="85"/>
      <c r="COD232" s="85"/>
      <c r="COE232" s="85"/>
      <c r="COF232" s="85"/>
      <c r="COG232" s="85"/>
      <c r="COH232" s="85"/>
      <c r="COI232" s="85"/>
      <c r="COJ232" s="85"/>
      <c r="COK232" s="85"/>
      <c r="COL232" s="85"/>
      <c r="COM232" s="85"/>
      <c r="CON232" s="85"/>
      <c r="COO232" s="85"/>
      <c r="COP232" s="85"/>
      <c r="COQ232" s="85"/>
      <c r="COR232" s="85"/>
      <c r="COS232" s="85"/>
      <c r="COT232" s="85"/>
      <c r="COU232" s="85"/>
      <c r="COV232" s="85"/>
      <c r="COW232" s="85"/>
      <c r="COX232" s="85"/>
      <c r="COY232" s="85"/>
      <c r="COZ232" s="85"/>
      <c r="CPA232" s="85"/>
      <c r="CPB232" s="85"/>
      <c r="CPC232" s="85"/>
      <c r="CPD232" s="85"/>
      <c r="CPE232" s="85"/>
      <c r="CPF232" s="85"/>
      <c r="CPG232" s="85"/>
      <c r="CPH232" s="85"/>
      <c r="CPI232" s="85"/>
      <c r="CPJ232" s="85"/>
      <c r="CPK232" s="85"/>
      <c r="CPL232" s="85"/>
      <c r="CPM232" s="85"/>
      <c r="CPN232" s="85"/>
      <c r="CPO232" s="85"/>
      <c r="CPP232" s="85"/>
      <c r="CPQ232" s="85"/>
      <c r="CPR232" s="85"/>
      <c r="CPS232" s="85"/>
      <c r="CPT232" s="85"/>
      <c r="CPU232" s="85"/>
      <c r="CPV232" s="85"/>
      <c r="CPW232" s="85"/>
      <c r="CPX232" s="85"/>
      <c r="CPY232" s="85"/>
      <c r="CPZ232" s="85"/>
      <c r="CQA232" s="85"/>
      <c r="CQB232" s="85"/>
      <c r="CQC232" s="85"/>
      <c r="CQD232" s="85"/>
      <c r="CQE232" s="85"/>
      <c r="CQF232" s="85"/>
      <c r="CQG232" s="85"/>
      <c r="CQH232" s="85"/>
      <c r="CQI232" s="85"/>
      <c r="CQJ232" s="85"/>
      <c r="CQK232" s="85"/>
      <c r="CQL232" s="85"/>
      <c r="CQM232" s="85"/>
      <c r="CQN232" s="85"/>
      <c r="CQO232" s="85"/>
      <c r="CQP232" s="85"/>
      <c r="CQQ232" s="85"/>
      <c r="CQR232" s="85"/>
      <c r="CQS232" s="85"/>
      <c r="CQT232" s="85"/>
      <c r="CQU232" s="85"/>
      <c r="CQV232" s="85"/>
      <c r="CQW232" s="85"/>
      <c r="CQX232" s="85"/>
      <c r="CQY232" s="85"/>
      <c r="CQZ232" s="85"/>
      <c r="CRA232" s="85"/>
      <c r="CRB232" s="85"/>
      <c r="CRC232" s="85"/>
      <c r="CRD232" s="85"/>
      <c r="CRE232" s="85"/>
      <c r="CRF232" s="85"/>
      <c r="CRG232" s="85"/>
      <c r="CRH232" s="85"/>
      <c r="CRI232" s="85"/>
      <c r="CRJ232" s="85"/>
      <c r="CRK232" s="85"/>
      <c r="CRL232" s="85"/>
      <c r="CRM232" s="85"/>
      <c r="CRN232" s="85"/>
      <c r="CRO232" s="85"/>
      <c r="CRP232" s="85"/>
      <c r="CRQ232" s="85"/>
      <c r="CRR232" s="85"/>
      <c r="CRS232" s="85"/>
      <c r="CRT232" s="85"/>
      <c r="CRU232" s="85"/>
      <c r="CRV232" s="85"/>
      <c r="CRW232" s="85"/>
      <c r="CRX232" s="85"/>
      <c r="CRY232" s="85"/>
      <c r="CRZ232" s="85"/>
      <c r="CSA232" s="85"/>
      <c r="CSB232" s="85"/>
      <c r="CSC232" s="85"/>
      <c r="CSD232" s="85"/>
      <c r="CSE232" s="85"/>
      <c r="CSF232" s="85"/>
      <c r="CSG232" s="85"/>
      <c r="CSH232" s="85"/>
      <c r="CSI232" s="85"/>
      <c r="CSJ232" s="85"/>
      <c r="CSK232" s="85"/>
      <c r="CSL232" s="85"/>
      <c r="CSM232" s="85"/>
      <c r="CSN232" s="85"/>
      <c r="CSO232" s="85"/>
      <c r="CSP232" s="85"/>
      <c r="CSQ232" s="85"/>
      <c r="CSR232" s="85"/>
      <c r="CSS232" s="85"/>
      <c r="CST232" s="85"/>
      <c r="CSU232" s="85"/>
      <c r="CSV232" s="85"/>
      <c r="CSW232" s="85"/>
      <c r="CSX232" s="85"/>
      <c r="CSY232" s="85"/>
      <c r="CSZ232" s="85"/>
      <c r="CTA232" s="85"/>
      <c r="CTB232" s="85"/>
      <c r="CTC232" s="85"/>
      <c r="CTD232" s="85"/>
      <c r="CTE232" s="85"/>
      <c r="CTF232" s="85"/>
      <c r="CTG232" s="85"/>
      <c r="CTH232" s="85"/>
      <c r="CTI232" s="85"/>
      <c r="CTJ232" s="85"/>
      <c r="CTK232" s="85"/>
      <c r="CTL232" s="85"/>
      <c r="CTM232" s="85"/>
      <c r="CTN232" s="85"/>
      <c r="CTO232" s="85"/>
      <c r="CTP232" s="85"/>
      <c r="CTQ232" s="85"/>
      <c r="CTR232" s="85"/>
      <c r="CTS232" s="85"/>
      <c r="CTT232" s="85"/>
      <c r="CTU232" s="85"/>
      <c r="CTV232" s="85"/>
      <c r="CTW232" s="85"/>
      <c r="CTX232" s="85"/>
      <c r="CTY232" s="85"/>
      <c r="CTZ232" s="85"/>
      <c r="CUA232" s="85"/>
      <c r="CUB232" s="85"/>
      <c r="CUC232" s="85"/>
      <c r="CUD232" s="85"/>
      <c r="CUE232" s="85"/>
      <c r="CUF232" s="85"/>
      <c r="CUG232" s="85"/>
      <c r="CUH232" s="85"/>
      <c r="CUI232" s="85"/>
      <c r="CUJ232" s="85"/>
      <c r="CUK232" s="85"/>
      <c r="CUL232" s="85"/>
      <c r="CUM232" s="85"/>
      <c r="CUN232" s="85"/>
      <c r="CUO232" s="85"/>
      <c r="CUP232" s="85"/>
      <c r="CUQ232" s="85"/>
      <c r="CUR232" s="85"/>
      <c r="CUS232" s="85"/>
      <c r="CUT232" s="85"/>
      <c r="CUU232" s="85"/>
      <c r="CUV232" s="85"/>
      <c r="CUW232" s="85"/>
      <c r="CUX232" s="85"/>
      <c r="CUY232" s="85"/>
      <c r="CUZ232" s="85"/>
      <c r="CVA232" s="85"/>
      <c r="CVB232" s="85"/>
      <c r="CVC232" s="85"/>
      <c r="CVD232" s="85"/>
      <c r="CVE232" s="85"/>
      <c r="CVF232" s="85"/>
      <c r="CVG232" s="85"/>
      <c r="CVH232" s="85"/>
      <c r="CVI232" s="85"/>
      <c r="CVJ232" s="85"/>
      <c r="CVK232" s="85"/>
      <c r="CVL232" s="85"/>
      <c r="CVM232" s="85"/>
      <c r="CVN232" s="85"/>
      <c r="CVO232" s="85"/>
      <c r="CVP232" s="85"/>
      <c r="CVQ232" s="85"/>
      <c r="CVR232" s="85"/>
      <c r="CVS232" s="85"/>
      <c r="CVT232" s="85"/>
      <c r="CVU232" s="85"/>
      <c r="CVV232" s="85"/>
      <c r="CVW232" s="85"/>
      <c r="CVX232" s="85"/>
      <c r="CVY232" s="85"/>
      <c r="CVZ232" s="85"/>
      <c r="CWA232" s="85"/>
      <c r="CWB232" s="85"/>
      <c r="CWC232" s="85"/>
      <c r="CWD232" s="85"/>
      <c r="CWE232" s="85"/>
      <c r="CWF232" s="85"/>
      <c r="CWG232" s="85"/>
      <c r="CWH232" s="85"/>
      <c r="CWI232" s="85"/>
      <c r="CWJ232" s="85"/>
      <c r="CWK232" s="85"/>
      <c r="CWL232" s="85"/>
      <c r="CWM232" s="85"/>
      <c r="CWN232" s="85"/>
      <c r="CWO232" s="85"/>
      <c r="CWP232" s="85"/>
      <c r="CWQ232" s="85"/>
      <c r="CWR232" s="85"/>
      <c r="CWS232" s="85"/>
      <c r="CWT232" s="85"/>
      <c r="CWU232" s="85"/>
      <c r="CWV232" s="85"/>
      <c r="CWW232" s="85"/>
      <c r="CWX232" s="85"/>
      <c r="CWY232" s="85"/>
      <c r="CWZ232" s="85"/>
      <c r="CXA232" s="85"/>
      <c r="CXB232" s="85"/>
      <c r="CXC232" s="85"/>
      <c r="CXD232" s="85"/>
      <c r="CXE232" s="85"/>
      <c r="CXF232" s="85"/>
      <c r="CXG232" s="85"/>
      <c r="CXH232" s="85"/>
      <c r="CXI232" s="85"/>
      <c r="CXJ232" s="85"/>
      <c r="CXK232" s="85"/>
      <c r="CXL232" s="85"/>
      <c r="CXM232" s="85"/>
      <c r="CXN232" s="85"/>
      <c r="CXO232" s="85"/>
      <c r="CXP232" s="85"/>
      <c r="CXQ232" s="85"/>
      <c r="CXR232" s="85"/>
      <c r="CXS232" s="85"/>
      <c r="CXT232" s="85"/>
      <c r="CXU232" s="85"/>
      <c r="CXV232" s="85"/>
      <c r="CXW232" s="85"/>
      <c r="CXX232" s="85"/>
      <c r="CXY232" s="85"/>
      <c r="CXZ232" s="85"/>
      <c r="CYA232" s="85"/>
      <c r="CYB232" s="85"/>
      <c r="CYC232" s="85"/>
      <c r="CYD232" s="85"/>
      <c r="CYE232" s="85"/>
      <c r="CYF232" s="85"/>
      <c r="CYG232" s="85"/>
      <c r="CYH232" s="85"/>
      <c r="CYI232" s="85"/>
      <c r="CYJ232" s="85"/>
      <c r="CYK232" s="85"/>
      <c r="CYL232" s="85"/>
      <c r="CYM232" s="85"/>
      <c r="CYN232" s="85"/>
      <c r="CYO232" s="85"/>
      <c r="CYP232" s="85"/>
      <c r="CYQ232" s="85"/>
      <c r="CYR232" s="85"/>
      <c r="CYS232" s="85"/>
      <c r="CYT232" s="85"/>
      <c r="CYU232" s="85"/>
      <c r="CYV232" s="85"/>
      <c r="CYW232" s="85"/>
      <c r="CYX232" s="85"/>
      <c r="CYY232" s="85"/>
      <c r="CYZ232" s="85"/>
      <c r="CZA232" s="85"/>
      <c r="CZB232" s="85"/>
      <c r="CZC232" s="85"/>
      <c r="CZD232" s="85"/>
      <c r="CZE232" s="85"/>
      <c r="CZF232" s="85"/>
      <c r="CZG232" s="85"/>
      <c r="CZH232" s="85"/>
      <c r="CZI232" s="85"/>
      <c r="CZJ232" s="85"/>
      <c r="CZK232" s="85"/>
      <c r="CZL232" s="85"/>
      <c r="CZM232" s="85"/>
      <c r="CZN232" s="85"/>
      <c r="CZO232" s="85"/>
      <c r="CZP232" s="85"/>
      <c r="CZQ232" s="85"/>
      <c r="CZR232" s="85"/>
      <c r="CZS232" s="85"/>
      <c r="CZT232" s="85"/>
      <c r="CZU232" s="85"/>
      <c r="CZV232" s="85"/>
      <c r="CZW232" s="85"/>
      <c r="CZX232" s="85"/>
      <c r="CZY232" s="85"/>
      <c r="CZZ232" s="85"/>
      <c r="DAA232" s="85"/>
      <c r="DAB232" s="85"/>
      <c r="DAC232" s="85"/>
      <c r="DAD232" s="85"/>
      <c r="DAE232" s="85"/>
      <c r="DAF232" s="85"/>
      <c r="DAG232" s="85"/>
      <c r="DAH232" s="85"/>
      <c r="DAI232" s="85"/>
      <c r="DAJ232" s="85"/>
      <c r="DAK232" s="85"/>
      <c r="DAL232" s="85"/>
      <c r="DAM232" s="85"/>
      <c r="DAN232" s="85"/>
      <c r="DAO232" s="85"/>
      <c r="DAP232" s="85"/>
      <c r="DAQ232" s="85"/>
      <c r="DAR232" s="85"/>
      <c r="DAS232" s="85"/>
      <c r="DAT232" s="85"/>
      <c r="DAU232" s="85"/>
      <c r="DAV232" s="85"/>
      <c r="DAW232" s="85"/>
      <c r="DAX232" s="85"/>
      <c r="DAY232" s="85"/>
      <c r="DAZ232" s="85"/>
      <c r="DBA232" s="85"/>
      <c r="DBB232" s="85"/>
      <c r="DBC232" s="85"/>
      <c r="DBD232" s="85"/>
      <c r="DBE232" s="85"/>
      <c r="DBF232" s="85"/>
      <c r="DBG232" s="85"/>
      <c r="DBH232" s="85"/>
      <c r="DBI232" s="85"/>
      <c r="DBJ232" s="85"/>
      <c r="DBK232" s="85"/>
      <c r="DBL232" s="85"/>
      <c r="DBM232" s="85"/>
      <c r="DBN232" s="85"/>
      <c r="DBO232" s="85"/>
      <c r="DBP232" s="85"/>
      <c r="DBQ232" s="85"/>
      <c r="DBR232" s="85"/>
      <c r="DBS232" s="85"/>
      <c r="DBT232" s="85"/>
      <c r="DBU232" s="85"/>
      <c r="DBV232" s="85"/>
      <c r="DBW232" s="85"/>
      <c r="DBX232" s="85"/>
      <c r="DBY232" s="85"/>
      <c r="DBZ232" s="85"/>
      <c r="DCA232" s="85"/>
      <c r="DCB232" s="85"/>
      <c r="DCC232" s="85"/>
      <c r="DCD232" s="85"/>
      <c r="DCE232" s="85"/>
      <c r="DCF232" s="85"/>
      <c r="DCG232" s="85"/>
      <c r="DCH232" s="85"/>
      <c r="DCI232" s="85"/>
      <c r="DCJ232" s="85"/>
      <c r="DCK232" s="85"/>
      <c r="DCL232" s="85"/>
      <c r="DCM232" s="85"/>
      <c r="DCN232" s="85"/>
      <c r="DCO232" s="85"/>
      <c r="DCP232" s="85"/>
      <c r="DCQ232" s="85"/>
      <c r="DCR232" s="85"/>
      <c r="DCS232" s="85"/>
      <c r="DCT232" s="85"/>
      <c r="DCU232" s="85"/>
      <c r="DCV232" s="85"/>
      <c r="DCW232" s="85"/>
      <c r="DCX232" s="85"/>
      <c r="DCY232" s="85"/>
      <c r="DCZ232" s="85"/>
      <c r="DDA232" s="85"/>
      <c r="DDB232" s="85"/>
      <c r="DDC232" s="85"/>
      <c r="DDD232" s="85"/>
      <c r="DDE232" s="85"/>
      <c r="DDF232" s="85"/>
      <c r="DDG232" s="85"/>
      <c r="DDH232" s="85"/>
      <c r="DDI232" s="85"/>
      <c r="DDJ232" s="85"/>
      <c r="DDK232" s="85"/>
      <c r="DDL232" s="85"/>
      <c r="DDM232" s="85"/>
      <c r="DDN232" s="85"/>
      <c r="DDO232" s="85"/>
      <c r="DDP232" s="85"/>
      <c r="DDQ232" s="85"/>
      <c r="DDR232" s="85"/>
      <c r="DDS232" s="85"/>
      <c r="DDT232" s="85"/>
      <c r="DDU232" s="85"/>
      <c r="DDV232" s="85"/>
      <c r="DDW232" s="85"/>
      <c r="DDX232" s="85"/>
      <c r="DDY232" s="85"/>
      <c r="DDZ232" s="85"/>
      <c r="DEA232" s="85"/>
      <c r="DEB232" s="85"/>
      <c r="DEC232" s="85"/>
      <c r="DED232" s="85"/>
      <c r="DEE232" s="85"/>
      <c r="DEF232" s="85"/>
      <c r="DEG232" s="85"/>
      <c r="DEH232" s="85"/>
      <c r="DEI232" s="85"/>
      <c r="DEJ232" s="85"/>
      <c r="DEK232" s="85"/>
      <c r="DEL232" s="85"/>
      <c r="DEM232" s="85"/>
      <c r="DEN232" s="85"/>
      <c r="DEO232" s="85"/>
      <c r="DEP232" s="85"/>
      <c r="DEQ232" s="85"/>
      <c r="DER232" s="85"/>
      <c r="DES232" s="85"/>
      <c r="DET232" s="85"/>
      <c r="DEU232" s="85"/>
      <c r="DEV232" s="85"/>
      <c r="DEW232" s="85"/>
      <c r="DEX232" s="85"/>
      <c r="DEY232" s="85"/>
      <c r="DEZ232" s="85"/>
      <c r="DFA232" s="85"/>
      <c r="DFB232" s="85"/>
      <c r="DFC232" s="85"/>
      <c r="DFD232" s="85"/>
      <c r="DFE232" s="85"/>
      <c r="DFF232" s="85"/>
      <c r="DFG232" s="85"/>
      <c r="DFH232" s="85"/>
      <c r="DFI232" s="85"/>
      <c r="DFJ232" s="85"/>
      <c r="DFK232" s="85"/>
      <c r="DFL232" s="85"/>
      <c r="DFM232" s="85"/>
      <c r="DFN232" s="85"/>
      <c r="DFO232" s="85"/>
      <c r="DFP232" s="85"/>
      <c r="DFQ232" s="85"/>
      <c r="DFR232" s="85"/>
      <c r="DFS232" s="85"/>
      <c r="DFT232" s="85"/>
      <c r="DFU232" s="85"/>
      <c r="DFV232" s="85"/>
      <c r="DFW232" s="85"/>
      <c r="DFX232" s="85"/>
      <c r="DFY232" s="85"/>
      <c r="DFZ232" s="85"/>
      <c r="DGA232" s="85"/>
      <c r="DGB232" s="85"/>
      <c r="DGC232" s="85"/>
      <c r="DGD232" s="85"/>
      <c r="DGE232" s="85"/>
      <c r="DGF232" s="85"/>
      <c r="DGG232" s="85"/>
      <c r="DGH232" s="85"/>
      <c r="DGI232" s="85"/>
      <c r="DGJ232" s="85"/>
      <c r="DGK232" s="85"/>
      <c r="DGL232" s="85"/>
      <c r="DGM232" s="85"/>
      <c r="DGN232" s="85"/>
      <c r="DGO232" s="85"/>
      <c r="DGP232" s="85"/>
      <c r="DGQ232" s="85"/>
      <c r="DGR232" s="85"/>
      <c r="DGS232" s="85"/>
      <c r="DGT232" s="85"/>
      <c r="DGU232" s="85"/>
      <c r="DGV232" s="85"/>
      <c r="DGW232" s="85"/>
      <c r="DGX232" s="85"/>
      <c r="DGY232" s="85"/>
      <c r="DGZ232" s="85"/>
      <c r="DHA232" s="85"/>
      <c r="DHB232" s="85"/>
      <c r="DHC232" s="85"/>
      <c r="DHD232" s="85"/>
      <c r="DHE232" s="85"/>
      <c r="DHF232" s="85"/>
      <c r="DHG232" s="85"/>
      <c r="DHH232" s="85"/>
      <c r="DHI232" s="85"/>
      <c r="DHJ232" s="85"/>
      <c r="DHK232" s="85"/>
      <c r="DHL232" s="85"/>
      <c r="DHM232" s="85"/>
      <c r="DHN232" s="85"/>
      <c r="DHO232" s="85"/>
      <c r="DHP232" s="85"/>
      <c r="DHQ232" s="85"/>
      <c r="DHR232" s="85"/>
      <c r="DHS232" s="85"/>
      <c r="DHT232" s="85"/>
      <c r="DHU232" s="85"/>
      <c r="DHV232" s="85"/>
      <c r="DHW232" s="85"/>
      <c r="DHX232" s="85"/>
      <c r="DHY232" s="85"/>
      <c r="DHZ232" s="85"/>
      <c r="DIA232" s="85"/>
      <c r="DIB232" s="85"/>
      <c r="DIC232" s="85"/>
      <c r="DID232" s="85"/>
      <c r="DIE232" s="85"/>
      <c r="DIF232" s="85"/>
      <c r="DIG232" s="85"/>
      <c r="DIH232" s="85"/>
      <c r="DII232" s="85"/>
      <c r="DIJ232" s="85"/>
      <c r="DIK232" s="85"/>
      <c r="DIL232" s="85"/>
      <c r="DIM232" s="85"/>
      <c r="DIN232" s="85"/>
      <c r="DIO232" s="85"/>
      <c r="DIP232" s="85"/>
      <c r="DIQ232" s="85"/>
      <c r="DIR232" s="85"/>
      <c r="DIS232" s="85"/>
      <c r="DIT232" s="85"/>
      <c r="DIU232" s="85"/>
      <c r="DIV232" s="85"/>
      <c r="DIW232" s="85"/>
      <c r="DIX232" s="85"/>
      <c r="DIY232" s="85"/>
      <c r="DIZ232" s="85"/>
      <c r="DJA232" s="85"/>
      <c r="DJB232" s="85"/>
      <c r="DJC232" s="85"/>
      <c r="DJD232" s="85"/>
      <c r="DJE232" s="85"/>
      <c r="DJF232" s="85"/>
      <c r="DJG232" s="85"/>
      <c r="DJH232" s="85"/>
      <c r="DJI232" s="85"/>
      <c r="DJJ232" s="85"/>
      <c r="DJK232" s="85"/>
      <c r="DJL232" s="85"/>
      <c r="DJM232" s="85"/>
      <c r="DJN232" s="85"/>
      <c r="DJO232" s="85"/>
      <c r="DJP232" s="85"/>
      <c r="DJQ232" s="85"/>
      <c r="DJR232" s="85"/>
      <c r="DJS232" s="85"/>
      <c r="DJT232" s="85"/>
      <c r="DJU232" s="85"/>
      <c r="DJV232" s="85"/>
      <c r="DJW232" s="85"/>
      <c r="DJX232" s="85"/>
      <c r="DJY232" s="85"/>
      <c r="DJZ232" s="85"/>
      <c r="DKA232" s="85"/>
      <c r="DKB232" s="85"/>
      <c r="DKC232" s="85"/>
      <c r="DKD232" s="85"/>
      <c r="DKE232" s="85"/>
      <c r="DKF232" s="85"/>
      <c r="DKG232" s="85"/>
      <c r="DKH232" s="85"/>
      <c r="DKI232" s="85"/>
      <c r="DKJ232" s="85"/>
      <c r="DKK232" s="85"/>
      <c r="DKL232" s="85"/>
      <c r="DKM232" s="85"/>
      <c r="DKN232" s="85"/>
      <c r="DKO232" s="85"/>
      <c r="DKP232" s="85"/>
      <c r="DKQ232" s="85"/>
      <c r="DKR232" s="85"/>
      <c r="DKS232" s="85"/>
      <c r="DKT232" s="85"/>
      <c r="DKU232" s="85"/>
      <c r="DKV232" s="85"/>
      <c r="DKW232" s="85"/>
      <c r="DKX232" s="85"/>
      <c r="DKY232" s="85"/>
      <c r="DKZ232" s="85"/>
      <c r="DLA232" s="85"/>
      <c r="DLB232" s="85"/>
      <c r="DLC232" s="85"/>
      <c r="DLD232" s="85"/>
      <c r="DLE232" s="85"/>
      <c r="DLF232" s="85"/>
      <c r="DLG232" s="85"/>
      <c r="DLH232" s="85"/>
      <c r="DLI232" s="85"/>
      <c r="DLJ232" s="85"/>
      <c r="DLK232" s="85"/>
      <c r="DLL232" s="85"/>
      <c r="DLM232" s="85"/>
      <c r="DLN232" s="85"/>
      <c r="DLO232" s="85"/>
      <c r="DLP232" s="85"/>
      <c r="DLQ232" s="85"/>
      <c r="DLR232" s="85"/>
      <c r="DLS232" s="85"/>
      <c r="DLT232" s="85"/>
      <c r="DLU232" s="85"/>
      <c r="DLV232" s="85"/>
      <c r="DLW232" s="85"/>
      <c r="DLX232" s="85"/>
      <c r="DLY232" s="85"/>
      <c r="DLZ232" s="85"/>
      <c r="DMA232" s="85"/>
      <c r="DMB232" s="85"/>
      <c r="DMC232" s="85"/>
      <c r="DMD232" s="85"/>
      <c r="DME232" s="85"/>
      <c r="DMF232" s="85"/>
      <c r="DMG232" s="85"/>
      <c r="DMH232" s="85"/>
      <c r="DMI232" s="85"/>
      <c r="DMJ232" s="85"/>
      <c r="DMK232" s="85"/>
      <c r="DML232" s="85"/>
      <c r="DMM232" s="85"/>
      <c r="DMN232" s="85"/>
      <c r="DMO232" s="85"/>
      <c r="DMP232" s="85"/>
      <c r="DMQ232" s="85"/>
      <c r="DMR232" s="85"/>
      <c r="DMS232" s="85"/>
      <c r="DMT232" s="85"/>
      <c r="DMU232" s="85"/>
      <c r="DMV232" s="85"/>
      <c r="DMW232" s="85"/>
      <c r="DMX232" s="85"/>
      <c r="DMY232" s="85"/>
      <c r="DMZ232" s="85"/>
      <c r="DNA232" s="85"/>
      <c r="DNB232" s="85"/>
      <c r="DNC232" s="85"/>
      <c r="DND232" s="85"/>
      <c r="DNE232" s="85"/>
      <c r="DNF232" s="85"/>
      <c r="DNG232" s="85"/>
      <c r="DNH232" s="85"/>
      <c r="DNI232" s="85"/>
      <c r="DNJ232" s="85"/>
      <c r="DNK232" s="85"/>
      <c r="DNL232" s="85"/>
      <c r="DNM232" s="85"/>
      <c r="DNN232" s="85"/>
      <c r="DNO232" s="85"/>
      <c r="DNP232" s="85"/>
      <c r="DNQ232" s="85"/>
      <c r="DNR232" s="85"/>
      <c r="DNS232" s="85"/>
      <c r="DNT232" s="85"/>
      <c r="DNU232" s="85"/>
      <c r="DNV232" s="85"/>
      <c r="DNW232" s="85"/>
      <c r="DNX232" s="85"/>
      <c r="DNY232" s="85"/>
      <c r="DNZ232" s="85"/>
      <c r="DOA232" s="85"/>
      <c r="DOB232" s="85"/>
      <c r="DOC232" s="85"/>
      <c r="DOD232" s="85"/>
      <c r="DOE232" s="85"/>
      <c r="DOF232" s="85"/>
      <c r="DOG232" s="85"/>
      <c r="DOH232" s="85"/>
      <c r="DOI232" s="85"/>
      <c r="DOJ232" s="85"/>
      <c r="DOK232" s="85"/>
      <c r="DOL232" s="85"/>
      <c r="DOM232" s="85"/>
      <c r="DON232" s="85"/>
      <c r="DOO232" s="85"/>
      <c r="DOP232" s="85"/>
      <c r="DOQ232" s="85"/>
      <c r="DOR232" s="85"/>
      <c r="DOS232" s="85"/>
      <c r="DOT232" s="85"/>
      <c r="DOU232" s="85"/>
      <c r="DOV232" s="85"/>
      <c r="DOW232" s="85"/>
      <c r="DOX232" s="85"/>
      <c r="DOY232" s="85"/>
      <c r="DOZ232" s="85"/>
      <c r="DPA232" s="85"/>
      <c r="DPB232" s="85"/>
      <c r="DPC232" s="85"/>
      <c r="DPD232" s="85"/>
      <c r="DPE232" s="85"/>
      <c r="DPF232" s="85"/>
      <c r="DPG232" s="85"/>
      <c r="DPH232" s="85"/>
      <c r="DPI232" s="85"/>
      <c r="DPJ232" s="85"/>
      <c r="DPK232" s="85"/>
      <c r="DPL232" s="85"/>
      <c r="DPM232" s="85"/>
      <c r="DPN232" s="85"/>
      <c r="DPO232" s="85"/>
      <c r="DPP232" s="85"/>
      <c r="DPQ232" s="85"/>
      <c r="DPR232" s="85"/>
      <c r="DPS232" s="85"/>
      <c r="DPT232" s="85"/>
      <c r="DPU232" s="85"/>
      <c r="DPV232" s="85"/>
      <c r="DPW232" s="85"/>
      <c r="DPX232" s="85"/>
      <c r="DPY232" s="85"/>
      <c r="DPZ232" s="85"/>
      <c r="DQA232" s="85"/>
      <c r="DQB232" s="85"/>
      <c r="DQC232" s="85"/>
      <c r="DQD232" s="85"/>
      <c r="DQE232" s="85"/>
      <c r="DQF232" s="85"/>
      <c r="DQG232" s="85"/>
      <c r="DQH232" s="85"/>
      <c r="DQI232" s="85"/>
      <c r="DQJ232" s="85"/>
      <c r="DQK232" s="85"/>
      <c r="DQL232" s="85"/>
      <c r="DQM232" s="85"/>
      <c r="DQN232" s="85"/>
      <c r="DQO232" s="85"/>
      <c r="DQP232" s="85"/>
      <c r="DQQ232" s="85"/>
      <c r="DQR232" s="85"/>
      <c r="DQS232" s="85"/>
      <c r="DQT232" s="85"/>
      <c r="DQU232" s="85"/>
      <c r="DQV232" s="85"/>
      <c r="DQW232" s="85"/>
      <c r="DQX232" s="85"/>
      <c r="DQY232" s="85"/>
      <c r="DQZ232" s="85"/>
      <c r="DRA232" s="85"/>
      <c r="DRB232" s="85"/>
      <c r="DRC232" s="85"/>
      <c r="DRD232" s="85"/>
      <c r="DRE232" s="85"/>
      <c r="DRF232" s="85"/>
      <c r="DRG232" s="85"/>
      <c r="DRH232" s="85"/>
      <c r="DRI232" s="85"/>
      <c r="DRJ232" s="85"/>
      <c r="DRK232" s="85"/>
      <c r="DRL232" s="85"/>
      <c r="DRM232" s="85"/>
      <c r="DRN232" s="85"/>
      <c r="DRO232" s="85"/>
      <c r="DRP232" s="85"/>
      <c r="DRQ232" s="85"/>
      <c r="DRR232" s="85"/>
      <c r="DRS232" s="85"/>
      <c r="DRT232" s="85"/>
      <c r="DRU232" s="85"/>
      <c r="DRV232" s="85"/>
      <c r="DRW232" s="85"/>
      <c r="DRX232" s="85"/>
      <c r="DRY232" s="85"/>
      <c r="DRZ232" s="85"/>
      <c r="DSA232" s="85"/>
      <c r="DSB232" s="85"/>
      <c r="DSC232" s="85"/>
      <c r="DSD232" s="85"/>
      <c r="DSE232" s="85"/>
      <c r="DSF232" s="85"/>
      <c r="DSG232" s="85"/>
      <c r="DSH232" s="85"/>
      <c r="DSI232" s="85"/>
      <c r="DSJ232" s="85"/>
      <c r="DSK232" s="85"/>
      <c r="DSL232" s="85"/>
      <c r="DSM232" s="85"/>
      <c r="DSN232" s="85"/>
      <c r="DSO232" s="85"/>
      <c r="DSP232" s="85"/>
      <c r="DSQ232" s="85"/>
      <c r="DSR232" s="85"/>
      <c r="DSS232" s="85"/>
      <c r="DST232" s="85"/>
      <c r="DSU232" s="85"/>
      <c r="DSV232" s="85"/>
      <c r="DSW232" s="85"/>
      <c r="DSX232" s="85"/>
      <c r="DSY232" s="85"/>
      <c r="DSZ232" s="85"/>
      <c r="DTA232" s="85"/>
      <c r="DTB232" s="85"/>
      <c r="DTC232" s="85"/>
      <c r="DTD232" s="85"/>
      <c r="DTE232" s="85"/>
      <c r="DTF232" s="85"/>
      <c r="DTG232" s="85"/>
      <c r="DTH232" s="85"/>
      <c r="DTI232" s="85"/>
      <c r="DTJ232" s="85"/>
      <c r="DTK232" s="85"/>
      <c r="DTL232" s="85"/>
      <c r="DTM232" s="85"/>
      <c r="DTN232" s="85"/>
      <c r="DTO232" s="85"/>
      <c r="DTP232" s="85"/>
      <c r="DTQ232" s="85"/>
      <c r="DTR232" s="85"/>
      <c r="DTS232" s="85"/>
      <c r="DTT232" s="85"/>
      <c r="DTU232" s="85"/>
      <c r="DTV232" s="85"/>
      <c r="DTW232" s="85"/>
      <c r="DTX232" s="85"/>
      <c r="DTY232" s="85"/>
      <c r="DTZ232" s="85"/>
      <c r="DUA232" s="85"/>
      <c r="DUB232" s="85"/>
      <c r="DUC232" s="85"/>
      <c r="DUD232" s="85"/>
      <c r="DUE232" s="85"/>
      <c r="DUF232" s="85"/>
      <c r="DUG232" s="85"/>
      <c r="DUH232" s="85"/>
      <c r="DUI232" s="85"/>
      <c r="DUJ232" s="85"/>
      <c r="DUK232" s="85"/>
      <c r="DUL232" s="85"/>
      <c r="DUM232" s="85"/>
      <c r="DUN232" s="85"/>
      <c r="DUO232" s="85"/>
      <c r="DUP232" s="85"/>
      <c r="DUQ232" s="85"/>
      <c r="DUR232" s="85"/>
      <c r="DUS232" s="85"/>
      <c r="DUT232" s="85"/>
      <c r="DUU232" s="85"/>
      <c r="DUV232" s="85"/>
      <c r="DUW232" s="85"/>
      <c r="DUX232" s="85"/>
      <c r="DUY232" s="85"/>
      <c r="DUZ232" s="85"/>
      <c r="DVA232" s="85"/>
      <c r="DVB232" s="85"/>
      <c r="DVC232" s="85"/>
      <c r="DVD232" s="85"/>
      <c r="DVE232" s="85"/>
      <c r="DVF232" s="85"/>
      <c r="DVG232" s="85"/>
      <c r="DVH232" s="85"/>
      <c r="DVI232" s="85"/>
      <c r="DVJ232" s="85"/>
      <c r="DVK232" s="85"/>
      <c r="DVL232" s="85"/>
      <c r="DVM232" s="85"/>
      <c r="DVN232" s="85"/>
      <c r="DVO232" s="85"/>
      <c r="DVP232" s="85"/>
      <c r="DVQ232" s="85"/>
      <c r="DVR232" s="85"/>
      <c r="DVS232" s="85"/>
      <c r="DVT232" s="85"/>
      <c r="DVU232" s="85"/>
      <c r="DVV232" s="85"/>
      <c r="DVW232" s="85"/>
      <c r="DVX232" s="85"/>
      <c r="DVY232" s="85"/>
      <c r="DVZ232" s="85"/>
      <c r="DWA232" s="85"/>
      <c r="DWB232" s="85"/>
      <c r="DWC232" s="85"/>
      <c r="DWD232" s="85"/>
      <c r="DWE232" s="85"/>
      <c r="DWF232" s="85"/>
      <c r="DWG232" s="85"/>
      <c r="DWH232" s="85"/>
      <c r="DWI232" s="85"/>
      <c r="DWJ232" s="85"/>
      <c r="DWK232" s="85"/>
      <c r="DWL232" s="85"/>
      <c r="DWM232" s="85"/>
      <c r="DWN232" s="85"/>
      <c r="DWO232" s="85"/>
      <c r="DWP232" s="85"/>
      <c r="DWQ232" s="85"/>
      <c r="DWR232" s="85"/>
      <c r="DWS232" s="85"/>
      <c r="DWT232" s="85"/>
      <c r="DWU232" s="85"/>
      <c r="DWV232" s="85"/>
      <c r="DWW232" s="85"/>
      <c r="DWX232" s="85"/>
      <c r="DWY232" s="85"/>
      <c r="DWZ232" s="85"/>
      <c r="DXA232" s="85"/>
      <c r="DXB232" s="85"/>
      <c r="DXC232" s="85"/>
      <c r="DXD232" s="85"/>
      <c r="DXE232" s="85"/>
      <c r="DXF232" s="85"/>
      <c r="DXG232" s="85"/>
      <c r="DXH232" s="85"/>
      <c r="DXI232" s="85"/>
      <c r="DXJ232" s="85"/>
      <c r="DXK232" s="85"/>
      <c r="DXL232" s="85"/>
      <c r="DXM232" s="85"/>
      <c r="DXN232" s="85"/>
      <c r="DXO232" s="85"/>
      <c r="DXP232" s="85"/>
      <c r="DXQ232" s="85"/>
      <c r="DXR232" s="85"/>
      <c r="DXS232" s="85"/>
      <c r="DXT232" s="85"/>
      <c r="DXU232" s="85"/>
      <c r="DXV232" s="85"/>
      <c r="DXW232" s="85"/>
      <c r="DXX232" s="85"/>
      <c r="DXY232" s="85"/>
      <c r="DXZ232" s="85"/>
      <c r="DYA232" s="85"/>
      <c r="DYB232" s="85"/>
      <c r="DYC232" s="85"/>
      <c r="DYD232" s="85"/>
      <c r="DYE232" s="85"/>
      <c r="DYF232" s="85"/>
      <c r="DYG232" s="85"/>
      <c r="DYH232" s="85"/>
      <c r="DYI232" s="85"/>
      <c r="DYJ232" s="85"/>
      <c r="DYK232" s="85"/>
      <c r="DYL232" s="85"/>
      <c r="DYM232" s="85"/>
      <c r="DYN232" s="85"/>
      <c r="DYO232" s="85"/>
      <c r="DYP232" s="85"/>
      <c r="DYQ232" s="85"/>
      <c r="DYR232" s="85"/>
      <c r="DYS232" s="85"/>
      <c r="DYT232" s="85"/>
      <c r="DYU232" s="85"/>
      <c r="DYV232" s="85"/>
      <c r="DYW232" s="85"/>
      <c r="DYX232" s="85"/>
      <c r="DYY232" s="85"/>
      <c r="DYZ232" s="85"/>
      <c r="DZA232" s="85"/>
      <c r="DZB232" s="85"/>
      <c r="DZC232" s="85"/>
      <c r="DZD232" s="85"/>
      <c r="DZE232" s="85"/>
      <c r="DZF232" s="85"/>
      <c r="DZG232" s="85"/>
      <c r="DZH232" s="85"/>
      <c r="DZI232" s="85"/>
      <c r="DZJ232" s="85"/>
      <c r="DZK232" s="85"/>
      <c r="DZL232" s="85"/>
      <c r="DZM232" s="85"/>
      <c r="DZN232" s="85"/>
      <c r="DZO232" s="85"/>
      <c r="DZP232" s="85"/>
      <c r="DZQ232" s="85"/>
      <c r="DZR232" s="85"/>
      <c r="DZS232" s="85"/>
      <c r="DZT232" s="85"/>
      <c r="DZU232" s="85"/>
      <c r="DZV232" s="85"/>
      <c r="DZW232" s="85"/>
      <c r="DZX232" s="85"/>
      <c r="DZY232" s="85"/>
      <c r="DZZ232" s="85"/>
      <c r="EAA232" s="85"/>
      <c r="EAB232" s="85"/>
      <c r="EAC232" s="85"/>
      <c r="EAD232" s="85"/>
      <c r="EAE232" s="85"/>
      <c r="EAF232" s="85"/>
      <c r="EAG232" s="85"/>
      <c r="EAH232" s="85"/>
      <c r="EAI232" s="85"/>
      <c r="EAJ232" s="85"/>
      <c r="EAK232" s="85"/>
      <c r="EAL232" s="85"/>
      <c r="EAM232" s="85"/>
      <c r="EAN232" s="85"/>
      <c r="EAO232" s="85"/>
      <c r="EAP232" s="85"/>
      <c r="EAQ232" s="85"/>
      <c r="EAR232" s="85"/>
      <c r="EAS232" s="85"/>
      <c r="EAT232" s="85"/>
      <c r="EAU232" s="85"/>
      <c r="EAV232" s="85"/>
      <c r="EAW232" s="85"/>
      <c r="EAX232" s="85"/>
      <c r="EAY232" s="85"/>
      <c r="EAZ232" s="85"/>
      <c r="EBA232" s="85"/>
      <c r="EBB232" s="85"/>
      <c r="EBC232" s="85"/>
      <c r="EBD232" s="85"/>
      <c r="EBE232" s="85"/>
      <c r="EBF232" s="85"/>
      <c r="EBG232" s="85"/>
      <c r="EBH232" s="85"/>
      <c r="EBI232" s="85"/>
      <c r="EBJ232" s="85"/>
      <c r="EBK232" s="85"/>
      <c r="EBL232" s="85"/>
      <c r="EBM232" s="85"/>
      <c r="EBN232" s="85"/>
      <c r="EBO232" s="85"/>
      <c r="EBP232" s="85"/>
      <c r="EBQ232" s="85"/>
      <c r="EBR232" s="85"/>
      <c r="EBS232" s="85"/>
      <c r="EBT232" s="85"/>
      <c r="EBU232" s="85"/>
      <c r="EBV232" s="85"/>
      <c r="EBW232" s="85"/>
      <c r="EBX232" s="85"/>
      <c r="EBY232" s="85"/>
      <c r="EBZ232" s="85"/>
      <c r="ECA232" s="85"/>
      <c r="ECB232" s="85"/>
      <c r="ECC232" s="85"/>
      <c r="ECD232" s="85"/>
      <c r="ECE232" s="85"/>
      <c r="ECF232" s="85"/>
      <c r="ECG232" s="85"/>
      <c r="ECH232" s="85"/>
      <c r="ECI232" s="85"/>
      <c r="ECJ232" s="85"/>
      <c r="ECK232" s="85"/>
      <c r="ECL232" s="85"/>
      <c r="ECM232" s="85"/>
      <c r="ECN232" s="85"/>
      <c r="ECO232" s="85"/>
      <c r="ECP232" s="85"/>
      <c r="ECQ232" s="85"/>
      <c r="ECR232" s="85"/>
      <c r="ECS232" s="85"/>
      <c r="ECT232" s="85"/>
      <c r="ECU232" s="85"/>
      <c r="ECV232" s="85"/>
      <c r="ECW232" s="85"/>
      <c r="ECX232" s="85"/>
      <c r="ECY232" s="85"/>
      <c r="ECZ232" s="85"/>
      <c r="EDA232" s="85"/>
      <c r="EDB232" s="85"/>
      <c r="EDC232" s="85"/>
      <c r="EDD232" s="85"/>
      <c r="EDE232" s="85"/>
      <c r="EDF232" s="85"/>
      <c r="EDG232" s="85"/>
      <c r="EDH232" s="85"/>
      <c r="EDI232" s="85"/>
      <c r="EDJ232" s="85"/>
      <c r="EDK232" s="85"/>
      <c r="EDL232" s="85"/>
      <c r="EDM232" s="85"/>
      <c r="EDN232" s="85"/>
      <c r="EDO232" s="85"/>
      <c r="EDP232" s="85"/>
      <c r="EDQ232" s="85"/>
      <c r="EDR232" s="85"/>
      <c r="EDS232" s="85"/>
      <c r="EDT232" s="85"/>
      <c r="EDU232" s="85"/>
      <c r="EDV232" s="85"/>
      <c r="EDW232" s="85"/>
      <c r="EDX232" s="85"/>
      <c r="EDY232" s="85"/>
      <c r="EDZ232" s="85"/>
      <c r="EEA232" s="85"/>
      <c r="EEB232" s="85"/>
      <c r="EEC232" s="85"/>
      <c r="EED232" s="85"/>
      <c r="EEE232" s="85"/>
      <c r="EEF232" s="85"/>
      <c r="EEG232" s="85"/>
      <c r="EEH232" s="85"/>
      <c r="EEI232" s="85"/>
      <c r="EEJ232" s="85"/>
      <c r="EEK232" s="85"/>
      <c r="EEL232" s="85"/>
      <c r="EEM232" s="85"/>
      <c r="EEN232" s="85"/>
      <c r="EEO232" s="85"/>
      <c r="EEP232" s="85"/>
      <c r="EEQ232" s="85"/>
      <c r="EER232" s="85"/>
      <c r="EES232" s="85"/>
      <c r="EET232" s="85"/>
      <c r="EEU232" s="85"/>
      <c r="EEV232" s="85"/>
      <c r="EEW232" s="85"/>
      <c r="EEX232" s="85"/>
      <c r="EEY232" s="85"/>
      <c r="EEZ232" s="85"/>
      <c r="EFA232" s="85"/>
      <c r="EFB232" s="85"/>
      <c r="EFC232" s="85"/>
      <c r="EFD232" s="85"/>
      <c r="EFE232" s="85"/>
      <c r="EFF232" s="85"/>
      <c r="EFG232" s="85"/>
      <c r="EFH232" s="85"/>
      <c r="EFI232" s="85"/>
      <c r="EFJ232" s="85"/>
      <c r="EFK232" s="85"/>
      <c r="EFL232" s="85"/>
      <c r="EFM232" s="85"/>
      <c r="EFN232" s="85"/>
      <c r="EFO232" s="85"/>
      <c r="EFP232" s="85"/>
      <c r="EFQ232" s="85"/>
      <c r="EFR232" s="85"/>
      <c r="EFS232" s="85"/>
      <c r="EFT232" s="85"/>
      <c r="EFU232" s="85"/>
      <c r="EFV232" s="85"/>
      <c r="EFW232" s="85"/>
      <c r="EFX232" s="85"/>
      <c r="EFY232" s="85"/>
      <c r="EFZ232" s="85"/>
      <c r="EGA232" s="85"/>
      <c r="EGB232" s="85"/>
      <c r="EGC232" s="85"/>
      <c r="EGD232" s="85"/>
      <c r="EGE232" s="85"/>
      <c r="EGF232" s="85"/>
      <c r="EGG232" s="85"/>
      <c r="EGH232" s="85"/>
      <c r="EGI232" s="85"/>
      <c r="EGJ232" s="85"/>
      <c r="EGK232" s="85"/>
      <c r="EGL232" s="85"/>
      <c r="EGM232" s="85"/>
      <c r="EGN232" s="85"/>
      <c r="EGO232" s="85"/>
      <c r="EGP232" s="85"/>
      <c r="EGQ232" s="85"/>
      <c r="EGR232" s="85"/>
      <c r="EGS232" s="85"/>
      <c r="EGT232" s="85"/>
      <c r="EGU232" s="85"/>
      <c r="EGV232" s="85"/>
      <c r="EGW232" s="85"/>
      <c r="EGX232" s="85"/>
      <c r="EGY232" s="85"/>
      <c r="EGZ232" s="85"/>
      <c r="EHA232" s="85"/>
      <c r="EHB232" s="85"/>
      <c r="EHC232" s="85"/>
      <c r="EHD232" s="85"/>
      <c r="EHE232" s="85"/>
      <c r="EHF232" s="85"/>
      <c r="EHG232" s="85"/>
      <c r="EHH232" s="85"/>
      <c r="EHI232" s="85"/>
      <c r="EHJ232" s="85"/>
      <c r="EHK232" s="85"/>
      <c r="EHL232" s="85"/>
      <c r="EHM232" s="85"/>
      <c r="EHN232" s="85"/>
      <c r="EHO232" s="85"/>
      <c r="EHP232" s="85"/>
      <c r="EHQ232" s="85"/>
      <c r="EHR232" s="85"/>
      <c r="EHS232" s="85"/>
      <c r="EHT232" s="85"/>
      <c r="EHU232" s="85"/>
      <c r="EHV232" s="85"/>
      <c r="EHW232" s="85"/>
      <c r="EHX232" s="85"/>
      <c r="EHY232" s="85"/>
      <c r="EHZ232" s="85"/>
      <c r="EIA232" s="85"/>
      <c r="EIB232" s="85"/>
      <c r="EIC232" s="85"/>
      <c r="EID232" s="85"/>
      <c r="EIE232" s="85"/>
      <c r="EIF232" s="85"/>
      <c r="EIG232" s="85"/>
      <c r="EIH232" s="85"/>
      <c r="EII232" s="85"/>
      <c r="EIJ232" s="85"/>
      <c r="EIK232" s="85"/>
      <c r="EIL232" s="85"/>
      <c r="EIM232" s="85"/>
      <c r="EIN232" s="85"/>
      <c r="EIO232" s="85"/>
      <c r="EIP232" s="85"/>
      <c r="EIQ232" s="85"/>
      <c r="EIR232" s="85"/>
      <c r="EIS232" s="85"/>
      <c r="EIT232" s="85"/>
      <c r="EIU232" s="85"/>
      <c r="EIV232" s="85"/>
      <c r="EIW232" s="85"/>
      <c r="EIX232" s="85"/>
      <c r="EIY232" s="85"/>
      <c r="EIZ232" s="85"/>
      <c r="EJA232" s="85"/>
      <c r="EJB232" s="85"/>
      <c r="EJC232" s="85"/>
      <c r="EJD232" s="85"/>
      <c r="EJE232" s="85"/>
      <c r="EJF232" s="85"/>
      <c r="EJG232" s="85"/>
      <c r="EJH232" s="85"/>
      <c r="EJI232" s="85"/>
      <c r="EJJ232" s="85"/>
      <c r="EJK232" s="85"/>
      <c r="EJL232" s="85"/>
      <c r="EJM232" s="85"/>
      <c r="EJN232" s="85"/>
      <c r="EJO232" s="85"/>
      <c r="EJP232" s="85"/>
      <c r="EJQ232" s="85"/>
      <c r="EJR232" s="85"/>
      <c r="EJS232" s="85"/>
      <c r="EJT232" s="85"/>
      <c r="EJU232" s="85"/>
      <c r="EJV232" s="85"/>
      <c r="EJW232" s="85"/>
      <c r="EJX232" s="85"/>
      <c r="EJY232" s="85"/>
      <c r="EJZ232" s="85"/>
      <c r="EKA232" s="85"/>
      <c r="EKB232" s="85"/>
      <c r="EKC232" s="85"/>
      <c r="EKD232" s="85"/>
      <c r="EKE232" s="85"/>
      <c r="EKF232" s="85"/>
      <c r="EKG232" s="85"/>
      <c r="EKH232" s="85"/>
      <c r="EKI232" s="85"/>
      <c r="EKJ232" s="85"/>
      <c r="EKK232" s="85"/>
      <c r="EKL232" s="85"/>
      <c r="EKM232" s="85"/>
      <c r="EKN232" s="85"/>
      <c r="EKO232" s="85"/>
      <c r="EKP232" s="85"/>
      <c r="EKQ232" s="85"/>
      <c r="EKR232" s="85"/>
      <c r="EKS232" s="85"/>
      <c r="EKT232" s="85"/>
      <c r="EKU232" s="85"/>
      <c r="EKV232" s="85"/>
      <c r="EKW232" s="85"/>
      <c r="EKX232" s="85"/>
      <c r="EKY232" s="85"/>
      <c r="EKZ232" s="85"/>
      <c r="ELA232" s="85"/>
      <c r="ELB232" s="85"/>
      <c r="ELC232" s="85"/>
      <c r="ELD232" s="85"/>
      <c r="ELE232" s="85"/>
      <c r="ELF232" s="85"/>
      <c r="ELG232" s="85"/>
      <c r="ELH232" s="85"/>
      <c r="ELI232" s="85"/>
      <c r="ELJ232" s="85"/>
      <c r="ELK232" s="85"/>
      <c r="ELL232" s="85"/>
      <c r="ELM232" s="85"/>
      <c r="ELN232" s="85"/>
      <c r="ELO232" s="85"/>
      <c r="ELP232" s="85"/>
      <c r="ELQ232" s="85"/>
      <c r="ELR232" s="85"/>
      <c r="ELS232" s="85"/>
      <c r="ELT232" s="85"/>
      <c r="ELU232" s="85"/>
      <c r="ELV232" s="85"/>
      <c r="ELW232" s="85"/>
      <c r="ELX232" s="85"/>
      <c r="ELY232" s="85"/>
      <c r="ELZ232" s="85"/>
      <c r="EMA232" s="85"/>
      <c r="EMB232" s="85"/>
      <c r="EMC232" s="85"/>
      <c r="EMD232" s="85"/>
      <c r="EME232" s="85"/>
      <c r="EMF232" s="85"/>
      <c r="EMG232" s="85"/>
      <c r="EMH232" s="85"/>
      <c r="EMI232" s="85"/>
      <c r="EMJ232" s="85"/>
      <c r="EMK232" s="85"/>
      <c r="EML232" s="85"/>
      <c r="EMM232" s="85"/>
      <c r="EMN232" s="85"/>
      <c r="EMO232" s="85"/>
      <c r="EMP232" s="85"/>
      <c r="EMQ232" s="85"/>
      <c r="EMR232" s="85"/>
      <c r="EMS232" s="85"/>
      <c r="EMT232" s="85"/>
      <c r="EMU232" s="85"/>
      <c r="EMV232" s="85"/>
      <c r="EMW232" s="85"/>
      <c r="EMX232" s="85"/>
      <c r="EMY232" s="85"/>
      <c r="EMZ232" s="85"/>
      <c r="ENA232" s="85"/>
      <c r="ENB232" s="85"/>
      <c r="ENC232" s="85"/>
      <c r="END232" s="85"/>
      <c r="ENE232" s="85"/>
      <c r="ENF232" s="85"/>
      <c r="ENG232" s="85"/>
      <c r="ENH232" s="85"/>
      <c r="ENI232" s="85"/>
      <c r="ENJ232" s="85"/>
      <c r="ENK232" s="85"/>
      <c r="ENL232" s="85"/>
      <c r="ENM232" s="85"/>
      <c r="ENN232" s="85"/>
      <c r="ENO232" s="85"/>
      <c r="ENP232" s="85"/>
      <c r="ENQ232" s="85"/>
      <c r="ENR232" s="85"/>
      <c r="ENS232" s="85"/>
      <c r="ENT232" s="85"/>
      <c r="ENU232" s="85"/>
      <c r="ENV232" s="85"/>
      <c r="ENW232" s="85"/>
      <c r="ENX232" s="85"/>
      <c r="ENY232" s="85"/>
      <c r="ENZ232" s="85"/>
      <c r="EOA232" s="85"/>
      <c r="EOB232" s="85"/>
      <c r="EOC232" s="85"/>
      <c r="EOD232" s="85"/>
      <c r="EOE232" s="85"/>
      <c r="EOF232" s="85"/>
      <c r="EOG232" s="85"/>
      <c r="EOH232" s="85"/>
      <c r="EOI232" s="85"/>
      <c r="EOJ232" s="85"/>
      <c r="EOK232" s="85"/>
      <c r="EOL232" s="85"/>
      <c r="EOM232" s="85"/>
      <c r="EON232" s="85"/>
      <c r="EOO232" s="85"/>
      <c r="EOP232" s="85"/>
      <c r="EOQ232" s="85"/>
      <c r="EOR232" s="85"/>
      <c r="EOS232" s="85"/>
      <c r="EOT232" s="85"/>
      <c r="EOU232" s="85"/>
      <c r="EOV232" s="85"/>
      <c r="EOW232" s="85"/>
      <c r="EOX232" s="85"/>
      <c r="EOY232" s="85"/>
      <c r="EOZ232" s="85"/>
      <c r="EPA232" s="85"/>
      <c r="EPB232" s="85"/>
      <c r="EPC232" s="85"/>
      <c r="EPD232" s="85"/>
      <c r="EPE232" s="85"/>
      <c r="EPF232" s="85"/>
      <c r="EPG232" s="85"/>
      <c r="EPH232" s="85"/>
      <c r="EPI232" s="85"/>
      <c r="EPJ232" s="85"/>
      <c r="EPK232" s="85"/>
      <c r="EPL232" s="85"/>
      <c r="EPM232" s="85"/>
      <c r="EPN232" s="85"/>
      <c r="EPO232" s="85"/>
      <c r="EPP232" s="85"/>
      <c r="EPQ232" s="85"/>
      <c r="EPR232" s="85"/>
      <c r="EPS232" s="85"/>
      <c r="EPT232" s="85"/>
      <c r="EPU232" s="85"/>
      <c r="EPV232" s="85"/>
      <c r="EPW232" s="85"/>
      <c r="EPX232" s="85"/>
      <c r="EPY232" s="85"/>
      <c r="EPZ232" s="85"/>
      <c r="EQA232" s="85"/>
      <c r="EQB232" s="85"/>
      <c r="EQC232" s="85"/>
      <c r="EQD232" s="85"/>
      <c r="EQE232" s="85"/>
      <c r="EQF232" s="85"/>
      <c r="EQG232" s="85"/>
      <c r="EQH232" s="85"/>
      <c r="EQI232" s="85"/>
      <c r="EQJ232" s="85"/>
      <c r="EQK232" s="85"/>
      <c r="EQL232" s="85"/>
      <c r="EQM232" s="85"/>
      <c r="EQN232" s="85"/>
      <c r="EQO232" s="85"/>
      <c r="EQP232" s="85"/>
      <c r="EQQ232" s="85"/>
      <c r="EQR232" s="85"/>
      <c r="EQS232" s="85"/>
      <c r="EQT232" s="85"/>
      <c r="EQU232" s="85"/>
      <c r="EQV232" s="85"/>
      <c r="EQW232" s="85"/>
      <c r="EQX232" s="85"/>
      <c r="EQY232" s="85"/>
      <c r="EQZ232" s="85"/>
      <c r="ERA232" s="85"/>
      <c r="ERB232" s="85"/>
      <c r="ERC232" s="85"/>
      <c r="ERD232" s="85"/>
      <c r="ERE232" s="85"/>
      <c r="ERF232" s="85"/>
      <c r="ERG232" s="85"/>
      <c r="ERH232" s="85"/>
      <c r="ERI232" s="85"/>
      <c r="ERJ232" s="85"/>
      <c r="ERK232" s="85"/>
      <c r="ERL232" s="85"/>
      <c r="ERM232" s="85"/>
      <c r="ERN232" s="85"/>
      <c r="ERO232" s="85"/>
      <c r="ERP232" s="85"/>
      <c r="ERQ232" s="85"/>
      <c r="ERR232" s="85"/>
      <c r="ERS232" s="85"/>
      <c r="ERT232" s="85"/>
      <c r="ERU232" s="85"/>
      <c r="ERV232" s="85"/>
      <c r="ERW232" s="85"/>
      <c r="ERX232" s="85"/>
      <c r="ERY232" s="85"/>
      <c r="ERZ232" s="85"/>
      <c r="ESA232" s="85"/>
      <c r="ESB232" s="85"/>
      <c r="ESC232" s="85"/>
      <c r="ESD232" s="85"/>
      <c r="ESE232" s="85"/>
      <c r="ESF232" s="85"/>
      <c r="ESG232" s="85"/>
      <c r="ESH232" s="85"/>
      <c r="ESI232" s="85"/>
      <c r="ESJ232" s="85"/>
      <c r="ESK232" s="85"/>
      <c r="ESL232" s="85"/>
      <c r="ESM232" s="85"/>
      <c r="ESN232" s="85"/>
      <c r="ESO232" s="85"/>
      <c r="ESP232" s="85"/>
      <c r="ESQ232" s="85"/>
      <c r="ESR232" s="85"/>
      <c r="ESS232" s="85"/>
      <c r="EST232" s="85"/>
      <c r="ESU232" s="85"/>
      <c r="ESV232" s="85"/>
      <c r="ESW232" s="85"/>
      <c r="ESX232" s="85"/>
      <c r="ESY232" s="85"/>
      <c r="ESZ232" s="85"/>
      <c r="ETA232" s="85"/>
      <c r="ETB232" s="85"/>
      <c r="ETC232" s="85"/>
      <c r="ETD232" s="85"/>
      <c r="ETE232" s="85"/>
      <c r="ETF232" s="85"/>
      <c r="ETG232" s="85"/>
      <c r="ETH232" s="85"/>
      <c r="ETI232" s="85"/>
      <c r="ETJ232" s="85"/>
      <c r="ETK232" s="85"/>
      <c r="ETL232" s="85"/>
      <c r="ETM232" s="85"/>
      <c r="ETN232" s="85"/>
      <c r="ETO232" s="85"/>
      <c r="ETP232" s="85"/>
      <c r="ETQ232" s="85"/>
      <c r="ETR232" s="85"/>
      <c r="ETS232" s="85"/>
      <c r="ETT232" s="85"/>
      <c r="ETU232" s="85"/>
      <c r="ETV232" s="85"/>
      <c r="ETW232" s="85"/>
      <c r="ETX232" s="85"/>
      <c r="ETY232" s="85"/>
      <c r="ETZ232" s="85"/>
      <c r="EUA232" s="85"/>
      <c r="EUB232" s="85"/>
      <c r="EUC232" s="85"/>
      <c r="EUD232" s="85"/>
      <c r="EUE232" s="85"/>
      <c r="EUF232" s="85"/>
      <c r="EUG232" s="85"/>
      <c r="EUH232" s="85"/>
      <c r="EUI232" s="85"/>
      <c r="EUJ232" s="85"/>
      <c r="EUK232" s="85"/>
      <c r="EUL232" s="85"/>
      <c r="EUM232" s="85"/>
      <c r="EUN232" s="85"/>
      <c r="EUO232" s="85"/>
      <c r="EUP232" s="85"/>
      <c r="EUQ232" s="85"/>
      <c r="EUR232" s="85"/>
      <c r="EUS232" s="85"/>
      <c r="EUT232" s="85"/>
      <c r="EUU232" s="85"/>
      <c r="EUV232" s="85"/>
      <c r="EUW232" s="85"/>
      <c r="EUX232" s="85"/>
      <c r="EUY232" s="85"/>
      <c r="EUZ232" s="85"/>
      <c r="EVA232" s="85"/>
      <c r="EVB232" s="85"/>
      <c r="EVC232" s="85"/>
      <c r="EVD232" s="85"/>
      <c r="EVE232" s="85"/>
      <c r="EVF232" s="85"/>
      <c r="EVG232" s="85"/>
      <c r="EVH232" s="85"/>
      <c r="EVI232" s="85"/>
      <c r="EVJ232" s="85"/>
      <c r="EVK232" s="85"/>
      <c r="EVL232" s="85"/>
      <c r="EVM232" s="85"/>
      <c r="EVN232" s="85"/>
      <c r="EVO232" s="85"/>
      <c r="EVP232" s="85"/>
      <c r="EVQ232" s="85"/>
      <c r="EVR232" s="85"/>
      <c r="EVS232" s="85"/>
      <c r="EVT232" s="85"/>
      <c r="EVU232" s="85"/>
      <c r="EVV232" s="85"/>
      <c r="EVW232" s="85"/>
      <c r="EVX232" s="85"/>
      <c r="EVY232" s="85"/>
      <c r="EVZ232" s="85"/>
      <c r="EWA232" s="85"/>
      <c r="EWB232" s="85"/>
      <c r="EWC232" s="85"/>
      <c r="EWD232" s="85"/>
      <c r="EWE232" s="85"/>
      <c r="EWF232" s="85"/>
      <c r="EWG232" s="85"/>
      <c r="EWH232" s="85"/>
      <c r="EWI232" s="85"/>
      <c r="EWJ232" s="85"/>
      <c r="EWK232" s="85"/>
      <c r="EWL232" s="85"/>
      <c r="EWM232" s="85"/>
      <c r="EWN232" s="85"/>
      <c r="EWO232" s="85"/>
      <c r="EWP232" s="85"/>
      <c r="EWQ232" s="85"/>
      <c r="EWR232" s="85"/>
      <c r="EWS232" s="85"/>
      <c r="EWT232" s="85"/>
      <c r="EWU232" s="85"/>
      <c r="EWV232" s="85"/>
      <c r="EWW232" s="85"/>
      <c r="EWX232" s="85"/>
      <c r="EWY232" s="85"/>
      <c r="EWZ232" s="85"/>
      <c r="EXA232" s="85"/>
      <c r="EXB232" s="85"/>
      <c r="EXC232" s="85"/>
      <c r="EXD232" s="85"/>
      <c r="EXE232" s="85"/>
      <c r="EXF232" s="85"/>
      <c r="EXG232" s="85"/>
      <c r="EXH232" s="85"/>
      <c r="EXI232" s="85"/>
      <c r="EXJ232" s="85"/>
      <c r="EXK232" s="85"/>
      <c r="EXL232" s="85"/>
      <c r="EXM232" s="85"/>
      <c r="EXN232" s="85"/>
      <c r="EXO232" s="85"/>
      <c r="EXP232" s="85"/>
      <c r="EXQ232" s="85"/>
      <c r="EXR232" s="85"/>
      <c r="EXS232" s="85"/>
      <c r="EXT232" s="85"/>
      <c r="EXU232" s="85"/>
      <c r="EXV232" s="85"/>
      <c r="EXW232" s="85"/>
      <c r="EXX232" s="85"/>
      <c r="EXY232" s="85"/>
      <c r="EXZ232" s="85"/>
      <c r="EYA232" s="85"/>
      <c r="EYB232" s="85"/>
      <c r="EYC232" s="85"/>
      <c r="EYD232" s="85"/>
      <c r="EYE232" s="85"/>
      <c r="EYF232" s="85"/>
      <c r="EYG232" s="85"/>
      <c r="EYH232" s="85"/>
      <c r="EYI232" s="85"/>
      <c r="EYJ232" s="85"/>
      <c r="EYK232" s="85"/>
      <c r="EYL232" s="85"/>
      <c r="EYM232" s="85"/>
      <c r="EYN232" s="85"/>
      <c r="EYO232" s="85"/>
      <c r="EYP232" s="85"/>
      <c r="EYQ232" s="85"/>
      <c r="EYR232" s="85"/>
      <c r="EYS232" s="85"/>
      <c r="EYT232" s="85"/>
      <c r="EYU232" s="85"/>
      <c r="EYV232" s="85"/>
      <c r="EYW232" s="85"/>
      <c r="EYX232" s="85"/>
      <c r="EYY232" s="85"/>
      <c r="EYZ232" s="85"/>
      <c r="EZA232" s="85"/>
      <c r="EZB232" s="85"/>
      <c r="EZC232" s="85"/>
      <c r="EZD232" s="85"/>
      <c r="EZE232" s="85"/>
      <c r="EZF232" s="85"/>
      <c r="EZG232" s="85"/>
      <c r="EZH232" s="85"/>
      <c r="EZI232" s="85"/>
      <c r="EZJ232" s="85"/>
      <c r="EZK232" s="85"/>
      <c r="EZL232" s="85"/>
      <c r="EZM232" s="85"/>
      <c r="EZN232" s="85"/>
      <c r="EZO232" s="85"/>
      <c r="EZP232" s="85"/>
      <c r="EZQ232" s="85"/>
      <c r="EZR232" s="85"/>
      <c r="EZS232" s="85"/>
      <c r="EZT232" s="85"/>
      <c r="EZU232" s="85"/>
      <c r="EZV232" s="85"/>
      <c r="EZW232" s="85"/>
      <c r="EZX232" s="85"/>
      <c r="EZY232" s="85"/>
      <c r="EZZ232" s="85"/>
      <c r="FAA232" s="85"/>
      <c r="FAB232" s="85"/>
      <c r="FAC232" s="85"/>
      <c r="FAD232" s="85"/>
      <c r="FAE232" s="85"/>
      <c r="FAF232" s="85"/>
      <c r="FAG232" s="85"/>
      <c r="FAH232" s="85"/>
      <c r="FAI232" s="85"/>
      <c r="FAJ232" s="85"/>
      <c r="FAK232" s="85"/>
      <c r="FAL232" s="85"/>
      <c r="FAM232" s="85"/>
      <c r="FAN232" s="85"/>
      <c r="FAO232" s="85"/>
      <c r="FAP232" s="85"/>
      <c r="FAQ232" s="85"/>
      <c r="FAR232" s="85"/>
      <c r="FAS232" s="85"/>
      <c r="FAT232" s="85"/>
      <c r="FAU232" s="85"/>
      <c r="FAV232" s="85"/>
      <c r="FAW232" s="85"/>
      <c r="FAX232" s="85"/>
      <c r="FAY232" s="85"/>
      <c r="FAZ232" s="85"/>
      <c r="FBA232" s="85"/>
      <c r="FBB232" s="85"/>
      <c r="FBC232" s="85"/>
      <c r="FBD232" s="85"/>
      <c r="FBE232" s="85"/>
      <c r="FBF232" s="85"/>
      <c r="FBG232" s="85"/>
      <c r="FBH232" s="85"/>
      <c r="FBI232" s="85"/>
      <c r="FBJ232" s="85"/>
      <c r="FBK232" s="85"/>
      <c r="FBL232" s="85"/>
      <c r="FBM232" s="85"/>
      <c r="FBN232" s="85"/>
      <c r="FBO232" s="85"/>
      <c r="FBP232" s="85"/>
      <c r="FBQ232" s="85"/>
      <c r="FBR232" s="85"/>
      <c r="FBS232" s="85"/>
      <c r="FBT232" s="85"/>
      <c r="FBU232" s="85"/>
      <c r="FBV232" s="85"/>
      <c r="FBW232" s="85"/>
      <c r="FBX232" s="85"/>
      <c r="FBY232" s="85"/>
      <c r="FBZ232" s="85"/>
      <c r="FCA232" s="85"/>
      <c r="FCB232" s="85"/>
      <c r="FCC232" s="85"/>
      <c r="FCD232" s="85"/>
      <c r="FCE232" s="85"/>
      <c r="FCF232" s="85"/>
      <c r="FCG232" s="85"/>
      <c r="FCH232" s="85"/>
      <c r="FCI232" s="85"/>
      <c r="FCJ232" s="85"/>
      <c r="FCK232" s="85"/>
      <c r="FCL232" s="85"/>
      <c r="FCM232" s="85"/>
      <c r="FCN232" s="85"/>
      <c r="FCO232" s="85"/>
      <c r="FCP232" s="85"/>
      <c r="FCQ232" s="85"/>
      <c r="FCR232" s="85"/>
      <c r="FCS232" s="85"/>
      <c r="FCT232" s="85"/>
      <c r="FCU232" s="85"/>
      <c r="FCV232" s="85"/>
      <c r="FCW232" s="85"/>
      <c r="FCX232" s="85"/>
      <c r="FCY232" s="85"/>
      <c r="FCZ232" s="85"/>
      <c r="FDA232" s="85"/>
      <c r="FDB232" s="85"/>
      <c r="FDC232" s="85"/>
      <c r="FDD232" s="85"/>
      <c r="FDE232" s="85"/>
      <c r="FDF232" s="85"/>
      <c r="FDG232" s="85"/>
      <c r="FDH232" s="85"/>
      <c r="FDI232" s="85"/>
      <c r="FDJ232" s="85"/>
      <c r="FDK232" s="85"/>
      <c r="FDL232" s="85"/>
      <c r="FDM232" s="85"/>
      <c r="FDN232" s="85"/>
      <c r="FDO232" s="85"/>
      <c r="FDP232" s="85"/>
      <c r="FDQ232" s="85"/>
      <c r="FDR232" s="85"/>
      <c r="FDS232" s="85"/>
      <c r="FDT232" s="85"/>
      <c r="FDU232" s="85"/>
      <c r="FDV232" s="85"/>
      <c r="FDW232" s="85"/>
      <c r="FDX232" s="85"/>
      <c r="FDY232" s="85"/>
      <c r="FDZ232" s="85"/>
      <c r="FEA232" s="85"/>
      <c r="FEB232" s="85"/>
      <c r="FEC232" s="85"/>
      <c r="FED232" s="85"/>
      <c r="FEE232" s="85"/>
      <c r="FEF232" s="85"/>
      <c r="FEG232" s="85"/>
      <c r="FEH232" s="85"/>
      <c r="FEI232" s="85"/>
      <c r="FEJ232" s="85"/>
      <c r="FEK232" s="85"/>
      <c r="FEL232" s="85"/>
      <c r="FEM232" s="85"/>
      <c r="FEN232" s="85"/>
      <c r="FEO232" s="85"/>
      <c r="FEP232" s="85"/>
      <c r="FEQ232" s="85"/>
      <c r="FER232" s="85"/>
      <c r="FES232" s="85"/>
      <c r="FET232" s="85"/>
      <c r="FEU232" s="85"/>
      <c r="FEV232" s="85"/>
      <c r="FEW232" s="85"/>
      <c r="FEX232" s="85"/>
      <c r="FEY232" s="85"/>
      <c r="FEZ232" s="85"/>
      <c r="FFA232" s="85"/>
      <c r="FFB232" s="85"/>
      <c r="FFC232" s="85"/>
      <c r="FFD232" s="85"/>
      <c r="FFE232" s="85"/>
      <c r="FFF232" s="85"/>
      <c r="FFG232" s="85"/>
      <c r="FFH232" s="85"/>
      <c r="FFI232" s="85"/>
      <c r="FFJ232" s="85"/>
      <c r="FFK232" s="85"/>
      <c r="FFL232" s="85"/>
      <c r="FFM232" s="85"/>
      <c r="FFN232" s="85"/>
      <c r="FFO232" s="85"/>
      <c r="FFP232" s="85"/>
      <c r="FFQ232" s="85"/>
      <c r="FFR232" s="85"/>
      <c r="FFS232" s="85"/>
      <c r="FFT232" s="85"/>
      <c r="FFU232" s="85"/>
      <c r="FFV232" s="85"/>
      <c r="FFW232" s="85"/>
      <c r="FFX232" s="85"/>
      <c r="FFY232" s="85"/>
      <c r="FFZ232" s="85"/>
      <c r="FGA232" s="85"/>
      <c r="FGB232" s="85"/>
      <c r="FGC232" s="85"/>
      <c r="FGD232" s="85"/>
      <c r="FGE232" s="85"/>
      <c r="FGF232" s="85"/>
      <c r="FGG232" s="85"/>
      <c r="FGH232" s="85"/>
      <c r="FGI232" s="85"/>
      <c r="FGJ232" s="85"/>
      <c r="FGK232" s="85"/>
      <c r="FGL232" s="85"/>
      <c r="FGM232" s="85"/>
      <c r="FGN232" s="85"/>
      <c r="FGO232" s="85"/>
      <c r="FGP232" s="85"/>
      <c r="FGQ232" s="85"/>
      <c r="FGR232" s="85"/>
      <c r="FGS232" s="85"/>
      <c r="FGT232" s="85"/>
      <c r="FGU232" s="85"/>
      <c r="FGV232" s="85"/>
      <c r="FGW232" s="85"/>
      <c r="FGX232" s="85"/>
      <c r="FGY232" s="85"/>
      <c r="FGZ232" s="85"/>
      <c r="FHA232" s="85"/>
      <c r="FHB232" s="85"/>
      <c r="FHC232" s="85"/>
      <c r="FHD232" s="85"/>
      <c r="FHE232" s="85"/>
      <c r="FHF232" s="85"/>
      <c r="FHG232" s="85"/>
      <c r="FHH232" s="85"/>
      <c r="FHI232" s="85"/>
      <c r="FHJ232" s="85"/>
      <c r="FHK232" s="85"/>
      <c r="FHL232" s="85"/>
      <c r="FHM232" s="85"/>
      <c r="FHN232" s="85"/>
      <c r="FHO232" s="85"/>
      <c r="FHP232" s="85"/>
      <c r="FHQ232" s="85"/>
      <c r="FHR232" s="85"/>
      <c r="FHS232" s="85"/>
      <c r="FHT232" s="85"/>
      <c r="FHU232" s="85"/>
      <c r="FHV232" s="85"/>
      <c r="FHW232" s="85"/>
      <c r="FHX232" s="85"/>
      <c r="FHY232" s="85"/>
      <c r="FHZ232" s="85"/>
      <c r="FIA232" s="85"/>
      <c r="FIB232" s="85"/>
      <c r="FIC232" s="85"/>
      <c r="FID232" s="85"/>
      <c r="FIE232" s="85"/>
      <c r="FIF232" s="85"/>
      <c r="FIG232" s="85"/>
      <c r="FIH232" s="85"/>
      <c r="FII232" s="85"/>
      <c r="FIJ232" s="85"/>
      <c r="FIK232" s="85"/>
      <c r="FIL232" s="85"/>
      <c r="FIM232" s="85"/>
      <c r="FIN232" s="85"/>
      <c r="FIO232" s="85"/>
      <c r="FIP232" s="85"/>
      <c r="FIQ232" s="85"/>
      <c r="FIR232" s="85"/>
      <c r="FIS232" s="85"/>
      <c r="FIT232" s="85"/>
      <c r="FIU232" s="85"/>
      <c r="FIV232" s="85"/>
      <c r="FIW232" s="85"/>
      <c r="FIX232" s="85"/>
      <c r="FIY232" s="85"/>
      <c r="FIZ232" s="85"/>
      <c r="FJA232" s="85"/>
      <c r="FJB232" s="85"/>
      <c r="FJC232" s="85"/>
      <c r="FJD232" s="85"/>
      <c r="FJE232" s="85"/>
      <c r="FJF232" s="85"/>
      <c r="FJG232" s="85"/>
      <c r="FJH232" s="85"/>
      <c r="FJI232" s="85"/>
      <c r="FJJ232" s="85"/>
      <c r="FJK232" s="85"/>
      <c r="FJL232" s="85"/>
      <c r="FJM232" s="85"/>
      <c r="FJN232" s="85"/>
      <c r="FJO232" s="85"/>
      <c r="FJP232" s="85"/>
      <c r="FJQ232" s="85"/>
      <c r="FJR232" s="85"/>
      <c r="FJS232" s="85"/>
      <c r="FJT232" s="85"/>
      <c r="FJU232" s="85"/>
      <c r="FJV232" s="85"/>
      <c r="FJW232" s="85"/>
      <c r="FJX232" s="85"/>
      <c r="FJY232" s="85"/>
      <c r="FJZ232" s="85"/>
      <c r="FKA232" s="85"/>
      <c r="FKB232" s="85"/>
      <c r="FKC232" s="85"/>
      <c r="FKD232" s="85"/>
      <c r="FKE232" s="85"/>
      <c r="FKF232" s="85"/>
      <c r="FKG232" s="85"/>
      <c r="FKH232" s="85"/>
      <c r="FKI232" s="85"/>
      <c r="FKJ232" s="85"/>
      <c r="FKK232" s="85"/>
      <c r="FKL232" s="85"/>
      <c r="FKM232" s="85"/>
      <c r="FKN232" s="85"/>
      <c r="FKO232" s="85"/>
      <c r="FKP232" s="85"/>
      <c r="FKQ232" s="85"/>
      <c r="FKR232" s="85"/>
      <c r="FKS232" s="85"/>
      <c r="FKT232" s="85"/>
      <c r="FKU232" s="85"/>
      <c r="FKV232" s="85"/>
      <c r="FKW232" s="85"/>
      <c r="FKX232" s="85"/>
      <c r="FKY232" s="85"/>
      <c r="FKZ232" s="85"/>
      <c r="FLA232" s="85"/>
      <c r="FLB232" s="85"/>
      <c r="FLC232" s="85"/>
      <c r="FLD232" s="85"/>
      <c r="FLE232" s="85"/>
      <c r="FLF232" s="85"/>
      <c r="FLG232" s="85"/>
      <c r="FLH232" s="85"/>
      <c r="FLI232" s="85"/>
      <c r="FLJ232" s="85"/>
      <c r="FLK232" s="85"/>
      <c r="FLL232" s="85"/>
      <c r="FLM232" s="85"/>
      <c r="FLN232" s="85"/>
      <c r="FLO232" s="85"/>
      <c r="FLP232" s="85"/>
      <c r="FLQ232" s="85"/>
      <c r="FLR232" s="85"/>
      <c r="FLS232" s="85"/>
      <c r="FLT232" s="85"/>
      <c r="FLU232" s="85"/>
      <c r="FLV232" s="85"/>
      <c r="FLW232" s="85"/>
      <c r="FLX232" s="85"/>
      <c r="FLY232" s="85"/>
      <c r="FLZ232" s="85"/>
      <c r="FMA232" s="85"/>
      <c r="FMB232" s="85"/>
      <c r="FMC232" s="85"/>
      <c r="FMD232" s="85"/>
      <c r="FME232" s="85"/>
      <c r="FMF232" s="85"/>
      <c r="FMG232" s="85"/>
      <c r="FMH232" s="85"/>
      <c r="FMI232" s="85"/>
      <c r="FMJ232" s="85"/>
      <c r="FMK232" s="85"/>
      <c r="FML232" s="85"/>
      <c r="FMM232" s="85"/>
      <c r="FMN232" s="85"/>
      <c r="FMO232" s="85"/>
      <c r="FMP232" s="85"/>
      <c r="FMQ232" s="85"/>
      <c r="FMR232" s="85"/>
      <c r="FMS232" s="85"/>
      <c r="FMT232" s="85"/>
      <c r="FMU232" s="85"/>
      <c r="FMV232" s="85"/>
      <c r="FMW232" s="85"/>
      <c r="FMX232" s="85"/>
      <c r="FMY232" s="85"/>
      <c r="FMZ232" s="85"/>
      <c r="FNA232" s="85"/>
      <c r="FNB232" s="85"/>
      <c r="FNC232" s="85"/>
      <c r="FND232" s="85"/>
      <c r="FNE232" s="85"/>
      <c r="FNF232" s="85"/>
      <c r="FNG232" s="85"/>
      <c r="FNH232" s="85"/>
      <c r="FNI232" s="85"/>
      <c r="FNJ232" s="85"/>
      <c r="FNK232" s="85"/>
      <c r="FNL232" s="85"/>
      <c r="FNM232" s="85"/>
      <c r="FNN232" s="85"/>
      <c r="FNO232" s="85"/>
      <c r="FNP232" s="85"/>
      <c r="FNQ232" s="85"/>
      <c r="FNR232" s="85"/>
      <c r="FNS232" s="85"/>
      <c r="FNT232" s="85"/>
      <c r="FNU232" s="85"/>
      <c r="FNV232" s="85"/>
      <c r="FNW232" s="85"/>
      <c r="FNX232" s="85"/>
      <c r="FNY232" s="85"/>
      <c r="FNZ232" s="85"/>
      <c r="FOA232" s="85"/>
      <c r="FOB232" s="85"/>
      <c r="FOC232" s="85"/>
      <c r="FOD232" s="85"/>
      <c r="FOE232" s="85"/>
      <c r="FOF232" s="85"/>
      <c r="FOG232" s="85"/>
      <c r="FOH232" s="85"/>
      <c r="FOI232" s="85"/>
      <c r="FOJ232" s="85"/>
      <c r="FOK232" s="85"/>
      <c r="FOL232" s="85"/>
      <c r="FOM232" s="85"/>
      <c r="FON232" s="85"/>
      <c r="FOO232" s="85"/>
      <c r="FOP232" s="85"/>
      <c r="FOQ232" s="85"/>
      <c r="FOR232" s="85"/>
      <c r="FOS232" s="85"/>
      <c r="FOT232" s="85"/>
      <c r="FOU232" s="85"/>
      <c r="FOV232" s="85"/>
      <c r="FOW232" s="85"/>
      <c r="FOX232" s="85"/>
      <c r="FOY232" s="85"/>
      <c r="FOZ232" s="85"/>
      <c r="FPA232" s="85"/>
      <c r="FPB232" s="85"/>
      <c r="FPC232" s="85"/>
      <c r="FPD232" s="85"/>
      <c r="FPE232" s="85"/>
      <c r="FPF232" s="85"/>
      <c r="FPG232" s="85"/>
      <c r="FPH232" s="85"/>
      <c r="FPI232" s="85"/>
      <c r="FPJ232" s="85"/>
      <c r="FPK232" s="85"/>
      <c r="FPL232" s="85"/>
      <c r="FPM232" s="85"/>
      <c r="FPN232" s="85"/>
      <c r="FPO232" s="85"/>
      <c r="FPP232" s="85"/>
      <c r="FPQ232" s="85"/>
      <c r="FPR232" s="85"/>
      <c r="FPS232" s="85"/>
      <c r="FPT232" s="85"/>
      <c r="FPU232" s="85"/>
      <c r="FPV232" s="85"/>
      <c r="FPW232" s="85"/>
      <c r="FPX232" s="85"/>
      <c r="FPY232" s="85"/>
      <c r="FPZ232" s="85"/>
      <c r="FQA232" s="85"/>
      <c r="FQB232" s="85"/>
      <c r="FQC232" s="85"/>
      <c r="FQD232" s="85"/>
      <c r="FQE232" s="85"/>
      <c r="FQF232" s="85"/>
      <c r="FQG232" s="85"/>
      <c r="FQH232" s="85"/>
      <c r="FQI232" s="85"/>
      <c r="FQJ232" s="85"/>
      <c r="FQK232" s="85"/>
      <c r="FQL232" s="85"/>
      <c r="FQM232" s="85"/>
      <c r="FQN232" s="85"/>
      <c r="FQO232" s="85"/>
      <c r="FQP232" s="85"/>
      <c r="FQQ232" s="85"/>
      <c r="FQR232" s="85"/>
      <c r="FQS232" s="85"/>
      <c r="FQT232" s="85"/>
      <c r="FQU232" s="85"/>
      <c r="FQV232" s="85"/>
      <c r="FQW232" s="85"/>
      <c r="FQX232" s="85"/>
      <c r="FQY232" s="85"/>
      <c r="FQZ232" s="85"/>
      <c r="FRA232" s="85"/>
      <c r="FRB232" s="85"/>
      <c r="FRC232" s="85"/>
      <c r="FRD232" s="85"/>
      <c r="FRE232" s="85"/>
      <c r="FRF232" s="85"/>
      <c r="FRG232" s="85"/>
      <c r="FRH232" s="85"/>
      <c r="FRI232" s="85"/>
      <c r="FRJ232" s="85"/>
      <c r="FRK232" s="85"/>
      <c r="FRL232" s="85"/>
      <c r="FRM232" s="85"/>
      <c r="FRN232" s="85"/>
      <c r="FRO232" s="85"/>
      <c r="FRP232" s="85"/>
      <c r="FRQ232" s="85"/>
      <c r="FRR232" s="85"/>
      <c r="FRS232" s="85"/>
      <c r="FRT232" s="85"/>
      <c r="FRU232" s="85"/>
      <c r="FRV232" s="85"/>
      <c r="FRW232" s="85"/>
      <c r="FRX232" s="85"/>
      <c r="FRY232" s="85"/>
      <c r="FRZ232" s="85"/>
      <c r="FSA232" s="85"/>
      <c r="FSB232" s="85"/>
      <c r="FSC232" s="85"/>
      <c r="FSD232" s="85"/>
      <c r="FSE232" s="85"/>
      <c r="FSF232" s="85"/>
      <c r="FSG232" s="85"/>
      <c r="FSH232" s="85"/>
      <c r="FSI232" s="85"/>
      <c r="FSJ232" s="85"/>
      <c r="FSK232" s="85"/>
      <c r="FSL232" s="85"/>
      <c r="FSM232" s="85"/>
      <c r="FSN232" s="85"/>
      <c r="FSO232" s="85"/>
      <c r="FSP232" s="85"/>
      <c r="FSQ232" s="85"/>
      <c r="FSR232" s="85"/>
      <c r="FSS232" s="85"/>
      <c r="FST232" s="85"/>
      <c r="FSU232" s="85"/>
      <c r="FSV232" s="85"/>
      <c r="FSW232" s="85"/>
      <c r="FSX232" s="85"/>
      <c r="FSY232" s="85"/>
      <c r="FSZ232" s="85"/>
      <c r="FTA232" s="85"/>
      <c r="FTB232" s="85"/>
      <c r="FTC232" s="85"/>
      <c r="FTD232" s="85"/>
      <c r="FTE232" s="85"/>
      <c r="FTF232" s="85"/>
      <c r="FTG232" s="85"/>
      <c r="FTH232" s="85"/>
      <c r="FTI232" s="85"/>
      <c r="FTJ232" s="85"/>
      <c r="FTK232" s="85"/>
      <c r="FTL232" s="85"/>
      <c r="FTM232" s="85"/>
      <c r="FTN232" s="85"/>
      <c r="FTO232" s="85"/>
      <c r="FTP232" s="85"/>
      <c r="FTQ232" s="85"/>
      <c r="FTR232" s="85"/>
      <c r="FTS232" s="85"/>
      <c r="FTT232" s="85"/>
      <c r="FTU232" s="85"/>
      <c r="FTV232" s="85"/>
      <c r="FTW232" s="85"/>
      <c r="FTX232" s="85"/>
      <c r="FTY232" s="85"/>
      <c r="FTZ232" s="85"/>
      <c r="FUA232" s="85"/>
      <c r="FUB232" s="85"/>
      <c r="FUC232" s="85"/>
      <c r="FUD232" s="85"/>
      <c r="FUE232" s="85"/>
      <c r="FUF232" s="85"/>
      <c r="FUG232" s="85"/>
      <c r="FUH232" s="85"/>
      <c r="FUI232" s="85"/>
      <c r="FUJ232" s="85"/>
      <c r="FUK232" s="85"/>
      <c r="FUL232" s="85"/>
      <c r="FUM232" s="85"/>
      <c r="FUN232" s="85"/>
      <c r="FUO232" s="85"/>
      <c r="FUP232" s="85"/>
      <c r="FUQ232" s="85"/>
      <c r="FUR232" s="85"/>
      <c r="FUS232" s="85"/>
      <c r="FUT232" s="85"/>
      <c r="FUU232" s="85"/>
      <c r="FUV232" s="85"/>
      <c r="FUW232" s="85"/>
      <c r="FUX232" s="85"/>
      <c r="FUY232" s="85"/>
      <c r="FUZ232" s="85"/>
      <c r="FVA232" s="85"/>
      <c r="FVB232" s="85"/>
      <c r="FVC232" s="85"/>
      <c r="FVD232" s="85"/>
      <c r="FVE232" s="85"/>
      <c r="FVF232" s="85"/>
      <c r="FVG232" s="85"/>
      <c r="FVH232" s="85"/>
      <c r="FVI232" s="85"/>
      <c r="FVJ232" s="85"/>
      <c r="FVK232" s="85"/>
      <c r="FVL232" s="85"/>
      <c r="FVM232" s="85"/>
      <c r="FVN232" s="85"/>
      <c r="FVO232" s="85"/>
      <c r="FVP232" s="85"/>
      <c r="FVQ232" s="85"/>
      <c r="FVR232" s="85"/>
      <c r="FVS232" s="85"/>
      <c r="FVT232" s="85"/>
      <c r="FVU232" s="85"/>
      <c r="FVV232" s="85"/>
      <c r="FVW232" s="85"/>
      <c r="FVX232" s="85"/>
      <c r="FVY232" s="85"/>
      <c r="FVZ232" s="85"/>
      <c r="FWA232" s="85"/>
      <c r="FWB232" s="85"/>
      <c r="FWC232" s="85"/>
      <c r="FWD232" s="85"/>
      <c r="FWE232" s="85"/>
      <c r="FWF232" s="85"/>
      <c r="FWG232" s="85"/>
      <c r="FWH232" s="85"/>
      <c r="FWI232" s="85"/>
      <c r="FWJ232" s="85"/>
      <c r="FWK232" s="85"/>
      <c r="FWL232" s="85"/>
      <c r="FWM232" s="85"/>
      <c r="FWN232" s="85"/>
      <c r="FWO232" s="85"/>
      <c r="FWP232" s="85"/>
      <c r="FWQ232" s="85"/>
      <c r="FWR232" s="85"/>
      <c r="FWS232" s="85"/>
      <c r="FWT232" s="85"/>
      <c r="FWU232" s="85"/>
      <c r="FWV232" s="85"/>
      <c r="FWW232" s="85"/>
      <c r="FWX232" s="85"/>
      <c r="FWY232" s="85"/>
      <c r="FWZ232" s="85"/>
      <c r="FXA232" s="85"/>
      <c r="FXB232" s="85"/>
      <c r="FXC232" s="85"/>
      <c r="FXD232" s="85"/>
      <c r="FXE232" s="85"/>
      <c r="FXF232" s="85"/>
      <c r="FXG232" s="85"/>
      <c r="FXH232" s="85"/>
      <c r="FXI232" s="85"/>
      <c r="FXJ232" s="85"/>
      <c r="FXK232" s="85"/>
      <c r="FXL232" s="85"/>
      <c r="FXM232" s="85"/>
      <c r="FXN232" s="85"/>
      <c r="FXO232" s="85"/>
      <c r="FXP232" s="85"/>
      <c r="FXQ232" s="85"/>
      <c r="FXR232" s="85"/>
      <c r="FXS232" s="85"/>
      <c r="FXT232" s="85"/>
      <c r="FXU232" s="85"/>
      <c r="FXV232" s="85"/>
      <c r="FXW232" s="85"/>
      <c r="FXX232" s="85"/>
      <c r="FXY232" s="85"/>
      <c r="FXZ232" s="85"/>
      <c r="FYA232" s="85"/>
      <c r="FYB232" s="85"/>
      <c r="FYC232" s="85"/>
      <c r="FYD232" s="85"/>
      <c r="FYE232" s="85"/>
      <c r="FYF232" s="85"/>
      <c r="FYG232" s="85"/>
      <c r="FYH232" s="85"/>
      <c r="FYI232" s="85"/>
      <c r="FYJ232" s="85"/>
      <c r="FYK232" s="85"/>
      <c r="FYL232" s="85"/>
      <c r="FYM232" s="85"/>
      <c r="FYN232" s="85"/>
      <c r="FYO232" s="85"/>
      <c r="FYP232" s="85"/>
      <c r="FYQ232" s="85"/>
      <c r="FYR232" s="85"/>
      <c r="FYS232" s="85"/>
      <c r="FYT232" s="85"/>
      <c r="FYU232" s="85"/>
      <c r="FYV232" s="85"/>
      <c r="FYW232" s="85"/>
      <c r="FYX232" s="85"/>
      <c r="FYY232" s="85"/>
      <c r="FYZ232" s="85"/>
      <c r="FZA232" s="85"/>
      <c r="FZB232" s="85"/>
      <c r="FZC232" s="85"/>
      <c r="FZD232" s="85"/>
      <c r="FZE232" s="85"/>
      <c r="FZF232" s="85"/>
      <c r="FZG232" s="85"/>
      <c r="FZH232" s="85"/>
      <c r="FZI232" s="85"/>
      <c r="FZJ232" s="85"/>
      <c r="FZK232" s="85"/>
      <c r="FZL232" s="85"/>
      <c r="FZM232" s="85"/>
      <c r="FZN232" s="85"/>
      <c r="FZO232" s="85"/>
      <c r="FZP232" s="85"/>
      <c r="FZQ232" s="85"/>
      <c r="FZR232" s="85"/>
      <c r="FZS232" s="85"/>
      <c r="FZT232" s="85"/>
      <c r="FZU232" s="85"/>
      <c r="FZV232" s="85"/>
      <c r="FZW232" s="85"/>
      <c r="FZX232" s="85"/>
      <c r="FZY232" s="85"/>
      <c r="FZZ232" s="85"/>
      <c r="GAA232" s="85"/>
      <c r="GAB232" s="85"/>
      <c r="GAC232" s="85"/>
      <c r="GAD232" s="85"/>
      <c r="GAE232" s="85"/>
      <c r="GAF232" s="85"/>
      <c r="GAG232" s="85"/>
      <c r="GAH232" s="85"/>
      <c r="GAI232" s="85"/>
      <c r="GAJ232" s="85"/>
      <c r="GAK232" s="85"/>
      <c r="GAL232" s="85"/>
      <c r="GAM232" s="85"/>
      <c r="GAN232" s="85"/>
      <c r="GAO232" s="85"/>
      <c r="GAP232" s="85"/>
      <c r="GAQ232" s="85"/>
      <c r="GAR232" s="85"/>
      <c r="GAS232" s="85"/>
      <c r="GAT232" s="85"/>
      <c r="GAU232" s="85"/>
      <c r="GAV232" s="85"/>
      <c r="GAW232" s="85"/>
      <c r="GAX232" s="85"/>
      <c r="GAY232" s="85"/>
      <c r="GAZ232" s="85"/>
      <c r="GBA232" s="85"/>
      <c r="GBB232" s="85"/>
      <c r="GBC232" s="85"/>
      <c r="GBD232" s="85"/>
      <c r="GBE232" s="85"/>
      <c r="GBF232" s="85"/>
      <c r="GBG232" s="85"/>
      <c r="GBH232" s="85"/>
      <c r="GBI232" s="85"/>
      <c r="GBJ232" s="85"/>
      <c r="GBK232" s="85"/>
      <c r="GBL232" s="85"/>
      <c r="GBM232" s="85"/>
      <c r="GBN232" s="85"/>
      <c r="GBO232" s="85"/>
      <c r="GBP232" s="85"/>
      <c r="GBQ232" s="85"/>
      <c r="GBR232" s="85"/>
      <c r="GBS232" s="85"/>
      <c r="GBT232" s="85"/>
      <c r="GBU232" s="85"/>
      <c r="GBV232" s="85"/>
      <c r="GBW232" s="85"/>
      <c r="GBX232" s="85"/>
      <c r="GBY232" s="85"/>
      <c r="GBZ232" s="85"/>
      <c r="GCA232" s="85"/>
      <c r="GCB232" s="85"/>
      <c r="GCC232" s="85"/>
      <c r="GCD232" s="85"/>
      <c r="GCE232" s="85"/>
      <c r="GCF232" s="85"/>
      <c r="GCG232" s="85"/>
      <c r="GCH232" s="85"/>
      <c r="GCI232" s="85"/>
      <c r="GCJ232" s="85"/>
      <c r="GCK232" s="85"/>
      <c r="GCL232" s="85"/>
      <c r="GCM232" s="85"/>
      <c r="GCN232" s="85"/>
      <c r="GCO232" s="85"/>
      <c r="GCP232" s="85"/>
      <c r="GCQ232" s="85"/>
      <c r="GCR232" s="85"/>
      <c r="GCS232" s="85"/>
      <c r="GCT232" s="85"/>
      <c r="GCU232" s="85"/>
      <c r="GCV232" s="85"/>
      <c r="GCW232" s="85"/>
      <c r="GCX232" s="85"/>
      <c r="GCY232" s="85"/>
      <c r="GCZ232" s="85"/>
      <c r="GDA232" s="85"/>
      <c r="GDB232" s="85"/>
      <c r="GDC232" s="85"/>
      <c r="GDD232" s="85"/>
      <c r="GDE232" s="85"/>
      <c r="GDF232" s="85"/>
      <c r="GDG232" s="85"/>
      <c r="GDH232" s="85"/>
      <c r="GDI232" s="85"/>
      <c r="GDJ232" s="85"/>
      <c r="GDK232" s="85"/>
      <c r="GDL232" s="85"/>
      <c r="GDM232" s="85"/>
      <c r="GDN232" s="85"/>
      <c r="GDO232" s="85"/>
      <c r="GDP232" s="85"/>
      <c r="GDQ232" s="85"/>
      <c r="GDR232" s="85"/>
      <c r="GDS232" s="85"/>
      <c r="GDT232" s="85"/>
      <c r="GDU232" s="85"/>
      <c r="GDV232" s="85"/>
      <c r="GDW232" s="85"/>
      <c r="GDX232" s="85"/>
      <c r="GDY232" s="85"/>
      <c r="GDZ232" s="85"/>
      <c r="GEA232" s="85"/>
      <c r="GEB232" s="85"/>
      <c r="GEC232" s="85"/>
      <c r="GED232" s="85"/>
      <c r="GEE232" s="85"/>
      <c r="GEF232" s="85"/>
      <c r="GEG232" s="85"/>
      <c r="GEH232" s="85"/>
      <c r="GEI232" s="85"/>
      <c r="GEJ232" s="85"/>
      <c r="GEK232" s="85"/>
      <c r="GEL232" s="85"/>
      <c r="GEM232" s="85"/>
      <c r="GEN232" s="85"/>
      <c r="GEO232" s="85"/>
      <c r="GEP232" s="85"/>
      <c r="GEQ232" s="85"/>
      <c r="GER232" s="85"/>
      <c r="GES232" s="85"/>
      <c r="GET232" s="85"/>
      <c r="GEU232" s="85"/>
      <c r="GEV232" s="85"/>
      <c r="GEW232" s="85"/>
      <c r="GEX232" s="85"/>
      <c r="GEY232" s="85"/>
      <c r="GEZ232" s="85"/>
      <c r="GFA232" s="85"/>
      <c r="GFB232" s="85"/>
      <c r="GFC232" s="85"/>
      <c r="GFD232" s="85"/>
      <c r="GFE232" s="85"/>
      <c r="GFF232" s="85"/>
      <c r="GFG232" s="85"/>
      <c r="GFH232" s="85"/>
      <c r="GFI232" s="85"/>
      <c r="GFJ232" s="85"/>
      <c r="GFK232" s="85"/>
      <c r="GFL232" s="85"/>
      <c r="GFM232" s="85"/>
      <c r="GFN232" s="85"/>
      <c r="GFO232" s="85"/>
      <c r="GFP232" s="85"/>
      <c r="GFQ232" s="85"/>
      <c r="GFR232" s="85"/>
      <c r="GFS232" s="85"/>
      <c r="GFT232" s="85"/>
      <c r="GFU232" s="85"/>
      <c r="GFV232" s="85"/>
      <c r="GFW232" s="85"/>
      <c r="GFX232" s="85"/>
      <c r="GFY232" s="85"/>
      <c r="GFZ232" s="85"/>
      <c r="GGA232" s="85"/>
      <c r="GGB232" s="85"/>
      <c r="GGC232" s="85"/>
      <c r="GGD232" s="85"/>
      <c r="GGE232" s="85"/>
      <c r="GGF232" s="85"/>
      <c r="GGG232" s="85"/>
      <c r="GGH232" s="85"/>
      <c r="GGI232" s="85"/>
      <c r="GGJ232" s="85"/>
      <c r="GGK232" s="85"/>
      <c r="GGL232" s="85"/>
      <c r="GGM232" s="85"/>
      <c r="GGN232" s="85"/>
      <c r="GGO232" s="85"/>
      <c r="GGP232" s="85"/>
      <c r="GGQ232" s="85"/>
      <c r="GGR232" s="85"/>
      <c r="GGS232" s="85"/>
      <c r="GGT232" s="85"/>
      <c r="GGU232" s="85"/>
      <c r="GGV232" s="85"/>
      <c r="GGW232" s="85"/>
      <c r="GGX232" s="85"/>
      <c r="GGY232" s="85"/>
      <c r="GGZ232" s="85"/>
      <c r="GHA232" s="85"/>
      <c r="GHB232" s="85"/>
      <c r="GHC232" s="85"/>
      <c r="GHD232" s="85"/>
      <c r="GHE232" s="85"/>
      <c r="GHF232" s="85"/>
      <c r="GHG232" s="85"/>
      <c r="GHH232" s="85"/>
      <c r="GHI232" s="85"/>
      <c r="GHJ232" s="85"/>
      <c r="GHK232" s="85"/>
      <c r="GHL232" s="85"/>
      <c r="GHM232" s="85"/>
      <c r="GHN232" s="85"/>
      <c r="GHO232" s="85"/>
      <c r="GHP232" s="85"/>
      <c r="GHQ232" s="85"/>
      <c r="GHR232" s="85"/>
      <c r="GHS232" s="85"/>
      <c r="GHT232" s="85"/>
      <c r="GHU232" s="85"/>
      <c r="GHV232" s="85"/>
      <c r="GHW232" s="85"/>
      <c r="GHX232" s="85"/>
      <c r="GHY232" s="85"/>
      <c r="GHZ232" s="85"/>
      <c r="GIA232" s="85"/>
      <c r="GIB232" s="85"/>
      <c r="GIC232" s="85"/>
      <c r="GID232" s="85"/>
      <c r="GIE232" s="85"/>
      <c r="GIF232" s="85"/>
      <c r="GIG232" s="85"/>
      <c r="GIH232" s="85"/>
      <c r="GII232" s="85"/>
      <c r="GIJ232" s="85"/>
      <c r="GIK232" s="85"/>
      <c r="GIL232" s="85"/>
      <c r="GIM232" s="85"/>
      <c r="GIN232" s="85"/>
      <c r="GIO232" s="85"/>
      <c r="GIP232" s="85"/>
      <c r="GIQ232" s="85"/>
      <c r="GIR232" s="85"/>
      <c r="GIS232" s="85"/>
      <c r="GIT232" s="85"/>
      <c r="GIU232" s="85"/>
      <c r="GIV232" s="85"/>
      <c r="GIW232" s="85"/>
      <c r="GIX232" s="85"/>
      <c r="GIY232" s="85"/>
      <c r="GIZ232" s="85"/>
      <c r="GJA232" s="85"/>
      <c r="GJB232" s="85"/>
      <c r="GJC232" s="85"/>
      <c r="GJD232" s="85"/>
      <c r="GJE232" s="85"/>
      <c r="GJF232" s="85"/>
      <c r="GJG232" s="85"/>
      <c r="GJH232" s="85"/>
      <c r="GJI232" s="85"/>
      <c r="GJJ232" s="85"/>
      <c r="GJK232" s="85"/>
      <c r="GJL232" s="85"/>
      <c r="GJM232" s="85"/>
      <c r="GJN232" s="85"/>
      <c r="GJO232" s="85"/>
      <c r="GJP232" s="85"/>
      <c r="GJQ232" s="85"/>
      <c r="GJR232" s="85"/>
      <c r="GJS232" s="85"/>
      <c r="GJT232" s="85"/>
      <c r="GJU232" s="85"/>
      <c r="GJV232" s="85"/>
      <c r="GJW232" s="85"/>
      <c r="GJX232" s="85"/>
      <c r="GJY232" s="85"/>
      <c r="GJZ232" s="85"/>
      <c r="GKA232" s="85"/>
      <c r="GKB232" s="85"/>
      <c r="GKC232" s="85"/>
      <c r="GKD232" s="85"/>
      <c r="GKE232" s="85"/>
      <c r="GKF232" s="85"/>
      <c r="GKG232" s="85"/>
      <c r="GKH232" s="85"/>
      <c r="GKI232" s="85"/>
      <c r="GKJ232" s="85"/>
      <c r="GKK232" s="85"/>
      <c r="GKL232" s="85"/>
      <c r="GKM232" s="85"/>
      <c r="GKN232" s="85"/>
      <c r="GKO232" s="85"/>
      <c r="GKP232" s="85"/>
      <c r="GKQ232" s="85"/>
      <c r="GKR232" s="85"/>
      <c r="GKS232" s="85"/>
      <c r="GKT232" s="85"/>
      <c r="GKU232" s="85"/>
      <c r="GKV232" s="85"/>
      <c r="GKW232" s="85"/>
      <c r="GKX232" s="85"/>
      <c r="GKY232" s="85"/>
      <c r="GKZ232" s="85"/>
      <c r="GLA232" s="85"/>
      <c r="GLB232" s="85"/>
      <c r="GLC232" s="85"/>
      <c r="GLD232" s="85"/>
      <c r="GLE232" s="85"/>
      <c r="GLF232" s="85"/>
      <c r="GLG232" s="85"/>
      <c r="GLH232" s="85"/>
      <c r="GLI232" s="85"/>
      <c r="GLJ232" s="85"/>
      <c r="GLK232" s="85"/>
      <c r="GLL232" s="85"/>
      <c r="GLM232" s="85"/>
      <c r="GLN232" s="85"/>
      <c r="GLO232" s="85"/>
      <c r="GLP232" s="85"/>
      <c r="GLQ232" s="85"/>
      <c r="GLR232" s="85"/>
      <c r="GLS232" s="85"/>
      <c r="GLT232" s="85"/>
      <c r="GLU232" s="85"/>
      <c r="GLV232" s="85"/>
      <c r="GLW232" s="85"/>
      <c r="GLX232" s="85"/>
      <c r="GLY232" s="85"/>
      <c r="GLZ232" s="85"/>
      <c r="GMA232" s="85"/>
      <c r="GMB232" s="85"/>
      <c r="GMC232" s="85"/>
      <c r="GMD232" s="85"/>
      <c r="GME232" s="85"/>
      <c r="GMF232" s="85"/>
      <c r="GMG232" s="85"/>
      <c r="GMH232" s="85"/>
      <c r="GMI232" s="85"/>
      <c r="GMJ232" s="85"/>
      <c r="GMK232" s="85"/>
      <c r="GML232" s="85"/>
      <c r="GMM232" s="85"/>
      <c r="GMN232" s="85"/>
      <c r="GMO232" s="85"/>
      <c r="GMP232" s="85"/>
      <c r="GMQ232" s="85"/>
      <c r="GMR232" s="85"/>
      <c r="GMS232" s="85"/>
      <c r="GMT232" s="85"/>
      <c r="GMU232" s="85"/>
      <c r="GMV232" s="85"/>
      <c r="GMW232" s="85"/>
      <c r="GMX232" s="85"/>
      <c r="GMY232" s="85"/>
      <c r="GMZ232" s="85"/>
      <c r="GNA232" s="85"/>
      <c r="GNB232" s="85"/>
      <c r="GNC232" s="85"/>
      <c r="GND232" s="85"/>
      <c r="GNE232" s="85"/>
      <c r="GNF232" s="85"/>
      <c r="GNG232" s="85"/>
      <c r="GNH232" s="85"/>
      <c r="GNI232" s="85"/>
      <c r="GNJ232" s="85"/>
      <c r="GNK232" s="85"/>
      <c r="GNL232" s="85"/>
      <c r="GNM232" s="85"/>
      <c r="GNN232" s="85"/>
      <c r="GNO232" s="85"/>
      <c r="GNP232" s="85"/>
      <c r="GNQ232" s="85"/>
      <c r="GNR232" s="85"/>
      <c r="GNS232" s="85"/>
      <c r="GNT232" s="85"/>
      <c r="GNU232" s="85"/>
      <c r="GNV232" s="85"/>
      <c r="GNW232" s="85"/>
      <c r="GNX232" s="85"/>
      <c r="GNY232" s="85"/>
      <c r="GNZ232" s="85"/>
      <c r="GOA232" s="85"/>
      <c r="GOB232" s="85"/>
      <c r="GOC232" s="85"/>
      <c r="GOD232" s="85"/>
      <c r="GOE232" s="85"/>
      <c r="GOF232" s="85"/>
      <c r="GOG232" s="85"/>
      <c r="GOH232" s="85"/>
      <c r="GOI232" s="85"/>
      <c r="GOJ232" s="85"/>
      <c r="GOK232" s="85"/>
      <c r="GOL232" s="85"/>
      <c r="GOM232" s="85"/>
      <c r="GON232" s="85"/>
      <c r="GOO232" s="85"/>
      <c r="GOP232" s="85"/>
      <c r="GOQ232" s="85"/>
      <c r="GOR232" s="85"/>
      <c r="GOS232" s="85"/>
      <c r="GOT232" s="85"/>
      <c r="GOU232" s="85"/>
      <c r="GOV232" s="85"/>
      <c r="GOW232" s="85"/>
      <c r="GOX232" s="85"/>
      <c r="GOY232" s="85"/>
      <c r="GOZ232" s="85"/>
      <c r="GPA232" s="85"/>
      <c r="GPB232" s="85"/>
      <c r="GPC232" s="85"/>
      <c r="GPD232" s="85"/>
      <c r="GPE232" s="85"/>
      <c r="GPF232" s="85"/>
      <c r="GPG232" s="85"/>
      <c r="GPH232" s="85"/>
      <c r="GPI232" s="85"/>
      <c r="GPJ232" s="85"/>
      <c r="GPK232" s="85"/>
      <c r="GPL232" s="85"/>
      <c r="GPM232" s="85"/>
      <c r="GPN232" s="85"/>
      <c r="GPO232" s="85"/>
      <c r="GPP232" s="85"/>
      <c r="GPQ232" s="85"/>
      <c r="GPR232" s="85"/>
      <c r="GPS232" s="85"/>
      <c r="GPT232" s="85"/>
      <c r="GPU232" s="85"/>
      <c r="GPV232" s="85"/>
      <c r="GPW232" s="85"/>
      <c r="GPX232" s="85"/>
      <c r="GPY232" s="85"/>
      <c r="GPZ232" s="85"/>
      <c r="GQA232" s="85"/>
      <c r="GQB232" s="85"/>
      <c r="GQC232" s="85"/>
      <c r="GQD232" s="85"/>
      <c r="GQE232" s="85"/>
      <c r="GQF232" s="85"/>
      <c r="GQG232" s="85"/>
      <c r="GQH232" s="85"/>
      <c r="GQI232" s="85"/>
      <c r="GQJ232" s="85"/>
      <c r="GQK232" s="85"/>
      <c r="GQL232" s="85"/>
      <c r="GQM232" s="85"/>
      <c r="GQN232" s="85"/>
      <c r="GQO232" s="85"/>
      <c r="GQP232" s="85"/>
      <c r="GQQ232" s="85"/>
      <c r="GQR232" s="85"/>
      <c r="GQS232" s="85"/>
      <c r="GQT232" s="85"/>
      <c r="GQU232" s="85"/>
      <c r="GQV232" s="85"/>
      <c r="GQW232" s="85"/>
      <c r="GQX232" s="85"/>
      <c r="GQY232" s="85"/>
      <c r="GQZ232" s="85"/>
      <c r="GRA232" s="85"/>
      <c r="GRB232" s="85"/>
      <c r="GRC232" s="85"/>
      <c r="GRD232" s="85"/>
      <c r="GRE232" s="85"/>
      <c r="GRF232" s="85"/>
      <c r="GRG232" s="85"/>
      <c r="GRH232" s="85"/>
      <c r="GRI232" s="85"/>
      <c r="GRJ232" s="85"/>
      <c r="GRK232" s="85"/>
      <c r="GRL232" s="85"/>
      <c r="GRM232" s="85"/>
      <c r="GRN232" s="85"/>
      <c r="GRO232" s="85"/>
      <c r="GRP232" s="85"/>
      <c r="GRQ232" s="85"/>
      <c r="GRR232" s="85"/>
      <c r="GRS232" s="85"/>
      <c r="GRT232" s="85"/>
      <c r="GRU232" s="85"/>
      <c r="GRV232" s="85"/>
      <c r="GRW232" s="85"/>
      <c r="GRX232" s="85"/>
      <c r="GRY232" s="85"/>
      <c r="GRZ232" s="85"/>
      <c r="GSA232" s="85"/>
      <c r="GSB232" s="85"/>
      <c r="GSC232" s="85"/>
      <c r="GSD232" s="85"/>
      <c r="GSE232" s="85"/>
      <c r="GSF232" s="85"/>
      <c r="GSG232" s="85"/>
      <c r="GSH232" s="85"/>
      <c r="GSI232" s="85"/>
      <c r="GSJ232" s="85"/>
      <c r="GSK232" s="85"/>
      <c r="GSL232" s="85"/>
      <c r="GSM232" s="85"/>
      <c r="GSN232" s="85"/>
      <c r="GSO232" s="85"/>
      <c r="GSP232" s="85"/>
      <c r="GSQ232" s="85"/>
      <c r="GSR232" s="85"/>
      <c r="GSS232" s="85"/>
      <c r="GST232" s="85"/>
      <c r="GSU232" s="85"/>
      <c r="GSV232" s="85"/>
      <c r="GSW232" s="85"/>
      <c r="GSX232" s="85"/>
      <c r="GSY232" s="85"/>
      <c r="GSZ232" s="85"/>
      <c r="GTA232" s="85"/>
      <c r="GTB232" s="85"/>
      <c r="GTC232" s="85"/>
      <c r="GTD232" s="85"/>
      <c r="GTE232" s="85"/>
      <c r="GTF232" s="85"/>
      <c r="GTG232" s="85"/>
      <c r="GTH232" s="85"/>
      <c r="GTI232" s="85"/>
      <c r="GTJ232" s="85"/>
      <c r="GTK232" s="85"/>
      <c r="GTL232" s="85"/>
      <c r="GTM232" s="85"/>
      <c r="GTN232" s="85"/>
      <c r="GTO232" s="85"/>
      <c r="GTP232" s="85"/>
      <c r="GTQ232" s="85"/>
      <c r="GTR232" s="85"/>
      <c r="GTS232" s="85"/>
      <c r="GTT232" s="85"/>
      <c r="GTU232" s="85"/>
      <c r="GTV232" s="85"/>
      <c r="GTW232" s="85"/>
      <c r="GTX232" s="85"/>
      <c r="GTY232" s="85"/>
      <c r="GTZ232" s="85"/>
      <c r="GUA232" s="85"/>
      <c r="GUB232" s="85"/>
      <c r="GUC232" s="85"/>
      <c r="GUD232" s="85"/>
      <c r="GUE232" s="85"/>
      <c r="GUF232" s="85"/>
      <c r="GUG232" s="85"/>
      <c r="GUH232" s="85"/>
      <c r="GUI232" s="85"/>
      <c r="GUJ232" s="85"/>
      <c r="GUK232" s="85"/>
      <c r="GUL232" s="85"/>
      <c r="GUM232" s="85"/>
      <c r="GUN232" s="85"/>
      <c r="GUO232" s="85"/>
      <c r="GUP232" s="85"/>
      <c r="GUQ232" s="85"/>
      <c r="GUR232" s="85"/>
      <c r="GUS232" s="85"/>
      <c r="GUT232" s="85"/>
      <c r="GUU232" s="85"/>
      <c r="GUV232" s="85"/>
      <c r="GUW232" s="85"/>
      <c r="GUX232" s="85"/>
      <c r="GUY232" s="85"/>
      <c r="GUZ232" s="85"/>
      <c r="GVA232" s="85"/>
      <c r="GVB232" s="85"/>
      <c r="GVC232" s="85"/>
      <c r="GVD232" s="85"/>
      <c r="GVE232" s="85"/>
      <c r="GVF232" s="85"/>
      <c r="GVG232" s="85"/>
      <c r="GVH232" s="85"/>
      <c r="GVI232" s="85"/>
      <c r="GVJ232" s="85"/>
      <c r="GVK232" s="85"/>
      <c r="GVL232" s="85"/>
      <c r="GVM232" s="85"/>
      <c r="GVN232" s="85"/>
      <c r="GVO232" s="85"/>
      <c r="GVP232" s="85"/>
      <c r="GVQ232" s="85"/>
      <c r="GVR232" s="85"/>
      <c r="GVS232" s="85"/>
      <c r="GVT232" s="85"/>
      <c r="GVU232" s="85"/>
      <c r="GVV232" s="85"/>
      <c r="GVW232" s="85"/>
      <c r="GVX232" s="85"/>
      <c r="GVY232" s="85"/>
      <c r="GVZ232" s="85"/>
      <c r="GWA232" s="85"/>
      <c r="GWB232" s="85"/>
      <c r="GWC232" s="85"/>
      <c r="GWD232" s="85"/>
      <c r="GWE232" s="85"/>
      <c r="GWF232" s="85"/>
      <c r="GWG232" s="85"/>
      <c r="GWH232" s="85"/>
      <c r="GWI232" s="85"/>
      <c r="GWJ232" s="85"/>
      <c r="GWK232" s="85"/>
      <c r="GWL232" s="85"/>
      <c r="GWM232" s="85"/>
      <c r="GWN232" s="85"/>
      <c r="GWO232" s="85"/>
      <c r="GWP232" s="85"/>
      <c r="GWQ232" s="85"/>
      <c r="GWR232" s="85"/>
      <c r="GWS232" s="85"/>
      <c r="GWT232" s="85"/>
      <c r="GWU232" s="85"/>
      <c r="GWV232" s="85"/>
      <c r="GWW232" s="85"/>
      <c r="GWX232" s="85"/>
      <c r="GWY232" s="85"/>
      <c r="GWZ232" s="85"/>
      <c r="GXA232" s="85"/>
      <c r="GXB232" s="85"/>
      <c r="GXC232" s="85"/>
      <c r="GXD232" s="85"/>
      <c r="GXE232" s="85"/>
      <c r="GXF232" s="85"/>
      <c r="GXG232" s="85"/>
      <c r="GXH232" s="85"/>
      <c r="GXI232" s="85"/>
      <c r="GXJ232" s="85"/>
      <c r="GXK232" s="85"/>
      <c r="GXL232" s="85"/>
      <c r="GXM232" s="85"/>
      <c r="GXN232" s="85"/>
      <c r="GXO232" s="85"/>
      <c r="GXP232" s="85"/>
      <c r="GXQ232" s="85"/>
      <c r="GXR232" s="85"/>
      <c r="GXS232" s="85"/>
      <c r="GXT232" s="85"/>
      <c r="GXU232" s="85"/>
      <c r="GXV232" s="85"/>
      <c r="GXW232" s="85"/>
      <c r="GXX232" s="85"/>
      <c r="GXY232" s="85"/>
      <c r="GXZ232" s="85"/>
      <c r="GYA232" s="85"/>
      <c r="GYB232" s="85"/>
      <c r="GYC232" s="85"/>
      <c r="GYD232" s="85"/>
      <c r="GYE232" s="85"/>
      <c r="GYF232" s="85"/>
      <c r="GYG232" s="85"/>
      <c r="GYH232" s="85"/>
      <c r="GYI232" s="85"/>
      <c r="GYJ232" s="85"/>
      <c r="GYK232" s="85"/>
      <c r="GYL232" s="85"/>
      <c r="GYM232" s="85"/>
      <c r="GYN232" s="85"/>
      <c r="GYO232" s="85"/>
      <c r="GYP232" s="85"/>
      <c r="GYQ232" s="85"/>
      <c r="GYR232" s="85"/>
      <c r="GYS232" s="85"/>
      <c r="GYT232" s="85"/>
      <c r="GYU232" s="85"/>
      <c r="GYV232" s="85"/>
      <c r="GYW232" s="85"/>
      <c r="GYX232" s="85"/>
      <c r="GYY232" s="85"/>
      <c r="GYZ232" s="85"/>
      <c r="GZA232" s="85"/>
      <c r="GZB232" s="85"/>
      <c r="GZC232" s="85"/>
      <c r="GZD232" s="85"/>
      <c r="GZE232" s="85"/>
      <c r="GZF232" s="85"/>
      <c r="GZG232" s="85"/>
      <c r="GZH232" s="85"/>
      <c r="GZI232" s="85"/>
      <c r="GZJ232" s="85"/>
      <c r="GZK232" s="85"/>
      <c r="GZL232" s="85"/>
      <c r="GZM232" s="85"/>
      <c r="GZN232" s="85"/>
      <c r="GZO232" s="85"/>
      <c r="GZP232" s="85"/>
      <c r="GZQ232" s="85"/>
      <c r="GZR232" s="85"/>
      <c r="GZS232" s="85"/>
      <c r="GZT232" s="85"/>
      <c r="GZU232" s="85"/>
      <c r="GZV232" s="85"/>
      <c r="GZW232" s="85"/>
      <c r="GZX232" s="85"/>
      <c r="GZY232" s="85"/>
      <c r="GZZ232" s="85"/>
      <c r="HAA232" s="85"/>
      <c r="HAB232" s="85"/>
      <c r="HAC232" s="85"/>
      <c r="HAD232" s="85"/>
      <c r="HAE232" s="85"/>
      <c r="HAF232" s="85"/>
      <c r="HAG232" s="85"/>
      <c r="HAH232" s="85"/>
      <c r="HAI232" s="85"/>
      <c r="HAJ232" s="85"/>
      <c r="HAK232" s="85"/>
      <c r="HAL232" s="85"/>
      <c r="HAM232" s="85"/>
      <c r="HAN232" s="85"/>
      <c r="HAO232" s="85"/>
      <c r="HAP232" s="85"/>
      <c r="HAQ232" s="85"/>
      <c r="HAR232" s="85"/>
      <c r="HAS232" s="85"/>
      <c r="HAT232" s="85"/>
      <c r="HAU232" s="85"/>
      <c r="HAV232" s="85"/>
      <c r="HAW232" s="85"/>
      <c r="HAX232" s="85"/>
      <c r="HAY232" s="85"/>
      <c r="HAZ232" s="85"/>
      <c r="HBA232" s="85"/>
      <c r="HBB232" s="85"/>
      <c r="HBC232" s="85"/>
      <c r="HBD232" s="85"/>
      <c r="HBE232" s="85"/>
      <c r="HBF232" s="85"/>
      <c r="HBG232" s="85"/>
      <c r="HBH232" s="85"/>
      <c r="HBI232" s="85"/>
      <c r="HBJ232" s="85"/>
      <c r="HBK232" s="85"/>
      <c r="HBL232" s="85"/>
      <c r="HBM232" s="85"/>
      <c r="HBN232" s="85"/>
      <c r="HBO232" s="85"/>
      <c r="HBP232" s="85"/>
      <c r="HBQ232" s="85"/>
      <c r="HBR232" s="85"/>
      <c r="HBS232" s="85"/>
      <c r="HBT232" s="85"/>
      <c r="HBU232" s="85"/>
      <c r="HBV232" s="85"/>
      <c r="HBW232" s="85"/>
      <c r="HBX232" s="85"/>
      <c r="HBY232" s="85"/>
      <c r="HBZ232" s="85"/>
      <c r="HCA232" s="85"/>
      <c r="HCB232" s="85"/>
      <c r="HCC232" s="85"/>
      <c r="HCD232" s="85"/>
      <c r="HCE232" s="85"/>
      <c r="HCF232" s="85"/>
      <c r="HCG232" s="85"/>
      <c r="HCH232" s="85"/>
      <c r="HCI232" s="85"/>
      <c r="HCJ232" s="85"/>
      <c r="HCK232" s="85"/>
      <c r="HCL232" s="85"/>
      <c r="HCM232" s="85"/>
      <c r="HCN232" s="85"/>
      <c r="HCO232" s="85"/>
      <c r="HCP232" s="85"/>
      <c r="HCQ232" s="85"/>
      <c r="HCR232" s="85"/>
      <c r="HCS232" s="85"/>
      <c r="HCT232" s="85"/>
      <c r="HCU232" s="85"/>
      <c r="HCV232" s="85"/>
      <c r="HCW232" s="85"/>
      <c r="HCX232" s="85"/>
      <c r="HCY232" s="85"/>
      <c r="HCZ232" s="85"/>
      <c r="HDA232" s="85"/>
      <c r="HDB232" s="85"/>
      <c r="HDC232" s="85"/>
      <c r="HDD232" s="85"/>
      <c r="HDE232" s="85"/>
      <c r="HDF232" s="85"/>
      <c r="HDG232" s="85"/>
      <c r="HDH232" s="85"/>
      <c r="HDI232" s="85"/>
      <c r="HDJ232" s="85"/>
      <c r="HDK232" s="85"/>
      <c r="HDL232" s="85"/>
      <c r="HDM232" s="85"/>
      <c r="HDN232" s="85"/>
      <c r="HDO232" s="85"/>
      <c r="HDP232" s="85"/>
      <c r="HDQ232" s="85"/>
      <c r="HDR232" s="85"/>
      <c r="HDS232" s="85"/>
      <c r="HDT232" s="85"/>
      <c r="HDU232" s="85"/>
      <c r="HDV232" s="85"/>
      <c r="HDW232" s="85"/>
      <c r="HDX232" s="85"/>
      <c r="HDY232" s="85"/>
      <c r="HDZ232" s="85"/>
      <c r="HEA232" s="85"/>
      <c r="HEB232" s="85"/>
      <c r="HEC232" s="85"/>
      <c r="HED232" s="85"/>
      <c r="HEE232" s="85"/>
      <c r="HEF232" s="85"/>
      <c r="HEG232" s="85"/>
      <c r="HEH232" s="85"/>
      <c r="HEI232" s="85"/>
      <c r="HEJ232" s="85"/>
      <c r="HEK232" s="85"/>
      <c r="HEL232" s="85"/>
      <c r="HEM232" s="85"/>
      <c r="HEN232" s="85"/>
      <c r="HEO232" s="85"/>
      <c r="HEP232" s="85"/>
      <c r="HEQ232" s="85"/>
      <c r="HER232" s="85"/>
      <c r="HES232" s="85"/>
      <c r="HET232" s="85"/>
      <c r="HEU232" s="85"/>
      <c r="HEV232" s="85"/>
      <c r="HEW232" s="85"/>
      <c r="HEX232" s="85"/>
      <c r="HEY232" s="85"/>
      <c r="HEZ232" s="85"/>
      <c r="HFA232" s="85"/>
      <c r="HFB232" s="85"/>
      <c r="HFC232" s="85"/>
      <c r="HFD232" s="85"/>
      <c r="HFE232" s="85"/>
      <c r="HFF232" s="85"/>
      <c r="HFG232" s="85"/>
      <c r="HFH232" s="85"/>
      <c r="HFI232" s="85"/>
      <c r="HFJ232" s="85"/>
      <c r="HFK232" s="85"/>
      <c r="HFL232" s="85"/>
      <c r="HFM232" s="85"/>
      <c r="HFN232" s="85"/>
      <c r="HFO232" s="85"/>
      <c r="HFP232" s="85"/>
      <c r="HFQ232" s="85"/>
      <c r="HFR232" s="85"/>
      <c r="HFS232" s="85"/>
      <c r="HFT232" s="85"/>
      <c r="HFU232" s="85"/>
      <c r="HFV232" s="85"/>
      <c r="HFW232" s="85"/>
      <c r="HFX232" s="85"/>
      <c r="HFY232" s="85"/>
      <c r="HFZ232" s="85"/>
      <c r="HGA232" s="85"/>
      <c r="HGB232" s="85"/>
      <c r="HGC232" s="85"/>
      <c r="HGD232" s="85"/>
      <c r="HGE232" s="85"/>
      <c r="HGF232" s="85"/>
      <c r="HGG232" s="85"/>
      <c r="HGH232" s="85"/>
      <c r="HGI232" s="85"/>
      <c r="HGJ232" s="85"/>
      <c r="HGK232" s="85"/>
      <c r="HGL232" s="85"/>
      <c r="HGM232" s="85"/>
      <c r="HGN232" s="85"/>
      <c r="HGO232" s="85"/>
      <c r="HGP232" s="85"/>
      <c r="HGQ232" s="85"/>
      <c r="HGR232" s="85"/>
      <c r="HGS232" s="85"/>
      <c r="HGT232" s="85"/>
      <c r="HGU232" s="85"/>
      <c r="HGV232" s="85"/>
      <c r="HGW232" s="85"/>
      <c r="HGX232" s="85"/>
      <c r="HGY232" s="85"/>
      <c r="HGZ232" s="85"/>
      <c r="HHA232" s="85"/>
      <c r="HHB232" s="85"/>
      <c r="HHC232" s="85"/>
      <c r="HHD232" s="85"/>
      <c r="HHE232" s="85"/>
      <c r="HHF232" s="85"/>
      <c r="HHG232" s="85"/>
      <c r="HHH232" s="85"/>
      <c r="HHI232" s="85"/>
      <c r="HHJ232" s="85"/>
      <c r="HHK232" s="85"/>
      <c r="HHL232" s="85"/>
      <c r="HHM232" s="85"/>
      <c r="HHN232" s="85"/>
      <c r="HHO232" s="85"/>
      <c r="HHP232" s="85"/>
      <c r="HHQ232" s="85"/>
      <c r="HHR232" s="85"/>
      <c r="HHS232" s="85"/>
      <c r="HHT232" s="85"/>
      <c r="HHU232" s="85"/>
      <c r="HHV232" s="85"/>
      <c r="HHW232" s="85"/>
      <c r="HHX232" s="85"/>
      <c r="HHY232" s="85"/>
      <c r="HHZ232" s="85"/>
      <c r="HIA232" s="85"/>
      <c r="HIB232" s="85"/>
      <c r="HIC232" s="85"/>
      <c r="HID232" s="85"/>
      <c r="HIE232" s="85"/>
      <c r="HIF232" s="85"/>
      <c r="HIG232" s="85"/>
      <c r="HIH232" s="85"/>
      <c r="HII232" s="85"/>
      <c r="HIJ232" s="85"/>
      <c r="HIK232" s="85"/>
      <c r="HIL232" s="85"/>
      <c r="HIM232" s="85"/>
      <c r="HIN232" s="85"/>
      <c r="HIO232" s="85"/>
      <c r="HIP232" s="85"/>
      <c r="HIQ232" s="85"/>
      <c r="HIR232" s="85"/>
      <c r="HIS232" s="85"/>
      <c r="HIT232" s="85"/>
      <c r="HIU232" s="85"/>
      <c r="HIV232" s="85"/>
      <c r="HIW232" s="85"/>
      <c r="HIX232" s="85"/>
      <c r="HIY232" s="85"/>
      <c r="HIZ232" s="85"/>
      <c r="HJA232" s="85"/>
      <c r="HJB232" s="85"/>
      <c r="HJC232" s="85"/>
      <c r="HJD232" s="85"/>
      <c r="HJE232" s="85"/>
      <c r="HJF232" s="85"/>
      <c r="HJG232" s="85"/>
      <c r="HJH232" s="85"/>
      <c r="HJI232" s="85"/>
      <c r="HJJ232" s="85"/>
      <c r="HJK232" s="85"/>
      <c r="HJL232" s="85"/>
      <c r="HJM232" s="85"/>
      <c r="HJN232" s="85"/>
      <c r="HJO232" s="85"/>
      <c r="HJP232" s="85"/>
      <c r="HJQ232" s="85"/>
      <c r="HJR232" s="85"/>
      <c r="HJS232" s="85"/>
      <c r="HJT232" s="85"/>
      <c r="HJU232" s="85"/>
      <c r="HJV232" s="85"/>
      <c r="HJW232" s="85"/>
      <c r="HJX232" s="85"/>
      <c r="HJY232" s="85"/>
      <c r="HJZ232" s="85"/>
      <c r="HKA232" s="85"/>
      <c r="HKB232" s="85"/>
      <c r="HKC232" s="85"/>
      <c r="HKD232" s="85"/>
      <c r="HKE232" s="85"/>
      <c r="HKF232" s="85"/>
      <c r="HKG232" s="85"/>
      <c r="HKH232" s="85"/>
      <c r="HKI232" s="85"/>
      <c r="HKJ232" s="85"/>
      <c r="HKK232" s="85"/>
      <c r="HKL232" s="85"/>
      <c r="HKM232" s="85"/>
      <c r="HKN232" s="85"/>
      <c r="HKO232" s="85"/>
      <c r="HKP232" s="85"/>
      <c r="HKQ232" s="85"/>
      <c r="HKR232" s="85"/>
      <c r="HKS232" s="85"/>
      <c r="HKT232" s="85"/>
      <c r="HKU232" s="85"/>
      <c r="HKV232" s="85"/>
      <c r="HKW232" s="85"/>
      <c r="HKX232" s="85"/>
      <c r="HKY232" s="85"/>
      <c r="HKZ232" s="85"/>
      <c r="HLA232" s="85"/>
      <c r="HLB232" s="85"/>
      <c r="HLC232" s="85"/>
      <c r="HLD232" s="85"/>
      <c r="HLE232" s="85"/>
      <c r="HLF232" s="85"/>
      <c r="HLG232" s="85"/>
      <c r="HLH232" s="85"/>
      <c r="HLI232" s="85"/>
      <c r="HLJ232" s="85"/>
      <c r="HLK232" s="85"/>
      <c r="HLL232" s="85"/>
      <c r="HLM232" s="85"/>
      <c r="HLN232" s="85"/>
      <c r="HLO232" s="85"/>
      <c r="HLP232" s="85"/>
      <c r="HLQ232" s="85"/>
      <c r="HLR232" s="85"/>
      <c r="HLS232" s="85"/>
      <c r="HLT232" s="85"/>
      <c r="HLU232" s="85"/>
      <c r="HLV232" s="85"/>
      <c r="HLW232" s="85"/>
      <c r="HLX232" s="85"/>
      <c r="HLY232" s="85"/>
      <c r="HLZ232" s="85"/>
      <c r="HMA232" s="85"/>
      <c r="HMB232" s="85"/>
      <c r="HMC232" s="85"/>
      <c r="HMD232" s="85"/>
      <c r="HME232" s="85"/>
      <c r="HMF232" s="85"/>
      <c r="HMG232" s="85"/>
      <c r="HMH232" s="85"/>
      <c r="HMI232" s="85"/>
      <c r="HMJ232" s="85"/>
      <c r="HMK232" s="85"/>
      <c r="HML232" s="85"/>
      <c r="HMM232" s="85"/>
      <c r="HMN232" s="85"/>
      <c r="HMO232" s="85"/>
      <c r="HMP232" s="85"/>
      <c r="HMQ232" s="85"/>
      <c r="HMR232" s="85"/>
      <c r="HMS232" s="85"/>
      <c r="HMT232" s="85"/>
      <c r="HMU232" s="85"/>
      <c r="HMV232" s="85"/>
      <c r="HMW232" s="85"/>
      <c r="HMX232" s="85"/>
      <c r="HMY232" s="85"/>
      <c r="HMZ232" s="85"/>
      <c r="HNA232" s="85"/>
      <c r="HNB232" s="85"/>
      <c r="HNC232" s="85"/>
      <c r="HND232" s="85"/>
      <c r="HNE232" s="85"/>
      <c r="HNF232" s="85"/>
      <c r="HNG232" s="85"/>
      <c r="HNH232" s="85"/>
      <c r="HNI232" s="85"/>
      <c r="HNJ232" s="85"/>
      <c r="HNK232" s="85"/>
      <c r="HNL232" s="85"/>
      <c r="HNM232" s="85"/>
      <c r="HNN232" s="85"/>
      <c r="HNO232" s="85"/>
      <c r="HNP232" s="85"/>
      <c r="HNQ232" s="85"/>
      <c r="HNR232" s="85"/>
      <c r="HNS232" s="85"/>
      <c r="HNT232" s="85"/>
      <c r="HNU232" s="85"/>
      <c r="HNV232" s="85"/>
      <c r="HNW232" s="85"/>
      <c r="HNX232" s="85"/>
      <c r="HNY232" s="85"/>
      <c r="HNZ232" s="85"/>
      <c r="HOA232" s="85"/>
      <c r="HOB232" s="85"/>
      <c r="HOC232" s="85"/>
      <c r="HOD232" s="85"/>
      <c r="HOE232" s="85"/>
      <c r="HOF232" s="85"/>
      <c r="HOG232" s="85"/>
      <c r="HOH232" s="85"/>
      <c r="HOI232" s="85"/>
      <c r="HOJ232" s="85"/>
      <c r="HOK232" s="85"/>
      <c r="HOL232" s="85"/>
      <c r="HOM232" s="85"/>
      <c r="HON232" s="85"/>
      <c r="HOO232" s="85"/>
      <c r="HOP232" s="85"/>
      <c r="HOQ232" s="85"/>
      <c r="HOR232" s="85"/>
      <c r="HOS232" s="85"/>
      <c r="HOT232" s="85"/>
      <c r="HOU232" s="85"/>
      <c r="HOV232" s="85"/>
      <c r="HOW232" s="85"/>
      <c r="HOX232" s="85"/>
      <c r="HOY232" s="85"/>
      <c r="HOZ232" s="85"/>
      <c r="HPA232" s="85"/>
      <c r="HPB232" s="85"/>
      <c r="HPC232" s="85"/>
      <c r="HPD232" s="85"/>
      <c r="HPE232" s="85"/>
      <c r="HPF232" s="85"/>
      <c r="HPG232" s="85"/>
      <c r="HPH232" s="85"/>
      <c r="HPI232" s="85"/>
      <c r="HPJ232" s="85"/>
      <c r="HPK232" s="85"/>
      <c r="HPL232" s="85"/>
      <c r="HPM232" s="85"/>
      <c r="HPN232" s="85"/>
      <c r="HPO232" s="85"/>
      <c r="HPP232" s="85"/>
      <c r="HPQ232" s="85"/>
      <c r="HPR232" s="85"/>
      <c r="HPS232" s="85"/>
      <c r="HPT232" s="85"/>
      <c r="HPU232" s="85"/>
      <c r="HPV232" s="85"/>
      <c r="HPW232" s="85"/>
      <c r="HPX232" s="85"/>
      <c r="HPY232" s="85"/>
      <c r="HPZ232" s="85"/>
      <c r="HQA232" s="85"/>
      <c r="HQB232" s="85"/>
      <c r="HQC232" s="85"/>
      <c r="HQD232" s="85"/>
      <c r="HQE232" s="85"/>
      <c r="HQF232" s="85"/>
      <c r="HQG232" s="85"/>
      <c r="HQH232" s="85"/>
      <c r="HQI232" s="85"/>
      <c r="HQJ232" s="85"/>
      <c r="HQK232" s="85"/>
      <c r="HQL232" s="85"/>
      <c r="HQM232" s="85"/>
      <c r="HQN232" s="85"/>
      <c r="HQO232" s="85"/>
      <c r="HQP232" s="85"/>
      <c r="HQQ232" s="85"/>
      <c r="HQR232" s="85"/>
      <c r="HQS232" s="85"/>
      <c r="HQT232" s="85"/>
      <c r="HQU232" s="85"/>
      <c r="HQV232" s="85"/>
      <c r="HQW232" s="85"/>
      <c r="HQX232" s="85"/>
      <c r="HQY232" s="85"/>
      <c r="HQZ232" s="85"/>
      <c r="HRA232" s="85"/>
      <c r="HRB232" s="85"/>
      <c r="HRC232" s="85"/>
      <c r="HRD232" s="85"/>
      <c r="HRE232" s="85"/>
      <c r="HRF232" s="85"/>
      <c r="HRG232" s="85"/>
      <c r="HRH232" s="85"/>
      <c r="HRI232" s="85"/>
      <c r="HRJ232" s="85"/>
      <c r="HRK232" s="85"/>
      <c r="HRL232" s="85"/>
      <c r="HRM232" s="85"/>
      <c r="HRN232" s="85"/>
      <c r="HRO232" s="85"/>
      <c r="HRP232" s="85"/>
      <c r="HRQ232" s="85"/>
      <c r="HRR232" s="85"/>
      <c r="HRS232" s="85"/>
      <c r="HRT232" s="85"/>
      <c r="HRU232" s="85"/>
      <c r="HRV232" s="85"/>
      <c r="HRW232" s="85"/>
      <c r="HRX232" s="85"/>
      <c r="HRY232" s="85"/>
      <c r="HRZ232" s="85"/>
      <c r="HSA232" s="85"/>
      <c r="HSB232" s="85"/>
      <c r="HSC232" s="85"/>
      <c r="HSD232" s="85"/>
      <c r="HSE232" s="85"/>
      <c r="HSF232" s="85"/>
      <c r="HSG232" s="85"/>
      <c r="HSH232" s="85"/>
      <c r="HSI232" s="85"/>
      <c r="HSJ232" s="85"/>
      <c r="HSK232" s="85"/>
      <c r="HSL232" s="85"/>
      <c r="HSM232" s="85"/>
      <c r="HSN232" s="85"/>
      <c r="HSO232" s="85"/>
      <c r="HSP232" s="85"/>
      <c r="HSQ232" s="85"/>
      <c r="HSR232" s="85"/>
      <c r="HSS232" s="85"/>
      <c r="HST232" s="85"/>
      <c r="HSU232" s="85"/>
      <c r="HSV232" s="85"/>
      <c r="HSW232" s="85"/>
      <c r="HSX232" s="85"/>
      <c r="HSY232" s="85"/>
      <c r="HSZ232" s="85"/>
      <c r="HTA232" s="85"/>
      <c r="HTB232" s="85"/>
      <c r="HTC232" s="85"/>
      <c r="HTD232" s="85"/>
      <c r="HTE232" s="85"/>
      <c r="HTF232" s="85"/>
      <c r="HTG232" s="85"/>
      <c r="HTH232" s="85"/>
      <c r="HTI232" s="85"/>
      <c r="HTJ232" s="85"/>
      <c r="HTK232" s="85"/>
      <c r="HTL232" s="85"/>
      <c r="HTM232" s="85"/>
      <c r="HTN232" s="85"/>
      <c r="HTO232" s="85"/>
      <c r="HTP232" s="85"/>
      <c r="HTQ232" s="85"/>
      <c r="HTR232" s="85"/>
      <c r="HTS232" s="85"/>
      <c r="HTT232" s="85"/>
      <c r="HTU232" s="85"/>
      <c r="HTV232" s="85"/>
      <c r="HTW232" s="85"/>
      <c r="HTX232" s="85"/>
      <c r="HTY232" s="85"/>
      <c r="HTZ232" s="85"/>
      <c r="HUA232" s="85"/>
      <c r="HUB232" s="85"/>
      <c r="HUC232" s="85"/>
      <c r="HUD232" s="85"/>
      <c r="HUE232" s="85"/>
      <c r="HUF232" s="85"/>
      <c r="HUG232" s="85"/>
      <c r="HUH232" s="85"/>
      <c r="HUI232" s="85"/>
      <c r="HUJ232" s="85"/>
      <c r="HUK232" s="85"/>
      <c r="HUL232" s="85"/>
      <c r="HUM232" s="85"/>
      <c r="HUN232" s="85"/>
      <c r="HUO232" s="85"/>
      <c r="HUP232" s="85"/>
      <c r="HUQ232" s="85"/>
      <c r="HUR232" s="85"/>
      <c r="HUS232" s="85"/>
      <c r="HUT232" s="85"/>
      <c r="HUU232" s="85"/>
      <c r="HUV232" s="85"/>
      <c r="HUW232" s="85"/>
      <c r="HUX232" s="85"/>
      <c r="HUY232" s="85"/>
      <c r="HUZ232" s="85"/>
      <c r="HVA232" s="85"/>
      <c r="HVB232" s="85"/>
      <c r="HVC232" s="85"/>
      <c r="HVD232" s="85"/>
      <c r="HVE232" s="85"/>
      <c r="HVF232" s="85"/>
      <c r="HVG232" s="85"/>
      <c r="HVH232" s="85"/>
      <c r="HVI232" s="85"/>
      <c r="HVJ232" s="85"/>
      <c r="HVK232" s="85"/>
      <c r="HVL232" s="85"/>
      <c r="HVM232" s="85"/>
      <c r="HVN232" s="85"/>
      <c r="HVO232" s="85"/>
      <c r="HVP232" s="85"/>
      <c r="HVQ232" s="85"/>
      <c r="HVR232" s="85"/>
      <c r="HVS232" s="85"/>
      <c r="HVT232" s="85"/>
      <c r="HVU232" s="85"/>
      <c r="HVV232" s="85"/>
      <c r="HVW232" s="85"/>
      <c r="HVX232" s="85"/>
      <c r="HVY232" s="85"/>
      <c r="HVZ232" s="85"/>
      <c r="HWA232" s="85"/>
      <c r="HWB232" s="85"/>
      <c r="HWC232" s="85"/>
      <c r="HWD232" s="85"/>
      <c r="HWE232" s="85"/>
      <c r="HWF232" s="85"/>
      <c r="HWG232" s="85"/>
      <c r="HWH232" s="85"/>
      <c r="HWI232" s="85"/>
      <c r="HWJ232" s="85"/>
      <c r="HWK232" s="85"/>
      <c r="HWL232" s="85"/>
      <c r="HWM232" s="85"/>
      <c r="HWN232" s="85"/>
      <c r="HWO232" s="85"/>
      <c r="HWP232" s="85"/>
      <c r="HWQ232" s="85"/>
      <c r="HWR232" s="85"/>
      <c r="HWS232" s="85"/>
      <c r="HWT232" s="85"/>
      <c r="HWU232" s="85"/>
      <c r="HWV232" s="85"/>
      <c r="HWW232" s="85"/>
      <c r="HWX232" s="85"/>
      <c r="HWY232" s="85"/>
      <c r="HWZ232" s="85"/>
      <c r="HXA232" s="85"/>
      <c r="HXB232" s="85"/>
      <c r="HXC232" s="85"/>
      <c r="HXD232" s="85"/>
      <c r="HXE232" s="85"/>
      <c r="HXF232" s="85"/>
      <c r="HXG232" s="85"/>
      <c r="HXH232" s="85"/>
      <c r="HXI232" s="85"/>
      <c r="HXJ232" s="85"/>
      <c r="HXK232" s="85"/>
      <c r="HXL232" s="85"/>
      <c r="HXM232" s="85"/>
      <c r="HXN232" s="85"/>
      <c r="HXO232" s="85"/>
      <c r="HXP232" s="85"/>
      <c r="HXQ232" s="85"/>
      <c r="HXR232" s="85"/>
      <c r="HXS232" s="85"/>
      <c r="HXT232" s="85"/>
      <c r="HXU232" s="85"/>
      <c r="HXV232" s="85"/>
      <c r="HXW232" s="85"/>
      <c r="HXX232" s="85"/>
      <c r="HXY232" s="85"/>
      <c r="HXZ232" s="85"/>
      <c r="HYA232" s="85"/>
      <c r="HYB232" s="85"/>
      <c r="HYC232" s="85"/>
      <c r="HYD232" s="85"/>
      <c r="HYE232" s="85"/>
      <c r="HYF232" s="85"/>
      <c r="HYG232" s="85"/>
      <c r="HYH232" s="85"/>
      <c r="HYI232" s="85"/>
      <c r="HYJ232" s="85"/>
      <c r="HYK232" s="85"/>
      <c r="HYL232" s="85"/>
      <c r="HYM232" s="85"/>
      <c r="HYN232" s="85"/>
      <c r="HYO232" s="85"/>
      <c r="HYP232" s="85"/>
      <c r="HYQ232" s="85"/>
      <c r="HYR232" s="85"/>
      <c r="HYS232" s="85"/>
      <c r="HYT232" s="85"/>
      <c r="HYU232" s="85"/>
      <c r="HYV232" s="85"/>
      <c r="HYW232" s="85"/>
      <c r="HYX232" s="85"/>
      <c r="HYY232" s="85"/>
      <c r="HYZ232" s="85"/>
      <c r="HZA232" s="85"/>
      <c r="HZB232" s="85"/>
      <c r="HZC232" s="85"/>
      <c r="HZD232" s="85"/>
      <c r="HZE232" s="85"/>
      <c r="HZF232" s="85"/>
      <c r="HZG232" s="85"/>
      <c r="HZH232" s="85"/>
      <c r="HZI232" s="85"/>
      <c r="HZJ232" s="85"/>
      <c r="HZK232" s="85"/>
      <c r="HZL232" s="85"/>
      <c r="HZM232" s="85"/>
      <c r="HZN232" s="85"/>
      <c r="HZO232" s="85"/>
      <c r="HZP232" s="85"/>
      <c r="HZQ232" s="85"/>
      <c r="HZR232" s="85"/>
      <c r="HZS232" s="85"/>
      <c r="HZT232" s="85"/>
      <c r="HZU232" s="85"/>
      <c r="HZV232" s="85"/>
      <c r="HZW232" s="85"/>
      <c r="HZX232" s="85"/>
      <c r="HZY232" s="85"/>
      <c r="HZZ232" s="85"/>
      <c r="IAA232" s="85"/>
      <c r="IAB232" s="85"/>
      <c r="IAC232" s="85"/>
      <c r="IAD232" s="85"/>
      <c r="IAE232" s="85"/>
      <c r="IAF232" s="85"/>
      <c r="IAG232" s="85"/>
      <c r="IAH232" s="85"/>
      <c r="IAI232" s="85"/>
      <c r="IAJ232" s="85"/>
      <c r="IAK232" s="85"/>
      <c r="IAL232" s="85"/>
      <c r="IAM232" s="85"/>
      <c r="IAN232" s="85"/>
      <c r="IAO232" s="85"/>
      <c r="IAP232" s="85"/>
      <c r="IAQ232" s="85"/>
      <c r="IAR232" s="85"/>
      <c r="IAS232" s="85"/>
      <c r="IAT232" s="85"/>
      <c r="IAU232" s="85"/>
      <c r="IAV232" s="85"/>
      <c r="IAW232" s="85"/>
      <c r="IAX232" s="85"/>
      <c r="IAY232" s="85"/>
      <c r="IAZ232" s="85"/>
      <c r="IBA232" s="85"/>
      <c r="IBB232" s="85"/>
      <c r="IBC232" s="85"/>
      <c r="IBD232" s="85"/>
      <c r="IBE232" s="85"/>
      <c r="IBF232" s="85"/>
      <c r="IBG232" s="85"/>
      <c r="IBH232" s="85"/>
      <c r="IBI232" s="85"/>
      <c r="IBJ232" s="85"/>
      <c r="IBK232" s="85"/>
      <c r="IBL232" s="85"/>
      <c r="IBM232" s="85"/>
      <c r="IBN232" s="85"/>
      <c r="IBO232" s="85"/>
      <c r="IBP232" s="85"/>
      <c r="IBQ232" s="85"/>
      <c r="IBR232" s="85"/>
      <c r="IBS232" s="85"/>
      <c r="IBT232" s="85"/>
      <c r="IBU232" s="85"/>
      <c r="IBV232" s="85"/>
      <c r="IBW232" s="85"/>
      <c r="IBX232" s="85"/>
      <c r="IBY232" s="85"/>
      <c r="IBZ232" s="85"/>
      <c r="ICA232" s="85"/>
      <c r="ICB232" s="85"/>
      <c r="ICC232" s="85"/>
      <c r="ICD232" s="85"/>
      <c r="ICE232" s="85"/>
      <c r="ICF232" s="85"/>
      <c r="ICG232" s="85"/>
      <c r="ICH232" s="85"/>
      <c r="ICI232" s="85"/>
      <c r="ICJ232" s="85"/>
      <c r="ICK232" s="85"/>
      <c r="ICL232" s="85"/>
      <c r="ICM232" s="85"/>
      <c r="ICN232" s="85"/>
      <c r="ICO232" s="85"/>
      <c r="ICP232" s="85"/>
      <c r="ICQ232" s="85"/>
      <c r="ICR232" s="85"/>
      <c r="ICS232" s="85"/>
      <c r="ICT232" s="85"/>
      <c r="ICU232" s="85"/>
      <c r="ICV232" s="85"/>
      <c r="ICW232" s="85"/>
      <c r="ICX232" s="85"/>
      <c r="ICY232" s="85"/>
      <c r="ICZ232" s="85"/>
      <c r="IDA232" s="85"/>
      <c r="IDB232" s="85"/>
      <c r="IDC232" s="85"/>
      <c r="IDD232" s="85"/>
      <c r="IDE232" s="85"/>
      <c r="IDF232" s="85"/>
      <c r="IDG232" s="85"/>
      <c r="IDH232" s="85"/>
      <c r="IDI232" s="85"/>
      <c r="IDJ232" s="85"/>
      <c r="IDK232" s="85"/>
      <c r="IDL232" s="85"/>
      <c r="IDM232" s="85"/>
      <c r="IDN232" s="85"/>
      <c r="IDO232" s="85"/>
      <c r="IDP232" s="85"/>
      <c r="IDQ232" s="85"/>
      <c r="IDR232" s="85"/>
      <c r="IDS232" s="85"/>
      <c r="IDT232" s="85"/>
      <c r="IDU232" s="85"/>
      <c r="IDV232" s="85"/>
      <c r="IDW232" s="85"/>
      <c r="IDX232" s="85"/>
      <c r="IDY232" s="85"/>
      <c r="IDZ232" s="85"/>
      <c r="IEA232" s="85"/>
      <c r="IEB232" s="85"/>
      <c r="IEC232" s="85"/>
      <c r="IED232" s="85"/>
      <c r="IEE232" s="85"/>
      <c r="IEF232" s="85"/>
      <c r="IEG232" s="85"/>
      <c r="IEH232" s="85"/>
      <c r="IEI232" s="85"/>
      <c r="IEJ232" s="85"/>
      <c r="IEK232" s="85"/>
      <c r="IEL232" s="85"/>
      <c r="IEM232" s="85"/>
      <c r="IEN232" s="85"/>
      <c r="IEO232" s="85"/>
      <c r="IEP232" s="85"/>
      <c r="IEQ232" s="85"/>
      <c r="IER232" s="85"/>
      <c r="IES232" s="85"/>
      <c r="IET232" s="85"/>
      <c r="IEU232" s="85"/>
      <c r="IEV232" s="85"/>
      <c r="IEW232" s="85"/>
      <c r="IEX232" s="85"/>
      <c r="IEY232" s="85"/>
      <c r="IEZ232" s="85"/>
      <c r="IFA232" s="85"/>
      <c r="IFB232" s="85"/>
      <c r="IFC232" s="85"/>
      <c r="IFD232" s="85"/>
      <c r="IFE232" s="85"/>
      <c r="IFF232" s="85"/>
      <c r="IFG232" s="85"/>
      <c r="IFH232" s="85"/>
      <c r="IFI232" s="85"/>
      <c r="IFJ232" s="85"/>
      <c r="IFK232" s="85"/>
      <c r="IFL232" s="85"/>
      <c r="IFM232" s="85"/>
      <c r="IFN232" s="85"/>
      <c r="IFO232" s="85"/>
      <c r="IFP232" s="85"/>
      <c r="IFQ232" s="85"/>
      <c r="IFR232" s="85"/>
      <c r="IFS232" s="85"/>
      <c r="IFT232" s="85"/>
      <c r="IFU232" s="85"/>
      <c r="IFV232" s="85"/>
      <c r="IFW232" s="85"/>
      <c r="IFX232" s="85"/>
      <c r="IFY232" s="85"/>
      <c r="IFZ232" s="85"/>
      <c r="IGA232" s="85"/>
      <c r="IGB232" s="85"/>
      <c r="IGC232" s="85"/>
      <c r="IGD232" s="85"/>
      <c r="IGE232" s="85"/>
      <c r="IGF232" s="85"/>
      <c r="IGG232" s="85"/>
      <c r="IGH232" s="85"/>
      <c r="IGI232" s="85"/>
      <c r="IGJ232" s="85"/>
      <c r="IGK232" s="85"/>
      <c r="IGL232" s="85"/>
      <c r="IGM232" s="85"/>
      <c r="IGN232" s="85"/>
      <c r="IGO232" s="85"/>
      <c r="IGP232" s="85"/>
      <c r="IGQ232" s="85"/>
      <c r="IGR232" s="85"/>
      <c r="IGS232" s="85"/>
      <c r="IGT232" s="85"/>
      <c r="IGU232" s="85"/>
      <c r="IGV232" s="85"/>
      <c r="IGW232" s="85"/>
      <c r="IGX232" s="85"/>
      <c r="IGY232" s="85"/>
      <c r="IGZ232" s="85"/>
      <c r="IHA232" s="85"/>
      <c r="IHB232" s="85"/>
      <c r="IHC232" s="85"/>
      <c r="IHD232" s="85"/>
      <c r="IHE232" s="85"/>
      <c r="IHF232" s="85"/>
      <c r="IHG232" s="85"/>
      <c r="IHH232" s="85"/>
      <c r="IHI232" s="85"/>
      <c r="IHJ232" s="85"/>
      <c r="IHK232" s="85"/>
      <c r="IHL232" s="85"/>
      <c r="IHM232" s="85"/>
      <c r="IHN232" s="85"/>
      <c r="IHO232" s="85"/>
      <c r="IHP232" s="85"/>
      <c r="IHQ232" s="85"/>
      <c r="IHR232" s="85"/>
      <c r="IHS232" s="85"/>
      <c r="IHT232" s="85"/>
      <c r="IHU232" s="85"/>
      <c r="IHV232" s="85"/>
      <c r="IHW232" s="85"/>
      <c r="IHX232" s="85"/>
      <c r="IHY232" s="85"/>
      <c r="IHZ232" s="85"/>
      <c r="IIA232" s="85"/>
      <c r="IIB232" s="85"/>
      <c r="IIC232" s="85"/>
      <c r="IID232" s="85"/>
      <c r="IIE232" s="85"/>
      <c r="IIF232" s="85"/>
      <c r="IIG232" s="85"/>
      <c r="IIH232" s="85"/>
      <c r="III232" s="85"/>
      <c r="IIJ232" s="85"/>
      <c r="IIK232" s="85"/>
      <c r="IIL232" s="85"/>
      <c r="IIM232" s="85"/>
      <c r="IIN232" s="85"/>
      <c r="IIO232" s="85"/>
      <c r="IIP232" s="85"/>
      <c r="IIQ232" s="85"/>
      <c r="IIR232" s="85"/>
      <c r="IIS232" s="85"/>
      <c r="IIT232" s="85"/>
      <c r="IIU232" s="85"/>
      <c r="IIV232" s="85"/>
      <c r="IIW232" s="85"/>
      <c r="IIX232" s="85"/>
      <c r="IIY232" s="85"/>
      <c r="IIZ232" s="85"/>
      <c r="IJA232" s="85"/>
      <c r="IJB232" s="85"/>
      <c r="IJC232" s="85"/>
      <c r="IJD232" s="85"/>
      <c r="IJE232" s="85"/>
      <c r="IJF232" s="85"/>
      <c r="IJG232" s="85"/>
      <c r="IJH232" s="85"/>
      <c r="IJI232" s="85"/>
      <c r="IJJ232" s="85"/>
      <c r="IJK232" s="85"/>
      <c r="IJL232" s="85"/>
      <c r="IJM232" s="85"/>
      <c r="IJN232" s="85"/>
      <c r="IJO232" s="85"/>
      <c r="IJP232" s="85"/>
      <c r="IJQ232" s="85"/>
      <c r="IJR232" s="85"/>
      <c r="IJS232" s="85"/>
      <c r="IJT232" s="85"/>
      <c r="IJU232" s="85"/>
      <c r="IJV232" s="85"/>
      <c r="IJW232" s="85"/>
      <c r="IJX232" s="85"/>
      <c r="IJY232" s="85"/>
      <c r="IJZ232" s="85"/>
      <c r="IKA232" s="85"/>
      <c r="IKB232" s="85"/>
      <c r="IKC232" s="85"/>
      <c r="IKD232" s="85"/>
      <c r="IKE232" s="85"/>
      <c r="IKF232" s="85"/>
      <c r="IKG232" s="85"/>
      <c r="IKH232" s="85"/>
      <c r="IKI232" s="85"/>
      <c r="IKJ232" s="85"/>
      <c r="IKK232" s="85"/>
      <c r="IKL232" s="85"/>
      <c r="IKM232" s="85"/>
      <c r="IKN232" s="85"/>
      <c r="IKO232" s="85"/>
      <c r="IKP232" s="85"/>
      <c r="IKQ232" s="85"/>
      <c r="IKR232" s="85"/>
      <c r="IKS232" s="85"/>
      <c r="IKT232" s="85"/>
      <c r="IKU232" s="85"/>
      <c r="IKV232" s="85"/>
      <c r="IKW232" s="85"/>
      <c r="IKX232" s="85"/>
      <c r="IKY232" s="85"/>
      <c r="IKZ232" s="85"/>
      <c r="ILA232" s="85"/>
      <c r="ILB232" s="85"/>
      <c r="ILC232" s="85"/>
      <c r="ILD232" s="85"/>
      <c r="ILE232" s="85"/>
      <c r="ILF232" s="85"/>
      <c r="ILG232" s="85"/>
      <c r="ILH232" s="85"/>
      <c r="ILI232" s="85"/>
      <c r="ILJ232" s="85"/>
      <c r="ILK232" s="85"/>
      <c r="ILL232" s="85"/>
      <c r="ILM232" s="85"/>
      <c r="ILN232" s="85"/>
      <c r="ILO232" s="85"/>
      <c r="ILP232" s="85"/>
      <c r="ILQ232" s="85"/>
      <c r="ILR232" s="85"/>
      <c r="ILS232" s="85"/>
      <c r="ILT232" s="85"/>
      <c r="ILU232" s="85"/>
      <c r="ILV232" s="85"/>
      <c r="ILW232" s="85"/>
      <c r="ILX232" s="85"/>
      <c r="ILY232" s="85"/>
      <c r="ILZ232" s="85"/>
      <c r="IMA232" s="85"/>
      <c r="IMB232" s="85"/>
      <c r="IMC232" s="85"/>
      <c r="IMD232" s="85"/>
      <c r="IME232" s="85"/>
      <c r="IMF232" s="85"/>
      <c r="IMG232" s="85"/>
      <c r="IMH232" s="85"/>
      <c r="IMI232" s="85"/>
      <c r="IMJ232" s="85"/>
      <c r="IMK232" s="85"/>
      <c r="IML232" s="85"/>
      <c r="IMM232" s="85"/>
      <c r="IMN232" s="85"/>
      <c r="IMO232" s="85"/>
      <c r="IMP232" s="85"/>
      <c r="IMQ232" s="85"/>
      <c r="IMR232" s="85"/>
      <c r="IMS232" s="85"/>
      <c r="IMT232" s="85"/>
      <c r="IMU232" s="85"/>
      <c r="IMV232" s="85"/>
      <c r="IMW232" s="85"/>
      <c r="IMX232" s="85"/>
      <c r="IMY232" s="85"/>
      <c r="IMZ232" s="85"/>
      <c r="INA232" s="85"/>
      <c r="INB232" s="85"/>
      <c r="INC232" s="85"/>
      <c r="IND232" s="85"/>
      <c r="INE232" s="85"/>
      <c r="INF232" s="85"/>
      <c r="ING232" s="85"/>
      <c r="INH232" s="85"/>
      <c r="INI232" s="85"/>
      <c r="INJ232" s="85"/>
      <c r="INK232" s="85"/>
      <c r="INL232" s="85"/>
      <c r="INM232" s="85"/>
      <c r="INN232" s="85"/>
      <c r="INO232" s="85"/>
      <c r="INP232" s="85"/>
      <c r="INQ232" s="85"/>
      <c r="INR232" s="85"/>
      <c r="INS232" s="85"/>
      <c r="INT232" s="85"/>
      <c r="INU232" s="85"/>
      <c r="INV232" s="85"/>
      <c r="INW232" s="85"/>
      <c r="INX232" s="85"/>
      <c r="INY232" s="85"/>
      <c r="INZ232" s="85"/>
      <c r="IOA232" s="85"/>
      <c r="IOB232" s="85"/>
      <c r="IOC232" s="85"/>
      <c r="IOD232" s="85"/>
      <c r="IOE232" s="85"/>
      <c r="IOF232" s="85"/>
      <c r="IOG232" s="85"/>
      <c r="IOH232" s="85"/>
      <c r="IOI232" s="85"/>
      <c r="IOJ232" s="85"/>
      <c r="IOK232" s="85"/>
      <c r="IOL232" s="85"/>
      <c r="IOM232" s="85"/>
      <c r="ION232" s="85"/>
      <c r="IOO232" s="85"/>
      <c r="IOP232" s="85"/>
      <c r="IOQ232" s="85"/>
      <c r="IOR232" s="85"/>
      <c r="IOS232" s="85"/>
      <c r="IOT232" s="85"/>
      <c r="IOU232" s="85"/>
      <c r="IOV232" s="85"/>
      <c r="IOW232" s="85"/>
      <c r="IOX232" s="85"/>
      <c r="IOY232" s="85"/>
      <c r="IOZ232" s="85"/>
      <c r="IPA232" s="85"/>
      <c r="IPB232" s="85"/>
      <c r="IPC232" s="85"/>
      <c r="IPD232" s="85"/>
      <c r="IPE232" s="85"/>
      <c r="IPF232" s="85"/>
      <c r="IPG232" s="85"/>
      <c r="IPH232" s="85"/>
      <c r="IPI232" s="85"/>
      <c r="IPJ232" s="85"/>
      <c r="IPK232" s="85"/>
      <c r="IPL232" s="85"/>
      <c r="IPM232" s="85"/>
      <c r="IPN232" s="85"/>
      <c r="IPO232" s="85"/>
      <c r="IPP232" s="85"/>
      <c r="IPQ232" s="85"/>
      <c r="IPR232" s="85"/>
      <c r="IPS232" s="85"/>
      <c r="IPT232" s="85"/>
      <c r="IPU232" s="85"/>
      <c r="IPV232" s="85"/>
      <c r="IPW232" s="85"/>
      <c r="IPX232" s="85"/>
      <c r="IPY232" s="85"/>
      <c r="IPZ232" s="85"/>
      <c r="IQA232" s="85"/>
      <c r="IQB232" s="85"/>
      <c r="IQC232" s="85"/>
      <c r="IQD232" s="85"/>
      <c r="IQE232" s="85"/>
      <c r="IQF232" s="85"/>
      <c r="IQG232" s="85"/>
      <c r="IQH232" s="85"/>
      <c r="IQI232" s="85"/>
      <c r="IQJ232" s="85"/>
      <c r="IQK232" s="85"/>
      <c r="IQL232" s="85"/>
      <c r="IQM232" s="85"/>
      <c r="IQN232" s="85"/>
      <c r="IQO232" s="85"/>
      <c r="IQP232" s="85"/>
      <c r="IQQ232" s="85"/>
      <c r="IQR232" s="85"/>
      <c r="IQS232" s="85"/>
      <c r="IQT232" s="85"/>
      <c r="IQU232" s="85"/>
      <c r="IQV232" s="85"/>
      <c r="IQW232" s="85"/>
      <c r="IQX232" s="85"/>
      <c r="IQY232" s="85"/>
      <c r="IQZ232" s="85"/>
      <c r="IRA232" s="85"/>
      <c r="IRB232" s="85"/>
      <c r="IRC232" s="85"/>
      <c r="IRD232" s="85"/>
      <c r="IRE232" s="85"/>
      <c r="IRF232" s="85"/>
      <c r="IRG232" s="85"/>
      <c r="IRH232" s="85"/>
      <c r="IRI232" s="85"/>
      <c r="IRJ232" s="85"/>
      <c r="IRK232" s="85"/>
      <c r="IRL232" s="85"/>
      <c r="IRM232" s="85"/>
      <c r="IRN232" s="85"/>
      <c r="IRO232" s="85"/>
      <c r="IRP232" s="85"/>
      <c r="IRQ232" s="85"/>
      <c r="IRR232" s="85"/>
      <c r="IRS232" s="85"/>
      <c r="IRT232" s="85"/>
      <c r="IRU232" s="85"/>
      <c r="IRV232" s="85"/>
      <c r="IRW232" s="85"/>
      <c r="IRX232" s="85"/>
      <c r="IRY232" s="85"/>
      <c r="IRZ232" s="85"/>
      <c r="ISA232" s="85"/>
      <c r="ISB232" s="85"/>
      <c r="ISC232" s="85"/>
      <c r="ISD232" s="85"/>
      <c r="ISE232" s="85"/>
      <c r="ISF232" s="85"/>
      <c r="ISG232" s="85"/>
      <c r="ISH232" s="85"/>
      <c r="ISI232" s="85"/>
      <c r="ISJ232" s="85"/>
      <c r="ISK232" s="85"/>
      <c r="ISL232" s="85"/>
      <c r="ISM232" s="85"/>
      <c r="ISN232" s="85"/>
      <c r="ISO232" s="85"/>
      <c r="ISP232" s="85"/>
      <c r="ISQ232" s="85"/>
      <c r="ISR232" s="85"/>
      <c r="ISS232" s="85"/>
      <c r="IST232" s="85"/>
      <c r="ISU232" s="85"/>
      <c r="ISV232" s="85"/>
      <c r="ISW232" s="85"/>
      <c r="ISX232" s="85"/>
      <c r="ISY232" s="85"/>
      <c r="ISZ232" s="85"/>
      <c r="ITA232" s="85"/>
      <c r="ITB232" s="85"/>
      <c r="ITC232" s="85"/>
      <c r="ITD232" s="85"/>
      <c r="ITE232" s="85"/>
      <c r="ITF232" s="85"/>
      <c r="ITG232" s="85"/>
      <c r="ITH232" s="85"/>
      <c r="ITI232" s="85"/>
      <c r="ITJ232" s="85"/>
      <c r="ITK232" s="85"/>
      <c r="ITL232" s="85"/>
      <c r="ITM232" s="85"/>
      <c r="ITN232" s="85"/>
      <c r="ITO232" s="85"/>
      <c r="ITP232" s="85"/>
      <c r="ITQ232" s="85"/>
      <c r="ITR232" s="85"/>
      <c r="ITS232" s="85"/>
      <c r="ITT232" s="85"/>
      <c r="ITU232" s="85"/>
      <c r="ITV232" s="85"/>
      <c r="ITW232" s="85"/>
      <c r="ITX232" s="85"/>
      <c r="ITY232" s="85"/>
      <c r="ITZ232" s="85"/>
      <c r="IUA232" s="85"/>
      <c r="IUB232" s="85"/>
      <c r="IUC232" s="85"/>
      <c r="IUD232" s="85"/>
      <c r="IUE232" s="85"/>
      <c r="IUF232" s="85"/>
      <c r="IUG232" s="85"/>
      <c r="IUH232" s="85"/>
      <c r="IUI232" s="85"/>
      <c r="IUJ232" s="85"/>
      <c r="IUK232" s="85"/>
      <c r="IUL232" s="85"/>
      <c r="IUM232" s="85"/>
      <c r="IUN232" s="85"/>
      <c r="IUO232" s="85"/>
      <c r="IUP232" s="85"/>
      <c r="IUQ232" s="85"/>
      <c r="IUR232" s="85"/>
      <c r="IUS232" s="85"/>
      <c r="IUT232" s="85"/>
      <c r="IUU232" s="85"/>
      <c r="IUV232" s="85"/>
      <c r="IUW232" s="85"/>
      <c r="IUX232" s="85"/>
      <c r="IUY232" s="85"/>
      <c r="IUZ232" s="85"/>
      <c r="IVA232" s="85"/>
      <c r="IVB232" s="85"/>
      <c r="IVC232" s="85"/>
      <c r="IVD232" s="85"/>
      <c r="IVE232" s="85"/>
      <c r="IVF232" s="85"/>
      <c r="IVG232" s="85"/>
      <c r="IVH232" s="85"/>
      <c r="IVI232" s="85"/>
      <c r="IVJ232" s="85"/>
      <c r="IVK232" s="85"/>
      <c r="IVL232" s="85"/>
      <c r="IVM232" s="85"/>
      <c r="IVN232" s="85"/>
      <c r="IVO232" s="85"/>
      <c r="IVP232" s="85"/>
      <c r="IVQ232" s="85"/>
      <c r="IVR232" s="85"/>
      <c r="IVS232" s="85"/>
      <c r="IVT232" s="85"/>
      <c r="IVU232" s="85"/>
      <c r="IVV232" s="85"/>
      <c r="IVW232" s="85"/>
      <c r="IVX232" s="85"/>
      <c r="IVY232" s="85"/>
      <c r="IVZ232" s="85"/>
      <c r="IWA232" s="85"/>
      <c r="IWB232" s="85"/>
      <c r="IWC232" s="85"/>
      <c r="IWD232" s="85"/>
      <c r="IWE232" s="85"/>
      <c r="IWF232" s="85"/>
      <c r="IWG232" s="85"/>
      <c r="IWH232" s="85"/>
      <c r="IWI232" s="85"/>
      <c r="IWJ232" s="85"/>
      <c r="IWK232" s="85"/>
      <c r="IWL232" s="85"/>
      <c r="IWM232" s="85"/>
      <c r="IWN232" s="85"/>
      <c r="IWO232" s="85"/>
      <c r="IWP232" s="85"/>
      <c r="IWQ232" s="85"/>
      <c r="IWR232" s="85"/>
      <c r="IWS232" s="85"/>
      <c r="IWT232" s="85"/>
      <c r="IWU232" s="85"/>
      <c r="IWV232" s="85"/>
      <c r="IWW232" s="85"/>
      <c r="IWX232" s="85"/>
      <c r="IWY232" s="85"/>
      <c r="IWZ232" s="85"/>
      <c r="IXA232" s="85"/>
      <c r="IXB232" s="85"/>
      <c r="IXC232" s="85"/>
      <c r="IXD232" s="85"/>
      <c r="IXE232" s="85"/>
      <c r="IXF232" s="85"/>
      <c r="IXG232" s="85"/>
      <c r="IXH232" s="85"/>
      <c r="IXI232" s="85"/>
      <c r="IXJ232" s="85"/>
      <c r="IXK232" s="85"/>
      <c r="IXL232" s="85"/>
      <c r="IXM232" s="85"/>
      <c r="IXN232" s="85"/>
      <c r="IXO232" s="85"/>
      <c r="IXP232" s="85"/>
      <c r="IXQ232" s="85"/>
      <c r="IXR232" s="85"/>
      <c r="IXS232" s="85"/>
      <c r="IXT232" s="85"/>
      <c r="IXU232" s="85"/>
      <c r="IXV232" s="85"/>
      <c r="IXW232" s="85"/>
      <c r="IXX232" s="85"/>
      <c r="IXY232" s="85"/>
      <c r="IXZ232" s="85"/>
      <c r="IYA232" s="85"/>
      <c r="IYB232" s="85"/>
      <c r="IYC232" s="85"/>
      <c r="IYD232" s="85"/>
      <c r="IYE232" s="85"/>
      <c r="IYF232" s="85"/>
      <c r="IYG232" s="85"/>
      <c r="IYH232" s="85"/>
      <c r="IYI232" s="85"/>
      <c r="IYJ232" s="85"/>
      <c r="IYK232" s="85"/>
      <c r="IYL232" s="85"/>
      <c r="IYM232" s="85"/>
      <c r="IYN232" s="85"/>
      <c r="IYO232" s="85"/>
      <c r="IYP232" s="85"/>
      <c r="IYQ232" s="85"/>
      <c r="IYR232" s="85"/>
      <c r="IYS232" s="85"/>
      <c r="IYT232" s="85"/>
      <c r="IYU232" s="85"/>
      <c r="IYV232" s="85"/>
      <c r="IYW232" s="85"/>
      <c r="IYX232" s="85"/>
      <c r="IYY232" s="85"/>
      <c r="IYZ232" s="85"/>
      <c r="IZA232" s="85"/>
      <c r="IZB232" s="85"/>
      <c r="IZC232" s="85"/>
      <c r="IZD232" s="85"/>
      <c r="IZE232" s="85"/>
      <c r="IZF232" s="85"/>
      <c r="IZG232" s="85"/>
      <c r="IZH232" s="85"/>
      <c r="IZI232" s="85"/>
      <c r="IZJ232" s="85"/>
      <c r="IZK232" s="85"/>
      <c r="IZL232" s="85"/>
      <c r="IZM232" s="85"/>
      <c r="IZN232" s="85"/>
      <c r="IZO232" s="85"/>
      <c r="IZP232" s="85"/>
      <c r="IZQ232" s="85"/>
      <c r="IZR232" s="85"/>
      <c r="IZS232" s="85"/>
      <c r="IZT232" s="85"/>
      <c r="IZU232" s="85"/>
      <c r="IZV232" s="85"/>
      <c r="IZW232" s="85"/>
      <c r="IZX232" s="85"/>
      <c r="IZY232" s="85"/>
      <c r="IZZ232" s="85"/>
      <c r="JAA232" s="85"/>
      <c r="JAB232" s="85"/>
      <c r="JAC232" s="85"/>
      <c r="JAD232" s="85"/>
      <c r="JAE232" s="85"/>
      <c r="JAF232" s="85"/>
      <c r="JAG232" s="85"/>
      <c r="JAH232" s="85"/>
      <c r="JAI232" s="85"/>
      <c r="JAJ232" s="85"/>
      <c r="JAK232" s="85"/>
      <c r="JAL232" s="85"/>
      <c r="JAM232" s="85"/>
      <c r="JAN232" s="85"/>
      <c r="JAO232" s="85"/>
      <c r="JAP232" s="85"/>
      <c r="JAQ232" s="85"/>
      <c r="JAR232" s="85"/>
      <c r="JAS232" s="85"/>
      <c r="JAT232" s="85"/>
      <c r="JAU232" s="85"/>
      <c r="JAV232" s="85"/>
      <c r="JAW232" s="85"/>
      <c r="JAX232" s="85"/>
      <c r="JAY232" s="85"/>
      <c r="JAZ232" s="85"/>
      <c r="JBA232" s="85"/>
      <c r="JBB232" s="85"/>
      <c r="JBC232" s="85"/>
      <c r="JBD232" s="85"/>
      <c r="JBE232" s="85"/>
      <c r="JBF232" s="85"/>
      <c r="JBG232" s="85"/>
      <c r="JBH232" s="85"/>
      <c r="JBI232" s="85"/>
      <c r="JBJ232" s="85"/>
      <c r="JBK232" s="85"/>
      <c r="JBL232" s="85"/>
      <c r="JBM232" s="85"/>
      <c r="JBN232" s="85"/>
      <c r="JBO232" s="85"/>
      <c r="JBP232" s="85"/>
      <c r="JBQ232" s="85"/>
      <c r="JBR232" s="85"/>
      <c r="JBS232" s="85"/>
      <c r="JBT232" s="85"/>
      <c r="JBU232" s="85"/>
      <c r="JBV232" s="85"/>
      <c r="JBW232" s="85"/>
      <c r="JBX232" s="85"/>
      <c r="JBY232" s="85"/>
      <c r="JBZ232" s="85"/>
      <c r="JCA232" s="85"/>
      <c r="JCB232" s="85"/>
      <c r="JCC232" s="85"/>
      <c r="JCD232" s="85"/>
      <c r="JCE232" s="85"/>
      <c r="JCF232" s="85"/>
      <c r="JCG232" s="85"/>
      <c r="JCH232" s="85"/>
      <c r="JCI232" s="85"/>
      <c r="JCJ232" s="85"/>
      <c r="JCK232" s="85"/>
      <c r="JCL232" s="85"/>
      <c r="JCM232" s="85"/>
      <c r="JCN232" s="85"/>
      <c r="JCO232" s="85"/>
      <c r="JCP232" s="85"/>
      <c r="JCQ232" s="85"/>
      <c r="JCR232" s="85"/>
      <c r="JCS232" s="85"/>
      <c r="JCT232" s="85"/>
      <c r="JCU232" s="85"/>
      <c r="JCV232" s="85"/>
      <c r="JCW232" s="85"/>
      <c r="JCX232" s="85"/>
      <c r="JCY232" s="85"/>
      <c r="JCZ232" s="85"/>
      <c r="JDA232" s="85"/>
      <c r="JDB232" s="85"/>
      <c r="JDC232" s="85"/>
      <c r="JDD232" s="85"/>
      <c r="JDE232" s="85"/>
      <c r="JDF232" s="85"/>
      <c r="JDG232" s="85"/>
      <c r="JDH232" s="85"/>
      <c r="JDI232" s="85"/>
      <c r="JDJ232" s="85"/>
      <c r="JDK232" s="85"/>
      <c r="JDL232" s="85"/>
      <c r="JDM232" s="85"/>
      <c r="JDN232" s="85"/>
      <c r="JDO232" s="85"/>
      <c r="JDP232" s="85"/>
      <c r="JDQ232" s="85"/>
      <c r="JDR232" s="85"/>
      <c r="JDS232" s="85"/>
      <c r="JDT232" s="85"/>
      <c r="JDU232" s="85"/>
      <c r="JDV232" s="85"/>
      <c r="JDW232" s="85"/>
      <c r="JDX232" s="85"/>
      <c r="JDY232" s="85"/>
      <c r="JDZ232" s="85"/>
      <c r="JEA232" s="85"/>
      <c r="JEB232" s="85"/>
      <c r="JEC232" s="85"/>
      <c r="JED232" s="85"/>
      <c r="JEE232" s="85"/>
      <c r="JEF232" s="85"/>
      <c r="JEG232" s="85"/>
      <c r="JEH232" s="85"/>
      <c r="JEI232" s="85"/>
      <c r="JEJ232" s="85"/>
      <c r="JEK232" s="85"/>
      <c r="JEL232" s="85"/>
      <c r="JEM232" s="85"/>
      <c r="JEN232" s="85"/>
      <c r="JEO232" s="85"/>
      <c r="JEP232" s="85"/>
      <c r="JEQ232" s="85"/>
      <c r="JER232" s="85"/>
      <c r="JES232" s="85"/>
      <c r="JET232" s="85"/>
      <c r="JEU232" s="85"/>
      <c r="JEV232" s="85"/>
      <c r="JEW232" s="85"/>
      <c r="JEX232" s="85"/>
      <c r="JEY232" s="85"/>
      <c r="JEZ232" s="85"/>
      <c r="JFA232" s="85"/>
      <c r="JFB232" s="85"/>
      <c r="JFC232" s="85"/>
      <c r="JFD232" s="85"/>
      <c r="JFE232" s="85"/>
      <c r="JFF232" s="85"/>
      <c r="JFG232" s="85"/>
      <c r="JFH232" s="85"/>
      <c r="JFI232" s="85"/>
      <c r="JFJ232" s="85"/>
      <c r="JFK232" s="85"/>
      <c r="JFL232" s="85"/>
      <c r="JFM232" s="85"/>
      <c r="JFN232" s="85"/>
      <c r="JFO232" s="85"/>
      <c r="JFP232" s="85"/>
      <c r="JFQ232" s="85"/>
      <c r="JFR232" s="85"/>
      <c r="JFS232" s="85"/>
      <c r="JFT232" s="85"/>
      <c r="JFU232" s="85"/>
      <c r="JFV232" s="85"/>
      <c r="JFW232" s="85"/>
      <c r="JFX232" s="85"/>
      <c r="JFY232" s="85"/>
      <c r="JFZ232" s="85"/>
      <c r="JGA232" s="85"/>
      <c r="JGB232" s="85"/>
      <c r="JGC232" s="85"/>
      <c r="JGD232" s="85"/>
      <c r="JGE232" s="85"/>
      <c r="JGF232" s="85"/>
      <c r="JGG232" s="85"/>
      <c r="JGH232" s="85"/>
      <c r="JGI232" s="85"/>
      <c r="JGJ232" s="85"/>
      <c r="JGK232" s="85"/>
      <c r="JGL232" s="85"/>
      <c r="JGM232" s="85"/>
      <c r="JGN232" s="85"/>
      <c r="JGO232" s="85"/>
      <c r="JGP232" s="85"/>
      <c r="JGQ232" s="85"/>
      <c r="JGR232" s="85"/>
      <c r="JGS232" s="85"/>
      <c r="JGT232" s="85"/>
      <c r="JGU232" s="85"/>
      <c r="JGV232" s="85"/>
      <c r="JGW232" s="85"/>
      <c r="JGX232" s="85"/>
      <c r="JGY232" s="85"/>
      <c r="JGZ232" s="85"/>
      <c r="JHA232" s="85"/>
      <c r="JHB232" s="85"/>
      <c r="JHC232" s="85"/>
      <c r="JHD232" s="85"/>
      <c r="JHE232" s="85"/>
      <c r="JHF232" s="85"/>
      <c r="JHG232" s="85"/>
      <c r="JHH232" s="85"/>
      <c r="JHI232" s="85"/>
      <c r="JHJ232" s="85"/>
      <c r="JHK232" s="85"/>
      <c r="JHL232" s="85"/>
      <c r="JHM232" s="85"/>
      <c r="JHN232" s="85"/>
      <c r="JHO232" s="85"/>
      <c r="JHP232" s="85"/>
      <c r="JHQ232" s="85"/>
      <c r="JHR232" s="85"/>
      <c r="JHS232" s="85"/>
      <c r="JHT232" s="85"/>
      <c r="JHU232" s="85"/>
      <c r="JHV232" s="85"/>
      <c r="JHW232" s="85"/>
      <c r="JHX232" s="85"/>
      <c r="JHY232" s="85"/>
      <c r="JHZ232" s="85"/>
      <c r="JIA232" s="85"/>
      <c r="JIB232" s="85"/>
      <c r="JIC232" s="85"/>
      <c r="JID232" s="85"/>
      <c r="JIE232" s="85"/>
      <c r="JIF232" s="85"/>
      <c r="JIG232" s="85"/>
      <c r="JIH232" s="85"/>
      <c r="JII232" s="85"/>
      <c r="JIJ232" s="85"/>
      <c r="JIK232" s="85"/>
      <c r="JIL232" s="85"/>
      <c r="JIM232" s="85"/>
      <c r="JIN232" s="85"/>
      <c r="JIO232" s="85"/>
      <c r="JIP232" s="85"/>
      <c r="JIQ232" s="85"/>
      <c r="JIR232" s="85"/>
      <c r="JIS232" s="85"/>
      <c r="JIT232" s="85"/>
      <c r="JIU232" s="85"/>
      <c r="JIV232" s="85"/>
      <c r="JIW232" s="85"/>
      <c r="JIX232" s="85"/>
      <c r="JIY232" s="85"/>
      <c r="JIZ232" s="85"/>
      <c r="JJA232" s="85"/>
      <c r="JJB232" s="85"/>
      <c r="JJC232" s="85"/>
      <c r="JJD232" s="85"/>
      <c r="JJE232" s="85"/>
      <c r="JJF232" s="85"/>
      <c r="JJG232" s="85"/>
      <c r="JJH232" s="85"/>
      <c r="JJI232" s="85"/>
      <c r="JJJ232" s="85"/>
      <c r="JJK232" s="85"/>
      <c r="JJL232" s="85"/>
      <c r="JJM232" s="85"/>
      <c r="JJN232" s="85"/>
      <c r="JJO232" s="85"/>
      <c r="JJP232" s="85"/>
      <c r="JJQ232" s="85"/>
      <c r="JJR232" s="85"/>
      <c r="JJS232" s="85"/>
      <c r="JJT232" s="85"/>
      <c r="JJU232" s="85"/>
      <c r="JJV232" s="85"/>
      <c r="JJW232" s="85"/>
      <c r="JJX232" s="85"/>
      <c r="JJY232" s="85"/>
      <c r="JJZ232" s="85"/>
      <c r="JKA232" s="85"/>
      <c r="JKB232" s="85"/>
      <c r="JKC232" s="85"/>
      <c r="JKD232" s="85"/>
      <c r="JKE232" s="85"/>
      <c r="JKF232" s="85"/>
      <c r="JKG232" s="85"/>
      <c r="JKH232" s="85"/>
      <c r="JKI232" s="85"/>
      <c r="JKJ232" s="85"/>
      <c r="JKK232" s="85"/>
      <c r="JKL232" s="85"/>
      <c r="JKM232" s="85"/>
      <c r="JKN232" s="85"/>
      <c r="JKO232" s="85"/>
      <c r="JKP232" s="85"/>
      <c r="JKQ232" s="85"/>
      <c r="JKR232" s="85"/>
      <c r="JKS232" s="85"/>
      <c r="JKT232" s="85"/>
      <c r="JKU232" s="85"/>
      <c r="JKV232" s="85"/>
      <c r="JKW232" s="85"/>
      <c r="JKX232" s="85"/>
      <c r="JKY232" s="85"/>
      <c r="JKZ232" s="85"/>
      <c r="JLA232" s="85"/>
      <c r="JLB232" s="85"/>
      <c r="JLC232" s="85"/>
      <c r="JLD232" s="85"/>
      <c r="JLE232" s="85"/>
      <c r="JLF232" s="85"/>
      <c r="JLG232" s="85"/>
      <c r="JLH232" s="85"/>
      <c r="JLI232" s="85"/>
      <c r="JLJ232" s="85"/>
      <c r="JLK232" s="85"/>
      <c r="JLL232" s="85"/>
      <c r="JLM232" s="85"/>
      <c r="JLN232" s="85"/>
      <c r="JLO232" s="85"/>
      <c r="JLP232" s="85"/>
      <c r="JLQ232" s="85"/>
      <c r="JLR232" s="85"/>
      <c r="JLS232" s="85"/>
      <c r="JLT232" s="85"/>
      <c r="JLU232" s="85"/>
      <c r="JLV232" s="85"/>
      <c r="JLW232" s="85"/>
      <c r="JLX232" s="85"/>
      <c r="JLY232" s="85"/>
      <c r="JLZ232" s="85"/>
      <c r="JMA232" s="85"/>
      <c r="JMB232" s="85"/>
      <c r="JMC232" s="85"/>
      <c r="JMD232" s="85"/>
      <c r="JME232" s="85"/>
      <c r="JMF232" s="85"/>
      <c r="JMG232" s="85"/>
      <c r="JMH232" s="85"/>
      <c r="JMI232" s="85"/>
      <c r="JMJ232" s="85"/>
      <c r="JMK232" s="85"/>
      <c r="JML232" s="85"/>
      <c r="JMM232" s="85"/>
      <c r="JMN232" s="85"/>
      <c r="JMO232" s="85"/>
      <c r="JMP232" s="85"/>
      <c r="JMQ232" s="85"/>
      <c r="JMR232" s="85"/>
      <c r="JMS232" s="85"/>
      <c r="JMT232" s="85"/>
      <c r="JMU232" s="85"/>
      <c r="JMV232" s="85"/>
      <c r="JMW232" s="85"/>
      <c r="JMX232" s="85"/>
      <c r="JMY232" s="85"/>
      <c r="JMZ232" s="85"/>
      <c r="JNA232" s="85"/>
      <c r="JNB232" s="85"/>
      <c r="JNC232" s="85"/>
      <c r="JND232" s="85"/>
      <c r="JNE232" s="85"/>
      <c r="JNF232" s="85"/>
      <c r="JNG232" s="85"/>
      <c r="JNH232" s="85"/>
      <c r="JNI232" s="85"/>
      <c r="JNJ232" s="85"/>
      <c r="JNK232" s="85"/>
      <c r="JNL232" s="85"/>
      <c r="JNM232" s="85"/>
      <c r="JNN232" s="85"/>
      <c r="JNO232" s="85"/>
      <c r="JNP232" s="85"/>
      <c r="JNQ232" s="85"/>
      <c r="JNR232" s="85"/>
      <c r="JNS232" s="85"/>
      <c r="JNT232" s="85"/>
      <c r="JNU232" s="85"/>
      <c r="JNV232" s="85"/>
      <c r="JNW232" s="85"/>
      <c r="JNX232" s="85"/>
      <c r="JNY232" s="85"/>
      <c r="JNZ232" s="85"/>
      <c r="JOA232" s="85"/>
      <c r="JOB232" s="85"/>
      <c r="JOC232" s="85"/>
      <c r="JOD232" s="85"/>
      <c r="JOE232" s="85"/>
      <c r="JOF232" s="85"/>
      <c r="JOG232" s="85"/>
      <c r="JOH232" s="85"/>
      <c r="JOI232" s="85"/>
      <c r="JOJ232" s="85"/>
      <c r="JOK232" s="85"/>
      <c r="JOL232" s="85"/>
      <c r="JOM232" s="85"/>
      <c r="JON232" s="85"/>
      <c r="JOO232" s="85"/>
      <c r="JOP232" s="85"/>
      <c r="JOQ232" s="85"/>
      <c r="JOR232" s="85"/>
      <c r="JOS232" s="85"/>
      <c r="JOT232" s="85"/>
      <c r="JOU232" s="85"/>
      <c r="JOV232" s="85"/>
      <c r="JOW232" s="85"/>
      <c r="JOX232" s="85"/>
      <c r="JOY232" s="85"/>
      <c r="JOZ232" s="85"/>
      <c r="JPA232" s="85"/>
      <c r="JPB232" s="85"/>
      <c r="JPC232" s="85"/>
      <c r="JPD232" s="85"/>
      <c r="JPE232" s="85"/>
      <c r="JPF232" s="85"/>
      <c r="JPG232" s="85"/>
      <c r="JPH232" s="85"/>
      <c r="JPI232" s="85"/>
      <c r="JPJ232" s="85"/>
      <c r="JPK232" s="85"/>
      <c r="JPL232" s="85"/>
      <c r="JPM232" s="85"/>
      <c r="JPN232" s="85"/>
      <c r="JPO232" s="85"/>
      <c r="JPP232" s="85"/>
      <c r="JPQ232" s="85"/>
      <c r="JPR232" s="85"/>
      <c r="JPS232" s="85"/>
      <c r="JPT232" s="85"/>
      <c r="JPU232" s="85"/>
      <c r="JPV232" s="85"/>
      <c r="JPW232" s="85"/>
      <c r="JPX232" s="85"/>
      <c r="JPY232" s="85"/>
      <c r="JPZ232" s="85"/>
      <c r="JQA232" s="85"/>
      <c r="JQB232" s="85"/>
      <c r="JQC232" s="85"/>
      <c r="JQD232" s="85"/>
      <c r="JQE232" s="85"/>
      <c r="JQF232" s="85"/>
      <c r="JQG232" s="85"/>
      <c r="JQH232" s="85"/>
      <c r="JQI232" s="85"/>
      <c r="JQJ232" s="85"/>
      <c r="JQK232" s="85"/>
      <c r="JQL232" s="85"/>
      <c r="JQM232" s="85"/>
      <c r="JQN232" s="85"/>
      <c r="JQO232" s="85"/>
      <c r="JQP232" s="85"/>
      <c r="JQQ232" s="85"/>
      <c r="JQR232" s="85"/>
      <c r="JQS232" s="85"/>
      <c r="JQT232" s="85"/>
      <c r="JQU232" s="85"/>
      <c r="JQV232" s="85"/>
      <c r="JQW232" s="85"/>
      <c r="JQX232" s="85"/>
      <c r="JQY232" s="85"/>
      <c r="JQZ232" s="85"/>
      <c r="JRA232" s="85"/>
      <c r="JRB232" s="85"/>
      <c r="JRC232" s="85"/>
      <c r="JRD232" s="85"/>
      <c r="JRE232" s="85"/>
      <c r="JRF232" s="85"/>
      <c r="JRG232" s="85"/>
      <c r="JRH232" s="85"/>
      <c r="JRI232" s="85"/>
      <c r="JRJ232" s="85"/>
      <c r="JRK232" s="85"/>
      <c r="JRL232" s="85"/>
      <c r="JRM232" s="85"/>
      <c r="JRN232" s="85"/>
      <c r="JRO232" s="85"/>
      <c r="JRP232" s="85"/>
      <c r="JRQ232" s="85"/>
      <c r="JRR232" s="85"/>
      <c r="JRS232" s="85"/>
      <c r="JRT232" s="85"/>
      <c r="JRU232" s="85"/>
      <c r="JRV232" s="85"/>
      <c r="JRW232" s="85"/>
      <c r="JRX232" s="85"/>
      <c r="JRY232" s="85"/>
      <c r="JRZ232" s="85"/>
      <c r="JSA232" s="85"/>
      <c r="JSB232" s="85"/>
      <c r="JSC232" s="85"/>
      <c r="JSD232" s="85"/>
      <c r="JSE232" s="85"/>
      <c r="JSF232" s="85"/>
      <c r="JSG232" s="85"/>
      <c r="JSH232" s="85"/>
      <c r="JSI232" s="85"/>
      <c r="JSJ232" s="85"/>
      <c r="JSK232" s="85"/>
      <c r="JSL232" s="85"/>
      <c r="JSM232" s="85"/>
      <c r="JSN232" s="85"/>
      <c r="JSO232" s="85"/>
      <c r="JSP232" s="85"/>
      <c r="JSQ232" s="85"/>
      <c r="JSR232" s="85"/>
      <c r="JSS232" s="85"/>
      <c r="JST232" s="85"/>
      <c r="JSU232" s="85"/>
      <c r="JSV232" s="85"/>
      <c r="JSW232" s="85"/>
      <c r="JSX232" s="85"/>
      <c r="JSY232" s="85"/>
      <c r="JSZ232" s="85"/>
      <c r="JTA232" s="85"/>
      <c r="JTB232" s="85"/>
      <c r="JTC232" s="85"/>
      <c r="JTD232" s="85"/>
      <c r="JTE232" s="85"/>
      <c r="JTF232" s="85"/>
      <c r="JTG232" s="85"/>
      <c r="JTH232" s="85"/>
      <c r="JTI232" s="85"/>
      <c r="JTJ232" s="85"/>
      <c r="JTK232" s="85"/>
      <c r="JTL232" s="85"/>
      <c r="JTM232" s="85"/>
      <c r="JTN232" s="85"/>
      <c r="JTO232" s="85"/>
      <c r="JTP232" s="85"/>
      <c r="JTQ232" s="85"/>
      <c r="JTR232" s="85"/>
      <c r="JTS232" s="85"/>
      <c r="JTT232" s="85"/>
      <c r="JTU232" s="85"/>
      <c r="JTV232" s="85"/>
      <c r="JTW232" s="85"/>
      <c r="JTX232" s="85"/>
      <c r="JTY232" s="85"/>
      <c r="JTZ232" s="85"/>
      <c r="JUA232" s="85"/>
      <c r="JUB232" s="85"/>
      <c r="JUC232" s="85"/>
      <c r="JUD232" s="85"/>
      <c r="JUE232" s="85"/>
      <c r="JUF232" s="85"/>
      <c r="JUG232" s="85"/>
      <c r="JUH232" s="85"/>
      <c r="JUI232" s="85"/>
      <c r="JUJ232" s="85"/>
      <c r="JUK232" s="85"/>
      <c r="JUL232" s="85"/>
      <c r="JUM232" s="85"/>
      <c r="JUN232" s="85"/>
      <c r="JUO232" s="85"/>
      <c r="JUP232" s="85"/>
      <c r="JUQ232" s="85"/>
      <c r="JUR232" s="85"/>
      <c r="JUS232" s="85"/>
      <c r="JUT232" s="85"/>
      <c r="JUU232" s="85"/>
      <c r="JUV232" s="85"/>
      <c r="JUW232" s="85"/>
      <c r="JUX232" s="85"/>
      <c r="JUY232" s="85"/>
      <c r="JUZ232" s="85"/>
      <c r="JVA232" s="85"/>
      <c r="JVB232" s="85"/>
      <c r="JVC232" s="85"/>
      <c r="JVD232" s="85"/>
      <c r="JVE232" s="85"/>
      <c r="JVF232" s="85"/>
      <c r="JVG232" s="85"/>
      <c r="JVH232" s="85"/>
      <c r="JVI232" s="85"/>
      <c r="JVJ232" s="85"/>
      <c r="JVK232" s="85"/>
      <c r="JVL232" s="85"/>
      <c r="JVM232" s="85"/>
      <c r="JVN232" s="85"/>
      <c r="JVO232" s="85"/>
      <c r="JVP232" s="85"/>
      <c r="JVQ232" s="85"/>
      <c r="JVR232" s="85"/>
      <c r="JVS232" s="85"/>
      <c r="JVT232" s="85"/>
      <c r="JVU232" s="85"/>
      <c r="JVV232" s="85"/>
      <c r="JVW232" s="85"/>
      <c r="JVX232" s="85"/>
      <c r="JVY232" s="85"/>
      <c r="JVZ232" s="85"/>
      <c r="JWA232" s="85"/>
      <c r="JWB232" s="85"/>
      <c r="JWC232" s="85"/>
      <c r="JWD232" s="85"/>
      <c r="JWE232" s="85"/>
      <c r="JWF232" s="85"/>
      <c r="JWG232" s="85"/>
      <c r="JWH232" s="85"/>
      <c r="JWI232" s="85"/>
      <c r="JWJ232" s="85"/>
      <c r="JWK232" s="85"/>
      <c r="JWL232" s="85"/>
      <c r="JWM232" s="85"/>
      <c r="JWN232" s="85"/>
      <c r="JWO232" s="85"/>
      <c r="JWP232" s="85"/>
      <c r="JWQ232" s="85"/>
      <c r="JWR232" s="85"/>
      <c r="JWS232" s="85"/>
      <c r="JWT232" s="85"/>
      <c r="JWU232" s="85"/>
      <c r="JWV232" s="85"/>
      <c r="JWW232" s="85"/>
      <c r="JWX232" s="85"/>
      <c r="JWY232" s="85"/>
      <c r="JWZ232" s="85"/>
      <c r="JXA232" s="85"/>
      <c r="JXB232" s="85"/>
      <c r="JXC232" s="85"/>
      <c r="JXD232" s="85"/>
      <c r="JXE232" s="85"/>
      <c r="JXF232" s="85"/>
      <c r="JXG232" s="85"/>
      <c r="JXH232" s="85"/>
      <c r="JXI232" s="85"/>
      <c r="JXJ232" s="85"/>
      <c r="JXK232" s="85"/>
      <c r="JXL232" s="85"/>
      <c r="JXM232" s="85"/>
      <c r="JXN232" s="85"/>
      <c r="JXO232" s="85"/>
      <c r="JXP232" s="85"/>
      <c r="JXQ232" s="85"/>
      <c r="JXR232" s="85"/>
      <c r="JXS232" s="85"/>
      <c r="JXT232" s="85"/>
      <c r="JXU232" s="85"/>
      <c r="JXV232" s="85"/>
      <c r="JXW232" s="85"/>
      <c r="JXX232" s="85"/>
      <c r="JXY232" s="85"/>
      <c r="JXZ232" s="85"/>
      <c r="JYA232" s="85"/>
      <c r="JYB232" s="85"/>
      <c r="JYC232" s="85"/>
      <c r="JYD232" s="85"/>
      <c r="JYE232" s="85"/>
      <c r="JYF232" s="85"/>
      <c r="JYG232" s="85"/>
      <c r="JYH232" s="85"/>
      <c r="JYI232" s="85"/>
      <c r="JYJ232" s="85"/>
      <c r="JYK232" s="85"/>
      <c r="JYL232" s="85"/>
      <c r="JYM232" s="85"/>
      <c r="JYN232" s="85"/>
      <c r="JYO232" s="85"/>
      <c r="JYP232" s="85"/>
      <c r="JYQ232" s="85"/>
      <c r="JYR232" s="85"/>
      <c r="JYS232" s="85"/>
      <c r="JYT232" s="85"/>
      <c r="JYU232" s="85"/>
      <c r="JYV232" s="85"/>
      <c r="JYW232" s="85"/>
      <c r="JYX232" s="85"/>
      <c r="JYY232" s="85"/>
      <c r="JYZ232" s="85"/>
      <c r="JZA232" s="85"/>
      <c r="JZB232" s="85"/>
      <c r="JZC232" s="85"/>
      <c r="JZD232" s="85"/>
      <c r="JZE232" s="85"/>
      <c r="JZF232" s="85"/>
      <c r="JZG232" s="85"/>
      <c r="JZH232" s="85"/>
      <c r="JZI232" s="85"/>
      <c r="JZJ232" s="85"/>
      <c r="JZK232" s="85"/>
      <c r="JZL232" s="85"/>
      <c r="JZM232" s="85"/>
      <c r="JZN232" s="85"/>
      <c r="JZO232" s="85"/>
      <c r="JZP232" s="85"/>
      <c r="JZQ232" s="85"/>
      <c r="JZR232" s="85"/>
      <c r="JZS232" s="85"/>
      <c r="JZT232" s="85"/>
      <c r="JZU232" s="85"/>
      <c r="JZV232" s="85"/>
      <c r="JZW232" s="85"/>
      <c r="JZX232" s="85"/>
      <c r="JZY232" s="85"/>
      <c r="JZZ232" s="85"/>
      <c r="KAA232" s="85"/>
      <c r="KAB232" s="85"/>
      <c r="KAC232" s="85"/>
      <c r="KAD232" s="85"/>
      <c r="KAE232" s="85"/>
      <c r="KAF232" s="85"/>
      <c r="KAG232" s="85"/>
      <c r="KAH232" s="85"/>
      <c r="KAI232" s="85"/>
      <c r="KAJ232" s="85"/>
      <c r="KAK232" s="85"/>
      <c r="KAL232" s="85"/>
      <c r="KAM232" s="85"/>
      <c r="KAN232" s="85"/>
      <c r="KAO232" s="85"/>
      <c r="KAP232" s="85"/>
      <c r="KAQ232" s="85"/>
      <c r="KAR232" s="85"/>
      <c r="KAS232" s="85"/>
      <c r="KAT232" s="85"/>
      <c r="KAU232" s="85"/>
      <c r="KAV232" s="85"/>
      <c r="KAW232" s="85"/>
      <c r="KAX232" s="85"/>
      <c r="KAY232" s="85"/>
      <c r="KAZ232" s="85"/>
      <c r="KBA232" s="85"/>
      <c r="KBB232" s="85"/>
      <c r="KBC232" s="85"/>
      <c r="KBD232" s="85"/>
      <c r="KBE232" s="85"/>
      <c r="KBF232" s="85"/>
      <c r="KBG232" s="85"/>
      <c r="KBH232" s="85"/>
      <c r="KBI232" s="85"/>
      <c r="KBJ232" s="85"/>
      <c r="KBK232" s="85"/>
      <c r="KBL232" s="85"/>
      <c r="KBM232" s="85"/>
      <c r="KBN232" s="85"/>
      <c r="KBO232" s="85"/>
      <c r="KBP232" s="85"/>
      <c r="KBQ232" s="85"/>
      <c r="KBR232" s="85"/>
      <c r="KBS232" s="85"/>
      <c r="KBT232" s="85"/>
      <c r="KBU232" s="85"/>
      <c r="KBV232" s="85"/>
      <c r="KBW232" s="85"/>
      <c r="KBX232" s="85"/>
      <c r="KBY232" s="85"/>
      <c r="KBZ232" s="85"/>
      <c r="KCA232" s="85"/>
      <c r="KCB232" s="85"/>
      <c r="KCC232" s="85"/>
      <c r="KCD232" s="85"/>
      <c r="KCE232" s="85"/>
      <c r="KCF232" s="85"/>
      <c r="KCG232" s="85"/>
      <c r="KCH232" s="85"/>
      <c r="KCI232" s="85"/>
      <c r="KCJ232" s="85"/>
      <c r="KCK232" s="85"/>
      <c r="KCL232" s="85"/>
      <c r="KCM232" s="85"/>
      <c r="KCN232" s="85"/>
      <c r="KCO232" s="85"/>
      <c r="KCP232" s="85"/>
      <c r="KCQ232" s="85"/>
      <c r="KCR232" s="85"/>
      <c r="KCS232" s="85"/>
      <c r="KCT232" s="85"/>
      <c r="KCU232" s="85"/>
      <c r="KCV232" s="85"/>
      <c r="KCW232" s="85"/>
      <c r="KCX232" s="85"/>
      <c r="KCY232" s="85"/>
      <c r="KCZ232" s="85"/>
      <c r="KDA232" s="85"/>
      <c r="KDB232" s="85"/>
      <c r="KDC232" s="85"/>
      <c r="KDD232" s="85"/>
      <c r="KDE232" s="85"/>
      <c r="KDF232" s="85"/>
      <c r="KDG232" s="85"/>
      <c r="KDH232" s="85"/>
      <c r="KDI232" s="85"/>
      <c r="KDJ232" s="85"/>
      <c r="KDK232" s="85"/>
      <c r="KDL232" s="85"/>
      <c r="KDM232" s="85"/>
      <c r="KDN232" s="85"/>
      <c r="KDO232" s="85"/>
      <c r="KDP232" s="85"/>
      <c r="KDQ232" s="85"/>
      <c r="KDR232" s="85"/>
      <c r="KDS232" s="85"/>
      <c r="KDT232" s="85"/>
      <c r="KDU232" s="85"/>
      <c r="KDV232" s="85"/>
      <c r="KDW232" s="85"/>
      <c r="KDX232" s="85"/>
      <c r="KDY232" s="85"/>
      <c r="KDZ232" s="85"/>
      <c r="KEA232" s="85"/>
      <c r="KEB232" s="85"/>
      <c r="KEC232" s="85"/>
      <c r="KED232" s="85"/>
      <c r="KEE232" s="85"/>
      <c r="KEF232" s="85"/>
      <c r="KEG232" s="85"/>
      <c r="KEH232" s="85"/>
      <c r="KEI232" s="85"/>
      <c r="KEJ232" s="85"/>
      <c r="KEK232" s="85"/>
      <c r="KEL232" s="85"/>
      <c r="KEM232" s="85"/>
      <c r="KEN232" s="85"/>
      <c r="KEO232" s="85"/>
      <c r="KEP232" s="85"/>
      <c r="KEQ232" s="85"/>
      <c r="KER232" s="85"/>
      <c r="KES232" s="85"/>
      <c r="KET232" s="85"/>
      <c r="KEU232" s="85"/>
      <c r="KEV232" s="85"/>
      <c r="KEW232" s="85"/>
      <c r="KEX232" s="85"/>
      <c r="KEY232" s="85"/>
      <c r="KEZ232" s="85"/>
      <c r="KFA232" s="85"/>
      <c r="KFB232" s="85"/>
      <c r="KFC232" s="85"/>
      <c r="KFD232" s="85"/>
      <c r="KFE232" s="85"/>
      <c r="KFF232" s="85"/>
      <c r="KFG232" s="85"/>
      <c r="KFH232" s="85"/>
      <c r="KFI232" s="85"/>
      <c r="KFJ232" s="85"/>
      <c r="KFK232" s="85"/>
      <c r="KFL232" s="85"/>
      <c r="KFM232" s="85"/>
      <c r="KFN232" s="85"/>
      <c r="KFO232" s="85"/>
      <c r="KFP232" s="85"/>
      <c r="KFQ232" s="85"/>
      <c r="KFR232" s="85"/>
      <c r="KFS232" s="85"/>
      <c r="KFT232" s="85"/>
      <c r="KFU232" s="85"/>
      <c r="KFV232" s="85"/>
      <c r="KFW232" s="85"/>
      <c r="KFX232" s="85"/>
      <c r="KFY232" s="85"/>
      <c r="KFZ232" s="85"/>
      <c r="KGA232" s="85"/>
      <c r="KGB232" s="85"/>
      <c r="KGC232" s="85"/>
      <c r="KGD232" s="85"/>
      <c r="KGE232" s="85"/>
      <c r="KGF232" s="85"/>
      <c r="KGG232" s="85"/>
      <c r="KGH232" s="85"/>
      <c r="KGI232" s="85"/>
      <c r="KGJ232" s="85"/>
      <c r="KGK232" s="85"/>
      <c r="KGL232" s="85"/>
      <c r="KGM232" s="85"/>
      <c r="KGN232" s="85"/>
      <c r="KGO232" s="85"/>
      <c r="KGP232" s="85"/>
      <c r="KGQ232" s="85"/>
      <c r="KGR232" s="85"/>
      <c r="KGS232" s="85"/>
      <c r="KGT232" s="85"/>
      <c r="KGU232" s="85"/>
      <c r="KGV232" s="85"/>
      <c r="KGW232" s="85"/>
      <c r="KGX232" s="85"/>
      <c r="KGY232" s="85"/>
      <c r="KGZ232" s="85"/>
      <c r="KHA232" s="85"/>
      <c r="KHB232" s="85"/>
      <c r="KHC232" s="85"/>
      <c r="KHD232" s="85"/>
      <c r="KHE232" s="85"/>
      <c r="KHF232" s="85"/>
      <c r="KHG232" s="85"/>
      <c r="KHH232" s="85"/>
      <c r="KHI232" s="85"/>
      <c r="KHJ232" s="85"/>
      <c r="KHK232" s="85"/>
      <c r="KHL232" s="85"/>
      <c r="KHM232" s="85"/>
      <c r="KHN232" s="85"/>
      <c r="KHO232" s="85"/>
      <c r="KHP232" s="85"/>
      <c r="KHQ232" s="85"/>
      <c r="KHR232" s="85"/>
      <c r="KHS232" s="85"/>
      <c r="KHT232" s="85"/>
      <c r="KHU232" s="85"/>
      <c r="KHV232" s="85"/>
      <c r="KHW232" s="85"/>
      <c r="KHX232" s="85"/>
      <c r="KHY232" s="85"/>
      <c r="KHZ232" s="85"/>
      <c r="KIA232" s="85"/>
      <c r="KIB232" s="85"/>
      <c r="KIC232" s="85"/>
      <c r="KID232" s="85"/>
      <c r="KIE232" s="85"/>
      <c r="KIF232" s="85"/>
      <c r="KIG232" s="85"/>
      <c r="KIH232" s="85"/>
      <c r="KII232" s="85"/>
      <c r="KIJ232" s="85"/>
      <c r="KIK232" s="85"/>
      <c r="KIL232" s="85"/>
      <c r="KIM232" s="85"/>
      <c r="KIN232" s="85"/>
      <c r="KIO232" s="85"/>
      <c r="KIP232" s="85"/>
      <c r="KIQ232" s="85"/>
      <c r="KIR232" s="85"/>
      <c r="KIS232" s="85"/>
      <c r="KIT232" s="85"/>
      <c r="KIU232" s="85"/>
      <c r="KIV232" s="85"/>
      <c r="KIW232" s="85"/>
      <c r="KIX232" s="85"/>
      <c r="KIY232" s="85"/>
      <c r="KIZ232" s="85"/>
      <c r="KJA232" s="85"/>
      <c r="KJB232" s="85"/>
      <c r="KJC232" s="85"/>
      <c r="KJD232" s="85"/>
      <c r="KJE232" s="85"/>
      <c r="KJF232" s="85"/>
      <c r="KJG232" s="85"/>
      <c r="KJH232" s="85"/>
      <c r="KJI232" s="85"/>
      <c r="KJJ232" s="85"/>
      <c r="KJK232" s="85"/>
      <c r="KJL232" s="85"/>
      <c r="KJM232" s="85"/>
      <c r="KJN232" s="85"/>
      <c r="KJO232" s="85"/>
      <c r="KJP232" s="85"/>
      <c r="KJQ232" s="85"/>
      <c r="KJR232" s="85"/>
      <c r="KJS232" s="85"/>
      <c r="KJT232" s="85"/>
      <c r="KJU232" s="85"/>
      <c r="KJV232" s="85"/>
      <c r="KJW232" s="85"/>
      <c r="KJX232" s="85"/>
      <c r="KJY232" s="85"/>
      <c r="KJZ232" s="85"/>
      <c r="KKA232" s="85"/>
      <c r="KKB232" s="85"/>
      <c r="KKC232" s="85"/>
      <c r="KKD232" s="85"/>
      <c r="KKE232" s="85"/>
      <c r="KKF232" s="85"/>
      <c r="KKG232" s="85"/>
      <c r="KKH232" s="85"/>
      <c r="KKI232" s="85"/>
      <c r="KKJ232" s="85"/>
      <c r="KKK232" s="85"/>
      <c r="KKL232" s="85"/>
      <c r="KKM232" s="85"/>
      <c r="KKN232" s="85"/>
      <c r="KKO232" s="85"/>
      <c r="KKP232" s="85"/>
      <c r="KKQ232" s="85"/>
      <c r="KKR232" s="85"/>
      <c r="KKS232" s="85"/>
      <c r="KKT232" s="85"/>
      <c r="KKU232" s="85"/>
      <c r="KKV232" s="85"/>
      <c r="KKW232" s="85"/>
      <c r="KKX232" s="85"/>
      <c r="KKY232" s="85"/>
      <c r="KKZ232" s="85"/>
      <c r="KLA232" s="85"/>
      <c r="KLB232" s="85"/>
      <c r="KLC232" s="85"/>
      <c r="KLD232" s="85"/>
      <c r="KLE232" s="85"/>
      <c r="KLF232" s="85"/>
      <c r="KLG232" s="85"/>
      <c r="KLH232" s="85"/>
      <c r="KLI232" s="85"/>
      <c r="KLJ232" s="85"/>
      <c r="KLK232" s="85"/>
      <c r="KLL232" s="85"/>
      <c r="KLM232" s="85"/>
      <c r="KLN232" s="85"/>
      <c r="KLO232" s="85"/>
      <c r="KLP232" s="85"/>
      <c r="KLQ232" s="85"/>
      <c r="KLR232" s="85"/>
      <c r="KLS232" s="85"/>
      <c r="KLT232" s="85"/>
      <c r="KLU232" s="85"/>
      <c r="KLV232" s="85"/>
      <c r="KLW232" s="85"/>
      <c r="KLX232" s="85"/>
      <c r="KLY232" s="85"/>
      <c r="KLZ232" s="85"/>
      <c r="KMA232" s="85"/>
      <c r="KMB232" s="85"/>
      <c r="KMC232" s="85"/>
      <c r="KMD232" s="85"/>
      <c r="KME232" s="85"/>
      <c r="KMF232" s="85"/>
      <c r="KMG232" s="85"/>
      <c r="KMH232" s="85"/>
      <c r="KMI232" s="85"/>
      <c r="KMJ232" s="85"/>
      <c r="KMK232" s="85"/>
      <c r="KML232" s="85"/>
      <c r="KMM232" s="85"/>
      <c r="KMN232" s="85"/>
      <c r="KMO232" s="85"/>
      <c r="KMP232" s="85"/>
      <c r="KMQ232" s="85"/>
      <c r="KMR232" s="85"/>
      <c r="KMS232" s="85"/>
      <c r="KMT232" s="85"/>
      <c r="KMU232" s="85"/>
      <c r="KMV232" s="85"/>
      <c r="KMW232" s="85"/>
      <c r="KMX232" s="85"/>
      <c r="KMY232" s="85"/>
      <c r="KMZ232" s="85"/>
      <c r="KNA232" s="85"/>
      <c r="KNB232" s="85"/>
      <c r="KNC232" s="85"/>
      <c r="KND232" s="85"/>
      <c r="KNE232" s="85"/>
      <c r="KNF232" s="85"/>
      <c r="KNG232" s="85"/>
      <c r="KNH232" s="85"/>
      <c r="KNI232" s="85"/>
      <c r="KNJ232" s="85"/>
      <c r="KNK232" s="85"/>
      <c r="KNL232" s="85"/>
      <c r="KNM232" s="85"/>
      <c r="KNN232" s="85"/>
      <c r="KNO232" s="85"/>
      <c r="KNP232" s="85"/>
      <c r="KNQ232" s="85"/>
      <c r="KNR232" s="85"/>
      <c r="KNS232" s="85"/>
      <c r="KNT232" s="85"/>
      <c r="KNU232" s="85"/>
      <c r="KNV232" s="85"/>
      <c r="KNW232" s="85"/>
      <c r="KNX232" s="85"/>
      <c r="KNY232" s="85"/>
      <c r="KNZ232" s="85"/>
      <c r="KOA232" s="85"/>
      <c r="KOB232" s="85"/>
      <c r="KOC232" s="85"/>
      <c r="KOD232" s="85"/>
      <c r="KOE232" s="85"/>
      <c r="KOF232" s="85"/>
      <c r="KOG232" s="85"/>
      <c r="KOH232" s="85"/>
      <c r="KOI232" s="85"/>
      <c r="KOJ232" s="85"/>
      <c r="KOK232" s="85"/>
      <c r="KOL232" s="85"/>
      <c r="KOM232" s="85"/>
      <c r="KON232" s="85"/>
      <c r="KOO232" s="85"/>
      <c r="KOP232" s="85"/>
      <c r="KOQ232" s="85"/>
      <c r="KOR232" s="85"/>
      <c r="KOS232" s="85"/>
      <c r="KOT232" s="85"/>
      <c r="KOU232" s="85"/>
      <c r="KOV232" s="85"/>
      <c r="KOW232" s="85"/>
      <c r="KOX232" s="85"/>
      <c r="KOY232" s="85"/>
      <c r="KOZ232" s="85"/>
      <c r="KPA232" s="85"/>
      <c r="KPB232" s="85"/>
      <c r="KPC232" s="85"/>
      <c r="KPD232" s="85"/>
      <c r="KPE232" s="85"/>
      <c r="KPF232" s="85"/>
      <c r="KPG232" s="85"/>
      <c r="KPH232" s="85"/>
      <c r="KPI232" s="85"/>
      <c r="KPJ232" s="85"/>
      <c r="KPK232" s="85"/>
      <c r="KPL232" s="85"/>
      <c r="KPM232" s="85"/>
      <c r="KPN232" s="85"/>
      <c r="KPO232" s="85"/>
      <c r="KPP232" s="85"/>
      <c r="KPQ232" s="85"/>
      <c r="KPR232" s="85"/>
      <c r="KPS232" s="85"/>
      <c r="KPT232" s="85"/>
      <c r="KPU232" s="85"/>
      <c r="KPV232" s="85"/>
      <c r="KPW232" s="85"/>
      <c r="KPX232" s="85"/>
      <c r="KPY232" s="85"/>
      <c r="KPZ232" s="85"/>
      <c r="KQA232" s="85"/>
      <c r="KQB232" s="85"/>
      <c r="KQC232" s="85"/>
      <c r="KQD232" s="85"/>
      <c r="KQE232" s="85"/>
      <c r="KQF232" s="85"/>
      <c r="KQG232" s="85"/>
      <c r="KQH232" s="85"/>
      <c r="KQI232" s="85"/>
      <c r="KQJ232" s="85"/>
      <c r="KQK232" s="85"/>
      <c r="KQL232" s="85"/>
      <c r="KQM232" s="85"/>
      <c r="KQN232" s="85"/>
      <c r="KQO232" s="85"/>
      <c r="KQP232" s="85"/>
      <c r="KQQ232" s="85"/>
      <c r="KQR232" s="85"/>
      <c r="KQS232" s="85"/>
      <c r="KQT232" s="85"/>
      <c r="KQU232" s="85"/>
      <c r="KQV232" s="85"/>
      <c r="KQW232" s="85"/>
      <c r="KQX232" s="85"/>
      <c r="KQY232" s="85"/>
      <c r="KQZ232" s="85"/>
      <c r="KRA232" s="85"/>
      <c r="KRB232" s="85"/>
      <c r="KRC232" s="85"/>
      <c r="KRD232" s="85"/>
      <c r="KRE232" s="85"/>
      <c r="KRF232" s="85"/>
      <c r="KRG232" s="85"/>
      <c r="KRH232" s="85"/>
      <c r="KRI232" s="85"/>
      <c r="KRJ232" s="85"/>
      <c r="KRK232" s="85"/>
      <c r="KRL232" s="85"/>
      <c r="KRM232" s="85"/>
      <c r="KRN232" s="85"/>
      <c r="KRO232" s="85"/>
      <c r="KRP232" s="85"/>
      <c r="KRQ232" s="85"/>
      <c r="KRR232" s="85"/>
      <c r="KRS232" s="85"/>
      <c r="KRT232" s="85"/>
      <c r="KRU232" s="85"/>
      <c r="KRV232" s="85"/>
      <c r="KRW232" s="85"/>
      <c r="KRX232" s="85"/>
      <c r="KRY232" s="85"/>
      <c r="KRZ232" s="85"/>
      <c r="KSA232" s="85"/>
      <c r="KSB232" s="85"/>
      <c r="KSC232" s="85"/>
      <c r="KSD232" s="85"/>
      <c r="KSE232" s="85"/>
      <c r="KSF232" s="85"/>
      <c r="KSG232" s="85"/>
      <c r="KSH232" s="85"/>
      <c r="KSI232" s="85"/>
      <c r="KSJ232" s="85"/>
      <c r="KSK232" s="85"/>
      <c r="KSL232" s="85"/>
      <c r="KSM232" s="85"/>
      <c r="KSN232" s="85"/>
      <c r="KSO232" s="85"/>
      <c r="KSP232" s="85"/>
      <c r="KSQ232" s="85"/>
      <c r="KSR232" s="85"/>
      <c r="KSS232" s="85"/>
      <c r="KST232" s="85"/>
      <c r="KSU232" s="85"/>
      <c r="KSV232" s="85"/>
      <c r="KSW232" s="85"/>
      <c r="KSX232" s="85"/>
      <c r="KSY232" s="85"/>
      <c r="KSZ232" s="85"/>
      <c r="KTA232" s="85"/>
      <c r="KTB232" s="85"/>
      <c r="KTC232" s="85"/>
      <c r="KTD232" s="85"/>
      <c r="KTE232" s="85"/>
      <c r="KTF232" s="85"/>
      <c r="KTG232" s="85"/>
      <c r="KTH232" s="85"/>
      <c r="KTI232" s="85"/>
      <c r="KTJ232" s="85"/>
      <c r="KTK232" s="85"/>
      <c r="KTL232" s="85"/>
      <c r="KTM232" s="85"/>
      <c r="KTN232" s="85"/>
      <c r="KTO232" s="85"/>
      <c r="KTP232" s="85"/>
      <c r="KTQ232" s="85"/>
      <c r="KTR232" s="85"/>
      <c r="KTS232" s="85"/>
      <c r="KTT232" s="85"/>
      <c r="KTU232" s="85"/>
      <c r="KTV232" s="85"/>
      <c r="KTW232" s="85"/>
      <c r="KTX232" s="85"/>
      <c r="KTY232" s="85"/>
      <c r="KTZ232" s="85"/>
      <c r="KUA232" s="85"/>
      <c r="KUB232" s="85"/>
      <c r="KUC232" s="85"/>
      <c r="KUD232" s="85"/>
      <c r="KUE232" s="85"/>
      <c r="KUF232" s="85"/>
      <c r="KUG232" s="85"/>
      <c r="KUH232" s="85"/>
      <c r="KUI232" s="85"/>
      <c r="KUJ232" s="85"/>
      <c r="KUK232" s="85"/>
      <c r="KUL232" s="85"/>
      <c r="KUM232" s="85"/>
      <c r="KUN232" s="85"/>
      <c r="KUO232" s="85"/>
      <c r="KUP232" s="85"/>
      <c r="KUQ232" s="85"/>
      <c r="KUR232" s="85"/>
      <c r="KUS232" s="85"/>
      <c r="KUT232" s="85"/>
      <c r="KUU232" s="85"/>
      <c r="KUV232" s="85"/>
      <c r="KUW232" s="85"/>
      <c r="KUX232" s="85"/>
      <c r="KUY232" s="85"/>
      <c r="KUZ232" s="85"/>
      <c r="KVA232" s="85"/>
      <c r="KVB232" s="85"/>
      <c r="KVC232" s="85"/>
      <c r="KVD232" s="85"/>
      <c r="KVE232" s="85"/>
      <c r="KVF232" s="85"/>
      <c r="KVG232" s="85"/>
      <c r="KVH232" s="85"/>
      <c r="KVI232" s="85"/>
      <c r="KVJ232" s="85"/>
      <c r="KVK232" s="85"/>
      <c r="KVL232" s="85"/>
      <c r="KVM232" s="85"/>
      <c r="KVN232" s="85"/>
      <c r="KVO232" s="85"/>
      <c r="KVP232" s="85"/>
      <c r="KVQ232" s="85"/>
      <c r="KVR232" s="85"/>
      <c r="KVS232" s="85"/>
      <c r="KVT232" s="85"/>
      <c r="KVU232" s="85"/>
      <c r="KVV232" s="85"/>
      <c r="KVW232" s="85"/>
      <c r="KVX232" s="85"/>
      <c r="KVY232" s="85"/>
      <c r="KVZ232" s="85"/>
      <c r="KWA232" s="85"/>
      <c r="KWB232" s="85"/>
      <c r="KWC232" s="85"/>
      <c r="KWD232" s="85"/>
      <c r="KWE232" s="85"/>
      <c r="KWF232" s="85"/>
      <c r="KWG232" s="85"/>
      <c r="KWH232" s="85"/>
      <c r="KWI232" s="85"/>
      <c r="KWJ232" s="85"/>
      <c r="KWK232" s="85"/>
      <c r="KWL232" s="85"/>
      <c r="KWM232" s="85"/>
      <c r="KWN232" s="85"/>
      <c r="KWO232" s="85"/>
      <c r="KWP232" s="85"/>
      <c r="KWQ232" s="85"/>
      <c r="KWR232" s="85"/>
      <c r="KWS232" s="85"/>
      <c r="KWT232" s="85"/>
      <c r="KWU232" s="85"/>
      <c r="KWV232" s="85"/>
      <c r="KWW232" s="85"/>
      <c r="KWX232" s="85"/>
      <c r="KWY232" s="85"/>
      <c r="KWZ232" s="85"/>
      <c r="KXA232" s="85"/>
      <c r="KXB232" s="85"/>
      <c r="KXC232" s="85"/>
      <c r="KXD232" s="85"/>
      <c r="KXE232" s="85"/>
      <c r="KXF232" s="85"/>
      <c r="KXG232" s="85"/>
      <c r="KXH232" s="85"/>
      <c r="KXI232" s="85"/>
      <c r="KXJ232" s="85"/>
      <c r="KXK232" s="85"/>
      <c r="KXL232" s="85"/>
      <c r="KXM232" s="85"/>
      <c r="KXN232" s="85"/>
      <c r="KXO232" s="85"/>
      <c r="KXP232" s="85"/>
      <c r="KXQ232" s="85"/>
      <c r="KXR232" s="85"/>
      <c r="KXS232" s="85"/>
      <c r="KXT232" s="85"/>
      <c r="KXU232" s="85"/>
      <c r="KXV232" s="85"/>
      <c r="KXW232" s="85"/>
      <c r="KXX232" s="85"/>
      <c r="KXY232" s="85"/>
      <c r="KXZ232" s="85"/>
      <c r="KYA232" s="85"/>
      <c r="KYB232" s="85"/>
      <c r="KYC232" s="85"/>
      <c r="KYD232" s="85"/>
      <c r="KYE232" s="85"/>
      <c r="KYF232" s="85"/>
      <c r="KYG232" s="85"/>
      <c r="KYH232" s="85"/>
      <c r="KYI232" s="85"/>
      <c r="KYJ232" s="85"/>
      <c r="KYK232" s="85"/>
      <c r="KYL232" s="85"/>
      <c r="KYM232" s="85"/>
      <c r="KYN232" s="85"/>
      <c r="KYO232" s="85"/>
      <c r="KYP232" s="85"/>
      <c r="KYQ232" s="85"/>
      <c r="KYR232" s="85"/>
      <c r="KYS232" s="85"/>
      <c r="KYT232" s="85"/>
      <c r="KYU232" s="85"/>
      <c r="KYV232" s="85"/>
      <c r="KYW232" s="85"/>
      <c r="KYX232" s="85"/>
      <c r="KYY232" s="85"/>
      <c r="KYZ232" s="85"/>
      <c r="KZA232" s="85"/>
      <c r="KZB232" s="85"/>
      <c r="KZC232" s="85"/>
      <c r="KZD232" s="85"/>
      <c r="KZE232" s="85"/>
      <c r="KZF232" s="85"/>
      <c r="KZG232" s="85"/>
      <c r="KZH232" s="85"/>
      <c r="KZI232" s="85"/>
      <c r="KZJ232" s="85"/>
      <c r="KZK232" s="85"/>
      <c r="KZL232" s="85"/>
      <c r="KZM232" s="85"/>
      <c r="KZN232" s="85"/>
      <c r="KZO232" s="85"/>
      <c r="KZP232" s="85"/>
      <c r="KZQ232" s="85"/>
      <c r="KZR232" s="85"/>
      <c r="KZS232" s="85"/>
      <c r="KZT232" s="85"/>
      <c r="KZU232" s="85"/>
      <c r="KZV232" s="85"/>
      <c r="KZW232" s="85"/>
      <c r="KZX232" s="85"/>
      <c r="KZY232" s="85"/>
      <c r="KZZ232" s="85"/>
      <c r="LAA232" s="85"/>
      <c r="LAB232" s="85"/>
      <c r="LAC232" s="85"/>
      <c r="LAD232" s="85"/>
      <c r="LAE232" s="85"/>
      <c r="LAF232" s="85"/>
      <c r="LAG232" s="85"/>
      <c r="LAH232" s="85"/>
      <c r="LAI232" s="85"/>
      <c r="LAJ232" s="85"/>
      <c r="LAK232" s="85"/>
      <c r="LAL232" s="85"/>
      <c r="LAM232" s="85"/>
      <c r="LAN232" s="85"/>
      <c r="LAO232" s="85"/>
      <c r="LAP232" s="85"/>
      <c r="LAQ232" s="85"/>
      <c r="LAR232" s="85"/>
      <c r="LAS232" s="85"/>
      <c r="LAT232" s="85"/>
      <c r="LAU232" s="85"/>
      <c r="LAV232" s="85"/>
      <c r="LAW232" s="85"/>
      <c r="LAX232" s="85"/>
      <c r="LAY232" s="85"/>
      <c r="LAZ232" s="85"/>
      <c r="LBA232" s="85"/>
      <c r="LBB232" s="85"/>
      <c r="LBC232" s="85"/>
      <c r="LBD232" s="85"/>
      <c r="LBE232" s="85"/>
      <c r="LBF232" s="85"/>
      <c r="LBG232" s="85"/>
      <c r="LBH232" s="85"/>
      <c r="LBI232" s="85"/>
      <c r="LBJ232" s="85"/>
      <c r="LBK232" s="85"/>
      <c r="LBL232" s="85"/>
      <c r="LBM232" s="85"/>
      <c r="LBN232" s="85"/>
      <c r="LBO232" s="85"/>
      <c r="LBP232" s="85"/>
      <c r="LBQ232" s="85"/>
      <c r="LBR232" s="85"/>
      <c r="LBS232" s="85"/>
      <c r="LBT232" s="85"/>
      <c r="LBU232" s="85"/>
      <c r="LBV232" s="85"/>
      <c r="LBW232" s="85"/>
      <c r="LBX232" s="85"/>
      <c r="LBY232" s="85"/>
      <c r="LBZ232" s="85"/>
      <c r="LCA232" s="85"/>
      <c r="LCB232" s="85"/>
      <c r="LCC232" s="85"/>
      <c r="LCD232" s="85"/>
      <c r="LCE232" s="85"/>
      <c r="LCF232" s="85"/>
      <c r="LCG232" s="85"/>
      <c r="LCH232" s="85"/>
      <c r="LCI232" s="85"/>
      <c r="LCJ232" s="85"/>
      <c r="LCK232" s="85"/>
      <c r="LCL232" s="85"/>
      <c r="LCM232" s="85"/>
      <c r="LCN232" s="85"/>
      <c r="LCO232" s="85"/>
      <c r="LCP232" s="85"/>
      <c r="LCQ232" s="85"/>
      <c r="LCR232" s="85"/>
      <c r="LCS232" s="85"/>
      <c r="LCT232" s="85"/>
      <c r="LCU232" s="85"/>
      <c r="LCV232" s="85"/>
      <c r="LCW232" s="85"/>
      <c r="LCX232" s="85"/>
      <c r="LCY232" s="85"/>
      <c r="LCZ232" s="85"/>
      <c r="LDA232" s="85"/>
      <c r="LDB232" s="85"/>
      <c r="LDC232" s="85"/>
      <c r="LDD232" s="85"/>
      <c r="LDE232" s="85"/>
      <c r="LDF232" s="85"/>
      <c r="LDG232" s="85"/>
      <c r="LDH232" s="85"/>
      <c r="LDI232" s="85"/>
      <c r="LDJ232" s="85"/>
      <c r="LDK232" s="85"/>
      <c r="LDL232" s="85"/>
      <c r="LDM232" s="85"/>
      <c r="LDN232" s="85"/>
      <c r="LDO232" s="85"/>
      <c r="LDP232" s="85"/>
      <c r="LDQ232" s="85"/>
      <c r="LDR232" s="85"/>
      <c r="LDS232" s="85"/>
      <c r="LDT232" s="85"/>
      <c r="LDU232" s="85"/>
      <c r="LDV232" s="85"/>
      <c r="LDW232" s="85"/>
      <c r="LDX232" s="85"/>
      <c r="LDY232" s="85"/>
      <c r="LDZ232" s="85"/>
      <c r="LEA232" s="85"/>
      <c r="LEB232" s="85"/>
      <c r="LEC232" s="85"/>
      <c r="LED232" s="85"/>
      <c r="LEE232" s="85"/>
      <c r="LEF232" s="85"/>
      <c r="LEG232" s="85"/>
      <c r="LEH232" s="85"/>
      <c r="LEI232" s="85"/>
      <c r="LEJ232" s="85"/>
      <c r="LEK232" s="85"/>
      <c r="LEL232" s="85"/>
      <c r="LEM232" s="85"/>
      <c r="LEN232" s="85"/>
      <c r="LEO232" s="85"/>
      <c r="LEP232" s="85"/>
      <c r="LEQ232" s="85"/>
      <c r="LER232" s="85"/>
      <c r="LES232" s="85"/>
      <c r="LET232" s="85"/>
      <c r="LEU232" s="85"/>
      <c r="LEV232" s="85"/>
      <c r="LEW232" s="85"/>
      <c r="LEX232" s="85"/>
      <c r="LEY232" s="85"/>
      <c r="LEZ232" s="85"/>
      <c r="LFA232" s="85"/>
      <c r="LFB232" s="85"/>
      <c r="LFC232" s="85"/>
      <c r="LFD232" s="85"/>
      <c r="LFE232" s="85"/>
      <c r="LFF232" s="85"/>
      <c r="LFG232" s="85"/>
      <c r="LFH232" s="85"/>
      <c r="LFI232" s="85"/>
      <c r="LFJ232" s="85"/>
      <c r="LFK232" s="85"/>
      <c r="LFL232" s="85"/>
      <c r="LFM232" s="85"/>
      <c r="LFN232" s="85"/>
      <c r="LFO232" s="85"/>
      <c r="LFP232" s="85"/>
      <c r="LFQ232" s="85"/>
      <c r="LFR232" s="85"/>
      <c r="LFS232" s="85"/>
      <c r="LFT232" s="85"/>
      <c r="LFU232" s="85"/>
      <c r="LFV232" s="85"/>
      <c r="LFW232" s="85"/>
      <c r="LFX232" s="85"/>
      <c r="LFY232" s="85"/>
      <c r="LFZ232" s="85"/>
      <c r="LGA232" s="85"/>
      <c r="LGB232" s="85"/>
      <c r="LGC232" s="85"/>
      <c r="LGD232" s="85"/>
      <c r="LGE232" s="85"/>
      <c r="LGF232" s="85"/>
      <c r="LGG232" s="85"/>
      <c r="LGH232" s="85"/>
      <c r="LGI232" s="85"/>
      <c r="LGJ232" s="85"/>
      <c r="LGK232" s="85"/>
      <c r="LGL232" s="85"/>
      <c r="LGM232" s="85"/>
      <c r="LGN232" s="85"/>
      <c r="LGO232" s="85"/>
      <c r="LGP232" s="85"/>
      <c r="LGQ232" s="85"/>
      <c r="LGR232" s="85"/>
      <c r="LGS232" s="85"/>
      <c r="LGT232" s="85"/>
      <c r="LGU232" s="85"/>
      <c r="LGV232" s="85"/>
      <c r="LGW232" s="85"/>
      <c r="LGX232" s="85"/>
      <c r="LGY232" s="85"/>
      <c r="LGZ232" s="85"/>
      <c r="LHA232" s="85"/>
      <c r="LHB232" s="85"/>
      <c r="LHC232" s="85"/>
      <c r="LHD232" s="85"/>
      <c r="LHE232" s="85"/>
      <c r="LHF232" s="85"/>
      <c r="LHG232" s="85"/>
      <c r="LHH232" s="85"/>
      <c r="LHI232" s="85"/>
      <c r="LHJ232" s="85"/>
      <c r="LHK232" s="85"/>
      <c r="LHL232" s="85"/>
      <c r="LHM232" s="85"/>
      <c r="LHN232" s="85"/>
      <c r="LHO232" s="85"/>
      <c r="LHP232" s="85"/>
      <c r="LHQ232" s="85"/>
      <c r="LHR232" s="85"/>
      <c r="LHS232" s="85"/>
      <c r="LHT232" s="85"/>
      <c r="LHU232" s="85"/>
      <c r="LHV232" s="85"/>
      <c r="LHW232" s="85"/>
      <c r="LHX232" s="85"/>
      <c r="LHY232" s="85"/>
      <c r="LHZ232" s="85"/>
      <c r="LIA232" s="85"/>
      <c r="LIB232" s="85"/>
      <c r="LIC232" s="85"/>
      <c r="LID232" s="85"/>
      <c r="LIE232" s="85"/>
      <c r="LIF232" s="85"/>
      <c r="LIG232" s="85"/>
      <c r="LIH232" s="85"/>
      <c r="LII232" s="85"/>
      <c r="LIJ232" s="85"/>
      <c r="LIK232" s="85"/>
      <c r="LIL232" s="85"/>
      <c r="LIM232" s="85"/>
      <c r="LIN232" s="85"/>
      <c r="LIO232" s="85"/>
      <c r="LIP232" s="85"/>
      <c r="LIQ232" s="85"/>
      <c r="LIR232" s="85"/>
      <c r="LIS232" s="85"/>
      <c r="LIT232" s="85"/>
      <c r="LIU232" s="85"/>
      <c r="LIV232" s="85"/>
      <c r="LIW232" s="85"/>
      <c r="LIX232" s="85"/>
      <c r="LIY232" s="85"/>
      <c r="LIZ232" s="85"/>
      <c r="LJA232" s="85"/>
      <c r="LJB232" s="85"/>
      <c r="LJC232" s="85"/>
      <c r="LJD232" s="85"/>
      <c r="LJE232" s="85"/>
      <c r="LJF232" s="85"/>
      <c r="LJG232" s="85"/>
      <c r="LJH232" s="85"/>
      <c r="LJI232" s="85"/>
      <c r="LJJ232" s="85"/>
      <c r="LJK232" s="85"/>
      <c r="LJL232" s="85"/>
      <c r="LJM232" s="85"/>
      <c r="LJN232" s="85"/>
      <c r="LJO232" s="85"/>
      <c r="LJP232" s="85"/>
      <c r="LJQ232" s="85"/>
      <c r="LJR232" s="85"/>
      <c r="LJS232" s="85"/>
      <c r="LJT232" s="85"/>
      <c r="LJU232" s="85"/>
      <c r="LJV232" s="85"/>
      <c r="LJW232" s="85"/>
      <c r="LJX232" s="85"/>
      <c r="LJY232" s="85"/>
      <c r="LJZ232" s="85"/>
      <c r="LKA232" s="85"/>
      <c r="LKB232" s="85"/>
      <c r="LKC232" s="85"/>
      <c r="LKD232" s="85"/>
      <c r="LKE232" s="85"/>
      <c r="LKF232" s="85"/>
      <c r="LKG232" s="85"/>
      <c r="LKH232" s="85"/>
      <c r="LKI232" s="85"/>
      <c r="LKJ232" s="85"/>
      <c r="LKK232" s="85"/>
      <c r="LKL232" s="85"/>
      <c r="LKM232" s="85"/>
      <c r="LKN232" s="85"/>
      <c r="LKO232" s="85"/>
      <c r="LKP232" s="85"/>
      <c r="LKQ232" s="85"/>
      <c r="LKR232" s="85"/>
      <c r="LKS232" s="85"/>
      <c r="LKT232" s="85"/>
      <c r="LKU232" s="85"/>
      <c r="LKV232" s="85"/>
      <c r="LKW232" s="85"/>
      <c r="LKX232" s="85"/>
      <c r="LKY232" s="85"/>
      <c r="LKZ232" s="85"/>
      <c r="LLA232" s="85"/>
      <c r="LLB232" s="85"/>
      <c r="LLC232" s="85"/>
      <c r="LLD232" s="85"/>
      <c r="LLE232" s="85"/>
      <c r="LLF232" s="85"/>
      <c r="LLG232" s="85"/>
      <c r="LLH232" s="85"/>
      <c r="LLI232" s="85"/>
      <c r="LLJ232" s="85"/>
      <c r="LLK232" s="85"/>
      <c r="LLL232" s="85"/>
      <c r="LLM232" s="85"/>
      <c r="LLN232" s="85"/>
      <c r="LLO232" s="85"/>
      <c r="LLP232" s="85"/>
      <c r="LLQ232" s="85"/>
      <c r="LLR232" s="85"/>
      <c r="LLS232" s="85"/>
      <c r="LLT232" s="85"/>
      <c r="LLU232" s="85"/>
      <c r="LLV232" s="85"/>
      <c r="LLW232" s="85"/>
      <c r="LLX232" s="85"/>
      <c r="LLY232" s="85"/>
      <c r="LLZ232" s="85"/>
      <c r="LMA232" s="85"/>
      <c r="LMB232" s="85"/>
      <c r="LMC232" s="85"/>
      <c r="LMD232" s="85"/>
      <c r="LME232" s="85"/>
      <c r="LMF232" s="85"/>
      <c r="LMG232" s="85"/>
      <c r="LMH232" s="85"/>
      <c r="LMI232" s="85"/>
      <c r="LMJ232" s="85"/>
      <c r="LMK232" s="85"/>
      <c r="LML232" s="85"/>
      <c r="LMM232" s="85"/>
      <c r="LMN232" s="85"/>
      <c r="LMO232" s="85"/>
      <c r="LMP232" s="85"/>
      <c r="LMQ232" s="85"/>
      <c r="LMR232" s="85"/>
      <c r="LMS232" s="85"/>
      <c r="LMT232" s="85"/>
      <c r="LMU232" s="85"/>
      <c r="LMV232" s="85"/>
      <c r="LMW232" s="85"/>
      <c r="LMX232" s="85"/>
      <c r="LMY232" s="85"/>
      <c r="LMZ232" s="85"/>
      <c r="LNA232" s="85"/>
      <c r="LNB232" s="85"/>
      <c r="LNC232" s="85"/>
      <c r="LND232" s="85"/>
      <c r="LNE232" s="85"/>
      <c r="LNF232" s="85"/>
      <c r="LNG232" s="85"/>
      <c r="LNH232" s="85"/>
      <c r="LNI232" s="85"/>
      <c r="LNJ232" s="85"/>
      <c r="LNK232" s="85"/>
      <c r="LNL232" s="85"/>
      <c r="LNM232" s="85"/>
      <c r="LNN232" s="85"/>
      <c r="LNO232" s="85"/>
      <c r="LNP232" s="85"/>
      <c r="LNQ232" s="85"/>
      <c r="LNR232" s="85"/>
      <c r="LNS232" s="85"/>
      <c r="LNT232" s="85"/>
      <c r="LNU232" s="85"/>
      <c r="LNV232" s="85"/>
      <c r="LNW232" s="85"/>
      <c r="LNX232" s="85"/>
      <c r="LNY232" s="85"/>
      <c r="LNZ232" s="85"/>
      <c r="LOA232" s="85"/>
      <c r="LOB232" s="85"/>
      <c r="LOC232" s="85"/>
      <c r="LOD232" s="85"/>
      <c r="LOE232" s="85"/>
      <c r="LOF232" s="85"/>
      <c r="LOG232" s="85"/>
      <c r="LOH232" s="85"/>
      <c r="LOI232" s="85"/>
      <c r="LOJ232" s="85"/>
      <c r="LOK232" s="85"/>
      <c r="LOL232" s="85"/>
      <c r="LOM232" s="85"/>
      <c r="LON232" s="85"/>
      <c r="LOO232" s="85"/>
      <c r="LOP232" s="85"/>
      <c r="LOQ232" s="85"/>
      <c r="LOR232" s="85"/>
      <c r="LOS232" s="85"/>
      <c r="LOT232" s="85"/>
      <c r="LOU232" s="85"/>
      <c r="LOV232" s="85"/>
      <c r="LOW232" s="85"/>
      <c r="LOX232" s="85"/>
      <c r="LOY232" s="85"/>
      <c r="LOZ232" s="85"/>
      <c r="LPA232" s="85"/>
      <c r="LPB232" s="85"/>
      <c r="LPC232" s="85"/>
      <c r="LPD232" s="85"/>
      <c r="LPE232" s="85"/>
      <c r="LPF232" s="85"/>
      <c r="LPG232" s="85"/>
      <c r="LPH232" s="85"/>
      <c r="LPI232" s="85"/>
      <c r="LPJ232" s="85"/>
      <c r="LPK232" s="85"/>
      <c r="LPL232" s="85"/>
      <c r="LPM232" s="85"/>
      <c r="LPN232" s="85"/>
      <c r="LPO232" s="85"/>
      <c r="LPP232" s="85"/>
      <c r="LPQ232" s="85"/>
      <c r="LPR232" s="85"/>
      <c r="LPS232" s="85"/>
      <c r="LPT232" s="85"/>
      <c r="LPU232" s="85"/>
      <c r="LPV232" s="85"/>
      <c r="LPW232" s="85"/>
      <c r="LPX232" s="85"/>
      <c r="LPY232" s="85"/>
      <c r="LPZ232" s="85"/>
      <c r="LQA232" s="85"/>
      <c r="LQB232" s="85"/>
      <c r="LQC232" s="85"/>
      <c r="LQD232" s="85"/>
      <c r="LQE232" s="85"/>
      <c r="LQF232" s="85"/>
      <c r="LQG232" s="85"/>
      <c r="LQH232" s="85"/>
      <c r="LQI232" s="85"/>
      <c r="LQJ232" s="85"/>
      <c r="LQK232" s="85"/>
      <c r="LQL232" s="85"/>
      <c r="LQM232" s="85"/>
      <c r="LQN232" s="85"/>
      <c r="LQO232" s="85"/>
      <c r="LQP232" s="85"/>
      <c r="LQQ232" s="85"/>
      <c r="LQR232" s="85"/>
      <c r="LQS232" s="85"/>
      <c r="LQT232" s="85"/>
      <c r="LQU232" s="85"/>
      <c r="LQV232" s="85"/>
      <c r="LQW232" s="85"/>
      <c r="LQX232" s="85"/>
      <c r="LQY232" s="85"/>
      <c r="LQZ232" s="85"/>
      <c r="LRA232" s="85"/>
      <c r="LRB232" s="85"/>
      <c r="LRC232" s="85"/>
      <c r="LRD232" s="85"/>
      <c r="LRE232" s="85"/>
      <c r="LRF232" s="85"/>
      <c r="LRG232" s="85"/>
      <c r="LRH232" s="85"/>
      <c r="LRI232" s="85"/>
      <c r="LRJ232" s="85"/>
      <c r="LRK232" s="85"/>
      <c r="LRL232" s="85"/>
      <c r="LRM232" s="85"/>
      <c r="LRN232" s="85"/>
      <c r="LRO232" s="85"/>
      <c r="LRP232" s="85"/>
      <c r="LRQ232" s="85"/>
      <c r="LRR232" s="85"/>
      <c r="LRS232" s="85"/>
      <c r="LRT232" s="85"/>
      <c r="LRU232" s="85"/>
      <c r="LRV232" s="85"/>
      <c r="LRW232" s="85"/>
      <c r="LRX232" s="85"/>
      <c r="LRY232" s="85"/>
      <c r="LRZ232" s="85"/>
      <c r="LSA232" s="85"/>
      <c r="LSB232" s="85"/>
      <c r="LSC232" s="85"/>
      <c r="LSD232" s="85"/>
      <c r="LSE232" s="85"/>
      <c r="LSF232" s="85"/>
      <c r="LSG232" s="85"/>
      <c r="LSH232" s="85"/>
      <c r="LSI232" s="85"/>
      <c r="LSJ232" s="85"/>
      <c r="LSK232" s="85"/>
      <c r="LSL232" s="85"/>
      <c r="LSM232" s="85"/>
      <c r="LSN232" s="85"/>
      <c r="LSO232" s="85"/>
      <c r="LSP232" s="85"/>
      <c r="LSQ232" s="85"/>
      <c r="LSR232" s="85"/>
      <c r="LSS232" s="85"/>
      <c r="LST232" s="85"/>
      <c r="LSU232" s="85"/>
      <c r="LSV232" s="85"/>
      <c r="LSW232" s="85"/>
      <c r="LSX232" s="85"/>
      <c r="LSY232" s="85"/>
      <c r="LSZ232" s="85"/>
      <c r="LTA232" s="85"/>
      <c r="LTB232" s="85"/>
      <c r="LTC232" s="85"/>
      <c r="LTD232" s="85"/>
      <c r="LTE232" s="85"/>
      <c r="LTF232" s="85"/>
      <c r="LTG232" s="85"/>
      <c r="LTH232" s="85"/>
      <c r="LTI232" s="85"/>
      <c r="LTJ232" s="85"/>
      <c r="LTK232" s="85"/>
      <c r="LTL232" s="85"/>
      <c r="LTM232" s="85"/>
      <c r="LTN232" s="85"/>
      <c r="LTO232" s="85"/>
      <c r="LTP232" s="85"/>
      <c r="LTQ232" s="85"/>
      <c r="LTR232" s="85"/>
      <c r="LTS232" s="85"/>
      <c r="LTT232" s="85"/>
      <c r="LTU232" s="85"/>
      <c r="LTV232" s="85"/>
      <c r="LTW232" s="85"/>
      <c r="LTX232" s="85"/>
      <c r="LTY232" s="85"/>
      <c r="LTZ232" s="85"/>
      <c r="LUA232" s="85"/>
      <c r="LUB232" s="85"/>
      <c r="LUC232" s="85"/>
      <c r="LUD232" s="85"/>
      <c r="LUE232" s="85"/>
      <c r="LUF232" s="85"/>
      <c r="LUG232" s="85"/>
      <c r="LUH232" s="85"/>
      <c r="LUI232" s="85"/>
      <c r="LUJ232" s="85"/>
      <c r="LUK232" s="85"/>
      <c r="LUL232" s="85"/>
      <c r="LUM232" s="85"/>
      <c r="LUN232" s="85"/>
      <c r="LUO232" s="85"/>
      <c r="LUP232" s="85"/>
      <c r="LUQ232" s="85"/>
      <c r="LUR232" s="85"/>
      <c r="LUS232" s="85"/>
      <c r="LUT232" s="85"/>
      <c r="LUU232" s="85"/>
      <c r="LUV232" s="85"/>
      <c r="LUW232" s="85"/>
      <c r="LUX232" s="85"/>
      <c r="LUY232" s="85"/>
      <c r="LUZ232" s="85"/>
      <c r="LVA232" s="85"/>
      <c r="LVB232" s="85"/>
      <c r="LVC232" s="85"/>
      <c r="LVD232" s="85"/>
      <c r="LVE232" s="85"/>
      <c r="LVF232" s="85"/>
      <c r="LVG232" s="85"/>
      <c r="LVH232" s="85"/>
      <c r="LVI232" s="85"/>
      <c r="LVJ232" s="85"/>
      <c r="LVK232" s="85"/>
      <c r="LVL232" s="85"/>
      <c r="LVM232" s="85"/>
      <c r="LVN232" s="85"/>
      <c r="LVO232" s="85"/>
      <c r="LVP232" s="85"/>
      <c r="LVQ232" s="85"/>
      <c r="LVR232" s="85"/>
      <c r="LVS232" s="85"/>
      <c r="LVT232" s="85"/>
      <c r="LVU232" s="85"/>
      <c r="LVV232" s="85"/>
      <c r="LVW232" s="85"/>
      <c r="LVX232" s="85"/>
      <c r="LVY232" s="85"/>
      <c r="LVZ232" s="85"/>
      <c r="LWA232" s="85"/>
      <c r="LWB232" s="85"/>
      <c r="LWC232" s="85"/>
      <c r="LWD232" s="85"/>
      <c r="LWE232" s="85"/>
      <c r="LWF232" s="85"/>
      <c r="LWG232" s="85"/>
      <c r="LWH232" s="85"/>
      <c r="LWI232" s="85"/>
      <c r="LWJ232" s="85"/>
      <c r="LWK232" s="85"/>
      <c r="LWL232" s="85"/>
      <c r="LWM232" s="85"/>
      <c r="LWN232" s="85"/>
      <c r="LWO232" s="85"/>
      <c r="LWP232" s="85"/>
      <c r="LWQ232" s="85"/>
      <c r="LWR232" s="85"/>
      <c r="LWS232" s="85"/>
      <c r="LWT232" s="85"/>
      <c r="LWU232" s="85"/>
      <c r="LWV232" s="85"/>
      <c r="LWW232" s="85"/>
      <c r="LWX232" s="85"/>
      <c r="LWY232" s="85"/>
      <c r="LWZ232" s="85"/>
      <c r="LXA232" s="85"/>
      <c r="LXB232" s="85"/>
      <c r="LXC232" s="85"/>
      <c r="LXD232" s="85"/>
      <c r="LXE232" s="85"/>
      <c r="LXF232" s="85"/>
      <c r="LXG232" s="85"/>
      <c r="LXH232" s="85"/>
      <c r="LXI232" s="85"/>
      <c r="LXJ232" s="85"/>
      <c r="LXK232" s="85"/>
      <c r="LXL232" s="85"/>
      <c r="LXM232" s="85"/>
      <c r="LXN232" s="85"/>
      <c r="LXO232" s="85"/>
      <c r="LXP232" s="85"/>
      <c r="LXQ232" s="85"/>
      <c r="LXR232" s="85"/>
      <c r="LXS232" s="85"/>
      <c r="LXT232" s="85"/>
      <c r="LXU232" s="85"/>
      <c r="LXV232" s="85"/>
      <c r="LXW232" s="85"/>
      <c r="LXX232" s="85"/>
      <c r="LXY232" s="85"/>
      <c r="LXZ232" s="85"/>
      <c r="LYA232" s="85"/>
      <c r="LYB232" s="85"/>
      <c r="LYC232" s="85"/>
      <c r="LYD232" s="85"/>
      <c r="LYE232" s="85"/>
      <c r="LYF232" s="85"/>
      <c r="LYG232" s="85"/>
      <c r="LYH232" s="85"/>
      <c r="LYI232" s="85"/>
      <c r="LYJ232" s="85"/>
      <c r="LYK232" s="85"/>
      <c r="LYL232" s="85"/>
      <c r="LYM232" s="85"/>
      <c r="LYN232" s="85"/>
      <c r="LYO232" s="85"/>
      <c r="LYP232" s="85"/>
      <c r="LYQ232" s="85"/>
      <c r="LYR232" s="85"/>
      <c r="LYS232" s="85"/>
      <c r="LYT232" s="85"/>
      <c r="LYU232" s="85"/>
      <c r="LYV232" s="85"/>
      <c r="LYW232" s="85"/>
      <c r="LYX232" s="85"/>
      <c r="LYY232" s="85"/>
      <c r="LYZ232" s="85"/>
      <c r="LZA232" s="85"/>
      <c r="LZB232" s="85"/>
      <c r="LZC232" s="85"/>
      <c r="LZD232" s="85"/>
      <c r="LZE232" s="85"/>
      <c r="LZF232" s="85"/>
      <c r="LZG232" s="85"/>
      <c r="LZH232" s="85"/>
      <c r="LZI232" s="85"/>
      <c r="LZJ232" s="85"/>
      <c r="LZK232" s="85"/>
      <c r="LZL232" s="85"/>
      <c r="LZM232" s="85"/>
      <c r="LZN232" s="85"/>
      <c r="LZO232" s="85"/>
      <c r="LZP232" s="85"/>
      <c r="LZQ232" s="85"/>
      <c r="LZR232" s="85"/>
      <c r="LZS232" s="85"/>
      <c r="LZT232" s="85"/>
      <c r="LZU232" s="85"/>
      <c r="LZV232" s="85"/>
      <c r="LZW232" s="85"/>
      <c r="LZX232" s="85"/>
      <c r="LZY232" s="85"/>
      <c r="LZZ232" s="85"/>
      <c r="MAA232" s="85"/>
      <c r="MAB232" s="85"/>
      <c r="MAC232" s="85"/>
      <c r="MAD232" s="85"/>
      <c r="MAE232" s="85"/>
      <c r="MAF232" s="85"/>
      <c r="MAG232" s="85"/>
      <c r="MAH232" s="85"/>
      <c r="MAI232" s="85"/>
      <c r="MAJ232" s="85"/>
      <c r="MAK232" s="85"/>
      <c r="MAL232" s="85"/>
      <c r="MAM232" s="85"/>
      <c r="MAN232" s="85"/>
      <c r="MAO232" s="85"/>
      <c r="MAP232" s="85"/>
      <c r="MAQ232" s="85"/>
      <c r="MAR232" s="85"/>
      <c r="MAS232" s="85"/>
      <c r="MAT232" s="85"/>
      <c r="MAU232" s="85"/>
      <c r="MAV232" s="85"/>
      <c r="MAW232" s="85"/>
      <c r="MAX232" s="85"/>
      <c r="MAY232" s="85"/>
      <c r="MAZ232" s="85"/>
      <c r="MBA232" s="85"/>
      <c r="MBB232" s="85"/>
      <c r="MBC232" s="85"/>
      <c r="MBD232" s="85"/>
      <c r="MBE232" s="85"/>
      <c r="MBF232" s="85"/>
      <c r="MBG232" s="85"/>
      <c r="MBH232" s="85"/>
      <c r="MBI232" s="85"/>
      <c r="MBJ232" s="85"/>
      <c r="MBK232" s="85"/>
      <c r="MBL232" s="85"/>
      <c r="MBM232" s="85"/>
      <c r="MBN232" s="85"/>
      <c r="MBO232" s="85"/>
      <c r="MBP232" s="85"/>
      <c r="MBQ232" s="85"/>
      <c r="MBR232" s="85"/>
      <c r="MBS232" s="85"/>
      <c r="MBT232" s="85"/>
      <c r="MBU232" s="85"/>
      <c r="MBV232" s="85"/>
      <c r="MBW232" s="85"/>
      <c r="MBX232" s="85"/>
      <c r="MBY232" s="85"/>
      <c r="MBZ232" s="85"/>
      <c r="MCA232" s="85"/>
      <c r="MCB232" s="85"/>
      <c r="MCC232" s="85"/>
      <c r="MCD232" s="85"/>
      <c r="MCE232" s="85"/>
      <c r="MCF232" s="85"/>
      <c r="MCG232" s="85"/>
      <c r="MCH232" s="85"/>
      <c r="MCI232" s="85"/>
      <c r="MCJ232" s="85"/>
      <c r="MCK232" s="85"/>
      <c r="MCL232" s="85"/>
      <c r="MCM232" s="85"/>
      <c r="MCN232" s="85"/>
      <c r="MCO232" s="85"/>
      <c r="MCP232" s="85"/>
      <c r="MCQ232" s="85"/>
      <c r="MCR232" s="85"/>
      <c r="MCS232" s="85"/>
      <c r="MCT232" s="85"/>
      <c r="MCU232" s="85"/>
      <c r="MCV232" s="85"/>
      <c r="MCW232" s="85"/>
      <c r="MCX232" s="85"/>
      <c r="MCY232" s="85"/>
      <c r="MCZ232" s="85"/>
      <c r="MDA232" s="85"/>
      <c r="MDB232" s="85"/>
      <c r="MDC232" s="85"/>
      <c r="MDD232" s="85"/>
      <c r="MDE232" s="85"/>
      <c r="MDF232" s="85"/>
      <c r="MDG232" s="85"/>
      <c r="MDH232" s="85"/>
      <c r="MDI232" s="85"/>
      <c r="MDJ232" s="85"/>
      <c r="MDK232" s="85"/>
      <c r="MDL232" s="85"/>
      <c r="MDM232" s="85"/>
      <c r="MDN232" s="85"/>
      <c r="MDO232" s="85"/>
      <c r="MDP232" s="85"/>
      <c r="MDQ232" s="85"/>
      <c r="MDR232" s="85"/>
      <c r="MDS232" s="85"/>
      <c r="MDT232" s="85"/>
      <c r="MDU232" s="85"/>
      <c r="MDV232" s="85"/>
      <c r="MDW232" s="85"/>
      <c r="MDX232" s="85"/>
      <c r="MDY232" s="85"/>
      <c r="MDZ232" s="85"/>
      <c r="MEA232" s="85"/>
      <c r="MEB232" s="85"/>
      <c r="MEC232" s="85"/>
      <c r="MED232" s="85"/>
      <c r="MEE232" s="85"/>
      <c r="MEF232" s="85"/>
      <c r="MEG232" s="85"/>
      <c r="MEH232" s="85"/>
      <c r="MEI232" s="85"/>
      <c r="MEJ232" s="85"/>
      <c r="MEK232" s="85"/>
      <c r="MEL232" s="85"/>
      <c r="MEM232" s="85"/>
      <c r="MEN232" s="85"/>
      <c r="MEO232" s="85"/>
      <c r="MEP232" s="85"/>
      <c r="MEQ232" s="85"/>
      <c r="MER232" s="85"/>
      <c r="MES232" s="85"/>
      <c r="MET232" s="85"/>
      <c r="MEU232" s="85"/>
      <c r="MEV232" s="85"/>
      <c r="MEW232" s="85"/>
      <c r="MEX232" s="85"/>
      <c r="MEY232" s="85"/>
      <c r="MEZ232" s="85"/>
      <c r="MFA232" s="85"/>
      <c r="MFB232" s="85"/>
      <c r="MFC232" s="85"/>
      <c r="MFD232" s="85"/>
      <c r="MFE232" s="85"/>
      <c r="MFF232" s="85"/>
      <c r="MFG232" s="85"/>
      <c r="MFH232" s="85"/>
      <c r="MFI232" s="85"/>
      <c r="MFJ232" s="85"/>
      <c r="MFK232" s="85"/>
      <c r="MFL232" s="85"/>
      <c r="MFM232" s="85"/>
      <c r="MFN232" s="85"/>
      <c r="MFO232" s="85"/>
      <c r="MFP232" s="85"/>
      <c r="MFQ232" s="85"/>
      <c r="MFR232" s="85"/>
      <c r="MFS232" s="85"/>
      <c r="MFT232" s="85"/>
      <c r="MFU232" s="85"/>
      <c r="MFV232" s="85"/>
      <c r="MFW232" s="85"/>
      <c r="MFX232" s="85"/>
      <c r="MFY232" s="85"/>
      <c r="MFZ232" s="85"/>
      <c r="MGA232" s="85"/>
      <c r="MGB232" s="85"/>
      <c r="MGC232" s="85"/>
      <c r="MGD232" s="85"/>
      <c r="MGE232" s="85"/>
      <c r="MGF232" s="85"/>
      <c r="MGG232" s="85"/>
      <c r="MGH232" s="85"/>
      <c r="MGI232" s="85"/>
      <c r="MGJ232" s="85"/>
      <c r="MGK232" s="85"/>
      <c r="MGL232" s="85"/>
      <c r="MGM232" s="85"/>
      <c r="MGN232" s="85"/>
      <c r="MGO232" s="85"/>
      <c r="MGP232" s="85"/>
      <c r="MGQ232" s="85"/>
      <c r="MGR232" s="85"/>
      <c r="MGS232" s="85"/>
      <c r="MGT232" s="85"/>
      <c r="MGU232" s="85"/>
      <c r="MGV232" s="85"/>
      <c r="MGW232" s="85"/>
      <c r="MGX232" s="85"/>
      <c r="MGY232" s="85"/>
      <c r="MGZ232" s="85"/>
      <c r="MHA232" s="85"/>
      <c r="MHB232" s="85"/>
      <c r="MHC232" s="85"/>
      <c r="MHD232" s="85"/>
      <c r="MHE232" s="85"/>
      <c r="MHF232" s="85"/>
      <c r="MHG232" s="85"/>
      <c r="MHH232" s="85"/>
      <c r="MHI232" s="85"/>
      <c r="MHJ232" s="85"/>
      <c r="MHK232" s="85"/>
      <c r="MHL232" s="85"/>
      <c r="MHM232" s="85"/>
      <c r="MHN232" s="85"/>
      <c r="MHO232" s="85"/>
      <c r="MHP232" s="85"/>
      <c r="MHQ232" s="85"/>
      <c r="MHR232" s="85"/>
      <c r="MHS232" s="85"/>
      <c r="MHT232" s="85"/>
      <c r="MHU232" s="85"/>
      <c r="MHV232" s="85"/>
      <c r="MHW232" s="85"/>
      <c r="MHX232" s="85"/>
      <c r="MHY232" s="85"/>
      <c r="MHZ232" s="85"/>
      <c r="MIA232" s="85"/>
      <c r="MIB232" s="85"/>
      <c r="MIC232" s="85"/>
      <c r="MID232" s="85"/>
      <c r="MIE232" s="85"/>
      <c r="MIF232" s="85"/>
      <c r="MIG232" s="85"/>
      <c r="MIH232" s="85"/>
      <c r="MII232" s="85"/>
      <c r="MIJ232" s="85"/>
      <c r="MIK232" s="85"/>
      <c r="MIL232" s="85"/>
      <c r="MIM232" s="85"/>
      <c r="MIN232" s="85"/>
      <c r="MIO232" s="85"/>
      <c r="MIP232" s="85"/>
      <c r="MIQ232" s="85"/>
      <c r="MIR232" s="85"/>
      <c r="MIS232" s="85"/>
      <c r="MIT232" s="85"/>
      <c r="MIU232" s="85"/>
      <c r="MIV232" s="85"/>
      <c r="MIW232" s="85"/>
      <c r="MIX232" s="85"/>
      <c r="MIY232" s="85"/>
      <c r="MIZ232" s="85"/>
      <c r="MJA232" s="85"/>
      <c r="MJB232" s="85"/>
      <c r="MJC232" s="85"/>
      <c r="MJD232" s="85"/>
      <c r="MJE232" s="85"/>
      <c r="MJF232" s="85"/>
      <c r="MJG232" s="85"/>
      <c r="MJH232" s="85"/>
      <c r="MJI232" s="85"/>
      <c r="MJJ232" s="85"/>
      <c r="MJK232" s="85"/>
      <c r="MJL232" s="85"/>
      <c r="MJM232" s="85"/>
      <c r="MJN232" s="85"/>
      <c r="MJO232" s="85"/>
      <c r="MJP232" s="85"/>
      <c r="MJQ232" s="85"/>
      <c r="MJR232" s="85"/>
      <c r="MJS232" s="85"/>
      <c r="MJT232" s="85"/>
      <c r="MJU232" s="85"/>
      <c r="MJV232" s="85"/>
      <c r="MJW232" s="85"/>
      <c r="MJX232" s="85"/>
      <c r="MJY232" s="85"/>
      <c r="MJZ232" s="85"/>
      <c r="MKA232" s="85"/>
      <c r="MKB232" s="85"/>
      <c r="MKC232" s="85"/>
      <c r="MKD232" s="85"/>
      <c r="MKE232" s="85"/>
      <c r="MKF232" s="85"/>
      <c r="MKG232" s="85"/>
      <c r="MKH232" s="85"/>
      <c r="MKI232" s="85"/>
      <c r="MKJ232" s="85"/>
      <c r="MKK232" s="85"/>
      <c r="MKL232" s="85"/>
      <c r="MKM232" s="85"/>
      <c r="MKN232" s="85"/>
      <c r="MKO232" s="85"/>
      <c r="MKP232" s="85"/>
      <c r="MKQ232" s="85"/>
      <c r="MKR232" s="85"/>
      <c r="MKS232" s="85"/>
      <c r="MKT232" s="85"/>
      <c r="MKU232" s="85"/>
      <c r="MKV232" s="85"/>
      <c r="MKW232" s="85"/>
      <c r="MKX232" s="85"/>
      <c r="MKY232" s="85"/>
      <c r="MKZ232" s="85"/>
      <c r="MLA232" s="85"/>
      <c r="MLB232" s="85"/>
      <c r="MLC232" s="85"/>
      <c r="MLD232" s="85"/>
      <c r="MLE232" s="85"/>
      <c r="MLF232" s="85"/>
      <c r="MLG232" s="85"/>
      <c r="MLH232" s="85"/>
      <c r="MLI232" s="85"/>
      <c r="MLJ232" s="85"/>
      <c r="MLK232" s="85"/>
      <c r="MLL232" s="85"/>
      <c r="MLM232" s="85"/>
      <c r="MLN232" s="85"/>
      <c r="MLO232" s="85"/>
      <c r="MLP232" s="85"/>
      <c r="MLQ232" s="85"/>
      <c r="MLR232" s="85"/>
      <c r="MLS232" s="85"/>
      <c r="MLT232" s="85"/>
      <c r="MLU232" s="85"/>
      <c r="MLV232" s="85"/>
      <c r="MLW232" s="85"/>
      <c r="MLX232" s="85"/>
      <c r="MLY232" s="85"/>
      <c r="MLZ232" s="85"/>
      <c r="MMA232" s="85"/>
      <c r="MMB232" s="85"/>
      <c r="MMC232" s="85"/>
      <c r="MMD232" s="85"/>
      <c r="MME232" s="85"/>
      <c r="MMF232" s="85"/>
      <c r="MMG232" s="85"/>
      <c r="MMH232" s="85"/>
      <c r="MMI232" s="85"/>
      <c r="MMJ232" s="85"/>
      <c r="MMK232" s="85"/>
      <c r="MML232" s="85"/>
      <c r="MMM232" s="85"/>
      <c r="MMN232" s="85"/>
      <c r="MMO232" s="85"/>
      <c r="MMP232" s="85"/>
      <c r="MMQ232" s="85"/>
      <c r="MMR232" s="85"/>
      <c r="MMS232" s="85"/>
      <c r="MMT232" s="85"/>
      <c r="MMU232" s="85"/>
      <c r="MMV232" s="85"/>
      <c r="MMW232" s="85"/>
      <c r="MMX232" s="85"/>
      <c r="MMY232" s="85"/>
      <c r="MMZ232" s="85"/>
      <c r="MNA232" s="85"/>
      <c r="MNB232" s="85"/>
      <c r="MNC232" s="85"/>
      <c r="MND232" s="85"/>
      <c r="MNE232" s="85"/>
      <c r="MNF232" s="85"/>
      <c r="MNG232" s="85"/>
      <c r="MNH232" s="85"/>
      <c r="MNI232" s="85"/>
      <c r="MNJ232" s="85"/>
      <c r="MNK232" s="85"/>
      <c r="MNL232" s="85"/>
      <c r="MNM232" s="85"/>
      <c r="MNN232" s="85"/>
      <c r="MNO232" s="85"/>
      <c r="MNP232" s="85"/>
      <c r="MNQ232" s="85"/>
      <c r="MNR232" s="85"/>
      <c r="MNS232" s="85"/>
      <c r="MNT232" s="85"/>
      <c r="MNU232" s="85"/>
      <c r="MNV232" s="85"/>
      <c r="MNW232" s="85"/>
      <c r="MNX232" s="85"/>
      <c r="MNY232" s="85"/>
      <c r="MNZ232" s="85"/>
      <c r="MOA232" s="85"/>
      <c r="MOB232" s="85"/>
      <c r="MOC232" s="85"/>
      <c r="MOD232" s="85"/>
      <c r="MOE232" s="85"/>
      <c r="MOF232" s="85"/>
      <c r="MOG232" s="85"/>
      <c r="MOH232" s="85"/>
      <c r="MOI232" s="85"/>
      <c r="MOJ232" s="85"/>
      <c r="MOK232" s="85"/>
      <c r="MOL232" s="85"/>
      <c r="MOM232" s="85"/>
      <c r="MON232" s="85"/>
      <c r="MOO232" s="85"/>
      <c r="MOP232" s="85"/>
      <c r="MOQ232" s="85"/>
      <c r="MOR232" s="85"/>
      <c r="MOS232" s="85"/>
      <c r="MOT232" s="85"/>
      <c r="MOU232" s="85"/>
      <c r="MOV232" s="85"/>
      <c r="MOW232" s="85"/>
      <c r="MOX232" s="85"/>
      <c r="MOY232" s="85"/>
      <c r="MOZ232" s="85"/>
      <c r="MPA232" s="85"/>
      <c r="MPB232" s="85"/>
      <c r="MPC232" s="85"/>
      <c r="MPD232" s="85"/>
      <c r="MPE232" s="85"/>
      <c r="MPF232" s="85"/>
      <c r="MPG232" s="85"/>
      <c r="MPH232" s="85"/>
      <c r="MPI232" s="85"/>
      <c r="MPJ232" s="85"/>
      <c r="MPK232" s="85"/>
      <c r="MPL232" s="85"/>
      <c r="MPM232" s="85"/>
      <c r="MPN232" s="85"/>
      <c r="MPO232" s="85"/>
      <c r="MPP232" s="85"/>
      <c r="MPQ232" s="85"/>
      <c r="MPR232" s="85"/>
      <c r="MPS232" s="85"/>
      <c r="MPT232" s="85"/>
      <c r="MPU232" s="85"/>
      <c r="MPV232" s="85"/>
      <c r="MPW232" s="85"/>
      <c r="MPX232" s="85"/>
      <c r="MPY232" s="85"/>
      <c r="MPZ232" s="85"/>
      <c r="MQA232" s="85"/>
      <c r="MQB232" s="85"/>
      <c r="MQC232" s="85"/>
      <c r="MQD232" s="85"/>
      <c r="MQE232" s="85"/>
      <c r="MQF232" s="85"/>
      <c r="MQG232" s="85"/>
      <c r="MQH232" s="85"/>
      <c r="MQI232" s="85"/>
      <c r="MQJ232" s="85"/>
      <c r="MQK232" s="85"/>
      <c r="MQL232" s="85"/>
      <c r="MQM232" s="85"/>
      <c r="MQN232" s="85"/>
      <c r="MQO232" s="85"/>
      <c r="MQP232" s="85"/>
      <c r="MQQ232" s="85"/>
      <c r="MQR232" s="85"/>
      <c r="MQS232" s="85"/>
      <c r="MQT232" s="85"/>
      <c r="MQU232" s="85"/>
      <c r="MQV232" s="85"/>
      <c r="MQW232" s="85"/>
      <c r="MQX232" s="85"/>
      <c r="MQY232" s="85"/>
      <c r="MQZ232" s="85"/>
      <c r="MRA232" s="85"/>
      <c r="MRB232" s="85"/>
      <c r="MRC232" s="85"/>
      <c r="MRD232" s="85"/>
      <c r="MRE232" s="85"/>
      <c r="MRF232" s="85"/>
      <c r="MRG232" s="85"/>
      <c r="MRH232" s="85"/>
      <c r="MRI232" s="85"/>
      <c r="MRJ232" s="85"/>
      <c r="MRK232" s="85"/>
      <c r="MRL232" s="85"/>
      <c r="MRM232" s="85"/>
      <c r="MRN232" s="85"/>
      <c r="MRO232" s="85"/>
      <c r="MRP232" s="85"/>
      <c r="MRQ232" s="85"/>
      <c r="MRR232" s="85"/>
      <c r="MRS232" s="85"/>
      <c r="MRT232" s="85"/>
      <c r="MRU232" s="85"/>
      <c r="MRV232" s="85"/>
      <c r="MRW232" s="85"/>
      <c r="MRX232" s="85"/>
      <c r="MRY232" s="85"/>
      <c r="MRZ232" s="85"/>
      <c r="MSA232" s="85"/>
      <c r="MSB232" s="85"/>
      <c r="MSC232" s="85"/>
      <c r="MSD232" s="85"/>
      <c r="MSE232" s="85"/>
      <c r="MSF232" s="85"/>
      <c r="MSG232" s="85"/>
      <c r="MSH232" s="85"/>
      <c r="MSI232" s="85"/>
      <c r="MSJ232" s="85"/>
      <c r="MSK232" s="85"/>
      <c r="MSL232" s="85"/>
      <c r="MSM232" s="85"/>
      <c r="MSN232" s="85"/>
      <c r="MSO232" s="85"/>
      <c r="MSP232" s="85"/>
      <c r="MSQ232" s="85"/>
      <c r="MSR232" s="85"/>
      <c r="MSS232" s="85"/>
      <c r="MST232" s="85"/>
      <c r="MSU232" s="85"/>
      <c r="MSV232" s="85"/>
      <c r="MSW232" s="85"/>
      <c r="MSX232" s="85"/>
      <c r="MSY232" s="85"/>
      <c r="MSZ232" s="85"/>
      <c r="MTA232" s="85"/>
      <c r="MTB232" s="85"/>
      <c r="MTC232" s="85"/>
      <c r="MTD232" s="85"/>
      <c r="MTE232" s="85"/>
      <c r="MTF232" s="85"/>
      <c r="MTG232" s="85"/>
      <c r="MTH232" s="85"/>
      <c r="MTI232" s="85"/>
      <c r="MTJ232" s="85"/>
      <c r="MTK232" s="85"/>
      <c r="MTL232" s="85"/>
      <c r="MTM232" s="85"/>
      <c r="MTN232" s="85"/>
      <c r="MTO232" s="85"/>
      <c r="MTP232" s="85"/>
      <c r="MTQ232" s="85"/>
      <c r="MTR232" s="85"/>
      <c r="MTS232" s="85"/>
      <c r="MTT232" s="85"/>
      <c r="MTU232" s="85"/>
      <c r="MTV232" s="85"/>
      <c r="MTW232" s="85"/>
      <c r="MTX232" s="85"/>
      <c r="MTY232" s="85"/>
      <c r="MTZ232" s="85"/>
      <c r="MUA232" s="85"/>
      <c r="MUB232" s="85"/>
      <c r="MUC232" s="85"/>
      <c r="MUD232" s="85"/>
      <c r="MUE232" s="85"/>
      <c r="MUF232" s="85"/>
      <c r="MUG232" s="85"/>
      <c r="MUH232" s="85"/>
      <c r="MUI232" s="85"/>
      <c r="MUJ232" s="85"/>
      <c r="MUK232" s="85"/>
      <c r="MUL232" s="85"/>
      <c r="MUM232" s="85"/>
      <c r="MUN232" s="85"/>
      <c r="MUO232" s="85"/>
      <c r="MUP232" s="85"/>
      <c r="MUQ232" s="85"/>
      <c r="MUR232" s="85"/>
      <c r="MUS232" s="85"/>
      <c r="MUT232" s="85"/>
      <c r="MUU232" s="85"/>
      <c r="MUV232" s="85"/>
      <c r="MUW232" s="85"/>
      <c r="MUX232" s="85"/>
      <c r="MUY232" s="85"/>
      <c r="MUZ232" s="85"/>
      <c r="MVA232" s="85"/>
      <c r="MVB232" s="85"/>
      <c r="MVC232" s="85"/>
      <c r="MVD232" s="85"/>
      <c r="MVE232" s="85"/>
      <c r="MVF232" s="85"/>
      <c r="MVG232" s="85"/>
      <c r="MVH232" s="85"/>
      <c r="MVI232" s="85"/>
      <c r="MVJ232" s="85"/>
      <c r="MVK232" s="85"/>
      <c r="MVL232" s="85"/>
      <c r="MVM232" s="85"/>
      <c r="MVN232" s="85"/>
      <c r="MVO232" s="85"/>
      <c r="MVP232" s="85"/>
      <c r="MVQ232" s="85"/>
      <c r="MVR232" s="85"/>
      <c r="MVS232" s="85"/>
      <c r="MVT232" s="85"/>
      <c r="MVU232" s="85"/>
      <c r="MVV232" s="85"/>
      <c r="MVW232" s="85"/>
      <c r="MVX232" s="85"/>
      <c r="MVY232" s="85"/>
      <c r="MVZ232" s="85"/>
      <c r="MWA232" s="85"/>
      <c r="MWB232" s="85"/>
      <c r="MWC232" s="85"/>
      <c r="MWD232" s="85"/>
      <c r="MWE232" s="85"/>
      <c r="MWF232" s="85"/>
      <c r="MWG232" s="85"/>
      <c r="MWH232" s="85"/>
      <c r="MWI232" s="85"/>
      <c r="MWJ232" s="85"/>
      <c r="MWK232" s="85"/>
      <c r="MWL232" s="85"/>
      <c r="MWM232" s="85"/>
      <c r="MWN232" s="85"/>
      <c r="MWO232" s="85"/>
      <c r="MWP232" s="85"/>
      <c r="MWQ232" s="85"/>
      <c r="MWR232" s="85"/>
      <c r="MWS232" s="85"/>
      <c r="MWT232" s="85"/>
      <c r="MWU232" s="85"/>
      <c r="MWV232" s="85"/>
      <c r="MWW232" s="85"/>
      <c r="MWX232" s="85"/>
      <c r="MWY232" s="85"/>
      <c r="MWZ232" s="85"/>
      <c r="MXA232" s="85"/>
      <c r="MXB232" s="85"/>
      <c r="MXC232" s="85"/>
      <c r="MXD232" s="85"/>
      <c r="MXE232" s="85"/>
      <c r="MXF232" s="85"/>
      <c r="MXG232" s="85"/>
      <c r="MXH232" s="85"/>
      <c r="MXI232" s="85"/>
      <c r="MXJ232" s="85"/>
      <c r="MXK232" s="85"/>
      <c r="MXL232" s="85"/>
      <c r="MXM232" s="85"/>
      <c r="MXN232" s="85"/>
      <c r="MXO232" s="85"/>
      <c r="MXP232" s="85"/>
      <c r="MXQ232" s="85"/>
      <c r="MXR232" s="85"/>
      <c r="MXS232" s="85"/>
      <c r="MXT232" s="85"/>
      <c r="MXU232" s="85"/>
      <c r="MXV232" s="85"/>
      <c r="MXW232" s="85"/>
      <c r="MXX232" s="85"/>
      <c r="MXY232" s="85"/>
      <c r="MXZ232" s="85"/>
      <c r="MYA232" s="85"/>
      <c r="MYB232" s="85"/>
      <c r="MYC232" s="85"/>
      <c r="MYD232" s="85"/>
      <c r="MYE232" s="85"/>
      <c r="MYF232" s="85"/>
      <c r="MYG232" s="85"/>
      <c r="MYH232" s="85"/>
      <c r="MYI232" s="85"/>
      <c r="MYJ232" s="85"/>
      <c r="MYK232" s="85"/>
      <c r="MYL232" s="85"/>
      <c r="MYM232" s="85"/>
      <c r="MYN232" s="85"/>
      <c r="MYO232" s="85"/>
      <c r="MYP232" s="85"/>
      <c r="MYQ232" s="85"/>
      <c r="MYR232" s="85"/>
      <c r="MYS232" s="85"/>
      <c r="MYT232" s="85"/>
      <c r="MYU232" s="85"/>
      <c r="MYV232" s="85"/>
      <c r="MYW232" s="85"/>
      <c r="MYX232" s="85"/>
      <c r="MYY232" s="85"/>
      <c r="MYZ232" s="85"/>
      <c r="MZA232" s="85"/>
      <c r="MZB232" s="85"/>
      <c r="MZC232" s="85"/>
      <c r="MZD232" s="85"/>
      <c r="MZE232" s="85"/>
      <c r="MZF232" s="85"/>
      <c r="MZG232" s="85"/>
      <c r="MZH232" s="85"/>
      <c r="MZI232" s="85"/>
      <c r="MZJ232" s="85"/>
      <c r="MZK232" s="85"/>
      <c r="MZL232" s="85"/>
      <c r="MZM232" s="85"/>
      <c r="MZN232" s="85"/>
      <c r="MZO232" s="85"/>
      <c r="MZP232" s="85"/>
      <c r="MZQ232" s="85"/>
      <c r="MZR232" s="85"/>
      <c r="MZS232" s="85"/>
      <c r="MZT232" s="85"/>
      <c r="MZU232" s="85"/>
      <c r="MZV232" s="85"/>
      <c r="MZW232" s="85"/>
      <c r="MZX232" s="85"/>
      <c r="MZY232" s="85"/>
      <c r="MZZ232" s="85"/>
      <c r="NAA232" s="85"/>
      <c r="NAB232" s="85"/>
      <c r="NAC232" s="85"/>
      <c r="NAD232" s="85"/>
      <c r="NAE232" s="85"/>
      <c r="NAF232" s="85"/>
      <c r="NAG232" s="85"/>
      <c r="NAH232" s="85"/>
      <c r="NAI232" s="85"/>
      <c r="NAJ232" s="85"/>
      <c r="NAK232" s="85"/>
      <c r="NAL232" s="85"/>
      <c r="NAM232" s="85"/>
      <c r="NAN232" s="85"/>
      <c r="NAO232" s="85"/>
      <c r="NAP232" s="85"/>
      <c r="NAQ232" s="85"/>
      <c r="NAR232" s="85"/>
      <c r="NAS232" s="85"/>
      <c r="NAT232" s="85"/>
      <c r="NAU232" s="85"/>
      <c r="NAV232" s="85"/>
      <c r="NAW232" s="85"/>
      <c r="NAX232" s="85"/>
      <c r="NAY232" s="85"/>
      <c r="NAZ232" s="85"/>
      <c r="NBA232" s="85"/>
      <c r="NBB232" s="85"/>
      <c r="NBC232" s="85"/>
      <c r="NBD232" s="85"/>
      <c r="NBE232" s="85"/>
      <c r="NBF232" s="85"/>
      <c r="NBG232" s="85"/>
      <c r="NBH232" s="85"/>
      <c r="NBI232" s="85"/>
      <c r="NBJ232" s="85"/>
      <c r="NBK232" s="85"/>
      <c r="NBL232" s="85"/>
      <c r="NBM232" s="85"/>
      <c r="NBN232" s="85"/>
      <c r="NBO232" s="85"/>
      <c r="NBP232" s="85"/>
      <c r="NBQ232" s="85"/>
      <c r="NBR232" s="85"/>
      <c r="NBS232" s="85"/>
      <c r="NBT232" s="85"/>
      <c r="NBU232" s="85"/>
      <c r="NBV232" s="85"/>
      <c r="NBW232" s="85"/>
      <c r="NBX232" s="85"/>
      <c r="NBY232" s="85"/>
      <c r="NBZ232" s="85"/>
      <c r="NCA232" s="85"/>
      <c r="NCB232" s="85"/>
      <c r="NCC232" s="85"/>
      <c r="NCD232" s="85"/>
      <c r="NCE232" s="85"/>
      <c r="NCF232" s="85"/>
      <c r="NCG232" s="85"/>
      <c r="NCH232" s="85"/>
      <c r="NCI232" s="85"/>
      <c r="NCJ232" s="85"/>
      <c r="NCK232" s="85"/>
      <c r="NCL232" s="85"/>
      <c r="NCM232" s="85"/>
      <c r="NCN232" s="85"/>
      <c r="NCO232" s="85"/>
      <c r="NCP232" s="85"/>
      <c r="NCQ232" s="85"/>
      <c r="NCR232" s="85"/>
      <c r="NCS232" s="85"/>
      <c r="NCT232" s="85"/>
      <c r="NCU232" s="85"/>
      <c r="NCV232" s="85"/>
      <c r="NCW232" s="85"/>
      <c r="NCX232" s="85"/>
      <c r="NCY232" s="85"/>
      <c r="NCZ232" s="85"/>
      <c r="NDA232" s="85"/>
      <c r="NDB232" s="85"/>
      <c r="NDC232" s="85"/>
      <c r="NDD232" s="85"/>
      <c r="NDE232" s="85"/>
      <c r="NDF232" s="85"/>
      <c r="NDG232" s="85"/>
      <c r="NDH232" s="85"/>
      <c r="NDI232" s="85"/>
      <c r="NDJ232" s="85"/>
      <c r="NDK232" s="85"/>
      <c r="NDL232" s="85"/>
      <c r="NDM232" s="85"/>
      <c r="NDN232" s="85"/>
      <c r="NDO232" s="85"/>
      <c r="NDP232" s="85"/>
      <c r="NDQ232" s="85"/>
      <c r="NDR232" s="85"/>
      <c r="NDS232" s="85"/>
      <c r="NDT232" s="85"/>
      <c r="NDU232" s="85"/>
      <c r="NDV232" s="85"/>
      <c r="NDW232" s="85"/>
      <c r="NDX232" s="85"/>
      <c r="NDY232" s="85"/>
      <c r="NDZ232" s="85"/>
      <c r="NEA232" s="85"/>
      <c r="NEB232" s="85"/>
      <c r="NEC232" s="85"/>
      <c r="NED232" s="85"/>
      <c r="NEE232" s="85"/>
      <c r="NEF232" s="85"/>
      <c r="NEG232" s="85"/>
      <c r="NEH232" s="85"/>
      <c r="NEI232" s="85"/>
      <c r="NEJ232" s="85"/>
      <c r="NEK232" s="85"/>
      <c r="NEL232" s="85"/>
      <c r="NEM232" s="85"/>
      <c r="NEN232" s="85"/>
      <c r="NEO232" s="85"/>
      <c r="NEP232" s="85"/>
      <c r="NEQ232" s="85"/>
      <c r="NER232" s="85"/>
      <c r="NES232" s="85"/>
      <c r="NET232" s="85"/>
      <c r="NEU232" s="85"/>
      <c r="NEV232" s="85"/>
      <c r="NEW232" s="85"/>
      <c r="NEX232" s="85"/>
      <c r="NEY232" s="85"/>
      <c r="NEZ232" s="85"/>
      <c r="NFA232" s="85"/>
      <c r="NFB232" s="85"/>
      <c r="NFC232" s="85"/>
      <c r="NFD232" s="85"/>
      <c r="NFE232" s="85"/>
      <c r="NFF232" s="85"/>
      <c r="NFG232" s="85"/>
      <c r="NFH232" s="85"/>
      <c r="NFI232" s="85"/>
      <c r="NFJ232" s="85"/>
      <c r="NFK232" s="85"/>
      <c r="NFL232" s="85"/>
      <c r="NFM232" s="85"/>
      <c r="NFN232" s="85"/>
      <c r="NFO232" s="85"/>
      <c r="NFP232" s="85"/>
      <c r="NFQ232" s="85"/>
      <c r="NFR232" s="85"/>
      <c r="NFS232" s="85"/>
      <c r="NFT232" s="85"/>
      <c r="NFU232" s="85"/>
      <c r="NFV232" s="85"/>
      <c r="NFW232" s="85"/>
      <c r="NFX232" s="85"/>
      <c r="NFY232" s="85"/>
      <c r="NFZ232" s="85"/>
      <c r="NGA232" s="85"/>
      <c r="NGB232" s="85"/>
      <c r="NGC232" s="85"/>
      <c r="NGD232" s="85"/>
      <c r="NGE232" s="85"/>
      <c r="NGF232" s="85"/>
      <c r="NGG232" s="85"/>
      <c r="NGH232" s="85"/>
      <c r="NGI232" s="85"/>
      <c r="NGJ232" s="85"/>
      <c r="NGK232" s="85"/>
      <c r="NGL232" s="85"/>
      <c r="NGM232" s="85"/>
      <c r="NGN232" s="85"/>
      <c r="NGO232" s="85"/>
      <c r="NGP232" s="85"/>
      <c r="NGQ232" s="85"/>
      <c r="NGR232" s="85"/>
      <c r="NGS232" s="85"/>
      <c r="NGT232" s="85"/>
      <c r="NGU232" s="85"/>
      <c r="NGV232" s="85"/>
      <c r="NGW232" s="85"/>
      <c r="NGX232" s="85"/>
      <c r="NGY232" s="85"/>
      <c r="NGZ232" s="85"/>
      <c r="NHA232" s="85"/>
      <c r="NHB232" s="85"/>
      <c r="NHC232" s="85"/>
      <c r="NHD232" s="85"/>
      <c r="NHE232" s="85"/>
      <c r="NHF232" s="85"/>
      <c r="NHG232" s="85"/>
      <c r="NHH232" s="85"/>
      <c r="NHI232" s="85"/>
      <c r="NHJ232" s="85"/>
      <c r="NHK232" s="85"/>
      <c r="NHL232" s="85"/>
      <c r="NHM232" s="85"/>
      <c r="NHN232" s="85"/>
      <c r="NHO232" s="85"/>
      <c r="NHP232" s="85"/>
      <c r="NHQ232" s="85"/>
      <c r="NHR232" s="85"/>
      <c r="NHS232" s="85"/>
      <c r="NHT232" s="85"/>
      <c r="NHU232" s="85"/>
      <c r="NHV232" s="85"/>
      <c r="NHW232" s="85"/>
      <c r="NHX232" s="85"/>
      <c r="NHY232" s="85"/>
      <c r="NHZ232" s="85"/>
      <c r="NIA232" s="85"/>
      <c r="NIB232" s="85"/>
      <c r="NIC232" s="85"/>
      <c r="NID232" s="85"/>
      <c r="NIE232" s="85"/>
      <c r="NIF232" s="85"/>
      <c r="NIG232" s="85"/>
      <c r="NIH232" s="85"/>
      <c r="NII232" s="85"/>
      <c r="NIJ232" s="85"/>
      <c r="NIK232" s="85"/>
      <c r="NIL232" s="85"/>
      <c r="NIM232" s="85"/>
      <c r="NIN232" s="85"/>
      <c r="NIO232" s="85"/>
      <c r="NIP232" s="85"/>
      <c r="NIQ232" s="85"/>
      <c r="NIR232" s="85"/>
      <c r="NIS232" s="85"/>
      <c r="NIT232" s="85"/>
      <c r="NIU232" s="85"/>
      <c r="NIV232" s="85"/>
      <c r="NIW232" s="85"/>
      <c r="NIX232" s="85"/>
      <c r="NIY232" s="85"/>
      <c r="NIZ232" s="85"/>
      <c r="NJA232" s="85"/>
      <c r="NJB232" s="85"/>
      <c r="NJC232" s="85"/>
      <c r="NJD232" s="85"/>
      <c r="NJE232" s="85"/>
      <c r="NJF232" s="85"/>
      <c r="NJG232" s="85"/>
      <c r="NJH232" s="85"/>
      <c r="NJI232" s="85"/>
      <c r="NJJ232" s="85"/>
      <c r="NJK232" s="85"/>
      <c r="NJL232" s="85"/>
      <c r="NJM232" s="85"/>
      <c r="NJN232" s="85"/>
      <c r="NJO232" s="85"/>
      <c r="NJP232" s="85"/>
      <c r="NJQ232" s="85"/>
      <c r="NJR232" s="85"/>
      <c r="NJS232" s="85"/>
      <c r="NJT232" s="85"/>
      <c r="NJU232" s="85"/>
      <c r="NJV232" s="85"/>
      <c r="NJW232" s="85"/>
      <c r="NJX232" s="85"/>
      <c r="NJY232" s="85"/>
      <c r="NJZ232" s="85"/>
      <c r="NKA232" s="85"/>
      <c r="NKB232" s="85"/>
      <c r="NKC232" s="85"/>
      <c r="NKD232" s="85"/>
      <c r="NKE232" s="85"/>
      <c r="NKF232" s="85"/>
      <c r="NKG232" s="85"/>
      <c r="NKH232" s="85"/>
      <c r="NKI232" s="85"/>
      <c r="NKJ232" s="85"/>
      <c r="NKK232" s="85"/>
      <c r="NKL232" s="85"/>
      <c r="NKM232" s="85"/>
      <c r="NKN232" s="85"/>
      <c r="NKO232" s="85"/>
      <c r="NKP232" s="85"/>
      <c r="NKQ232" s="85"/>
      <c r="NKR232" s="85"/>
      <c r="NKS232" s="85"/>
      <c r="NKT232" s="85"/>
      <c r="NKU232" s="85"/>
      <c r="NKV232" s="85"/>
      <c r="NKW232" s="85"/>
      <c r="NKX232" s="85"/>
      <c r="NKY232" s="85"/>
      <c r="NKZ232" s="85"/>
      <c r="NLA232" s="85"/>
      <c r="NLB232" s="85"/>
      <c r="NLC232" s="85"/>
      <c r="NLD232" s="85"/>
      <c r="NLE232" s="85"/>
      <c r="NLF232" s="85"/>
      <c r="NLG232" s="85"/>
      <c r="NLH232" s="85"/>
      <c r="NLI232" s="85"/>
      <c r="NLJ232" s="85"/>
      <c r="NLK232" s="85"/>
      <c r="NLL232" s="85"/>
      <c r="NLM232" s="85"/>
      <c r="NLN232" s="85"/>
      <c r="NLO232" s="85"/>
      <c r="NLP232" s="85"/>
      <c r="NLQ232" s="85"/>
      <c r="NLR232" s="85"/>
      <c r="NLS232" s="85"/>
      <c r="NLT232" s="85"/>
      <c r="NLU232" s="85"/>
      <c r="NLV232" s="85"/>
      <c r="NLW232" s="85"/>
      <c r="NLX232" s="85"/>
      <c r="NLY232" s="85"/>
      <c r="NLZ232" s="85"/>
      <c r="NMA232" s="85"/>
      <c r="NMB232" s="85"/>
      <c r="NMC232" s="85"/>
      <c r="NMD232" s="85"/>
      <c r="NME232" s="85"/>
      <c r="NMF232" s="85"/>
      <c r="NMG232" s="85"/>
      <c r="NMH232" s="85"/>
      <c r="NMI232" s="85"/>
      <c r="NMJ232" s="85"/>
      <c r="NMK232" s="85"/>
      <c r="NML232" s="85"/>
      <c r="NMM232" s="85"/>
      <c r="NMN232" s="85"/>
      <c r="NMO232" s="85"/>
      <c r="NMP232" s="85"/>
      <c r="NMQ232" s="85"/>
      <c r="NMR232" s="85"/>
      <c r="NMS232" s="85"/>
      <c r="NMT232" s="85"/>
      <c r="NMU232" s="85"/>
      <c r="NMV232" s="85"/>
      <c r="NMW232" s="85"/>
      <c r="NMX232" s="85"/>
      <c r="NMY232" s="85"/>
      <c r="NMZ232" s="85"/>
      <c r="NNA232" s="85"/>
      <c r="NNB232" s="85"/>
      <c r="NNC232" s="85"/>
      <c r="NND232" s="85"/>
      <c r="NNE232" s="85"/>
      <c r="NNF232" s="85"/>
      <c r="NNG232" s="85"/>
      <c r="NNH232" s="85"/>
      <c r="NNI232" s="85"/>
      <c r="NNJ232" s="85"/>
      <c r="NNK232" s="85"/>
      <c r="NNL232" s="85"/>
      <c r="NNM232" s="85"/>
      <c r="NNN232" s="85"/>
      <c r="NNO232" s="85"/>
      <c r="NNP232" s="85"/>
      <c r="NNQ232" s="85"/>
      <c r="NNR232" s="85"/>
      <c r="NNS232" s="85"/>
      <c r="NNT232" s="85"/>
      <c r="NNU232" s="85"/>
      <c r="NNV232" s="85"/>
      <c r="NNW232" s="85"/>
      <c r="NNX232" s="85"/>
      <c r="NNY232" s="85"/>
      <c r="NNZ232" s="85"/>
      <c r="NOA232" s="85"/>
      <c r="NOB232" s="85"/>
      <c r="NOC232" s="85"/>
      <c r="NOD232" s="85"/>
      <c r="NOE232" s="85"/>
      <c r="NOF232" s="85"/>
      <c r="NOG232" s="85"/>
      <c r="NOH232" s="85"/>
      <c r="NOI232" s="85"/>
      <c r="NOJ232" s="85"/>
      <c r="NOK232" s="85"/>
      <c r="NOL232" s="85"/>
      <c r="NOM232" s="85"/>
      <c r="NON232" s="85"/>
      <c r="NOO232" s="85"/>
      <c r="NOP232" s="85"/>
      <c r="NOQ232" s="85"/>
      <c r="NOR232" s="85"/>
      <c r="NOS232" s="85"/>
      <c r="NOT232" s="85"/>
      <c r="NOU232" s="85"/>
      <c r="NOV232" s="85"/>
      <c r="NOW232" s="85"/>
      <c r="NOX232" s="85"/>
      <c r="NOY232" s="85"/>
      <c r="NOZ232" s="85"/>
      <c r="NPA232" s="85"/>
      <c r="NPB232" s="85"/>
      <c r="NPC232" s="85"/>
      <c r="NPD232" s="85"/>
      <c r="NPE232" s="85"/>
      <c r="NPF232" s="85"/>
      <c r="NPG232" s="85"/>
      <c r="NPH232" s="85"/>
      <c r="NPI232" s="85"/>
      <c r="NPJ232" s="85"/>
      <c r="NPK232" s="85"/>
      <c r="NPL232" s="85"/>
      <c r="NPM232" s="85"/>
      <c r="NPN232" s="85"/>
      <c r="NPO232" s="85"/>
      <c r="NPP232" s="85"/>
      <c r="NPQ232" s="85"/>
      <c r="NPR232" s="85"/>
      <c r="NPS232" s="85"/>
      <c r="NPT232" s="85"/>
      <c r="NPU232" s="85"/>
      <c r="NPV232" s="85"/>
      <c r="NPW232" s="85"/>
      <c r="NPX232" s="85"/>
      <c r="NPY232" s="85"/>
      <c r="NPZ232" s="85"/>
      <c r="NQA232" s="85"/>
      <c r="NQB232" s="85"/>
      <c r="NQC232" s="85"/>
      <c r="NQD232" s="85"/>
      <c r="NQE232" s="85"/>
      <c r="NQF232" s="85"/>
      <c r="NQG232" s="85"/>
      <c r="NQH232" s="85"/>
      <c r="NQI232" s="85"/>
      <c r="NQJ232" s="85"/>
      <c r="NQK232" s="85"/>
      <c r="NQL232" s="85"/>
      <c r="NQM232" s="85"/>
      <c r="NQN232" s="85"/>
      <c r="NQO232" s="85"/>
      <c r="NQP232" s="85"/>
      <c r="NQQ232" s="85"/>
      <c r="NQR232" s="85"/>
      <c r="NQS232" s="85"/>
      <c r="NQT232" s="85"/>
      <c r="NQU232" s="85"/>
      <c r="NQV232" s="85"/>
      <c r="NQW232" s="85"/>
      <c r="NQX232" s="85"/>
      <c r="NQY232" s="85"/>
      <c r="NQZ232" s="85"/>
      <c r="NRA232" s="85"/>
      <c r="NRB232" s="85"/>
      <c r="NRC232" s="85"/>
      <c r="NRD232" s="85"/>
      <c r="NRE232" s="85"/>
      <c r="NRF232" s="85"/>
      <c r="NRG232" s="85"/>
      <c r="NRH232" s="85"/>
      <c r="NRI232" s="85"/>
      <c r="NRJ232" s="85"/>
      <c r="NRK232" s="85"/>
      <c r="NRL232" s="85"/>
      <c r="NRM232" s="85"/>
      <c r="NRN232" s="85"/>
      <c r="NRO232" s="85"/>
      <c r="NRP232" s="85"/>
      <c r="NRQ232" s="85"/>
      <c r="NRR232" s="85"/>
      <c r="NRS232" s="85"/>
      <c r="NRT232" s="85"/>
      <c r="NRU232" s="85"/>
      <c r="NRV232" s="85"/>
      <c r="NRW232" s="85"/>
      <c r="NRX232" s="85"/>
      <c r="NRY232" s="85"/>
      <c r="NRZ232" s="85"/>
      <c r="NSA232" s="85"/>
      <c r="NSB232" s="85"/>
      <c r="NSC232" s="85"/>
      <c r="NSD232" s="85"/>
      <c r="NSE232" s="85"/>
      <c r="NSF232" s="85"/>
      <c r="NSG232" s="85"/>
      <c r="NSH232" s="85"/>
      <c r="NSI232" s="85"/>
      <c r="NSJ232" s="85"/>
      <c r="NSK232" s="85"/>
      <c r="NSL232" s="85"/>
      <c r="NSM232" s="85"/>
      <c r="NSN232" s="85"/>
      <c r="NSO232" s="85"/>
      <c r="NSP232" s="85"/>
      <c r="NSQ232" s="85"/>
      <c r="NSR232" s="85"/>
      <c r="NSS232" s="85"/>
      <c r="NST232" s="85"/>
      <c r="NSU232" s="85"/>
      <c r="NSV232" s="85"/>
      <c r="NSW232" s="85"/>
      <c r="NSX232" s="85"/>
      <c r="NSY232" s="85"/>
      <c r="NSZ232" s="85"/>
      <c r="NTA232" s="85"/>
      <c r="NTB232" s="85"/>
      <c r="NTC232" s="85"/>
      <c r="NTD232" s="85"/>
      <c r="NTE232" s="85"/>
      <c r="NTF232" s="85"/>
      <c r="NTG232" s="85"/>
      <c r="NTH232" s="85"/>
      <c r="NTI232" s="85"/>
      <c r="NTJ232" s="85"/>
      <c r="NTK232" s="85"/>
      <c r="NTL232" s="85"/>
      <c r="NTM232" s="85"/>
      <c r="NTN232" s="85"/>
      <c r="NTO232" s="85"/>
      <c r="NTP232" s="85"/>
      <c r="NTQ232" s="85"/>
      <c r="NTR232" s="85"/>
      <c r="NTS232" s="85"/>
      <c r="NTT232" s="85"/>
      <c r="NTU232" s="85"/>
      <c r="NTV232" s="85"/>
      <c r="NTW232" s="85"/>
      <c r="NTX232" s="85"/>
      <c r="NTY232" s="85"/>
      <c r="NTZ232" s="85"/>
      <c r="NUA232" s="85"/>
      <c r="NUB232" s="85"/>
      <c r="NUC232" s="85"/>
      <c r="NUD232" s="85"/>
      <c r="NUE232" s="85"/>
      <c r="NUF232" s="85"/>
      <c r="NUG232" s="85"/>
      <c r="NUH232" s="85"/>
      <c r="NUI232" s="85"/>
      <c r="NUJ232" s="85"/>
      <c r="NUK232" s="85"/>
      <c r="NUL232" s="85"/>
      <c r="NUM232" s="85"/>
      <c r="NUN232" s="85"/>
      <c r="NUO232" s="85"/>
      <c r="NUP232" s="85"/>
      <c r="NUQ232" s="85"/>
      <c r="NUR232" s="85"/>
      <c r="NUS232" s="85"/>
      <c r="NUT232" s="85"/>
      <c r="NUU232" s="85"/>
      <c r="NUV232" s="85"/>
      <c r="NUW232" s="85"/>
      <c r="NUX232" s="85"/>
      <c r="NUY232" s="85"/>
      <c r="NUZ232" s="85"/>
      <c r="NVA232" s="85"/>
      <c r="NVB232" s="85"/>
      <c r="NVC232" s="85"/>
      <c r="NVD232" s="85"/>
      <c r="NVE232" s="85"/>
      <c r="NVF232" s="85"/>
      <c r="NVG232" s="85"/>
      <c r="NVH232" s="85"/>
      <c r="NVI232" s="85"/>
      <c r="NVJ232" s="85"/>
      <c r="NVK232" s="85"/>
      <c r="NVL232" s="85"/>
      <c r="NVM232" s="85"/>
      <c r="NVN232" s="85"/>
      <c r="NVO232" s="85"/>
      <c r="NVP232" s="85"/>
      <c r="NVQ232" s="85"/>
      <c r="NVR232" s="85"/>
      <c r="NVS232" s="85"/>
      <c r="NVT232" s="85"/>
      <c r="NVU232" s="85"/>
      <c r="NVV232" s="85"/>
      <c r="NVW232" s="85"/>
      <c r="NVX232" s="85"/>
      <c r="NVY232" s="85"/>
      <c r="NVZ232" s="85"/>
      <c r="NWA232" s="85"/>
      <c r="NWB232" s="85"/>
      <c r="NWC232" s="85"/>
      <c r="NWD232" s="85"/>
      <c r="NWE232" s="85"/>
      <c r="NWF232" s="85"/>
      <c r="NWG232" s="85"/>
      <c r="NWH232" s="85"/>
      <c r="NWI232" s="85"/>
      <c r="NWJ232" s="85"/>
      <c r="NWK232" s="85"/>
      <c r="NWL232" s="85"/>
      <c r="NWM232" s="85"/>
      <c r="NWN232" s="85"/>
      <c r="NWO232" s="85"/>
      <c r="NWP232" s="85"/>
      <c r="NWQ232" s="85"/>
      <c r="NWR232" s="85"/>
      <c r="NWS232" s="85"/>
      <c r="NWT232" s="85"/>
      <c r="NWU232" s="85"/>
      <c r="NWV232" s="85"/>
      <c r="NWW232" s="85"/>
      <c r="NWX232" s="85"/>
      <c r="NWY232" s="85"/>
      <c r="NWZ232" s="85"/>
      <c r="NXA232" s="85"/>
      <c r="NXB232" s="85"/>
      <c r="NXC232" s="85"/>
      <c r="NXD232" s="85"/>
      <c r="NXE232" s="85"/>
      <c r="NXF232" s="85"/>
      <c r="NXG232" s="85"/>
      <c r="NXH232" s="85"/>
      <c r="NXI232" s="85"/>
      <c r="NXJ232" s="85"/>
      <c r="NXK232" s="85"/>
      <c r="NXL232" s="85"/>
      <c r="NXM232" s="85"/>
      <c r="NXN232" s="85"/>
      <c r="NXO232" s="85"/>
      <c r="NXP232" s="85"/>
      <c r="NXQ232" s="85"/>
      <c r="NXR232" s="85"/>
      <c r="NXS232" s="85"/>
      <c r="NXT232" s="85"/>
      <c r="NXU232" s="85"/>
      <c r="NXV232" s="85"/>
      <c r="NXW232" s="85"/>
      <c r="NXX232" s="85"/>
      <c r="NXY232" s="85"/>
      <c r="NXZ232" s="85"/>
      <c r="NYA232" s="85"/>
      <c r="NYB232" s="85"/>
      <c r="NYC232" s="85"/>
      <c r="NYD232" s="85"/>
      <c r="NYE232" s="85"/>
      <c r="NYF232" s="85"/>
      <c r="NYG232" s="85"/>
      <c r="NYH232" s="85"/>
      <c r="NYI232" s="85"/>
      <c r="NYJ232" s="85"/>
      <c r="NYK232" s="85"/>
      <c r="NYL232" s="85"/>
      <c r="NYM232" s="85"/>
      <c r="NYN232" s="85"/>
      <c r="NYO232" s="85"/>
      <c r="NYP232" s="85"/>
      <c r="NYQ232" s="85"/>
      <c r="NYR232" s="85"/>
      <c r="NYS232" s="85"/>
      <c r="NYT232" s="85"/>
      <c r="NYU232" s="85"/>
      <c r="NYV232" s="85"/>
      <c r="NYW232" s="85"/>
      <c r="NYX232" s="85"/>
      <c r="NYY232" s="85"/>
      <c r="NYZ232" s="85"/>
      <c r="NZA232" s="85"/>
      <c r="NZB232" s="85"/>
      <c r="NZC232" s="85"/>
      <c r="NZD232" s="85"/>
      <c r="NZE232" s="85"/>
      <c r="NZF232" s="85"/>
      <c r="NZG232" s="85"/>
      <c r="NZH232" s="85"/>
      <c r="NZI232" s="85"/>
      <c r="NZJ232" s="85"/>
      <c r="NZK232" s="85"/>
      <c r="NZL232" s="85"/>
      <c r="NZM232" s="85"/>
      <c r="NZN232" s="85"/>
      <c r="NZO232" s="85"/>
      <c r="NZP232" s="85"/>
      <c r="NZQ232" s="85"/>
      <c r="NZR232" s="85"/>
      <c r="NZS232" s="85"/>
      <c r="NZT232" s="85"/>
      <c r="NZU232" s="85"/>
      <c r="NZV232" s="85"/>
      <c r="NZW232" s="85"/>
      <c r="NZX232" s="85"/>
      <c r="NZY232" s="85"/>
      <c r="NZZ232" s="85"/>
      <c r="OAA232" s="85"/>
      <c r="OAB232" s="85"/>
      <c r="OAC232" s="85"/>
      <c r="OAD232" s="85"/>
      <c r="OAE232" s="85"/>
      <c r="OAF232" s="85"/>
      <c r="OAG232" s="85"/>
      <c r="OAH232" s="85"/>
      <c r="OAI232" s="85"/>
      <c r="OAJ232" s="85"/>
      <c r="OAK232" s="85"/>
      <c r="OAL232" s="85"/>
      <c r="OAM232" s="85"/>
      <c r="OAN232" s="85"/>
      <c r="OAO232" s="85"/>
      <c r="OAP232" s="85"/>
      <c r="OAQ232" s="85"/>
      <c r="OAR232" s="85"/>
      <c r="OAS232" s="85"/>
      <c r="OAT232" s="85"/>
      <c r="OAU232" s="85"/>
      <c r="OAV232" s="85"/>
      <c r="OAW232" s="85"/>
      <c r="OAX232" s="85"/>
      <c r="OAY232" s="85"/>
      <c r="OAZ232" s="85"/>
      <c r="OBA232" s="85"/>
      <c r="OBB232" s="85"/>
      <c r="OBC232" s="85"/>
      <c r="OBD232" s="85"/>
      <c r="OBE232" s="85"/>
      <c r="OBF232" s="85"/>
      <c r="OBG232" s="85"/>
      <c r="OBH232" s="85"/>
      <c r="OBI232" s="85"/>
      <c r="OBJ232" s="85"/>
      <c r="OBK232" s="85"/>
      <c r="OBL232" s="85"/>
      <c r="OBM232" s="85"/>
      <c r="OBN232" s="85"/>
      <c r="OBO232" s="85"/>
      <c r="OBP232" s="85"/>
      <c r="OBQ232" s="85"/>
      <c r="OBR232" s="85"/>
      <c r="OBS232" s="85"/>
      <c r="OBT232" s="85"/>
      <c r="OBU232" s="85"/>
      <c r="OBV232" s="85"/>
      <c r="OBW232" s="85"/>
      <c r="OBX232" s="85"/>
      <c r="OBY232" s="85"/>
      <c r="OBZ232" s="85"/>
      <c r="OCA232" s="85"/>
      <c r="OCB232" s="85"/>
      <c r="OCC232" s="85"/>
      <c r="OCD232" s="85"/>
      <c r="OCE232" s="85"/>
      <c r="OCF232" s="85"/>
      <c r="OCG232" s="85"/>
      <c r="OCH232" s="85"/>
      <c r="OCI232" s="85"/>
      <c r="OCJ232" s="85"/>
      <c r="OCK232" s="85"/>
      <c r="OCL232" s="85"/>
      <c r="OCM232" s="85"/>
      <c r="OCN232" s="85"/>
      <c r="OCO232" s="85"/>
      <c r="OCP232" s="85"/>
      <c r="OCQ232" s="85"/>
      <c r="OCR232" s="85"/>
      <c r="OCS232" s="85"/>
      <c r="OCT232" s="85"/>
      <c r="OCU232" s="85"/>
      <c r="OCV232" s="85"/>
      <c r="OCW232" s="85"/>
      <c r="OCX232" s="85"/>
      <c r="OCY232" s="85"/>
      <c r="OCZ232" s="85"/>
      <c r="ODA232" s="85"/>
      <c r="ODB232" s="85"/>
      <c r="ODC232" s="85"/>
      <c r="ODD232" s="85"/>
      <c r="ODE232" s="85"/>
      <c r="ODF232" s="85"/>
      <c r="ODG232" s="85"/>
      <c r="ODH232" s="85"/>
      <c r="ODI232" s="85"/>
      <c r="ODJ232" s="85"/>
      <c r="ODK232" s="85"/>
      <c r="ODL232" s="85"/>
      <c r="ODM232" s="85"/>
      <c r="ODN232" s="85"/>
      <c r="ODO232" s="85"/>
      <c r="ODP232" s="85"/>
      <c r="ODQ232" s="85"/>
      <c r="ODR232" s="85"/>
      <c r="ODS232" s="85"/>
      <c r="ODT232" s="85"/>
      <c r="ODU232" s="85"/>
      <c r="ODV232" s="85"/>
      <c r="ODW232" s="85"/>
      <c r="ODX232" s="85"/>
      <c r="ODY232" s="85"/>
      <c r="ODZ232" s="85"/>
      <c r="OEA232" s="85"/>
      <c r="OEB232" s="85"/>
      <c r="OEC232" s="85"/>
      <c r="OED232" s="85"/>
      <c r="OEE232" s="85"/>
      <c r="OEF232" s="85"/>
      <c r="OEG232" s="85"/>
      <c r="OEH232" s="85"/>
      <c r="OEI232" s="85"/>
      <c r="OEJ232" s="85"/>
      <c r="OEK232" s="85"/>
      <c r="OEL232" s="85"/>
      <c r="OEM232" s="85"/>
      <c r="OEN232" s="85"/>
      <c r="OEO232" s="85"/>
      <c r="OEP232" s="85"/>
      <c r="OEQ232" s="85"/>
      <c r="OER232" s="85"/>
      <c r="OES232" s="85"/>
      <c r="OET232" s="85"/>
      <c r="OEU232" s="85"/>
      <c r="OEV232" s="85"/>
      <c r="OEW232" s="85"/>
      <c r="OEX232" s="85"/>
      <c r="OEY232" s="85"/>
      <c r="OEZ232" s="85"/>
      <c r="OFA232" s="85"/>
      <c r="OFB232" s="85"/>
      <c r="OFC232" s="85"/>
      <c r="OFD232" s="85"/>
      <c r="OFE232" s="85"/>
      <c r="OFF232" s="85"/>
      <c r="OFG232" s="85"/>
      <c r="OFH232" s="85"/>
      <c r="OFI232" s="85"/>
      <c r="OFJ232" s="85"/>
      <c r="OFK232" s="85"/>
      <c r="OFL232" s="85"/>
      <c r="OFM232" s="85"/>
      <c r="OFN232" s="85"/>
      <c r="OFO232" s="85"/>
      <c r="OFP232" s="85"/>
      <c r="OFQ232" s="85"/>
      <c r="OFR232" s="85"/>
      <c r="OFS232" s="85"/>
      <c r="OFT232" s="85"/>
      <c r="OFU232" s="85"/>
      <c r="OFV232" s="85"/>
      <c r="OFW232" s="85"/>
      <c r="OFX232" s="85"/>
      <c r="OFY232" s="85"/>
      <c r="OFZ232" s="85"/>
      <c r="OGA232" s="85"/>
      <c r="OGB232" s="85"/>
      <c r="OGC232" s="85"/>
      <c r="OGD232" s="85"/>
      <c r="OGE232" s="85"/>
      <c r="OGF232" s="85"/>
      <c r="OGG232" s="85"/>
      <c r="OGH232" s="85"/>
      <c r="OGI232" s="85"/>
      <c r="OGJ232" s="85"/>
      <c r="OGK232" s="85"/>
      <c r="OGL232" s="85"/>
      <c r="OGM232" s="85"/>
      <c r="OGN232" s="85"/>
      <c r="OGO232" s="85"/>
      <c r="OGP232" s="85"/>
      <c r="OGQ232" s="85"/>
      <c r="OGR232" s="85"/>
      <c r="OGS232" s="85"/>
      <c r="OGT232" s="85"/>
      <c r="OGU232" s="85"/>
      <c r="OGV232" s="85"/>
      <c r="OGW232" s="85"/>
      <c r="OGX232" s="85"/>
      <c r="OGY232" s="85"/>
      <c r="OGZ232" s="85"/>
      <c r="OHA232" s="85"/>
      <c r="OHB232" s="85"/>
      <c r="OHC232" s="85"/>
      <c r="OHD232" s="85"/>
      <c r="OHE232" s="85"/>
      <c r="OHF232" s="85"/>
      <c r="OHG232" s="85"/>
      <c r="OHH232" s="85"/>
      <c r="OHI232" s="85"/>
      <c r="OHJ232" s="85"/>
      <c r="OHK232" s="85"/>
      <c r="OHL232" s="85"/>
      <c r="OHM232" s="85"/>
      <c r="OHN232" s="85"/>
      <c r="OHO232" s="85"/>
      <c r="OHP232" s="85"/>
      <c r="OHQ232" s="85"/>
      <c r="OHR232" s="85"/>
      <c r="OHS232" s="85"/>
      <c r="OHT232" s="85"/>
      <c r="OHU232" s="85"/>
      <c r="OHV232" s="85"/>
      <c r="OHW232" s="85"/>
      <c r="OHX232" s="85"/>
      <c r="OHY232" s="85"/>
      <c r="OHZ232" s="85"/>
      <c r="OIA232" s="85"/>
      <c r="OIB232" s="85"/>
      <c r="OIC232" s="85"/>
      <c r="OID232" s="85"/>
      <c r="OIE232" s="85"/>
      <c r="OIF232" s="85"/>
      <c r="OIG232" s="85"/>
      <c r="OIH232" s="85"/>
      <c r="OII232" s="85"/>
      <c r="OIJ232" s="85"/>
      <c r="OIK232" s="85"/>
      <c r="OIL232" s="85"/>
      <c r="OIM232" s="85"/>
      <c r="OIN232" s="85"/>
      <c r="OIO232" s="85"/>
      <c r="OIP232" s="85"/>
      <c r="OIQ232" s="85"/>
      <c r="OIR232" s="85"/>
      <c r="OIS232" s="85"/>
      <c r="OIT232" s="85"/>
      <c r="OIU232" s="85"/>
      <c r="OIV232" s="85"/>
      <c r="OIW232" s="85"/>
      <c r="OIX232" s="85"/>
      <c r="OIY232" s="85"/>
      <c r="OIZ232" s="85"/>
      <c r="OJA232" s="85"/>
      <c r="OJB232" s="85"/>
      <c r="OJC232" s="85"/>
      <c r="OJD232" s="85"/>
      <c r="OJE232" s="85"/>
      <c r="OJF232" s="85"/>
      <c r="OJG232" s="85"/>
      <c r="OJH232" s="85"/>
      <c r="OJI232" s="85"/>
      <c r="OJJ232" s="85"/>
      <c r="OJK232" s="85"/>
      <c r="OJL232" s="85"/>
      <c r="OJM232" s="85"/>
      <c r="OJN232" s="85"/>
      <c r="OJO232" s="85"/>
      <c r="OJP232" s="85"/>
      <c r="OJQ232" s="85"/>
      <c r="OJR232" s="85"/>
      <c r="OJS232" s="85"/>
      <c r="OJT232" s="85"/>
      <c r="OJU232" s="85"/>
      <c r="OJV232" s="85"/>
      <c r="OJW232" s="85"/>
      <c r="OJX232" s="85"/>
      <c r="OJY232" s="85"/>
      <c r="OJZ232" s="85"/>
      <c r="OKA232" s="85"/>
      <c r="OKB232" s="85"/>
      <c r="OKC232" s="85"/>
      <c r="OKD232" s="85"/>
      <c r="OKE232" s="85"/>
      <c r="OKF232" s="85"/>
      <c r="OKG232" s="85"/>
      <c r="OKH232" s="85"/>
      <c r="OKI232" s="85"/>
      <c r="OKJ232" s="85"/>
      <c r="OKK232" s="85"/>
      <c r="OKL232" s="85"/>
      <c r="OKM232" s="85"/>
      <c r="OKN232" s="85"/>
      <c r="OKO232" s="85"/>
      <c r="OKP232" s="85"/>
      <c r="OKQ232" s="85"/>
      <c r="OKR232" s="85"/>
      <c r="OKS232" s="85"/>
      <c r="OKT232" s="85"/>
      <c r="OKU232" s="85"/>
      <c r="OKV232" s="85"/>
      <c r="OKW232" s="85"/>
      <c r="OKX232" s="85"/>
      <c r="OKY232" s="85"/>
      <c r="OKZ232" s="85"/>
      <c r="OLA232" s="85"/>
      <c r="OLB232" s="85"/>
      <c r="OLC232" s="85"/>
      <c r="OLD232" s="85"/>
      <c r="OLE232" s="85"/>
      <c r="OLF232" s="85"/>
      <c r="OLG232" s="85"/>
      <c r="OLH232" s="85"/>
      <c r="OLI232" s="85"/>
      <c r="OLJ232" s="85"/>
      <c r="OLK232" s="85"/>
      <c r="OLL232" s="85"/>
      <c r="OLM232" s="85"/>
      <c r="OLN232" s="85"/>
      <c r="OLO232" s="85"/>
      <c r="OLP232" s="85"/>
      <c r="OLQ232" s="85"/>
      <c r="OLR232" s="85"/>
      <c r="OLS232" s="85"/>
      <c r="OLT232" s="85"/>
      <c r="OLU232" s="85"/>
      <c r="OLV232" s="85"/>
      <c r="OLW232" s="85"/>
      <c r="OLX232" s="85"/>
      <c r="OLY232" s="85"/>
      <c r="OLZ232" s="85"/>
      <c r="OMA232" s="85"/>
      <c r="OMB232" s="85"/>
      <c r="OMC232" s="85"/>
      <c r="OMD232" s="85"/>
      <c r="OME232" s="85"/>
      <c r="OMF232" s="85"/>
      <c r="OMG232" s="85"/>
      <c r="OMH232" s="85"/>
      <c r="OMI232" s="85"/>
      <c r="OMJ232" s="85"/>
      <c r="OMK232" s="85"/>
      <c r="OML232" s="85"/>
      <c r="OMM232" s="85"/>
      <c r="OMN232" s="85"/>
      <c r="OMO232" s="85"/>
      <c r="OMP232" s="85"/>
      <c r="OMQ232" s="85"/>
      <c r="OMR232" s="85"/>
      <c r="OMS232" s="85"/>
      <c r="OMT232" s="85"/>
      <c r="OMU232" s="85"/>
      <c r="OMV232" s="85"/>
      <c r="OMW232" s="85"/>
      <c r="OMX232" s="85"/>
      <c r="OMY232" s="85"/>
      <c r="OMZ232" s="85"/>
      <c r="ONA232" s="85"/>
      <c r="ONB232" s="85"/>
      <c r="ONC232" s="85"/>
      <c r="OND232" s="85"/>
      <c r="ONE232" s="85"/>
      <c r="ONF232" s="85"/>
      <c r="ONG232" s="85"/>
      <c r="ONH232" s="85"/>
      <c r="ONI232" s="85"/>
      <c r="ONJ232" s="85"/>
      <c r="ONK232" s="85"/>
      <c r="ONL232" s="85"/>
      <c r="ONM232" s="85"/>
      <c r="ONN232" s="85"/>
      <c r="ONO232" s="85"/>
      <c r="ONP232" s="85"/>
      <c r="ONQ232" s="85"/>
      <c r="ONR232" s="85"/>
      <c r="ONS232" s="85"/>
      <c r="ONT232" s="85"/>
      <c r="ONU232" s="85"/>
      <c r="ONV232" s="85"/>
      <c r="ONW232" s="85"/>
      <c r="ONX232" s="85"/>
      <c r="ONY232" s="85"/>
      <c r="ONZ232" s="85"/>
      <c r="OOA232" s="85"/>
      <c r="OOB232" s="85"/>
      <c r="OOC232" s="85"/>
      <c r="OOD232" s="85"/>
      <c r="OOE232" s="85"/>
      <c r="OOF232" s="85"/>
      <c r="OOG232" s="85"/>
      <c r="OOH232" s="85"/>
      <c r="OOI232" s="85"/>
      <c r="OOJ232" s="85"/>
      <c r="OOK232" s="85"/>
      <c r="OOL232" s="85"/>
      <c r="OOM232" s="85"/>
      <c r="OON232" s="85"/>
      <c r="OOO232" s="85"/>
      <c r="OOP232" s="85"/>
      <c r="OOQ232" s="85"/>
      <c r="OOR232" s="85"/>
      <c r="OOS232" s="85"/>
      <c r="OOT232" s="85"/>
      <c r="OOU232" s="85"/>
      <c r="OOV232" s="85"/>
      <c r="OOW232" s="85"/>
      <c r="OOX232" s="85"/>
      <c r="OOY232" s="85"/>
      <c r="OOZ232" s="85"/>
      <c r="OPA232" s="85"/>
      <c r="OPB232" s="85"/>
      <c r="OPC232" s="85"/>
      <c r="OPD232" s="85"/>
      <c r="OPE232" s="85"/>
      <c r="OPF232" s="85"/>
      <c r="OPG232" s="85"/>
      <c r="OPH232" s="85"/>
      <c r="OPI232" s="85"/>
      <c r="OPJ232" s="85"/>
      <c r="OPK232" s="85"/>
      <c r="OPL232" s="85"/>
      <c r="OPM232" s="85"/>
      <c r="OPN232" s="85"/>
      <c r="OPO232" s="85"/>
      <c r="OPP232" s="85"/>
      <c r="OPQ232" s="85"/>
      <c r="OPR232" s="85"/>
      <c r="OPS232" s="85"/>
      <c r="OPT232" s="85"/>
      <c r="OPU232" s="85"/>
      <c r="OPV232" s="85"/>
      <c r="OPW232" s="85"/>
      <c r="OPX232" s="85"/>
      <c r="OPY232" s="85"/>
      <c r="OPZ232" s="85"/>
      <c r="OQA232" s="85"/>
      <c r="OQB232" s="85"/>
      <c r="OQC232" s="85"/>
      <c r="OQD232" s="85"/>
      <c r="OQE232" s="85"/>
      <c r="OQF232" s="85"/>
      <c r="OQG232" s="85"/>
      <c r="OQH232" s="85"/>
      <c r="OQI232" s="85"/>
      <c r="OQJ232" s="85"/>
      <c r="OQK232" s="85"/>
      <c r="OQL232" s="85"/>
      <c r="OQM232" s="85"/>
      <c r="OQN232" s="85"/>
      <c r="OQO232" s="85"/>
      <c r="OQP232" s="85"/>
      <c r="OQQ232" s="85"/>
      <c r="OQR232" s="85"/>
      <c r="OQS232" s="85"/>
      <c r="OQT232" s="85"/>
      <c r="OQU232" s="85"/>
      <c r="OQV232" s="85"/>
      <c r="OQW232" s="85"/>
      <c r="OQX232" s="85"/>
      <c r="OQY232" s="85"/>
      <c r="OQZ232" s="85"/>
      <c r="ORA232" s="85"/>
      <c r="ORB232" s="85"/>
      <c r="ORC232" s="85"/>
      <c r="ORD232" s="85"/>
      <c r="ORE232" s="85"/>
      <c r="ORF232" s="85"/>
      <c r="ORG232" s="85"/>
      <c r="ORH232" s="85"/>
      <c r="ORI232" s="85"/>
      <c r="ORJ232" s="85"/>
      <c r="ORK232" s="85"/>
      <c r="ORL232" s="85"/>
      <c r="ORM232" s="85"/>
      <c r="ORN232" s="85"/>
      <c r="ORO232" s="85"/>
      <c r="ORP232" s="85"/>
      <c r="ORQ232" s="85"/>
      <c r="ORR232" s="85"/>
      <c r="ORS232" s="85"/>
      <c r="ORT232" s="85"/>
      <c r="ORU232" s="85"/>
      <c r="ORV232" s="85"/>
      <c r="ORW232" s="85"/>
      <c r="ORX232" s="85"/>
      <c r="ORY232" s="85"/>
      <c r="ORZ232" s="85"/>
      <c r="OSA232" s="85"/>
      <c r="OSB232" s="85"/>
      <c r="OSC232" s="85"/>
      <c r="OSD232" s="85"/>
      <c r="OSE232" s="85"/>
      <c r="OSF232" s="85"/>
      <c r="OSG232" s="85"/>
      <c r="OSH232" s="85"/>
      <c r="OSI232" s="85"/>
      <c r="OSJ232" s="85"/>
      <c r="OSK232" s="85"/>
      <c r="OSL232" s="85"/>
      <c r="OSM232" s="85"/>
      <c r="OSN232" s="85"/>
      <c r="OSO232" s="85"/>
      <c r="OSP232" s="85"/>
      <c r="OSQ232" s="85"/>
      <c r="OSR232" s="85"/>
      <c r="OSS232" s="85"/>
      <c r="OST232" s="85"/>
      <c r="OSU232" s="85"/>
      <c r="OSV232" s="85"/>
      <c r="OSW232" s="85"/>
      <c r="OSX232" s="85"/>
      <c r="OSY232" s="85"/>
      <c r="OSZ232" s="85"/>
      <c r="OTA232" s="85"/>
      <c r="OTB232" s="85"/>
      <c r="OTC232" s="85"/>
      <c r="OTD232" s="85"/>
      <c r="OTE232" s="85"/>
      <c r="OTF232" s="85"/>
      <c r="OTG232" s="85"/>
      <c r="OTH232" s="85"/>
      <c r="OTI232" s="85"/>
      <c r="OTJ232" s="85"/>
      <c r="OTK232" s="85"/>
      <c r="OTL232" s="85"/>
      <c r="OTM232" s="85"/>
      <c r="OTN232" s="85"/>
      <c r="OTO232" s="85"/>
      <c r="OTP232" s="85"/>
      <c r="OTQ232" s="85"/>
      <c r="OTR232" s="85"/>
      <c r="OTS232" s="85"/>
      <c r="OTT232" s="85"/>
      <c r="OTU232" s="85"/>
      <c r="OTV232" s="85"/>
      <c r="OTW232" s="85"/>
      <c r="OTX232" s="85"/>
      <c r="OTY232" s="85"/>
      <c r="OTZ232" s="85"/>
      <c r="OUA232" s="85"/>
      <c r="OUB232" s="85"/>
      <c r="OUC232" s="85"/>
      <c r="OUD232" s="85"/>
      <c r="OUE232" s="85"/>
      <c r="OUF232" s="85"/>
      <c r="OUG232" s="85"/>
      <c r="OUH232" s="85"/>
      <c r="OUI232" s="85"/>
      <c r="OUJ232" s="85"/>
      <c r="OUK232" s="85"/>
      <c r="OUL232" s="85"/>
      <c r="OUM232" s="85"/>
      <c r="OUN232" s="85"/>
      <c r="OUO232" s="85"/>
      <c r="OUP232" s="85"/>
      <c r="OUQ232" s="85"/>
      <c r="OUR232" s="85"/>
      <c r="OUS232" s="85"/>
      <c r="OUT232" s="85"/>
      <c r="OUU232" s="85"/>
      <c r="OUV232" s="85"/>
      <c r="OUW232" s="85"/>
      <c r="OUX232" s="85"/>
      <c r="OUY232" s="85"/>
      <c r="OUZ232" s="85"/>
      <c r="OVA232" s="85"/>
      <c r="OVB232" s="85"/>
      <c r="OVC232" s="85"/>
      <c r="OVD232" s="85"/>
      <c r="OVE232" s="85"/>
      <c r="OVF232" s="85"/>
      <c r="OVG232" s="85"/>
      <c r="OVH232" s="85"/>
      <c r="OVI232" s="85"/>
      <c r="OVJ232" s="85"/>
      <c r="OVK232" s="85"/>
      <c r="OVL232" s="85"/>
      <c r="OVM232" s="85"/>
      <c r="OVN232" s="85"/>
      <c r="OVO232" s="85"/>
      <c r="OVP232" s="85"/>
      <c r="OVQ232" s="85"/>
      <c r="OVR232" s="85"/>
      <c r="OVS232" s="85"/>
      <c r="OVT232" s="85"/>
      <c r="OVU232" s="85"/>
      <c r="OVV232" s="85"/>
      <c r="OVW232" s="85"/>
      <c r="OVX232" s="85"/>
      <c r="OVY232" s="85"/>
      <c r="OVZ232" s="85"/>
      <c r="OWA232" s="85"/>
      <c r="OWB232" s="85"/>
      <c r="OWC232" s="85"/>
      <c r="OWD232" s="85"/>
      <c r="OWE232" s="85"/>
      <c r="OWF232" s="85"/>
      <c r="OWG232" s="85"/>
      <c r="OWH232" s="85"/>
      <c r="OWI232" s="85"/>
      <c r="OWJ232" s="85"/>
      <c r="OWK232" s="85"/>
      <c r="OWL232" s="85"/>
      <c r="OWM232" s="85"/>
      <c r="OWN232" s="85"/>
      <c r="OWO232" s="85"/>
      <c r="OWP232" s="85"/>
      <c r="OWQ232" s="85"/>
      <c r="OWR232" s="85"/>
      <c r="OWS232" s="85"/>
      <c r="OWT232" s="85"/>
      <c r="OWU232" s="85"/>
      <c r="OWV232" s="85"/>
      <c r="OWW232" s="85"/>
      <c r="OWX232" s="85"/>
      <c r="OWY232" s="85"/>
      <c r="OWZ232" s="85"/>
      <c r="OXA232" s="85"/>
      <c r="OXB232" s="85"/>
      <c r="OXC232" s="85"/>
      <c r="OXD232" s="85"/>
      <c r="OXE232" s="85"/>
      <c r="OXF232" s="85"/>
      <c r="OXG232" s="85"/>
      <c r="OXH232" s="85"/>
      <c r="OXI232" s="85"/>
      <c r="OXJ232" s="85"/>
      <c r="OXK232" s="85"/>
      <c r="OXL232" s="85"/>
      <c r="OXM232" s="85"/>
      <c r="OXN232" s="85"/>
      <c r="OXO232" s="85"/>
      <c r="OXP232" s="85"/>
      <c r="OXQ232" s="85"/>
      <c r="OXR232" s="85"/>
      <c r="OXS232" s="85"/>
      <c r="OXT232" s="85"/>
      <c r="OXU232" s="85"/>
      <c r="OXV232" s="85"/>
      <c r="OXW232" s="85"/>
      <c r="OXX232" s="85"/>
      <c r="OXY232" s="85"/>
      <c r="OXZ232" s="85"/>
      <c r="OYA232" s="85"/>
      <c r="OYB232" s="85"/>
      <c r="OYC232" s="85"/>
      <c r="OYD232" s="85"/>
      <c r="OYE232" s="85"/>
      <c r="OYF232" s="85"/>
      <c r="OYG232" s="85"/>
      <c r="OYH232" s="85"/>
      <c r="OYI232" s="85"/>
      <c r="OYJ232" s="85"/>
      <c r="OYK232" s="85"/>
      <c r="OYL232" s="85"/>
      <c r="OYM232" s="85"/>
      <c r="OYN232" s="85"/>
      <c r="OYO232" s="85"/>
      <c r="OYP232" s="85"/>
      <c r="OYQ232" s="85"/>
      <c r="OYR232" s="85"/>
      <c r="OYS232" s="85"/>
      <c r="OYT232" s="85"/>
      <c r="OYU232" s="85"/>
      <c r="OYV232" s="85"/>
      <c r="OYW232" s="85"/>
      <c r="OYX232" s="85"/>
      <c r="OYY232" s="85"/>
      <c r="OYZ232" s="85"/>
      <c r="OZA232" s="85"/>
      <c r="OZB232" s="85"/>
      <c r="OZC232" s="85"/>
      <c r="OZD232" s="85"/>
      <c r="OZE232" s="85"/>
      <c r="OZF232" s="85"/>
      <c r="OZG232" s="85"/>
      <c r="OZH232" s="85"/>
      <c r="OZI232" s="85"/>
      <c r="OZJ232" s="85"/>
      <c r="OZK232" s="85"/>
      <c r="OZL232" s="85"/>
      <c r="OZM232" s="85"/>
      <c r="OZN232" s="85"/>
      <c r="OZO232" s="85"/>
      <c r="OZP232" s="85"/>
      <c r="OZQ232" s="85"/>
      <c r="OZR232" s="85"/>
      <c r="OZS232" s="85"/>
      <c r="OZT232" s="85"/>
      <c r="OZU232" s="85"/>
      <c r="OZV232" s="85"/>
      <c r="OZW232" s="85"/>
      <c r="OZX232" s="85"/>
      <c r="OZY232" s="85"/>
      <c r="OZZ232" s="85"/>
      <c r="PAA232" s="85"/>
      <c r="PAB232" s="85"/>
      <c r="PAC232" s="85"/>
      <c r="PAD232" s="85"/>
      <c r="PAE232" s="85"/>
      <c r="PAF232" s="85"/>
      <c r="PAG232" s="85"/>
      <c r="PAH232" s="85"/>
      <c r="PAI232" s="85"/>
      <c r="PAJ232" s="85"/>
      <c r="PAK232" s="85"/>
      <c r="PAL232" s="85"/>
      <c r="PAM232" s="85"/>
      <c r="PAN232" s="85"/>
      <c r="PAO232" s="85"/>
      <c r="PAP232" s="85"/>
      <c r="PAQ232" s="85"/>
      <c r="PAR232" s="85"/>
      <c r="PAS232" s="85"/>
      <c r="PAT232" s="85"/>
      <c r="PAU232" s="85"/>
      <c r="PAV232" s="85"/>
      <c r="PAW232" s="85"/>
      <c r="PAX232" s="85"/>
      <c r="PAY232" s="85"/>
      <c r="PAZ232" s="85"/>
      <c r="PBA232" s="85"/>
      <c r="PBB232" s="85"/>
      <c r="PBC232" s="85"/>
      <c r="PBD232" s="85"/>
      <c r="PBE232" s="85"/>
      <c r="PBF232" s="85"/>
      <c r="PBG232" s="85"/>
      <c r="PBH232" s="85"/>
      <c r="PBI232" s="85"/>
      <c r="PBJ232" s="85"/>
      <c r="PBK232" s="85"/>
      <c r="PBL232" s="85"/>
      <c r="PBM232" s="85"/>
      <c r="PBN232" s="85"/>
      <c r="PBO232" s="85"/>
      <c r="PBP232" s="85"/>
      <c r="PBQ232" s="85"/>
      <c r="PBR232" s="85"/>
      <c r="PBS232" s="85"/>
      <c r="PBT232" s="85"/>
      <c r="PBU232" s="85"/>
      <c r="PBV232" s="85"/>
      <c r="PBW232" s="85"/>
      <c r="PBX232" s="85"/>
      <c r="PBY232" s="85"/>
      <c r="PBZ232" s="85"/>
      <c r="PCA232" s="85"/>
      <c r="PCB232" s="85"/>
      <c r="PCC232" s="85"/>
      <c r="PCD232" s="85"/>
      <c r="PCE232" s="85"/>
      <c r="PCF232" s="85"/>
      <c r="PCG232" s="85"/>
      <c r="PCH232" s="85"/>
      <c r="PCI232" s="85"/>
      <c r="PCJ232" s="85"/>
      <c r="PCK232" s="85"/>
      <c r="PCL232" s="85"/>
      <c r="PCM232" s="85"/>
      <c r="PCN232" s="85"/>
      <c r="PCO232" s="85"/>
      <c r="PCP232" s="85"/>
      <c r="PCQ232" s="85"/>
      <c r="PCR232" s="85"/>
      <c r="PCS232" s="85"/>
      <c r="PCT232" s="85"/>
      <c r="PCU232" s="85"/>
      <c r="PCV232" s="85"/>
      <c r="PCW232" s="85"/>
      <c r="PCX232" s="85"/>
      <c r="PCY232" s="85"/>
      <c r="PCZ232" s="85"/>
      <c r="PDA232" s="85"/>
      <c r="PDB232" s="85"/>
      <c r="PDC232" s="85"/>
      <c r="PDD232" s="85"/>
      <c r="PDE232" s="85"/>
      <c r="PDF232" s="85"/>
      <c r="PDG232" s="85"/>
      <c r="PDH232" s="85"/>
      <c r="PDI232" s="85"/>
      <c r="PDJ232" s="85"/>
      <c r="PDK232" s="85"/>
      <c r="PDL232" s="85"/>
      <c r="PDM232" s="85"/>
      <c r="PDN232" s="85"/>
      <c r="PDO232" s="85"/>
      <c r="PDP232" s="85"/>
      <c r="PDQ232" s="85"/>
      <c r="PDR232" s="85"/>
      <c r="PDS232" s="85"/>
      <c r="PDT232" s="85"/>
      <c r="PDU232" s="85"/>
      <c r="PDV232" s="85"/>
      <c r="PDW232" s="85"/>
      <c r="PDX232" s="85"/>
      <c r="PDY232" s="85"/>
      <c r="PDZ232" s="85"/>
      <c r="PEA232" s="85"/>
      <c r="PEB232" s="85"/>
      <c r="PEC232" s="85"/>
      <c r="PED232" s="85"/>
      <c r="PEE232" s="85"/>
      <c r="PEF232" s="85"/>
      <c r="PEG232" s="85"/>
      <c r="PEH232" s="85"/>
      <c r="PEI232" s="85"/>
      <c r="PEJ232" s="85"/>
      <c r="PEK232" s="85"/>
      <c r="PEL232" s="85"/>
      <c r="PEM232" s="85"/>
      <c r="PEN232" s="85"/>
      <c r="PEO232" s="85"/>
      <c r="PEP232" s="85"/>
      <c r="PEQ232" s="85"/>
      <c r="PER232" s="85"/>
      <c r="PES232" s="85"/>
      <c r="PET232" s="85"/>
      <c r="PEU232" s="85"/>
      <c r="PEV232" s="85"/>
      <c r="PEW232" s="85"/>
      <c r="PEX232" s="85"/>
      <c r="PEY232" s="85"/>
      <c r="PEZ232" s="85"/>
      <c r="PFA232" s="85"/>
      <c r="PFB232" s="85"/>
      <c r="PFC232" s="85"/>
      <c r="PFD232" s="85"/>
      <c r="PFE232" s="85"/>
      <c r="PFF232" s="85"/>
      <c r="PFG232" s="85"/>
      <c r="PFH232" s="85"/>
      <c r="PFI232" s="85"/>
      <c r="PFJ232" s="85"/>
      <c r="PFK232" s="85"/>
      <c r="PFL232" s="85"/>
      <c r="PFM232" s="85"/>
      <c r="PFN232" s="85"/>
      <c r="PFO232" s="85"/>
      <c r="PFP232" s="85"/>
      <c r="PFQ232" s="85"/>
      <c r="PFR232" s="85"/>
      <c r="PFS232" s="85"/>
      <c r="PFT232" s="85"/>
      <c r="PFU232" s="85"/>
      <c r="PFV232" s="85"/>
      <c r="PFW232" s="85"/>
      <c r="PFX232" s="85"/>
      <c r="PFY232" s="85"/>
      <c r="PFZ232" s="85"/>
      <c r="PGA232" s="85"/>
      <c r="PGB232" s="85"/>
      <c r="PGC232" s="85"/>
      <c r="PGD232" s="85"/>
      <c r="PGE232" s="85"/>
      <c r="PGF232" s="85"/>
      <c r="PGG232" s="85"/>
      <c r="PGH232" s="85"/>
      <c r="PGI232" s="85"/>
      <c r="PGJ232" s="85"/>
      <c r="PGK232" s="85"/>
      <c r="PGL232" s="85"/>
      <c r="PGM232" s="85"/>
      <c r="PGN232" s="85"/>
      <c r="PGO232" s="85"/>
      <c r="PGP232" s="85"/>
      <c r="PGQ232" s="85"/>
      <c r="PGR232" s="85"/>
      <c r="PGS232" s="85"/>
      <c r="PGT232" s="85"/>
      <c r="PGU232" s="85"/>
      <c r="PGV232" s="85"/>
      <c r="PGW232" s="85"/>
      <c r="PGX232" s="85"/>
      <c r="PGY232" s="85"/>
      <c r="PGZ232" s="85"/>
      <c r="PHA232" s="85"/>
      <c r="PHB232" s="85"/>
      <c r="PHC232" s="85"/>
      <c r="PHD232" s="85"/>
      <c r="PHE232" s="85"/>
      <c r="PHF232" s="85"/>
      <c r="PHG232" s="85"/>
      <c r="PHH232" s="85"/>
      <c r="PHI232" s="85"/>
      <c r="PHJ232" s="85"/>
      <c r="PHK232" s="85"/>
      <c r="PHL232" s="85"/>
      <c r="PHM232" s="85"/>
      <c r="PHN232" s="85"/>
      <c r="PHO232" s="85"/>
      <c r="PHP232" s="85"/>
      <c r="PHQ232" s="85"/>
      <c r="PHR232" s="85"/>
      <c r="PHS232" s="85"/>
      <c r="PHT232" s="85"/>
      <c r="PHU232" s="85"/>
      <c r="PHV232" s="85"/>
      <c r="PHW232" s="85"/>
      <c r="PHX232" s="85"/>
      <c r="PHY232" s="85"/>
      <c r="PHZ232" s="85"/>
      <c r="PIA232" s="85"/>
      <c r="PIB232" s="85"/>
      <c r="PIC232" s="85"/>
      <c r="PID232" s="85"/>
      <c r="PIE232" s="85"/>
      <c r="PIF232" s="85"/>
      <c r="PIG232" s="85"/>
      <c r="PIH232" s="85"/>
      <c r="PII232" s="85"/>
      <c r="PIJ232" s="85"/>
      <c r="PIK232" s="85"/>
      <c r="PIL232" s="85"/>
      <c r="PIM232" s="85"/>
      <c r="PIN232" s="85"/>
      <c r="PIO232" s="85"/>
      <c r="PIP232" s="85"/>
      <c r="PIQ232" s="85"/>
      <c r="PIR232" s="85"/>
      <c r="PIS232" s="85"/>
      <c r="PIT232" s="85"/>
      <c r="PIU232" s="85"/>
      <c r="PIV232" s="85"/>
      <c r="PIW232" s="85"/>
      <c r="PIX232" s="85"/>
      <c r="PIY232" s="85"/>
      <c r="PIZ232" s="85"/>
      <c r="PJA232" s="85"/>
      <c r="PJB232" s="85"/>
      <c r="PJC232" s="85"/>
      <c r="PJD232" s="85"/>
      <c r="PJE232" s="85"/>
      <c r="PJF232" s="85"/>
      <c r="PJG232" s="85"/>
      <c r="PJH232" s="85"/>
      <c r="PJI232" s="85"/>
      <c r="PJJ232" s="85"/>
      <c r="PJK232" s="85"/>
      <c r="PJL232" s="85"/>
      <c r="PJM232" s="85"/>
      <c r="PJN232" s="85"/>
      <c r="PJO232" s="85"/>
      <c r="PJP232" s="85"/>
      <c r="PJQ232" s="85"/>
      <c r="PJR232" s="85"/>
      <c r="PJS232" s="85"/>
      <c r="PJT232" s="85"/>
      <c r="PJU232" s="85"/>
      <c r="PJV232" s="85"/>
      <c r="PJW232" s="85"/>
      <c r="PJX232" s="85"/>
      <c r="PJY232" s="85"/>
      <c r="PJZ232" s="85"/>
      <c r="PKA232" s="85"/>
      <c r="PKB232" s="85"/>
      <c r="PKC232" s="85"/>
      <c r="PKD232" s="85"/>
      <c r="PKE232" s="85"/>
      <c r="PKF232" s="85"/>
      <c r="PKG232" s="85"/>
      <c r="PKH232" s="85"/>
      <c r="PKI232" s="85"/>
      <c r="PKJ232" s="85"/>
      <c r="PKK232" s="85"/>
      <c r="PKL232" s="85"/>
      <c r="PKM232" s="85"/>
      <c r="PKN232" s="85"/>
      <c r="PKO232" s="85"/>
      <c r="PKP232" s="85"/>
      <c r="PKQ232" s="85"/>
      <c r="PKR232" s="85"/>
      <c r="PKS232" s="85"/>
      <c r="PKT232" s="85"/>
      <c r="PKU232" s="85"/>
      <c r="PKV232" s="85"/>
      <c r="PKW232" s="85"/>
      <c r="PKX232" s="85"/>
      <c r="PKY232" s="85"/>
      <c r="PKZ232" s="85"/>
      <c r="PLA232" s="85"/>
      <c r="PLB232" s="85"/>
      <c r="PLC232" s="85"/>
      <c r="PLD232" s="85"/>
      <c r="PLE232" s="85"/>
      <c r="PLF232" s="85"/>
      <c r="PLG232" s="85"/>
      <c r="PLH232" s="85"/>
      <c r="PLI232" s="85"/>
      <c r="PLJ232" s="85"/>
      <c r="PLK232" s="85"/>
      <c r="PLL232" s="85"/>
      <c r="PLM232" s="85"/>
      <c r="PLN232" s="85"/>
      <c r="PLO232" s="85"/>
      <c r="PLP232" s="85"/>
      <c r="PLQ232" s="85"/>
      <c r="PLR232" s="85"/>
      <c r="PLS232" s="85"/>
      <c r="PLT232" s="85"/>
      <c r="PLU232" s="85"/>
      <c r="PLV232" s="85"/>
      <c r="PLW232" s="85"/>
      <c r="PLX232" s="85"/>
      <c r="PLY232" s="85"/>
      <c r="PLZ232" s="85"/>
      <c r="PMA232" s="85"/>
      <c r="PMB232" s="85"/>
      <c r="PMC232" s="85"/>
      <c r="PMD232" s="85"/>
      <c r="PME232" s="85"/>
      <c r="PMF232" s="85"/>
      <c r="PMG232" s="85"/>
      <c r="PMH232" s="85"/>
      <c r="PMI232" s="85"/>
      <c r="PMJ232" s="85"/>
      <c r="PMK232" s="85"/>
      <c r="PML232" s="85"/>
      <c r="PMM232" s="85"/>
      <c r="PMN232" s="85"/>
      <c r="PMO232" s="85"/>
      <c r="PMP232" s="85"/>
      <c r="PMQ232" s="85"/>
      <c r="PMR232" s="85"/>
      <c r="PMS232" s="85"/>
      <c r="PMT232" s="85"/>
      <c r="PMU232" s="85"/>
      <c r="PMV232" s="85"/>
      <c r="PMW232" s="85"/>
      <c r="PMX232" s="85"/>
      <c r="PMY232" s="85"/>
      <c r="PMZ232" s="85"/>
      <c r="PNA232" s="85"/>
      <c r="PNB232" s="85"/>
      <c r="PNC232" s="85"/>
      <c r="PND232" s="85"/>
      <c r="PNE232" s="85"/>
      <c r="PNF232" s="85"/>
      <c r="PNG232" s="85"/>
      <c r="PNH232" s="85"/>
      <c r="PNI232" s="85"/>
      <c r="PNJ232" s="85"/>
      <c r="PNK232" s="85"/>
      <c r="PNL232" s="85"/>
      <c r="PNM232" s="85"/>
      <c r="PNN232" s="85"/>
      <c r="PNO232" s="85"/>
      <c r="PNP232" s="85"/>
      <c r="PNQ232" s="85"/>
      <c r="PNR232" s="85"/>
      <c r="PNS232" s="85"/>
      <c r="PNT232" s="85"/>
      <c r="PNU232" s="85"/>
      <c r="PNV232" s="85"/>
      <c r="PNW232" s="85"/>
      <c r="PNX232" s="85"/>
      <c r="PNY232" s="85"/>
      <c r="PNZ232" s="85"/>
      <c r="POA232" s="85"/>
      <c r="POB232" s="85"/>
      <c r="POC232" s="85"/>
      <c r="POD232" s="85"/>
      <c r="POE232" s="85"/>
      <c r="POF232" s="85"/>
      <c r="POG232" s="85"/>
      <c r="POH232" s="85"/>
      <c r="POI232" s="85"/>
      <c r="POJ232" s="85"/>
      <c r="POK232" s="85"/>
      <c r="POL232" s="85"/>
      <c r="POM232" s="85"/>
      <c r="PON232" s="85"/>
      <c r="POO232" s="85"/>
      <c r="POP232" s="85"/>
      <c r="POQ232" s="85"/>
      <c r="POR232" s="85"/>
      <c r="POS232" s="85"/>
      <c r="POT232" s="85"/>
      <c r="POU232" s="85"/>
      <c r="POV232" s="85"/>
      <c r="POW232" s="85"/>
      <c r="POX232" s="85"/>
      <c r="POY232" s="85"/>
      <c r="POZ232" s="85"/>
      <c r="PPA232" s="85"/>
      <c r="PPB232" s="85"/>
      <c r="PPC232" s="85"/>
      <c r="PPD232" s="85"/>
      <c r="PPE232" s="85"/>
      <c r="PPF232" s="85"/>
      <c r="PPG232" s="85"/>
      <c r="PPH232" s="85"/>
      <c r="PPI232" s="85"/>
      <c r="PPJ232" s="85"/>
      <c r="PPK232" s="85"/>
      <c r="PPL232" s="85"/>
      <c r="PPM232" s="85"/>
      <c r="PPN232" s="85"/>
      <c r="PPO232" s="85"/>
      <c r="PPP232" s="85"/>
      <c r="PPQ232" s="85"/>
      <c r="PPR232" s="85"/>
      <c r="PPS232" s="85"/>
      <c r="PPT232" s="85"/>
      <c r="PPU232" s="85"/>
      <c r="PPV232" s="85"/>
      <c r="PPW232" s="85"/>
      <c r="PPX232" s="85"/>
      <c r="PPY232" s="85"/>
      <c r="PPZ232" s="85"/>
      <c r="PQA232" s="85"/>
      <c r="PQB232" s="85"/>
      <c r="PQC232" s="85"/>
      <c r="PQD232" s="85"/>
      <c r="PQE232" s="85"/>
      <c r="PQF232" s="85"/>
      <c r="PQG232" s="85"/>
      <c r="PQH232" s="85"/>
      <c r="PQI232" s="85"/>
      <c r="PQJ232" s="85"/>
      <c r="PQK232" s="85"/>
      <c r="PQL232" s="85"/>
      <c r="PQM232" s="85"/>
      <c r="PQN232" s="85"/>
      <c r="PQO232" s="85"/>
      <c r="PQP232" s="85"/>
      <c r="PQQ232" s="85"/>
      <c r="PQR232" s="85"/>
      <c r="PQS232" s="85"/>
      <c r="PQT232" s="85"/>
      <c r="PQU232" s="85"/>
      <c r="PQV232" s="85"/>
      <c r="PQW232" s="85"/>
      <c r="PQX232" s="85"/>
      <c r="PQY232" s="85"/>
      <c r="PQZ232" s="85"/>
      <c r="PRA232" s="85"/>
      <c r="PRB232" s="85"/>
      <c r="PRC232" s="85"/>
      <c r="PRD232" s="85"/>
      <c r="PRE232" s="85"/>
      <c r="PRF232" s="85"/>
      <c r="PRG232" s="85"/>
      <c r="PRH232" s="85"/>
      <c r="PRI232" s="85"/>
      <c r="PRJ232" s="85"/>
      <c r="PRK232" s="85"/>
      <c r="PRL232" s="85"/>
      <c r="PRM232" s="85"/>
      <c r="PRN232" s="85"/>
      <c r="PRO232" s="85"/>
      <c r="PRP232" s="85"/>
      <c r="PRQ232" s="85"/>
      <c r="PRR232" s="85"/>
      <c r="PRS232" s="85"/>
      <c r="PRT232" s="85"/>
      <c r="PRU232" s="85"/>
      <c r="PRV232" s="85"/>
      <c r="PRW232" s="85"/>
      <c r="PRX232" s="85"/>
      <c r="PRY232" s="85"/>
      <c r="PRZ232" s="85"/>
      <c r="PSA232" s="85"/>
      <c r="PSB232" s="85"/>
      <c r="PSC232" s="85"/>
      <c r="PSD232" s="85"/>
      <c r="PSE232" s="85"/>
      <c r="PSF232" s="85"/>
      <c r="PSG232" s="85"/>
      <c r="PSH232" s="85"/>
      <c r="PSI232" s="85"/>
      <c r="PSJ232" s="85"/>
      <c r="PSK232" s="85"/>
      <c r="PSL232" s="85"/>
      <c r="PSM232" s="85"/>
      <c r="PSN232" s="85"/>
      <c r="PSO232" s="85"/>
      <c r="PSP232" s="85"/>
      <c r="PSQ232" s="85"/>
      <c r="PSR232" s="85"/>
      <c r="PSS232" s="85"/>
      <c r="PST232" s="85"/>
      <c r="PSU232" s="85"/>
      <c r="PSV232" s="85"/>
      <c r="PSW232" s="85"/>
      <c r="PSX232" s="85"/>
      <c r="PSY232" s="85"/>
      <c r="PSZ232" s="85"/>
      <c r="PTA232" s="85"/>
      <c r="PTB232" s="85"/>
      <c r="PTC232" s="85"/>
      <c r="PTD232" s="85"/>
      <c r="PTE232" s="85"/>
      <c r="PTF232" s="85"/>
      <c r="PTG232" s="85"/>
      <c r="PTH232" s="85"/>
      <c r="PTI232" s="85"/>
      <c r="PTJ232" s="85"/>
      <c r="PTK232" s="85"/>
      <c r="PTL232" s="85"/>
      <c r="PTM232" s="85"/>
      <c r="PTN232" s="85"/>
      <c r="PTO232" s="85"/>
      <c r="PTP232" s="85"/>
      <c r="PTQ232" s="85"/>
      <c r="PTR232" s="85"/>
      <c r="PTS232" s="85"/>
      <c r="PTT232" s="85"/>
      <c r="PTU232" s="85"/>
      <c r="PTV232" s="85"/>
      <c r="PTW232" s="85"/>
      <c r="PTX232" s="85"/>
      <c r="PTY232" s="85"/>
      <c r="PTZ232" s="85"/>
      <c r="PUA232" s="85"/>
      <c r="PUB232" s="85"/>
      <c r="PUC232" s="85"/>
      <c r="PUD232" s="85"/>
      <c r="PUE232" s="85"/>
      <c r="PUF232" s="85"/>
      <c r="PUG232" s="85"/>
      <c r="PUH232" s="85"/>
      <c r="PUI232" s="85"/>
      <c r="PUJ232" s="85"/>
      <c r="PUK232" s="85"/>
      <c r="PUL232" s="85"/>
      <c r="PUM232" s="85"/>
      <c r="PUN232" s="85"/>
      <c r="PUO232" s="85"/>
      <c r="PUP232" s="85"/>
      <c r="PUQ232" s="85"/>
      <c r="PUR232" s="85"/>
      <c r="PUS232" s="85"/>
      <c r="PUT232" s="85"/>
      <c r="PUU232" s="85"/>
      <c r="PUV232" s="85"/>
      <c r="PUW232" s="85"/>
      <c r="PUX232" s="85"/>
      <c r="PUY232" s="85"/>
      <c r="PUZ232" s="85"/>
      <c r="PVA232" s="85"/>
      <c r="PVB232" s="85"/>
      <c r="PVC232" s="85"/>
      <c r="PVD232" s="85"/>
      <c r="PVE232" s="85"/>
      <c r="PVF232" s="85"/>
      <c r="PVG232" s="85"/>
      <c r="PVH232" s="85"/>
      <c r="PVI232" s="85"/>
      <c r="PVJ232" s="85"/>
      <c r="PVK232" s="85"/>
      <c r="PVL232" s="85"/>
      <c r="PVM232" s="85"/>
      <c r="PVN232" s="85"/>
      <c r="PVO232" s="85"/>
      <c r="PVP232" s="85"/>
      <c r="PVQ232" s="85"/>
      <c r="PVR232" s="85"/>
      <c r="PVS232" s="85"/>
      <c r="PVT232" s="85"/>
      <c r="PVU232" s="85"/>
      <c r="PVV232" s="85"/>
      <c r="PVW232" s="85"/>
      <c r="PVX232" s="85"/>
      <c r="PVY232" s="85"/>
      <c r="PVZ232" s="85"/>
      <c r="PWA232" s="85"/>
      <c r="PWB232" s="85"/>
      <c r="PWC232" s="85"/>
      <c r="PWD232" s="85"/>
      <c r="PWE232" s="85"/>
      <c r="PWF232" s="85"/>
      <c r="PWG232" s="85"/>
      <c r="PWH232" s="85"/>
      <c r="PWI232" s="85"/>
      <c r="PWJ232" s="85"/>
      <c r="PWK232" s="85"/>
      <c r="PWL232" s="85"/>
      <c r="PWM232" s="85"/>
      <c r="PWN232" s="85"/>
      <c r="PWO232" s="85"/>
      <c r="PWP232" s="85"/>
      <c r="PWQ232" s="85"/>
      <c r="PWR232" s="85"/>
      <c r="PWS232" s="85"/>
      <c r="PWT232" s="85"/>
      <c r="PWU232" s="85"/>
      <c r="PWV232" s="85"/>
      <c r="PWW232" s="85"/>
      <c r="PWX232" s="85"/>
      <c r="PWY232" s="85"/>
      <c r="PWZ232" s="85"/>
      <c r="PXA232" s="85"/>
      <c r="PXB232" s="85"/>
      <c r="PXC232" s="85"/>
      <c r="PXD232" s="85"/>
      <c r="PXE232" s="85"/>
      <c r="PXF232" s="85"/>
      <c r="PXG232" s="85"/>
      <c r="PXH232" s="85"/>
      <c r="PXI232" s="85"/>
      <c r="PXJ232" s="85"/>
      <c r="PXK232" s="85"/>
      <c r="PXL232" s="85"/>
      <c r="PXM232" s="85"/>
      <c r="PXN232" s="85"/>
      <c r="PXO232" s="85"/>
      <c r="PXP232" s="85"/>
      <c r="PXQ232" s="85"/>
      <c r="PXR232" s="85"/>
      <c r="PXS232" s="85"/>
      <c r="PXT232" s="85"/>
      <c r="PXU232" s="85"/>
      <c r="PXV232" s="85"/>
      <c r="PXW232" s="85"/>
      <c r="PXX232" s="85"/>
      <c r="PXY232" s="85"/>
      <c r="PXZ232" s="85"/>
      <c r="PYA232" s="85"/>
      <c r="PYB232" s="85"/>
      <c r="PYC232" s="85"/>
      <c r="PYD232" s="85"/>
      <c r="PYE232" s="85"/>
      <c r="PYF232" s="85"/>
      <c r="PYG232" s="85"/>
      <c r="PYH232" s="85"/>
      <c r="PYI232" s="85"/>
      <c r="PYJ232" s="85"/>
      <c r="PYK232" s="85"/>
      <c r="PYL232" s="85"/>
      <c r="PYM232" s="85"/>
      <c r="PYN232" s="85"/>
      <c r="PYO232" s="85"/>
      <c r="PYP232" s="85"/>
      <c r="PYQ232" s="85"/>
      <c r="PYR232" s="85"/>
      <c r="PYS232" s="85"/>
      <c r="PYT232" s="85"/>
      <c r="PYU232" s="85"/>
      <c r="PYV232" s="85"/>
      <c r="PYW232" s="85"/>
      <c r="PYX232" s="85"/>
      <c r="PYY232" s="85"/>
      <c r="PYZ232" s="85"/>
      <c r="PZA232" s="85"/>
      <c r="PZB232" s="85"/>
      <c r="PZC232" s="85"/>
      <c r="PZD232" s="85"/>
      <c r="PZE232" s="85"/>
      <c r="PZF232" s="85"/>
      <c r="PZG232" s="85"/>
      <c r="PZH232" s="85"/>
      <c r="PZI232" s="85"/>
      <c r="PZJ232" s="85"/>
      <c r="PZK232" s="85"/>
      <c r="PZL232" s="85"/>
      <c r="PZM232" s="85"/>
      <c r="PZN232" s="85"/>
      <c r="PZO232" s="85"/>
      <c r="PZP232" s="85"/>
      <c r="PZQ232" s="85"/>
      <c r="PZR232" s="85"/>
      <c r="PZS232" s="85"/>
      <c r="PZT232" s="85"/>
      <c r="PZU232" s="85"/>
      <c r="PZV232" s="85"/>
      <c r="PZW232" s="85"/>
      <c r="PZX232" s="85"/>
      <c r="PZY232" s="85"/>
      <c r="PZZ232" s="85"/>
      <c r="QAA232" s="85"/>
      <c r="QAB232" s="85"/>
      <c r="QAC232" s="85"/>
      <c r="QAD232" s="85"/>
      <c r="QAE232" s="85"/>
      <c r="QAF232" s="85"/>
      <c r="QAG232" s="85"/>
      <c r="QAH232" s="85"/>
      <c r="QAI232" s="85"/>
      <c r="QAJ232" s="85"/>
      <c r="QAK232" s="85"/>
      <c r="QAL232" s="85"/>
      <c r="QAM232" s="85"/>
      <c r="QAN232" s="85"/>
      <c r="QAO232" s="85"/>
      <c r="QAP232" s="85"/>
      <c r="QAQ232" s="85"/>
      <c r="QAR232" s="85"/>
      <c r="QAS232" s="85"/>
      <c r="QAT232" s="85"/>
      <c r="QAU232" s="85"/>
      <c r="QAV232" s="85"/>
      <c r="QAW232" s="85"/>
      <c r="QAX232" s="85"/>
      <c r="QAY232" s="85"/>
      <c r="QAZ232" s="85"/>
      <c r="QBA232" s="85"/>
      <c r="QBB232" s="85"/>
      <c r="QBC232" s="85"/>
      <c r="QBD232" s="85"/>
      <c r="QBE232" s="85"/>
      <c r="QBF232" s="85"/>
      <c r="QBG232" s="85"/>
      <c r="QBH232" s="85"/>
      <c r="QBI232" s="85"/>
      <c r="QBJ232" s="85"/>
      <c r="QBK232" s="85"/>
      <c r="QBL232" s="85"/>
      <c r="QBM232" s="85"/>
      <c r="QBN232" s="85"/>
      <c r="QBO232" s="85"/>
      <c r="QBP232" s="85"/>
      <c r="QBQ232" s="85"/>
      <c r="QBR232" s="85"/>
      <c r="QBS232" s="85"/>
      <c r="QBT232" s="85"/>
      <c r="QBU232" s="85"/>
      <c r="QBV232" s="85"/>
      <c r="QBW232" s="85"/>
      <c r="QBX232" s="85"/>
      <c r="QBY232" s="85"/>
      <c r="QBZ232" s="85"/>
      <c r="QCA232" s="85"/>
      <c r="QCB232" s="85"/>
      <c r="QCC232" s="85"/>
      <c r="QCD232" s="85"/>
      <c r="QCE232" s="85"/>
      <c r="QCF232" s="85"/>
      <c r="QCG232" s="85"/>
      <c r="QCH232" s="85"/>
      <c r="QCI232" s="85"/>
      <c r="QCJ232" s="85"/>
      <c r="QCK232" s="85"/>
      <c r="QCL232" s="85"/>
      <c r="QCM232" s="85"/>
      <c r="QCN232" s="85"/>
      <c r="QCO232" s="85"/>
      <c r="QCP232" s="85"/>
      <c r="QCQ232" s="85"/>
      <c r="QCR232" s="85"/>
      <c r="QCS232" s="85"/>
      <c r="QCT232" s="85"/>
      <c r="QCU232" s="85"/>
      <c r="QCV232" s="85"/>
      <c r="QCW232" s="85"/>
      <c r="QCX232" s="85"/>
      <c r="QCY232" s="85"/>
      <c r="QCZ232" s="85"/>
      <c r="QDA232" s="85"/>
      <c r="QDB232" s="85"/>
      <c r="QDC232" s="85"/>
      <c r="QDD232" s="85"/>
      <c r="QDE232" s="85"/>
      <c r="QDF232" s="85"/>
      <c r="QDG232" s="85"/>
      <c r="QDH232" s="85"/>
      <c r="QDI232" s="85"/>
      <c r="QDJ232" s="85"/>
      <c r="QDK232" s="85"/>
      <c r="QDL232" s="85"/>
      <c r="QDM232" s="85"/>
      <c r="QDN232" s="85"/>
      <c r="QDO232" s="85"/>
      <c r="QDP232" s="85"/>
      <c r="QDQ232" s="85"/>
      <c r="QDR232" s="85"/>
      <c r="QDS232" s="85"/>
      <c r="QDT232" s="85"/>
      <c r="QDU232" s="85"/>
      <c r="QDV232" s="85"/>
      <c r="QDW232" s="85"/>
      <c r="QDX232" s="85"/>
      <c r="QDY232" s="85"/>
      <c r="QDZ232" s="85"/>
      <c r="QEA232" s="85"/>
      <c r="QEB232" s="85"/>
      <c r="QEC232" s="85"/>
      <c r="QED232" s="85"/>
      <c r="QEE232" s="85"/>
      <c r="QEF232" s="85"/>
      <c r="QEG232" s="85"/>
      <c r="QEH232" s="85"/>
      <c r="QEI232" s="85"/>
      <c r="QEJ232" s="85"/>
      <c r="QEK232" s="85"/>
      <c r="QEL232" s="85"/>
      <c r="QEM232" s="85"/>
      <c r="QEN232" s="85"/>
      <c r="QEO232" s="85"/>
      <c r="QEP232" s="85"/>
      <c r="QEQ232" s="85"/>
      <c r="QER232" s="85"/>
      <c r="QES232" s="85"/>
      <c r="QET232" s="85"/>
      <c r="QEU232" s="85"/>
      <c r="QEV232" s="85"/>
      <c r="QEW232" s="85"/>
      <c r="QEX232" s="85"/>
      <c r="QEY232" s="85"/>
      <c r="QEZ232" s="85"/>
      <c r="QFA232" s="85"/>
      <c r="QFB232" s="85"/>
      <c r="QFC232" s="85"/>
      <c r="QFD232" s="85"/>
      <c r="QFE232" s="85"/>
      <c r="QFF232" s="85"/>
      <c r="QFG232" s="85"/>
      <c r="QFH232" s="85"/>
      <c r="QFI232" s="85"/>
      <c r="QFJ232" s="85"/>
      <c r="QFK232" s="85"/>
      <c r="QFL232" s="85"/>
      <c r="QFM232" s="85"/>
      <c r="QFN232" s="85"/>
      <c r="QFO232" s="85"/>
      <c r="QFP232" s="85"/>
      <c r="QFQ232" s="85"/>
      <c r="QFR232" s="85"/>
      <c r="QFS232" s="85"/>
      <c r="QFT232" s="85"/>
      <c r="QFU232" s="85"/>
      <c r="QFV232" s="85"/>
      <c r="QFW232" s="85"/>
      <c r="QFX232" s="85"/>
      <c r="QFY232" s="85"/>
      <c r="QFZ232" s="85"/>
      <c r="QGA232" s="85"/>
      <c r="QGB232" s="85"/>
      <c r="QGC232" s="85"/>
      <c r="QGD232" s="85"/>
      <c r="QGE232" s="85"/>
      <c r="QGF232" s="85"/>
      <c r="QGG232" s="85"/>
      <c r="QGH232" s="85"/>
      <c r="QGI232" s="85"/>
      <c r="QGJ232" s="85"/>
      <c r="QGK232" s="85"/>
      <c r="QGL232" s="85"/>
      <c r="QGM232" s="85"/>
      <c r="QGN232" s="85"/>
      <c r="QGO232" s="85"/>
      <c r="QGP232" s="85"/>
      <c r="QGQ232" s="85"/>
      <c r="QGR232" s="85"/>
      <c r="QGS232" s="85"/>
      <c r="QGT232" s="85"/>
      <c r="QGU232" s="85"/>
      <c r="QGV232" s="85"/>
      <c r="QGW232" s="85"/>
      <c r="QGX232" s="85"/>
      <c r="QGY232" s="85"/>
      <c r="QGZ232" s="85"/>
      <c r="QHA232" s="85"/>
      <c r="QHB232" s="85"/>
      <c r="QHC232" s="85"/>
      <c r="QHD232" s="85"/>
      <c r="QHE232" s="85"/>
      <c r="QHF232" s="85"/>
      <c r="QHG232" s="85"/>
      <c r="QHH232" s="85"/>
      <c r="QHI232" s="85"/>
      <c r="QHJ232" s="85"/>
      <c r="QHK232" s="85"/>
      <c r="QHL232" s="85"/>
      <c r="QHM232" s="85"/>
      <c r="QHN232" s="85"/>
      <c r="QHO232" s="85"/>
      <c r="QHP232" s="85"/>
      <c r="QHQ232" s="85"/>
      <c r="QHR232" s="85"/>
      <c r="QHS232" s="85"/>
      <c r="QHT232" s="85"/>
      <c r="QHU232" s="85"/>
      <c r="QHV232" s="85"/>
      <c r="QHW232" s="85"/>
      <c r="QHX232" s="85"/>
      <c r="QHY232" s="85"/>
      <c r="QHZ232" s="85"/>
      <c r="QIA232" s="85"/>
      <c r="QIB232" s="85"/>
      <c r="QIC232" s="85"/>
      <c r="QID232" s="85"/>
      <c r="QIE232" s="85"/>
      <c r="QIF232" s="85"/>
      <c r="QIG232" s="85"/>
      <c r="QIH232" s="85"/>
      <c r="QII232" s="85"/>
      <c r="QIJ232" s="85"/>
      <c r="QIK232" s="85"/>
      <c r="QIL232" s="85"/>
      <c r="QIM232" s="85"/>
      <c r="QIN232" s="85"/>
      <c r="QIO232" s="85"/>
      <c r="QIP232" s="85"/>
      <c r="QIQ232" s="85"/>
      <c r="QIR232" s="85"/>
      <c r="QIS232" s="85"/>
      <c r="QIT232" s="85"/>
      <c r="QIU232" s="85"/>
      <c r="QIV232" s="85"/>
      <c r="QIW232" s="85"/>
      <c r="QIX232" s="85"/>
      <c r="QIY232" s="85"/>
      <c r="QIZ232" s="85"/>
      <c r="QJA232" s="85"/>
      <c r="QJB232" s="85"/>
      <c r="QJC232" s="85"/>
      <c r="QJD232" s="85"/>
      <c r="QJE232" s="85"/>
      <c r="QJF232" s="85"/>
      <c r="QJG232" s="85"/>
      <c r="QJH232" s="85"/>
      <c r="QJI232" s="85"/>
      <c r="QJJ232" s="85"/>
      <c r="QJK232" s="85"/>
      <c r="QJL232" s="85"/>
      <c r="QJM232" s="85"/>
      <c r="QJN232" s="85"/>
      <c r="QJO232" s="85"/>
      <c r="QJP232" s="85"/>
      <c r="QJQ232" s="85"/>
      <c r="QJR232" s="85"/>
      <c r="QJS232" s="85"/>
      <c r="QJT232" s="85"/>
      <c r="QJU232" s="85"/>
      <c r="QJV232" s="85"/>
      <c r="QJW232" s="85"/>
      <c r="QJX232" s="85"/>
      <c r="QJY232" s="85"/>
      <c r="QJZ232" s="85"/>
      <c r="QKA232" s="85"/>
      <c r="QKB232" s="85"/>
      <c r="QKC232" s="85"/>
      <c r="QKD232" s="85"/>
      <c r="QKE232" s="85"/>
      <c r="QKF232" s="85"/>
      <c r="QKG232" s="85"/>
      <c r="QKH232" s="85"/>
      <c r="QKI232" s="85"/>
      <c r="QKJ232" s="85"/>
      <c r="QKK232" s="85"/>
      <c r="QKL232" s="85"/>
      <c r="QKM232" s="85"/>
      <c r="QKN232" s="85"/>
      <c r="QKO232" s="85"/>
      <c r="QKP232" s="85"/>
      <c r="QKQ232" s="85"/>
      <c r="QKR232" s="85"/>
      <c r="QKS232" s="85"/>
      <c r="QKT232" s="85"/>
      <c r="QKU232" s="85"/>
      <c r="QKV232" s="85"/>
      <c r="QKW232" s="85"/>
      <c r="QKX232" s="85"/>
      <c r="QKY232" s="85"/>
      <c r="QKZ232" s="85"/>
      <c r="QLA232" s="85"/>
      <c r="QLB232" s="85"/>
      <c r="QLC232" s="85"/>
      <c r="QLD232" s="85"/>
      <c r="QLE232" s="85"/>
      <c r="QLF232" s="85"/>
      <c r="QLG232" s="85"/>
      <c r="QLH232" s="85"/>
      <c r="QLI232" s="85"/>
      <c r="QLJ232" s="85"/>
      <c r="QLK232" s="85"/>
      <c r="QLL232" s="85"/>
      <c r="QLM232" s="85"/>
      <c r="QLN232" s="85"/>
      <c r="QLO232" s="85"/>
      <c r="QLP232" s="85"/>
      <c r="QLQ232" s="85"/>
      <c r="QLR232" s="85"/>
      <c r="QLS232" s="85"/>
      <c r="QLT232" s="85"/>
      <c r="QLU232" s="85"/>
      <c r="QLV232" s="85"/>
      <c r="QLW232" s="85"/>
      <c r="QLX232" s="85"/>
      <c r="QLY232" s="85"/>
      <c r="QLZ232" s="85"/>
      <c r="QMA232" s="85"/>
      <c r="QMB232" s="85"/>
      <c r="QMC232" s="85"/>
      <c r="QMD232" s="85"/>
      <c r="QME232" s="85"/>
      <c r="QMF232" s="85"/>
      <c r="QMG232" s="85"/>
      <c r="QMH232" s="85"/>
      <c r="QMI232" s="85"/>
      <c r="QMJ232" s="85"/>
      <c r="QMK232" s="85"/>
      <c r="QML232" s="85"/>
      <c r="QMM232" s="85"/>
      <c r="QMN232" s="85"/>
      <c r="QMO232" s="85"/>
      <c r="QMP232" s="85"/>
      <c r="QMQ232" s="85"/>
      <c r="QMR232" s="85"/>
      <c r="QMS232" s="85"/>
      <c r="QMT232" s="85"/>
      <c r="QMU232" s="85"/>
      <c r="QMV232" s="85"/>
      <c r="QMW232" s="85"/>
      <c r="QMX232" s="85"/>
      <c r="QMY232" s="85"/>
      <c r="QMZ232" s="85"/>
      <c r="QNA232" s="85"/>
      <c r="QNB232" s="85"/>
      <c r="QNC232" s="85"/>
      <c r="QND232" s="85"/>
      <c r="QNE232" s="85"/>
      <c r="QNF232" s="85"/>
      <c r="QNG232" s="85"/>
      <c r="QNH232" s="85"/>
      <c r="QNI232" s="85"/>
      <c r="QNJ232" s="85"/>
      <c r="QNK232" s="85"/>
      <c r="QNL232" s="85"/>
      <c r="QNM232" s="85"/>
      <c r="QNN232" s="85"/>
      <c r="QNO232" s="85"/>
      <c r="QNP232" s="85"/>
      <c r="QNQ232" s="85"/>
      <c r="QNR232" s="85"/>
      <c r="QNS232" s="85"/>
      <c r="QNT232" s="85"/>
      <c r="QNU232" s="85"/>
      <c r="QNV232" s="85"/>
      <c r="QNW232" s="85"/>
      <c r="QNX232" s="85"/>
      <c r="QNY232" s="85"/>
      <c r="QNZ232" s="85"/>
      <c r="QOA232" s="85"/>
      <c r="QOB232" s="85"/>
      <c r="QOC232" s="85"/>
      <c r="QOD232" s="85"/>
      <c r="QOE232" s="85"/>
      <c r="QOF232" s="85"/>
      <c r="QOG232" s="85"/>
      <c r="QOH232" s="85"/>
      <c r="QOI232" s="85"/>
      <c r="QOJ232" s="85"/>
      <c r="QOK232" s="85"/>
      <c r="QOL232" s="85"/>
      <c r="QOM232" s="85"/>
      <c r="QON232" s="85"/>
      <c r="QOO232" s="85"/>
      <c r="QOP232" s="85"/>
      <c r="QOQ232" s="85"/>
      <c r="QOR232" s="85"/>
      <c r="QOS232" s="85"/>
      <c r="QOT232" s="85"/>
      <c r="QOU232" s="85"/>
      <c r="QOV232" s="85"/>
      <c r="QOW232" s="85"/>
      <c r="QOX232" s="85"/>
      <c r="QOY232" s="85"/>
      <c r="QOZ232" s="85"/>
      <c r="QPA232" s="85"/>
      <c r="QPB232" s="85"/>
      <c r="QPC232" s="85"/>
      <c r="QPD232" s="85"/>
      <c r="QPE232" s="85"/>
      <c r="QPF232" s="85"/>
      <c r="QPG232" s="85"/>
      <c r="QPH232" s="85"/>
      <c r="QPI232" s="85"/>
      <c r="QPJ232" s="85"/>
      <c r="QPK232" s="85"/>
      <c r="QPL232" s="85"/>
      <c r="QPM232" s="85"/>
      <c r="QPN232" s="85"/>
      <c r="QPO232" s="85"/>
      <c r="QPP232" s="85"/>
      <c r="QPQ232" s="85"/>
      <c r="QPR232" s="85"/>
      <c r="QPS232" s="85"/>
      <c r="QPT232" s="85"/>
      <c r="QPU232" s="85"/>
      <c r="QPV232" s="85"/>
      <c r="QPW232" s="85"/>
      <c r="QPX232" s="85"/>
      <c r="QPY232" s="85"/>
      <c r="QPZ232" s="85"/>
      <c r="QQA232" s="85"/>
      <c r="QQB232" s="85"/>
      <c r="QQC232" s="85"/>
      <c r="QQD232" s="85"/>
      <c r="QQE232" s="85"/>
      <c r="QQF232" s="85"/>
      <c r="QQG232" s="85"/>
      <c r="QQH232" s="85"/>
      <c r="QQI232" s="85"/>
      <c r="QQJ232" s="85"/>
      <c r="QQK232" s="85"/>
      <c r="QQL232" s="85"/>
      <c r="QQM232" s="85"/>
      <c r="QQN232" s="85"/>
      <c r="QQO232" s="85"/>
      <c r="QQP232" s="85"/>
      <c r="QQQ232" s="85"/>
      <c r="QQR232" s="85"/>
      <c r="QQS232" s="85"/>
      <c r="QQT232" s="85"/>
      <c r="QQU232" s="85"/>
      <c r="QQV232" s="85"/>
      <c r="QQW232" s="85"/>
      <c r="QQX232" s="85"/>
      <c r="QQY232" s="85"/>
      <c r="QQZ232" s="85"/>
      <c r="QRA232" s="85"/>
      <c r="QRB232" s="85"/>
      <c r="QRC232" s="85"/>
      <c r="QRD232" s="85"/>
      <c r="QRE232" s="85"/>
      <c r="QRF232" s="85"/>
      <c r="QRG232" s="85"/>
      <c r="QRH232" s="85"/>
      <c r="QRI232" s="85"/>
      <c r="QRJ232" s="85"/>
      <c r="QRK232" s="85"/>
      <c r="QRL232" s="85"/>
      <c r="QRM232" s="85"/>
      <c r="QRN232" s="85"/>
      <c r="QRO232" s="85"/>
      <c r="QRP232" s="85"/>
      <c r="QRQ232" s="85"/>
      <c r="QRR232" s="85"/>
      <c r="QRS232" s="85"/>
      <c r="QRT232" s="85"/>
      <c r="QRU232" s="85"/>
      <c r="QRV232" s="85"/>
      <c r="QRW232" s="85"/>
      <c r="QRX232" s="85"/>
      <c r="QRY232" s="85"/>
      <c r="QRZ232" s="85"/>
      <c r="QSA232" s="85"/>
      <c r="QSB232" s="85"/>
      <c r="QSC232" s="85"/>
      <c r="QSD232" s="85"/>
      <c r="QSE232" s="85"/>
      <c r="QSF232" s="85"/>
      <c r="QSG232" s="85"/>
      <c r="QSH232" s="85"/>
      <c r="QSI232" s="85"/>
      <c r="QSJ232" s="85"/>
      <c r="QSK232" s="85"/>
      <c r="QSL232" s="85"/>
      <c r="QSM232" s="85"/>
      <c r="QSN232" s="85"/>
      <c r="QSO232" s="85"/>
      <c r="QSP232" s="85"/>
      <c r="QSQ232" s="85"/>
      <c r="QSR232" s="85"/>
      <c r="QSS232" s="85"/>
      <c r="QST232" s="85"/>
      <c r="QSU232" s="85"/>
      <c r="QSV232" s="85"/>
      <c r="QSW232" s="85"/>
      <c r="QSX232" s="85"/>
      <c r="QSY232" s="85"/>
      <c r="QSZ232" s="85"/>
      <c r="QTA232" s="85"/>
      <c r="QTB232" s="85"/>
      <c r="QTC232" s="85"/>
      <c r="QTD232" s="85"/>
      <c r="QTE232" s="85"/>
      <c r="QTF232" s="85"/>
      <c r="QTG232" s="85"/>
      <c r="QTH232" s="85"/>
      <c r="QTI232" s="85"/>
      <c r="QTJ232" s="85"/>
      <c r="QTK232" s="85"/>
      <c r="QTL232" s="85"/>
      <c r="QTM232" s="85"/>
      <c r="QTN232" s="85"/>
      <c r="QTO232" s="85"/>
      <c r="QTP232" s="85"/>
      <c r="QTQ232" s="85"/>
      <c r="QTR232" s="85"/>
      <c r="QTS232" s="85"/>
      <c r="QTT232" s="85"/>
      <c r="QTU232" s="85"/>
      <c r="QTV232" s="85"/>
      <c r="QTW232" s="85"/>
      <c r="QTX232" s="85"/>
      <c r="QTY232" s="85"/>
      <c r="QTZ232" s="85"/>
      <c r="QUA232" s="85"/>
      <c r="QUB232" s="85"/>
      <c r="QUC232" s="85"/>
      <c r="QUD232" s="85"/>
      <c r="QUE232" s="85"/>
      <c r="QUF232" s="85"/>
      <c r="QUG232" s="85"/>
      <c r="QUH232" s="85"/>
      <c r="QUI232" s="85"/>
      <c r="QUJ232" s="85"/>
      <c r="QUK232" s="85"/>
      <c r="QUL232" s="85"/>
      <c r="QUM232" s="85"/>
      <c r="QUN232" s="85"/>
      <c r="QUO232" s="85"/>
      <c r="QUP232" s="85"/>
      <c r="QUQ232" s="85"/>
      <c r="QUR232" s="85"/>
      <c r="QUS232" s="85"/>
      <c r="QUT232" s="85"/>
      <c r="QUU232" s="85"/>
      <c r="QUV232" s="85"/>
      <c r="QUW232" s="85"/>
      <c r="QUX232" s="85"/>
      <c r="QUY232" s="85"/>
      <c r="QUZ232" s="85"/>
      <c r="QVA232" s="85"/>
      <c r="QVB232" s="85"/>
      <c r="QVC232" s="85"/>
      <c r="QVD232" s="85"/>
      <c r="QVE232" s="85"/>
      <c r="QVF232" s="85"/>
      <c r="QVG232" s="85"/>
      <c r="QVH232" s="85"/>
      <c r="QVI232" s="85"/>
      <c r="QVJ232" s="85"/>
      <c r="QVK232" s="85"/>
      <c r="QVL232" s="85"/>
      <c r="QVM232" s="85"/>
      <c r="QVN232" s="85"/>
      <c r="QVO232" s="85"/>
      <c r="QVP232" s="85"/>
      <c r="QVQ232" s="85"/>
      <c r="QVR232" s="85"/>
      <c r="QVS232" s="85"/>
      <c r="QVT232" s="85"/>
      <c r="QVU232" s="85"/>
      <c r="QVV232" s="85"/>
      <c r="QVW232" s="85"/>
      <c r="QVX232" s="85"/>
      <c r="QVY232" s="85"/>
      <c r="QVZ232" s="85"/>
      <c r="QWA232" s="85"/>
      <c r="QWB232" s="85"/>
      <c r="QWC232" s="85"/>
      <c r="QWD232" s="85"/>
      <c r="QWE232" s="85"/>
      <c r="QWF232" s="85"/>
      <c r="QWG232" s="85"/>
      <c r="QWH232" s="85"/>
      <c r="QWI232" s="85"/>
      <c r="QWJ232" s="85"/>
      <c r="QWK232" s="85"/>
      <c r="QWL232" s="85"/>
      <c r="QWM232" s="85"/>
      <c r="QWN232" s="85"/>
      <c r="QWO232" s="85"/>
      <c r="QWP232" s="85"/>
      <c r="QWQ232" s="85"/>
      <c r="QWR232" s="85"/>
      <c r="QWS232" s="85"/>
      <c r="QWT232" s="85"/>
      <c r="QWU232" s="85"/>
      <c r="QWV232" s="85"/>
      <c r="QWW232" s="85"/>
      <c r="QWX232" s="85"/>
      <c r="QWY232" s="85"/>
      <c r="QWZ232" s="85"/>
      <c r="QXA232" s="85"/>
      <c r="QXB232" s="85"/>
      <c r="QXC232" s="85"/>
      <c r="QXD232" s="85"/>
      <c r="QXE232" s="85"/>
      <c r="QXF232" s="85"/>
      <c r="QXG232" s="85"/>
      <c r="QXH232" s="85"/>
      <c r="QXI232" s="85"/>
      <c r="QXJ232" s="85"/>
      <c r="QXK232" s="85"/>
      <c r="QXL232" s="85"/>
      <c r="QXM232" s="85"/>
      <c r="QXN232" s="85"/>
      <c r="QXO232" s="85"/>
      <c r="QXP232" s="85"/>
      <c r="QXQ232" s="85"/>
      <c r="QXR232" s="85"/>
      <c r="QXS232" s="85"/>
      <c r="QXT232" s="85"/>
      <c r="QXU232" s="85"/>
      <c r="QXV232" s="85"/>
      <c r="QXW232" s="85"/>
      <c r="QXX232" s="85"/>
      <c r="QXY232" s="85"/>
      <c r="QXZ232" s="85"/>
      <c r="QYA232" s="85"/>
      <c r="QYB232" s="85"/>
      <c r="QYC232" s="85"/>
      <c r="QYD232" s="85"/>
      <c r="QYE232" s="85"/>
      <c r="QYF232" s="85"/>
      <c r="QYG232" s="85"/>
      <c r="QYH232" s="85"/>
      <c r="QYI232" s="85"/>
      <c r="QYJ232" s="85"/>
      <c r="QYK232" s="85"/>
      <c r="QYL232" s="85"/>
      <c r="QYM232" s="85"/>
      <c r="QYN232" s="85"/>
      <c r="QYO232" s="85"/>
      <c r="QYP232" s="85"/>
      <c r="QYQ232" s="85"/>
      <c r="QYR232" s="85"/>
      <c r="QYS232" s="85"/>
      <c r="QYT232" s="85"/>
      <c r="QYU232" s="85"/>
      <c r="QYV232" s="85"/>
      <c r="QYW232" s="85"/>
      <c r="QYX232" s="85"/>
      <c r="QYY232" s="85"/>
      <c r="QYZ232" s="85"/>
      <c r="QZA232" s="85"/>
      <c r="QZB232" s="85"/>
      <c r="QZC232" s="85"/>
      <c r="QZD232" s="85"/>
      <c r="QZE232" s="85"/>
      <c r="QZF232" s="85"/>
      <c r="QZG232" s="85"/>
      <c r="QZH232" s="85"/>
      <c r="QZI232" s="85"/>
      <c r="QZJ232" s="85"/>
      <c r="QZK232" s="85"/>
      <c r="QZL232" s="85"/>
      <c r="QZM232" s="85"/>
      <c r="QZN232" s="85"/>
      <c r="QZO232" s="85"/>
      <c r="QZP232" s="85"/>
      <c r="QZQ232" s="85"/>
      <c r="QZR232" s="85"/>
      <c r="QZS232" s="85"/>
      <c r="QZT232" s="85"/>
      <c r="QZU232" s="85"/>
      <c r="QZV232" s="85"/>
      <c r="QZW232" s="85"/>
      <c r="QZX232" s="85"/>
      <c r="QZY232" s="85"/>
      <c r="QZZ232" s="85"/>
      <c r="RAA232" s="85"/>
      <c r="RAB232" s="85"/>
      <c r="RAC232" s="85"/>
      <c r="RAD232" s="85"/>
      <c r="RAE232" s="85"/>
      <c r="RAF232" s="85"/>
      <c r="RAG232" s="85"/>
      <c r="RAH232" s="85"/>
      <c r="RAI232" s="85"/>
      <c r="RAJ232" s="85"/>
      <c r="RAK232" s="85"/>
      <c r="RAL232" s="85"/>
      <c r="RAM232" s="85"/>
      <c r="RAN232" s="85"/>
      <c r="RAO232" s="85"/>
      <c r="RAP232" s="85"/>
      <c r="RAQ232" s="85"/>
      <c r="RAR232" s="85"/>
      <c r="RAS232" s="85"/>
      <c r="RAT232" s="85"/>
      <c r="RAU232" s="85"/>
      <c r="RAV232" s="85"/>
      <c r="RAW232" s="85"/>
      <c r="RAX232" s="85"/>
      <c r="RAY232" s="85"/>
      <c r="RAZ232" s="85"/>
      <c r="RBA232" s="85"/>
      <c r="RBB232" s="85"/>
      <c r="RBC232" s="85"/>
      <c r="RBD232" s="85"/>
      <c r="RBE232" s="85"/>
      <c r="RBF232" s="85"/>
      <c r="RBG232" s="85"/>
      <c r="RBH232" s="85"/>
      <c r="RBI232" s="85"/>
      <c r="RBJ232" s="85"/>
      <c r="RBK232" s="85"/>
      <c r="RBL232" s="85"/>
      <c r="RBM232" s="85"/>
      <c r="RBN232" s="85"/>
      <c r="RBO232" s="85"/>
      <c r="RBP232" s="85"/>
      <c r="RBQ232" s="85"/>
      <c r="RBR232" s="85"/>
      <c r="RBS232" s="85"/>
      <c r="RBT232" s="85"/>
      <c r="RBU232" s="85"/>
      <c r="RBV232" s="85"/>
      <c r="RBW232" s="85"/>
      <c r="RBX232" s="85"/>
      <c r="RBY232" s="85"/>
      <c r="RBZ232" s="85"/>
      <c r="RCA232" s="85"/>
      <c r="RCB232" s="85"/>
      <c r="RCC232" s="85"/>
      <c r="RCD232" s="85"/>
      <c r="RCE232" s="85"/>
      <c r="RCF232" s="85"/>
      <c r="RCG232" s="85"/>
      <c r="RCH232" s="85"/>
      <c r="RCI232" s="85"/>
      <c r="RCJ232" s="85"/>
      <c r="RCK232" s="85"/>
      <c r="RCL232" s="85"/>
      <c r="RCM232" s="85"/>
      <c r="RCN232" s="85"/>
      <c r="RCO232" s="85"/>
      <c r="RCP232" s="85"/>
      <c r="RCQ232" s="85"/>
      <c r="RCR232" s="85"/>
      <c r="RCS232" s="85"/>
      <c r="RCT232" s="85"/>
      <c r="RCU232" s="85"/>
      <c r="RCV232" s="85"/>
      <c r="RCW232" s="85"/>
      <c r="RCX232" s="85"/>
      <c r="RCY232" s="85"/>
      <c r="RCZ232" s="85"/>
      <c r="RDA232" s="85"/>
      <c r="RDB232" s="85"/>
      <c r="RDC232" s="85"/>
      <c r="RDD232" s="85"/>
      <c r="RDE232" s="85"/>
      <c r="RDF232" s="85"/>
      <c r="RDG232" s="85"/>
      <c r="RDH232" s="85"/>
      <c r="RDI232" s="85"/>
      <c r="RDJ232" s="85"/>
      <c r="RDK232" s="85"/>
      <c r="RDL232" s="85"/>
      <c r="RDM232" s="85"/>
      <c r="RDN232" s="85"/>
      <c r="RDO232" s="85"/>
      <c r="RDP232" s="85"/>
      <c r="RDQ232" s="85"/>
      <c r="RDR232" s="85"/>
      <c r="RDS232" s="85"/>
      <c r="RDT232" s="85"/>
      <c r="RDU232" s="85"/>
      <c r="RDV232" s="85"/>
      <c r="RDW232" s="85"/>
      <c r="RDX232" s="85"/>
      <c r="RDY232" s="85"/>
      <c r="RDZ232" s="85"/>
      <c r="REA232" s="85"/>
      <c r="REB232" s="85"/>
      <c r="REC232" s="85"/>
      <c r="RED232" s="85"/>
      <c r="REE232" s="85"/>
      <c r="REF232" s="85"/>
      <c r="REG232" s="85"/>
      <c r="REH232" s="85"/>
      <c r="REI232" s="85"/>
      <c r="REJ232" s="85"/>
      <c r="REK232" s="85"/>
      <c r="REL232" s="85"/>
      <c r="REM232" s="85"/>
      <c r="REN232" s="85"/>
      <c r="REO232" s="85"/>
      <c r="REP232" s="85"/>
      <c r="REQ232" s="85"/>
      <c r="RER232" s="85"/>
      <c r="RES232" s="85"/>
      <c r="RET232" s="85"/>
      <c r="REU232" s="85"/>
      <c r="REV232" s="85"/>
      <c r="REW232" s="85"/>
      <c r="REX232" s="85"/>
      <c r="REY232" s="85"/>
      <c r="REZ232" s="85"/>
      <c r="RFA232" s="85"/>
      <c r="RFB232" s="85"/>
      <c r="RFC232" s="85"/>
      <c r="RFD232" s="85"/>
      <c r="RFE232" s="85"/>
      <c r="RFF232" s="85"/>
      <c r="RFG232" s="85"/>
      <c r="RFH232" s="85"/>
      <c r="RFI232" s="85"/>
      <c r="RFJ232" s="85"/>
      <c r="RFK232" s="85"/>
      <c r="RFL232" s="85"/>
      <c r="RFM232" s="85"/>
      <c r="RFN232" s="85"/>
      <c r="RFO232" s="85"/>
      <c r="RFP232" s="85"/>
      <c r="RFQ232" s="85"/>
      <c r="RFR232" s="85"/>
      <c r="RFS232" s="85"/>
      <c r="RFT232" s="85"/>
      <c r="RFU232" s="85"/>
      <c r="RFV232" s="85"/>
      <c r="RFW232" s="85"/>
      <c r="RFX232" s="85"/>
      <c r="RFY232" s="85"/>
      <c r="RFZ232" s="85"/>
      <c r="RGA232" s="85"/>
      <c r="RGB232" s="85"/>
      <c r="RGC232" s="85"/>
      <c r="RGD232" s="85"/>
      <c r="RGE232" s="85"/>
      <c r="RGF232" s="85"/>
      <c r="RGG232" s="85"/>
      <c r="RGH232" s="85"/>
      <c r="RGI232" s="85"/>
      <c r="RGJ232" s="85"/>
      <c r="RGK232" s="85"/>
      <c r="RGL232" s="85"/>
      <c r="RGM232" s="85"/>
      <c r="RGN232" s="85"/>
      <c r="RGO232" s="85"/>
      <c r="RGP232" s="85"/>
      <c r="RGQ232" s="85"/>
      <c r="RGR232" s="85"/>
      <c r="RGS232" s="85"/>
      <c r="RGT232" s="85"/>
      <c r="RGU232" s="85"/>
      <c r="RGV232" s="85"/>
      <c r="RGW232" s="85"/>
      <c r="RGX232" s="85"/>
      <c r="RGY232" s="85"/>
      <c r="RGZ232" s="85"/>
      <c r="RHA232" s="85"/>
      <c r="RHB232" s="85"/>
      <c r="RHC232" s="85"/>
      <c r="RHD232" s="85"/>
      <c r="RHE232" s="85"/>
      <c r="RHF232" s="85"/>
      <c r="RHG232" s="85"/>
      <c r="RHH232" s="85"/>
      <c r="RHI232" s="85"/>
      <c r="RHJ232" s="85"/>
      <c r="RHK232" s="85"/>
      <c r="RHL232" s="85"/>
      <c r="RHM232" s="85"/>
      <c r="RHN232" s="85"/>
      <c r="RHO232" s="85"/>
      <c r="RHP232" s="85"/>
      <c r="RHQ232" s="85"/>
      <c r="RHR232" s="85"/>
      <c r="RHS232" s="85"/>
      <c r="RHT232" s="85"/>
      <c r="RHU232" s="85"/>
      <c r="RHV232" s="85"/>
      <c r="RHW232" s="85"/>
      <c r="RHX232" s="85"/>
      <c r="RHY232" s="85"/>
      <c r="RHZ232" s="85"/>
      <c r="RIA232" s="85"/>
      <c r="RIB232" s="85"/>
      <c r="RIC232" s="85"/>
      <c r="RID232" s="85"/>
      <c r="RIE232" s="85"/>
      <c r="RIF232" s="85"/>
      <c r="RIG232" s="85"/>
      <c r="RIH232" s="85"/>
      <c r="RII232" s="85"/>
      <c r="RIJ232" s="85"/>
      <c r="RIK232" s="85"/>
      <c r="RIL232" s="85"/>
      <c r="RIM232" s="85"/>
      <c r="RIN232" s="85"/>
      <c r="RIO232" s="85"/>
      <c r="RIP232" s="85"/>
      <c r="RIQ232" s="85"/>
      <c r="RIR232" s="85"/>
      <c r="RIS232" s="85"/>
      <c r="RIT232" s="85"/>
      <c r="RIU232" s="85"/>
      <c r="RIV232" s="85"/>
      <c r="RIW232" s="85"/>
      <c r="RIX232" s="85"/>
      <c r="RIY232" s="85"/>
      <c r="RIZ232" s="85"/>
      <c r="RJA232" s="85"/>
      <c r="RJB232" s="85"/>
      <c r="RJC232" s="85"/>
      <c r="RJD232" s="85"/>
      <c r="RJE232" s="85"/>
      <c r="RJF232" s="85"/>
      <c r="RJG232" s="85"/>
      <c r="RJH232" s="85"/>
      <c r="RJI232" s="85"/>
      <c r="RJJ232" s="85"/>
      <c r="RJK232" s="85"/>
      <c r="RJL232" s="85"/>
      <c r="RJM232" s="85"/>
      <c r="RJN232" s="85"/>
      <c r="RJO232" s="85"/>
      <c r="RJP232" s="85"/>
      <c r="RJQ232" s="85"/>
      <c r="RJR232" s="85"/>
      <c r="RJS232" s="85"/>
      <c r="RJT232" s="85"/>
      <c r="RJU232" s="85"/>
      <c r="RJV232" s="85"/>
      <c r="RJW232" s="85"/>
      <c r="RJX232" s="85"/>
      <c r="RJY232" s="85"/>
      <c r="RJZ232" s="85"/>
      <c r="RKA232" s="85"/>
      <c r="RKB232" s="85"/>
      <c r="RKC232" s="85"/>
      <c r="RKD232" s="85"/>
      <c r="RKE232" s="85"/>
      <c r="RKF232" s="85"/>
      <c r="RKG232" s="85"/>
      <c r="RKH232" s="85"/>
      <c r="RKI232" s="85"/>
      <c r="RKJ232" s="85"/>
      <c r="RKK232" s="85"/>
      <c r="RKL232" s="85"/>
      <c r="RKM232" s="85"/>
      <c r="RKN232" s="85"/>
      <c r="RKO232" s="85"/>
      <c r="RKP232" s="85"/>
      <c r="RKQ232" s="85"/>
      <c r="RKR232" s="85"/>
      <c r="RKS232" s="85"/>
      <c r="RKT232" s="85"/>
      <c r="RKU232" s="85"/>
      <c r="RKV232" s="85"/>
      <c r="RKW232" s="85"/>
      <c r="RKX232" s="85"/>
      <c r="RKY232" s="85"/>
      <c r="RKZ232" s="85"/>
      <c r="RLA232" s="85"/>
      <c r="RLB232" s="85"/>
      <c r="RLC232" s="85"/>
      <c r="RLD232" s="85"/>
      <c r="RLE232" s="85"/>
      <c r="RLF232" s="85"/>
      <c r="RLG232" s="85"/>
      <c r="RLH232" s="85"/>
      <c r="RLI232" s="85"/>
      <c r="RLJ232" s="85"/>
      <c r="RLK232" s="85"/>
      <c r="RLL232" s="85"/>
      <c r="RLM232" s="85"/>
      <c r="RLN232" s="85"/>
      <c r="RLO232" s="85"/>
      <c r="RLP232" s="85"/>
      <c r="RLQ232" s="85"/>
      <c r="RLR232" s="85"/>
      <c r="RLS232" s="85"/>
      <c r="RLT232" s="85"/>
      <c r="RLU232" s="85"/>
      <c r="RLV232" s="85"/>
      <c r="RLW232" s="85"/>
      <c r="RLX232" s="85"/>
      <c r="RLY232" s="85"/>
      <c r="RLZ232" s="85"/>
      <c r="RMA232" s="85"/>
      <c r="RMB232" s="85"/>
      <c r="RMC232" s="85"/>
      <c r="RMD232" s="85"/>
      <c r="RME232" s="85"/>
      <c r="RMF232" s="85"/>
      <c r="RMG232" s="85"/>
      <c r="RMH232" s="85"/>
      <c r="RMI232" s="85"/>
      <c r="RMJ232" s="85"/>
      <c r="RMK232" s="85"/>
      <c r="RML232" s="85"/>
      <c r="RMM232" s="85"/>
      <c r="RMN232" s="85"/>
      <c r="RMO232" s="85"/>
      <c r="RMP232" s="85"/>
      <c r="RMQ232" s="85"/>
      <c r="RMR232" s="85"/>
      <c r="RMS232" s="85"/>
      <c r="RMT232" s="85"/>
      <c r="RMU232" s="85"/>
      <c r="RMV232" s="85"/>
      <c r="RMW232" s="85"/>
      <c r="RMX232" s="85"/>
      <c r="RMY232" s="85"/>
      <c r="RMZ232" s="85"/>
      <c r="RNA232" s="85"/>
      <c r="RNB232" s="85"/>
      <c r="RNC232" s="85"/>
      <c r="RND232" s="85"/>
      <c r="RNE232" s="85"/>
      <c r="RNF232" s="85"/>
      <c r="RNG232" s="85"/>
      <c r="RNH232" s="85"/>
      <c r="RNI232" s="85"/>
      <c r="RNJ232" s="85"/>
      <c r="RNK232" s="85"/>
      <c r="RNL232" s="85"/>
      <c r="RNM232" s="85"/>
      <c r="RNN232" s="85"/>
      <c r="RNO232" s="85"/>
      <c r="RNP232" s="85"/>
      <c r="RNQ232" s="85"/>
      <c r="RNR232" s="85"/>
      <c r="RNS232" s="85"/>
      <c r="RNT232" s="85"/>
      <c r="RNU232" s="85"/>
      <c r="RNV232" s="85"/>
      <c r="RNW232" s="85"/>
      <c r="RNX232" s="85"/>
      <c r="RNY232" s="85"/>
      <c r="RNZ232" s="85"/>
      <c r="ROA232" s="85"/>
      <c r="ROB232" s="85"/>
      <c r="ROC232" s="85"/>
      <c r="ROD232" s="85"/>
      <c r="ROE232" s="85"/>
      <c r="ROF232" s="85"/>
      <c r="ROG232" s="85"/>
      <c r="ROH232" s="85"/>
      <c r="ROI232" s="85"/>
      <c r="ROJ232" s="85"/>
      <c r="ROK232" s="85"/>
      <c r="ROL232" s="85"/>
      <c r="ROM232" s="85"/>
      <c r="RON232" s="85"/>
      <c r="ROO232" s="85"/>
      <c r="ROP232" s="85"/>
      <c r="ROQ232" s="85"/>
      <c r="ROR232" s="85"/>
      <c r="ROS232" s="85"/>
      <c r="ROT232" s="85"/>
      <c r="ROU232" s="85"/>
      <c r="ROV232" s="85"/>
      <c r="ROW232" s="85"/>
      <c r="ROX232" s="85"/>
      <c r="ROY232" s="85"/>
      <c r="ROZ232" s="85"/>
      <c r="RPA232" s="85"/>
      <c r="RPB232" s="85"/>
      <c r="RPC232" s="85"/>
      <c r="RPD232" s="85"/>
      <c r="RPE232" s="85"/>
      <c r="RPF232" s="85"/>
      <c r="RPG232" s="85"/>
      <c r="RPH232" s="85"/>
      <c r="RPI232" s="85"/>
      <c r="RPJ232" s="85"/>
      <c r="RPK232" s="85"/>
      <c r="RPL232" s="85"/>
      <c r="RPM232" s="85"/>
      <c r="RPN232" s="85"/>
      <c r="RPO232" s="85"/>
      <c r="RPP232" s="85"/>
      <c r="RPQ232" s="85"/>
      <c r="RPR232" s="85"/>
      <c r="RPS232" s="85"/>
      <c r="RPT232" s="85"/>
      <c r="RPU232" s="85"/>
      <c r="RPV232" s="85"/>
      <c r="RPW232" s="85"/>
      <c r="RPX232" s="85"/>
      <c r="RPY232" s="85"/>
      <c r="RPZ232" s="85"/>
      <c r="RQA232" s="85"/>
      <c r="RQB232" s="85"/>
      <c r="RQC232" s="85"/>
      <c r="RQD232" s="85"/>
      <c r="RQE232" s="85"/>
      <c r="RQF232" s="85"/>
      <c r="RQG232" s="85"/>
      <c r="RQH232" s="85"/>
      <c r="RQI232" s="85"/>
      <c r="RQJ232" s="85"/>
      <c r="RQK232" s="85"/>
      <c r="RQL232" s="85"/>
      <c r="RQM232" s="85"/>
      <c r="RQN232" s="85"/>
      <c r="RQO232" s="85"/>
      <c r="RQP232" s="85"/>
      <c r="RQQ232" s="85"/>
      <c r="RQR232" s="85"/>
      <c r="RQS232" s="85"/>
      <c r="RQT232" s="85"/>
      <c r="RQU232" s="85"/>
      <c r="RQV232" s="85"/>
      <c r="RQW232" s="85"/>
      <c r="RQX232" s="85"/>
      <c r="RQY232" s="85"/>
      <c r="RQZ232" s="85"/>
      <c r="RRA232" s="85"/>
      <c r="RRB232" s="85"/>
      <c r="RRC232" s="85"/>
      <c r="RRD232" s="85"/>
      <c r="RRE232" s="85"/>
      <c r="RRF232" s="85"/>
      <c r="RRG232" s="85"/>
      <c r="RRH232" s="85"/>
      <c r="RRI232" s="85"/>
      <c r="RRJ232" s="85"/>
      <c r="RRK232" s="85"/>
      <c r="RRL232" s="85"/>
      <c r="RRM232" s="85"/>
      <c r="RRN232" s="85"/>
      <c r="RRO232" s="85"/>
      <c r="RRP232" s="85"/>
      <c r="RRQ232" s="85"/>
      <c r="RRR232" s="85"/>
      <c r="RRS232" s="85"/>
      <c r="RRT232" s="85"/>
      <c r="RRU232" s="85"/>
      <c r="RRV232" s="85"/>
      <c r="RRW232" s="85"/>
      <c r="RRX232" s="85"/>
      <c r="RRY232" s="85"/>
      <c r="RRZ232" s="85"/>
      <c r="RSA232" s="85"/>
      <c r="RSB232" s="85"/>
      <c r="RSC232" s="85"/>
      <c r="RSD232" s="85"/>
      <c r="RSE232" s="85"/>
      <c r="RSF232" s="85"/>
      <c r="RSG232" s="85"/>
      <c r="RSH232" s="85"/>
      <c r="RSI232" s="85"/>
      <c r="RSJ232" s="85"/>
      <c r="RSK232" s="85"/>
      <c r="RSL232" s="85"/>
      <c r="RSM232" s="85"/>
      <c r="RSN232" s="85"/>
      <c r="RSO232" s="85"/>
      <c r="RSP232" s="85"/>
      <c r="RSQ232" s="85"/>
      <c r="RSR232" s="85"/>
      <c r="RSS232" s="85"/>
      <c r="RST232" s="85"/>
      <c r="RSU232" s="85"/>
      <c r="RSV232" s="85"/>
      <c r="RSW232" s="85"/>
      <c r="RSX232" s="85"/>
      <c r="RSY232" s="85"/>
      <c r="RSZ232" s="85"/>
      <c r="RTA232" s="85"/>
      <c r="RTB232" s="85"/>
      <c r="RTC232" s="85"/>
      <c r="RTD232" s="85"/>
      <c r="RTE232" s="85"/>
      <c r="RTF232" s="85"/>
      <c r="RTG232" s="85"/>
      <c r="RTH232" s="85"/>
      <c r="RTI232" s="85"/>
      <c r="RTJ232" s="85"/>
      <c r="RTK232" s="85"/>
      <c r="RTL232" s="85"/>
      <c r="RTM232" s="85"/>
      <c r="RTN232" s="85"/>
      <c r="RTO232" s="85"/>
      <c r="RTP232" s="85"/>
      <c r="RTQ232" s="85"/>
      <c r="RTR232" s="85"/>
      <c r="RTS232" s="85"/>
      <c r="RTT232" s="85"/>
      <c r="RTU232" s="85"/>
      <c r="RTV232" s="85"/>
      <c r="RTW232" s="85"/>
      <c r="RTX232" s="85"/>
      <c r="RTY232" s="85"/>
      <c r="RTZ232" s="85"/>
      <c r="RUA232" s="85"/>
      <c r="RUB232" s="85"/>
      <c r="RUC232" s="85"/>
      <c r="RUD232" s="85"/>
      <c r="RUE232" s="85"/>
      <c r="RUF232" s="85"/>
      <c r="RUG232" s="85"/>
      <c r="RUH232" s="85"/>
      <c r="RUI232" s="85"/>
      <c r="RUJ232" s="85"/>
      <c r="RUK232" s="85"/>
      <c r="RUL232" s="85"/>
      <c r="RUM232" s="85"/>
      <c r="RUN232" s="85"/>
      <c r="RUO232" s="85"/>
      <c r="RUP232" s="85"/>
      <c r="RUQ232" s="85"/>
      <c r="RUR232" s="85"/>
      <c r="RUS232" s="85"/>
      <c r="RUT232" s="85"/>
      <c r="RUU232" s="85"/>
      <c r="RUV232" s="85"/>
      <c r="RUW232" s="85"/>
      <c r="RUX232" s="85"/>
      <c r="RUY232" s="85"/>
      <c r="RUZ232" s="85"/>
      <c r="RVA232" s="85"/>
      <c r="RVB232" s="85"/>
      <c r="RVC232" s="85"/>
      <c r="RVD232" s="85"/>
      <c r="RVE232" s="85"/>
      <c r="RVF232" s="85"/>
      <c r="RVG232" s="85"/>
      <c r="RVH232" s="85"/>
      <c r="RVI232" s="85"/>
      <c r="RVJ232" s="85"/>
      <c r="RVK232" s="85"/>
      <c r="RVL232" s="85"/>
      <c r="RVM232" s="85"/>
      <c r="RVN232" s="85"/>
      <c r="RVO232" s="85"/>
      <c r="RVP232" s="85"/>
      <c r="RVQ232" s="85"/>
      <c r="RVR232" s="85"/>
      <c r="RVS232" s="85"/>
      <c r="RVT232" s="85"/>
      <c r="RVU232" s="85"/>
      <c r="RVV232" s="85"/>
      <c r="RVW232" s="85"/>
      <c r="RVX232" s="85"/>
      <c r="RVY232" s="85"/>
      <c r="RVZ232" s="85"/>
      <c r="RWA232" s="85"/>
      <c r="RWB232" s="85"/>
      <c r="RWC232" s="85"/>
      <c r="RWD232" s="85"/>
      <c r="RWE232" s="85"/>
      <c r="RWF232" s="85"/>
      <c r="RWG232" s="85"/>
      <c r="RWH232" s="85"/>
      <c r="RWI232" s="85"/>
      <c r="RWJ232" s="85"/>
      <c r="RWK232" s="85"/>
      <c r="RWL232" s="85"/>
      <c r="RWM232" s="85"/>
      <c r="RWN232" s="85"/>
      <c r="RWO232" s="85"/>
      <c r="RWP232" s="85"/>
      <c r="RWQ232" s="85"/>
      <c r="RWR232" s="85"/>
      <c r="RWS232" s="85"/>
      <c r="RWT232" s="85"/>
      <c r="RWU232" s="85"/>
      <c r="RWV232" s="85"/>
      <c r="RWW232" s="85"/>
      <c r="RWX232" s="85"/>
      <c r="RWY232" s="85"/>
      <c r="RWZ232" s="85"/>
      <c r="RXA232" s="85"/>
      <c r="RXB232" s="85"/>
      <c r="RXC232" s="85"/>
      <c r="RXD232" s="85"/>
      <c r="RXE232" s="85"/>
      <c r="RXF232" s="85"/>
      <c r="RXG232" s="85"/>
      <c r="RXH232" s="85"/>
      <c r="RXI232" s="85"/>
      <c r="RXJ232" s="85"/>
      <c r="RXK232" s="85"/>
      <c r="RXL232" s="85"/>
      <c r="RXM232" s="85"/>
      <c r="RXN232" s="85"/>
      <c r="RXO232" s="85"/>
      <c r="RXP232" s="85"/>
      <c r="RXQ232" s="85"/>
      <c r="RXR232" s="85"/>
      <c r="RXS232" s="85"/>
      <c r="RXT232" s="85"/>
      <c r="RXU232" s="85"/>
      <c r="RXV232" s="85"/>
      <c r="RXW232" s="85"/>
      <c r="RXX232" s="85"/>
      <c r="RXY232" s="85"/>
      <c r="RXZ232" s="85"/>
      <c r="RYA232" s="85"/>
      <c r="RYB232" s="85"/>
      <c r="RYC232" s="85"/>
      <c r="RYD232" s="85"/>
      <c r="RYE232" s="85"/>
      <c r="RYF232" s="85"/>
      <c r="RYG232" s="85"/>
      <c r="RYH232" s="85"/>
      <c r="RYI232" s="85"/>
      <c r="RYJ232" s="85"/>
      <c r="RYK232" s="85"/>
      <c r="RYL232" s="85"/>
      <c r="RYM232" s="85"/>
      <c r="RYN232" s="85"/>
      <c r="RYO232" s="85"/>
      <c r="RYP232" s="85"/>
      <c r="RYQ232" s="85"/>
      <c r="RYR232" s="85"/>
      <c r="RYS232" s="85"/>
      <c r="RYT232" s="85"/>
      <c r="RYU232" s="85"/>
      <c r="RYV232" s="85"/>
      <c r="RYW232" s="85"/>
      <c r="RYX232" s="85"/>
      <c r="RYY232" s="85"/>
      <c r="RYZ232" s="85"/>
      <c r="RZA232" s="85"/>
      <c r="RZB232" s="85"/>
      <c r="RZC232" s="85"/>
      <c r="RZD232" s="85"/>
      <c r="RZE232" s="85"/>
      <c r="RZF232" s="85"/>
      <c r="RZG232" s="85"/>
      <c r="RZH232" s="85"/>
      <c r="RZI232" s="85"/>
      <c r="RZJ232" s="85"/>
      <c r="RZK232" s="85"/>
      <c r="RZL232" s="85"/>
      <c r="RZM232" s="85"/>
      <c r="RZN232" s="85"/>
      <c r="RZO232" s="85"/>
      <c r="RZP232" s="85"/>
      <c r="RZQ232" s="85"/>
      <c r="RZR232" s="85"/>
      <c r="RZS232" s="85"/>
      <c r="RZT232" s="85"/>
      <c r="RZU232" s="85"/>
      <c r="RZV232" s="85"/>
      <c r="RZW232" s="85"/>
      <c r="RZX232" s="85"/>
      <c r="RZY232" s="85"/>
      <c r="RZZ232" s="85"/>
      <c r="SAA232" s="85"/>
      <c r="SAB232" s="85"/>
      <c r="SAC232" s="85"/>
      <c r="SAD232" s="85"/>
      <c r="SAE232" s="85"/>
      <c r="SAF232" s="85"/>
      <c r="SAG232" s="85"/>
      <c r="SAH232" s="85"/>
      <c r="SAI232" s="85"/>
      <c r="SAJ232" s="85"/>
      <c r="SAK232" s="85"/>
      <c r="SAL232" s="85"/>
      <c r="SAM232" s="85"/>
      <c r="SAN232" s="85"/>
      <c r="SAO232" s="85"/>
      <c r="SAP232" s="85"/>
      <c r="SAQ232" s="85"/>
      <c r="SAR232" s="85"/>
      <c r="SAS232" s="85"/>
      <c r="SAT232" s="85"/>
      <c r="SAU232" s="85"/>
      <c r="SAV232" s="85"/>
      <c r="SAW232" s="85"/>
      <c r="SAX232" s="85"/>
      <c r="SAY232" s="85"/>
      <c r="SAZ232" s="85"/>
      <c r="SBA232" s="85"/>
      <c r="SBB232" s="85"/>
      <c r="SBC232" s="85"/>
      <c r="SBD232" s="85"/>
      <c r="SBE232" s="85"/>
      <c r="SBF232" s="85"/>
      <c r="SBG232" s="85"/>
      <c r="SBH232" s="85"/>
      <c r="SBI232" s="85"/>
      <c r="SBJ232" s="85"/>
      <c r="SBK232" s="85"/>
      <c r="SBL232" s="85"/>
      <c r="SBM232" s="85"/>
      <c r="SBN232" s="85"/>
      <c r="SBO232" s="85"/>
      <c r="SBP232" s="85"/>
      <c r="SBQ232" s="85"/>
      <c r="SBR232" s="85"/>
      <c r="SBS232" s="85"/>
      <c r="SBT232" s="85"/>
      <c r="SBU232" s="85"/>
      <c r="SBV232" s="85"/>
      <c r="SBW232" s="85"/>
      <c r="SBX232" s="85"/>
      <c r="SBY232" s="85"/>
      <c r="SBZ232" s="85"/>
      <c r="SCA232" s="85"/>
      <c r="SCB232" s="85"/>
      <c r="SCC232" s="85"/>
      <c r="SCD232" s="85"/>
      <c r="SCE232" s="85"/>
      <c r="SCF232" s="85"/>
      <c r="SCG232" s="85"/>
      <c r="SCH232" s="85"/>
      <c r="SCI232" s="85"/>
      <c r="SCJ232" s="85"/>
      <c r="SCK232" s="85"/>
      <c r="SCL232" s="85"/>
      <c r="SCM232" s="85"/>
      <c r="SCN232" s="85"/>
      <c r="SCO232" s="85"/>
      <c r="SCP232" s="85"/>
      <c r="SCQ232" s="85"/>
      <c r="SCR232" s="85"/>
      <c r="SCS232" s="85"/>
      <c r="SCT232" s="85"/>
      <c r="SCU232" s="85"/>
      <c r="SCV232" s="85"/>
      <c r="SCW232" s="85"/>
      <c r="SCX232" s="85"/>
      <c r="SCY232" s="85"/>
      <c r="SCZ232" s="85"/>
      <c r="SDA232" s="85"/>
      <c r="SDB232" s="85"/>
      <c r="SDC232" s="85"/>
      <c r="SDD232" s="85"/>
      <c r="SDE232" s="85"/>
      <c r="SDF232" s="85"/>
      <c r="SDG232" s="85"/>
      <c r="SDH232" s="85"/>
      <c r="SDI232" s="85"/>
      <c r="SDJ232" s="85"/>
      <c r="SDK232" s="85"/>
      <c r="SDL232" s="85"/>
      <c r="SDM232" s="85"/>
      <c r="SDN232" s="85"/>
      <c r="SDO232" s="85"/>
      <c r="SDP232" s="85"/>
      <c r="SDQ232" s="85"/>
      <c r="SDR232" s="85"/>
      <c r="SDS232" s="85"/>
      <c r="SDT232" s="85"/>
      <c r="SDU232" s="85"/>
      <c r="SDV232" s="85"/>
      <c r="SDW232" s="85"/>
      <c r="SDX232" s="85"/>
      <c r="SDY232" s="85"/>
      <c r="SDZ232" s="85"/>
      <c r="SEA232" s="85"/>
      <c r="SEB232" s="85"/>
      <c r="SEC232" s="85"/>
      <c r="SED232" s="85"/>
      <c r="SEE232" s="85"/>
      <c r="SEF232" s="85"/>
      <c r="SEG232" s="85"/>
      <c r="SEH232" s="85"/>
      <c r="SEI232" s="85"/>
      <c r="SEJ232" s="85"/>
      <c r="SEK232" s="85"/>
      <c r="SEL232" s="85"/>
      <c r="SEM232" s="85"/>
      <c r="SEN232" s="85"/>
      <c r="SEO232" s="85"/>
      <c r="SEP232" s="85"/>
      <c r="SEQ232" s="85"/>
      <c r="SER232" s="85"/>
      <c r="SES232" s="85"/>
      <c r="SET232" s="85"/>
      <c r="SEU232" s="85"/>
      <c r="SEV232" s="85"/>
      <c r="SEW232" s="85"/>
      <c r="SEX232" s="85"/>
      <c r="SEY232" s="85"/>
      <c r="SEZ232" s="85"/>
      <c r="SFA232" s="85"/>
      <c r="SFB232" s="85"/>
      <c r="SFC232" s="85"/>
      <c r="SFD232" s="85"/>
      <c r="SFE232" s="85"/>
      <c r="SFF232" s="85"/>
      <c r="SFG232" s="85"/>
      <c r="SFH232" s="85"/>
      <c r="SFI232" s="85"/>
      <c r="SFJ232" s="85"/>
      <c r="SFK232" s="85"/>
      <c r="SFL232" s="85"/>
      <c r="SFM232" s="85"/>
      <c r="SFN232" s="85"/>
      <c r="SFO232" s="85"/>
      <c r="SFP232" s="85"/>
      <c r="SFQ232" s="85"/>
      <c r="SFR232" s="85"/>
      <c r="SFS232" s="85"/>
      <c r="SFT232" s="85"/>
      <c r="SFU232" s="85"/>
      <c r="SFV232" s="85"/>
      <c r="SFW232" s="85"/>
      <c r="SFX232" s="85"/>
      <c r="SFY232" s="85"/>
      <c r="SFZ232" s="85"/>
      <c r="SGA232" s="85"/>
      <c r="SGB232" s="85"/>
      <c r="SGC232" s="85"/>
      <c r="SGD232" s="85"/>
      <c r="SGE232" s="85"/>
      <c r="SGF232" s="85"/>
      <c r="SGG232" s="85"/>
      <c r="SGH232" s="85"/>
      <c r="SGI232" s="85"/>
      <c r="SGJ232" s="85"/>
      <c r="SGK232" s="85"/>
      <c r="SGL232" s="85"/>
      <c r="SGM232" s="85"/>
      <c r="SGN232" s="85"/>
      <c r="SGO232" s="85"/>
      <c r="SGP232" s="85"/>
      <c r="SGQ232" s="85"/>
      <c r="SGR232" s="85"/>
      <c r="SGS232" s="85"/>
      <c r="SGT232" s="85"/>
      <c r="SGU232" s="85"/>
      <c r="SGV232" s="85"/>
      <c r="SGW232" s="85"/>
      <c r="SGX232" s="85"/>
      <c r="SGY232" s="85"/>
      <c r="SGZ232" s="85"/>
      <c r="SHA232" s="85"/>
      <c r="SHB232" s="85"/>
      <c r="SHC232" s="85"/>
      <c r="SHD232" s="85"/>
      <c r="SHE232" s="85"/>
      <c r="SHF232" s="85"/>
      <c r="SHG232" s="85"/>
      <c r="SHH232" s="85"/>
      <c r="SHI232" s="85"/>
      <c r="SHJ232" s="85"/>
      <c r="SHK232" s="85"/>
      <c r="SHL232" s="85"/>
      <c r="SHM232" s="85"/>
      <c r="SHN232" s="85"/>
      <c r="SHO232" s="85"/>
      <c r="SHP232" s="85"/>
      <c r="SHQ232" s="85"/>
      <c r="SHR232" s="85"/>
      <c r="SHS232" s="85"/>
      <c r="SHT232" s="85"/>
      <c r="SHU232" s="85"/>
      <c r="SHV232" s="85"/>
      <c r="SHW232" s="85"/>
      <c r="SHX232" s="85"/>
      <c r="SHY232" s="85"/>
      <c r="SHZ232" s="85"/>
      <c r="SIA232" s="85"/>
      <c r="SIB232" s="85"/>
      <c r="SIC232" s="85"/>
      <c r="SID232" s="85"/>
      <c r="SIE232" s="85"/>
      <c r="SIF232" s="85"/>
      <c r="SIG232" s="85"/>
      <c r="SIH232" s="85"/>
      <c r="SII232" s="85"/>
      <c r="SIJ232" s="85"/>
      <c r="SIK232" s="85"/>
      <c r="SIL232" s="85"/>
      <c r="SIM232" s="85"/>
      <c r="SIN232" s="85"/>
      <c r="SIO232" s="85"/>
      <c r="SIP232" s="85"/>
      <c r="SIQ232" s="85"/>
      <c r="SIR232" s="85"/>
      <c r="SIS232" s="85"/>
      <c r="SIT232" s="85"/>
      <c r="SIU232" s="85"/>
      <c r="SIV232" s="85"/>
      <c r="SIW232" s="85"/>
      <c r="SIX232" s="85"/>
      <c r="SIY232" s="85"/>
      <c r="SIZ232" s="85"/>
      <c r="SJA232" s="85"/>
      <c r="SJB232" s="85"/>
      <c r="SJC232" s="85"/>
      <c r="SJD232" s="85"/>
      <c r="SJE232" s="85"/>
      <c r="SJF232" s="85"/>
      <c r="SJG232" s="85"/>
      <c r="SJH232" s="85"/>
      <c r="SJI232" s="85"/>
      <c r="SJJ232" s="85"/>
      <c r="SJK232" s="85"/>
      <c r="SJL232" s="85"/>
      <c r="SJM232" s="85"/>
      <c r="SJN232" s="85"/>
      <c r="SJO232" s="85"/>
      <c r="SJP232" s="85"/>
      <c r="SJQ232" s="85"/>
      <c r="SJR232" s="85"/>
      <c r="SJS232" s="85"/>
      <c r="SJT232" s="85"/>
      <c r="SJU232" s="85"/>
      <c r="SJV232" s="85"/>
      <c r="SJW232" s="85"/>
      <c r="SJX232" s="85"/>
      <c r="SJY232" s="85"/>
      <c r="SJZ232" s="85"/>
      <c r="SKA232" s="85"/>
      <c r="SKB232" s="85"/>
      <c r="SKC232" s="85"/>
      <c r="SKD232" s="85"/>
      <c r="SKE232" s="85"/>
      <c r="SKF232" s="85"/>
      <c r="SKG232" s="85"/>
      <c r="SKH232" s="85"/>
      <c r="SKI232" s="85"/>
      <c r="SKJ232" s="85"/>
      <c r="SKK232" s="85"/>
      <c r="SKL232" s="85"/>
      <c r="SKM232" s="85"/>
      <c r="SKN232" s="85"/>
      <c r="SKO232" s="85"/>
      <c r="SKP232" s="85"/>
      <c r="SKQ232" s="85"/>
      <c r="SKR232" s="85"/>
      <c r="SKS232" s="85"/>
      <c r="SKT232" s="85"/>
      <c r="SKU232" s="85"/>
      <c r="SKV232" s="85"/>
      <c r="SKW232" s="85"/>
      <c r="SKX232" s="85"/>
      <c r="SKY232" s="85"/>
      <c r="SKZ232" s="85"/>
      <c r="SLA232" s="85"/>
      <c r="SLB232" s="85"/>
      <c r="SLC232" s="85"/>
      <c r="SLD232" s="85"/>
      <c r="SLE232" s="85"/>
      <c r="SLF232" s="85"/>
      <c r="SLG232" s="85"/>
      <c r="SLH232" s="85"/>
      <c r="SLI232" s="85"/>
      <c r="SLJ232" s="85"/>
      <c r="SLK232" s="85"/>
      <c r="SLL232" s="85"/>
      <c r="SLM232" s="85"/>
      <c r="SLN232" s="85"/>
      <c r="SLO232" s="85"/>
      <c r="SLP232" s="85"/>
      <c r="SLQ232" s="85"/>
      <c r="SLR232" s="85"/>
      <c r="SLS232" s="85"/>
      <c r="SLT232" s="85"/>
      <c r="SLU232" s="85"/>
      <c r="SLV232" s="85"/>
      <c r="SLW232" s="85"/>
      <c r="SLX232" s="85"/>
      <c r="SLY232" s="85"/>
      <c r="SLZ232" s="85"/>
      <c r="SMA232" s="85"/>
      <c r="SMB232" s="85"/>
      <c r="SMC232" s="85"/>
      <c r="SMD232" s="85"/>
      <c r="SME232" s="85"/>
      <c r="SMF232" s="85"/>
      <c r="SMG232" s="85"/>
      <c r="SMH232" s="85"/>
      <c r="SMI232" s="85"/>
      <c r="SMJ232" s="85"/>
      <c r="SMK232" s="85"/>
      <c r="SML232" s="85"/>
      <c r="SMM232" s="85"/>
      <c r="SMN232" s="85"/>
      <c r="SMO232" s="85"/>
      <c r="SMP232" s="85"/>
      <c r="SMQ232" s="85"/>
      <c r="SMR232" s="85"/>
      <c r="SMS232" s="85"/>
      <c r="SMT232" s="85"/>
      <c r="SMU232" s="85"/>
      <c r="SMV232" s="85"/>
      <c r="SMW232" s="85"/>
      <c r="SMX232" s="85"/>
      <c r="SMY232" s="85"/>
      <c r="SMZ232" s="85"/>
      <c r="SNA232" s="85"/>
      <c r="SNB232" s="85"/>
      <c r="SNC232" s="85"/>
      <c r="SND232" s="85"/>
      <c r="SNE232" s="85"/>
      <c r="SNF232" s="85"/>
      <c r="SNG232" s="85"/>
      <c r="SNH232" s="85"/>
      <c r="SNI232" s="85"/>
      <c r="SNJ232" s="85"/>
      <c r="SNK232" s="85"/>
      <c r="SNL232" s="85"/>
      <c r="SNM232" s="85"/>
      <c r="SNN232" s="85"/>
      <c r="SNO232" s="85"/>
      <c r="SNP232" s="85"/>
      <c r="SNQ232" s="85"/>
      <c r="SNR232" s="85"/>
      <c r="SNS232" s="85"/>
      <c r="SNT232" s="85"/>
      <c r="SNU232" s="85"/>
      <c r="SNV232" s="85"/>
      <c r="SNW232" s="85"/>
      <c r="SNX232" s="85"/>
      <c r="SNY232" s="85"/>
      <c r="SNZ232" s="85"/>
      <c r="SOA232" s="85"/>
      <c r="SOB232" s="85"/>
      <c r="SOC232" s="85"/>
      <c r="SOD232" s="85"/>
      <c r="SOE232" s="85"/>
      <c r="SOF232" s="85"/>
      <c r="SOG232" s="85"/>
      <c r="SOH232" s="85"/>
      <c r="SOI232" s="85"/>
      <c r="SOJ232" s="85"/>
      <c r="SOK232" s="85"/>
      <c r="SOL232" s="85"/>
      <c r="SOM232" s="85"/>
      <c r="SON232" s="85"/>
      <c r="SOO232" s="85"/>
      <c r="SOP232" s="85"/>
      <c r="SOQ232" s="85"/>
      <c r="SOR232" s="85"/>
      <c r="SOS232" s="85"/>
      <c r="SOT232" s="85"/>
      <c r="SOU232" s="85"/>
      <c r="SOV232" s="85"/>
      <c r="SOW232" s="85"/>
      <c r="SOX232" s="85"/>
      <c r="SOY232" s="85"/>
      <c r="SOZ232" s="85"/>
      <c r="SPA232" s="85"/>
      <c r="SPB232" s="85"/>
      <c r="SPC232" s="85"/>
      <c r="SPD232" s="85"/>
      <c r="SPE232" s="85"/>
      <c r="SPF232" s="85"/>
      <c r="SPG232" s="85"/>
      <c r="SPH232" s="85"/>
      <c r="SPI232" s="85"/>
      <c r="SPJ232" s="85"/>
      <c r="SPK232" s="85"/>
      <c r="SPL232" s="85"/>
      <c r="SPM232" s="85"/>
      <c r="SPN232" s="85"/>
      <c r="SPO232" s="85"/>
      <c r="SPP232" s="85"/>
      <c r="SPQ232" s="85"/>
      <c r="SPR232" s="85"/>
      <c r="SPS232" s="85"/>
      <c r="SPT232" s="85"/>
      <c r="SPU232" s="85"/>
      <c r="SPV232" s="85"/>
      <c r="SPW232" s="85"/>
      <c r="SPX232" s="85"/>
      <c r="SPY232" s="85"/>
      <c r="SPZ232" s="85"/>
      <c r="SQA232" s="85"/>
      <c r="SQB232" s="85"/>
      <c r="SQC232" s="85"/>
      <c r="SQD232" s="85"/>
      <c r="SQE232" s="85"/>
      <c r="SQF232" s="85"/>
      <c r="SQG232" s="85"/>
      <c r="SQH232" s="85"/>
      <c r="SQI232" s="85"/>
      <c r="SQJ232" s="85"/>
      <c r="SQK232" s="85"/>
      <c r="SQL232" s="85"/>
      <c r="SQM232" s="85"/>
      <c r="SQN232" s="85"/>
      <c r="SQO232" s="85"/>
      <c r="SQP232" s="85"/>
      <c r="SQQ232" s="85"/>
      <c r="SQR232" s="85"/>
      <c r="SQS232" s="85"/>
      <c r="SQT232" s="85"/>
      <c r="SQU232" s="85"/>
      <c r="SQV232" s="85"/>
      <c r="SQW232" s="85"/>
      <c r="SQX232" s="85"/>
      <c r="SQY232" s="85"/>
      <c r="SQZ232" s="85"/>
      <c r="SRA232" s="85"/>
      <c r="SRB232" s="85"/>
      <c r="SRC232" s="85"/>
      <c r="SRD232" s="85"/>
      <c r="SRE232" s="85"/>
      <c r="SRF232" s="85"/>
      <c r="SRG232" s="85"/>
      <c r="SRH232" s="85"/>
      <c r="SRI232" s="85"/>
      <c r="SRJ232" s="85"/>
      <c r="SRK232" s="85"/>
      <c r="SRL232" s="85"/>
      <c r="SRM232" s="85"/>
      <c r="SRN232" s="85"/>
      <c r="SRO232" s="85"/>
      <c r="SRP232" s="85"/>
      <c r="SRQ232" s="85"/>
      <c r="SRR232" s="85"/>
      <c r="SRS232" s="85"/>
      <c r="SRT232" s="85"/>
      <c r="SRU232" s="85"/>
      <c r="SRV232" s="85"/>
      <c r="SRW232" s="85"/>
      <c r="SRX232" s="85"/>
      <c r="SRY232" s="85"/>
      <c r="SRZ232" s="85"/>
      <c r="SSA232" s="85"/>
      <c r="SSB232" s="85"/>
      <c r="SSC232" s="85"/>
      <c r="SSD232" s="85"/>
      <c r="SSE232" s="85"/>
      <c r="SSF232" s="85"/>
      <c r="SSG232" s="85"/>
      <c r="SSH232" s="85"/>
      <c r="SSI232" s="85"/>
      <c r="SSJ232" s="85"/>
      <c r="SSK232" s="85"/>
      <c r="SSL232" s="85"/>
      <c r="SSM232" s="85"/>
      <c r="SSN232" s="85"/>
      <c r="SSO232" s="85"/>
      <c r="SSP232" s="85"/>
      <c r="SSQ232" s="85"/>
      <c r="SSR232" s="85"/>
      <c r="SSS232" s="85"/>
      <c r="SST232" s="85"/>
      <c r="SSU232" s="85"/>
      <c r="SSV232" s="85"/>
      <c r="SSW232" s="85"/>
      <c r="SSX232" s="85"/>
      <c r="SSY232" s="85"/>
      <c r="SSZ232" s="85"/>
      <c r="STA232" s="85"/>
      <c r="STB232" s="85"/>
      <c r="STC232" s="85"/>
      <c r="STD232" s="85"/>
      <c r="STE232" s="85"/>
      <c r="STF232" s="85"/>
      <c r="STG232" s="85"/>
      <c r="STH232" s="85"/>
      <c r="STI232" s="85"/>
      <c r="STJ232" s="85"/>
      <c r="STK232" s="85"/>
      <c r="STL232" s="85"/>
      <c r="STM232" s="85"/>
      <c r="STN232" s="85"/>
      <c r="STO232" s="85"/>
      <c r="STP232" s="85"/>
      <c r="STQ232" s="85"/>
      <c r="STR232" s="85"/>
      <c r="STS232" s="85"/>
      <c r="STT232" s="85"/>
      <c r="STU232" s="85"/>
      <c r="STV232" s="85"/>
      <c r="STW232" s="85"/>
      <c r="STX232" s="85"/>
      <c r="STY232" s="85"/>
      <c r="STZ232" s="85"/>
      <c r="SUA232" s="85"/>
      <c r="SUB232" s="85"/>
      <c r="SUC232" s="85"/>
      <c r="SUD232" s="85"/>
      <c r="SUE232" s="85"/>
      <c r="SUF232" s="85"/>
      <c r="SUG232" s="85"/>
      <c r="SUH232" s="85"/>
      <c r="SUI232" s="85"/>
      <c r="SUJ232" s="85"/>
      <c r="SUK232" s="85"/>
      <c r="SUL232" s="85"/>
      <c r="SUM232" s="85"/>
      <c r="SUN232" s="85"/>
      <c r="SUO232" s="85"/>
      <c r="SUP232" s="85"/>
      <c r="SUQ232" s="85"/>
      <c r="SUR232" s="85"/>
      <c r="SUS232" s="85"/>
      <c r="SUT232" s="85"/>
      <c r="SUU232" s="85"/>
      <c r="SUV232" s="85"/>
      <c r="SUW232" s="85"/>
      <c r="SUX232" s="85"/>
      <c r="SUY232" s="85"/>
      <c r="SUZ232" s="85"/>
      <c r="SVA232" s="85"/>
      <c r="SVB232" s="85"/>
      <c r="SVC232" s="85"/>
      <c r="SVD232" s="85"/>
      <c r="SVE232" s="85"/>
      <c r="SVF232" s="85"/>
      <c r="SVG232" s="85"/>
      <c r="SVH232" s="85"/>
      <c r="SVI232" s="85"/>
      <c r="SVJ232" s="85"/>
      <c r="SVK232" s="85"/>
      <c r="SVL232" s="85"/>
      <c r="SVM232" s="85"/>
      <c r="SVN232" s="85"/>
      <c r="SVO232" s="85"/>
      <c r="SVP232" s="85"/>
      <c r="SVQ232" s="85"/>
      <c r="SVR232" s="85"/>
      <c r="SVS232" s="85"/>
      <c r="SVT232" s="85"/>
      <c r="SVU232" s="85"/>
      <c r="SVV232" s="85"/>
      <c r="SVW232" s="85"/>
      <c r="SVX232" s="85"/>
      <c r="SVY232" s="85"/>
      <c r="SVZ232" s="85"/>
      <c r="SWA232" s="85"/>
      <c r="SWB232" s="85"/>
      <c r="SWC232" s="85"/>
      <c r="SWD232" s="85"/>
      <c r="SWE232" s="85"/>
      <c r="SWF232" s="85"/>
      <c r="SWG232" s="85"/>
      <c r="SWH232" s="85"/>
      <c r="SWI232" s="85"/>
      <c r="SWJ232" s="85"/>
      <c r="SWK232" s="85"/>
      <c r="SWL232" s="85"/>
      <c r="SWM232" s="85"/>
      <c r="SWN232" s="85"/>
      <c r="SWO232" s="85"/>
      <c r="SWP232" s="85"/>
      <c r="SWQ232" s="85"/>
      <c r="SWR232" s="85"/>
      <c r="SWS232" s="85"/>
      <c r="SWT232" s="85"/>
      <c r="SWU232" s="85"/>
      <c r="SWV232" s="85"/>
      <c r="SWW232" s="85"/>
      <c r="SWX232" s="85"/>
      <c r="SWY232" s="85"/>
      <c r="SWZ232" s="85"/>
      <c r="SXA232" s="85"/>
      <c r="SXB232" s="85"/>
      <c r="SXC232" s="85"/>
      <c r="SXD232" s="85"/>
      <c r="SXE232" s="85"/>
      <c r="SXF232" s="85"/>
      <c r="SXG232" s="85"/>
      <c r="SXH232" s="85"/>
      <c r="SXI232" s="85"/>
      <c r="SXJ232" s="85"/>
      <c r="SXK232" s="85"/>
      <c r="SXL232" s="85"/>
      <c r="SXM232" s="85"/>
      <c r="SXN232" s="85"/>
      <c r="SXO232" s="85"/>
      <c r="SXP232" s="85"/>
      <c r="SXQ232" s="85"/>
      <c r="SXR232" s="85"/>
      <c r="SXS232" s="85"/>
      <c r="SXT232" s="85"/>
      <c r="SXU232" s="85"/>
      <c r="SXV232" s="85"/>
      <c r="SXW232" s="85"/>
      <c r="SXX232" s="85"/>
      <c r="SXY232" s="85"/>
      <c r="SXZ232" s="85"/>
      <c r="SYA232" s="85"/>
      <c r="SYB232" s="85"/>
      <c r="SYC232" s="85"/>
      <c r="SYD232" s="85"/>
      <c r="SYE232" s="85"/>
      <c r="SYF232" s="85"/>
      <c r="SYG232" s="85"/>
      <c r="SYH232" s="85"/>
      <c r="SYI232" s="85"/>
      <c r="SYJ232" s="85"/>
      <c r="SYK232" s="85"/>
      <c r="SYL232" s="85"/>
      <c r="SYM232" s="85"/>
      <c r="SYN232" s="85"/>
      <c r="SYO232" s="85"/>
      <c r="SYP232" s="85"/>
      <c r="SYQ232" s="85"/>
      <c r="SYR232" s="85"/>
      <c r="SYS232" s="85"/>
      <c r="SYT232" s="85"/>
      <c r="SYU232" s="85"/>
      <c r="SYV232" s="85"/>
      <c r="SYW232" s="85"/>
      <c r="SYX232" s="85"/>
      <c r="SYY232" s="85"/>
      <c r="SYZ232" s="85"/>
      <c r="SZA232" s="85"/>
      <c r="SZB232" s="85"/>
      <c r="SZC232" s="85"/>
      <c r="SZD232" s="85"/>
      <c r="SZE232" s="85"/>
      <c r="SZF232" s="85"/>
      <c r="SZG232" s="85"/>
      <c r="SZH232" s="85"/>
      <c r="SZI232" s="85"/>
      <c r="SZJ232" s="85"/>
      <c r="SZK232" s="85"/>
      <c r="SZL232" s="85"/>
      <c r="SZM232" s="85"/>
      <c r="SZN232" s="85"/>
      <c r="SZO232" s="85"/>
      <c r="SZP232" s="85"/>
      <c r="SZQ232" s="85"/>
      <c r="SZR232" s="85"/>
      <c r="SZS232" s="85"/>
      <c r="SZT232" s="85"/>
      <c r="SZU232" s="85"/>
      <c r="SZV232" s="85"/>
      <c r="SZW232" s="85"/>
      <c r="SZX232" s="85"/>
      <c r="SZY232" s="85"/>
      <c r="SZZ232" s="85"/>
      <c r="TAA232" s="85"/>
      <c r="TAB232" s="85"/>
      <c r="TAC232" s="85"/>
      <c r="TAD232" s="85"/>
      <c r="TAE232" s="85"/>
      <c r="TAF232" s="85"/>
      <c r="TAG232" s="85"/>
      <c r="TAH232" s="85"/>
      <c r="TAI232" s="85"/>
      <c r="TAJ232" s="85"/>
      <c r="TAK232" s="85"/>
      <c r="TAL232" s="85"/>
      <c r="TAM232" s="85"/>
      <c r="TAN232" s="85"/>
      <c r="TAO232" s="85"/>
      <c r="TAP232" s="85"/>
      <c r="TAQ232" s="85"/>
      <c r="TAR232" s="85"/>
      <c r="TAS232" s="85"/>
      <c r="TAT232" s="85"/>
      <c r="TAU232" s="85"/>
      <c r="TAV232" s="85"/>
      <c r="TAW232" s="85"/>
      <c r="TAX232" s="85"/>
      <c r="TAY232" s="85"/>
      <c r="TAZ232" s="85"/>
      <c r="TBA232" s="85"/>
      <c r="TBB232" s="85"/>
      <c r="TBC232" s="85"/>
      <c r="TBD232" s="85"/>
      <c r="TBE232" s="85"/>
      <c r="TBF232" s="85"/>
      <c r="TBG232" s="85"/>
      <c r="TBH232" s="85"/>
      <c r="TBI232" s="85"/>
      <c r="TBJ232" s="85"/>
      <c r="TBK232" s="85"/>
      <c r="TBL232" s="85"/>
      <c r="TBM232" s="85"/>
      <c r="TBN232" s="85"/>
      <c r="TBO232" s="85"/>
      <c r="TBP232" s="85"/>
      <c r="TBQ232" s="85"/>
      <c r="TBR232" s="85"/>
      <c r="TBS232" s="85"/>
      <c r="TBT232" s="85"/>
      <c r="TBU232" s="85"/>
      <c r="TBV232" s="85"/>
      <c r="TBW232" s="85"/>
      <c r="TBX232" s="85"/>
      <c r="TBY232" s="85"/>
      <c r="TBZ232" s="85"/>
      <c r="TCA232" s="85"/>
      <c r="TCB232" s="85"/>
      <c r="TCC232" s="85"/>
      <c r="TCD232" s="85"/>
      <c r="TCE232" s="85"/>
      <c r="TCF232" s="85"/>
      <c r="TCG232" s="85"/>
      <c r="TCH232" s="85"/>
      <c r="TCI232" s="85"/>
      <c r="TCJ232" s="85"/>
      <c r="TCK232" s="85"/>
      <c r="TCL232" s="85"/>
      <c r="TCM232" s="85"/>
      <c r="TCN232" s="85"/>
      <c r="TCO232" s="85"/>
      <c r="TCP232" s="85"/>
      <c r="TCQ232" s="85"/>
      <c r="TCR232" s="85"/>
      <c r="TCS232" s="85"/>
      <c r="TCT232" s="85"/>
      <c r="TCU232" s="85"/>
      <c r="TCV232" s="85"/>
      <c r="TCW232" s="85"/>
      <c r="TCX232" s="85"/>
      <c r="TCY232" s="85"/>
      <c r="TCZ232" s="85"/>
      <c r="TDA232" s="85"/>
      <c r="TDB232" s="85"/>
      <c r="TDC232" s="85"/>
      <c r="TDD232" s="85"/>
      <c r="TDE232" s="85"/>
      <c r="TDF232" s="85"/>
      <c r="TDG232" s="85"/>
      <c r="TDH232" s="85"/>
      <c r="TDI232" s="85"/>
      <c r="TDJ232" s="85"/>
      <c r="TDK232" s="85"/>
      <c r="TDL232" s="85"/>
      <c r="TDM232" s="85"/>
      <c r="TDN232" s="85"/>
      <c r="TDO232" s="85"/>
      <c r="TDP232" s="85"/>
      <c r="TDQ232" s="85"/>
      <c r="TDR232" s="85"/>
      <c r="TDS232" s="85"/>
      <c r="TDT232" s="85"/>
      <c r="TDU232" s="85"/>
      <c r="TDV232" s="85"/>
      <c r="TDW232" s="85"/>
      <c r="TDX232" s="85"/>
      <c r="TDY232" s="85"/>
      <c r="TDZ232" s="85"/>
      <c r="TEA232" s="85"/>
      <c r="TEB232" s="85"/>
      <c r="TEC232" s="85"/>
      <c r="TED232" s="85"/>
      <c r="TEE232" s="85"/>
      <c r="TEF232" s="85"/>
      <c r="TEG232" s="85"/>
      <c r="TEH232" s="85"/>
      <c r="TEI232" s="85"/>
      <c r="TEJ232" s="85"/>
      <c r="TEK232" s="85"/>
      <c r="TEL232" s="85"/>
      <c r="TEM232" s="85"/>
      <c r="TEN232" s="85"/>
      <c r="TEO232" s="85"/>
      <c r="TEP232" s="85"/>
      <c r="TEQ232" s="85"/>
      <c r="TER232" s="85"/>
      <c r="TES232" s="85"/>
      <c r="TET232" s="85"/>
      <c r="TEU232" s="85"/>
      <c r="TEV232" s="85"/>
      <c r="TEW232" s="85"/>
      <c r="TEX232" s="85"/>
      <c r="TEY232" s="85"/>
      <c r="TEZ232" s="85"/>
      <c r="TFA232" s="85"/>
      <c r="TFB232" s="85"/>
      <c r="TFC232" s="85"/>
      <c r="TFD232" s="85"/>
      <c r="TFE232" s="85"/>
      <c r="TFF232" s="85"/>
      <c r="TFG232" s="85"/>
      <c r="TFH232" s="85"/>
      <c r="TFI232" s="85"/>
      <c r="TFJ232" s="85"/>
      <c r="TFK232" s="85"/>
      <c r="TFL232" s="85"/>
      <c r="TFM232" s="85"/>
      <c r="TFN232" s="85"/>
      <c r="TFO232" s="85"/>
      <c r="TFP232" s="85"/>
      <c r="TFQ232" s="85"/>
      <c r="TFR232" s="85"/>
      <c r="TFS232" s="85"/>
      <c r="TFT232" s="85"/>
      <c r="TFU232" s="85"/>
      <c r="TFV232" s="85"/>
      <c r="TFW232" s="85"/>
      <c r="TFX232" s="85"/>
      <c r="TFY232" s="85"/>
      <c r="TFZ232" s="85"/>
      <c r="TGA232" s="85"/>
      <c r="TGB232" s="85"/>
      <c r="TGC232" s="85"/>
      <c r="TGD232" s="85"/>
      <c r="TGE232" s="85"/>
      <c r="TGF232" s="85"/>
      <c r="TGG232" s="85"/>
      <c r="TGH232" s="85"/>
      <c r="TGI232" s="85"/>
      <c r="TGJ232" s="85"/>
      <c r="TGK232" s="85"/>
      <c r="TGL232" s="85"/>
      <c r="TGM232" s="85"/>
      <c r="TGN232" s="85"/>
      <c r="TGO232" s="85"/>
      <c r="TGP232" s="85"/>
      <c r="TGQ232" s="85"/>
      <c r="TGR232" s="85"/>
      <c r="TGS232" s="85"/>
      <c r="TGT232" s="85"/>
      <c r="TGU232" s="85"/>
      <c r="TGV232" s="85"/>
      <c r="TGW232" s="85"/>
      <c r="TGX232" s="85"/>
      <c r="TGY232" s="85"/>
      <c r="TGZ232" s="85"/>
      <c r="THA232" s="85"/>
      <c r="THB232" s="85"/>
      <c r="THC232" s="85"/>
      <c r="THD232" s="85"/>
      <c r="THE232" s="85"/>
      <c r="THF232" s="85"/>
      <c r="THG232" s="85"/>
      <c r="THH232" s="85"/>
      <c r="THI232" s="85"/>
      <c r="THJ232" s="85"/>
      <c r="THK232" s="85"/>
      <c r="THL232" s="85"/>
      <c r="THM232" s="85"/>
      <c r="THN232" s="85"/>
      <c r="THO232" s="85"/>
      <c r="THP232" s="85"/>
      <c r="THQ232" s="85"/>
      <c r="THR232" s="85"/>
      <c r="THS232" s="85"/>
      <c r="THT232" s="85"/>
      <c r="THU232" s="85"/>
      <c r="THV232" s="85"/>
      <c r="THW232" s="85"/>
      <c r="THX232" s="85"/>
      <c r="THY232" s="85"/>
      <c r="THZ232" s="85"/>
      <c r="TIA232" s="85"/>
      <c r="TIB232" s="85"/>
      <c r="TIC232" s="85"/>
      <c r="TID232" s="85"/>
      <c r="TIE232" s="85"/>
      <c r="TIF232" s="85"/>
      <c r="TIG232" s="85"/>
      <c r="TIH232" s="85"/>
      <c r="TII232" s="85"/>
      <c r="TIJ232" s="85"/>
      <c r="TIK232" s="85"/>
      <c r="TIL232" s="85"/>
      <c r="TIM232" s="85"/>
      <c r="TIN232" s="85"/>
      <c r="TIO232" s="85"/>
      <c r="TIP232" s="85"/>
      <c r="TIQ232" s="85"/>
      <c r="TIR232" s="85"/>
      <c r="TIS232" s="85"/>
      <c r="TIT232" s="85"/>
      <c r="TIU232" s="85"/>
      <c r="TIV232" s="85"/>
      <c r="TIW232" s="85"/>
      <c r="TIX232" s="85"/>
      <c r="TIY232" s="85"/>
      <c r="TIZ232" s="85"/>
      <c r="TJA232" s="85"/>
      <c r="TJB232" s="85"/>
      <c r="TJC232" s="85"/>
      <c r="TJD232" s="85"/>
      <c r="TJE232" s="85"/>
      <c r="TJF232" s="85"/>
      <c r="TJG232" s="85"/>
      <c r="TJH232" s="85"/>
      <c r="TJI232" s="85"/>
      <c r="TJJ232" s="85"/>
      <c r="TJK232" s="85"/>
      <c r="TJL232" s="85"/>
      <c r="TJM232" s="85"/>
      <c r="TJN232" s="85"/>
      <c r="TJO232" s="85"/>
      <c r="TJP232" s="85"/>
      <c r="TJQ232" s="85"/>
      <c r="TJR232" s="85"/>
      <c r="TJS232" s="85"/>
      <c r="TJT232" s="85"/>
      <c r="TJU232" s="85"/>
      <c r="TJV232" s="85"/>
      <c r="TJW232" s="85"/>
      <c r="TJX232" s="85"/>
      <c r="TJY232" s="85"/>
      <c r="TJZ232" s="85"/>
      <c r="TKA232" s="85"/>
      <c r="TKB232" s="85"/>
      <c r="TKC232" s="85"/>
      <c r="TKD232" s="85"/>
      <c r="TKE232" s="85"/>
      <c r="TKF232" s="85"/>
      <c r="TKG232" s="85"/>
      <c r="TKH232" s="85"/>
      <c r="TKI232" s="85"/>
      <c r="TKJ232" s="85"/>
      <c r="TKK232" s="85"/>
      <c r="TKL232" s="85"/>
      <c r="TKM232" s="85"/>
      <c r="TKN232" s="85"/>
      <c r="TKO232" s="85"/>
      <c r="TKP232" s="85"/>
      <c r="TKQ232" s="85"/>
      <c r="TKR232" s="85"/>
      <c r="TKS232" s="85"/>
      <c r="TKT232" s="85"/>
      <c r="TKU232" s="85"/>
      <c r="TKV232" s="85"/>
      <c r="TKW232" s="85"/>
      <c r="TKX232" s="85"/>
      <c r="TKY232" s="85"/>
      <c r="TKZ232" s="85"/>
      <c r="TLA232" s="85"/>
      <c r="TLB232" s="85"/>
      <c r="TLC232" s="85"/>
      <c r="TLD232" s="85"/>
      <c r="TLE232" s="85"/>
      <c r="TLF232" s="85"/>
      <c r="TLG232" s="85"/>
      <c r="TLH232" s="85"/>
      <c r="TLI232" s="85"/>
      <c r="TLJ232" s="85"/>
      <c r="TLK232" s="85"/>
      <c r="TLL232" s="85"/>
      <c r="TLM232" s="85"/>
      <c r="TLN232" s="85"/>
      <c r="TLO232" s="85"/>
      <c r="TLP232" s="85"/>
      <c r="TLQ232" s="85"/>
      <c r="TLR232" s="85"/>
      <c r="TLS232" s="85"/>
      <c r="TLT232" s="85"/>
      <c r="TLU232" s="85"/>
      <c r="TLV232" s="85"/>
      <c r="TLW232" s="85"/>
      <c r="TLX232" s="85"/>
      <c r="TLY232" s="85"/>
      <c r="TLZ232" s="85"/>
      <c r="TMA232" s="85"/>
      <c r="TMB232" s="85"/>
      <c r="TMC232" s="85"/>
      <c r="TMD232" s="85"/>
      <c r="TME232" s="85"/>
      <c r="TMF232" s="85"/>
      <c r="TMG232" s="85"/>
      <c r="TMH232" s="85"/>
      <c r="TMI232" s="85"/>
      <c r="TMJ232" s="85"/>
      <c r="TMK232" s="85"/>
      <c r="TML232" s="85"/>
      <c r="TMM232" s="85"/>
      <c r="TMN232" s="85"/>
      <c r="TMO232" s="85"/>
      <c r="TMP232" s="85"/>
      <c r="TMQ232" s="85"/>
      <c r="TMR232" s="85"/>
      <c r="TMS232" s="85"/>
      <c r="TMT232" s="85"/>
      <c r="TMU232" s="85"/>
      <c r="TMV232" s="85"/>
      <c r="TMW232" s="85"/>
      <c r="TMX232" s="85"/>
      <c r="TMY232" s="85"/>
      <c r="TMZ232" s="85"/>
      <c r="TNA232" s="85"/>
      <c r="TNB232" s="85"/>
      <c r="TNC232" s="85"/>
      <c r="TND232" s="85"/>
      <c r="TNE232" s="85"/>
      <c r="TNF232" s="85"/>
      <c r="TNG232" s="85"/>
      <c r="TNH232" s="85"/>
      <c r="TNI232" s="85"/>
      <c r="TNJ232" s="85"/>
      <c r="TNK232" s="85"/>
      <c r="TNL232" s="85"/>
      <c r="TNM232" s="85"/>
      <c r="TNN232" s="85"/>
      <c r="TNO232" s="85"/>
      <c r="TNP232" s="85"/>
      <c r="TNQ232" s="85"/>
      <c r="TNR232" s="85"/>
      <c r="TNS232" s="85"/>
      <c r="TNT232" s="85"/>
      <c r="TNU232" s="85"/>
      <c r="TNV232" s="85"/>
      <c r="TNW232" s="85"/>
      <c r="TNX232" s="85"/>
      <c r="TNY232" s="85"/>
      <c r="TNZ232" s="85"/>
      <c r="TOA232" s="85"/>
      <c r="TOB232" s="85"/>
      <c r="TOC232" s="85"/>
      <c r="TOD232" s="85"/>
      <c r="TOE232" s="85"/>
      <c r="TOF232" s="85"/>
      <c r="TOG232" s="85"/>
      <c r="TOH232" s="85"/>
      <c r="TOI232" s="85"/>
      <c r="TOJ232" s="85"/>
      <c r="TOK232" s="85"/>
      <c r="TOL232" s="85"/>
      <c r="TOM232" s="85"/>
      <c r="TON232" s="85"/>
      <c r="TOO232" s="85"/>
      <c r="TOP232" s="85"/>
      <c r="TOQ232" s="85"/>
      <c r="TOR232" s="85"/>
      <c r="TOS232" s="85"/>
      <c r="TOT232" s="85"/>
      <c r="TOU232" s="85"/>
      <c r="TOV232" s="85"/>
      <c r="TOW232" s="85"/>
      <c r="TOX232" s="85"/>
      <c r="TOY232" s="85"/>
      <c r="TOZ232" s="85"/>
      <c r="TPA232" s="85"/>
      <c r="TPB232" s="85"/>
      <c r="TPC232" s="85"/>
      <c r="TPD232" s="85"/>
      <c r="TPE232" s="85"/>
      <c r="TPF232" s="85"/>
      <c r="TPG232" s="85"/>
      <c r="TPH232" s="85"/>
      <c r="TPI232" s="85"/>
      <c r="TPJ232" s="85"/>
      <c r="TPK232" s="85"/>
      <c r="TPL232" s="85"/>
      <c r="TPM232" s="85"/>
      <c r="TPN232" s="85"/>
      <c r="TPO232" s="85"/>
      <c r="TPP232" s="85"/>
      <c r="TPQ232" s="85"/>
      <c r="TPR232" s="85"/>
      <c r="TPS232" s="85"/>
      <c r="TPT232" s="85"/>
      <c r="TPU232" s="85"/>
      <c r="TPV232" s="85"/>
      <c r="TPW232" s="85"/>
      <c r="TPX232" s="85"/>
      <c r="TPY232" s="85"/>
      <c r="TPZ232" s="85"/>
      <c r="TQA232" s="85"/>
      <c r="TQB232" s="85"/>
      <c r="TQC232" s="85"/>
      <c r="TQD232" s="85"/>
      <c r="TQE232" s="85"/>
      <c r="TQF232" s="85"/>
      <c r="TQG232" s="85"/>
      <c r="TQH232" s="85"/>
      <c r="TQI232" s="85"/>
      <c r="TQJ232" s="85"/>
      <c r="TQK232" s="85"/>
      <c r="TQL232" s="85"/>
      <c r="TQM232" s="85"/>
      <c r="TQN232" s="85"/>
      <c r="TQO232" s="85"/>
      <c r="TQP232" s="85"/>
      <c r="TQQ232" s="85"/>
      <c r="TQR232" s="85"/>
      <c r="TQS232" s="85"/>
      <c r="TQT232" s="85"/>
      <c r="TQU232" s="85"/>
      <c r="TQV232" s="85"/>
      <c r="TQW232" s="85"/>
      <c r="TQX232" s="85"/>
      <c r="TQY232" s="85"/>
      <c r="TQZ232" s="85"/>
      <c r="TRA232" s="85"/>
      <c r="TRB232" s="85"/>
      <c r="TRC232" s="85"/>
      <c r="TRD232" s="85"/>
      <c r="TRE232" s="85"/>
      <c r="TRF232" s="85"/>
      <c r="TRG232" s="85"/>
      <c r="TRH232" s="85"/>
      <c r="TRI232" s="85"/>
      <c r="TRJ232" s="85"/>
      <c r="TRK232" s="85"/>
      <c r="TRL232" s="85"/>
      <c r="TRM232" s="85"/>
      <c r="TRN232" s="85"/>
      <c r="TRO232" s="85"/>
      <c r="TRP232" s="85"/>
      <c r="TRQ232" s="85"/>
      <c r="TRR232" s="85"/>
      <c r="TRS232" s="85"/>
      <c r="TRT232" s="85"/>
      <c r="TRU232" s="85"/>
      <c r="TRV232" s="85"/>
      <c r="TRW232" s="85"/>
      <c r="TRX232" s="85"/>
      <c r="TRY232" s="85"/>
      <c r="TRZ232" s="85"/>
      <c r="TSA232" s="85"/>
      <c r="TSB232" s="85"/>
      <c r="TSC232" s="85"/>
      <c r="TSD232" s="85"/>
      <c r="TSE232" s="85"/>
      <c r="TSF232" s="85"/>
      <c r="TSG232" s="85"/>
      <c r="TSH232" s="85"/>
      <c r="TSI232" s="85"/>
      <c r="TSJ232" s="85"/>
      <c r="TSK232" s="85"/>
      <c r="TSL232" s="85"/>
      <c r="TSM232" s="85"/>
      <c r="TSN232" s="85"/>
      <c r="TSO232" s="85"/>
      <c r="TSP232" s="85"/>
      <c r="TSQ232" s="85"/>
      <c r="TSR232" s="85"/>
      <c r="TSS232" s="85"/>
      <c r="TST232" s="85"/>
      <c r="TSU232" s="85"/>
      <c r="TSV232" s="85"/>
      <c r="TSW232" s="85"/>
      <c r="TSX232" s="85"/>
      <c r="TSY232" s="85"/>
      <c r="TSZ232" s="85"/>
      <c r="TTA232" s="85"/>
      <c r="TTB232" s="85"/>
      <c r="TTC232" s="85"/>
      <c r="TTD232" s="85"/>
      <c r="TTE232" s="85"/>
      <c r="TTF232" s="85"/>
      <c r="TTG232" s="85"/>
      <c r="TTH232" s="85"/>
      <c r="TTI232" s="85"/>
      <c r="TTJ232" s="85"/>
      <c r="TTK232" s="85"/>
      <c r="TTL232" s="85"/>
      <c r="TTM232" s="85"/>
      <c r="TTN232" s="85"/>
      <c r="TTO232" s="85"/>
      <c r="TTP232" s="85"/>
      <c r="TTQ232" s="85"/>
      <c r="TTR232" s="85"/>
      <c r="TTS232" s="85"/>
      <c r="TTT232" s="85"/>
      <c r="TTU232" s="85"/>
      <c r="TTV232" s="85"/>
      <c r="TTW232" s="85"/>
      <c r="TTX232" s="85"/>
      <c r="TTY232" s="85"/>
      <c r="TTZ232" s="85"/>
      <c r="TUA232" s="85"/>
      <c r="TUB232" s="85"/>
      <c r="TUC232" s="85"/>
      <c r="TUD232" s="85"/>
      <c r="TUE232" s="85"/>
      <c r="TUF232" s="85"/>
      <c r="TUG232" s="85"/>
      <c r="TUH232" s="85"/>
      <c r="TUI232" s="85"/>
      <c r="TUJ232" s="85"/>
      <c r="TUK232" s="85"/>
      <c r="TUL232" s="85"/>
      <c r="TUM232" s="85"/>
      <c r="TUN232" s="85"/>
      <c r="TUO232" s="85"/>
      <c r="TUP232" s="85"/>
      <c r="TUQ232" s="85"/>
      <c r="TUR232" s="85"/>
      <c r="TUS232" s="85"/>
      <c r="TUT232" s="85"/>
      <c r="TUU232" s="85"/>
      <c r="TUV232" s="85"/>
      <c r="TUW232" s="85"/>
      <c r="TUX232" s="85"/>
      <c r="TUY232" s="85"/>
      <c r="TUZ232" s="85"/>
      <c r="TVA232" s="85"/>
      <c r="TVB232" s="85"/>
      <c r="TVC232" s="85"/>
      <c r="TVD232" s="85"/>
      <c r="TVE232" s="85"/>
      <c r="TVF232" s="85"/>
      <c r="TVG232" s="85"/>
      <c r="TVH232" s="85"/>
      <c r="TVI232" s="85"/>
      <c r="TVJ232" s="85"/>
      <c r="TVK232" s="85"/>
      <c r="TVL232" s="85"/>
      <c r="TVM232" s="85"/>
      <c r="TVN232" s="85"/>
      <c r="TVO232" s="85"/>
      <c r="TVP232" s="85"/>
      <c r="TVQ232" s="85"/>
      <c r="TVR232" s="85"/>
      <c r="TVS232" s="85"/>
      <c r="TVT232" s="85"/>
      <c r="TVU232" s="85"/>
      <c r="TVV232" s="85"/>
      <c r="TVW232" s="85"/>
      <c r="TVX232" s="85"/>
      <c r="TVY232" s="85"/>
      <c r="TVZ232" s="85"/>
      <c r="TWA232" s="85"/>
      <c r="TWB232" s="85"/>
      <c r="TWC232" s="85"/>
      <c r="TWD232" s="85"/>
      <c r="TWE232" s="85"/>
      <c r="TWF232" s="85"/>
      <c r="TWG232" s="85"/>
      <c r="TWH232" s="85"/>
      <c r="TWI232" s="85"/>
      <c r="TWJ232" s="85"/>
      <c r="TWK232" s="85"/>
      <c r="TWL232" s="85"/>
      <c r="TWM232" s="85"/>
      <c r="TWN232" s="85"/>
      <c r="TWO232" s="85"/>
      <c r="TWP232" s="85"/>
      <c r="TWQ232" s="85"/>
      <c r="TWR232" s="85"/>
      <c r="TWS232" s="85"/>
      <c r="TWT232" s="85"/>
      <c r="TWU232" s="85"/>
      <c r="TWV232" s="85"/>
      <c r="TWW232" s="85"/>
      <c r="TWX232" s="85"/>
      <c r="TWY232" s="85"/>
      <c r="TWZ232" s="85"/>
      <c r="TXA232" s="85"/>
      <c r="TXB232" s="85"/>
      <c r="TXC232" s="85"/>
      <c r="TXD232" s="85"/>
      <c r="TXE232" s="85"/>
      <c r="TXF232" s="85"/>
      <c r="TXG232" s="85"/>
      <c r="TXH232" s="85"/>
      <c r="TXI232" s="85"/>
      <c r="TXJ232" s="85"/>
      <c r="TXK232" s="85"/>
      <c r="TXL232" s="85"/>
      <c r="TXM232" s="85"/>
      <c r="TXN232" s="85"/>
      <c r="TXO232" s="85"/>
      <c r="TXP232" s="85"/>
      <c r="TXQ232" s="85"/>
      <c r="TXR232" s="85"/>
      <c r="TXS232" s="85"/>
      <c r="TXT232" s="85"/>
      <c r="TXU232" s="85"/>
      <c r="TXV232" s="85"/>
      <c r="TXW232" s="85"/>
      <c r="TXX232" s="85"/>
      <c r="TXY232" s="85"/>
      <c r="TXZ232" s="85"/>
      <c r="TYA232" s="85"/>
      <c r="TYB232" s="85"/>
      <c r="TYC232" s="85"/>
      <c r="TYD232" s="85"/>
      <c r="TYE232" s="85"/>
      <c r="TYF232" s="85"/>
      <c r="TYG232" s="85"/>
      <c r="TYH232" s="85"/>
      <c r="TYI232" s="85"/>
      <c r="TYJ232" s="85"/>
      <c r="TYK232" s="85"/>
      <c r="TYL232" s="85"/>
      <c r="TYM232" s="85"/>
      <c r="TYN232" s="85"/>
      <c r="TYO232" s="85"/>
      <c r="TYP232" s="85"/>
      <c r="TYQ232" s="85"/>
      <c r="TYR232" s="85"/>
      <c r="TYS232" s="85"/>
      <c r="TYT232" s="85"/>
      <c r="TYU232" s="85"/>
      <c r="TYV232" s="85"/>
      <c r="TYW232" s="85"/>
      <c r="TYX232" s="85"/>
      <c r="TYY232" s="85"/>
      <c r="TYZ232" s="85"/>
      <c r="TZA232" s="85"/>
      <c r="TZB232" s="85"/>
      <c r="TZC232" s="85"/>
      <c r="TZD232" s="85"/>
      <c r="TZE232" s="85"/>
      <c r="TZF232" s="85"/>
      <c r="TZG232" s="85"/>
      <c r="TZH232" s="85"/>
      <c r="TZI232" s="85"/>
      <c r="TZJ232" s="85"/>
      <c r="TZK232" s="85"/>
      <c r="TZL232" s="85"/>
      <c r="TZM232" s="85"/>
      <c r="TZN232" s="85"/>
      <c r="TZO232" s="85"/>
      <c r="TZP232" s="85"/>
      <c r="TZQ232" s="85"/>
      <c r="TZR232" s="85"/>
      <c r="TZS232" s="85"/>
      <c r="TZT232" s="85"/>
      <c r="TZU232" s="85"/>
      <c r="TZV232" s="85"/>
      <c r="TZW232" s="85"/>
      <c r="TZX232" s="85"/>
      <c r="TZY232" s="85"/>
      <c r="TZZ232" s="85"/>
      <c r="UAA232" s="85"/>
      <c r="UAB232" s="85"/>
      <c r="UAC232" s="85"/>
      <c r="UAD232" s="85"/>
      <c r="UAE232" s="85"/>
      <c r="UAF232" s="85"/>
      <c r="UAG232" s="85"/>
      <c r="UAH232" s="85"/>
      <c r="UAI232" s="85"/>
      <c r="UAJ232" s="85"/>
      <c r="UAK232" s="85"/>
      <c r="UAL232" s="85"/>
      <c r="UAM232" s="85"/>
      <c r="UAN232" s="85"/>
      <c r="UAO232" s="85"/>
      <c r="UAP232" s="85"/>
      <c r="UAQ232" s="85"/>
      <c r="UAR232" s="85"/>
      <c r="UAS232" s="85"/>
      <c r="UAT232" s="85"/>
      <c r="UAU232" s="85"/>
      <c r="UAV232" s="85"/>
      <c r="UAW232" s="85"/>
      <c r="UAX232" s="85"/>
      <c r="UAY232" s="85"/>
      <c r="UAZ232" s="85"/>
      <c r="UBA232" s="85"/>
      <c r="UBB232" s="85"/>
      <c r="UBC232" s="85"/>
      <c r="UBD232" s="85"/>
      <c r="UBE232" s="85"/>
      <c r="UBF232" s="85"/>
      <c r="UBG232" s="85"/>
      <c r="UBH232" s="85"/>
      <c r="UBI232" s="85"/>
      <c r="UBJ232" s="85"/>
      <c r="UBK232" s="85"/>
      <c r="UBL232" s="85"/>
      <c r="UBM232" s="85"/>
      <c r="UBN232" s="85"/>
      <c r="UBO232" s="85"/>
      <c r="UBP232" s="85"/>
      <c r="UBQ232" s="85"/>
      <c r="UBR232" s="85"/>
      <c r="UBS232" s="85"/>
      <c r="UBT232" s="85"/>
      <c r="UBU232" s="85"/>
      <c r="UBV232" s="85"/>
      <c r="UBW232" s="85"/>
      <c r="UBX232" s="85"/>
      <c r="UBY232" s="85"/>
      <c r="UBZ232" s="85"/>
      <c r="UCA232" s="85"/>
      <c r="UCB232" s="85"/>
      <c r="UCC232" s="85"/>
      <c r="UCD232" s="85"/>
      <c r="UCE232" s="85"/>
      <c r="UCF232" s="85"/>
      <c r="UCG232" s="85"/>
      <c r="UCH232" s="85"/>
      <c r="UCI232" s="85"/>
      <c r="UCJ232" s="85"/>
      <c r="UCK232" s="85"/>
      <c r="UCL232" s="85"/>
      <c r="UCM232" s="85"/>
      <c r="UCN232" s="85"/>
      <c r="UCO232" s="85"/>
      <c r="UCP232" s="85"/>
      <c r="UCQ232" s="85"/>
      <c r="UCR232" s="85"/>
      <c r="UCS232" s="85"/>
      <c r="UCT232" s="85"/>
      <c r="UCU232" s="85"/>
      <c r="UCV232" s="85"/>
      <c r="UCW232" s="85"/>
      <c r="UCX232" s="85"/>
      <c r="UCY232" s="85"/>
      <c r="UCZ232" s="85"/>
      <c r="UDA232" s="85"/>
      <c r="UDB232" s="85"/>
      <c r="UDC232" s="85"/>
      <c r="UDD232" s="85"/>
      <c r="UDE232" s="85"/>
      <c r="UDF232" s="85"/>
      <c r="UDG232" s="85"/>
      <c r="UDH232" s="85"/>
      <c r="UDI232" s="85"/>
      <c r="UDJ232" s="85"/>
      <c r="UDK232" s="85"/>
      <c r="UDL232" s="85"/>
      <c r="UDM232" s="85"/>
      <c r="UDN232" s="85"/>
      <c r="UDO232" s="85"/>
      <c r="UDP232" s="85"/>
      <c r="UDQ232" s="85"/>
      <c r="UDR232" s="85"/>
      <c r="UDS232" s="85"/>
      <c r="UDT232" s="85"/>
      <c r="UDU232" s="85"/>
      <c r="UDV232" s="85"/>
      <c r="UDW232" s="85"/>
      <c r="UDX232" s="85"/>
      <c r="UDY232" s="85"/>
      <c r="UDZ232" s="85"/>
      <c r="UEA232" s="85"/>
      <c r="UEB232" s="85"/>
      <c r="UEC232" s="85"/>
      <c r="UED232" s="85"/>
      <c r="UEE232" s="85"/>
      <c r="UEF232" s="85"/>
      <c r="UEG232" s="85"/>
      <c r="UEH232" s="85"/>
      <c r="UEI232" s="85"/>
      <c r="UEJ232" s="85"/>
      <c r="UEK232" s="85"/>
      <c r="UEL232" s="85"/>
      <c r="UEM232" s="85"/>
      <c r="UEN232" s="85"/>
      <c r="UEO232" s="85"/>
      <c r="UEP232" s="85"/>
      <c r="UEQ232" s="85"/>
      <c r="UER232" s="85"/>
      <c r="UES232" s="85"/>
      <c r="UET232" s="85"/>
      <c r="UEU232" s="85"/>
      <c r="UEV232" s="85"/>
      <c r="UEW232" s="85"/>
      <c r="UEX232" s="85"/>
      <c r="UEY232" s="85"/>
      <c r="UEZ232" s="85"/>
      <c r="UFA232" s="85"/>
      <c r="UFB232" s="85"/>
      <c r="UFC232" s="85"/>
      <c r="UFD232" s="85"/>
      <c r="UFE232" s="85"/>
      <c r="UFF232" s="85"/>
      <c r="UFG232" s="85"/>
      <c r="UFH232" s="85"/>
      <c r="UFI232" s="85"/>
      <c r="UFJ232" s="85"/>
      <c r="UFK232" s="85"/>
      <c r="UFL232" s="85"/>
      <c r="UFM232" s="85"/>
      <c r="UFN232" s="85"/>
      <c r="UFO232" s="85"/>
      <c r="UFP232" s="85"/>
      <c r="UFQ232" s="85"/>
      <c r="UFR232" s="85"/>
      <c r="UFS232" s="85"/>
      <c r="UFT232" s="85"/>
      <c r="UFU232" s="85"/>
      <c r="UFV232" s="85"/>
      <c r="UFW232" s="85"/>
      <c r="UFX232" s="85"/>
      <c r="UFY232" s="85"/>
      <c r="UFZ232" s="85"/>
      <c r="UGA232" s="85"/>
      <c r="UGB232" s="85"/>
      <c r="UGC232" s="85"/>
      <c r="UGD232" s="85"/>
      <c r="UGE232" s="85"/>
      <c r="UGF232" s="85"/>
      <c r="UGG232" s="85"/>
      <c r="UGH232" s="85"/>
      <c r="UGI232" s="85"/>
      <c r="UGJ232" s="85"/>
      <c r="UGK232" s="85"/>
      <c r="UGL232" s="85"/>
      <c r="UGM232" s="85"/>
      <c r="UGN232" s="85"/>
      <c r="UGO232" s="85"/>
      <c r="UGP232" s="85"/>
      <c r="UGQ232" s="85"/>
      <c r="UGR232" s="85"/>
      <c r="UGS232" s="85"/>
      <c r="UGT232" s="85"/>
      <c r="UGU232" s="85"/>
      <c r="UGV232" s="85"/>
      <c r="UGW232" s="85"/>
      <c r="UGX232" s="85"/>
      <c r="UGY232" s="85"/>
      <c r="UGZ232" s="85"/>
      <c r="UHA232" s="85"/>
      <c r="UHB232" s="85"/>
      <c r="UHC232" s="85"/>
      <c r="UHD232" s="85"/>
      <c r="UHE232" s="85"/>
      <c r="UHF232" s="85"/>
      <c r="UHG232" s="85"/>
      <c r="UHH232" s="85"/>
      <c r="UHI232" s="85"/>
      <c r="UHJ232" s="85"/>
      <c r="UHK232" s="85"/>
      <c r="UHL232" s="85"/>
      <c r="UHM232" s="85"/>
      <c r="UHN232" s="85"/>
      <c r="UHO232" s="85"/>
      <c r="UHP232" s="85"/>
      <c r="UHQ232" s="85"/>
      <c r="UHR232" s="85"/>
      <c r="UHS232" s="85"/>
      <c r="UHT232" s="85"/>
      <c r="UHU232" s="85"/>
      <c r="UHV232" s="85"/>
      <c r="UHW232" s="85"/>
      <c r="UHX232" s="85"/>
      <c r="UHY232" s="85"/>
      <c r="UHZ232" s="85"/>
      <c r="UIA232" s="85"/>
      <c r="UIB232" s="85"/>
      <c r="UIC232" s="85"/>
      <c r="UID232" s="85"/>
      <c r="UIE232" s="85"/>
      <c r="UIF232" s="85"/>
      <c r="UIG232" s="85"/>
      <c r="UIH232" s="85"/>
      <c r="UII232" s="85"/>
      <c r="UIJ232" s="85"/>
      <c r="UIK232" s="85"/>
      <c r="UIL232" s="85"/>
      <c r="UIM232" s="85"/>
      <c r="UIN232" s="85"/>
      <c r="UIO232" s="85"/>
      <c r="UIP232" s="85"/>
      <c r="UIQ232" s="85"/>
      <c r="UIR232" s="85"/>
      <c r="UIS232" s="85"/>
      <c r="UIT232" s="85"/>
      <c r="UIU232" s="85"/>
      <c r="UIV232" s="85"/>
      <c r="UIW232" s="85"/>
      <c r="UIX232" s="85"/>
      <c r="UIY232" s="85"/>
      <c r="UIZ232" s="85"/>
      <c r="UJA232" s="85"/>
      <c r="UJB232" s="85"/>
      <c r="UJC232" s="85"/>
      <c r="UJD232" s="85"/>
      <c r="UJE232" s="85"/>
      <c r="UJF232" s="85"/>
      <c r="UJG232" s="85"/>
      <c r="UJH232" s="85"/>
      <c r="UJI232" s="85"/>
      <c r="UJJ232" s="85"/>
      <c r="UJK232" s="85"/>
      <c r="UJL232" s="85"/>
      <c r="UJM232" s="85"/>
      <c r="UJN232" s="85"/>
      <c r="UJO232" s="85"/>
      <c r="UJP232" s="85"/>
      <c r="UJQ232" s="85"/>
      <c r="UJR232" s="85"/>
      <c r="UJS232" s="85"/>
      <c r="UJT232" s="85"/>
      <c r="UJU232" s="85"/>
      <c r="UJV232" s="85"/>
      <c r="UJW232" s="85"/>
      <c r="UJX232" s="85"/>
      <c r="UJY232" s="85"/>
      <c r="UJZ232" s="85"/>
      <c r="UKA232" s="85"/>
      <c r="UKB232" s="85"/>
      <c r="UKC232" s="85"/>
      <c r="UKD232" s="85"/>
      <c r="UKE232" s="85"/>
      <c r="UKF232" s="85"/>
      <c r="UKG232" s="85"/>
      <c r="UKH232" s="85"/>
      <c r="UKI232" s="85"/>
      <c r="UKJ232" s="85"/>
      <c r="UKK232" s="85"/>
      <c r="UKL232" s="85"/>
      <c r="UKM232" s="85"/>
      <c r="UKN232" s="85"/>
      <c r="UKO232" s="85"/>
      <c r="UKP232" s="85"/>
      <c r="UKQ232" s="85"/>
      <c r="UKR232" s="85"/>
      <c r="UKS232" s="85"/>
      <c r="UKT232" s="85"/>
      <c r="UKU232" s="85"/>
      <c r="UKV232" s="85"/>
      <c r="UKW232" s="85"/>
      <c r="UKX232" s="85"/>
      <c r="UKY232" s="85"/>
      <c r="UKZ232" s="85"/>
      <c r="ULA232" s="85"/>
      <c r="ULB232" s="85"/>
      <c r="ULC232" s="85"/>
      <c r="ULD232" s="85"/>
      <c r="ULE232" s="85"/>
      <c r="ULF232" s="85"/>
      <c r="ULG232" s="85"/>
      <c r="ULH232" s="85"/>
      <c r="ULI232" s="85"/>
      <c r="ULJ232" s="85"/>
      <c r="ULK232" s="85"/>
      <c r="ULL232" s="85"/>
      <c r="ULM232" s="85"/>
      <c r="ULN232" s="85"/>
      <c r="ULO232" s="85"/>
      <c r="ULP232" s="85"/>
      <c r="ULQ232" s="85"/>
      <c r="ULR232" s="85"/>
      <c r="ULS232" s="85"/>
      <c r="ULT232" s="85"/>
      <c r="ULU232" s="85"/>
      <c r="ULV232" s="85"/>
      <c r="ULW232" s="85"/>
      <c r="ULX232" s="85"/>
      <c r="ULY232" s="85"/>
      <c r="ULZ232" s="85"/>
      <c r="UMA232" s="85"/>
      <c r="UMB232" s="85"/>
      <c r="UMC232" s="85"/>
      <c r="UMD232" s="85"/>
      <c r="UME232" s="85"/>
      <c r="UMF232" s="85"/>
      <c r="UMG232" s="85"/>
      <c r="UMH232" s="85"/>
      <c r="UMI232" s="85"/>
      <c r="UMJ232" s="85"/>
      <c r="UMK232" s="85"/>
      <c r="UML232" s="85"/>
      <c r="UMM232" s="85"/>
      <c r="UMN232" s="85"/>
      <c r="UMO232" s="85"/>
      <c r="UMP232" s="85"/>
      <c r="UMQ232" s="85"/>
      <c r="UMR232" s="85"/>
      <c r="UMS232" s="85"/>
      <c r="UMT232" s="85"/>
      <c r="UMU232" s="85"/>
      <c r="UMV232" s="85"/>
      <c r="UMW232" s="85"/>
      <c r="UMX232" s="85"/>
      <c r="UMY232" s="85"/>
      <c r="UMZ232" s="85"/>
      <c r="UNA232" s="85"/>
      <c r="UNB232" s="85"/>
      <c r="UNC232" s="85"/>
      <c r="UND232" s="85"/>
      <c r="UNE232" s="85"/>
      <c r="UNF232" s="85"/>
      <c r="UNG232" s="85"/>
      <c r="UNH232" s="85"/>
      <c r="UNI232" s="85"/>
      <c r="UNJ232" s="85"/>
      <c r="UNK232" s="85"/>
      <c r="UNL232" s="85"/>
      <c r="UNM232" s="85"/>
      <c r="UNN232" s="85"/>
      <c r="UNO232" s="85"/>
      <c r="UNP232" s="85"/>
      <c r="UNQ232" s="85"/>
      <c r="UNR232" s="85"/>
      <c r="UNS232" s="85"/>
      <c r="UNT232" s="85"/>
      <c r="UNU232" s="85"/>
      <c r="UNV232" s="85"/>
      <c r="UNW232" s="85"/>
      <c r="UNX232" s="85"/>
      <c r="UNY232" s="85"/>
      <c r="UNZ232" s="85"/>
      <c r="UOA232" s="85"/>
      <c r="UOB232" s="85"/>
      <c r="UOC232" s="85"/>
      <c r="UOD232" s="85"/>
      <c r="UOE232" s="85"/>
      <c r="UOF232" s="85"/>
      <c r="UOG232" s="85"/>
      <c r="UOH232" s="85"/>
      <c r="UOI232" s="85"/>
      <c r="UOJ232" s="85"/>
      <c r="UOK232" s="85"/>
      <c r="UOL232" s="85"/>
      <c r="UOM232" s="85"/>
      <c r="UON232" s="85"/>
      <c r="UOO232" s="85"/>
      <c r="UOP232" s="85"/>
      <c r="UOQ232" s="85"/>
      <c r="UOR232" s="85"/>
      <c r="UOS232" s="85"/>
      <c r="UOT232" s="85"/>
      <c r="UOU232" s="85"/>
      <c r="UOV232" s="85"/>
      <c r="UOW232" s="85"/>
      <c r="UOX232" s="85"/>
      <c r="UOY232" s="85"/>
      <c r="UOZ232" s="85"/>
      <c r="UPA232" s="85"/>
      <c r="UPB232" s="85"/>
      <c r="UPC232" s="85"/>
      <c r="UPD232" s="85"/>
      <c r="UPE232" s="85"/>
      <c r="UPF232" s="85"/>
      <c r="UPG232" s="85"/>
      <c r="UPH232" s="85"/>
      <c r="UPI232" s="85"/>
      <c r="UPJ232" s="85"/>
      <c r="UPK232" s="85"/>
      <c r="UPL232" s="85"/>
      <c r="UPM232" s="85"/>
      <c r="UPN232" s="85"/>
      <c r="UPO232" s="85"/>
      <c r="UPP232" s="85"/>
      <c r="UPQ232" s="85"/>
      <c r="UPR232" s="85"/>
      <c r="UPS232" s="85"/>
      <c r="UPT232" s="85"/>
      <c r="UPU232" s="85"/>
      <c r="UPV232" s="85"/>
      <c r="UPW232" s="85"/>
      <c r="UPX232" s="85"/>
      <c r="UPY232" s="85"/>
      <c r="UPZ232" s="85"/>
      <c r="UQA232" s="85"/>
      <c r="UQB232" s="85"/>
      <c r="UQC232" s="85"/>
      <c r="UQD232" s="85"/>
      <c r="UQE232" s="85"/>
      <c r="UQF232" s="85"/>
      <c r="UQG232" s="85"/>
      <c r="UQH232" s="85"/>
      <c r="UQI232" s="85"/>
      <c r="UQJ232" s="85"/>
      <c r="UQK232" s="85"/>
      <c r="UQL232" s="85"/>
      <c r="UQM232" s="85"/>
      <c r="UQN232" s="85"/>
      <c r="UQO232" s="85"/>
      <c r="UQP232" s="85"/>
      <c r="UQQ232" s="85"/>
      <c r="UQR232" s="85"/>
      <c r="UQS232" s="85"/>
      <c r="UQT232" s="85"/>
      <c r="UQU232" s="85"/>
      <c r="UQV232" s="85"/>
      <c r="UQW232" s="85"/>
      <c r="UQX232" s="85"/>
      <c r="UQY232" s="85"/>
      <c r="UQZ232" s="85"/>
      <c r="URA232" s="85"/>
      <c r="URB232" s="85"/>
      <c r="URC232" s="85"/>
      <c r="URD232" s="85"/>
      <c r="URE232" s="85"/>
      <c r="URF232" s="85"/>
      <c r="URG232" s="85"/>
      <c r="URH232" s="85"/>
      <c r="URI232" s="85"/>
      <c r="URJ232" s="85"/>
      <c r="URK232" s="85"/>
      <c r="URL232" s="85"/>
      <c r="URM232" s="85"/>
      <c r="URN232" s="85"/>
      <c r="URO232" s="85"/>
      <c r="URP232" s="85"/>
      <c r="URQ232" s="85"/>
      <c r="URR232" s="85"/>
      <c r="URS232" s="85"/>
      <c r="URT232" s="85"/>
      <c r="URU232" s="85"/>
      <c r="URV232" s="85"/>
      <c r="URW232" s="85"/>
      <c r="URX232" s="85"/>
      <c r="URY232" s="85"/>
      <c r="URZ232" s="85"/>
      <c r="USA232" s="85"/>
      <c r="USB232" s="85"/>
      <c r="USC232" s="85"/>
      <c r="USD232" s="85"/>
      <c r="USE232" s="85"/>
      <c r="USF232" s="85"/>
      <c r="USG232" s="85"/>
      <c r="USH232" s="85"/>
      <c r="USI232" s="85"/>
      <c r="USJ232" s="85"/>
      <c r="USK232" s="85"/>
      <c r="USL232" s="85"/>
      <c r="USM232" s="85"/>
      <c r="USN232" s="85"/>
      <c r="USO232" s="85"/>
      <c r="USP232" s="85"/>
      <c r="USQ232" s="85"/>
      <c r="USR232" s="85"/>
      <c r="USS232" s="85"/>
      <c r="UST232" s="85"/>
      <c r="USU232" s="85"/>
      <c r="USV232" s="85"/>
      <c r="USW232" s="85"/>
      <c r="USX232" s="85"/>
      <c r="USY232" s="85"/>
      <c r="USZ232" s="85"/>
      <c r="UTA232" s="85"/>
      <c r="UTB232" s="85"/>
      <c r="UTC232" s="85"/>
      <c r="UTD232" s="85"/>
      <c r="UTE232" s="85"/>
      <c r="UTF232" s="85"/>
      <c r="UTG232" s="85"/>
      <c r="UTH232" s="85"/>
      <c r="UTI232" s="85"/>
      <c r="UTJ232" s="85"/>
      <c r="UTK232" s="85"/>
      <c r="UTL232" s="85"/>
      <c r="UTM232" s="85"/>
      <c r="UTN232" s="85"/>
      <c r="UTO232" s="85"/>
      <c r="UTP232" s="85"/>
      <c r="UTQ232" s="85"/>
      <c r="UTR232" s="85"/>
      <c r="UTS232" s="85"/>
      <c r="UTT232" s="85"/>
      <c r="UTU232" s="85"/>
      <c r="UTV232" s="85"/>
      <c r="UTW232" s="85"/>
      <c r="UTX232" s="85"/>
      <c r="UTY232" s="85"/>
      <c r="UTZ232" s="85"/>
      <c r="UUA232" s="85"/>
      <c r="UUB232" s="85"/>
      <c r="UUC232" s="85"/>
      <c r="UUD232" s="85"/>
      <c r="UUE232" s="85"/>
      <c r="UUF232" s="85"/>
      <c r="UUG232" s="85"/>
      <c r="UUH232" s="85"/>
      <c r="UUI232" s="85"/>
      <c r="UUJ232" s="85"/>
      <c r="UUK232" s="85"/>
      <c r="UUL232" s="85"/>
      <c r="UUM232" s="85"/>
      <c r="UUN232" s="85"/>
      <c r="UUO232" s="85"/>
      <c r="UUP232" s="85"/>
      <c r="UUQ232" s="85"/>
      <c r="UUR232" s="85"/>
      <c r="UUS232" s="85"/>
      <c r="UUT232" s="85"/>
      <c r="UUU232" s="85"/>
      <c r="UUV232" s="85"/>
      <c r="UUW232" s="85"/>
      <c r="UUX232" s="85"/>
      <c r="UUY232" s="85"/>
      <c r="UUZ232" s="85"/>
      <c r="UVA232" s="85"/>
      <c r="UVB232" s="85"/>
      <c r="UVC232" s="85"/>
      <c r="UVD232" s="85"/>
      <c r="UVE232" s="85"/>
      <c r="UVF232" s="85"/>
      <c r="UVG232" s="85"/>
      <c r="UVH232" s="85"/>
      <c r="UVI232" s="85"/>
      <c r="UVJ232" s="85"/>
      <c r="UVK232" s="85"/>
      <c r="UVL232" s="85"/>
      <c r="UVM232" s="85"/>
      <c r="UVN232" s="85"/>
      <c r="UVO232" s="85"/>
      <c r="UVP232" s="85"/>
      <c r="UVQ232" s="85"/>
      <c r="UVR232" s="85"/>
      <c r="UVS232" s="85"/>
      <c r="UVT232" s="85"/>
      <c r="UVU232" s="85"/>
      <c r="UVV232" s="85"/>
      <c r="UVW232" s="85"/>
      <c r="UVX232" s="85"/>
      <c r="UVY232" s="85"/>
      <c r="UVZ232" s="85"/>
      <c r="UWA232" s="85"/>
      <c r="UWB232" s="85"/>
      <c r="UWC232" s="85"/>
      <c r="UWD232" s="85"/>
      <c r="UWE232" s="85"/>
      <c r="UWF232" s="85"/>
      <c r="UWG232" s="85"/>
      <c r="UWH232" s="85"/>
      <c r="UWI232" s="85"/>
      <c r="UWJ232" s="85"/>
      <c r="UWK232" s="85"/>
      <c r="UWL232" s="85"/>
      <c r="UWM232" s="85"/>
      <c r="UWN232" s="85"/>
      <c r="UWO232" s="85"/>
      <c r="UWP232" s="85"/>
      <c r="UWQ232" s="85"/>
      <c r="UWR232" s="85"/>
      <c r="UWS232" s="85"/>
      <c r="UWT232" s="85"/>
      <c r="UWU232" s="85"/>
      <c r="UWV232" s="85"/>
      <c r="UWW232" s="85"/>
      <c r="UWX232" s="85"/>
      <c r="UWY232" s="85"/>
      <c r="UWZ232" s="85"/>
      <c r="UXA232" s="85"/>
      <c r="UXB232" s="85"/>
      <c r="UXC232" s="85"/>
      <c r="UXD232" s="85"/>
      <c r="UXE232" s="85"/>
      <c r="UXF232" s="85"/>
      <c r="UXG232" s="85"/>
      <c r="UXH232" s="85"/>
      <c r="UXI232" s="85"/>
      <c r="UXJ232" s="85"/>
      <c r="UXK232" s="85"/>
      <c r="UXL232" s="85"/>
      <c r="UXM232" s="85"/>
      <c r="UXN232" s="85"/>
      <c r="UXO232" s="85"/>
      <c r="UXP232" s="85"/>
      <c r="UXQ232" s="85"/>
      <c r="UXR232" s="85"/>
      <c r="UXS232" s="85"/>
      <c r="UXT232" s="85"/>
      <c r="UXU232" s="85"/>
      <c r="UXV232" s="85"/>
      <c r="UXW232" s="85"/>
      <c r="UXX232" s="85"/>
      <c r="UXY232" s="85"/>
      <c r="UXZ232" s="85"/>
      <c r="UYA232" s="85"/>
      <c r="UYB232" s="85"/>
      <c r="UYC232" s="85"/>
      <c r="UYD232" s="85"/>
      <c r="UYE232" s="85"/>
      <c r="UYF232" s="85"/>
      <c r="UYG232" s="85"/>
      <c r="UYH232" s="85"/>
      <c r="UYI232" s="85"/>
      <c r="UYJ232" s="85"/>
      <c r="UYK232" s="85"/>
      <c r="UYL232" s="85"/>
      <c r="UYM232" s="85"/>
      <c r="UYN232" s="85"/>
      <c r="UYO232" s="85"/>
      <c r="UYP232" s="85"/>
      <c r="UYQ232" s="85"/>
      <c r="UYR232" s="85"/>
      <c r="UYS232" s="85"/>
      <c r="UYT232" s="85"/>
      <c r="UYU232" s="85"/>
      <c r="UYV232" s="85"/>
      <c r="UYW232" s="85"/>
      <c r="UYX232" s="85"/>
      <c r="UYY232" s="85"/>
      <c r="UYZ232" s="85"/>
      <c r="UZA232" s="85"/>
      <c r="UZB232" s="85"/>
      <c r="UZC232" s="85"/>
      <c r="UZD232" s="85"/>
      <c r="UZE232" s="85"/>
      <c r="UZF232" s="85"/>
      <c r="UZG232" s="85"/>
      <c r="UZH232" s="85"/>
      <c r="UZI232" s="85"/>
      <c r="UZJ232" s="85"/>
      <c r="UZK232" s="85"/>
      <c r="UZL232" s="85"/>
      <c r="UZM232" s="85"/>
      <c r="UZN232" s="85"/>
      <c r="UZO232" s="85"/>
      <c r="UZP232" s="85"/>
      <c r="UZQ232" s="85"/>
      <c r="UZR232" s="85"/>
      <c r="UZS232" s="85"/>
      <c r="UZT232" s="85"/>
      <c r="UZU232" s="85"/>
      <c r="UZV232" s="85"/>
      <c r="UZW232" s="85"/>
      <c r="UZX232" s="85"/>
      <c r="UZY232" s="85"/>
      <c r="UZZ232" s="85"/>
      <c r="VAA232" s="85"/>
      <c r="VAB232" s="85"/>
      <c r="VAC232" s="85"/>
      <c r="VAD232" s="85"/>
      <c r="VAE232" s="85"/>
      <c r="VAF232" s="85"/>
      <c r="VAG232" s="85"/>
      <c r="VAH232" s="85"/>
      <c r="VAI232" s="85"/>
      <c r="VAJ232" s="85"/>
      <c r="VAK232" s="85"/>
      <c r="VAL232" s="85"/>
      <c r="VAM232" s="85"/>
      <c r="VAN232" s="85"/>
      <c r="VAO232" s="85"/>
      <c r="VAP232" s="85"/>
      <c r="VAQ232" s="85"/>
      <c r="VAR232" s="85"/>
      <c r="VAS232" s="85"/>
      <c r="VAT232" s="85"/>
      <c r="VAU232" s="85"/>
      <c r="VAV232" s="85"/>
      <c r="VAW232" s="85"/>
      <c r="VAX232" s="85"/>
      <c r="VAY232" s="85"/>
      <c r="VAZ232" s="85"/>
      <c r="VBA232" s="85"/>
      <c r="VBB232" s="85"/>
      <c r="VBC232" s="85"/>
      <c r="VBD232" s="85"/>
      <c r="VBE232" s="85"/>
      <c r="VBF232" s="85"/>
      <c r="VBG232" s="85"/>
      <c r="VBH232" s="85"/>
      <c r="VBI232" s="85"/>
      <c r="VBJ232" s="85"/>
      <c r="VBK232" s="85"/>
      <c r="VBL232" s="85"/>
      <c r="VBM232" s="85"/>
      <c r="VBN232" s="85"/>
      <c r="VBO232" s="85"/>
      <c r="VBP232" s="85"/>
      <c r="VBQ232" s="85"/>
      <c r="VBR232" s="85"/>
      <c r="VBS232" s="85"/>
      <c r="VBT232" s="85"/>
      <c r="VBU232" s="85"/>
      <c r="VBV232" s="85"/>
      <c r="VBW232" s="85"/>
      <c r="VBX232" s="85"/>
      <c r="VBY232" s="85"/>
      <c r="VBZ232" s="85"/>
      <c r="VCA232" s="85"/>
      <c r="VCB232" s="85"/>
      <c r="VCC232" s="85"/>
      <c r="VCD232" s="85"/>
      <c r="VCE232" s="85"/>
      <c r="VCF232" s="85"/>
      <c r="VCG232" s="85"/>
      <c r="VCH232" s="85"/>
      <c r="VCI232" s="85"/>
      <c r="VCJ232" s="85"/>
      <c r="VCK232" s="85"/>
      <c r="VCL232" s="85"/>
      <c r="VCM232" s="85"/>
      <c r="VCN232" s="85"/>
      <c r="VCO232" s="85"/>
      <c r="VCP232" s="85"/>
      <c r="VCQ232" s="85"/>
      <c r="VCR232" s="85"/>
      <c r="VCS232" s="85"/>
      <c r="VCT232" s="85"/>
      <c r="VCU232" s="85"/>
      <c r="VCV232" s="85"/>
      <c r="VCW232" s="85"/>
      <c r="VCX232" s="85"/>
      <c r="VCY232" s="85"/>
      <c r="VCZ232" s="85"/>
      <c r="VDA232" s="85"/>
      <c r="VDB232" s="85"/>
      <c r="VDC232" s="85"/>
      <c r="VDD232" s="85"/>
      <c r="VDE232" s="85"/>
      <c r="VDF232" s="85"/>
      <c r="VDG232" s="85"/>
      <c r="VDH232" s="85"/>
      <c r="VDI232" s="85"/>
      <c r="VDJ232" s="85"/>
      <c r="VDK232" s="85"/>
      <c r="VDL232" s="85"/>
      <c r="VDM232" s="85"/>
      <c r="VDN232" s="85"/>
      <c r="VDO232" s="85"/>
      <c r="VDP232" s="85"/>
      <c r="VDQ232" s="85"/>
      <c r="VDR232" s="85"/>
      <c r="VDS232" s="85"/>
      <c r="VDT232" s="85"/>
      <c r="VDU232" s="85"/>
      <c r="VDV232" s="85"/>
      <c r="VDW232" s="85"/>
      <c r="VDX232" s="85"/>
      <c r="VDY232" s="85"/>
      <c r="VDZ232" s="85"/>
      <c r="VEA232" s="85"/>
      <c r="VEB232" s="85"/>
      <c r="VEC232" s="85"/>
      <c r="VED232" s="85"/>
      <c r="VEE232" s="85"/>
      <c r="VEF232" s="85"/>
      <c r="VEG232" s="85"/>
      <c r="VEH232" s="85"/>
      <c r="VEI232" s="85"/>
      <c r="VEJ232" s="85"/>
      <c r="VEK232" s="85"/>
      <c r="VEL232" s="85"/>
      <c r="VEM232" s="85"/>
      <c r="VEN232" s="85"/>
      <c r="VEO232" s="85"/>
      <c r="VEP232" s="85"/>
      <c r="VEQ232" s="85"/>
      <c r="VER232" s="85"/>
      <c r="VES232" s="85"/>
      <c r="VET232" s="85"/>
      <c r="VEU232" s="85"/>
      <c r="VEV232" s="85"/>
      <c r="VEW232" s="85"/>
      <c r="VEX232" s="85"/>
      <c r="VEY232" s="85"/>
      <c r="VEZ232" s="85"/>
      <c r="VFA232" s="85"/>
      <c r="VFB232" s="85"/>
      <c r="VFC232" s="85"/>
      <c r="VFD232" s="85"/>
      <c r="VFE232" s="85"/>
      <c r="VFF232" s="85"/>
      <c r="VFG232" s="85"/>
      <c r="VFH232" s="85"/>
      <c r="VFI232" s="85"/>
      <c r="VFJ232" s="85"/>
      <c r="VFK232" s="85"/>
      <c r="VFL232" s="85"/>
      <c r="VFM232" s="85"/>
      <c r="VFN232" s="85"/>
      <c r="VFO232" s="85"/>
      <c r="VFP232" s="85"/>
      <c r="VFQ232" s="85"/>
      <c r="VFR232" s="85"/>
      <c r="VFS232" s="85"/>
      <c r="VFT232" s="85"/>
      <c r="VFU232" s="85"/>
      <c r="VFV232" s="85"/>
      <c r="VFW232" s="85"/>
      <c r="VFX232" s="85"/>
      <c r="VFY232" s="85"/>
      <c r="VFZ232" s="85"/>
      <c r="VGA232" s="85"/>
      <c r="VGB232" s="85"/>
      <c r="VGC232" s="85"/>
      <c r="VGD232" s="85"/>
      <c r="VGE232" s="85"/>
      <c r="VGF232" s="85"/>
      <c r="VGG232" s="85"/>
      <c r="VGH232" s="85"/>
      <c r="VGI232" s="85"/>
      <c r="VGJ232" s="85"/>
      <c r="VGK232" s="85"/>
      <c r="VGL232" s="85"/>
      <c r="VGM232" s="85"/>
      <c r="VGN232" s="85"/>
      <c r="VGO232" s="85"/>
      <c r="VGP232" s="85"/>
      <c r="VGQ232" s="85"/>
      <c r="VGR232" s="85"/>
      <c r="VGS232" s="85"/>
      <c r="VGT232" s="85"/>
      <c r="VGU232" s="85"/>
      <c r="VGV232" s="85"/>
      <c r="VGW232" s="85"/>
      <c r="VGX232" s="85"/>
      <c r="VGY232" s="85"/>
      <c r="VGZ232" s="85"/>
      <c r="VHA232" s="85"/>
      <c r="VHB232" s="85"/>
      <c r="VHC232" s="85"/>
      <c r="VHD232" s="85"/>
      <c r="VHE232" s="85"/>
      <c r="VHF232" s="85"/>
      <c r="VHG232" s="85"/>
      <c r="VHH232" s="85"/>
      <c r="VHI232" s="85"/>
      <c r="VHJ232" s="85"/>
      <c r="VHK232" s="85"/>
      <c r="VHL232" s="85"/>
      <c r="VHM232" s="85"/>
      <c r="VHN232" s="85"/>
      <c r="VHO232" s="85"/>
      <c r="VHP232" s="85"/>
      <c r="VHQ232" s="85"/>
      <c r="VHR232" s="85"/>
      <c r="VHS232" s="85"/>
      <c r="VHT232" s="85"/>
      <c r="VHU232" s="85"/>
      <c r="VHV232" s="85"/>
      <c r="VHW232" s="85"/>
      <c r="VHX232" s="85"/>
      <c r="VHY232" s="85"/>
      <c r="VHZ232" s="85"/>
      <c r="VIA232" s="85"/>
      <c r="VIB232" s="85"/>
      <c r="VIC232" s="85"/>
      <c r="VID232" s="85"/>
      <c r="VIE232" s="85"/>
      <c r="VIF232" s="85"/>
      <c r="VIG232" s="85"/>
      <c r="VIH232" s="85"/>
      <c r="VII232" s="85"/>
      <c r="VIJ232" s="85"/>
      <c r="VIK232" s="85"/>
      <c r="VIL232" s="85"/>
      <c r="VIM232" s="85"/>
      <c r="VIN232" s="85"/>
      <c r="VIO232" s="85"/>
      <c r="VIP232" s="85"/>
      <c r="VIQ232" s="85"/>
      <c r="VIR232" s="85"/>
      <c r="VIS232" s="85"/>
      <c r="VIT232" s="85"/>
      <c r="VIU232" s="85"/>
      <c r="VIV232" s="85"/>
      <c r="VIW232" s="85"/>
      <c r="VIX232" s="85"/>
      <c r="VIY232" s="85"/>
      <c r="VIZ232" s="85"/>
      <c r="VJA232" s="85"/>
      <c r="VJB232" s="85"/>
      <c r="VJC232" s="85"/>
      <c r="VJD232" s="85"/>
      <c r="VJE232" s="85"/>
      <c r="VJF232" s="85"/>
      <c r="VJG232" s="85"/>
      <c r="VJH232" s="85"/>
      <c r="VJI232" s="85"/>
      <c r="VJJ232" s="85"/>
      <c r="VJK232" s="85"/>
      <c r="VJL232" s="85"/>
      <c r="VJM232" s="85"/>
      <c r="VJN232" s="85"/>
      <c r="VJO232" s="85"/>
      <c r="VJP232" s="85"/>
      <c r="VJQ232" s="85"/>
      <c r="VJR232" s="85"/>
      <c r="VJS232" s="85"/>
      <c r="VJT232" s="85"/>
      <c r="VJU232" s="85"/>
      <c r="VJV232" s="85"/>
      <c r="VJW232" s="85"/>
      <c r="VJX232" s="85"/>
      <c r="VJY232" s="85"/>
      <c r="VJZ232" s="85"/>
      <c r="VKA232" s="85"/>
      <c r="VKB232" s="85"/>
      <c r="VKC232" s="85"/>
      <c r="VKD232" s="85"/>
      <c r="VKE232" s="85"/>
      <c r="VKF232" s="85"/>
      <c r="VKG232" s="85"/>
      <c r="VKH232" s="85"/>
      <c r="VKI232" s="85"/>
      <c r="VKJ232" s="85"/>
      <c r="VKK232" s="85"/>
      <c r="VKL232" s="85"/>
      <c r="VKM232" s="85"/>
      <c r="VKN232" s="85"/>
      <c r="VKO232" s="85"/>
      <c r="VKP232" s="85"/>
      <c r="VKQ232" s="85"/>
      <c r="VKR232" s="85"/>
      <c r="VKS232" s="85"/>
      <c r="VKT232" s="85"/>
      <c r="VKU232" s="85"/>
      <c r="VKV232" s="85"/>
      <c r="VKW232" s="85"/>
      <c r="VKX232" s="85"/>
      <c r="VKY232" s="85"/>
      <c r="VKZ232" s="85"/>
      <c r="VLA232" s="85"/>
      <c r="VLB232" s="85"/>
      <c r="VLC232" s="85"/>
      <c r="VLD232" s="85"/>
      <c r="VLE232" s="85"/>
      <c r="VLF232" s="85"/>
      <c r="VLG232" s="85"/>
      <c r="VLH232" s="85"/>
      <c r="VLI232" s="85"/>
      <c r="VLJ232" s="85"/>
      <c r="VLK232" s="85"/>
      <c r="VLL232" s="85"/>
      <c r="VLM232" s="85"/>
      <c r="VLN232" s="85"/>
      <c r="VLO232" s="85"/>
      <c r="VLP232" s="85"/>
      <c r="VLQ232" s="85"/>
      <c r="VLR232" s="85"/>
      <c r="VLS232" s="85"/>
      <c r="VLT232" s="85"/>
      <c r="VLU232" s="85"/>
      <c r="VLV232" s="85"/>
      <c r="VLW232" s="85"/>
      <c r="VLX232" s="85"/>
      <c r="VLY232" s="85"/>
      <c r="VLZ232" s="85"/>
      <c r="VMA232" s="85"/>
      <c r="VMB232" s="85"/>
      <c r="VMC232" s="85"/>
      <c r="VMD232" s="85"/>
      <c r="VME232" s="85"/>
      <c r="VMF232" s="85"/>
      <c r="VMG232" s="85"/>
      <c r="VMH232" s="85"/>
      <c r="VMI232" s="85"/>
      <c r="VMJ232" s="85"/>
      <c r="VMK232" s="85"/>
      <c r="VML232" s="85"/>
      <c r="VMM232" s="85"/>
      <c r="VMN232" s="85"/>
      <c r="VMO232" s="85"/>
      <c r="VMP232" s="85"/>
      <c r="VMQ232" s="85"/>
      <c r="VMR232" s="85"/>
      <c r="VMS232" s="85"/>
      <c r="VMT232" s="85"/>
      <c r="VMU232" s="85"/>
      <c r="VMV232" s="85"/>
      <c r="VMW232" s="85"/>
      <c r="VMX232" s="85"/>
      <c r="VMY232" s="85"/>
      <c r="VMZ232" s="85"/>
      <c r="VNA232" s="85"/>
      <c r="VNB232" s="85"/>
      <c r="VNC232" s="85"/>
      <c r="VND232" s="85"/>
      <c r="VNE232" s="85"/>
      <c r="VNF232" s="85"/>
      <c r="VNG232" s="85"/>
      <c r="VNH232" s="85"/>
      <c r="VNI232" s="85"/>
      <c r="VNJ232" s="85"/>
      <c r="VNK232" s="85"/>
      <c r="VNL232" s="85"/>
      <c r="VNM232" s="85"/>
      <c r="VNN232" s="85"/>
      <c r="VNO232" s="85"/>
      <c r="VNP232" s="85"/>
      <c r="VNQ232" s="85"/>
      <c r="VNR232" s="85"/>
      <c r="VNS232" s="85"/>
      <c r="VNT232" s="85"/>
      <c r="VNU232" s="85"/>
      <c r="VNV232" s="85"/>
      <c r="VNW232" s="85"/>
      <c r="VNX232" s="85"/>
      <c r="VNY232" s="85"/>
      <c r="VNZ232" s="85"/>
      <c r="VOA232" s="85"/>
      <c r="VOB232" s="85"/>
      <c r="VOC232" s="85"/>
      <c r="VOD232" s="85"/>
      <c r="VOE232" s="85"/>
      <c r="VOF232" s="85"/>
      <c r="VOG232" s="85"/>
      <c r="VOH232" s="85"/>
      <c r="VOI232" s="85"/>
      <c r="VOJ232" s="85"/>
      <c r="VOK232" s="85"/>
      <c r="VOL232" s="85"/>
      <c r="VOM232" s="85"/>
      <c r="VON232" s="85"/>
      <c r="VOO232" s="85"/>
      <c r="VOP232" s="85"/>
      <c r="VOQ232" s="85"/>
      <c r="VOR232" s="85"/>
      <c r="VOS232" s="85"/>
      <c r="VOT232" s="85"/>
      <c r="VOU232" s="85"/>
      <c r="VOV232" s="85"/>
      <c r="VOW232" s="85"/>
      <c r="VOX232" s="85"/>
      <c r="VOY232" s="85"/>
      <c r="VOZ232" s="85"/>
      <c r="VPA232" s="85"/>
      <c r="VPB232" s="85"/>
      <c r="VPC232" s="85"/>
      <c r="VPD232" s="85"/>
      <c r="VPE232" s="85"/>
      <c r="VPF232" s="85"/>
      <c r="VPG232" s="85"/>
      <c r="VPH232" s="85"/>
      <c r="VPI232" s="85"/>
      <c r="VPJ232" s="85"/>
      <c r="VPK232" s="85"/>
      <c r="VPL232" s="85"/>
      <c r="VPM232" s="85"/>
      <c r="VPN232" s="85"/>
      <c r="VPO232" s="85"/>
      <c r="VPP232" s="85"/>
      <c r="VPQ232" s="85"/>
      <c r="VPR232" s="85"/>
      <c r="VPS232" s="85"/>
      <c r="VPT232" s="85"/>
      <c r="VPU232" s="85"/>
      <c r="VPV232" s="85"/>
      <c r="VPW232" s="85"/>
      <c r="VPX232" s="85"/>
      <c r="VPY232" s="85"/>
      <c r="VPZ232" s="85"/>
      <c r="VQA232" s="85"/>
      <c r="VQB232" s="85"/>
      <c r="VQC232" s="85"/>
      <c r="VQD232" s="85"/>
      <c r="VQE232" s="85"/>
      <c r="VQF232" s="85"/>
      <c r="VQG232" s="85"/>
      <c r="VQH232" s="85"/>
      <c r="VQI232" s="85"/>
      <c r="VQJ232" s="85"/>
      <c r="VQK232" s="85"/>
      <c r="VQL232" s="85"/>
      <c r="VQM232" s="85"/>
      <c r="VQN232" s="85"/>
      <c r="VQO232" s="85"/>
      <c r="VQP232" s="85"/>
      <c r="VQQ232" s="85"/>
      <c r="VQR232" s="85"/>
      <c r="VQS232" s="85"/>
      <c r="VQT232" s="85"/>
      <c r="VQU232" s="85"/>
      <c r="VQV232" s="85"/>
      <c r="VQW232" s="85"/>
      <c r="VQX232" s="85"/>
      <c r="VQY232" s="85"/>
      <c r="VQZ232" s="85"/>
      <c r="VRA232" s="85"/>
      <c r="VRB232" s="85"/>
      <c r="VRC232" s="85"/>
      <c r="VRD232" s="85"/>
      <c r="VRE232" s="85"/>
      <c r="VRF232" s="85"/>
      <c r="VRG232" s="85"/>
      <c r="VRH232" s="85"/>
      <c r="VRI232" s="85"/>
      <c r="VRJ232" s="85"/>
      <c r="VRK232" s="85"/>
      <c r="VRL232" s="85"/>
      <c r="VRM232" s="85"/>
      <c r="VRN232" s="85"/>
      <c r="VRO232" s="85"/>
      <c r="VRP232" s="85"/>
      <c r="VRQ232" s="85"/>
      <c r="VRR232" s="85"/>
      <c r="VRS232" s="85"/>
      <c r="VRT232" s="85"/>
      <c r="VRU232" s="85"/>
      <c r="VRV232" s="85"/>
      <c r="VRW232" s="85"/>
      <c r="VRX232" s="85"/>
      <c r="VRY232" s="85"/>
      <c r="VRZ232" s="85"/>
      <c r="VSA232" s="85"/>
      <c r="VSB232" s="85"/>
      <c r="VSC232" s="85"/>
      <c r="VSD232" s="85"/>
      <c r="VSE232" s="85"/>
      <c r="VSF232" s="85"/>
      <c r="VSG232" s="85"/>
      <c r="VSH232" s="85"/>
      <c r="VSI232" s="85"/>
      <c r="VSJ232" s="85"/>
      <c r="VSK232" s="85"/>
      <c r="VSL232" s="85"/>
      <c r="VSM232" s="85"/>
      <c r="VSN232" s="85"/>
      <c r="VSO232" s="85"/>
      <c r="VSP232" s="85"/>
      <c r="VSQ232" s="85"/>
      <c r="VSR232" s="85"/>
      <c r="VSS232" s="85"/>
      <c r="VST232" s="85"/>
      <c r="VSU232" s="85"/>
      <c r="VSV232" s="85"/>
      <c r="VSW232" s="85"/>
      <c r="VSX232" s="85"/>
      <c r="VSY232" s="85"/>
      <c r="VSZ232" s="85"/>
      <c r="VTA232" s="85"/>
      <c r="VTB232" s="85"/>
      <c r="VTC232" s="85"/>
      <c r="VTD232" s="85"/>
      <c r="VTE232" s="85"/>
      <c r="VTF232" s="85"/>
      <c r="VTG232" s="85"/>
      <c r="VTH232" s="85"/>
      <c r="VTI232" s="85"/>
      <c r="VTJ232" s="85"/>
      <c r="VTK232" s="85"/>
      <c r="VTL232" s="85"/>
      <c r="VTM232" s="85"/>
      <c r="VTN232" s="85"/>
      <c r="VTO232" s="85"/>
      <c r="VTP232" s="85"/>
      <c r="VTQ232" s="85"/>
      <c r="VTR232" s="85"/>
      <c r="VTS232" s="85"/>
      <c r="VTT232" s="85"/>
      <c r="VTU232" s="85"/>
      <c r="VTV232" s="85"/>
      <c r="VTW232" s="85"/>
      <c r="VTX232" s="85"/>
      <c r="VTY232" s="85"/>
      <c r="VTZ232" s="85"/>
      <c r="VUA232" s="85"/>
      <c r="VUB232" s="85"/>
      <c r="VUC232" s="85"/>
      <c r="VUD232" s="85"/>
      <c r="VUE232" s="85"/>
      <c r="VUF232" s="85"/>
      <c r="VUG232" s="85"/>
      <c r="VUH232" s="85"/>
      <c r="VUI232" s="85"/>
      <c r="VUJ232" s="85"/>
      <c r="VUK232" s="85"/>
      <c r="VUL232" s="85"/>
      <c r="VUM232" s="85"/>
      <c r="VUN232" s="85"/>
      <c r="VUO232" s="85"/>
      <c r="VUP232" s="85"/>
      <c r="VUQ232" s="85"/>
      <c r="VUR232" s="85"/>
      <c r="VUS232" s="85"/>
      <c r="VUT232" s="85"/>
      <c r="VUU232" s="85"/>
      <c r="VUV232" s="85"/>
      <c r="VUW232" s="85"/>
      <c r="VUX232" s="85"/>
      <c r="VUY232" s="85"/>
      <c r="VUZ232" s="85"/>
      <c r="VVA232" s="85"/>
      <c r="VVB232" s="85"/>
      <c r="VVC232" s="85"/>
      <c r="VVD232" s="85"/>
      <c r="VVE232" s="85"/>
      <c r="VVF232" s="85"/>
      <c r="VVG232" s="85"/>
      <c r="VVH232" s="85"/>
      <c r="VVI232" s="85"/>
      <c r="VVJ232" s="85"/>
      <c r="VVK232" s="85"/>
      <c r="VVL232" s="85"/>
      <c r="VVM232" s="85"/>
      <c r="VVN232" s="85"/>
      <c r="VVO232" s="85"/>
      <c r="VVP232" s="85"/>
      <c r="VVQ232" s="85"/>
      <c r="VVR232" s="85"/>
      <c r="VVS232" s="85"/>
      <c r="VVT232" s="85"/>
      <c r="VVU232" s="85"/>
      <c r="VVV232" s="85"/>
      <c r="VVW232" s="85"/>
      <c r="VVX232" s="85"/>
      <c r="VVY232" s="85"/>
      <c r="VVZ232" s="85"/>
      <c r="VWA232" s="85"/>
      <c r="VWB232" s="85"/>
      <c r="VWC232" s="85"/>
      <c r="VWD232" s="85"/>
      <c r="VWE232" s="85"/>
      <c r="VWF232" s="85"/>
      <c r="VWG232" s="85"/>
      <c r="VWH232" s="85"/>
      <c r="VWI232" s="85"/>
      <c r="VWJ232" s="85"/>
      <c r="VWK232" s="85"/>
      <c r="VWL232" s="85"/>
      <c r="VWM232" s="85"/>
      <c r="VWN232" s="85"/>
      <c r="VWO232" s="85"/>
      <c r="VWP232" s="85"/>
      <c r="VWQ232" s="85"/>
      <c r="VWR232" s="85"/>
      <c r="VWS232" s="85"/>
      <c r="VWT232" s="85"/>
      <c r="VWU232" s="85"/>
      <c r="VWV232" s="85"/>
      <c r="VWW232" s="85"/>
      <c r="VWX232" s="85"/>
      <c r="VWY232" s="85"/>
      <c r="VWZ232" s="85"/>
      <c r="VXA232" s="85"/>
      <c r="VXB232" s="85"/>
      <c r="VXC232" s="85"/>
      <c r="VXD232" s="85"/>
      <c r="VXE232" s="85"/>
      <c r="VXF232" s="85"/>
      <c r="VXG232" s="85"/>
      <c r="VXH232" s="85"/>
      <c r="VXI232" s="85"/>
      <c r="VXJ232" s="85"/>
      <c r="VXK232" s="85"/>
      <c r="VXL232" s="85"/>
      <c r="VXM232" s="85"/>
      <c r="VXN232" s="85"/>
      <c r="VXO232" s="85"/>
      <c r="VXP232" s="85"/>
      <c r="VXQ232" s="85"/>
      <c r="VXR232" s="85"/>
      <c r="VXS232" s="85"/>
      <c r="VXT232" s="85"/>
      <c r="VXU232" s="85"/>
      <c r="VXV232" s="85"/>
      <c r="VXW232" s="85"/>
      <c r="VXX232" s="85"/>
      <c r="VXY232" s="85"/>
      <c r="VXZ232" s="85"/>
      <c r="VYA232" s="85"/>
      <c r="VYB232" s="85"/>
      <c r="VYC232" s="85"/>
      <c r="VYD232" s="85"/>
      <c r="VYE232" s="85"/>
      <c r="VYF232" s="85"/>
      <c r="VYG232" s="85"/>
      <c r="VYH232" s="85"/>
      <c r="VYI232" s="85"/>
      <c r="VYJ232" s="85"/>
      <c r="VYK232" s="85"/>
      <c r="VYL232" s="85"/>
      <c r="VYM232" s="85"/>
      <c r="VYN232" s="85"/>
      <c r="VYO232" s="85"/>
      <c r="VYP232" s="85"/>
      <c r="VYQ232" s="85"/>
      <c r="VYR232" s="85"/>
      <c r="VYS232" s="85"/>
      <c r="VYT232" s="85"/>
      <c r="VYU232" s="85"/>
      <c r="VYV232" s="85"/>
      <c r="VYW232" s="85"/>
      <c r="VYX232" s="85"/>
      <c r="VYY232" s="85"/>
      <c r="VYZ232" s="85"/>
      <c r="VZA232" s="85"/>
      <c r="VZB232" s="85"/>
      <c r="VZC232" s="85"/>
      <c r="VZD232" s="85"/>
      <c r="VZE232" s="85"/>
      <c r="VZF232" s="85"/>
      <c r="VZG232" s="85"/>
      <c r="VZH232" s="85"/>
      <c r="VZI232" s="85"/>
      <c r="VZJ232" s="85"/>
      <c r="VZK232" s="85"/>
      <c r="VZL232" s="85"/>
      <c r="VZM232" s="85"/>
      <c r="VZN232" s="85"/>
      <c r="VZO232" s="85"/>
      <c r="VZP232" s="85"/>
      <c r="VZQ232" s="85"/>
      <c r="VZR232" s="85"/>
      <c r="VZS232" s="85"/>
      <c r="VZT232" s="85"/>
      <c r="VZU232" s="85"/>
      <c r="VZV232" s="85"/>
      <c r="VZW232" s="85"/>
      <c r="VZX232" s="85"/>
      <c r="VZY232" s="85"/>
      <c r="VZZ232" s="85"/>
      <c r="WAA232" s="85"/>
      <c r="WAB232" s="85"/>
      <c r="WAC232" s="85"/>
      <c r="WAD232" s="85"/>
      <c r="WAE232" s="85"/>
      <c r="WAF232" s="85"/>
      <c r="WAG232" s="85"/>
      <c r="WAH232" s="85"/>
      <c r="WAI232" s="85"/>
      <c r="WAJ232" s="85"/>
      <c r="WAK232" s="85"/>
      <c r="WAL232" s="85"/>
      <c r="WAM232" s="85"/>
      <c r="WAN232" s="85"/>
      <c r="WAO232" s="85"/>
      <c r="WAP232" s="85"/>
      <c r="WAQ232" s="85"/>
      <c r="WAR232" s="85"/>
      <c r="WAS232" s="85"/>
      <c r="WAT232" s="85"/>
      <c r="WAU232" s="85"/>
      <c r="WAV232" s="85"/>
      <c r="WAW232" s="85"/>
      <c r="WAX232" s="85"/>
      <c r="WAY232" s="85"/>
      <c r="WAZ232" s="85"/>
      <c r="WBA232" s="85"/>
      <c r="WBB232" s="85"/>
      <c r="WBC232" s="85"/>
      <c r="WBD232" s="85"/>
      <c r="WBE232" s="85"/>
      <c r="WBF232" s="85"/>
      <c r="WBG232" s="85"/>
      <c r="WBH232" s="85"/>
      <c r="WBI232" s="85"/>
      <c r="WBJ232" s="85"/>
      <c r="WBK232" s="85"/>
      <c r="WBL232" s="85"/>
      <c r="WBM232" s="85"/>
      <c r="WBN232" s="85"/>
      <c r="WBO232" s="85"/>
      <c r="WBP232" s="85"/>
      <c r="WBQ232" s="85"/>
      <c r="WBR232" s="85"/>
      <c r="WBS232" s="85"/>
      <c r="WBT232" s="85"/>
      <c r="WBU232" s="85"/>
      <c r="WBV232" s="85"/>
      <c r="WBW232" s="85"/>
      <c r="WBX232" s="85"/>
      <c r="WBY232" s="85"/>
      <c r="WBZ232" s="85"/>
      <c r="WCA232" s="85"/>
      <c r="WCB232" s="85"/>
      <c r="WCC232" s="85"/>
      <c r="WCD232" s="85"/>
      <c r="WCE232" s="85"/>
      <c r="WCF232" s="85"/>
      <c r="WCG232" s="85"/>
      <c r="WCH232" s="85"/>
      <c r="WCI232" s="85"/>
      <c r="WCJ232" s="85"/>
      <c r="WCK232" s="85"/>
      <c r="WCL232" s="85"/>
      <c r="WCM232" s="85"/>
      <c r="WCN232" s="85"/>
      <c r="WCO232" s="85"/>
      <c r="WCP232" s="85"/>
      <c r="WCQ232" s="85"/>
      <c r="WCR232" s="85"/>
      <c r="WCS232" s="85"/>
      <c r="WCT232" s="85"/>
      <c r="WCU232" s="85"/>
      <c r="WCV232" s="85"/>
      <c r="WCW232" s="85"/>
      <c r="WCX232" s="85"/>
      <c r="WCY232" s="85"/>
      <c r="WCZ232" s="85"/>
      <c r="WDA232" s="85"/>
      <c r="WDB232" s="85"/>
      <c r="WDC232" s="85"/>
      <c r="WDD232" s="85"/>
      <c r="WDE232" s="85"/>
      <c r="WDF232" s="85"/>
      <c r="WDG232" s="85"/>
      <c r="WDH232" s="85"/>
      <c r="WDI232" s="85"/>
      <c r="WDJ232" s="85"/>
      <c r="WDK232" s="85"/>
      <c r="WDL232" s="85"/>
      <c r="WDM232" s="85"/>
      <c r="WDN232" s="85"/>
      <c r="WDO232" s="85"/>
      <c r="WDP232" s="85"/>
      <c r="WDQ232" s="85"/>
      <c r="WDR232" s="85"/>
      <c r="WDS232" s="85"/>
      <c r="WDT232" s="85"/>
      <c r="WDU232" s="85"/>
      <c r="WDV232" s="85"/>
      <c r="WDW232" s="85"/>
      <c r="WDX232" s="85"/>
      <c r="WDY232" s="85"/>
      <c r="WDZ232" s="85"/>
      <c r="WEA232" s="85"/>
      <c r="WEB232" s="85"/>
      <c r="WEC232" s="85"/>
      <c r="WED232" s="85"/>
      <c r="WEE232" s="85"/>
      <c r="WEF232" s="85"/>
      <c r="WEG232" s="85"/>
      <c r="WEH232" s="85"/>
      <c r="WEI232" s="85"/>
      <c r="WEJ232" s="85"/>
      <c r="WEK232" s="85"/>
      <c r="WEL232" s="85"/>
      <c r="WEM232" s="85"/>
      <c r="WEN232" s="85"/>
      <c r="WEO232" s="85"/>
      <c r="WEP232" s="85"/>
      <c r="WEQ232" s="85"/>
      <c r="WER232" s="85"/>
      <c r="WES232" s="85"/>
      <c r="WET232" s="85"/>
      <c r="WEU232" s="85"/>
      <c r="WEV232" s="85"/>
      <c r="WEW232" s="85"/>
      <c r="WEX232" s="85"/>
      <c r="WEY232" s="85"/>
      <c r="WEZ232" s="85"/>
      <c r="WFA232" s="85"/>
      <c r="WFB232" s="85"/>
      <c r="WFC232" s="85"/>
      <c r="WFD232" s="85"/>
      <c r="WFE232" s="85"/>
      <c r="WFF232" s="85"/>
      <c r="WFG232" s="85"/>
      <c r="WFH232" s="85"/>
      <c r="WFI232" s="85"/>
      <c r="WFJ232" s="85"/>
      <c r="WFK232" s="85"/>
      <c r="WFL232" s="85"/>
      <c r="WFM232" s="85"/>
      <c r="WFN232" s="85"/>
      <c r="WFO232" s="85"/>
      <c r="WFP232" s="85"/>
      <c r="WFQ232" s="85"/>
      <c r="WFR232" s="85"/>
      <c r="WFS232" s="85"/>
      <c r="WFT232" s="85"/>
      <c r="WFU232" s="85"/>
      <c r="WFV232" s="85"/>
      <c r="WFW232" s="85"/>
      <c r="WFX232" s="85"/>
      <c r="WFY232" s="85"/>
      <c r="WFZ232" s="85"/>
      <c r="WGA232" s="85"/>
      <c r="WGB232" s="85"/>
      <c r="WGC232" s="85"/>
      <c r="WGD232" s="85"/>
      <c r="WGE232" s="85"/>
      <c r="WGF232" s="85"/>
      <c r="WGG232" s="85"/>
      <c r="WGH232" s="85"/>
      <c r="WGI232" s="85"/>
      <c r="WGJ232" s="85"/>
      <c r="WGK232" s="85"/>
      <c r="WGL232" s="85"/>
      <c r="WGM232" s="85"/>
      <c r="WGN232" s="85"/>
      <c r="WGO232" s="85"/>
      <c r="WGP232" s="85"/>
      <c r="WGQ232" s="85"/>
      <c r="WGR232" s="85"/>
      <c r="WGS232" s="85"/>
      <c r="WGT232" s="85"/>
      <c r="WGU232" s="85"/>
      <c r="WGV232" s="85"/>
      <c r="WGW232" s="85"/>
      <c r="WGX232" s="85"/>
      <c r="WGY232" s="85"/>
      <c r="WGZ232" s="85"/>
      <c r="WHA232" s="85"/>
      <c r="WHB232" s="85"/>
      <c r="WHC232" s="85"/>
      <c r="WHD232" s="85"/>
      <c r="WHE232" s="85"/>
      <c r="WHF232" s="85"/>
      <c r="WHG232" s="85"/>
      <c r="WHH232" s="85"/>
      <c r="WHI232" s="85"/>
      <c r="WHJ232" s="85"/>
      <c r="WHK232" s="85"/>
      <c r="WHL232" s="85"/>
      <c r="WHM232" s="85"/>
      <c r="WHN232" s="85"/>
      <c r="WHO232" s="85"/>
      <c r="WHP232" s="85"/>
      <c r="WHQ232" s="85"/>
      <c r="WHR232" s="85"/>
      <c r="WHS232" s="85"/>
      <c r="WHT232" s="85"/>
      <c r="WHU232" s="85"/>
      <c r="WHV232" s="85"/>
      <c r="WHW232" s="85"/>
      <c r="WHX232" s="85"/>
      <c r="WHY232" s="85"/>
      <c r="WHZ232" s="85"/>
      <c r="WIA232" s="85"/>
      <c r="WIB232" s="85"/>
      <c r="WIC232" s="85"/>
      <c r="WID232" s="85"/>
      <c r="WIE232" s="85"/>
      <c r="WIF232" s="85"/>
      <c r="WIG232" s="85"/>
      <c r="WIH232" s="85"/>
      <c r="WII232" s="85"/>
      <c r="WIJ232" s="85"/>
      <c r="WIK232" s="85"/>
      <c r="WIL232" s="85"/>
      <c r="WIM232" s="85"/>
      <c r="WIN232" s="85"/>
      <c r="WIO232" s="85"/>
      <c r="WIP232" s="85"/>
      <c r="WIQ232" s="85"/>
      <c r="WIR232" s="85"/>
      <c r="WIS232" s="85"/>
      <c r="WIT232" s="85"/>
      <c r="WIU232" s="85"/>
      <c r="WIV232" s="85"/>
      <c r="WIW232" s="85"/>
      <c r="WIX232" s="85"/>
      <c r="WIY232" s="85"/>
      <c r="WIZ232" s="85"/>
      <c r="WJA232" s="85"/>
      <c r="WJB232" s="85"/>
      <c r="WJC232" s="85"/>
      <c r="WJD232" s="85"/>
      <c r="WJE232" s="85"/>
      <c r="WJF232" s="85"/>
      <c r="WJG232" s="85"/>
      <c r="WJH232" s="85"/>
      <c r="WJI232" s="85"/>
      <c r="WJJ232" s="85"/>
      <c r="WJK232" s="85"/>
      <c r="WJL232" s="85"/>
      <c r="WJM232" s="85"/>
      <c r="WJN232" s="85"/>
      <c r="WJO232" s="85"/>
      <c r="WJP232" s="85"/>
      <c r="WJQ232" s="85"/>
      <c r="WJR232" s="85"/>
      <c r="WJS232" s="85"/>
      <c r="WJT232" s="85"/>
      <c r="WJU232" s="85"/>
      <c r="WJV232" s="85"/>
      <c r="WJW232" s="85"/>
      <c r="WJX232" s="85"/>
      <c r="WJY232" s="85"/>
      <c r="WJZ232" s="85"/>
      <c r="WKA232" s="85"/>
      <c r="WKB232" s="85"/>
      <c r="WKC232" s="85"/>
      <c r="WKD232" s="85"/>
      <c r="WKE232" s="85"/>
      <c r="WKF232" s="85"/>
      <c r="WKG232" s="85"/>
      <c r="WKH232" s="85"/>
      <c r="WKI232" s="85"/>
      <c r="WKJ232" s="85"/>
      <c r="WKK232" s="85"/>
      <c r="WKL232" s="85"/>
      <c r="WKM232" s="85"/>
      <c r="WKN232" s="85"/>
      <c r="WKO232" s="85"/>
      <c r="WKP232" s="85"/>
      <c r="WKQ232" s="85"/>
      <c r="WKR232" s="85"/>
      <c r="WKS232" s="85"/>
      <c r="WKT232" s="85"/>
      <c r="WKU232" s="85"/>
      <c r="WKV232" s="85"/>
      <c r="WKW232" s="85"/>
      <c r="WKX232" s="85"/>
      <c r="WKY232" s="85"/>
      <c r="WKZ232" s="85"/>
      <c r="WLA232" s="85"/>
      <c r="WLB232" s="85"/>
      <c r="WLC232" s="85"/>
      <c r="WLD232" s="85"/>
      <c r="WLE232" s="85"/>
      <c r="WLF232" s="85"/>
      <c r="WLG232" s="85"/>
      <c r="WLH232" s="85"/>
      <c r="WLI232" s="85"/>
      <c r="WLJ232" s="85"/>
      <c r="WLK232" s="85"/>
      <c r="WLL232" s="85"/>
      <c r="WLM232" s="85"/>
      <c r="WLN232" s="85"/>
      <c r="WLO232" s="85"/>
      <c r="WLP232" s="85"/>
      <c r="WLQ232" s="85"/>
      <c r="WLR232" s="85"/>
      <c r="WLS232" s="85"/>
      <c r="WLT232" s="85"/>
      <c r="WLU232" s="85"/>
      <c r="WLV232" s="85"/>
      <c r="WLW232" s="85"/>
      <c r="WLX232" s="85"/>
      <c r="WLY232" s="85"/>
      <c r="WLZ232" s="85"/>
      <c r="WMA232" s="85"/>
      <c r="WMB232" s="85"/>
      <c r="WMC232" s="85"/>
      <c r="WMD232" s="85"/>
      <c r="WME232" s="85"/>
      <c r="WMF232" s="85"/>
      <c r="WMG232" s="85"/>
      <c r="WMH232" s="85"/>
      <c r="WMI232" s="85"/>
      <c r="WMJ232" s="85"/>
      <c r="WMK232" s="85"/>
      <c r="WML232" s="85"/>
      <c r="WMM232" s="85"/>
      <c r="WMN232" s="85"/>
      <c r="WMO232" s="85"/>
      <c r="WMP232" s="85"/>
      <c r="WMQ232" s="85"/>
      <c r="WMR232" s="85"/>
      <c r="WMS232" s="85"/>
      <c r="WMT232" s="85"/>
      <c r="WMU232" s="85"/>
      <c r="WMV232" s="85"/>
      <c r="WMW232" s="85"/>
      <c r="WMX232" s="85"/>
      <c r="WMY232" s="85"/>
      <c r="WMZ232" s="85"/>
      <c r="WNA232" s="85"/>
      <c r="WNB232" s="85"/>
      <c r="WNC232" s="85"/>
      <c r="WND232" s="85"/>
      <c r="WNE232" s="85"/>
      <c r="WNF232" s="85"/>
      <c r="WNG232" s="85"/>
      <c r="WNH232" s="85"/>
      <c r="WNI232" s="85"/>
      <c r="WNJ232" s="85"/>
      <c r="WNK232" s="85"/>
      <c r="WNL232" s="85"/>
      <c r="WNM232" s="85"/>
      <c r="WNN232" s="85"/>
      <c r="WNO232" s="85"/>
      <c r="WNP232" s="85"/>
      <c r="WNQ232" s="85"/>
      <c r="WNR232" s="85"/>
      <c r="WNS232" s="85"/>
      <c r="WNT232" s="85"/>
      <c r="WNU232" s="85"/>
      <c r="WNV232" s="85"/>
      <c r="WNW232" s="85"/>
      <c r="WNX232" s="85"/>
      <c r="WNY232" s="85"/>
      <c r="WNZ232" s="85"/>
      <c r="WOA232" s="85"/>
      <c r="WOB232" s="85"/>
      <c r="WOC232" s="85"/>
      <c r="WOD232" s="85"/>
      <c r="WOE232" s="85"/>
      <c r="WOF232" s="85"/>
      <c r="WOG232" s="85"/>
      <c r="WOH232" s="85"/>
      <c r="WOI232" s="85"/>
      <c r="WOJ232" s="85"/>
      <c r="WOK232" s="85"/>
      <c r="WOL232" s="85"/>
      <c r="WOM232" s="85"/>
      <c r="WON232" s="85"/>
      <c r="WOO232" s="85"/>
      <c r="WOP232" s="85"/>
      <c r="WOQ232" s="85"/>
      <c r="WOR232" s="85"/>
      <c r="WOS232" s="85"/>
      <c r="WOT232" s="85"/>
      <c r="WOU232" s="85"/>
      <c r="WOV232" s="85"/>
      <c r="WOW232" s="85"/>
      <c r="WOX232" s="85"/>
      <c r="WOY232" s="85"/>
      <c r="WOZ232" s="85"/>
      <c r="WPA232" s="85"/>
      <c r="WPB232" s="85"/>
      <c r="WPC232" s="85"/>
      <c r="WPD232" s="85"/>
      <c r="WPE232" s="85"/>
      <c r="WPF232" s="85"/>
      <c r="WPG232" s="85"/>
      <c r="WPH232" s="85"/>
      <c r="WPI232" s="85"/>
      <c r="WPJ232" s="85"/>
      <c r="WPK232" s="85"/>
      <c r="WPL232" s="85"/>
      <c r="WPM232" s="85"/>
      <c r="WPN232" s="85"/>
      <c r="WPO232" s="85"/>
      <c r="WPP232" s="85"/>
      <c r="WPQ232" s="85"/>
      <c r="WPR232" s="85"/>
      <c r="WPS232" s="85"/>
      <c r="WPT232" s="85"/>
      <c r="WPU232" s="85"/>
      <c r="WPV232" s="85"/>
      <c r="WPW232" s="85"/>
      <c r="WPX232" s="85"/>
      <c r="WPY232" s="85"/>
      <c r="WPZ232" s="85"/>
      <c r="WQA232" s="85"/>
      <c r="WQB232" s="85"/>
      <c r="WQC232" s="85"/>
      <c r="WQD232" s="85"/>
      <c r="WQE232" s="85"/>
      <c r="WQF232" s="85"/>
      <c r="WQG232" s="85"/>
      <c r="WQH232" s="85"/>
      <c r="WQI232" s="85"/>
      <c r="WQJ232" s="85"/>
      <c r="WQK232" s="85"/>
      <c r="WQL232" s="85"/>
      <c r="WQM232" s="85"/>
      <c r="WQN232" s="85"/>
      <c r="WQO232" s="85"/>
      <c r="WQP232" s="85"/>
      <c r="WQQ232" s="85"/>
      <c r="WQR232" s="85"/>
      <c r="WQS232" s="85"/>
      <c r="WQT232" s="85"/>
      <c r="WQU232" s="85"/>
      <c r="WQV232" s="85"/>
      <c r="WQW232" s="85"/>
      <c r="WQX232" s="85"/>
      <c r="WQY232" s="85"/>
      <c r="WQZ232" s="85"/>
      <c r="WRA232" s="85"/>
      <c r="WRB232" s="85"/>
      <c r="WRC232" s="85"/>
      <c r="WRD232" s="85"/>
      <c r="WRE232" s="85"/>
      <c r="WRF232" s="85"/>
      <c r="WRG232" s="85"/>
      <c r="WRH232" s="85"/>
      <c r="WRI232" s="85"/>
      <c r="WRJ232" s="85"/>
      <c r="WRK232" s="85"/>
      <c r="WRL232" s="85"/>
      <c r="WRM232" s="85"/>
      <c r="WRN232" s="85"/>
      <c r="WRO232" s="85"/>
      <c r="WRP232" s="85"/>
      <c r="WRQ232" s="85"/>
      <c r="WRR232" s="85"/>
      <c r="WRS232" s="85"/>
      <c r="WRT232" s="85"/>
      <c r="WRU232" s="85"/>
      <c r="WRV232" s="85"/>
      <c r="WRW232" s="85"/>
      <c r="WRX232" s="85"/>
      <c r="WRY232" s="85"/>
      <c r="WRZ232" s="85"/>
      <c r="WSA232" s="85"/>
      <c r="WSB232" s="85"/>
      <c r="WSC232" s="85"/>
      <c r="WSD232" s="85"/>
      <c r="WSE232" s="85"/>
      <c r="WSF232" s="85"/>
      <c r="WSG232" s="85"/>
      <c r="WSH232" s="85"/>
      <c r="WSI232" s="85"/>
      <c r="WSJ232" s="85"/>
      <c r="WSK232" s="85"/>
      <c r="WSL232" s="85"/>
      <c r="WSM232" s="85"/>
      <c r="WSN232" s="85"/>
      <c r="WSO232" s="85"/>
      <c r="WSP232" s="85"/>
      <c r="WSQ232" s="85"/>
      <c r="WSR232" s="85"/>
      <c r="WSS232" s="85"/>
      <c r="WST232" s="85"/>
      <c r="WSU232" s="85"/>
      <c r="WSV232" s="85"/>
      <c r="WSW232" s="85"/>
      <c r="WSX232" s="85"/>
      <c r="WSY232" s="85"/>
      <c r="WSZ232" s="85"/>
      <c r="WTA232" s="85"/>
      <c r="WTB232" s="85"/>
      <c r="WTC232" s="85"/>
      <c r="WTD232" s="85"/>
      <c r="WTE232" s="85"/>
      <c r="WTF232" s="85"/>
      <c r="WTG232" s="85"/>
      <c r="WTH232" s="85"/>
      <c r="WTI232" s="85"/>
      <c r="WTJ232" s="85"/>
      <c r="WTK232" s="85"/>
      <c r="WTL232" s="85"/>
      <c r="WTM232" s="85"/>
      <c r="WTN232" s="85"/>
      <c r="WTO232" s="85"/>
      <c r="WTP232" s="85"/>
      <c r="WTQ232" s="85"/>
      <c r="WTR232" s="85"/>
      <c r="WTS232" s="85"/>
      <c r="WTT232" s="85"/>
      <c r="WTU232" s="85"/>
      <c r="WTV232" s="85"/>
      <c r="WTW232" s="85"/>
      <c r="WTX232" s="85"/>
      <c r="WTY232" s="85"/>
      <c r="WTZ232" s="85"/>
      <c r="WUA232" s="85"/>
      <c r="WUB232" s="85"/>
      <c r="WUC232" s="85"/>
      <c r="WUD232" s="85"/>
      <c r="WUE232" s="85"/>
      <c r="WUF232" s="85"/>
      <c r="WUG232" s="85"/>
      <c r="WUH232" s="85"/>
      <c r="WUI232" s="85"/>
      <c r="WUJ232" s="85"/>
      <c r="WUK232" s="85"/>
      <c r="WUL232" s="85"/>
      <c r="WUM232" s="85"/>
      <c r="WUN232" s="85"/>
      <c r="WUO232" s="85"/>
      <c r="WUP232" s="85"/>
      <c r="WUQ232" s="85"/>
      <c r="WUR232" s="85"/>
      <c r="WUS232" s="85"/>
      <c r="WUT232" s="85"/>
      <c r="WUU232" s="85"/>
      <c r="WUV232" s="85"/>
      <c r="WUW232" s="85"/>
      <c r="WUX232" s="85"/>
      <c r="WUY232" s="85"/>
      <c r="WUZ232" s="85"/>
      <c r="WVA232" s="85"/>
      <c r="WVB232" s="85"/>
      <c r="WVC232" s="85"/>
      <c r="WVD232" s="85"/>
      <c r="WVE232" s="85"/>
      <c r="WVF232" s="85"/>
      <c r="WVG232" s="85"/>
      <c r="WVH232" s="85"/>
      <c r="WVI232" s="85"/>
      <c r="WVJ232" s="85"/>
      <c r="WVK232" s="85"/>
      <c r="WVL232" s="85"/>
      <c r="WVM232" s="85"/>
      <c r="WVN232" s="85"/>
      <c r="WVO232" s="85"/>
      <c r="WVP232" s="85"/>
      <c r="WVQ232" s="85"/>
      <c r="WVR232" s="85"/>
      <c r="WVS232" s="85"/>
      <c r="WVT232" s="85"/>
      <c r="WVU232" s="85"/>
      <c r="WVV232" s="85"/>
      <c r="WVW232" s="85"/>
      <c r="WVX232" s="85"/>
      <c r="WVY232" s="85"/>
      <c r="WVZ232" s="85"/>
      <c r="WWA232" s="85"/>
      <c r="WWB232" s="85"/>
      <c r="WWC232" s="85"/>
      <c r="WWD232" s="85"/>
      <c r="WWE232" s="85"/>
      <c r="WWF232" s="85"/>
      <c r="WWG232" s="85"/>
      <c r="WWH232" s="85"/>
      <c r="WWI232" s="85"/>
      <c r="WWJ232" s="85"/>
      <c r="WWK232" s="85"/>
      <c r="WWL232" s="85"/>
      <c r="WWM232" s="85"/>
      <c r="WWN232" s="85"/>
      <c r="WWO232" s="85"/>
      <c r="WWP232" s="85"/>
      <c r="WWQ232" s="85"/>
      <c r="WWR232" s="85"/>
      <c r="WWS232" s="85"/>
      <c r="WWT232" s="85"/>
      <c r="WWU232" s="85"/>
      <c r="WWV232" s="85"/>
      <c r="WWW232" s="85"/>
      <c r="WWX232" s="85"/>
      <c r="WWY232" s="85"/>
      <c r="WWZ232" s="85"/>
      <c r="WXA232" s="85"/>
      <c r="WXB232" s="85"/>
      <c r="WXC232" s="85"/>
      <c r="WXD232" s="85"/>
      <c r="WXE232" s="85"/>
      <c r="WXF232" s="85"/>
      <c r="WXG232" s="85"/>
      <c r="WXH232" s="85"/>
      <c r="WXI232" s="85"/>
      <c r="WXJ232" s="85"/>
      <c r="WXK232" s="85"/>
      <c r="WXL232" s="85"/>
      <c r="WXM232" s="85"/>
      <c r="WXN232" s="85"/>
      <c r="WXO232" s="85"/>
      <c r="WXP232" s="85"/>
      <c r="WXQ232" s="85"/>
      <c r="WXR232" s="85"/>
      <c r="WXS232" s="85"/>
      <c r="WXT232" s="85"/>
      <c r="WXU232" s="85"/>
      <c r="WXV232" s="85"/>
      <c r="WXW232" s="85"/>
      <c r="WXX232" s="85"/>
      <c r="WXY232" s="85"/>
      <c r="WXZ232" s="85"/>
      <c r="WYA232" s="85"/>
      <c r="WYB232" s="85"/>
      <c r="WYC232" s="85"/>
      <c r="WYD232" s="85"/>
      <c r="WYE232" s="85"/>
      <c r="WYF232" s="85"/>
      <c r="WYG232" s="85"/>
      <c r="WYH232" s="85"/>
      <c r="WYI232" s="85"/>
      <c r="WYJ232" s="85"/>
      <c r="WYK232" s="85"/>
      <c r="WYL232" s="85"/>
      <c r="WYM232" s="85"/>
      <c r="WYN232" s="85"/>
      <c r="WYO232" s="85"/>
      <c r="WYP232" s="85"/>
      <c r="WYQ232" s="85"/>
      <c r="WYR232" s="85"/>
      <c r="WYS232" s="85"/>
      <c r="WYT232" s="85"/>
      <c r="WYU232" s="85"/>
      <c r="WYV232" s="85"/>
      <c r="WYW232" s="85"/>
      <c r="WYX232" s="85"/>
      <c r="WYY232" s="85"/>
      <c r="WYZ232" s="85"/>
      <c r="WZA232" s="85"/>
      <c r="WZB232" s="85"/>
      <c r="WZC232" s="85"/>
      <c r="WZD232" s="85"/>
      <c r="WZE232" s="85"/>
      <c r="WZF232" s="85"/>
      <c r="WZG232" s="85"/>
      <c r="WZH232" s="85"/>
      <c r="WZI232" s="85"/>
      <c r="WZJ232" s="85"/>
      <c r="WZK232" s="85"/>
      <c r="WZL232" s="85"/>
      <c r="WZM232" s="85"/>
      <c r="WZN232" s="85"/>
      <c r="WZO232" s="85"/>
      <c r="WZP232" s="85"/>
      <c r="WZQ232" s="85"/>
      <c r="WZR232" s="85"/>
      <c r="WZS232" s="85"/>
      <c r="WZT232" s="85"/>
      <c r="WZU232" s="85"/>
      <c r="WZV232" s="85"/>
      <c r="WZW232" s="85"/>
      <c r="WZX232" s="85"/>
      <c r="WZY232" s="85"/>
      <c r="WZZ232" s="85"/>
      <c r="XAA232" s="85"/>
      <c r="XAB232" s="85"/>
      <c r="XAC232" s="85"/>
      <c r="XAD232" s="85"/>
      <c r="XAE232" s="85"/>
      <c r="XAF232" s="85"/>
      <c r="XAG232" s="85"/>
      <c r="XAH232" s="85"/>
      <c r="XAI232" s="85"/>
      <c r="XAJ232" s="85"/>
      <c r="XAK232" s="85"/>
      <c r="XAL232" s="85"/>
      <c r="XAM232" s="85"/>
      <c r="XAN232" s="85"/>
      <c r="XAO232" s="85"/>
      <c r="XAP232" s="85"/>
      <c r="XAQ232" s="85"/>
      <c r="XAR232" s="85"/>
      <c r="XAS232" s="85"/>
      <c r="XAT232" s="85"/>
      <c r="XAU232" s="85"/>
      <c r="XAV232" s="85"/>
      <c r="XAW232" s="85"/>
      <c r="XAX232" s="85"/>
      <c r="XAY232" s="85"/>
      <c r="XAZ232" s="85"/>
      <c r="XBA232" s="85"/>
      <c r="XBB232" s="85"/>
      <c r="XBC232" s="85"/>
      <c r="XBD232" s="85"/>
      <c r="XBE232" s="85"/>
      <c r="XBF232" s="85"/>
      <c r="XBG232" s="85"/>
      <c r="XBH232" s="85"/>
      <c r="XBI232" s="85"/>
      <c r="XBJ232" s="85"/>
      <c r="XBK232" s="85"/>
      <c r="XBL232" s="85"/>
      <c r="XBM232" s="85"/>
      <c r="XBN232" s="85"/>
      <c r="XBO232" s="85"/>
      <c r="XBP232" s="85"/>
      <c r="XBQ232" s="85"/>
      <c r="XBR232" s="85"/>
      <c r="XBS232" s="85"/>
      <c r="XBT232" s="85"/>
      <c r="XBU232" s="85"/>
      <c r="XBV232" s="85"/>
      <c r="XBW232" s="85"/>
      <c r="XBX232" s="85"/>
      <c r="XBY232" s="85"/>
      <c r="XBZ232" s="85"/>
      <c r="XCA232" s="85"/>
      <c r="XCB232" s="85"/>
      <c r="XCC232" s="85"/>
      <c r="XCD232" s="85"/>
      <c r="XCE232" s="85"/>
      <c r="XCF232" s="85"/>
      <c r="XCG232" s="85"/>
      <c r="XCH232" s="85"/>
      <c r="XCI232" s="85"/>
      <c r="XCJ232" s="85"/>
      <c r="XCK232" s="85"/>
      <c r="XCL232" s="85"/>
      <c r="XCM232" s="85"/>
      <c r="XCN232" s="85"/>
      <c r="XCO232" s="85"/>
      <c r="XCP232" s="85"/>
      <c r="XCQ232" s="85"/>
      <c r="XCR232" s="85"/>
      <c r="XCS232" s="85"/>
      <c r="XCT232" s="85"/>
      <c r="XCU232" s="85"/>
      <c r="XCV232" s="85"/>
      <c r="XCW232" s="85"/>
      <c r="XCX232" s="85"/>
      <c r="XCY232" s="85"/>
      <c r="XCZ232" s="85"/>
      <c r="XDA232" s="85"/>
      <c r="XDB232" s="85"/>
      <c r="XDC232" s="85"/>
      <c r="XDD232" s="85"/>
      <c r="XDE232" s="85"/>
      <c r="XDF232" s="85"/>
      <c r="XDG232" s="85"/>
      <c r="XDH232" s="85"/>
      <c r="XDI232" s="85"/>
      <c r="XDJ232" s="85"/>
      <c r="XDK232" s="85"/>
      <c r="XDL232" s="85"/>
      <c r="XDM232" s="85"/>
      <c r="XDN232" s="85"/>
      <c r="XDO232" s="85"/>
      <c r="XDP232" s="85"/>
      <c r="XDQ232" s="85"/>
      <c r="XDR232" s="85"/>
      <c r="XDS232" s="85"/>
      <c r="XDT232" s="85"/>
      <c r="XDU232" s="85"/>
      <c r="XDV232" s="85"/>
      <c r="XDW232" s="85"/>
      <c r="XDX232" s="85"/>
      <c r="XDY232" s="85"/>
      <c r="XDZ232" s="85"/>
      <c r="XEA232" s="85"/>
      <c r="XEB232" s="85"/>
      <c r="XEC232" s="85"/>
      <c r="XED232" s="85"/>
      <c r="XEE232" s="85"/>
      <c r="XEF232" s="85"/>
      <c r="XEG232" s="85"/>
      <c r="XEH232" s="85"/>
      <c r="XEI232" s="85"/>
      <c r="XEJ232" s="85"/>
      <c r="XEK232" s="85"/>
      <c r="XEL232" s="85"/>
      <c r="XEM232" s="85"/>
      <c r="XEN232" s="85"/>
      <c r="XEO232" s="85"/>
      <c r="XEP232" s="85"/>
      <c r="XEQ232" s="85"/>
      <c r="XER232" s="85"/>
      <c r="XES232" s="85"/>
      <c r="XET232" s="85"/>
      <c r="XEU232" s="85"/>
      <c r="XEV232" s="85"/>
      <c r="XEW232" s="85"/>
      <c r="XEX232" s="85"/>
      <c r="XEY232" s="85"/>
      <c r="XEZ232" s="85"/>
      <c r="XFA232" s="85"/>
      <c r="XFB232" s="85"/>
      <c r="XFC232" s="85"/>
      <c r="XFD232" s="85"/>
    </row>
    <row r="233" spans="1:16384" s="133" customFormat="1" x14ac:dyDescent="0.2">
      <c r="A233" s="85"/>
      <c r="B233" s="85" t="s">
        <v>321</v>
      </c>
      <c r="C233" s="85"/>
      <c r="D233" s="133" t="s">
        <v>92</v>
      </c>
      <c r="E233" s="85"/>
      <c r="F233" s="102">
        <f>SUM(H233:M233,O233)</f>
        <v>840807.19924763846</v>
      </c>
      <c r="G233" s="85"/>
      <c r="H233" s="103">
        <f>'Input corr. maatwerk'!H191</f>
        <v>0</v>
      </c>
      <c r="I233" s="103">
        <f>'Input corr. maatwerk'!I191</f>
        <v>117146.4</v>
      </c>
      <c r="J233" s="103">
        <f>'Input corr. maatwerk'!J191</f>
        <v>397800.62000000005</v>
      </c>
      <c r="K233" s="103">
        <f>'Input corr. maatwerk'!K191</f>
        <v>37496.25</v>
      </c>
      <c r="L233" s="103">
        <f>'Input corr. maatwerk'!L191</f>
        <v>166848.92924763844</v>
      </c>
      <c r="M233" s="103">
        <f>'Input corr. maatwerk'!M191</f>
        <v>36363</v>
      </c>
      <c r="N233" s="85"/>
      <c r="O233" s="103">
        <f>'Input corr. maatwerk'!O191</f>
        <v>85152</v>
      </c>
      <c r="P233" s="85"/>
      <c r="Q233" s="136"/>
      <c r="R233" s="136"/>
      <c r="S233" s="136"/>
      <c r="T233" s="136"/>
      <c r="U233" s="136"/>
      <c r="V233" s="136"/>
      <c r="W233" s="135"/>
      <c r="X233" s="136"/>
      <c r="Y233" s="85"/>
      <c r="Z233" s="85"/>
      <c r="AA233" s="85"/>
      <c r="AB233" s="85"/>
      <c r="AC233" s="85"/>
      <c r="AD233" s="85"/>
      <c r="AE233" s="85"/>
      <c r="AF233" s="85"/>
      <c r="AG233" s="85"/>
      <c r="AH233" s="85"/>
      <c r="AI233" s="85"/>
      <c r="AJ233" s="85"/>
      <c r="AK233" s="85"/>
      <c r="AL233" s="85"/>
      <c r="AM233" s="85"/>
      <c r="AN233" s="85"/>
      <c r="AO233" s="85"/>
      <c r="AP233" s="85"/>
      <c r="AQ233" s="85"/>
      <c r="AR233" s="85"/>
      <c r="AS233" s="85"/>
      <c r="AT233" s="85"/>
      <c r="AU233" s="85"/>
      <c r="AV233" s="85"/>
      <c r="AW233" s="85"/>
      <c r="AX233" s="85"/>
      <c r="AY233" s="85"/>
      <c r="AZ233" s="85"/>
      <c r="BA233" s="85"/>
      <c r="BB233" s="85"/>
      <c r="BC233" s="85"/>
      <c r="BD233" s="85"/>
      <c r="BE233" s="85"/>
      <c r="BF233" s="85"/>
      <c r="BG233" s="85"/>
      <c r="BH233" s="85"/>
      <c r="BI233" s="85"/>
      <c r="BJ233" s="85"/>
      <c r="BK233" s="85"/>
      <c r="BL233" s="85"/>
      <c r="BM233" s="85"/>
      <c r="BN233" s="85"/>
      <c r="BO233" s="85"/>
      <c r="BP233" s="85"/>
      <c r="BQ233" s="85"/>
      <c r="BR233" s="85"/>
      <c r="BS233" s="85"/>
      <c r="BT233" s="85"/>
      <c r="BU233" s="85"/>
      <c r="BV233" s="85"/>
      <c r="BW233" s="85"/>
      <c r="BX233" s="85"/>
      <c r="BY233" s="85"/>
      <c r="BZ233" s="85"/>
      <c r="CA233" s="85"/>
      <c r="CB233" s="85"/>
      <c r="CC233" s="85"/>
      <c r="CD233" s="85"/>
      <c r="CE233" s="85"/>
      <c r="CF233" s="85"/>
      <c r="CG233" s="85"/>
      <c r="CH233" s="85"/>
      <c r="CI233" s="85"/>
      <c r="CJ233" s="85"/>
      <c r="CK233" s="85"/>
      <c r="CL233" s="85"/>
      <c r="CM233" s="85"/>
      <c r="CN233" s="85"/>
      <c r="CO233" s="85"/>
      <c r="CP233" s="85"/>
      <c r="CQ233" s="85"/>
      <c r="CR233" s="85"/>
      <c r="CS233" s="85"/>
      <c r="CT233" s="85"/>
      <c r="CU233" s="85"/>
      <c r="CV233" s="85"/>
      <c r="CW233" s="85"/>
      <c r="CX233" s="85"/>
      <c r="CY233" s="85"/>
      <c r="CZ233" s="85"/>
      <c r="DA233" s="85"/>
      <c r="DB233" s="85"/>
      <c r="DC233" s="85"/>
      <c r="DD233" s="85"/>
      <c r="DE233" s="85"/>
      <c r="DF233" s="85"/>
      <c r="DG233" s="85"/>
      <c r="DH233" s="85"/>
      <c r="DI233" s="85"/>
      <c r="DJ233" s="85"/>
      <c r="DK233" s="85"/>
      <c r="DL233" s="85"/>
      <c r="DM233" s="85"/>
      <c r="DN233" s="85"/>
      <c r="DO233" s="85"/>
      <c r="DP233" s="85"/>
      <c r="DQ233" s="85"/>
      <c r="DR233" s="85"/>
      <c r="DS233" s="85"/>
      <c r="DT233" s="85"/>
      <c r="DU233" s="85"/>
      <c r="DV233" s="85"/>
      <c r="DW233" s="85"/>
      <c r="DX233" s="85"/>
      <c r="DY233" s="85"/>
      <c r="DZ233" s="85"/>
      <c r="EA233" s="85"/>
      <c r="EB233" s="85"/>
      <c r="EC233" s="85"/>
      <c r="ED233" s="85"/>
      <c r="EE233" s="85"/>
      <c r="EF233" s="85"/>
      <c r="EG233" s="85"/>
      <c r="EH233" s="85"/>
      <c r="EI233" s="85"/>
      <c r="EJ233" s="85"/>
      <c r="EK233" s="85"/>
      <c r="EL233" s="85"/>
      <c r="EM233" s="85"/>
      <c r="EN233" s="85"/>
      <c r="EO233" s="85"/>
      <c r="EP233" s="85"/>
      <c r="EQ233" s="85"/>
      <c r="ER233" s="85"/>
      <c r="ES233" s="85"/>
      <c r="ET233" s="85"/>
      <c r="EU233" s="85"/>
      <c r="EV233" s="85"/>
      <c r="EW233" s="85"/>
      <c r="EX233" s="85"/>
      <c r="EY233" s="85"/>
      <c r="EZ233" s="85"/>
      <c r="FA233" s="85"/>
      <c r="FB233" s="85"/>
      <c r="FC233" s="85"/>
      <c r="FD233" s="85"/>
      <c r="FE233" s="85"/>
      <c r="FF233" s="85"/>
      <c r="FG233" s="85"/>
      <c r="FH233" s="85"/>
      <c r="FI233" s="85"/>
      <c r="FJ233" s="85"/>
      <c r="FK233" s="85"/>
      <c r="FL233" s="85"/>
      <c r="FM233" s="85"/>
      <c r="FN233" s="85"/>
      <c r="FO233" s="85"/>
      <c r="FP233" s="85"/>
      <c r="FQ233" s="85"/>
      <c r="FR233" s="85"/>
      <c r="FS233" s="85"/>
      <c r="FT233" s="85"/>
      <c r="FU233" s="85"/>
      <c r="FV233" s="85"/>
      <c r="FW233" s="85"/>
      <c r="FX233" s="85"/>
      <c r="FY233" s="85"/>
      <c r="FZ233" s="85"/>
      <c r="GA233" s="85"/>
      <c r="GB233" s="85"/>
      <c r="GC233" s="85"/>
      <c r="GD233" s="85"/>
      <c r="GE233" s="85"/>
      <c r="GF233" s="85"/>
      <c r="GG233" s="85"/>
      <c r="GH233" s="85"/>
      <c r="GI233" s="85"/>
      <c r="GJ233" s="85"/>
      <c r="GK233" s="85"/>
      <c r="GL233" s="85"/>
      <c r="GM233" s="85"/>
      <c r="GN233" s="85"/>
      <c r="GO233" s="85"/>
      <c r="GP233" s="85"/>
      <c r="GQ233" s="85"/>
      <c r="GR233" s="85"/>
      <c r="GS233" s="85"/>
      <c r="GT233" s="85"/>
      <c r="GU233" s="85"/>
      <c r="GV233" s="85"/>
      <c r="GW233" s="85"/>
      <c r="GX233" s="85"/>
      <c r="GY233" s="85"/>
      <c r="GZ233" s="85"/>
      <c r="HA233" s="85"/>
      <c r="HB233" s="85"/>
      <c r="HC233" s="85"/>
      <c r="HD233" s="85"/>
      <c r="HE233" s="85"/>
      <c r="HF233" s="85"/>
      <c r="HG233" s="85"/>
      <c r="HH233" s="85"/>
      <c r="HI233" s="85"/>
      <c r="HJ233" s="85"/>
      <c r="HK233" s="85"/>
      <c r="HL233" s="85"/>
      <c r="HM233" s="85"/>
      <c r="HN233" s="85"/>
      <c r="HO233" s="85"/>
      <c r="HP233" s="85"/>
      <c r="HQ233" s="85"/>
      <c r="HR233" s="85"/>
      <c r="HS233" s="85"/>
      <c r="HT233" s="85"/>
      <c r="HU233" s="85"/>
      <c r="HV233" s="85"/>
      <c r="HW233" s="85"/>
      <c r="HX233" s="85"/>
      <c r="HY233" s="85"/>
      <c r="HZ233" s="85"/>
      <c r="IA233" s="85"/>
      <c r="IB233" s="85"/>
      <c r="IC233" s="85"/>
      <c r="ID233" s="85"/>
      <c r="IE233" s="85"/>
      <c r="IF233" s="85"/>
      <c r="IG233" s="85"/>
      <c r="IH233" s="85"/>
      <c r="II233" s="85"/>
      <c r="IJ233" s="85"/>
      <c r="IK233" s="85"/>
      <c r="IL233" s="85"/>
      <c r="IM233" s="85"/>
      <c r="IN233" s="85"/>
      <c r="IO233" s="85"/>
      <c r="IP233" s="85"/>
      <c r="IQ233" s="85"/>
      <c r="IR233" s="85"/>
      <c r="IS233" s="85"/>
      <c r="IT233" s="85"/>
      <c r="IU233" s="85"/>
      <c r="IV233" s="85"/>
      <c r="IW233" s="85"/>
      <c r="IX233" s="85"/>
      <c r="IY233" s="85"/>
      <c r="IZ233" s="85"/>
      <c r="JA233" s="85"/>
      <c r="JB233" s="85"/>
      <c r="JC233" s="85"/>
      <c r="JD233" s="85"/>
      <c r="JE233" s="85"/>
      <c r="JF233" s="85"/>
      <c r="JG233" s="85"/>
      <c r="JH233" s="85"/>
      <c r="JI233" s="85"/>
      <c r="JJ233" s="85"/>
      <c r="JK233" s="85"/>
      <c r="JL233" s="85"/>
      <c r="JM233" s="85"/>
      <c r="JN233" s="85"/>
      <c r="JO233" s="85"/>
      <c r="JP233" s="85"/>
      <c r="JQ233" s="85"/>
      <c r="JR233" s="85"/>
      <c r="JS233" s="85"/>
      <c r="JT233" s="85"/>
      <c r="JU233" s="85"/>
      <c r="JV233" s="85"/>
      <c r="JW233" s="85"/>
      <c r="JX233" s="85"/>
      <c r="JY233" s="85"/>
      <c r="JZ233" s="85"/>
      <c r="KA233" s="85"/>
      <c r="KB233" s="85"/>
      <c r="KC233" s="85"/>
      <c r="KD233" s="85"/>
      <c r="KE233" s="85"/>
      <c r="KF233" s="85"/>
      <c r="KG233" s="85"/>
      <c r="KH233" s="85"/>
      <c r="KI233" s="85"/>
      <c r="KJ233" s="85"/>
      <c r="KK233" s="85"/>
      <c r="KL233" s="85"/>
      <c r="KM233" s="85"/>
      <c r="KN233" s="85"/>
      <c r="KO233" s="85"/>
      <c r="KP233" s="85"/>
      <c r="KQ233" s="85"/>
      <c r="KR233" s="85"/>
      <c r="KS233" s="85"/>
      <c r="KT233" s="85"/>
      <c r="KU233" s="85"/>
      <c r="KV233" s="85"/>
      <c r="KW233" s="85"/>
      <c r="KX233" s="85"/>
      <c r="KY233" s="85"/>
      <c r="KZ233" s="85"/>
      <c r="LA233" s="85"/>
      <c r="LB233" s="85"/>
      <c r="LC233" s="85"/>
      <c r="LD233" s="85"/>
      <c r="LE233" s="85"/>
      <c r="LF233" s="85"/>
      <c r="LG233" s="85"/>
      <c r="LH233" s="85"/>
      <c r="LI233" s="85"/>
      <c r="LJ233" s="85"/>
      <c r="LK233" s="85"/>
      <c r="LL233" s="85"/>
      <c r="LM233" s="85"/>
      <c r="LN233" s="85"/>
      <c r="LO233" s="85"/>
      <c r="LP233" s="85"/>
      <c r="LQ233" s="85"/>
      <c r="LR233" s="85"/>
      <c r="LS233" s="85"/>
      <c r="LT233" s="85"/>
      <c r="LU233" s="85"/>
      <c r="LV233" s="85"/>
      <c r="LW233" s="85"/>
      <c r="LX233" s="85"/>
      <c r="LY233" s="85"/>
      <c r="LZ233" s="85"/>
      <c r="MA233" s="85"/>
      <c r="MB233" s="85"/>
      <c r="MC233" s="85"/>
      <c r="MD233" s="85"/>
      <c r="ME233" s="85"/>
      <c r="MF233" s="85"/>
      <c r="MG233" s="85"/>
      <c r="MH233" s="85"/>
      <c r="MI233" s="85"/>
      <c r="MJ233" s="85"/>
      <c r="MK233" s="85"/>
      <c r="ML233" s="85"/>
      <c r="MM233" s="85"/>
      <c r="MN233" s="85"/>
      <c r="MO233" s="85"/>
      <c r="MP233" s="85"/>
      <c r="MQ233" s="85"/>
      <c r="MR233" s="85"/>
      <c r="MS233" s="85"/>
      <c r="MT233" s="85"/>
      <c r="MU233" s="85"/>
      <c r="MV233" s="85"/>
      <c r="MW233" s="85"/>
      <c r="MX233" s="85"/>
      <c r="MY233" s="85"/>
      <c r="MZ233" s="85"/>
      <c r="NA233" s="85"/>
      <c r="NB233" s="85"/>
      <c r="NC233" s="85"/>
      <c r="ND233" s="85"/>
      <c r="NE233" s="85"/>
      <c r="NF233" s="85"/>
      <c r="NG233" s="85"/>
      <c r="NH233" s="85"/>
      <c r="NI233" s="85"/>
      <c r="NJ233" s="85"/>
      <c r="NK233" s="85"/>
      <c r="NL233" s="85"/>
      <c r="NM233" s="85"/>
      <c r="NN233" s="85"/>
      <c r="NO233" s="85"/>
      <c r="NP233" s="85"/>
      <c r="NQ233" s="85"/>
      <c r="NR233" s="85"/>
      <c r="NS233" s="85"/>
      <c r="NT233" s="85"/>
      <c r="NU233" s="85"/>
      <c r="NV233" s="85"/>
      <c r="NW233" s="85"/>
      <c r="NX233" s="85"/>
      <c r="NY233" s="85"/>
      <c r="NZ233" s="85"/>
      <c r="OA233" s="85"/>
      <c r="OB233" s="85"/>
      <c r="OC233" s="85"/>
      <c r="OD233" s="85"/>
      <c r="OE233" s="85"/>
      <c r="OF233" s="85"/>
      <c r="OG233" s="85"/>
      <c r="OH233" s="85"/>
      <c r="OI233" s="85"/>
      <c r="OJ233" s="85"/>
      <c r="OK233" s="85"/>
      <c r="OL233" s="85"/>
      <c r="OM233" s="85"/>
      <c r="ON233" s="85"/>
      <c r="OO233" s="85"/>
      <c r="OP233" s="85"/>
      <c r="OQ233" s="85"/>
      <c r="OR233" s="85"/>
      <c r="OS233" s="85"/>
      <c r="OT233" s="85"/>
      <c r="OU233" s="85"/>
      <c r="OV233" s="85"/>
      <c r="OW233" s="85"/>
      <c r="OX233" s="85"/>
      <c r="OY233" s="85"/>
      <c r="OZ233" s="85"/>
      <c r="PA233" s="85"/>
      <c r="PB233" s="85"/>
      <c r="PC233" s="85"/>
      <c r="PD233" s="85"/>
      <c r="PE233" s="85"/>
      <c r="PF233" s="85"/>
      <c r="PG233" s="85"/>
      <c r="PH233" s="85"/>
      <c r="PI233" s="85"/>
      <c r="PJ233" s="85"/>
      <c r="PK233" s="85"/>
      <c r="PL233" s="85"/>
      <c r="PM233" s="85"/>
      <c r="PN233" s="85"/>
      <c r="PO233" s="85"/>
      <c r="PP233" s="85"/>
      <c r="PQ233" s="85"/>
      <c r="PR233" s="85"/>
      <c r="PS233" s="85"/>
      <c r="PT233" s="85"/>
      <c r="PU233" s="85"/>
      <c r="PV233" s="85"/>
      <c r="PW233" s="85"/>
      <c r="PX233" s="85"/>
      <c r="PY233" s="85"/>
      <c r="PZ233" s="85"/>
      <c r="QA233" s="85"/>
      <c r="QB233" s="85"/>
      <c r="QC233" s="85"/>
      <c r="QD233" s="85"/>
      <c r="QE233" s="85"/>
      <c r="QF233" s="85"/>
      <c r="QG233" s="85"/>
      <c r="QH233" s="85"/>
      <c r="QI233" s="85"/>
      <c r="QJ233" s="85"/>
      <c r="QK233" s="85"/>
      <c r="QL233" s="85"/>
      <c r="QM233" s="85"/>
      <c r="QN233" s="85"/>
      <c r="QO233" s="85"/>
      <c r="QP233" s="85"/>
      <c r="QQ233" s="85"/>
      <c r="QR233" s="85"/>
      <c r="QS233" s="85"/>
      <c r="QT233" s="85"/>
      <c r="QU233" s="85"/>
      <c r="QV233" s="85"/>
      <c r="QW233" s="85"/>
      <c r="QX233" s="85"/>
      <c r="QY233" s="85"/>
      <c r="QZ233" s="85"/>
      <c r="RA233" s="85"/>
      <c r="RB233" s="85"/>
      <c r="RC233" s="85"/>
      <c r="RD233" s="85"/>
      <c r="RE233" s="85"/>
      <c r="RF233" s="85"/>
      <c r="RG233" s="85"/>
      <c r="RH233" s="85"/>
      <c r="RI233" s="85"/>
      <c r="RJ233" s="85"/>
      <c r="RK233" s="85"/>
      <c r="RL233" s="85"/>
      <c r="RM233" s="85"/>
      <c r="RN233" s="85"/>
      <c r="RO233" s="85"/>
      <c r="RP233" s="85"/>
      <c r="RQ233" s="85"/>
      <c r="RR233" s="85"/>
      <c r="RS233" s="85"/>
      <c r="RT233" s="85"/>
      <c r="RU233" s="85"/>
      <c r="RV233" s="85"/>
      <c r="RW233" s="85"/>
      <c r="RX233" s="85"/>
      <c r="RY233" s="85"/>
      <c r="RZ233" s="85"/>
      <c r="SA233" s="85"/>
      <c r="SB233" s="85"/>
      <c r="SC233" s="85"/>
      <c r="SD233" s="85"/>
      <c r="SE233" s="85"/>
      <c r="SF233" s="85"/>
      <c r="SG233" s="85"/>
      <c r="SH233" s="85"/>
      <c r="SI233" s="85"/>
      <c r="SJ233" s="85"/>
      <c r="SK233" s="85"/>
      <c r="SL233" s="85"/>
      <c r="SM233" s="85"/>
      <c r="SN233" s="85"/>
      <c r="SO233" s="85"/>
      <c r="SP233" s="85"/>
      <c r="SQ233" s="85"/>
      <c r="SR233" s="85"/>
      <c r="SS233" s="85"/>
      <c r="ST233" s="85"/>
      <c r="SU233" s="85"/>
      <c r="SV233" s="85"/>
      <c r="SW233" s="85"/>
      <c r="SX233" s="85"/>
      <c r="SY233" s="85"/>
      <c r="SZ233" s="85"/>
      <c r="TA233" s="85"/>
      <c r="TB233" s="85"/>
      <c r="TC233" s="85"/>
      <c r="TD233" s="85"/>
      <c r="TE233" s="85"/>
      <c r="TF233" s="85"/>
      <c r="TG233" s="85"/>
      <c r="TH233" s="85"/>
      <c r="TI233" s="85"/>
      <c r="TJ233" s="85"/>
      <c r="TK233" s="85"/>
      <c r="TL233" s="85"/>
      <c r="TM233" s="85"/>
      <c r="TN233" s="85"/>
      <c r="TO233" s="85"/>
      <c r="TP233" s="85"/>
      <c r="TQ233" s="85"/>
      <c r="TR233" s="85"/>
      <c r="TS233" s="85"/>
      <c r="TT233" s="85"/>
      <c r="TU233" s="85"/>
      <c r="TV233" s="85"/>
      <c r="TW233" s="85"/>
      <c r="TX233" s="85"/>
      <c r="TY233" s="85"/>
      <c r="TZ233" s="85"/>
      <c r="UA233" s="85"/>
      <c r="UB233" s="85"/>
      <c r="UC233" s="85"/>
      <c r="UD233" s="85"/>
      <c r="UE233" s="85"/>
      <c r="UF233" s="85"/>
      <c r="UG233" s="85"/>
      <c r="UH233" s="85"/>
      <c r="UI233" s="85"/>
      <c r="UJ233" s="85"/>
      <c r="UK233" s="85"/>
      <c r="UL233" s="85"/>
      <c r="UM233" s="85"/>
      <c r="UN233" s="85"/>
      <c r="UO233" s="85"/>
      <c r="UP233" s="85"/>
      <c r="UQ233" s="85"/>
      <c r="UR233" s="85"/>
      <c r="US233" s="85"/>
      <c r="UT233" s="85"/>
      <c r="UU233" s="85"/>
      <c r="UV233" s="85"/>
      <c r="UW233" s="85"/>
      <c r="UX233" s="85"/>
      <c r="UY233" s="85"/>
      <c r="UZ233" s="85"/>
      <c r="VA233" s="85"/>
      <c r="VB233" s="85"/>
      <c r="VC233" s="85"/>
      <c r="VD233" s="85"/>
      <c r="VE233" s="85"/>
      <c r="VF233" s="85"/>
      <c r="VG233" s="85"/>
      <c r="VH233" s="85"/>
      <c r="VI233" s="85"/>
      <c r="VJ233" s="85"/>
      <c r="VK233" s="85"/>
      <c r="VL233" s="85"/>
      <c r="VM233" s="85"/>
      <c r="VN233" s="85"/>
      <c r="VO233" s="85"/>
      <c r="VP233" s="85"/>
      <c r="VQ233" s="85"/>
      <c r="VR233" s="85"/>
      <c r="VS233" s="85"/>
      <c r="VT233" s="85"/>
      <c r="VU233" s="85"/>
      <c r="VV233" s="85"/>
      <c r="VW233" s="85"/>
      <c r="VX233" s="85"/>
      <c r="VY233" s="85"/>
      <c r="VZ233" s="85"/>
      <c r="WA233" s="85"/>
      <c r="WB233" s="85"/>
      <c r="WC233" s="85"/>
      <c r="WD233" s="85"/>
      <c r="WE233" s="85"/>
      <c r="WF233" s="85"/>
      <c r="WG233" s="85"/>
      <c r="WH233" s="85"/>
      <c r="WI233" s="85"/>
      <c r="WJ233" s="85"/>
      <c r="WK233" s="85"/>
      <c r="WL233" s="85"/>
      <c r="WM233" s="85"/>
      <c r="WN233" s="85"/>
      <c r="WO233" s="85"/>
      <c r="WP233" s="85"/>
      <c r="WQ233" s="85"/>
      <c r="WR233" s="85"/>
      <c r="WS233" s="85"/>
      <c r="WT233" s="85"/>
      <c r="WU233" s="85"/>
      <c r="WV233" s="85"/>
      <c r="WW233" s="85"/>
      <c r="WX233" s="85"/>
      <c r="WY233" s="85"/>
      <c r="WZ233" s="85"/>
      <c r="XA233" s="85"/>
      <c r="XB233" s="85"/>
      <c r="XC233" s="85"/>
      <c r="XD233" s="85"/>
      <c r="XE233" s="85"/>
      <c r="XF233" s="85"/>
      <c r="XG233" s="85"/>
      <c r="XH233" s="85"/>
      <c r="XI233" s="85"/>
      <c r="XJ233" s="85"/>
      <c r="XK233" s="85"/>
      <c r="XL233" s="85"/>
      <c r="XM233" s="85"/>
      <c r="XN233" s="85"/>
      <c r="XO233" s="85"/>
      <c r="XP233" s="85"/>
      <c r="XQ233" s="85"/>
      <c r="XR233" s="85"/>
      <c r="XS233" s="85"/>
      <c r="XT233" s="85"/>
      <c r="XU233" s="85"/>
      <c r="XV233" s="85"/>
      <c r="XW233" s="85"/>
      <c r="XX233" s="85"/>
      <c r="XY233" s="85"/>
      <c r="XZ233" s="85"/>
      <c r="YA233" s="85"/>
      <c r="YB233" s="85"/>
      <c r="YC233" s="85"/>
      <c r="YD233" s="85"/>
      <c r="YE233" s="85"/>
      <c r="YF233" s="85"/>
      <c r="YG233" s="85"/>
      <c r="YH233" s="85"/>
      <c r="YI233" s="85"/>
      <c r="YJ233" s="85"/>
      <c r="YK233" s="85"/>
      <c r="YL233" s="85"/>
      <c r="YM233" s="85"/>
      <c r="YN233" s="85"/>
      <c r="YO233" s="85"/>
      <c r="YP233" s="85"/>
      <c r="YQ233" s="85"/>
      <c r="YR233" s="85"/>
      <c r="YS233" s="85"/>
      <c r="YT233" s="85"/>
      <c r="YU233" s="85"/>
      <c r="YV233" s="85"/>
      <c r="YW233" s="85"/>
      <c r="YX233" s="85"/>
      <c r="YY233" s="85"/>
      <c r="YZ233" s="85"/>
      <c r="ZA233" s="85"/>
      <c r="ZB233" s="85"/>
      <c r="ZC233" s="85"/>
      <c r="ZD233" s="85"/>
      <c r="ZE233" s="85"/>
      <c r="ZF233" s="85"/>
      <c r="ZG233" s="85"/>
      <c r="ZH233" s="85"/>
      <c r="ZI233" s="85"/>
      <c r="ZJ233" s="85"/>
      <c r="ZK233" s="85"/>
      <c r="ZL233" s="85"/>
      <c r="ZM233" s="85"/>
      <c r="ZN233" s="85"/>
      <c r="ZO233" s="85"/>
      <c r="ZP233" s="85"/>
      <c r="ZQ233" s="85"/>
      <c r="ZR233" s="85"/>
      <c r="ZS233" s="85"/>
      <c r="ZT233" s="85"/>
      <c r="ZU233" s="85"/>
      <c r="ZV233" s="85"/>
      <c r="ZW233" s="85"/>
      <c r="ZX233" s="85"/>
      <c r="ZY233" s="85"/>
      <c r="ZZ233" s="85"/>
      <c r="AAA233" s="85"/>
      <c r="AAB233" s="85"/>
      <c r="AAC233" s="85"/>
      <c r="AAD233" s="85"/>
      <c r="AAE233" s="85"/>
      <c r="AAF233" s="85"/>
      <c r="AAG233" s="85"/>
      <c r="AAH233" s="85"/>
      <c r="AAI233" s="85"/>
      <c r="AAJ233" s="85"/>
      <c r="AAK233" s="85"/>
      <c r="AAL233" s="85"/>
      <c r="AAM233" s="85"/>
      <c r="AAN233" s="85"/>
      <c r="AAO233" s="85"/>
      <c r="AAP233" s="85"/>
      <c r="AAQ233" s="85"/>
      <c r="AAR233" s="85"/>
      <c r="AAS233" s="85"/>
      <c r="AAT233" s="85"/>
      <c r="AAU233" s="85"/>
      <c r="AAV233" s="85"/>
      <c r="AAW233" s="85"/>
      <c r="AAX233" s="85"/>
      <c r="AAY233" s="85"/>
      <c r="AAZ233" s="85"/>
      <c r="ABA233" s="85"/>
      <c r="ABB233" s="85"/>
      <c r="ABC233" s="85"/>
      <c r="ABD233" s="85"/>
      <c r="ABE233" s="85"/>
      <c r="ABF233" s="85"/>
      <c r="ABG233" s="85"/>
      <c r="ABH233" s="85"/>
      <c r="ABI233" s="85"/>
      <c r="ABJ233" s="85"/>
      <c r="ABK233" s="85"/>
      <c r="ABL233" s="85"/>
      <c r="ABM233" s="85"/>
      <c r="ABN233" s="85"/>
      <c r="ABO233" s="85"/>
      <c r="ABP233" s="85"/>
      <c r="ABQ233" s="85"/>
      <c r="ABR233" s="85"/>
      <c r="ABS233" s="85"/>
      <c r="ABT233" s="85"/>
      <c r="ABU233" s="85"/>
      <c r="ABV233" s="85"/>
      <c r="ABW233" s="85"/>
      <c r="ABX233" s="85"/>
      <c r="ABY233" s="85"/>
      <c r="ABZ233" s="85"/>
      <c r="ACA233" s="85"/>
      <c r="ACB233" s="85"/>
      <c r="ACC233" s="85"/>
      <c r="ACD233" s="85"/>
      <c r="ACE233" s="85"/>
      <c r="ACF233" s="85"/>
      <c r="ACG233" s="85"/>
      <c r="ACH233" s="85"/>
      <c r="ACI233" s="85"/>
      <c r="ACJ233" s="85"/>
      <c r="ACK233" s="85"/>
      <c r="ACL233" s="85"/>
      <c r="ACM233" s="85"/>
      <c r="ACN233" s="85"/>
      <c r="ACO233" s="85"/>
      <c r="ACP233" s="85"/>
      <c r="ACQ233" s="85"/>
      <c r="ACR233" s="85"/>
      <c r="ACS233" s="85"/>
      <c r="ACT233" s="85"/>
      <c r="ACU233" s="85"/>
      <c r="ACV233" s="85"/>
      <c r="ACW233" s="85"/>
      <c r="ACX233" s="85"/>
      <c r="ACY233" s="85"/>
      <c r="ACZ233" s="85"/>
      <c r="ADA233" s="85"/>
      <c r="ADB233" s="85"/>
      <c r="ADC233" s="85"/>
      <c r="ADD233" s="85"/>
      <c r="ADE233" s="85"/>
      <c r="ADF233" s="85"/>
      <c r="ADG233" s="85"/>
      <c r="ADH233" s="85"/>
      <c r="ADI233" s="85"/>
      <c r="ADJ233" s="85"/>
      <c r="ADK233" s="85"/>
      <c r="ADL233" s="85"/>
      <c r="ADM233" s="85"/>
      <c r="ADN233" s="85"/>
      <c r="ADO233" s="85"/>
      <c r="ADP233" s="85"/>
      <c r="ADQ233" s="85"/>
      <c r="ADR233" s="85"/>
      <c r="ADS233" s="85"/>
      <c r="ADT233" s="85"/>
      <c r="ADU233" s="85"/>
      <c r="ADV233" s="85"/>
      <c r="ADW233" s="85"/>
      <c r="ADX233" s="85"/>
      <c r="ADY233" s="85"/>
      <c r="ADZ233" s="85"/>
      <c r="AEA233" s="85"/>
      <c r="AEB233" s="85"/>
      <c r="AEC233" s="85"/>
      <c r="AED233" s="85"/>
      <c r="AEE233" s="85"/>
      <c r="AEF233" s="85"/>
      <c r="AEG233" s="85"/>
      <c r="AEH233" s="85"/>
      <c r="AEI233" s="85"/>
      <c r="AEJ233" s="85"/>
      <c r="AEK233" s="85"/>
      <c r="AEL233" s="85"/>
      <c r="AEM233" s="85"/>
      <c r="AEN233" s="85"/>
      <c r="AEO233" s="85"/>
      <c r="AEP233" s="85"/>
      <c r="AEQ233" s="85"/>
      <c r="AER233" s="85"/>
      <c r="AES233" s="85"/>
      <c r="AET233" s="85"/>
      <c r="AEU233" s="85"/>
      <c r="AEV233" s="85"/>
      <c r="AEW233" s="85"/>
      <c r="AEX233" s="85"/>
      <c r="AEY233" s="85"/>
      <c r="AEZ233" s="85"/>
      <c r="AFA233" s="85"/>
      <c r="AFB233" s="85"/>
      <c r="AFC233" s="85"/>
      <c r="AFD233" s="85"/>
      <c r="AFE233" s="85"/>
      <c r="AFF233" s="85"/>
      <c r="AFG233" s="85"/>
      <c r="AFH233" s="85"/>
      <c r="AFI233" s="85"/>
      <c r="AFJ233" s="85"/>
      <c r="AFK233" s="85"/>
      <c r="AFL233" s="85"/>
      <c r="AFM233" s="85"/>
      <c r="AFN233" s="85"/>
      <c r="AFO233" s="85"/>
      <c r="AFP233" s="85"/>
      <c r="AFQ233" s="85"/>
      <c r="AFR233" s="85"/>
      <c r="AFS233" s="85"/>
      <c r="AFT233" s="85"/>
      <c r="AFU233" s="85"/>
      <c r="AFV233" s="85"/>
      <c r="AFW233" s="85"/>
      <c r="AFX233" s="85"/>
      <c r="AFY233" s="85"/>
      <c r="AFZ233" s="85"/>
      <c r="AGA233" s="85"/>
      <c r="AGB233" s="85"/>
      <c r="AGC233" s="85"/>
      <c r="AGD233" s="85"/>
      <c r="AGE233" s="85"/>
      <c r="AGF233" s="85"/>
      <c r="AGG233" s="85"/>
      <c r="AGH233" s="85"/>
      <c r="AGI233" s="85"/>
      <c r="AGJ233" s="85"/>
      <c r="AGK233" s="85"/>
      <c r="AGL233" s="85"/>
      <c r="AGM233" s="85"/>
      <c r="AGN233" s="85"/>
      <c r="AGO233" s="85"/>
      <c r="AGP233" s="85"/>
      <c r="AGQ233" s="85"/>
      <c r="AGR233" s="85"/>
      <c r="AGS233" s="85"/>
      <c r="AGT233" s="85"/>
      <c r="AGU233" s="85"/>
      <c r="AGV233" s="85"/>
      <c r="AGW233" s="85"/>
      <c r="AGX233" s="85"/>
      <c r="AGY233" s="85"/>
      <c r="AGZ233" s="85"/>
      <c r="AHA233" s="85"/>
      <c r="AHB233" s="85"/>
      <c r="AHC233" s="85"/>
      <c r="AHD233" s="85"/>
      <c r="AHE233" s="85"/>
      <c r="AHF233" s="85"/>
      <c r="AHG233" s="85"/>
      <c r="AHH233" s="85"/>
      <c r="AHI233" s="85"/>
      <c r="AHJ233" s="85"/>
      <c r="AHK233" s="85"/>
      <c r="AHL233" s="85"/>
      <c r="AHM233" s="85"/>
      <c r="AHN233" s="85"/>
      <c r="AHO233" s="85"/>
      <c r="AHP233" s="85"/>
      <c r="AHQ233" s="85"/>
      <c r="AHR233" s="85"/>
      <c r="AHS233" s="85"/>
      <c r="AHT233" s="85"/>
      <c r="AHU233" s="85"/>
      <c r="AHV233" s="85"/>
      <c r="AHW233" s="85"/>
      <c r="AHX233" s="85"/>
      <c r="AHY233" s="85"/>
      <c r="AHZ233" s="85"/>
      <c r="AIA233" s="85"/>
      <c r="AIB233" s="85"/>
      <c r="AIC233" s="85"/>
      <c r="AID233" s="85"/>
      <c r="AIE233" s="85"/>
      <c r="AIF233" s="85"/>
      <c r="AIG233" s="85"/>
      <c r="AIH233" s="85"/>
      <c r="AII233" s="85"/>
      <c r="AIJ233" s="85"/>
      <c r="AIK233" s="85"/>
      <c r="AIL233" s="85"/>
      <c r="AIM233" s="85"/>
      <c r="AIN233" s="85"/>
      <c r="AIO233" s="85"/>
      <c r="AIP233" s="85"/>
      <c r="AIQ233" s="85"/>
      <c r="AIR233" s="85"/>
      <c r="AIS233" s="85"/>
      <c r="AIT233" s="85"/>
      <c r="AIU233" s="85"/>
      <c r="AIV233" s="85"/>
      <c r="AIW233" s="85"/>
      <c r="AIX233" s="85"/>
      <c r="AIY233" s="85"/>
      <c r="AIZ233" s="85"/>
      <c r="AJA233" s="85"/>
      <c r="AJB233" s="85"/>
      <c r="AJC233" s="85"/>
      <c r="AJD233" s="85"/>
      <c r="AJE233" s="85"/>
      <c r="AJF233" s="85"/>
      <c r="AJG233" s="85"/>
      <c r="AJH233" s="85"/>
      <c r="AJI233" s="85"/>
      <c r="AJJ233" s="85"/>
      <c r="AJK233" s="85"/>
      <c r="AJL233" s="85"/>
      <c r="AJM233" s="85"/>
      <c r="AJN233" s="85"/>
      <c r="AJO233" s="85"/>
      <c r="AJP233" s="85"/>
      <c r="AJQ233" s="85"/>
      <c r="AJR233" s="85"/>
      <c r="AJS233" s="85"/>
      <c r="AJT233" s="85"/>
      <c r="AJU233" s="85"/>
      <c r="AJV233" s="85"/>
      <c r="AJW233" s="85"/>
      <c r="AJX233" s="85"/>
      <c r="AJY233" s="85"/>
      <c r="AJZ233" s="85"/>
      <c r="AKA233" s="85"/>
      <c r="AKB233" s="85"/>
      <c r="AKC233" s="85"/>
      <c r="AKD233" s="85"/>
      <c r="AKE233" s="85"/>
      <c r="AKF233" s="85"/>
      <c r="AKG233" s="85"/>
      <c r="AKH233" s="85"/>
      <c r="AKI233" s="85"/>
      <c r="AKJ233" s="85"/>
      <c r="AKK233" s="85"/>
      <c r="AKL233" s="85"/>
      <c r="AKM233" s="85"/>
      <c r="AKN233" s="85"/>
      <c r="AKO233" s="85"/>
      <c r="AKP233" s="85"/>
      <c r="AKQ233" s="85"/>
      <c r="AKR233" s="85"/>
      <c r="AKS233" s="85"/>
      <c r="AKT233" s="85"/>
      <c r="AKU233" s="85"/>
      <c r="AKV233" s="85"/>
      <c r="AKW233" s="85"/>
      <c r="AKX233" s="85"/>
      <c r="AKY233" s="85"/>
      <c r="AKZ233" s="85"/>
      <c r="ALA233" s="85"/>
      <c r="ALB233" s="85"/>
      <c r="ALC233" s="85"/>
      <c r="ALD233" s="85"/>
      <c r="ALE233" s="85"/>
      <c r="ALF233" s="85"/>
      <c r="ALG233" s="85"/>
      <c r="ALH233" s="85"/>
      <c r="ALI233" s="85"/>
      <c r="ALJ233" s="85"/>
      <c r="ALK233" s="85"/>
      <c r="ALL233" s="85"/>
      <c r="ALM233" s="85"/>
      <c r="ALN233" s="85"/>
      <c r="ALO233" s="85"/>
      <c r="ALP233" s="85"/>
      <c r="ALQ233" s="85"/>
      <c r="ALR233" s="85"/>
      <c r="ALS233" s="85"/>
      <c r="ALT233" s="85"/>
      <c r="ALU233" s="85"/>
      <c r="ALV233" s="85"/>
      <c r="ALW233" s="85"/>
      <c r="ALX233" s="85"/>
      <c r="ALY233" s="85"/>
      <c r="ALZ233" s="85"/>
      <c r="AMA233" s="85"/>
      <c r="AMB233" s="85"/>
      <c r="AMC233" s="85"/>
      <c r="AMD233" s="85"/>
      <c r="AME233" s="85"/>
      <c r="AMF233" s="85"/>
      <c r="AMG233" s="85"/>
      <c r="AMH233" s="85"/>
      <c r="AMI233" s="85"/>
      <c r="AMJ233" s="85"/>
      <c r="AMK233" s="85"/>
      <c r="AML233" s="85"/>
      <c r="AMM233" s="85"/>
      <c r="AMN233" s="85"/>
      <c r="AMO233" s="85"/>
      <c r="AMP233" s="85"/>
      <c r="AMQ233" s="85"/>
      <c r="AMR233" s="85"/>
      <c r="AMS233" s="85"/>
      <c r="AMT233" s="85"/>
      <c r="AMU233" s="85"/>
      <c r="AMV233" s="85"/>
      <c r="AMW233" s="85"/>
      <c r="AMX233" s="85"/>
      <c r="AMY233" s="85"/>
      <c r="AMZ233" s="85"/>
      <c r="ANA233" s="85"/>
      <c r="ANB233" s="85"/>
      <c r="ANC233" s="85"/>
      <c r="AND233" s="85"/>
      <c r="ANE233" s="85"/>
      <c r="ANF233" s="85"/>
      <c r="ANG233" s="85"/>
      <c r="ANH233" s="85"/>
      <c r="ANI233" s="85"/>
      <c r="ANJ233" s="85"/>
      <c r="ANK233" s="85"/>
      <c r="ANL233" s="85"/>
      <c r="ANM233" s="85"/>
      <c r="ANN233" s="85"/>
      <c r="ANO233" s="85"/>
      <c r="ANP233" s="85"/>
      <c r="ANQ233" s="85"/>
      <c r="ANR233" s="85"/>
      <c r="ANS233" s="85"/>
      <c r="ANT233" s="85"/>
      <c r="ANU233" s="85"/>
      <c r="ANV233" s="85"/>
      <c r="ANW233" s="85"/>
      <c r="ANX233" s="85"/>
      <c r="ANY233" s="85"/>
      <c r="ANZ233" s="85"/>
      <c r="AOA233" s="85"/>
      <c r="AOB233" s="85"/>
      <c r="AOC233" s="85"/>
      <c r="AOD233" s="85"/>
      <c r="AOE233" s="85"/>
      <c r="AOF233" s="85"/>
      <c r="AOG233" s="85"/>
      <c r="AOH233" s="85"/>
      <c r="AOI233" s="85"/>
      <c r="AOJ233" s="85"/>
      <c r="AOK233" s="85"/>
      <c r="AOL233" s="85"/>
      <c r="AOM233" s="85"/>
      <c r="AON233" s="85"/>
      <c r="AOO233" s="85"/>
      <c r="AOP233" s="85"/>
      <c r="AOQ233" s="85"/>
      <c r="AOR233" s="85"/>
      <c r="AOS233" s="85"/>
      <c r="AOT233" s="85"/>
      <c r="AOU233" s="85"/>
      <c r="AOV233" s="85"/>
      <c r="AOW233" s="85"/>
      <c r="AOX233" s="85"/>
      <c r="AOY233" s="85"/>
      <c r="AOZ233" s="85"/>
      <c r="APA233" s="85"/>
      <c r="APB233" s="85"/>
      <c r="APC233" s="85"/>
      <c r="APD233" s="85"/>
      <c r="APE233" s="85"/>
      <c r="APF233" s="85"/>
      <c r="APG233" s="85"/>
      <c r="APH233" s="85"/>
      <c r="API233" s="85"/>
      <c r="APJ233" s="85"/>
      <c r="APK233" s="85"/>
      <c r="APL233" s="85"/>
      <c r="APM233" s="85"/>
      <c r="APN233" s="85"/>
      <c r="APO233" s="85"/>
      <c r="APP233" s="85"/>
      <c r="APQ233" s="85"/>
      <c r="APR233" s="85"/>
      <c r="APS233" s="85"/>
      <c r="APT233" s="85"/>
      <c r="APU233" s="85"/>
      <c r="APV233" s="85"/>
      <c r="APW233" s="85"/>
      <c r="APX233" s="85"/>
      <c r="APY233" s="85"/>
      <c r="APZ233" s="85"/>
      <c r="AQA233" s="85"/>
      <c r="AQB233" s="85"/>
      <c r="AQC233" s="85"/>
      <c r="AQD233" s="85"/>
      <c r="AQE233" s="85"/>
      <c r="AQF233" s="85"/>
      <c r="AQG233" s="85"/>
      <c r="AQH233" s="85"/>
      <c r="AQI233" s="85"/>
      <c r="AQJ233" s="85"/>
      <c r="AQK233" s="85"/>
      <c r="AQL233" s="85"/>
      <c r="AQM233" s="85"/>
      <c r="AQN233" s="85"/>
      <c r="AQO233" s="85"/>
      <c r="AQP233" s="85"/>
      <c r="AQQ233" s="85"/>
      <c r="AQR233" s="85"/>
      <c r="AQS233" s="85"/>
      <c r="AQT233" s="85"/>
      <c r="AQU233" s="85"/>
      <c r="AQV233" s="85"/>
      <c r="AQW233" s="85"/>
      <c r="AQX233" s="85"/>
      <c r="AQY233" s="85"/>
      <c r="AQZ233" s="85"/>
      <c r="ARA233" s="85"/>
      <c r="ARB233" s="85"/>
      <c r="ARC233" s="85"/>
      <c r="ARD233" s="85"/>
      <c r="ARE233" s="85"/>
      <c r="ARF233" s="85"/>
      <c r="ARG233" s="85"/>
      <c r="ARH233" s="85"/>
      <c r="ARI233" s="85"/>
      <c r="ARJ233" s="85"/>
      <c r="ARK233" s="85"/>
      <c r="ARL233" s="85"/>
      <c r="ARM233" s="85"/>
      <c r="ARN233" s="85"/>
      <c r="ARO233" s="85"/>
      <c r="ARP233" s="85"/>
      <c r="ARQ233" s="85"/>
      <c r="ARR233" s="85"/>
      <c r="ARS233" s="85"/>
      <c r="ART233" s="85"/>
      <c r="ARU233" s="85"/>
      <c r="ARV233" s="85"/>
      <c r="ARW233" s="85"/>
      <c r="ARX233" s="85"/>
      <c r="ARY233" s="85"/>
      <c r="ARZ233" s="85"/>
      <c r="ASA233" s="85"/>
      <c r="ASB233" s="85"/>
      <c r="ASC233" s="85"/>
      <c r="ASD233" s="85"/>
      <c r="ASE233" s="85"/>
      <c r="ASF233" s="85"/>
      <c r="ASG233" s="85"/>
      <c r="ASH233" s="85"/>
      <c r="ASI233" s="85"/>
      <c r="ASJ233" s="85"/>
      <c r="ASK233" s="85"/>
      <c r="ASL233" s="85"/>
      <c r="ASM233" s="85"/>
      <c r="ASN233" s="85"/>
      <c r="ASO233" s="85"/>
      <c r="ASP233" s="85"/>
      <c r="ASQ233" s="85"/>
      <c r="ASR233" s="85"/>
      <c r="ASS233" s="85"/>
      <c r="AST233" s="85"/>
      <c r="ASU233" s="85"/>
      <c r="ASV233" s="85"/>
      <c r="ASW233" s="85"/>
      <c r="ASX233" s="85"/>
      <c r="ASY233" s="85"/>
      <c r="ASZ233" s="85"/>
      <c r="ATA233" s="85"/>
      <c r="ATB233" s="85"/>
      <c r="ATC233" s="85"/>
      <c r="ATD233" s="85"/>
      <c r="ATE233" s="85"/>
      <c r="ATF233" s="85"/>
      <c r="ATG233" s="85"/>
      <c r="ATH233" s="85"/>
      <c r="ATI233" s="85"/>
      <c r="ATJ233" s="85"/>
      <c r="ATK233" s="85"/>
      <c r="ATL233" s="85"/>
      <c r="ATM233" s="85"/>
      <c r="ATN233" s="85"/>
      <c r="ATO233" s="85"/>
      <c r="ATP233" s="85"/>
      <c r="ATQ233" s="85"/>
      <c r="ATR233" s="85"/>
      <c r="ATS233" s="85"/>
      <c r="ATT233" s="85"/>
      <c r="ATU233" s="85"/>
      <c r="ATV233" s="85"/>
      <c r="ATW233" s="85"/>
      <c r="ATX233" s="85"/>
      <c r="ATY233" s="85"/>
      <c r="ATZ233" s="85"/>
      <c r="AUA233" s="85"/>
      <c r="AUB233" s="85"/>
      <c r="AUC233" s="85"/>
      <c r="AUD233" s="85"/>
      <c r="AUE233" s="85"/>
      <c r="AUF233" s="85"/>
      <c r="AUG233" s="85"/>
      <c r="AUH233" s="85"/>
      <c r="AUI233" s="85"/>
      <c r="AUJ233" s="85"/>
      <c r="AUK233" s="85"/>
      <c r="AUL233" s="85"/>
      <c r="AUM233" s="85"/>
      <c r="AUN233" s="85"/>
      <c r="AUO233" s="85"/>
      <c r="AUP233" s="85"/>
      <c r="AUQ233" s="85"/>
      <c r="AUR233" s="85"/>
      <c r="AUS233" s="85"/>
      <c r="AUT233" s="85"/>
      <c r="AUU233" s="85"/>
      <c r="AUV233" s="85"/>
      <c r="AUW233" s="85"/>
      <c r="AUX233" s="85"/>
      <c r="AUY233" s="85"/>
      <c r="AUZ233" s="85"/>
      <c r="AVA233" s="85"/>
      <c r="AVB233" s="85"/>
      <c r="AVC233" s="85"/>
      <c r="AVD233" s="85"/>
      <c r="AVE233" s="85"/>
      <c r="AVF233" s="85"/>
      <c r="AVG233" s="85"/>
      <c r="AVH233" s="85"/>
      <c r="AVI233" s="85"/>
      <c r="AVJ233" s="85"/>
      <c r="AVK233" s="85"/>
      <c r="AVL233" s="85"/>
      <c r="AVM233" s="85"/>
      <c r="AVN233" s="85"/>
      <c r="AVO233" s="85"/>
      <c r="AVP233" s="85"/>
      <c r="AVQ233" s="85"/>
      <c r="AVR233" s="85"/>
      <c r="AVS233" s="85"/>
      <c r="AVT233" s="85"/>
      <c r="AVU233" s="85"/>
      <c r="AVV233" s="85"/>
      <c r="AVW233" s="85"/>
      <c r="AVX233" s="85"/>
      <c r="AVY233" s="85"/>
      <c r="AVZ233" s="85"/>
      <c r="AWA233" s="85"/>
      <c r="AWB233" s="85"/>
      <c r="AWC233" s="85"/>
      <c r="AWD233" s="85"/>
      <c r="AWE233" s="85"/>
      <c r="AWF233" s="85"/>
      <c r="AWG233" s="85"/>
      <c r="AWH233" s="85"/>
      <c r="AWI233" s="85"/>
      <c r="AWJ233" s="85"/>
      <c r="AWK233" s="85"/>
      <c r="AWL233" s="85"/>
      <c r="AWM233" s="85"/>
      <c r="AWN233" s="85"/>
      <c r="AWO233" s="85"/>
      <c r="AWP233" s="85"/>
      <c r="AWQ233" s="85"/>
      <c r="AWR233" s="85"/>
      <c r="AWS233" s="85"/>
      <c r="AWT233" s="85"/>
      <c r="AWU233" s="85"/>
      <c r="AWV233" s="85"/>
      <c r="AWW233" s="85"/>
      <c r="AWX233" s="85"/>
      <c r="AWY233" s="85"/>
      <c r="AWZ233" s="85"/>
      <c r="AXA233" s="85"/>
      <c r="AXB233" s="85"/>
      <c r="AXC233" s="85"/>
      <c r="AXD233" s="85"/>
      <c r="AXE233" s="85"/>
      <c r="AXF233" s="85"/>
      <c r="AXG233" s="85"/>
      <c r="AXH233" s="85"/>
      <c r="AXI233" s="85"/>
      <c r="AXJ233" s="85"/>
      <c r="AXK233" s="85"/>
      <c r="AXL233" s="85"/>
      <c r="AXM233" s="85"/>
      <c r="AXN233" s="85"/>
      <c r="AXO233" s="85"/>
      <c r="AXP233" s="85"/>
      <c r="AXQ233" s="85"/>
      <c r="AXR233" s="85"/>
      <c r="AXS233" s="85"/>
      <c r="AXT233" s="85"/>
      <c r="AXU233" s="85"/>
      <c r="AXV233" s="85"/>
      <c r="AXW233" s="85"/>
      <c r="AXX233" s="85"/>
      <c r="AXY233" s="85"/>
      <c r="AXZ233" s="85"/>
      <c r="AYA233" s="85"/>
      <c r="AYB233" s="85"/>
      <c r="AYC233" s="85"/>
      <c r="AYD233" s="85"/>
      <c r="AYE233" s="85"/>
      <c r="AYF233" s="85"/>
      <c r="AYG233" s="85"/>
      <c r="AYH233" s="85"/>
      <c r="AYI233" s="85"/>
      <c r="AYJ233" s="85"/>
      <c r="AYK233" s="85"/>
      <c r="AYL233" s="85"/>
      <c r="AYM233" s="85"/>
      <c r="AYN233" s="85"/>
      <c r="AYO233" s="85"/>
      <c r="AYP233" s="85"/>
      <c r="AYQ233" s="85"/>
      <c r="AYR233" s="85"/>
      <c r="AYS233" s="85"/>
      <c r="AYT233" s="85"/>
      <c r="AYU233" s="85"/>
      <c r="AYV233" s="85"/>
      <c r="AYW233" s="85"/>
      <c r="AYX233" s="85"/>
      <c r="AYY233" s="85"/>
      <c r="AYZ233" s="85"/>
      <c r="AZA233" s="85"/>
      <c r="AZB233" s="85"/>
      <c r="AZC233" s="85"/>
      <c r="AZD233" s="85"/>
      <c r="AZE233" s="85"/>
      <c r="AZF233" s="85"/>
      <c r="AZG233" s="85"/>
      <c r="AZH233" s="85"/>
      <c r="AZI233" s="85"/>
      <c r="AZJ233" s="85"/>
      <c r="AZK233" s="85"/>
      <c r="AZL233" s="85"/>
      <c r="AZM233" s="85"/>
      <c r="AZN233" s="85"/>
      <c r="AZO233" s="85"/>
      <c r="AZP233" s="85"/>
      <c r="AZQ233" s="85"/>
      <c r="AZR233" s="85"/>
      <c r="AZS233" s="85"/>
      <c r="AZT233" s="85"/>
      <c r="AZU233" s="85"/>
      <c r="AZV233" s="85"/>
      <c r="AZW233" s="85"/>
      <c r="AZX233" s="85"/>
      <c r="AZY233" s="85"/>
      <c r="AZZ233" s="85"/>
      <c r="BAA233" s="85"/>
      <c r="BAB233" s="85"/>
      <c r="BAC233" s="85"/>
      <c r="BAD233" s="85"/>
      <c r="BAE233" s="85"/>
      <c r="BAF233" s="85"/>
      <c r="BAG233" s="85"/>
      <c r="BAH233" s="85"/>
      <c r="BAI233" s="85"/>
      <c r="BAJ233" s="85"/>
      <c r="BAK233" s="85"/>
      <c r="BAL233" s="85"/>
      <c r="BAM233" s="85"/>
      <c r="BAN233" s="85"/>
      <c r="BAO233" s="85"/>
      <c r="BAP233" s="85"/>
      <c r="BAQ233" s="85"/>
      <c r="BAR233" s="85"/>
      <c r="BAS233" s="85"/>
      <c r="BAT233" s="85"/>
      <c r="BAU233" s="85"/>
      <c r="BAV233" s="85"/>
      <c r="BAW233" s="85"/>
      <c r="BAX233" s="85"/>
      <c r="BAY233" s="85"/>
      <c r="BAZ233" s="85"/>
      <c r="BBA233" s="85"/>
      <c r="BBB233" s="85"/>
      <c r="BBC233" s="85"/>
      <c r="BBD233" s="85"/>
      <c r="BBE233" s="85"/>
      <c r="BBF233" s="85"/>
      <c r="BBG233" s="85"/>
      <c r="BBH233" s="85"/>
      <c r="BBI233" s="85"/>
      <c r="BBJ233" s="85"/>
      <c r="BBK233" s="85"/>
      <c r="BBL233" s="85"/>
      <c r="BBM233" s="85"/>
      <c r="BBN233" s="85"/>
      <c r="BBO233" s="85"/>
      <c r="BBP233" s="85"/>
      <c r="BBQ233" s="85"/>
      <c r="BBR233" s="85"/>
      <c r="BBS233" s="85"/>
      <c r="BBT233" s="85"/>
      <c r="BBU233" s="85"/>
      <c r="BBV233" s="85"/>
      <c r="BBW233" s="85"/>
      <c r="BBX233" s="85"/>
      <c r="BBY233" s="85"/>
      <c r="BBZ233" s="85"/>
      <c r="BCA233" s="85"/>
      <c r="BCB233" s="85"/>
      <c r="BCC233" s="85"/>
      <c r="BCD233" s="85"/>
      <c r="BCE233" s="85"/>
      <c r="BCF233" s="85"/>
      <c r="BCG233" s="85"/>
      <c r="BCH233" s="85"/>
      <c r="BCI233" s="85"/>
      <c r="BCJ233" s="85"/>
      <c r="BCK233" s="85"/>
      <c r="BCL233" s="85"/>
      <c r="BCM233" s="85"/>
      <c r="BCN233" s="85"/>
      <c r="BCO233" s="85"/>
      <c r="BCP233" s="85"/>
      <c r="BCQ233" s="85"/>
      <c r="BCR233" s="85"/>
      <c r="BCS233" s="85"/>
      <c r="BCT233" s="85"/>
      <c r="BCU233" s="85"/>
      <c r="BCV233" s="85"/>
      <c r="BCW233" s="85"/>
      <c r="BCX233" s="85"/>
      <c r="BCY233" s="85"/>
      <c r="BCZ233" s="85"/>
      <c r="BDA233" s="85"/>
      <c r="BDB233" s="85"/>
      <c r="BDC233" s="85"/>
      <c r="BDD233" s="85"/>
      <c r="BDE233" s="85"/>
      <c r="BDF233" s="85"/>
      <c r="BDG233" s="85"/>
      <c r="BDH233" s="85"/>
      <c r="BDI233" s="85"/>
      <c r="BDJ233" s="85"/>
      <c r="BDK233" s="85"/>
      <c r="BDL233" s="85"/>
      <c r="BDM233" s="85"/>
      <c r="BDN233" s="85"/>
      <c r="BDO233" s="85"/>
      <c r="BDP233" s="85"/>
      <c r="BDQ233" s="85"/>
      <c r="BDR233" s="85"/>
      <c r="BDS233" s="85"/>
      <c r="BDT233" s="85"/>
      <c r="BDU233" s="85"/>
      <c r="BDV233" s="85"/>
      <c r="BDW233" s="85"/>
      <c r="BDX233" s="85"/>
      <c r="BDY233" s="85"/>
      <c r="BDZ233" s="85"/>
      <c r="BEA233" s="85"/>
      <c r="BEB233" s="85"/>
      <c r="BEC233" s="85"/>
      <c r="BED233" s="85"/>
      <c r="BEE233" s="85"/>
      <c r="BEF233" s="85"/>
      <c r="BEG233" s="85"/>
      <c r="BEH233" s="85"/>
      <c r="BEI233" s="85"/>
      <c r="BEJ233" s="85"/>
      <c r="BEK233" s="85"/>
      <c r="BEL233" s="85"/>
      <c r="BEM233" s="85"/>
      <c r="BEN233" s="85"/>
      <c r="BEO233" s="85"/>
      <c r="BEP233" s="85"/>
      <c r="BEQ233" s="85"/>
      <c r="BER233" s="85"/>
      <c r="BES233" s="85"/>
      <c r="BET233" s="85"/>
      <c r="BEU233" s="85"/>
      <c r="BEV233" s="85"/>
      <c r="BEW233" s="85"/>
      <c r="BEX233" s="85"/>
      <c r="BEY233" s="85"/>
      <c r="BEZ233" s="85"/>
      <c r="BFA233" s="85"/>
      <c r="BFB233" s="85"/>
      <c r="BFC233" s="85"/>
      <c r="BFD233" s="85"/>
      <c r="BFE233" s="85"/>
      <c r="BFF233" s="85"/>
      <c r="BFG233" s="85"/>
      <c r="BFH233" s="85"/>
      <c r="BFI233" s="85"/>
      <c r="BFJ233" s="85"/>
      <c r="BFK233" s="85"/>
      <c r="BFL233" s="85"/>
      <c r="BFM233" s="85"/>
      <c r="BFN233" s="85"/>
      <c r="BFO233" s="85"/>
      <c r="BFP233" s="85"/>
      <c r="BFQ233" s="85"/>
      <c r="BFR233" s="85"/>
      <c r="BFS233" s="85"/>
      <c r="BFT233" s="85"/>
      <c r="BFU233" s="85"/>
      <c r="BFV233" s="85"/>
      <c r="BFW233" s="85"/>
      <c r="BFX233" s="85"/>
      <c r="BFY233" s="85"/>
      <c r="BFZ233" s="85"/>
      <c r="BGA233" s="85"/>
      <c r="BGB233" s="85"/>
      <c r="BGC233" s="85"/>
      <c r="BGD233" s="85"/>
      <c r="BGE233" s="85"/>
      <c r="BGF233" s="85"/>
      <c r="BGG233" s="85"/>
      <c r="BGH233" s="85"/>
      <c r="BGI233" s="85"/>
      <c r="BGJ233" s="85"/>
      <c r="BGK233" s="85"/>
      <c r="BGL233" s="85"/>
      <c r="BGM233" s="85"/>
      <c r="BGN233" s="85"/>
      <c r="BGO233" s="85"/>
      <c r="BGP233" s="85"/>
      <c r="BGQ233" s="85"/>
      <c r="BGR233" s="85"/>
      <c r="BGS233" s="85"/>
      <c r="BGT233" s="85"/>
      <c r="BGU233" s="85"/>
      <c r="BGV233" s="85"/>
      <c r="BGW233" s="85"/>
      <c r="BGX233" s="85"/>
      <c r="BGY233" s="85"/>
      <c r="BGZ233" s="85"/>
      <c r="BHA233" s="85"/>
      <c r="BHB233" s="85"/>
      <c r="BHC233" s="85"/>
      <c r="BHD233" s="85"/>
      <c r="BHE233" s="85"/>
      <c r="BHF233" s="85"/>
      <c r="BHG233" s="85"/>
      <c r="BHH233" s="85"/>
      <c r="BHI233" s="85"/>
      <c r="BHJ233" s="85"/>
      <c r="BHK233" s="85"/>
      <c r="BHL233" s="85"/>
      <c r="BHM233" s="85"/>
      <c r="BHN233" s="85"/>
      <c r="BHO233" s="85"/>
      <c r="BHP233" s="85"/>
      <c r="BHQ233" s="85"/>
      <c r="BHR233" s="85"/>
      <c r="BHS233" s="85"/>
      <c r="BHT233" s="85"/>
      <c r="BHU233" s="85"/>
      <c r="BHV233" s="85"/>
      <c r="BHW233" s="85"/>
      <c r="BHX233" s="85"/>
      <c r="BHY233" s="85"/>
      <c r="BHZ233" s="85"/>
      <c r="BIA233" s="85"/>
      <c r="BIB233" s="85"/>
      <c r="BIC233" s="85"/>
      <c r="BID233" s="85"/>
      <c r="BIE233" s="85"/>
      <c r="BIF233" s="85"/>
      <c r="BIG233" s="85"/>
      <c r="BIH233" s="85"/>
      <c r="BII233" s="85"/>
      <c r="BIJ233" s="85"/>
      <c r="BIK233" s="85"/>
      <c r="BIL233" s="85"/>
      <c r="BIM233" s="85"/>
      <c r="BIN233" s="85"/>
      <c r="BIO233" s="85"/>
      <c r="BIP233" s="85"/>
      <c r="BIQ233" s="85"/>
      <c r="BIR233" s="85"/>
      <c r="BIS233" s="85"/>
      <c r="BIT233" s="85"/>
      <c r="BIU233" s="85"/>
      <c r="BIV233" s="85"/>
      <c r="BIW233" s="85"/>
      <c r="BIX233" s="85"/>
      <c r="BIY233" s="85"/>
      <c r="BIZ233" s="85"/>
      <c r="BJA233" s="85"/>
      <c r="BJB233" s="85"/>
      <c r="BJC233" s="85"/>
      <c r="BJD233" s="85"/>
      <c r="BJE233" s="85"/>
      <c r="BJF233" s="85"/>
      <c r="BJG233" s="85"/>
      <c r="BJH233" s="85"/>
      <c r="BJI233" s="85"/>
      <c r="BJJ233" s="85"/>
      <c r="BJK233" s="85"/>
      <c r="BJL233" s="85"/>
      <c r="BJM233" s="85"/>
      <c r="BJN233" s="85"/>
      <c r="BJO233" s="85"/>
      <c r="BJP233" s="85"/>
      <c r="BJQ233" s="85"/>
      <c r="BJR233" s="85"/>
      <c r="BJS233" s="85"/>
      <c r="BJT233" s="85"/>
      <c r="BJU233" s="85"/>
      <c r="BJV233" s="85"/>
      <c r="BJW233" s="85"/>
      <c r="BJX233" s="85"/>
      <c r="BJY233" s="85"/>
      <c r="BJZ233" s="85"/>
      <c r="BKA233" s="85"/>
      <c r="BKB233" s="85"/>
      <c r="BKC233" s="85"/>
      <c r="BKD233" s="85"/>
      <c r="BKE233" s="85"/>
      <c r="BKF233" s="85"/>
      <c r="BKG233" s="85"/>
      <c r="BKH233" s="85"/>
      <c r="BKI233" s="85"/>
      <c r="BKJ233" s="85"/>
      <c r="BKK233" s="85"/>
      <c r="BKL233" s="85"/>
      <c r="BKM233" s="85"/>
      <c r="BKN233" s="85"/>
      <c r="BKO233" s="85"/>
      <c r="BKP233" s="85"/>
      <c r="BKQ233" s="85"/>
      <c r="BKR233" s="85"/>
      <c r="BKS233" s="85"/>
      <c r="BKT233" s="85"/>
      <c r="BKU233" s="85"/>
      <c r="BKV233" s="85"/>
      <c r="BKW233" s="85"/>
      <c r="BKX233" s="85"/>
      <c r="BKY233" s="85"/>
      <c r="BKZ233" s="85"/>
      <c r="BLA233" s="85"/>
      <c r="BLB233" s="85"/>
      <c r="BLC233" s="85"/>
      <c r="BLD233" s="85"/>
      <c r="BLE233" s="85"/>
      <c r="BLF233" s="85"/>
      <c r="BLG233" s="85"/>
      <c r="BLH233" s="85"/>
      <c r="BLI233" s="85"/>
      <c r="BLJ233" s="85"/>
      <c r="BLK233" s="85"/>
      <c r="BLL233" s="85"/>
      <c r="BLM233" s="85"/>
      <c r="BLN233" s="85"/>
      <c r="BLO233" s="85"/>
      <c r="BLP233" s="85"/>
      <c r="BLQ233" s="85"/>
      <c r="BLR233" s="85"/>
      <c r="BLS233" s="85"/>
      <c r="BLT233" s="85"/>
      <c r="BLU233" s="85"/>
      <c r="BLV233" s="85"/>
      <c r="BLW233" s="85"/>
      <c r="BLX233" s="85"/>
      <c r="BLY233" s="85"/>
      <c r="BLZ233" s="85"/>
      <c r="BMA233" s="85"/>
      <c r="BMB233" s="85"/>
      <c r="BMC233" s="85"/>
      <c r="BMD233" s="85"/>
      <c r="BME233" s="85"/>
      <c r="BMF233" s="85"/>
      <c r="BMG233" s="85"/>
      <c r="BMH233" s="85"/>
      <c r="BMI233" s="85"/>
      <c r="BMJ233" s="85"/>
      <c r="BMK233" s="85"/>
      <c r="BML233" s="85"/>
      <c r="BMM233" s="85"/>
      <c r="BMN233" s="85"/>
      <c r="BMO233" s="85"/>
      <c r="BMP233" s="85"/>
      <c r="BMQ233" s="85"/>
      <c r="BMR233" s="85"/>
      <c r="BMS233" s="85"/>
      <c r="BMT233" s="85"/>
      <c r="BMU233" s="85"/>
      <c r="BMV233" s="85"/>
      <c r="BMW233" s="85"/>
      <c r="BMX233" s="85"/>
      <c r="BMY233" s="85"/>
      <c r="BMZ233" s="85"/>
      <c r="BNA233" s="85"/>
      <c r="BNB233" s="85"/>
      <c r="BNC233" s="85"/>
      <c r="BND233" s="85"/>
      <c r="BNE233" s="85"/>
      <c r="BNF233" s="85"/>
      <c r="BNG233" s="85"/>
      <c r="BNH233" s="85"/>
      <c r="BNI233" s="85"/>
      <c r="BNJ233" s="85"/>
      <c r="BNK233" s="85"/>
      <c r="BNL233" s="85"/>
      <c r="BNM233" s="85"/>
      <c r="BNN233" s="85"/>
      <c r="BNO233" s="85"/>
      <c r="BNP233" s="85"/>
      <c r="BNQ233" s="85"/>
      <c r="BNR233" s="85"/>
      <c r="BNS233" s="85"/>
      <c r="BNT233" s="85"/>
      <c r="BNU233" s="85"/>
      <c r="BNV233" s="85"/>
      <c r="BNW233" s="85"/>
      <c r="BNX233" s="85"/>
      <c r="BNY233" s="85"/>
      <c r="BNZ233" s="85"/>
      <c r="BOA233" s="85"/>
      <c r="BOB233" s="85"/>
      <c r="BOC233" s="85"/>
      <c r="BOD233" s="85"/>
      <c r="BOE233" s="85"/>
      <c r="BOF233" s="85"/>
      <c r="BOG233" s="85"/>
      <c r="BOH233" s="85"/>
      <c r="BOI233" s="85"/>
      <c r="BOJ233" s="85"/>
      <c r="BOK233" s="85"/>
      <c r="BOL233" s="85"/>
      <c r="BOM233" s="85"/>
      <c r="BON233" s="85"/>
      <c r="BOO233" s="85"/>
      <c r="BOP233" s="85"/>
      <c r="BOQ233" s="85"/>
      <c r="BOR233" s="85"/>
      <c r="BOS233" s="85"/>
      <c r="BOT233" s="85"/>
      <c r="BOU233" s="85"/>
      <c r="BOV233" s="85"/>
      <c r="BOW233" s="85"/>
      <c r="BOX233" s="85"/>
      <c r="BOY233" s="85"/>
      <c r="BOZ233" s="85"/>
      <c r="BPA233" s="85"/>
      <c r="BPB233" s="85"/>
      <c r="BPC233" s="85"/>
      <c r="BPD233" s="85"/>
      <c r="BPE233" s="85"/>
      <c r="BPF233" s="85"/>
      <c r="BPG233" s="85"/>
      <c r="BPH233" s="85"/>
      <c r="BPI233" s="85"/>
      <c r="BPJ233" s="85"/>
      <c r="BPK233" s="85"/>
      <c r="BPL233" s="85"/>
      <c r="BPM233" s="85"/>
      <c r="BPN233" s="85"/>
      <c r="BPO233" s="85"/>
      <c r="BPP233" s="85"/>
      <c r="BPQ233" s="85"/>
      <c r="BPR233" s="85"/>
      <c r="BPS233" s="85"/>
      <c r="BPT233" s="85"/>
      <c r="BPU233" s="85"/>
      <c r="BPV233" s="85"/>
      <c r="BPW233" s="85"/>
      <c r="BPX233" s="85"/>
      <c r="BPY233" s="85"/>
      <c r="BPZ233" s="85"/>
      <c r="BQA233" s="85"/>
      <c r="BQB233" s="85"/>
      <c r="BQC233" s="85"/>
      <c r="BQD233" s="85"/>
      <c r="BQE233" s="85"/>
      <c r="BQF233" s="85"/>
      <c r="BQG233" s="85"/>
      <c r="BQH233" s="85"/>
      <c r="BQI233" s="85"/>
      <c r="BQJ233" s="85"/>
      <c r="BQK233" s="85"/>
      <c r="BQL233" s="85"/>
      <c r="BQM233" s="85"/>
      <c r="BQN233" s="85"/>
      <c r="BQO233" s="85"/>
      <c r="BQP233" s="85"/>
      <c r="BQQ233" s="85"/>
      <c r="BQR233" s="85"/>
      <c r="BQS233" s="85"/>
      <c r="BQT233" s="85"/>
      <c r="BQU233" s="85"/>
      <c r="BQV233" s="85"/>
      <c r="BQW233" s="85"/>
      <c r="BQX233" s="85"/>
      <c r="BQY233" s="85"/>
      <c r="BQZ233" s="85"/>
      <c r="BRA233" s="85"/>
      <c r="BRB233" s="85"/>
      <c r="BRC233" s="85"/>
      <c r="BRD233" s="85"/>
      <c r="BRE233" s="85"/>
      <c r="BRF233" s="85"/>
      <c r="BRG233" s="85"/>
      <c r="BRH233" s="85"/>
      <c r="BRI233" s="85"/>
      <c r="BRJ233" s="85"/>
      <c r="BRK233" s="85"/>
      <c r="BRL233" s="85"/>
      <c r="BRM233" s="85"/>
      <c r="BRN233" s="85"/>
      <c r="BRO233" s="85"/>
      <c r="BRP233" s="85"/>
      <c r="BRQ233" s="85"/>
      <c r="BRR233" s="85"/>
      <c r="BRS233" s="85"/>
      <c r="BRT233" s="85"/>
      <c r="BRU233" s="85"/>
      <c r="BRV233" s="85"/>
      <c r="BRW233" s="85"/>
      <c r="BRX233" s="85"/>
      <c r="BRY233" s="85"/>
      <c r="BRZ233" s="85"/>
      <c r="BSA233" s="85"/>
      <c r="BSB233" s="85"/>
      <c r="BSC233" s="85"/>
      <c r="BSD233" s="85"/>
      <c r="BSE233" s="85"/>
      <c r="BSF233" s="85"/>
      <c r="BSG233" s="85"/>
      <c r="BSH233" s="85"/>
      <c r="BSI233" s="85"/>
      <c r="BSJ233" s="85"/>
      <c r="BSK233" s="85"/>
      <c r="BSL233" s="85"/>
      <c r="BSM233" s="85"/>
      <c r="BSN233" s="85"/>
      <c r="BSO233" s="85"/>
      <c r="BSP233" s="85"/>
      <c r="BSQ233" s="85"/>
      <c r="BSR233" s="85"/>
      <c r="BSS233" s="85"/>
      <c r="BST233" s="85"/>
      <c r="BSU233" s="85"/>
      <c r="BSV233" s="85"/>
      <c r="BSW233" s="85"/>
      <c r="BSX233" s="85"/>
      <c r="BSY233" s="85"/>
      <c r="BSZ233" s="85"/>
      <c r="BTA233" s="85"/>
      <c r="BTB233" s="85"/>
      <c r="BTC233" s="85"/>
      <c r="BTD233" s="85"/>
      <c r="BTE233" s="85"/>
      <c r="BTF233" s="85"/>
      <c r="BTG233" s="85"/>
      <c r="BTH233" s="85"/>
      <c r="BTI233" s="85"/>
      <c r="BTJ233" s="85"/>
      <c r="BTK233" s="85"/>
      <c r="BTL233" s="85"/>
      <c r="BTM233" s="85"/>
      <c r="BTN233" s="85"/>
      <c r="BTO233" s="85"/>
      <c r="BTP233" s="85"/>
      <c r="BTQ233" s="85"/>
      <c r="BTR233" s="85"/>
      <c r="BTS233" s="85"/>
      <c r="BTT233" s="85"/>
      <c r="BTU233" s="85"/>
      <c r="BTV233" s="85"/>
      <c r="BTW233" s="85"/>
      <c r="BTX233" s="85"/>
      <c r="BTY233" s="85"/>
      <c r="BTZ233" s="85"/>
      <c r="BUA233" s="85"/>
      <c r="BUB233" s="85"/>
      <c r="BUC233" s="85"/>
      <c r="BUD233" s="85"/>
      <c r="BUE233" s="85"/>
      <c r="BUF233" s="85"/>
      <c r="BUG233" s="85"/>
      <c r="BUH233" s="85"/>
      <c r="BUI233" s="85"/>
      <c r="BUJ233" s="85"/>
      <c r="BUK233" s="85"/>
      <c r="BUL233" s="85"/>
      <c r="BUM233" s="85"/>
      <c r="BUN233" s="85"/>
      <c r="BUO233" s="85"/>
      <c r="BUP233" s="85"/>
      <c r="BUQ233" s="85"/>
      <c r="BUR233" s="85"/>
      <c r="BUS233" s="85"/>
      <c r="BUT233" s="85"/>
      <c r="BUU233" s="85"/>
      <c r="BUV233" s="85"/>
      <c r="BUW233" s="85"/>
      <c r="BUX233" s="85"/>
      <c r="BUY233" s="85"/>
      <c r="BUZ233" s="85"/>
      <c r="BVA233" s="85"/>
      <c r="BVB233" s="85"/>
      <c r="BVC233" s="85"/>
      <c r="BVD233" s="85"/>
      <c r="BVE233" s="85"/>
      <c r="BVF233" s="85"/>
      <c r="BVG233" s="85"/>
      <c r="BVH233" s="85"/>
      <c r="BVI233" s="85"/>
      <c r="BVJ233" s="85"/>
      <c r="BVK233" s="85"/>
      <c r="BVL233" s="85"/>
      <c r="BVM233" s="85"/>
      <c r="BVN233" s="85"/>
      <c r="BVO233" s="85"/>
      <c r="BVP233" s="85"/>
      <c r="BVQ233" s="85"/>
      <c r="BVR233" s="85"/>
      <c r="BVS233" s="85"/>
      <c r="BVT233" s="85"/>
      <c r="BVU233" s="85"/>
      <c r="BVV233" s="85"/>
      <c r="BVW233" s="85"/>
      <c r="BVX233" s="85"/>
      <c r="BVY233" s="85"/>
      <c r="BVZ233" s="85"/>
      <c r="BWA233" s="85"/>
      <c r="BWB233" s="85"/>
      <c r="BWC233" s="85"/>
      <c r="BWD233" s="85"/>
      <c r="BWE233" s="85"/>
      <c r="BWF233" s="85"/>
      <c r="BWG233" s="85"/>
      <c r="BWH233" s="85"/>
      <c r="BWI233" s="85"/>
      <c r="BWJ233" s="85"/>
      <c r="BWK233" s="85"/>
      <c r="BWL233" s="85"/>
      <c r="BWM233" s="85"/>
      <c r="BWN233" s="85"/>
      <c r="BWO233" s="85"/>
      <c r="BWP233" s="85"/>
      <c r="BWQ233" s="85"/>
      <c r="BWR233" s="85"/>
      <c r="BWS233" s="85"/>
      <c r="BWT233" s="85"/>
      <c r="BWU233" s="85"/>
      <c r="BWV233" s="85"/>
      <c r="BWW233" s="85"/>
      <c r="BWX233" s="85"/>
      <c r="BWY233" s="85"/>
      <c r="BWZ233" s="85"/>
      <c r="BXA233" s="85"/>
      <c r="BXB233" s="85"/>
      <c r="BXC233" s="85"/>
      <c r="BXD233" s="85"/>
      <c r="BXE233" s="85"/>
      <c r="BXF233" s="85"/>
      <c r="BXG233" s="85"/>
      <c r="BXH233" s="85"/>
      <c r="BXI233" s="85"/>
      <c r="BXJ233" s="85"/>
      <c r="BXK233" s="85"/>
      <c r="BXL233" s="85"/>
      <c r="BXM233" s="85"/>
      <c r="BXN233" s="85"/>
      <c r="BXO233" s="85"/>
      <c r="BXP233" s="85"/>
      <c r="BXQ233" s="85"/>
      <c r="BXR233" s="85"/>
      <c r="BXS233" s="85"/>
      <c r="BXT233" s="85"/>
      <c r="BXU233" s="85"/>
      <c r="BXV233" s="85"/>
      <c r="BXW233" s="85"/>
      <c r="BXX233" s="85"/>
      <c r="BXY233" s="85"/>
      <c r="BXZ233" s="85"/>
      <c r="BYA233" s="85"/>
      <c r="BYB233" s="85"/>
      <c r="BYC233" s="85"/>
      <c r="BYD233" s="85"/>
      <c r="BYE233" s="85"/>
      <c r="BYF233" s="85"/>
      <c r="BYG233" s="85"/>
      <c r="BYH233" s="85"/>
      <c r="BYI233" s="85"/>
      <c r="BYJ233" s="85"/>
      <c r="BYK233" s="85"/>
      <c r="BYL233" s="85"/>
      <c r="BYM233" s="85"/>
      <c r="BYN233" s="85"/>
      <c r="BYO233" s="85"/>
      <c r="BYP233" s="85"/>
      <c r="BYQ233" s="85"/>
      <c r="BYR233" s="85"/>
      <c r="BYS233" s="85"/>
      <c r="BYT233" s="85"/>
      <c r="BYU233" s="85"/>
      <c r="BYV233" s="85"/>
      <c r="BYW233" s="85"/>
      <c r="BYX233" s="85"/>
      <c r="BYY233" s="85"/>
      <c r="BYZ233" s="85"/>
      <c r="BZA233" s="85"/>
      <c r="BZB233" s="85"/>
      <c r="BZC233" s="85"/>
      <c r="BZD233" s="85"/>
      <c r="BZE233" s="85"/>
      <c r="BZF233" s="85"/>
      <c r="BZG233" s="85"/>
      <c r="BZH233" s="85"/>
      <c r="BZI233" s="85"/>
      <c r="BZJ233" s="85"/>
      <c r="BZK233" s="85"/>
      <c r="BZL233" s="85"/>
      <c r="BZM233" s="85"/>
      <c r="BZN233" s="85"/>
      <c r="BZO233" s="85"/>
      <c r="BZP233" s="85"/>
      <c r="BZQ233" s="85"/>
      <c r="BZR233" s="85"/>
      <c r="BZS233" s="85"/>
      <c r="BZT233" s="85"/>
      <c r="BZU233" s="85"/>
      <c r="BZV233" s="85"/>
      <c r="BZW233" s="85"/>
      <c r="BZX233" s="85"/>
      <c r="BZY233" s="85"/>
      <c r="BZZ233" s="85"/>
      <c r="CAA233" s="85"/>
      <c r="CAB233" s="85"/>
      <c r="CAC233" s="85"/>
      <c r="CAD233" s="85"/>
      <c r="CAE233" s="85"/>
      <c r="CAF233" s="85"/>
      <c r="CAG233" s="85"/>
      <c r="CAH233" s="85"/>
      <c r="CAI233" s="85"/>
      <c r="CAJ233" s="85"/>
      <c r="CAK233" s="85"/>
      <c r="CAL233" s="85"/>
      <c r="CAM233" s="85"/>
      <c r="CAN233" s="85"/>
      <c r="CAO233" s="85"/>
      <c r="CAP233" s="85"/>
      <c r="CAQ233" s="85"/>
      <c r="CAR233" s="85"/>
      <c r="CAS233" s="85"/>
      <c r="CAT233" s="85"/>
      <c r="CAU233" s="85"/>
      <c r="CAV233" s="85"/>
      <c r="CAW233" s="85"/>
      <c r="CAX233" s="85"/>
      <c r="CAY233" s="85"/>
      <c r="CAZ233" s="85"/>
      <c r="CBA233" s="85"/>
      <c r="CBB233" s="85"/>
      <c r="CBC233" s="85"/>
      <c r="CBD233" s="85"/>
      <c r="CBE233" s="85"/>
      <c r="CBF233" s="85"/>
      <c r="CBG233" s="85"/>
      <c r="CBH233" s="85"/>
      <c r="CBI233" s="85"/>
      <c r="CBJ233" s="85"/>
      <c r="CBK233" s="85"/>
      <c r="CBL233" s="85"/>
      <c r="CBM233" s="85"/>
      <c r="CBN233" s="85"/>
      <c r="CBO233" s="85"/>
      <c r="CBP233" s="85"/>
      <c r="CBQ233" s="85"/>
      <c r="CBR233" s="85"/>
      <c r="CBS233" s="85"/>
      <c r="CBT233" s="85"/>
      <c r="CBU233" s="85"/>
      <c r="CBV233" s="85"/>
      <c r="CBW233" s="85"/>
      <c r="CBX233" s="85"/>
      <c r="CBY233" s="85"/>
      <c r="CBZ233" s="85"/>
      <c r="CCA233" s="85"/>
      <c r="CCB233" s="85"/>
      <c r="CCC233" s="85"/>
      <c r="CCD233" s="85"/>
      <c r="CCE233" s="85"/>
      <c r="CCF233" s="85"/>
      <c r="CCG233" s="85"/>
      <c r="CCH233" s="85"/>
      <c r="CCI233" s="85"/>
      <c r="CCJ233" s="85"/>
      <c r="CCK233" s="85"/>
      <c r="CCL233" s="85"/>
      <c r="CCM233" s="85"/>
      <c r="CCN233" s="85"/>
      <c r="CCO233" s="85"/>
      <c r="CCP233" s="85"/>
      <c r="CCQ233" s="85"/>
      <c r="CCR233" s="85"/>
      <c r="CCS233" s="85"/>
      <c r="CCT233" s="85"/>
      <c r="CCU233" s="85"/>
      <c r="CCV233" s="85"/>
      <c r="CCW233" s="85"/>
      <c r="CCX233" s="85"/>
      <c r="CCY233" s="85"/>
      <c r="CCZ233" s="85"/>
      <c r="CDA233" s="85"/>
      <c r="CDB233" s="85"/>
      <c r="CDC233" s="85"/>
      <c r="CDD233" s="85"/>
      <c r="CDE233" s="85"/>
      <c r="CDF233" s="85"/>
      <c r="CDG233" s="85"/>
      <c r="CDH233" s="85"/>
      <c r="CDI233" s="85"/>
      <c r="CDJ233" s="85"/>
      <c r="CDK233" s="85"/>
      <c r="CDL233" s="85"/>
      <c r="CDM233" s="85"/>
      <c r="CDN233" s="85"/>
      <c r="CDO233" s="85"/>
      <c r="CDP233" s="85"/>
      <c r="CDQ233" s="85"/>
      <c r="CDR233" s="85"/>
      <c r="CDS233" s="85"/>
      <c r="CDT233" s="85"/>
      <c r="CDU233" s="85"/>
      <c r="CDV233" s="85"/>
      <c r="CDW233" s="85"/>
      <c r="CDX233" s="85"/>
      <c r="CDY233" s="85"/>
      <c r="CDZ233" s="85"/>
      <c r="CEA233" s="85"/>
      <c r="CEB233" s="85"/>
      <c r="CEC233" s="85"/>
      <c r="CED233" s="85"/>
      <c r="CEE233" s="85"/>
      <c r="CEF233" s="85"/>
      <c r="CEG233" s="85"/>
      <c r="CEH233" s="85"/>
      <c r="CEI233" s="85"/>
      <c r="CEJ233" s="85"/>
      <c r="CEK233" s="85"/>
      <c r="CEL233" s="85"/>
      <c r="CEM233" s="85"/>
      <c r="CEN233" s="85"/>
      <c r="CEO233" s="85"/>
      <c r="CEP233" s="85"/>
      <c r="CEQ233" s="85"/>
      <c r="CER233" s="85"/>
      <c r="CES233" s="85"/>
      <c r="CET233" s="85"/>
      <c r="CEU233" s="85"/>
      <c r="CEV233" s="85"/>
      <c r="CEW233" s="85"/>
      <c r="CEX233" s="85"/>
      <c r="CEY233" s="85"/>
      <c r="CEZ233" s="85"/>
      <c r="CFA233" s="85"/>
      <c r="CFB233" s="85"/>
      <c r="CFC233" s="85"/>
      <c r="CFD233" s="85"/>
      <c r="CFE233" s="85"/>
      <c r="CFF233" s="85"/>
      <c r="CFG233" s="85"/>
      <c r="CFH233" s="85"/>
      <c r="CFI233" s="85"/>
      <c r="CFJ233" s="85"/>
      <c r="CFK233" s="85"/>
      <c r="CFL233" s="85"/>
      <c r="CFM233" s="85"/>
      <c r="CFN233" s="85"/>
      <c r="CFO233" s="85"/>
      <c r="CFP233" s="85"/>
      <c r="CFQ233" s="85"/>
      <c r="CFR233" s="85"/>
      <c r="CFS233" s="85"/>
      <c r="CFT233" s="85"/>
      <c r="CFU233" s="85"/>
      <c r="CFV233" s="85"/>
      <c r="CFW233" s="85"/>
      <c r="CFX233" s="85"/>
      <c r="CFY233" s="85"/>
      <c r="CFZ233" s="85"/>
      <c r="CGA233" s="85"/>
      <c r="CGB233" s="85"/>
      <c r="CGC233" s="85"/>
      <c r="CGD233" s="85"/>
      <c r="CGE233" s="85"/>
      <c r="CGF233" s="85"/>
      <c r="CGG233" s="85"/>
      <c r="CGH233" s="85"/>
      <c r="CGI233" s="85"/>
      <c r="CGJ233" s="85"/>
      <c r="CGK233" s="85"/>
      <c r="CGL233" s="85"/>
      <c r="CGM233" s="85"/>
      <c r="CGN233" s="85"/>
      <c r="CGO233" s="85"/>
      <c r="CGP233" s="85"/>
      <c r="CGQ233" s="85"/>
      <c r="CGR233" s="85"/>
      <c r="CGS233" s="85"/>
      <c r="CGT233" s="85"/>
      <c r="CGU233" s="85"/>
      <c r="CGV233" s="85"/>
      <c r="CGW233" s="85"/>
      <c r="CGX233" s="85"/>
      <c r="CGY233" s="85"/>
      <c r="CGZ233" s="85"/>
      <c r="CHA233" s="85"/>
      <c r="CHB233" s="85"/>
      <c r="CHC233" s="85"/>
      <c r="CHD233" s="85"/>
      <c r="CHE233" s="85"/>
      <c r="CHF233" s="85"/>
      <c r="CHG233" s="85"/>
      <c r="CHH233" s="85"/>
      <c r="CHI233" s="85"/>
      <c r="CHJ233" s="85"/>
      <c r="CHK233" s="85"/>
      <c r="CHL233" s="85"/>
      <c r="CHM233" s="85"/>
      <c r="CHN233" s="85"/>
      <c r="CHO233" s="85"/>
      <c r="CHP233" s="85"/>
      <c r="CHQ233" s="85"/>
      <c r="CHR233" s="85"/>
      <c r="CHS233" s="85"/>
      <c r="CHT233" s="85"/>
      <c r="CHU233" s="85"/>
      <c r="CHV233" s="85"/>
      <c r="CHW233" s="85"/>
      <c r="CHX233" s="85"/>
      <c r="CHY233" s="85"/>
      <c r="CHZ233" s="85"/>
      <c r="CIA233" s="85"/>
      <c r="CIB233" s="85"/>
      <c r="CIC233" s="85"/>
      <c r="CID233" s="85"/>
      <c r="CIE233" s="85"/>
      <c r="CIF233" s="85"/>
      <c r="CIG233" s="85"/>
      <c r="CIH233" s="85"/>
      <c r="CII233" s="85"/>
      <c r="CIJ233" s="85"/>
      <c r="CIK233" s="85"/>
      <c r="CIL233" s="85"/>
      <c r="CIM233" s="85"/>
      <c r="CIN233" s="85"/>
      <c r="CIO233" s="85"/>
      <c r="CIP233" s="85"/>
      <c r="CIQ233" s="85"/>
      <c r="CIR233" s="85"/>
      <c r="CIS233" s="85"/>
      <c r="CIT233" s="85"/>
      <c r="CIU233" s="85"/>
      <c r="CIV233" s="85"/>
      <c r="CIW233" s="85"/>
      <c r="CIX233" s="85"/>
      <c r="CIY233" s="85"/>
      <c r="CIZ233" s="85"/>
      <c r="CJA233" s="85"/>
      <c r="CJB233" s="85"/>
      <c r="CJC233" s="85"/>
      <c r="CJD233" s="85"/>
      <c r="CJE233" s="85"/>
      <c r="CJF233" s="85"/>
      <c r="CJG233" s="85"/>
      <c r="CJH233" s="85"/>
      <c r="CJI233" s="85"/>
      <c r="CJJ233" s="85"/>
      <c r="CJK233" s="85"/>
      <c r="CJL233" s="85"/>
      <c r="CJM233" s="85"/>
      <c r="CJN233" s="85"/>
      <c r="CJO233" s="85"/>
      <c r="CJP233" s="85"/>
      <c r="CJQ233" s="85"/>
      <c r="CJR233" s="85"/>
      <c r="CJS233" s="85"/>
      <c r="CJT233" s="85"/>
      <c r="CJU233" s="85"/>
      <c r="CJV233" s="85"/>
      <c r="CJW233" s="85"/>
      <c r="CJX233" s="85"/>
      <c r="CJY233" s="85"/>
      <c r="CJZ233" s="85"/>
      <c r="CKA233" s="85"/>
      <c r="CKB233" s="85"/>
      <c r="CKC233" s="85"/>
      <c r="CKD233" s="85"/>
      <c r="CKE233" s="85"/>
      <c r="CKF233" s="85"/>
      <c r="CKG233" s="85"/>
      <c r="CKH233" s="85"/>
      <c r="CKI233" s="85"/>
      <c r="CKJ233" s="85"/>
      <c r="CKK233" s="85"/>
      <c r="CKL233" s="85"/>
      <c r="CKM233" s="85"/>
      <c r="CKN233" s="85"/>
      <c r="CKO233" s="85"/>
      <c r="CKP233" s="85"/>
      <c r="CKQ233" s="85"/>
      <c r="CKR233" s="85"/>
      <c r="CKS233" s="85"/>
      <c r="CKT233" s="85"/>
      <c r="CKU233" s="85"/>
      <c r="CKV233" s="85"/>
      <c r="CKW233" s="85"/>
      <c r="CKX233" s="85"/>
      <c r="CKY233" s="85"/>
      <c r="CKZ233" s="85"/>
      <c r="CLA233" s="85"/>
      <c r="CLB233" s="85"/>
      <c r="CLC233" s="85"/>
      <c r="CLD233" s="85"/>
      <c r="CLE233" s="85"/>
      <c r="CLF233" s="85"/>
      <c r="CLG233" s="85"/>
      <c r="CLH233" s="85"/>
      <c r="CLI233" s="85"/>
      <c r="CLJ233" s="85"/>
      <c r="CLK233" s="85"/>
      <c r="CLL233" s="85"/>
      <c r="CLM233" s="85"/>
      <c r="CLN233" s="85"/>
      <c r="CLO233" s="85"/>
      <c r="CLP233" s="85"/>
      <c r="CLQ233" s="85"/>
      <c r="CLR233" s="85"/>
      <c r="CLS233" s="85"/>
      <c r="CLT233" s="85"/>
      <c r="CLU233" s="85"/>
      <c r="CLV233" s="85"/>
      <c r="CLW233" s="85"/>
      <c r="CLX233" s="85"/>
      <c r="CLY233" s="85"/>
      <c r="CLZ233" s="85"/>
      <c r="CMA233" s="85"/>
      <c r="CMB233" s="85"/>
      <c r="CMC233" s="85"/>
      <c r="CMD233" s="85"/>
      <c r="CME233" s="85"/>
      <c r="CMF233" s="85"/>
      <c r="CMG233" s="85"/>
      <c r="CMH233" s="85"/>
      <c r="CMI233" s="85"/>
      <c r="CMJ233" s="85"/>
      <c r="CMK233" s="85"/>
      <c r="CML233" s="85"/>
      <c r="CMM233" s="85"/>
      <c r="CMN233" s="85"/>
      <c r="CMO233" s="85"/>
      <c r="CMP233" s="85"/>
      <c r="CMQ233" s="85"/>
      <c r="CMR233" s="85"/>
      <c r="CMS233" s="85"/>
      <c r="CMT233" s="85"/>
      <c r="CMU233" s="85"/>
      <c r="CMV233" s="85"/>
      <c r="CMW233" s="85"/>
      <c r="CMX233" s="85"/>
      <c r="CMY233" s="85"/>
      <c r="CMZ233" s="85"/>
      <c r="CNA233" s="85"/>
      <c r="CNB233" s="85"/>
      <c r="CNC233" s="85"/>
      <c r="CND233" s="85"/>
      <c r="CNE233" s="85"/>
      <c r="CNF233" s="85"/>
      <c r="CNG233" s="85"/>
      <c r="CNH233" s="85"/>
      <c r="CNI233" s="85"/>
      <c r="CNJ233" s="85"/>
      <c r="CNK233" s="85"/>
      <c r="CNL233" s="85"/>
      <c r="CNM233" s="85"/>
      <c r="CNN233" s="85"/>
      <c r="CNO233" s="85"/>
      <c r="CNP233" s="85"/>
      <c r="CNQ233" s="85"/>
      <c r="CNR233" s="85"/>
      <c r="CNS233" s="85"/>
      <c r="CNT233" s="85"/>
      <c r="CNU233" s="85"/>
      <c r="CNV233" s="85"/>
      <c r="CNW233" s="85"/>
      <c r="CNX233" s="85"/>
      <c r="CNY233" s="85"/>
      <c r="CNZ233" s="85"/>
      <c r="COA233" s="85"/>
      <c r="COB233" s="85"/>
      <c r="COC233" s="85"/>
      <c r="COD233" s="85"/>
      <c r="COE233" s="85"/>
      <c r="COF233" s="85"/>
      <c r="COG233" s="85"/>
      <c r="COH233" s="85"/>
      <c r="COI233" s="85"/>
      <c r="COJ233" s="85"/>
      <c r="COK233" s="85"/>
      <c r="COL233" s="85"/>
      <c r="COM233" s="85"/>
      <c r="CON233" s="85"/>
      <c r="COO233" s="85"/>
      <c r="COP233" s="85"/>
      <c r="COQ233" s="85"/>
      <c r="COR233" s="85"/>
      <c r="COS233" s="85"/>
      <c r="COT233" s="85"/>
      <c r="COU233" s="85"/>
      <c r="COV233" s="85"/>
      <c r="COW233" s="85"/>
      <c r="COX233" s="85"/>
      <c r="COY233" s="85"/>
      <c r="COZ233" s="85"/>
      <c r="CPA233" s="85"/>
      <c r="CPB233" s="85"/>
      <c r="CPC233" s="85"/>
      <c r="CPD233" s="85"/>
      <c r="CPE233" s="85"/>
      <c r="CPF233" s="85"/>
      <c r="CPG233" s="85"/>
      <c r="CPH233" s="85"/>
      <c r="CPI233" s="85"/>
      <c r="CPJ233" s="85"/>
      <c r="CPK233" s="85"/>
      <c r="CPL233" s="85"/>
      <c r="CPM233" s="85"/>
      <c r="CPN233" s="85"/>
      <c r="CPO233" s="85"/>
      <c r="CPP233" s="85"/>
      <c r="CPQ233" s="85"/>
      <c r="CPR233" s="85"/>
      <c r="CPS233" s="85"/>
      <c r="CPT233" s="85"/>
      <c r="CPU233" s="85"/>
      <c r="CPV233" s="85"/>
      <c r="CPW233" s="85"/>
      <c r="CPX233" s="85"/>
      <c r="CPY233" s="85"/>
      <c r="CPZ233" s="85"/>
      <c r="CQA233" s="85"/>
      <c r="CQB233" s="85"/>
      <c r="CQC233" s="85"/>
      <c r="CQD233" s="85"/>
      <c r="CQE233" s="85"/>
      <c r="CQF233" s="85"/>
      <c r="CQG233" s="85"/>
      <c r="CQH233" s="85"/>
      <c r="CQI233" s="85"/>
      <c r="CQJ233" s="85"/>
      <c r="CQK233" s="85"/>
      <c r="CQL233" s="85"/>
      <c r="CQM233" s="85"/>
      <c r="CQN233" s="85"/>
      <c r="CQO233" s="85"/>
      <c r="CQP233" s="85"/>
      <c r="CQQ233" s="85"/>
      <c r="CQR233" s="85"/>
      <c r="CQS233" s="85"/>
      <c r="CQT233" s="85"/>
      <c r="CQU233" s="85"/>
      <c r="CQV233" s="85"/>
      <c r="CQW233" s="85"/>
      <c r="CQX233" s="85"/>
      <c r="CQY233" s="85"/>
      <c r="CQZ233" s="85"/>
      <c r="CRA233" s="85"/>
      <c r="CRB233" s="85"/>
      <c r="CRC233" s="85"/>
      <c r="CRD233" s="85"/>
      <c r="CRE233" s="85"/>
      <c r="CRF233" s="85"/>
      <c r="CRG233" s="85"/>
      <c r="CRH233" s="85"/>
      <c r="CRI233" s="85"/>
      <c r="CRJ233" s="85"/>
      <c r="CRK233" s="85"/>
      <c r="CRL233" s="85"/>
      <c r="CRM233" s="85"/>
      <c r="CRN233" s="85"/>
      <c r="CRO233" s="85"/>
      <c r="CRP233" s="85"/>
      <c r="CRQ233" s="85"/>
      <c r="CRR233" s="85"/>
      <c r="CRS233" s="85"/>
      <c r="CRT233" s="85"/>
      <c r="CRU233" s="85"/>
      <c r="CRV233" s="85"/>
      <c r="CRW233" s="85"/>
      <c r="CRX233" s="85"/>
      <c r="CRY233" s="85"/>
      <c r="CRZ233" s="85"/>
      <c r="CSA233" s="85"/>
      <c r="CSB233" s="85"/>
      <c r="CSC233" s="85"/>
      <c r="CSD233" s="85"/>
      <c r="CSE233" s="85"/>
      <c r="CSF233" s="85"/>
      <c r="CSG233" s="85"/>
      <c r="CSH233" s="85"/>
      <c r="CSI233" s="85"/>
      <c r="CSJ233" s="85"/>
      <c r="CSK233" s="85"/>
      <c r="CSL233" s="85"/>
      <c r="CSM233" s="85"/>
      <c r="CSN233" s="85"/>
      <c r="CSO233" s="85"/>
      <c r="CSP233" s="85"/>
      <c r="CSQ233" s="85"/>
      <c r="CSR233" s="85"/>
      <c r="CSS233" s="85"/>
      <c r="CST233" s="85"/>
      <c r="CSU233" s="85"/>
      <c r="CSV233" s="85"/>
      <c r="CSW233" s="85"/>
      <c r="CSX233" s="85"/>
      <c r="CSY233" s="85"/>
      <c r="CSZ233" s="85"/>
      <c r="CTA233" s="85"/>
      <c r="CTB233" s="85"/>
      <c r="CTC233" s="85"/>
      <c r="CTD233" s="85"/>
      <c r="CTE233" s="85"/>
      <c r="CTF233" s="85"/>
      <c r="CTG233" s="85"/>
      <c r="CTH233" s="85"/>
      <c r="CTI233" s="85"/>
      <c r="CTJ233" s="85"/>
      <c r="CTK233" s="85"/>
      <c r="CTL233" s="85"/>
      <c r="CTM233" s="85"/>
      <c r="CTN233" s="85"/>
      <c r="CTO233" s="85"/>
      <c r="CTP233" s="85"/>
      <c r="CTQ233" s="85"/>
      <c r="CTR233" s="85"/>
      <c r="CTS233" s="85"/>
      <c r="CTT233" s="85"/>
      <c r="CTU233" s="85"/>
      <c r="CTV233" s="85"/>
      <c r="CTW233" s="85"/>
      <c r="CTX233" s="85"/>
      <c r="CTY233" s="85"/>
      <c r="CTZ233" s="85"/>
      <c r="CUA233" s="85"/>
      <c r="CUB233" s="85"/>
      <c r="CUC233" s="85"/>
      <c r="CUD233" s="85"/>
      <c r="CUE233" s="85"/>
      <c r="CUF233" s="85"/>
      <c r="CUG233" s="85"/>
      <c r="CUH233" s="85"/>
      <c r="CUI233" s="85"/>
      <c r="CUJ233" s="85"/>
      <c r="CUK233" s="85"/>
      <c r="CUL233" s="85"/>
      <c r="CUM233" s="85"/>
      <c r="CUN233" s="85"/>
      <c r="CUO233" s="85"/>
      <c r="CUP233" s="85"/>
      <c r="CUQ233" s="85"/>
      <c r="CUR233" s="85"/>
      <c r="CUS233" s="85"/>
      <c r="CUT233" s="85"/>
      <c r="CUU233" s="85"/>
      <c r="CUV233" s="85"/>
      <c r="CUW233" s="85"/>
      <c r="CUX233" s="85"/>
      <c r="CUY233" s="85"/>
      <c r="CUZ233" s="85"/>
      <c r="CVA233" s="85"/>
      <c r="CVB233" s="85"/>
      <c r="CVC233" s="85"/>
      <c r="CVD233" s="85"/>
      <c r="CVE233" s="85"/>
      <c r="CVF233" s="85"/>
      <c r="CVG233" s="85"/>
      <c r="CVH233" s="85"/>
      <c r="CVI233" s="85"/>
      <c r="CVJ233" s="85"/>
      <c r="CVK233" s="85"/>
      <c r="CVL233" s="85"/>
      <c r="CVM233" s="85"/>
      <c r="CVN233" s="85"/>
      <c r="CVO233" s="85"/>
      <c r="CVP233" s="85"/>
      <c r="CVQ233" s="85"/>
      <c r="CVR233" s="85"/>
      <c r="CVS233" s="85"/>
      <c r="CVT233" s="85"/>
      <c r="CVU233" s="85"/>
      <c r="CVV233" s="85"/>
      <c r="CVW233" s="85"/>
      <c r="CVX233" s="85"/>
      <c r="CVY233" s="85"/>
      <c r="CVZ233" s="85"/>
      <c r="CWA233" s="85"/>
      <c r="CWB233" s="85"/>
      <c r="CWC233" s="85"/>
      <c r="CWD233" s="85"/>
      <c r="CWE233" s="85"/>
      <c r="CWF233" s="85"/>
      <c r="CWG233" s="85"/>
      <c r="CWH233" s="85"/>
      <c r="CWI233" s="85"/>
      <c r="CWJ233" s="85"/>
      <c r="CWK233" s="85"/>
      <c r="CWL233" s="85"/>
      <c r="CWM233" s="85"/>
      <c r="CWN233" s="85"/>
      <c r="CWO233" s="85"/>
      <c r="CWP233" s="85"/>
      <c r="CWQ233" s="85"/>
      <c r="CWR233" s="85"/>
      <c r="CWS233" s="85"/>
      <c r="CWT233" s="85"/>
      <c r="CWU233" s="85"/>
      <c r="CWV233" s="85"/>
      <c r="CWW233" s="85"/>
      <c r="CWX233" s="85"/>
      <c r="CWY233" s="85"/>
      <c r="CWZ233" s="85"/>
      <c r="CXA233" s="85"/>
      <c r="CXB233" s="85"/>
      <c r="CXC233" s="85"/>
      <c r="CXD233" s="85"/>
      <c r="CXE233" s="85"/>
      <c r="CXF233" s="85"/>
      <c r="CXG233" s="85"/>
      <c r="CXH233" s="85"/>
      <c r="CXI233" s="85"/>
      <c r="CXJ233" s="85"/>
      <c r="CXK233" s="85"/>
      <c r="CXL233" s="85"/>
      <c r="CXM233" s="85"/>
      <c r="CXN233" s="85"/>
      <c r="CXO233" s="85"/>
      <c r="CXP233" s="85"/>
      <c r="CXQ233" s="85"/>
      <c r="CXR233" s="85"/>
      <c r="CXS233" s="85"/>
      <c r="CXT233" s="85"/>
      <c r="CXU233" s="85"/>
      <c r="CXV233" s="85"/>
      <c r="CXW233" s="85"/>
      <c r="CXX233" s="85"/>
      <c r="CXY233" s="85"/>
      <c r="CXZ233" s="85"/>
      <c r="CYA233" s="85"/>
      <c r="CYB233" s="85"/>
      <c r="CYC233" s="85"/>
      <c r="CYD233" s="85"/>
      <c r="CYE233" s="85"/>
      <c r="CYF233" s="85"/>
      <c r="CYG233" s="85"/>
      <c r="CYH233" s="85"/>
      <c r="CYI233" s="85"/>
      <c r="CYJ233" s="85"/>
      <c r="CYK233" s="85"/>
      <c r="CYL233" s="85"/>
      <c r="CYM233" s="85"/>
      <c r="CYN233" s="85"/>
      <c r="CYO233" s="85"/>
      <c r="CYP233" s="85"/>
      <c r="CYQ233" s="85"/>
      <c r="CYR233" s="85"/>
      <c r="CYS233" s="85"/>
      <c r="CYT233" s="85"/>
      <c r="CYU233" s="85"/>
      <c r="CYV233" s="85"/>
      <c r="CYW233" s="85"/>
      <c r="CYX233" s="85"/>
      <c r="CYY233" s="85"/>
      <c r="CYZ233" s="85"/>
      <c r="CZA233" s="85"/>
      <c r="CZB233" s="85"/>
      <c r="CZC233" s="85"/>
      <c r="CZD233" s="85"/>
      <c r="CZE233" s="85"/>
      <c r="CZF233" s="85"/>
      <c r="CZG233" s="85"/>
      <c r="CZH233" s="85"/>
      <c r="CZI233" s="85"/>
      <c r="CZJ233" s="85"/>
      <c r="CZK233" s="85"/>
      <c r="CZL233" s="85"/>
      <c r="CZM233" s="85"/>
      <c r="CZN233" s="85"/>
      <c r="CZO233" s="85"/>
      <c r="CZP233" s="85"/>
      <c r="CZQ233" s="85"/>
      <c r="CZR233" s="85"/>
      <c r="CZS233" s="85"/>
      <c r="CZT233" s="85"/>
      <c r="CZU233" s="85"/>
      <c r="CZV233" s="85"/>
      <c r="CZW233" s="85"/>
      <c r="CZX233" s="85"/>
      <c r="CZY233" s="85"/>
      <c r="CZZ233" s="85"/>
      <c r="DAA233" s="85"/>
      <c r="DAB233" s="85"/>
      <c r="DAC233" s="85"/>
      <c r="DAD233" s="85"/>
      <c r="DAE233" s="85"/>
      <c r="DAF233" s="85"/>
      <c r="DAG233" s="85"/>
      <c r="DAH233" s="85"/>
      <c r="DAI233" s="85"/>
      <c r="DAJ233" s="85"/>
      <c r="DAK233" s="85"/>
      <c r="DAL233" s="85"/>
      <c r="DAM233" s="85"/>
      <c r="DAN233" s="85"/>
      <c r="DAO233" s="85"/>
      <c r="DAP233" s="85"/>
      <c r="DAQ233" s="85"/>
      <c r="DAR233" s="85"/>
      <c r="DAS233" s="85"/>
      <c r="DAT233" s="85"/>
      <c r="DAU233" s="85"/>
      <c r="DAV233" s="85"/>
      <c r="DAW233" s="85"/>
      <c r="DAX233" s="85"/>
      <c r="DAY233" s="85"/>
      <c r="DAZ233" s="85"/>
      <c r="DBA233" s="85"/>
      <c r="DBB233" s="85"/>
      <c r="DBC233" s="85"/>
      <c r="DBD233" s="85"/>
      <c r="DBE233" s="85"/>
      <c r="DBF233" s="85"/>
      <c r="DBG233" s="85"/>
      <c r="DBH233" s="85"/>
      <c r="DBI233" s="85"/>
      <c r="DBJ233" s="85"/>
      <c r="DBK233" s="85"/>
      <c r="DBL233" s="85"/>
      <c r="DBM233" s="85"/>
      <c r="DBN233" s="85"/>
      <c r="DBO233" s="85"/>
      <c r="DBP233" s="85"/>
      <c r="DBQ233" s="85"/>
      <c r="DBR233" s="85"/>
      <c r="DBS233" s="85"/>
      <c r="DBT233" s="85"/>
      <c r="DBU233" s="85"/>
      <c r="DBV233" s="85"/>
      <c r="DBW233" s="85"/>
      <c r="DBX233" s="85"/>
      <c r="DBY233" s="85"/>
      <c r="DBZ233" s="85"/>
      <c r="DCA233" s="85"/>
      <c r="DCB233" s="85"/>
      <c r="DCC233" s="85"/>
      <c r="DCD233" s="85"/>
      <c r="DCE233" s="85"/>
      <c r="DCF233" s="85"/>
      <c r="DCG233" s="85"/>
      <c r="DCH233" s="85"/>
      <c r="DCI233" s="85"/>
      <c r="DCJ233" s="85"/>
      <c r="DCK233" s="85"/>
      <c r="DCL233" s="85"/>
      <c r="DCM233" s="85"/>
      <c r="DCN233" s="85"/>
      <c r="DCO233" s="85"/>
      <c r="DCP233" s="85"/>
      <c r="DCQ233" s="85"/>
      <c r="DCR233" s="85"/>
      <c r="DCS233" s="85"/>
      <c r="DCT233" s="85"/>
      <c r="DCU233" s="85"/>
      <c r="DCV233" s="85"/>
      <c r="DCW233" s="85"/>
      <c r="DCX233" s="85"/>
      <c r="DCY233" s="85"/>
      <c r="DCZ233" s="85"/>
      <c r="DDA233" s="85"/>
      <c r="DDB233" s="85"/>
      <c r="DDC233" s="85"/>
      <c r="DDD233" s="85"/>
      <c r="DDE233" s="85"/>
      <c r="DDF233" s="85"/>
      <c r="DDG233" s="85"/>
      <c r="DDH233" s="85"/>
      <c r="DDI233" s="85"/>
      <c r="DDJ233" s="85"/>
      <c r="DDK233" s="85"/>
      <c r="DDL233" s="85"/>
      <c r="DDM233" s="85"/>
      <c r="DDN233" s="85"/>
      <c r="DDO233" s="85"/>
      <c r="DDP233" s="85"/>
      <c r="DDQ233" s="85"/>
      <c r="DDR233" s="85"/>
      <c r="DDS233" s="85"/>
      <c r="DDT233" s="85"/>
      <c r="DDU233" s="85"/>
      <c r="DDV233" s="85"/>
      <c r="DDW233" s="85"/>
      <c r="DDX233" s="85"/>
      <c r="DDY233" s="85"/>
      <c r="DDZ233" s="85"/>
      <c r="DEA233" s="85"/>
      <c r="DEB233" s="85"/>
      <c r="DEC233" s="85"/>
      <c r="DED233" s="85"/>
      <c r="DEE233" s="85"/>
      <c r="DEF233" s="85"/>
      <c r="DEG233" s="85"/>
      <c r="DEH233" s="85"/>
      <c r="DEI233" s="85"/>
      <c r="DEJ233" s="85"/>
      <c r="DEK233" s="85"/>
      <c r="DEL233" s="85"/>
      <c r="DEM233" s="85"/>
      <c r="DEN233" s="85"/>
      <c r="DEO233" s="85"/>
      <c r="DEP233" s="85"/>
      <c r="DEQ233" s="85"/>
      <c r="DER233" s="85"/>
      <c r="DES233" s="85"/>
      <c r="DET233" s="85"/>
      <c r="DEU233" s="85"/>
      <c r="DEV233" s="85"/>
      <c r="DEW233" s="85"/>
      <c r="DEX233" s="85"/>
      <c r="DEY233" s="85"/>
      <c r="DEZ233" s="85"/>
      <c r="DFA233" s="85"/>
      <c r="DFB233" s="85"/>
      <c r="DFC233" s="85"/>
      <c r="DFD233" s="85"/>
      <c r="DFE233" s="85"/>
      <c r="DFF233" s="85"/>
      <c r="DFG233" s="85"/>
      <c r="DFH233" s="85"/>
      <c r="DFI233" s="85"/>
      <c r="DFJ233" s="85"/>
      <c r="DFK233" s="85"/>
      <c r="DFL233" s="85"/>
      <c r="DFM233" s="85"/>
      <c r="DFN233" s="85"/>
      <c r="DFO233" s="85"/>
      <c r="DFP233" s="85"/>
      <c r="DFQ233" s="85"/>
      <c r="DFR233" s="85"/>
      <c r="DFS233" s="85"/>
      <c r="DFT233" s="85"/>
      <c r="DFU233" s="85"/>
      <c r="DFV233" s="85"/>
      <c r="DFW233" s="85"/>
      <c r="DFX233" s="85"/>
      <c r="DFY233" s="85"/>
      <c r="DFZ233" s="85"/>
      <c r="DGA233" s="85"/>
      <c r="DGB233" s="85"/>
      <c r="DGC233" s="85"/>
      <c r="DGD233" s="85"/>
      <c r="DGE233" s="85"/>
      <c r="DGF233" s="85"/>
      <c r="DGG233" s="85"/>
      <c r="DGH233" s="85"/>
      <c r="DGI233" s="85"/>
      <c r="DGJ233" s="85"/>
      <c r="DGK233" s="85"/>
      <c r="DGL233" s="85"/>
      <c r="DGM233" s="85"/>
      <c r="DGN233" s="85"/>
      <c r="DGO233" s="85"/>
      <c r="DGP233" s="85"/>
      <c r="DGQ233" s="85"/>
      <c r="DGR233" s="85"/>
      <c r="DGS233" s="85"/>
      <c r="DGT233" s="85"/>
      <c r="DGU233" s="85"/>
      <c r="DGV233" s="85"/>
      <c r="DGW233" s="85"/>
      <c r="DGX233" s="85"/>
      <c r="DGY233" s="85"/>
      <c r="DGZ233" s="85"/>
      <c r="DHA233" s="85"/>
      <c r="DHB233" s="85"/>
      <c r="DHC233" s="85"/>
      <c r="DHD233" s="85"/>
      <c r="DHE233" s="85"/>
      <c r="DHF233" s="85"/>
      <c r="DHG233" s="85"/>
      <c r="DHH233" s="85"/>
      <c r="DHI233" s="85"/>
      <c r="DHJ233" s="85"/>
      <c r="DHK233" s="85"/>
      <c r="DHL233" s="85"/>
      <c r="DHM233" s="85"/>
      <c r="DHN233" s="85"/>
      <c r="DHO233" s="85"/>
      <c r="DHP233" s="85"/>
      <c r="DHQ233" s="85"/>
      <c r="DHR233" s="85"/>
      <c r="DHS233" s="85"/>
      <c r="DHT233" s="85"/>
      <c r="DHU233" s="85"/>
      <c r="DHV233" s="85"/>
      <c r="DHW233" s="85"/>
      <c r="DHX233" s="85"/>
      <c r="DHY233" s="85"/>
      <c r="DHZ233" s="85"/>
      <c r="DIA233" s="85"/>
      <c r="DIB233" s="85"/>
      <c r="DIC233" s="85"/>
      <c r="DID233" s="85"/>
      <c r="DIE233" s="85"/>
      <c r="DIF233" s="85"/>
      <c r="DIG233" s="85"/>
      <c r="DIH233" s="85"/>
      <c r="DII233" s="85"/>
      <c r="DIJ233" s="85"/>
      <c r="DIK233" s="85"/>
      <c r="DIL233" s="85"/>
      <c r="DIM233" s="85"/>
      <c r="DIN233" s="85"/>
      <c r="DIO233" s="85"/>
      <c r="DIP233" s="85"/>
      <c r="DIQ233" s="85"/>
      <c r="DIR233" s="85"/>
      <c r="DIS233" s="85"/>
      <c r="DIT233" s="85"/>
      <c r="DIU233" s="85"/>
      <c r="DIV233" s="85"/>
      <c r="DIW233" s="85"/>
      <c r="DIX233" s="85"/>
      <c r="DIY233" s="85"/>
      <c r="DIZ233" s="85"/>
      <c r="DJA233" s="85"/>
      <c r="DJB233" s="85"/>
      <c r="DJC233" s="85"/>
      <c r="DJD233" s="85"/>
      <c r="DJE233" s="85"/>
      <c r="DJF233" s="85"/>
      <c r="DJG233" s="85"/>
      <c r="DJH233" s="85"/>
      <c r="DJI233" s="85"/>
      <c r="DJJ233" s="85"/>
      <c r="DJK233" s="85"/>
      <c r="DJL233" s="85"/>
      <c r="DJM233" s="85"/>
      <c r="DJN233" s="85"/>
      <c r="DJO233" s="85"/>
      <c r="DJP233" s="85"/>
      <c r="DJQ233" s="85"/>
      <c r="DJR233" s="85"/>
      <c r="DJS233" s="85"/>
      <c r="DJT233" s="85"/>
      <c r="DJU233" s="85"/>
      <c r="DJV233" s="85"/>
      <c r="DJW233" s="85"/>
      <c r="DJX233" s="85"/>
      <c r="DJY233" s="85"/>
      <c r="DJZ233" s="85"/>
      <c r="DKA233" s="85"/>
      <c r="DKB233" s="85"/>
      <c r="DKC233" s="85"/>
      <c r="DKD233" s="85"/>
      <c r="DKE233" s="85"/>
      <c r="DKF233" s="85"/>
      <c r="DKG233" s="85"/>
      <c r="DKH233" s="85"/>
      <c r="DKI233" s="85"/>
      <c r="DKJ233" s="85"/>
      <c r="DKK233" s="85"/>
      <c r="DKL233" s="85"/>
      <c r="DKM233" s="85"/>
      <c r="DKN233" s="85"/>
      <c r="DKO233" s="85"/>
      <c r="DKP233" s="85"/>
      <c r="DKQ233" s="85"/>
      <c r="DKR233" s="85"/>
      <c r="DKS233" s="85"/>
      <c r="DKT233" s="85"/>
      <c r="DKU233" s="85"/>
      <c r="DKV233" s="85"/>
      <c r="DKW233" s="85"/>
      <c r="DKX233" s="85"/>
      <c r="DKY233" s="85"/>
      <c r="DKZ233" s="85"/>
      <c r="DLA233" s="85"/>
      <c r="DLB233" s="85"/>
      <c r="DLC233" s="85"/>
      <c r="DLD233" s="85"/>
      <c r="DLE233" s="85"/>
      <c r="DLF233" s="85"/>
      <c r="DLG233" s="85"/>
      <c r="DLH233" s="85"/>
      <c r="DLI233" s="85"/>
      <c r="DLJ233" s="85"/>
      <c r="DLK233" s="85"/>
      <c r="DLL233" s="85"/>
      <c r="DLM233" s="85"/>
      <c r="DLN233" s="85"/>
      <c r="DLO233" s="85"/>
      <c r="DLP233" s="85"/>
      <c r="DLQ233" s="85"/>
      <c r="DLR233" s="85"/>
      <c r="DLS233" s="85"/>
      <c r="DLT233" s="85"/>
      <c r="DLU233" s="85"/>
      <c r="DLV233" s="85"/>
      <c r="DLW233" s="85"/>
      <c r="DLX233" s="85"/>
      <c r="DLY233" s="85"/>
      <c r="DLZ233" s="85"/>
      <c r="DMA233" s="85"/>
      <c r="DMB233" s="85"/>
      <c r="DMC233" s="85"/>
      <c r="DMD233" s="85"/>
      <c r="DME233" s="85"/>
      <c r="DMF233" s="85"/>
      <c r="DMG233" s="85"/>
      <c r="DMH233" s="85"/>
      <c r="DMI233" s="85"/>
      <c r="DMJ233" s="85"/>
      <c r="DMK233" s="85"/>
      <c r="DML233" s="85"/>
      <c r="DMM233" s="85"/>
      <c r="DMN233" s="85"/>
      <c r="DMO233" s="85"/>
      <c r="DMP233" s="85"/>
      <c r="DMQ233" s="85"/>
      <c r="DMR233" s="85"/>
      <c r="DMS233" s="85"/>
      <c r="DMT233" s="85"/>
      <c r="DMU233" s="85"/>
      <c r="DMV233" s="85"/>
      <c r="DMW233" s="85"/>
      <c r="DMX233" s="85"/>
      <c r="DMY233" s="85"/>
      <c r="DMZ233" s="85"/>
      <c r="DNA233" s="85"/>
      <c r="DNB233" s="85"/>
      <c r="DNC233" s="85"/>
      <c r="DND233" s="85"/>
      <c r="DNE233" s="85"/>
      <c r="DNF233" s="85"/>
      <c r="DNG233" s="85"/>
      <c r="DNH233" s="85"/>
      <c r="DNI233" s="85"/>
      <c r="DNJ233" s="85"/>
      <c r="DNK233" s="85"/>
      <c r="DNL233" s="85"/>
      <c r="DNM233" s="85"/>
      <c r="DNN233" s="85"/>
      <c r="DNO233" s="85"/>
      <c r="DNP233" s="85"/>
      <c r="DNQ233" s="85"/>
      <c r="DNR233" s="85"/>
      <c r="DNS233" s="85"/>
      <c r="DNT233" s="85"/>
      <c r="DNU233" s="85"/>
      <c r="DNV233" s="85"/>
      <c r="DNW233" s="85"/>
      <c r="DNX233" s="85"/>
      <c r="DNY233" s="85"/>
      <c r="DNZ233" s="85"/>
      <c r="DOA233" s="85"/>
      <c r="DOB233" s="85"/>
      <c r="DOC233" s="85"/>
      <c r="DOD233" s="85"/>
      <c r="DOE233" s="85"/>
      <c r="DOF233" s="85"/>
      <c r="DOG233" s="85"/>
      <c r="DOH233" s="85"/>
      <c r="DOI233" s="85"/>
      <c r="DOJ233" s="85"/>
      <c r="DOK233" s="85"/>
      <c r="DOL233" s="85"/>
      <c r="DOM233" s="85"/>
      <c r="DON233" s="85"/>
      <c r="DOO233" s="85"/>
      <c r="DOP233" s="85"/>
      <c r="DOQ233" s="85"/>
      <c r="DOR233" s="85"/>
      <c r="DOS233" s="85"/>
      <c r="DOT233" s="85"/>
      <c r="DOU233" s="85"/>
      <c r="DOV233" s="85"/>
      <c r="DOW233" s="85"/>
      <c r="DOX233" s="85"/>
      <c r="DOY233" s="85"/>
      <c r="DOZ233" s="85"/>
      <c r="DPA233" s="85"/>
      <c r="DPB233" s="85"/>
      <c r="DPC233" s="85"/>
      <c r="DPD233" s="85"/>
      <c r="DPE233" s="85"/>
      <c r="DPF233" s="85"/>
      <c r="DPG233" s="85"/>
      <c r="DPH233" s="85"/>
      <c r="DPI233" s="85"/>
      <c r="DPJ233" s="85"/>
      <c r="DPK233" s="85"/>
      <c r="DPL233" s="85"/>
      <c r="DPM233" s="85"/>
      <c r="DPN233" s="85"/>
      <c r="DPO233" s="85"/>
      <c r="DPP233" s="85"/>
      <c r="DPQ233" s="85"/>
      <c r="DPR233" s="85"/>
      <c r="DPS233" s="85"/>
      <c r="DPT233" s="85"/>
      <c r="DPU233" s="85"/>
      <c r="DPV233" s="85"/>
      <c r="DPW233" s="85"/>
      <c r="DPX233" s="85"/>
      <c r="DPY233" s="85"/>
      <c r="DPZ233" s="85"/>
      <c r="DQA233" s="85"/>
      <c r="DQB233" s="85"/>
      <c r="DQC233" s="85"/>
      <c r="DQD233" s="85"/>
      <c r="DQE233" s="85"/>
      <c r="DQF233" s="85"/>
      <c r="DQG233" s="85"/>
      <c r="DQH233" s="85"/>
      <c r="DQI233" s="85"/>
      <c r="DQJ233" s="85"/>
      <c r="DQK233" s="85"/>
      <c r="DQL233" s="85"/>
      <c r="DQM233" s="85"/>
      <c r="DQN233" s="85"/>
      <c r="DQO233" s="85"/>
      <c r="DQP233" s="85"/>
      <c r="DQQ233" s="85"/>
      <c r="DQR233" s="85"/>
      <c r="DQS233" s="85"/>
      <c r="DQT233" s="85"/>
      <c r="DQU233" s="85"/>
      <c r="DQV233" s="85"/>
      <c r="DQW233" s="85"/>
      <c r="DQX233" s="85"/>
      <c r="DQY233" s="85"/>
      <c r="DQZ233" s="85"/>
      <c r="DRA233" s="85"/>
      <c r="DRB233" s="85"/>
      <c r="DRC233" s="85"/>
      <c r="DRD233" s="85"/>
      <c r="DRE233" s="85"/>
      <c r="DRF233" s="85"/>
      <c r="DRG233" s="85"/>
      <c r="DRH233" s="85"/>
      <c r="DRI233" s="85"/>
      <c r="DRJ233" s="85"/>
      <c r="DRK233" s="85"/>
      <c r="DRL233" s="85"/>
      <c r="DRM233" s="85"/>
      <c r="DRN233" s="85"/>
      <c r="DRO233" s="85"/>
      <c r="DRP233" s="85"/>
      <c r="DRQ233" s="85"/>
      <c r="DRR233" s="85"/>
      <c r="DRS233" s="85"/>
      <c r="DRT233" s="85"/>
      <c r="DRU233" s="85"/>
      <c r="DRV233" s="85"/>
      <c r="DRW233" s="85"/>
      <c r="DRX233" s="85"/>
      <c r="DRY233" s="85"/>
      <c r="DRZ233" s="85"/>
      <c r="DSA233" s="85"/>
      <c r="DSB233" s="85"/>
      <c r="DSC233" s="85"/>
      <c r="DSD233" s="85"/>
      <c r="DSE233" s="85"/>
      <c r="DSF233" s="85"/>
      <c r="DSG233" s="85"/>
      <c r="DSH233" s="85"/>
      <c r="DSI233" s="85"/>
      <c r="DSJ233" s="85"/>
      <c r="DSK233" s="85"/>
      <c r="DSL233" s="85"/>
      <c r="DSM233" s="85"/>
      <c r="DSN233" s="85"/>
      <c r="DSO233" s="85"/>
      <c r="DSP233" s="85"/>
      <c r="DSQ233" s="85"/>
      <c r="DSR233" s="85"/>
      <c r="DSS233" s="85"/>
      <c r="DST233" s="85"/>
      <c r="DSU233" s="85"/>
      <c r="DSV233" s="85"/>
      <c r="DSW233" s="85"/>
      <c r="DSX233" s="85"/>
      <c r="DSY233" s="85"/>
      <c r="DSZ233" s="85"/>
      <c r="DTA233" s="85"/>
      <c r="DTB233" s="85"/>
      <c r="DTC233" s="85"/>
      <c r="DTD233" s="85"/>
      <c r="DTE233" s="85"/>
      <c r="DTF233" s="85"/>
      <c r="DTG233" s="85"/>
      <c r="DTH233" s="85"/>
      <c r="DTI233" s="85"/>
      <c r="DTJ233" s="85"/>
      <c r="DTK233" s="85"/>
      <c r="DTL233" s="85"/>
      <c r="DTM233" s="85"/>
      <c r="DTN233" s="85"/>
      <c r="DTO233" s="85"/>
      <c r="DTP233" s="85"/>
      <c r="DTQ233" s="85"/>
      <c r="DTR233" s="85"/>
      <c r="DTS233" s="85"/>
      <c r="DTT233" s="85"/>
      <c r="DTU233" s="85"/>
      <c r="DTV233" s="85"/>
      <c r="DTW233" s="85"/>
      <c r="DTX233" s="85"/>
      <c r="DTY233" s="85"/>
      <c r="DTZ233" s="85"/>
      <c r="DUA233" s="85"/>
      <c r="DUB233" s="85"/>
      <c r="DUC233" s="85"/>
      <c r="DUD233" s="85"/>
      <c r="DUE233" s="85"/>
      <c r="DUF233" s="85"/>
      <c r="DUG233" s="85"/>
      <c r="DUH233" s="85"/>
      <c r="DUI233" s="85"/>
      <c r="DUJ233" s="85"/>
      <c r="DUK233" s="85"/>
      <c r="DUL233" s="85"/>
      <c r="DUM233" s="85"/>
      <c r="DUN233" s="85"/>
      <c r="DUO233" s="85"/>
      <c r="DUP233" s="85"/>
      <c r="DUQ233" s="85"/>
      <c r="DUR233" s="85"/>
      <c r="DUS233" s="85"/>
      <c r="DUT233" s="85"/>
      <c r="DUU233" s="85"/>
      <c r="DUV233" s="85"/>
      <c r="DUW233" s="85"/>
      <c r="DUX233" s="85"/>
      <c r="DUY233" s="85"/>
      <c r="DUZ233" s="85"/>
      <c r="DVA233" s="85"/>
      <c r="DVB233" s="85"/>
      <c r="DVC233" s="85"/>
      <c r="DVD233" s="85"/>
      <c r="DVE233" s="85"/>
      <c r="DVF233" s="85"/>
      <c r="DVG233" s="85"/>
      <c r="DVH233" s="85"/>
      <c r="DVI233" s="85"/>
      <c r="DVJ233" s="85"/>
      <c r="DVK233" s="85"/>
      <c r="DVL233" s="85"/>
      <c r="DVM233" s="85"/>
      <c r="DVN233" s="85"/>
      <c r="DVO233" s="85"/>
      <c r="DVP233" s="85"/>
      <c r="DVQ233" s="85"/>
      <c r="DVR233" s="85"/>
      <c r="DVS233" s="85"/>
      <c r="DVT233" s="85"/>
      <c r="DVU233" s="85"/>
      <c r="DVV233" s="85"/>
      <c r="DVW233" s="85"/>
      <c r="DVX233" s="85"/>
      <c r="DVY233" s="85"/>
      <c r="DVZ233" s="85"/>
      <c r="DWA233" s="85"/>
      <c r="DWB233" s="85"/>
      <c r="DWC233" s="85"/>
      <c r="DWD233" s="85"/>
      <c r="DWE233" s="85"/>
      <c r="DWF233" s="85"/>
      <c r="DWG233" s="85"/>
      <c r="DWH233" s="85"/>
      <c r="DWI233" s="85"/>
      <c r="DWJ233" s="85"/>
      <c r="DWK233" s="85"/>
      <c r="DWL233" s="85"/>
      <c r="DWM233" s="85"/>
      <c r="DWN233" s="85"/>
      <c r="DWO233" s="85"/>
      <c r="DWP233" s="85"/>
      <c r="DWQ233" s="85"/>
      <c r="DWR233" s="85"/>
      <c r="DWS233" s="85"/>
      <c r="DWT233" s="85"/>
      <c r="DWU233" s="85"/>
      <c r="DWV233" s="85"/>
      <c r="DWW233" s="85"/>
      <c r="DWX233" s="85"/>
      <c r="DWY233" s="85"/>
      <c r="DWZ233" s="85"/>
      <c r="DXA233" s="85"/>
      <c r="DXB233" s="85"/>
      <c r="DXC233" s="85"/>
      <c r="DXD233" s="85"/>
      <c r="DXE233" s="85"/>
      <c r="DXF233" s="85"/>
      <c r="DXG233" s="85"/>
      <c r="DXH233" s="85"/>
      <c r="DXI233" s="85"/>
      <c r="DXJ233" s="85"/>
      <c r="DXK233" s="85"/>
      <c r="DXL233" s="85"/>
      <c r="DXM233" s="85"/>
      <c r="DXN233" s="85"/>
      <c r="DXO233" s="85"/>
      <c r="DXP233" s="85"/>
      <c r="DXQ233" s="85"/>
      <c r="DXR233" s="85"/>
      <c r="DXS233" s="85"/>
      <c r="DXT233" s="85"/>
      <c r="DXU233" s="85"/>
      <c r="DXV233" s="85"/>
      <c r="DXW233" s="85"/>
      <c r="DXX233" s="85"/>
      <c r="DXY233" s="85"/>
      <c r="DXZ233" s="85"/>
      <c r="DYA233" s="85"/>
      <c r="DYB233" s="85"/>
      <c r="DYC233" s="85"/>
      <c r="DYD233" s="85"/>
      <c r="DYE233" s="85"/>
      <c r="DYF233" s="85"/>
      <c r="DYG233" s="85"/>
      <c r="DYH233" s="85"/>
      <c r="DYI233" s="85"/>
      <c r="DYJ233" s="85"/>
      <c r="DYK233" s="85"/>
      <c r="DYL233" s="85"/>
      <c r="DYM233" s="85"/>
      <c r="DYN233" s="85"/>
      <c r="DYO233" s="85"/>
      <c r="DYP233" s="85"/>
      <c r="DYQ233" s="85"/>
      <c r="DYR233" s="85"/>
      <c r="DYS233" s="85"/>
      <c r="DYT233" s="85"/>
      <c r="DYU233" s="85"/>
      <c r="DYV233" s="85"/>
      <c r="DYW233" s="85"/>
      <c r="DYX233" s="85"/>
      <c r="DYY233" s="85"/>
      <c r="DYZ233" s="85"/>
      <c r="DZA233" s="85"/>
      <c r="DZB233" s="85"/>
      <c r="DZC233" s="85"/>
      <c r="DZD233" s="85"/>
      <c r="DZE233" s="85"/>
      <c r="DZF233" s="85"/>
      <c r="DZG233" s="85"/>
      <c r="DZH233" s="85"/>
      <c r="DZI233" s="85"/>
      <c r="DZJ233" s="85"/>
      <c r="DZK233" s="85"/>
      <c r="DZL233" s="85"/>
      <c r="DZM233" s="85"/>
      <c r="DZN233" s="85"/>
      <c r="DZO233" s="85"/>
      <c r="DZP233" s="85"/>
      <c r="DZQ233" s="85"/>
      <c r="DZR233" s="85"/>
      <c r="DZS233" s="85"/>
      <c r="DZT233" s="85"/>
      <c r="DZU233" s="85"/>
      <c r="DZV233" s="85"/>
      <c r="DZW233" s="85"/>
      <c r="DZX233" s="85"/>
      <c r="DZY233" s="85"/>
      <c r="DZZ233" s="85"/>
      <c r="EAA233" s="85"/>
      <c r="EAB233" s="85"/>
      <c r="EAC233" s="85"/>
      <c r="EAD233" s="85"/>
      <c r="EAE233" s="85"/>
      <c r="EAF233" s="85"/>
      <c r="EAG233" s="85"/>
      <c r="EAH233" s="85"/>
      <c r="EAI233" s="85"/>
      <c r="EAJ233" s="85"/>
      <c r="EAK233" s="85"/>
      <c r="EAL233" s="85"/>
      <c r="EAM233" s="85"/>
      <c r="EAN233" s="85"/>
      <c r="EAO233" s="85"/>
      <c r="EAP233" s="85"/>
      <c r="EAQ233" s="85"/>
      <c r="EAR233" s="85"/>
      <c r="EAS233" s="85"/>
      <c r="EAT233" s="85"/>
      <c r="EAU233" s="85"/>
      <c r="EAV233" s="85"/>
      <c r="EAW233" s="85"/>
      <c r="EAX233" s="85"/>
      <c r="EAY233" s="85"/>
      <c r="EAZ233" s="85"/>
      <c r="EBA233" s="85"/>
      <c r="EBB233" s="85"/>
      <c r="EBC233" s="85"/>
      <c r="EBD233" s="85"/>
      <c r="EBE233" s="85"/>
      <c r="EBF233" s="85"/>
      <c r="EBG233" s="85"/>
      <c r="EBH233" s="85"/>
      <c r="EBI233" s="85"/>
      <c r="EBJ233" s="85"/>
      <c r="EBK233" s="85"/>
      <c r="EBL233" s="85"/>
      <c r="EBM233" s="85"/>
      <c r="EBN233" s="85"/>
      <c r="EBO233" s="85"/>
      <c r="EBP233" s="85"/>
      <c r="EBQ233" s="85"/>
      <c r="EBR233" s="85"/>
      <c r="EBS233" s="85"/>
      <c r="EBT233" s="85"/>
      <c r="EBU233" s="85"/>
      <c r="EBV233" s="85"/>
      <c r="EBW233" s="85"/>
      <c r="EBX233" s="85"/>
      <c r="EBY233" s="85"/>
      <c r="EBZ233" s="85"/>
      <c r="ECA233" s="85"/>
      <c r="ECB233" s="85"/>
      <c r="ECC233" s="85"/>
      <c r="ECD233" s="85"/>
      <c r="ECE233" s="85"/>
      <c r="ECF233" s="85"/>
      <c r="ECG233" s="85"/>
      <c r="ECH233" s="85"/>
      <c r="ECI233" s="85"/>
      <c r="ECJ233" s="85"/>
      <c r="ECK233" s="85"/>
      <c r="ECL233" s="85"/>
      <c r="ECM233" s="85"/>
      <c r="ECN233" s="85"/>
      <c r="ECO233" s="85"/>
      <c r="ECP233" s="85"/>
      <c r="ECQ233" s="85"/>
      <c r="ECR233" s="85"/>
      <c r="ECS233" s="85"/>
      <c r="ECT233" s="85"/>
      <c r="ECU233" s="85"/>
      <c r="ECV233" s="85"/>
      <c r="ECW233" s="85"/>
      <c r="ECX233" s="85"/>
      <c r="ECY233" s="85"/>
      <c r="ECZ233" s="85"/>
      <c r="EDA233" s="85"/>
      <c r="EDB233" s="85"/>
      <c r="EDC233" s="85"/>
      <c r="EDD233" s="85"/>
      <c r="EDE233" s="85"/>
      <c r="EDF233" s="85"/>
      <c r="EDG233" s="85"/>
      <c r="EDH233" s="85"/>
      <c r="EDI233" s="85"/>
      <c r="EDJ233" s="85"/>
      <c r="EDK233" s="85"/>
      <c r="EDL233" s="85"/>
      <c r="EDM233" s="85"/>
      <c r="EDN233" s="85"/>
      <c r="EDO233" s="85"/>
      <c r="EDP233" s="85"/>
      <c r="EDQ233" s="85"/>
      <c r="EDR233" s="85"/>
      <c r="EDS233" s="85"/>
      <c r="EDT233" s="85"/>
      <c r="EDU233" s="85"/>
      <c r="EDV233" s="85"/>
      <c r="EDW233" s="85"/>
      <c r="EDX233" s="85"/>
      <c r="EDY233" s="85"/>
      <c r="EDZ233" s="85"/>
      <c r="EEA233" s="85"/>
      <c r="EEB233" s="85"/>
      <c r="EEC233" s="85"/>
      <c r="EED233" s="85"/>
      <c r="EEE233" s="85"/>
      <c r="EEF233" s="85"/>
      <c r="EEG233" s="85"/>
      <c r="EEH233" s="85"/>
      <c r="EEI233" s="85"/>
      <c r="EEJ233" s="85"/>
      <c r="EEK233" s="85"/>
      <c r="EEL233" s="85"/>
      <c r="EEM233" s="85"/>
      <c r="EEN233" s="85"/>
      <c r="EEO233" s="85"/>
      <c r="EEP233" s="85"/>
      <c r="EEQ233" s="85"/>
      <c r="EER233" s="85"/>
      <c r="EES233" s="85"/>
      <c r="EET233" s="85"/>
      <c r="EEU233" s="85"/>
      <c r="EEV233" s="85"/>
      <c r="EEW233" s="85"/>
      <c r="EEX233" s="85"/>
      <c r="EEY233" s="85"/>
      <c r="EEZ233" s="85"/>
      <c r="EFA233" s="85"/>
      <c r="EFB233" s="85"/>
      <c r="EFC233" s="85"/>
      <c r="EFD233" s="85"/>
      <c r="EFE233" s="85"/>
      <c r="EFF233" s="85"/>
      <c r="EFG233" s="85"/>
      <c r="EFH233" s="85"/>
      <c r="EFI233" s="85"/>
      <c r="EFJ233" s="85"/>
      <c r="EFK233" s="85"/>
      <c r="EFL233" s="85"/>
      <c r="EFM233" s="85"/>
      <c r="EFN233" s="85"/>
      <c r="EFO233" s="85"/>
      <c r="EFP233" s="85"/>
      <c r="EFQ233" s="85"/>
      <c r="EFR233" s="85"/>
      <c r="EFS233" s="85"/>
      <c r="EFT233" s="85"/>
      <c r="EFU233" s="85"/>
      <c r="EFV233" s="85"/>
      <c r="EFW233" s="85"/>
      <c r="EFX233" s="85"/>
      <c r="EFY233" s="85"/>
      <c r="EFZ233" s="85"/>
      <c r="EGA233" s="85"/>
      <c r="EGB233" s="85"/>
      <c r="EGC233" s="85"/>
      <c r="EGD233" s="85"/>
      <c r="EGE233" s="85"/>
      <c r="EGF233" s="85"/>
      <c r="EGG233" s="85"/>
      <c r="EGH233" s="85"/>
      <c r="EGI233" s="85"/>
      <c r="EGJ233" s="85"/>
      <c r="EGK233" s="85"/>
      <c r="EGL233" s="85"/>
      <c r="EGM233" s="85"/>
      <c r="EGN233" s="85"/>
      <c r="EGO233" s="85"/>
      <c r="EGP233" s="85"/>
      <c r="EGQ233" s="85"/>
      <c r="EGR233" s="85"/>
      <c r="EGS233" s="85"/>
      <c r="EGT233" s="85"/>
      <c r="EGU233" s="85"/>
      <c r="EGV233" s="85"/>
      <c r="EGW233" s="85"/>
      <c r="EGX233" s="85"/>
      <c r="EGY233" s="85"/>
      <c r="EGZ233" s="85"/>
      <c r="EHA233" s="85"/>
      <c r="EHB233" s="85"/>
      <c r="EHC233" s="85"/>
      <c r="EHD233" s="85"/>
      <c r="EHE233" s="85"/>
      <c r="EHF233" s="85"/>
      <c r="EHG233" s="85"/>
      <c r="EHH233" s="85"/>
      <c r="EHI233" s="85"/>
      <c r="EHJ233" s="85"/>
      <c r="EHK233" s="85"/>
      <c r="EHL233" s="85"/>
      <c r="EHM233" s="85"/>
      <c r="EHN233" s="85"/>
      <c r="EHO233" s="85"/>
      <c r="EHP233" s="85"/>
      <c r="EHQ233" s="85"/>
      <c r="EHR233" s="85"/>
      <c r="EHS233" s="85"/>
      <c r="EHT233" s="85"/>
      <c r="EHU233" s="85"/>
      <c r="EHV233" s="85"/>
      <c r="EHW233" s="85"/>
      <c r="EHX233" s="85"/>
      <c r="EHY233" s="85"/>
      <c r="EHZ233" s="85"/>
      <c r="EIA233" s="85"/>
      <c r="EIB233" s="85"/>
      <c r="EIC233" s="85"/>
      <c r="EID233" s="85"/>
      <c r="EIE233" s="85"/>
      <c r="EIF233" s="85"/>
      <c r="EIG233" s="85"/>
      <c r="EIH233" s="85"/>
      <c r="EII233" s="85"/>
      <c r="EIJ233" s="85"/>
      <c r="EIK233" s="85"/>
      <c r="EIL233" s="85"/>
      <c r="EIM233" s="85"/>
      <c r="EIN233" s="85"/>
      <c r="EIO233" s="85"/>
      <c r="EIP233" s="85"/>
      <c r="EIQ233" s="85"/>
      <c r="EIR233" s="85"/>
      <c r="EIS233" s="85"/>
      <c r="EIT233" s="85"/>
      <c r="EIU233" s="85"/>
      <c r="EIV233" s="85"/>
      <c r="EIW233" s="85"/>
      <c r="EIX233" s="85"/>
      <c r="EIY233" s="85"/>
      <c r="EIZ233" s="85"/>
      <c r="EJA233" s="85"/>
      <c r="EJB233" s="85"/>
      <c r="EJC233" s="85"/>
      <c r="EJD233" s="85"/>
      <c r="EJE233" s="85"/>
      <c r="EJF233" s="85"/>
      <c r="EJG233" s="85"/>
      <c r="EJH233" s="85"/>
      <c r="EJI233" s="85"/>
      <c r="EJJ233" s="85"/>
      <c r="EJK233" s="85"/>
      <c r="EJL233" s="85"/>
      <c r="EJM233" s="85"/>
      <c r="EJN233" s="85"/>
      <c r="EJO233" s="85"/>
      <c r="EJP233" s="85"/>
      <c r="EJQ233" s="85"/>
      <c r="EJR233" s="85"/>
      <c r="EJS233" s="85"/>
      <c r="EJT233" s="85"/>
      <c r="EJU233" s="85"/>
      <c r="EJV233" s="85"/>
      <c r="EJW233" s="85"/>
      <c r="EJX233" s="85"/>
      <c r="EJY233" s="85"/>
      <c r="EJZ233" s="85"/>
      <c r="EKA233" s="85"/>
      <c r="EKB233" s="85"/>
      <c r="EKC233" s="85"/>
      <c r="EKD233" s="85"/>
      <c r="EKE233" s="85"/>
      <c r="EKF233" s="85"/>
      <c r="EKG233" s="85"/>
      <c r="EKH233" s="85"/>
      <c r="EKI233" s="85"/>
      <c r="EKJ233" s="85"/>
      <c r="EKK233" s="85"/>
      <c r="EKL233" s="85"/>
      <c r="EKM233" s="85"/>
      <c r="EKN233" s="85"/>
      <c r="EKO233" s="85"/>
      <c r="EKP233" s="85"/>
      <c r="EKQ233" s="85"/>
      <c r="EKR233" s="85"/>
      <c r="EKS233" s="85"/>
      <c r="EKT233" s="85"/>
      <c r="EKU233" s="85"/>
      <c r="EKV233" s="85"/>
      <c r="EKW233" s="85"/>
      <c r="EKX233" s="85"/>
      <c r="EKY233" s="85"/>
      <c r="EKZ233" s="85"/>
      <c r="ELA233" s="85"/>
      <c r="ELB233" s="85"/>
      <c r="ELC233" s="85"/>
      <c r="ELD233" s="85"/>
      <c r="ELE233" s="85"/>
      <c r="ELF233" s="85"/>
      <c r="ELG233" s="85"/>
      <c r="ELH233" s="85"/>
      <c r="ELI233" s="85"/>
      <c r="ELJ233" s="85"/>
      <c r="ELK233" s="85"/>
      <c r="ELL233" s="85"/>
      <c r="ELM233" s="85"/>
      <c r="ELN233" s="85"/>
      <c r="ELO233" s="85"/>
      <c r="ELP233" s="85"/>
      <c r="ELQ233" s="85"/>
      <c r="ELR233" s="85"/>
      <c r="ELS233" s="85"/>
      <c r="ELT233" s="85"/>
      <c r="ELU233" s="85"/>
      <c r="ELV233" s="85"/>
      <c r="ELW233" s="85"/>
      <c r="ELX233" s="85"/>
      <c r="ELY233" s="85"/>
      <c r="ELZ233" s="85"/>
      <c r="EMA233" s="85"/>
      <c r="EMB233" s="85"/>
      <c r="EMC233" s="85"/>
      <c r="EMD233" s="85"/>
      <c r="EME233" s="85"/>
      <c r="EMF233" s="85"/>
      <c r="EMG233" s="85"/>
      <c r="EMH233" s="85"/>
      <c r="EMI233" s="85"/>
      <c r="EMJ233" s="85"/>
      <c r="EMK233" s="85"/>
      <c r="EML233" s="85"/>
      <c r="EMM233" s="85"/>
      <c r="EMN233" s="85"/>
      <c r="EMO233" s="85"/>
      <c r="EMP233" s="85"/>
      <c r="EMQ233" s="85"/>
      <c r="EMR233" s="85"/>
      <c r="EMS233" s="85"/>
      <c r="EMT233" s="85"/>
      <c r="EMU233" s="85"/>
      <c r="EMV233" s="85"/>
      <c r="EMW233" s="85"/>
      <c r="EMX233" s="85"/>
      <c r="EMY233" s="85"/>
      <c r="EMZ233" s="85"/>
      <c r="ENA233" s="85"/>
      <c r="ENB233" s="85"/>
      <c r="ENC233" s="85"/>
      <c r="END233" s="85"/>
      <c r="ENE233" s="85"/>
      <c r="ENF233" s="85"/>
      <c r="ENG233" s="85"/>
      <c r="ENH233" s="85"/>
      <c r="ENI233" s="85"/>
      <c r="ENJ233" s="85"/>
      <c r="ENK233" s="85"/>
      <c r="ENL233" s="85"/>
      <c r="ENM233" s="85"/>
      <c r="ENN233" s="85"/>
      <c r="ENO233" s="85"/>
      <c r="ENP233" s="85"/>
      <c r="ENQ233" s="85"/>
      <c r="ENR233" s="85"/>
      <c r="ENS233" s="85"/>
      <c r="ENT233" s="85"/>
      <c r="ENU233" s="85"/>
      <c r="ENV233" s="85"/>
      <c r="ENW233" s="85"/>
      <c r="ENX233" s="85"/>
      <c r="ENY233" s="85"/>
      <c r="ENZ233" s="85"/>
      <c r="EOA233" s="85"/>
      <c r="EOB233" s="85"/>
      <c r="EOC233" s="85"/>
      <c r="EOD233" s="85"/>
      <c r="EOE233" s="85"/>
      <c r="EOF233" s="85"/>
      <c r="EOG233" s="85"/>
      <c r="EOH233" s="85"/>
      <c r="EOI233" s="85"/>
      <c r="EOJ233" s="85"/>
      <c r="EOK233" s="85"/>
      <c r="EOL233" s="85"/>
      <c r="EOM233" s="85"/>
      <c r="EON233" s="85"/>
      <c r="EOO233" s="85"/>
      <c r="EOP233" s="85"/>
      <c r="EOQ233" s="85"/>
      <c r="EOR233" s="85"/>
      <c r="EOS233" s="85"/>
      <c r="EOT233" s="85"/>
      <c r="EOU233" s="85"/>
      <c r="EOV233" s="85"/>
      <c r="EOW233" s="85"/>
      <c r="EOX233" s="85"/>
      <c r="EOY233" s="85"/>
      <c r="EOZ233" s="85"/>
      <c r="EPA233" s="85"/>
      <c r="EPB233" s="85"/>
      <c r="EPC233" s="85"/>
      <c r="EPD233" s="85"/>
      <c r="EPE233" s="85"/>
      <c r="EPF233" s="85"/>
      <c r="EPG233" s="85"/>
      <c r="EPH233" s="85"/>
      <c r="EPI233" s="85"/>
      <c r="EPJ233" s="85"/>
      <c r="EPK233" s="85"/>
      <c r="EPL233" s="85"/>
      <c r="EPM233" s="85"/>
      <c r="EPN233" s="85"/>
      <c r="EPO233" s="85"/>
      <c r="EPP233" s="85"/>
      <c r="EPQ233" s="85"/>
      <c r="EPR233" s="85"/>
      <c r="EPS233" s="85"/>
      <c r="EPT233" s="85"/>
      <c r="EPU233" s="85"/>
      <c r="EPV233" s="85"/>
      <c r="EPW233" s="85"/>
      <c r="EPX233" s="85"/>
      <c r="EPY233" s="85"/>
      <c r="EPZ233" s="85"/>
      <c r="EQA233" s="85"/>
      <c r="EQB233" s="85"/>
      <c r="EQC233" s="85"/>
      <c r="EQD233" s="85"/>
      <c r="EQE233" s="85"/>
      <c r="EQF233" s="85"/>
      <c r="EQG233" s="85"/>
      <c r="EQH233" s="85"/>
      <c r="EQI233" s="85"/>
      <c r="EQJ233" s="85"/>
      <c r="EQK233" s="85"/>
      <c r="EQL233" s="85"/>
      <c r="EQM233" s="85"/>
      <c r="EQN233" s="85"/>
      <c r="EQO233" s="85"/>
      <c r="EQP233" s="85"/>
      <c r="EQQ233" s="85"/>
      <c r="EQR233" s="85"/>
      <c r="EQS233" s="85"/>
      <c r="EQT233" s="85"/>
      <c r="EQU233" s="85"/>
      <c r="EQV233" s="85"/>
      <c r="EQW233" s="85"/>
      <c r="EQX233" s="85"/>
      <c r="EQY233" s="85"/>
      <c r="EQZ233" s="85"/>
      <c r="ERA233" s="85"/>
      <c r="ERB233" s="85"/>
      <c r="ERC233" s="85"/>
      <c r="ERD233" s="85"/>
      <c r="ERE233" s="85"/>
      <c r="ERF233" s="85"/>
      <c r="ERG233" s="85"/>
      <c r="ERH233" s="85"/>
      <c r="ERI233" s="85"/>
      <c r="ERJ233" s="85"/>
      <c r="ERK233" s="85"/>
      <c r="ERL233" s="85"/>
      <c r="ERM233" s="85"/>
      <c r="ERN233" s="85"/>
      <c r="ERO233" s="85"/>
      <c r="ERP233" s="85"/>
      <c r="ERQ233" s="85"/>
      <c r="ERR233" s="85"/>
      <c r="ERS233" s="85"/>
      <c r="ERT233" s="85"/>
      <c r="ERU233" s="85"/>
      <c r="ERV233" s="85"/>
      <c r="ERW233" s="85"/>
      <c r="ERX233" s="85"/>
      <c r="ERY233" s="85"/>
      <c r="ERZ233" s="85"/>
      <c r="ESA233" s="85"/>
      <c r="ESB233" s="85"/>
      <c r="ESC233" s="85"/>
      <c r="ESD233" s="85"/>
      <c r="ESE233" s="85"/>
      <c r="ESF233" s="85"/>
      <c r="ESG233" s="85"/>
      <c r="ESH233" s="85"/>
      <c r="ESI233" s="85"/>
      <c r="ESJ233" s="85"/>
      <c r="ESK233" s="85"/>
      <c r="ESL233" s="85"/>
      <c r="ESM233" s="85"/>
      <c r="ESN233" s="85"/>
      <c r="ESO233" s="85"/>
      <c r="ESP233" s="85"/>
      <c r="ESQ233" s="85"/>
      <c r="ESR233" s="85"/>
      <c r="ESS233" s="85"/>
      <c r="EST233" s="85"/>
      <c r="ESU233" s="85"/>
      <c r="ESV233" s="85"/>
      <c r="ESW233" s="85"/>
      <c r="ESX233" s="85"/>
      <c r="ESY233" s="85"/>
      <c r="ESZ233" s="85"/>
      <c r="ETA233" s="85"/>
      <c r="ETB233" s="85"/>
      <c r="ETC233" s="85"/>
      <c r="ETD233" s="85"/>
      <c r="ETE233" s="85"/>
      <c r="ETF233" s="85"/>
      <c r="ETG233" s="85"/>
      <c r="ETH233" s="85"/>
      <c r="ETI233" s="85"/>
      <c r="ETJ233" s="85"/>
      <c r="ETK233" s="85"/>
      <c r="ETL233" s="85"/>
      <c r="ETM233" s="85"/>
      <c r="ETN233" s="85"/>
      <c r="ETO233" s="85"/>
      <c r="ETP233" s="85"/>
      <c r="ETQ233" s="85"/>
      <c r="ETR233" s="85"/>
      <c r="ETS233" s="85"/>
      <c r="ETT233" s="85"/>
      <c r="ETU233" s="85"/>
      <c r="ETV233" s="85"/>
      <c r="ETW233" s="85"/>
      <c r="ETX233" s="85"/>
      <c r="ETY233" s="85"/>
      <c r="ETZ233" s="85"/>
      <c r="EUA233" s="85"/>
      <c r="EUB233" s="85"/>
      <c r="EUC233" s="85"/>
      <c r="EUD233" s="85"/>
      <c r="EUE233" s="85"/>
      <c r="EUF233" s="85"/>
      <c r="EUG233" s="85"/>
      <c r="EUH233" s="85"/>
      <c r="EUI233" s="85"/>
      <c r="EUJ233" s="85"/>
      <c r="EUK233" s="85"/>
      <c r="EUL233" s="85"/>
      <c r="EUM233" s="85"/>
      <c r="EUN233" s="85"/>
      <c r="EUO233" s="85"/>
      <c r="EUP233" s="85"/>
      <c r="EUQ233" s="85"/>
      <c r="EUR233" s="85"/>
      <c r="EUS233" s="85"/>
      <c r="EUT233" s="85"/>
      <c r="EUU233" s="85"/>
      <c r="EUV233" s="85"/>
      <c r="EUW233" s="85"/>
      <c r="EUX233" s="85"/>
      <c r="EUY233" s="85"/>
      <c r="EUZ233" s="85"/>
      <c r="EVA233" s="85"/>
      <c r="EVB233" s="85"/>
      <c r="EVC233" s="85"/>
      <c r="EVD233" s="85"/>
      <c r="EVE233" s="85"/>
      <c r="EVF233" s="85"/>
      <c r="EVG233" s="85"/>
      <c r="EVH233" s="85"/>
      <c r="EVI233" s="85"/>
      <c r="EVJ233" s="85"/>
      <c r="EVK233" s="85"/>
      <c r="EVL233" s="85"/>
      <c r="EVM233" s="85"/>
      <c r="EVN233" s="85"/>
      <c r="EVO233" s="85"/>
      <c r="EVP233" s="85"/>
      <c r="EVQ233" s="85"/>
      <c r="EVR233" s="85"/>
      <c r="EVS233" s="85"/>
      <c r="EVT233" s="85"/>
      <c r="EVU233" s="85"/>
      <c r="EVV233" s="85"/>
      <c r="EVW233" s="85"/>
      <c r="EVX233" s="85"/>
      <c r="EVY233" s="85"/>
      <c r="EVZ233" s="85"/>
      <c r="EWA233" s="85"/>
      <c r="EWB233" s="85"/>
      <c r="EWC233" s="85"/>
      <c r="EWD233" s="85"/>
      <c r="EWE233" s="85"/>
      <c r="EWF233" s="85"/>
      <c r="EWG233" s="85"/>
      <c r="EWH233" s="85"/>
      <c r="EWI233" s="85"/>
      <c r="EWJ233" s="85"/>
      <c r="EWK233" s="85"/>
      <c r="EWL233" s="85"/>
      <c r="EWM233" s="85"/>
      <c r="EWN233" s="85"/>
      <c r="EWO233" s="85"/>
      <c r="EWP233" s="85"/>
      <c r="EWQ233" s="85"/>
      <c r="EWR233" s="85"/>
      <c r="EWS233" s="85"/>
      <c r="EWT233" s="85"/>
      <c r="EWU233" s="85"/>
      <c r="EWV233" s="85"/>
      <c r="EWW233" s="85"/>
      <c r="EWX233" s="85"/>
      <c r="EWY233" s="85"/>
      <c r="EWZ233" s="85"/>
      <c r="EXA233" s="85"/>
      <c r="EXB233" s="85"/>
      <c r="EXC233" s="85"/>
      <c r="EXD233" s="85"/>
      <c r="EXE233" s="85"/>
      <c r="EXF233" s="85"/>
      <c r="EXG233" s="85"/>
      <c r="EXH233" s="85"/>
      <c r="EXI233" s="85"/>
      <c r="EXJ233" s="85"/>
      <c r="EXK233" s="85"/>
      <c r="EXL233" s="85"/>
      <c r="EXM233" s="85"/>
      <c r="EXN233" s="85"/>
      <c r="EXO233" s="85"/>
      <c r="EXP233" s="85"/>
      <c r="EXQ233" s="85"/>
      <c r="EXR233" s="85"/>
      <c r="EXS233" s="85"/>
      <c r="EXT233" s="85"/>
      <c r="EXU233" s="85"/>
      <c r="EXV233" s="85"/>
      <c r="EXW233" s="85"/>
      <c r="EXX233" s="85"/>
      <c r="EXY233" s="85"/>
      <c r="EXZ233" s="85"/>
      <c r="EYA233" s="85"/>
      <c r="EYB233" s="85"/>
      <c r="EYC233" s="85"/>
      <c r="EYD233" s="85"/>
      <c r="EYE233" s="85"/>
      <c r="EYF233" s="85"/>
      <c r="EYG233" s="85"/>
      <c r="EYH233" s="85"/>
      <c r="EYI233" s="85"/>
      <c r="EYJ233" s="85"/>
      <c r="EYK233" s="85"/>
      <c r="EYL233" s="85"/>
      <c r="EYM233" s="85"/>
      <c r="EYN233" s="85"/>
      <c r="EYO233" s="85"/>
      <c r="EYP233" s="85"/>
      <c r="EYQ233" s="85"/>
      <c r="EYR233" s="85"/>
      <c r="EYS233" s="85"/>
      <c r="EYT233" s="85"/>
      <c r="EYU233" s="85"/>
      <c r="EYV233" s="85"/>
      <c r="EYW233" s="85"/>
      <c r="EYX233" s="85"/>
      <c r="EYY233" s="85"/>
      <c r="EYZ233" s="85"/>
      <c r="EZA233" s="85"/>
      <c r="EZB233" s="85"/>
      <c r="EZC233" s="85"/>
      <c r="EZD233" s="85"/>
      <c r="EZE233" s="85"/>
      <c r="EZF233" s="85"/>
      <c r="EZG233" s="85"/>
      <c r="EZH233" s="85"/>
      <c r="EZI233" s="85"/>
      <c r="EZJ233" s="85"/>
      <c r="EZK233" s="85"/>
      <c r="EZL233" s="85"/>
      <c r="EZM233" s="85"/>
      <c r="EZN233" s="85"/>
      <c r="EZO233" s="85"/>
      <c r="EZP233" s="85"/>
      <c r="EZQ233" s="85"/>
      <c r="EZR233" s="85"/>
      <c r="EZS233" s="85"/>
      <c r="EZT233" s="85"/>
      <c r="EZU233" s="85"/>
      <c r="EZV233" s="85"/>
      <c r="EZW233" s="85"/>
      <c r="EZX233" s="85"/>
      <c r="EZY233" s="85"/>
      <c r="EZZ233" s="85"/>
      <c r="FAA233" s="85"/>
      <c r="FAB233" s="85"/>
      <c r="FAC233" s="85"/>
      <c r="FAD233" s="85"/>
      <c r="FAE233" s="85"/>
      <c r="FAF233" s="85"/>
      <c r="FAG233" s="85"/>
      <c r="FAH233" s="85"/>
      <c r="FAI233" s="85"/>
      <c r="FAJ233" s="85"/>
      <c r="FAK233" s="85"/>
      <c r="FAL233" s="85"/>
      <c r="FAM233" s="85"/>
      <c r="FAN233" s="85"/>
      <c r="FAO233" s="85"/>
      <c r="FAP233" s="85"/>
      <c r="FAQ233" s="85"/>
      <c r="FAR233" s="85"/>
      <c r="FAS233" s="85"/>
      <c r="FAT233" s="85"/>
      <c r="FAU233" s="85"/>
      <c r="FAV233" s="85"/>
      <c r="FAW233" s="85"/>
      <c r="FAX233" s="85"/>
      <c r="FAY233" s="85"/>
      <c r="FAZ233" s="85"/>
      <c r="FBA233" s="85"/>
      <c r="FBB233" s="85"/>
      <c r="FBC233" s="85"/>
      <c r="FBD233" s="85"/>
      <c r="FBE233" s="85"/>
      <c r="FBF233" s="85"/>
      <c r="FBG233" s="85"/>
      <c r="FBH233" s="85"/>
      <c r="FBI233" s="85"/>
      <c r="FBJ233" s="85"/>
      <c r="FBK233" s="85"/>
      <c r="FBL233" s="85"/>
      <c r="FBM233" s="85"/>
      <c r="FBN233" s="85"/>
      <c r="FBO233" s="85"/>
      <c r="FBP233" s="85"/>
      <c r="FBQ233" s="85"/>
      <c r="FBR233" s="85"/>
      <c r="FBS233" s="85"/>
      <c r="FBT233" s="85"/>
      <c r="FBU233" s="85"/>
      <c r="FBV233" s="85"/>
      <c r="FBW233" s="85"/>
      <c r="FBX233" s="85"/>
      <c r="FBY233" s="85"/>
      <c r="FBZ233" s="85"/>
      <c r="FCA233" s="85"/>
      <c r="FCB233" s="85"/>
      <c r="FCC233" s="85"/>
      <c r="FCD233" s="85"/>
      <c r="FCE233" s="85"/>
      <c r="FCF233" s="85"/>
      <c r="FCG233" s="85"/>
      <c r="FCH233" s="85"/>
      <c r="FCI233" s="85"/>
      <c r="FCJ233" s="85"/>
      <c r="FCK233" s="85"/>
      <c r="FCL233" s="85"/>
      <c r="FCM233" s="85"/>
      <c r="FCN233" s="85"/>
      <c r="FCO233" s="85"/>
      <c r="FCP233" s="85"/>
      <c r="FCQ233" s="85"/>
      <c r="FCR233" s="85"/>
      <c r="FCS233" s="85"/>
      <c r="FCT233" s="85"/>
      <c r="FCU233" s="85"/>
      <c r="FCV233" s="85"/>
      <c r="FCW233" s="85"/>
      <c r="FCX233" s="85"/>
      <c r="FCY233" s="85"/>
      <c r="FCZ233" s="85"/>
      <c r="FDA233" s="85"/>
      <c r="FDB233" s="85"/>
      <c r="FDC233" s="85"/>
      <c r="FDD233" s="85"/>
      <c r="FDE233" s="85"/>
      <c r="FDF233" s="85"/>
      <c r="FDG233" s="85"/>
      <c r="FDH233" s="85"/>
      <c r="FDI233" s="85"/>
      <c r="FDJ233" s="85"/>
      <c r="FDK233" s="85"/>
      <c r="FDL233" s="85"/>
      <c r="FDM233" s="85"/>
      <c r="FDN233" s="85"/>
      <c r="FDO233" s="85"/>
      <c r="FDP233" s="85"/>
      <c r="FDQ233" s="85"/>
      <c r="FDR233" s="85"/>
      <c r="FDS233" s="85"/>
      <c r="FDT233" s="85"/>
      <c r="FDU233" s="85"/>
      <c r="FDV233" s="85"/>
      <c r="FDW233" s="85"/>
      <c r="FDX233" s="85"/>
      <c r="FDY233" s="85"/>
      <c r="FDZ233" s="85"/>
      <c r="FEA233" s="85"/>
      <c r="FEB233" s="85"/>
      <c r="FEC233" s="85"/>
      <c r="FED233" s="85"/>
      <c r="FEE233" s="85"/>
      <c r="FEF233" s="85"/>
      <c r="FEG233" s="85"/>
      <c r="FEH233" s="85"/>
      <c r="FEI233" s="85"/>
      <c r="FEJ233" s="85"/>
      <c r="FEK233" s="85"/>
      <c r="FEL233" s="85"/>
      <c r="FEM233" s="85"/>
      <c r="FEN233" s="85"/>
      <c r="FEO233" s="85"/>
      <c r="FEP233" s="85"/>
      <c r="FEQ233" s="85"/>
      <c r="FER233" s="85"/>
      <c r="FES233" s="85"/>
      <c r="FET233" s="85"/>
      <c r="FEU233" s="85"/>
      <c r="FEV233" s="85"/>
      <c r="FEW233" s="85"/>
      <c r="FEX233" s="85"/>
      <c r="FEY233" s="85"/>
      <c r="FEZ233" s="85"/>
      <c r="FFA233" s="85"/>
      <c r="FFB233" s="85"/>
      <c r="FFC233" s="85"/>
      <c r="FFD233" s="85"/>
      <c r="FFE233" s="85"/>
      <c r="FFF233" s="85"/>
      <c r="FFG233" s="85"/>
      <c r="FFH233" s="85"/>
      <c r="FFI233" s="85"/>
      <c r="FFJ233" s="85"/>
      <c r="FFK233" s="85"/>
      <c r="FFL233" s="85"/>
      <c r="FFM233" s="85"/>
      <c r="FFN233" s="85"/>
      <c r="FFO233" s="85"/>
      <c r="FFP233" s="85"/>
      <c r="FFQ233" s="85"/>
      <c r="FFR233" s="85"/>
      <c r="FFS233" s="85"/>
      <c r="FFT233" s="85"/>
      <c r="FFU233" s="85"/>
      <c r="FFV233" s="85"/>
      <c r="FFW233" s="85"/>
      <c r="FFX233" s="85"/>
      <c r="FFY233" s="85"/>
      <c r="FFZ233" s="85"/>
      <c r="FGA233" s="85"/>
      <c r="FGB233" s="85"/>
      <c r="FGC233" s="85"/>
      <c r="FGD233" s="85"/>
      <c r="FGE233" s="85"/>
      <c r="FGF233" s="85"/>
      <c r="FGG233" s="85"/>
      <c r="FGH233" s="85"/>
      <c r="FGI233" s="85"/>
      <c r="FGJ233" s="85"/>
      <c r="FGK233" s="85"/>
      <c r="FGL233" s="85"/>
      <c r="FGM233" s="85"/>
      <c r="FGN233" s="85"/>
      <c r="FGO233" s="85"/>
      <c r="FGP233" s="85"/>
      <c r="FGQ233" s="85"/>
      <c r="FGR233" s="85"/>
      <c r="FGS233" s="85"/>
      <c r="FGT233" s="85"/>
      <c r="FGU233" s="85"/>
      <c r="FGV233" s="85"/>
      <c r="FGW233" s="85"/>
      <c r="FGX233" s="85"/>
      <c r="FGY233" s="85"/>
      <c r="FGZ233" s="85"/>
      <c r="FHA233" s="85"/>
      <c r="FHB233" s="85"/>
      <c r="FHC233" s="85"/>
      <c r="FHD233" s="85"/>
      <c r="FHE233" s="85"/>
      <c r="FHF233" s="85"/>
      <c r="FHG233" s="85"/>
      <c r="FHH233" s="85"/>
      <c r="FHI233" s="85"/>
      <c r="FHJ233" s="85"/>
      <c r="FHK233" s="85"/>
      <c r="FHL233" s="85"/>
      <c r="FHM233" s="85"/>
      <c r="FHN233" s="85"/>
      <c r="FHO233" s="85"/>
      <c r="FHP233" s="85"/>
      <c r="FHQ233" s="85"/>
      <c r="FHR233" s="85"/>
      <c r="FHS233" s="85"/>
      <c r="FHT233" s="85"/>
      <c r="FHU233" s="85"/>
      <c r="FHV233" s="85"/>
      <c r="FHW233" s="85"/>
      <c r="FHX233" s="85"/>
      <c r="FHY233" s="85"/>
      <c r="FHZ233" s="85"/>
      <c r="FIA233" s="85"/>
      <c r="FIB233" s="85"/>
      <c r="FIC233" s="85"/>
      <c r="FID233" s="85"/>
      <c r="FIE233" s="85"/>
      <c r="FIF233" s="85"/>
      <c r="FIG233" s="85"/>
      <c r="FIH233" s="85"/>
      <c r="FII233" s="85"/>
      <c r="FIJ233" s="85"/>
      <c r="FIK233" s="85"/>
      <c r="FIL233" s="85"/>
      <c r="FIM233" s="85"/>
      <c r="FIN233" s="85"/>
      <c r="FIO233" s="85"/>
      <c r="FIP233" s="85"/>
      <c r="FIQ233" s="85"/>
      <c r="FIR233" s="85"/>
      <c r="FIS233" s="85"/>
      <c r="FIT233" s="85"/>
      <c r="FIU233" s="85"/>
      <c r="FIV233" s="85"/>
      <c r="FIW233" s="85"/>
      <c r="FIX233" s="85"/>
      <c r="FIY233" s="85"/>
      <c r="FIZ233" s="85"/>
      <c r="FJA233" s="85"/>
      <c r="FJB233" s="85"/>
      <c r="FJC233" s="85"/>
      <c r="FJD233" s="85"/>
      <c r="FJE233" s="85"/>
      <c r="FJF233" s="85"/>
      <c r="FJG233" s="85"/>
      <c r="FJH233" s="85"/>
      <c r="FJI233" s="85"/>
      <c r="FJJ233" s="85"/>
      <c r="FJK233" s="85"/>
      <c r="FJL233" s="85"/>
      <c r="FJM233" s="85"/>
      <c r="FJN233" s="85"/>
      <c r="FJO233" s="85"/>
      <c r="FJP233" s="85"/>
      <c r="FJQ233" s="85"/>
      <c r="FJR233" s="85"/>
      <c r="FJS233" s="85"/>
      <c r="FJT233" s="85"/>
      <c r="FJU233" s="85"/>
      <c r="FJV233" s="85"/>
      <c r="FJW233" s="85"/>
      <c r="FJX233" s="85"/>
      <c r="FJY233" s="85"/>
      <c r="FJZ233" s="85"/>
      <c r="FKA233" s="85"/>
      <c r="FKB233" s="85"/>
      <c r="FKC233" s="85"/>
      <c r="FKD233" s="85"/>
      <c r="FKE233" s="85"/>
      <c r="FKF233" s="85"/>
      <c r="FKG233" s="85"/>
      <c r="FKH233" s="85"/>
      <c r="FKI233" s="85"/>
      <c r="FKJ233" s="85"/>
      <c r="FKK233" s="85"/>
      <c r="FKL233" s="85"/>
      <c r="FKM233" s="85"/>
      <c r="FKN233" s="85"/>
      <c r="FKO233" s="85"/>
      <c r="FKP233" s="85"/>
      <c r="FKQ233" s="85"/>
      <c r="FKR233" s="85"/>
      <c r="FKS233" s="85"/>
      <c r="FKT233" s="85"/>
      <c r="FKU233" s="85"/>
      <c r="FKV233" s="85"/>
      <c r="FKW233" s="85"/>
      <c r="FKX233" s="85"/>
      <c r="FKY233" s="85"/>
      <c r="FKZ233" s="85"/>
      <c r="FLA233" s="85"/>
      <c r="FLB233" s="85"/>
      <c r="FLC233" s="85"/>
      <c r="FLD233" s="85"/>
      <c r="FLE233" s="85"/>
      <c r="FLF233" s="85"/>
      <c r="FLG233" s="85"/>
      <c r="FLH233" s="85"/>
      <c r="FLI233" s="85"/>
      <c r="FLJ233" s="85"/>
      <c r="FLK233" s="85"/>
      <c r="FLL233" s="85"/>
      <c r="FLM233" s="85"/>
      <c r="FLN233" s="85"/>
      <c r="FLO233" s="85"/>
      <c r="FLP233" s="85"/>
      <c r="FLQ233" s="85"/>
      <c r="FLR233" s="85"/>
      <c r="FLS233" s="85"/>
      <c r="FLT233" s="85"/>
      <c r="FLU233" s="85"/>
      <c r="FLV233" s="85"/>
      <c r="FLW233" s="85"/>
      <c r="FLX233" s="85"/>
      <c r="FLY233" s="85"/>
      <c r="FLZ233" s="85"/>
      <c r="FMA233" s="85"/>
      <c r="FMB233" s="85"/>
      <c r="FMC233" s="85"/>
      <c r="FMD233" s="85"/>
      <c r="FME233" s="85"/>
      <c r="FMF233" s="85"/>
      <c r="FMG233" s="85"/>
      <c r="FMH233" s="85"/>
      <c r="FMI233" s="85"/>
      <c r="FMJ233" s="85"/>
      <c r="FMK233" s="85"/>
      <c r="FML233" s="85"/>
      <c r="FMM233" s="85"/>
      <c r="FMN233" s="85"/>
      <c r="FMO233" s="85"/>
      <c r="FMP233" s="85"/>
      <c r="FMQ233" s="85"/>
      <c r="FMR233" s="85"/>
      <c r="FMS233" s="85"/>
      <c r="FMT233" s="85"/>
      <c r="FMU233" s="85"/>
      <c r="FMV233" s="85"/>
      <c r="FMW233" s="85"/>
      <c r="FMX233" s="85"/>
      <c r="FMY233" s="85"/>
      <c r="FMZ233" s="85"/>
      <c r="FNA233" s="85"/>
      <c r="FNB233" s="85"/>
      <c r="FNC233" s="85"/>
      <c r="FND233" s="85"/>
      <c r="FNE233" s="85"/>
      <c r="FNF233" s="85"/>
      <c r="FNG233" s="85"/>
      <c r="FNH233" s="85"/>
      <c r="FNI233" s="85"/>
      <c r="FNJ233" s="85"/>
      <c r="FNK233" s="85"/>
      <c r="FNL233" s="85"/>
      <c r="FNM233" s="85"/>
      <c r="FNN233" s="85"/>
      <c r="FNO233" s="85"/>
      <c r="FNP233" s="85"/>
      <c r="FNQ233" s="85"/>
      <c r="FNR233" s="85"/>
      <c r="FNS233" s="85"/>
      <c r="FNT233" s="85"/>
      <c r="FNU233" s="85"/>
      <c r="FNV233" s="85"/>
      <c r="FNW233" s="85"/>
      <c r="FNX233" s="85"/>
      <c r="FNY233" s="85"/>
      <c r="FNZ233" s="85"/>
      <c r="FOA233" s="85"/>
      <c r="FOB233" s="85"/>
      <c r="FOC233" s="85"/>
      <c r="FOD233" s="85"/>
      <c r="FOE233" s="85"/>
      <c r="FOF233" s="85"/>
      <c r="FOG233" s="85"/>
      <c r="FOH233" s="85"/>
      <c r="FOI233" s="85"/>
      <c r="FOJ233" s="85"/>
      <c r="FOK233" s="85"/>
      <c r="FOL233" s="85"/>
      <c r="FOM233" s="85"/>
      <c r="FON233" s="85"/>
      <c r="FOO233" s="85"/>
      <c r="FOP233" s="85"/>
      <c r="FOQ233" s="85"/>
      <c r="FOR233" s="85"/>
      <c r="FOS233" s="85"/>
      <c r="FOT233" s="85"/>
      <c r="FOU233" s="85"/>
      <c r="FOV233" s="85"/>
      <c r="FOW233" s="85"/>
      <c r="FOX233" s="85"/>
      <c r="FOY233" s="85"/>
      <c r="FOZ233" s="85"/>
      <c r="FPA233" s="85"/>
      <c r="FPB233" s="85"/>
      <c r="FPC233" s="85"/>
      <c r="FPD233" s="85"/>
      <c r="FPE233" s="85"/>
      <c r="FPF233" s="85"/>
      <c r="FPG233" s="85"/>
      <c r="FPH233" s="85"/>
      <c r="FPI233" s="85"/>
      <c r="FPJ233" s="85"/>
      <c r="FPK233" s="85"/>
      <c r="FPL233" s="85"/>
      <c r="FPM233" s="85"/>
      <c r="FPN233" s="85"/>
      <c r="FPO233" s="85"/>
      <c r="FPP233" s="85"/>
      <c r="FPQ233" s="85"/>
      <c r="FPR233" s="85"/>
      <c r="FPS233" s="85"/>
      <c r="FPT233" s="85"/>
      <c r="FPU233" s="85"/>
      <c r="FPV233" s="85"/>
      <c r="FPW233" s="85"/>
      <c r="FPX233" s="85"/>
      <c r="FPY233" s="85"/>
      <c r="FPZ233" s="85"/>
      <c r="FQA233" s="85"/>
      <c r="FQB233" s="85"/>
      <c r="FQC233" s="85"/>
      <c r="FQD233" s="85"/>
      <c r="FQE233" s="85"/>
      <c r="FQF233" s="85"/>
      <c r="FQG233" s="85"/>
      <c r="FQH233" s="85"/>
      <c r="FQI233" s="85"/>
      <c r="FQJ233" s="85"/>
      <c r="FQK233" s="85"/>
      <c r="FQL233" s="85"/>
      <c r="FQM233" s="85"/>
      <c r="FQN233" s="85"/>
      <c r="FQO233" s="85"/>
      <c r="FQP233" s="85"/>
      <c r="FQQ233" s="85"/>
      <c r="FQR233" s="85"/>
      <c r="FQS233" s="85"/>
      <c r="FQT233" s="85"/>
      <c r="FQU233" s="85"/>
      <c r="FQV233" s="85"/>
      <c r="FQW233" s="85"/>
      <c r="FQX233" s="85"/>
      <c r="FQY233" s="85"/>
      <c r="FQZ233" s="85"/>
      <c r="FRA233" s="85"/>
      <c r="FRB233" s="85"/>
      <c r="FRC233" s="85"/>
      <c r="FRD233" s="85"/>
      <c r="FRE233" s="85"/>
      <c r="FRF233" s="85"/>
      <c r="FRG233" s="85"/>
      <c r="FRH233" s="85"/>
      <c r="FRI233" s="85"/>
      <c r="FRJ233" s="85"/>
      <c r="FRK233" s="85"/>
      <c r="FRL233" s="85"/>
      <c r="FRM233" s="85"/>
      <c r="FRN233" s="85"/>
      <c r="FRO233" s="85"/>
      <c r="FRP233" s="85"/>
      <c r="FRQ233" s="85"/>
      <c r="FRR233" s="85"/>
      <c r="FRS233" s="85"/>
      <c r="FRT233" s="85"/>
      <c r="FRU233" s="85"/>
      <c r="FRV233" s="85"/>
      <c r="FRW233" s="85"/>
      <c r="FRX233" s="85"/>
      <c r="FRY233" s="85"/>
      <c r="FRZ233" s="85"/>
      <c r="FSA233" s="85"/>
      <c r="FSB233" s="85"/>
      <c r="FSC233" s="85"/>
      <c r="FSD233" s="85"/>
      <c r="FSE233" s="85"/>
      <c r="FSF233" s="85"/>
      <c r="FSG233" s="85"/>
      <c r="FSH233" s="85"/>
      <c r="FSI233" s="85"/>
      <c r="FSJ233" s="85"/>
      <c r="FSK233" s="85"/>
      <c r="FSL233" s="85"/>
      <c r="FSM233" s="85"/>
      <c r="FSN233" s="85"/>
      <c r="FSO233" s="85"/>
      <c r="FSP233" s="85"/>
      <c r="FSQ233" s="85"/>
      <c r="FSR233" s="85"/>
      <c r="FSS233" s="85"/>
      <c r="FST233" s="85"/>
      <c r="FSU233" s="85"/>
      <c r="FSV233" s="85"/>
      <c r="FSW233" s="85"/>
      <c r="FSX233" s="85"/>
      <c r="FSY233" s="85"/>
      <c r="FSZ233" s="85"/>
      <c r="FTA233" s="85"/>
      <c r="FTB233" s="85"/>
      <c r="FTC233" s="85"/>
      <c r="FTD233" s="85"/>
      <c r="FTE233" s="85"/>
      <c r="FTF233" s="85"/>
      <c r="FTG233" s="85"/>
      <c r="FTH233" s="85"/>
      <c r="FTI233" s="85"/>
      <c r="FTJ233" s="85"/>
      <c r="FTK233" s="85"/>
      <c r="FTL233" s="85"/>
      <c r="FTM233" s="85"/>
      <c r="FTN233" s="85"/>
      <c r="FTO233" s="85"/>
      <c r="FTP233" s="85"/>
      <c r="FTQ233" s="85"/>
      <c r="FTR233" s="85"/>
      <c r="FTS233" s="85"/>
      <c r="FTT233" s="85"/>
      <c r="FTU233" s="85"/>
      <c r="FTV233" s="85"/>
      <c r="FTW233" s="85"/>
      <c r="FTX233" s="85"/>
      <c r="FTY233" s="85"/>
      <c r="FTZ233" s="85"/>
      <c r="FUA233" s="85"/>
      <c r="FUB233" s="85"/>
      <c r="FUC233" s="85"/>
      <c r="FUD233" s="85"/>
      <c r="FUE233" s="85"/>
      <c r="FUF233" s="85"/>
      <c r="FUG233" s="85"/>
      <c r="FUH233" s="85"/>
      <c r="FUI233" s="85"/>
      <c r="FUJ233" s="85"/>
      <c r="FUK233" s="85"/>
      <c r="FUL233" s="85"/>
      <c r="FUM233" s="85"/>
      <c r="FUN233" s="85"/>
      <c r="FUO233" s="85"/>
      <c r="FUP233" s="85"/>
      <c r="FUQ233" s="85"/>
      <c r="FUR233" s="85"/>
      <c r="FUS233" s="85"/>
      <c r="FUT233" s="85"/>
      <c r="FUU233" s="85"/>
      <c r="FUV233" s="85"/>
      <c r="FUW233" s="85"/>
      <c r="FUX233" s="85"/>
      <c r="FUY233" s="85"/>
      <c r="FUZ233" s="85"/>
      <c r="FVA233" s="85"/>
      <c r="FVB233" s="85"/>
      <c r="FVC233" s="85"/>
      <c r="FVD233" s="85"/>
      <c r="FVE233" s="85"/>
      <c r="FVF233" s="85"/>
      <c r="FVG233" s="85"/>
      <c r="FVH233" s="85"/>
      <c r="FVI233" s="85"/>
      <c r="FVJ233" s="85"/>
      <c r="FVK233" s="85"/>
      <c r="FVL233" s="85"/>
      <c r="FVM233" s="85"/>
      <c r="FVN233" s="85"/>
      <c r="FVO233" s="85"/>
      <c r="FVP233" s="85"/>
      <c r="FVQ233" s="85"/>
      <c r="FVR233" s="85"/>
      <c r="FVS233" s="85"/>
      <c r="FVT233" s="85"/>
      <c r="FVU233" s="85"/>
      <c r="FVV233" s="85"/>
      <c r="FVW233" s="85"/>
      <c r="FVX233" s="85"/>
      <c r="FVY233" s="85"/>
      <c r="FVZ233" s="85"/>
      <c r="FWA233" s="85"/>
      <c r="FWB233" s="85"/>
      <c r="FWC233" s="85"/>
      <c r="FWD233" s="85"/>
      <c r="FWE233" s="85"/>
      <c r="FWF233" s="85"/>
      <c r="FWG233" s="85"/>
      <c r="FWH233" s="85"/>
      <c r="FWI233" s="85"/>
      <c r="FWJ233" s="85"/>
      <c r="FWK233" s="85"/>
      <c r="FWL233" s="85"/>
      <c r="FWM233" s="85"/>
      <c r="FWN233" s="85"/>
      <c r="FWO233" s="85"/>
      <c r="FWP233" s="85"/>
      <c r="FWQ233" s="85"/>
      <c r="FWR233" s="85"/>
      <c r="FWS233" s="85"/>
      <c r="FWT233" s="85"/>
      <c r="FWU233" s="85"/>
      <c r="FWV233" s="85"/>
      <c r="FWW233" s="85"/>
      <c r="FWX233" s="85"/>
      <c r="FWY233" s="85"/>
      <c r="FWZ233" s="85"/>
      <c r="FXA233" s="85"/>
      <c r="FXB233" s="85"/>
      <c r="FXC233" s="85"/>
      <c r="FXD233" s="85"/>
      <c r="FXE233" s="85"/>
      <c r="FXF233" s="85"/>
      <c r="FXG233" s="85"/>
      <c r="FXH233" s="85"/>
      <c r="FXI233" s="85"/>
      <c r="FXJ233" s="85"/>
      <c r="FXK233" s="85"/>
      <c r="FXL233" s="85"/>
      <c r="FXM233" s="85"/>
      <c r="FXN233" s="85"/>
      <c r="FXO233" s="85"/>
      <c r="FXP233" s="85"/>
      <c r="FXQ233" s="85"/>
      <c r="FXR233" s="85"/>
      <c r="FXS233" s="85"/>
      <c r="FXT233" s="85"/>
      <c r="FXU233" s="85"/>
      <c r="FXV233" s="85"/>
      <c r="FXW233" s="85"/>
      <c r="FXX233" s="85"/>
      <c r="FXY233" s="85"/>
      <c r="FXZ233" s="85"/>
      <c r="FYA233" s="85"/>
      <c r="FYB233" s="85"/>
      <c r="FYC233" s="85"/>
      <c r="FYD233" s="85"/>
      <c r="FYE233" s="85"/>
      <c r="FYF233" s="85"/>
      <c r="FYG233" s="85"/>
      <c r="FYH233" s="85"/>
      <c r="FYI233" s="85"/>
      <c r="FYJ233" s="85"/>
      <c r="FYK233" s="85"/>
      <c r="FYL233" s="85"/>
      <c r="FYM233" s="85"/>
      <c r="FYN233" s="85"/>
      <c r="FYO233" s="85"/>
      <c r="FYP233" s="85"/>
      <c r="FYQ233" s="85"/>
      <c r="FYR233" s="85"/>
      <c r="FYS233" s="85"/>
      <c r="FYT233" s="85"/>
      <c r="FYU233" s="85"/>
      <c r="FYV233" s="85"/>
      <c r="FYW233" s="85"/>
      <c r="FYX233" s="85"/>
      <c r="FYY233" s="85"/>
      <c r="FYZ233" s="85"/>
      <c r="FZA233" s="85"/>
      <c r="FZB233" s="85"/>
      <c r="FZC233" s="85"/>
      <c r="FZD233" s="85"/>
      <c r="FZE233" s="85"/>
      <c r="FZF233" s="85"/>
      <c r="FZG233" s="85"/>
      <c r="FZH233" s="85"/>
      <c r="FZI233" s="85"/>
      <c r="FZJ233" s="85"/>
      <c r="FZK233" s="85"/>
      <c r="FZL233" s="85"/>
      <c r="FZM233" s="85"/>
      <c r="FZN233" s="85"/>
      <c r="FZO233" s="85"/>
      <c r="FZP233" s="85"/>
      <c r="FZQ233" s="85"/>
      <c r="FZR233" s="85"/>
      <c r="FZS233" s="85"/>
      <c r="FZT233" s="85"/>
      <c r="FZU233" s="85"/>
      <c r="FZV233" s="85"/>
      <c r="FZW233" s="85"/>
      <c r="FZX233" s="85"/>
      <c r="FZY233" s="85"/>
      <c r="FZZ233" s="85"/>
      <c r="GAA233" s="85"/>
      <c r="GAB233" s="85"/>
      <c r="GAC233" s="85"/>
      <c r="GAD233" s="85"/>
      <c r="GAE233" s="85"/>
      <c r="GAF233" s="85"/>
      <c r="GAG233" s="85"/>
      <c r="GAH233" s="85"/>
      <c r="GAI233" s="85"/>
      <c r="GAJ233" s="85"/>
      <c r="GAK233" s="85"/>
      <c r="GAL233" s="85"/>
      <c r="GAM233" s="85"/>
      <c r="GAN233" s="85"/>
      <c r="GAO233" s="85"/>
      <c r="GAP233" s="85"/>
      <c r="GAQ233" s="85"/>
      <c r="GAR233" s="85"/>
      <c r="GAS233" s="85"/>
      <c r="GAT233" s="85"/>
      <c r="GAU233" s="85"/>
      <c r="GAV233" s="85"/>
      <c r="GAW233" s="85"/>
      <c r="GAX233" s="85"/>
      <c r="GAY233" s="85"/>
      <c r="GAZ233" s="85"/>
      <c r="GBA233" s="85"/>
      <c r="GBB233" s="85"/>
      <c r="GBC233" s="85"/>
      <c r="GBD233" s="85"/>
      <c r="GBE233" s="85"/>
      <c r="GBF233" s="85"/>
      <c r="GBG233" s="85"/>
      <c r="GBH233" s="85"/>
      <c r="GBI233" s="85"/>
      <c r="GBJ233" s="85"/>
      <c r="GBK233" s="85"/>
      <c r="GBL233" s="85"/>
      <c r="GBM233" s="85"/>
      <c r="GBN233" s="85"/>
      <c r="GBO233" s="85"/>
      <c r="GBP233" s="85"/>
      <c r="GBQ233" s="85"/>
      <c r="GBR233" s="85"/>
      <c r="GBS233" s="85"/>
      <c r="GBT233" s="85"/>
      <c r="GBU233" s="85"/>
      <c r="GBV233" s="85"/>
      <c r="GBW233" s="85"/>
      <c r="GBX233" s="85"/>
      <c r="GBY233" s="85"/>
      <c r="GBZ233" s="85"/>
      <c r="GCA233" s="85"/>
      <c r="GCB233" s="85"/>
      <c r="GCC233" s="85"/>
      <c r="GCD233" s="85"/>
      <c r="GCE233" s="85"/>
      <c r="GCF233" s="85"/>
      <c r="GCG233" s="85"/>
      <c r="GCH233" s="85"/>
      <c r="GCI233" s="85"/>
      <c r="GCJ233" s="85"/>
      <c r="GCK233" s="85"/>
      <c r="GCL233" s="85"/>
      <c r="GCM233" s="85"/>
      <c r="GCN233" s="85"/>
      <c r="GCO233" s="85"/>
      <c r="GCP233" s="85"/>
      <c r="GCQ233" s="85"/>
      <c r="GCR233" s="85"/>
      <c r="GCS233" s="85"/>
      <c r="GCT233" s="85"/>
      <c r="GCU233" s="85"/>
      <c r="GCV233" s="85"/>
      <c r="GCW233" s="85"/>
      <c r="GCX233" s="85"/>
      <c r="GCY233" s="85"/>
      <c r="GCZ233" s="85"/>
      <c r="GDA233" s="85"/>
      <c r="GDB233" s="85"/>
      <c r="GDC233" s="85"/>
      <c r="GDD233" s="85"/>
      <c r="GDE233" s="85"/>
      <c r="GDF233" s="85"/>
      <c r="GDG233" s="85"/>
      <c r="GDH233" s="85"/>
      <c r="GDI233" s="85"/>
      <c r="GDJ233" s="85"/>
      <c r="GDK233" s="85"/>
      <c r="GDL233" s="85"/>
      <c r="GDM233" s="85"/>
      <c r="GDN233" s="85"/>
      <c r="GDO233" s="85"/>
      <c r="GDP233" s="85"/>
      <c r="GDQ233" s="85"/>
      <c r="GDR233" s="85"/>
      <c r="GDS233" s="85"/>
      <c r="GDT233" s="85"/>
      <c r="GDU233" s="85"/>
      <c r="GDV233" s="85"/>
      <c r="GDW233" s="85"/>
      <c r="GDX233" s="85"/>
      <c r="GDY233" s="85"/>
      <c r="GDZ233" s="85"/>
      <c r="GEA233" s="85"/>
      <c r="GEB233" s="85"/>
      <c r="GEC233" s="85"/>
      <c r="GED233" s="85"/>
      <c r="GEE233" s="85"/>
      <c r="GEF233" s="85"/>
      <c r="GEG233" s="85"/>
      <c r="GEH233" s="85"/>
      <c r="GEI233" s="85"/>
      <c r="GEJ233" s="85"/>
      <c r="GEK233" s="85"/>
      <c r="GEL233" s="85"/>
      <c r="GEM233" s="85"/>
      <c r="GEN233" s="85"/>
      <c r="GEO233" s="85"/>
      <c r="GEP233" s="85"/>
      <c r="GEQ233" s="85"/>
      <c r="GER233" s="85"/>
      <c r="GES233" s="85"/>
      <c r="GET233" s="85"/>
      <c r="GEU233" s="85"/>
      <c r="GEV233" s="85"/>
      <c r="GEW233" s="85"/>
      <c r="GEX233" s="85"/>
      <c r="GEY233" s="85"/>
      <c r="GEZ233" s="85"/>
      <c r="GFA233" s="85"/>
      <c r="GFB233" s="85"/>
      <c r="GFC233" s="85"/>
      <c r="GFD233" s="85"/>
      <c r="GFE233" s="85"/>
      <c r="GFF233" s="85"/>
      <c r="GFG233" s="85"/>
      <c r="GFH233" s="85"/>
      <c r="GFI233" s="85"/>
      <c r="GFJ233" s="85"/>
      <c r="GFK233" s="85"/>
      <c r="GFL233" s="85"/>
      <c r="GFM233" s="85"/>
      <c r="GFN233" s="85"/>
      <c r="GFO233" s="85"/>
      <c r="GFP233" s="85"/>
      <c r="GFQ233" s="85"/>
      <c r="GFR233" s="85"/>
      <c r="GFS233" s="85"/>
      <c r="GFT233" s="85"/>
      <c r="GFU233" s="85"/>
      <c r="GFV233" s="85"/>
      <c r="GFW233" s="85"/>
      <c r="GFX233" s="85"/>
      <c r="GFY233" s="85"/>
      <c r="GFZ233" s="85"/>
      <c r="GGA233" s="85"/>
      <c r="GGB233" s="85"/>
      <c r="GGC233" s="85"/>
      <c r="GGD233" s="85"/>
      <c r="GGE233" s="85"/>
      <c r="GGF233" s="85"/>
      <c r="GGG233" s="85"/>
      <c r="GGH233" s="85"/>
      <c r="GGI233" s="85"/>
      <c r="GGJ233" s="85"/>
      <c r="GGK233" s="85"/>
      <c r="GGL233" s="85"/>
      <c r="GGM233" s="85"/>
      <c r="GGN233" s="85"/>
      <c r="GGO233" s="85"/>
      <c r="GGP233" s="85"/>
      <c r="GGQ233" s="85"/>
      <c r="GGR233" s="85"/>
      <c r="GGS233" s="85"/>
      <c r="GGT233" s="85"/>
      <c r="GGU233" s="85"/>
      <c r="GGV233" s="85"/>
      <c r="GGW233" s="85"/>
      <c r="GGX233" s="85"/>
      <c r="GGY233" s="85"/>
      <c r="GGZ233" s="85"/>
      <c r="GHA233" s="85"/>
      <c r="GHB233" s="85"/>
      <c r="GHC233" s="85"/>
      <c r="GHD233" s="85"/>
      <c r="GHE233" s="85"/>
      <c r="GHF233" s="85"/>
      <c r="GHG233" s="85"/>
      <c r="GHH233" s="85"/>
      <c r="GHI233" s="85"/>
      <c r="GHJ233" s="85"/>
      <c r="GHK233" s="85"/>
      <c r="GHL233" s="85"/>
      <c r="GHM233" s="85"/>
      <c r="GHN233" s="85"/>
      <c r="GHO233" s="85"/>
      <c r="GHP233" s="85"/>
      <c r="GHQ233" s="85"/>
      <c r="GHR233" s="85"/>
      <c r="GHS233" s="85"/>
      <c r="GHT233" s="85"/>
      <c r="GHU233" s="85"/>
      <c r="GHV233" s="85"/>
      <c r="GHW233" s="85"/>
      <c r="GHX233" s="85"/>
      <c r="GHY233" s="85"/>
      <c r="GHZ233" s="85"/>
      <c r="GIA233" s="85"/>
      <c r="GIB233" s="85"/>
      <c r="GIC233" s="85"/>
      <c r="GID233" s="85"/>
      <c r="GIE233" s="85"/>
      <c r="GIF233" s="85"/>
      <c r="GIG233" s="85"/>
      <c r="GIH233" s="85"/>
      <c r="GII233" s="85"/>
      <c r="GIJ233" s="85"/>
      <c r="GIK233" s="85"/>
      <c r="GIL233" s="85"/>
      <c r="GIM233" s="85"/>
      <c r="GIN233" s="85"/>
      <c r="GIO233" s="85"/>
      <c r="GIP233" s="85"/>
      <c r="GIQ233" s="85"/>
      <c r="GIR233" s="85"/>
      <c r="GIS233" s="85"/>
      <c r="GIT233" s="85"/>
      <c r="GIU233" s="85"/>
      <c r="GIV233" s="85"/>
      <c r="GIW233" s="85"/>
      <c r="GIX233" s="85"/>
      <c r="GIY233" s="85"/>
      <c r="GIZ233" s="85"/>
      <c r="GJA233" s="85"/>
      <c r="GJB233" s="85"/>
      <c r="GJC233" s="85"/>
      <c r="GJD233" s="85"/>
      <c r="GJE233" s="85"/>
      <c r="GJF233" s="85"/>
      <c r="GJG233" s="85"/>
      <c r="GJH233" s="85"/>
      <c r="GJI233" s="85"/>
      <c r="GJJ233" s="85"/>
      <c r="GJK233" s="85"/>
      <c r="GJL233" s="85"/>
      <c r="GJM233" s="85"/>
      <c r="GJN233" s="85"/>
      <c r="GJO233" s="85"/>
      <c r="GJP233" s="85"/>
      <c r="GJQ233" s="85"/>
      <c r="GJR233" s="85"/>
      <c r="GJS233" s="85"/>
      <c r="GJT233" s="85"/>
      <c r="GJU233" s="85"/>
      <c r="GJV233" s="85"/>
      <c r="GJW233" s="85"/>
      <c r="GJX233" s="85"/>
      <c r="GJY233" s="85"/>
      <c r="GJZ233" s="85"/>
      <c r="GKA233" s="85"/>
      <c r="GKB233" s="85"/>
      <c r="GKC233" s="85"/>
      <c r="GKD233" s="85"/>
      <c r="GKE233" s="85"/>
      <c r="GKF233" s="85"/>
      <c r="GKG233" s="85"/>
      <c r="GKH233" s="85"/>
      <c r="GKI233" s="85"/>
      <c r="GKJ233" s="85"/>
      <c r="GKK233" s="85"/>
      <c r="GKL233" s="85"/>
      <c r="GKM233" s="85"/>
      <c r="GKN233" s="85"/>
      <c r="GKO233" s="85"/>
      <c r="GKP233" s="85"/>
      <c r="GKQ233" s="85"/>
      <c r="GKR233" s="85"/>
      <c r="GKS233" s="85"/>
      <c r="GKT233" s="85"/>
      <c r="GKU233" s="85"/>
      <c r="GKV233" s="85"/>
      <c r="GKW233" s="85"/>
      <c r="GKX233" s="85"/>
      <c r="GKY233" s="85"/>
      <c r="GKZ233" s="85"/>
      <c r="GLA233" s="85"/>
      <c r="GLB233" s="85"/>
      <c r="GLC233" s="85"/>
      <c r="GLD233" s="85"/>
      <c r="GLE233" s="85"/>
      <c r="GLF233" s="85"/>
      <c r="GLG233" s="85"/>
      <c r="GLH233" s="85"/>
      <c r="GLI233" s="85"/>
      <c r="GLJ233" s="85"/>
      <c r="GLK233" s="85"/>
      <c r="GLL233" s="85"/>
      <c r="GLM233" s="85"/>
      <c r="GLN233" s="85"/>
      <c r="GLO233" s="85"/>
      <c r="GLP233" s="85"/>
      <c r="GLQ233" s="85"/>
      <c r="GLR233" s="85"/>
      <c r="GLS233" s="85"/>
      <c r="GLT233" s="85"/>
      <c r="GLU233" s="85"/>
      <c r="GLV233" s="85"/>
      <c r="GLW233" s="85"/>
      <c r="GLX233" s="85"/>
      <c r="GLY233" s="85"/>
      <c r="GLZ233" s="85"/>
      <c r="GMA233" s="85"/>
      <c r="GMB233" s="85"/>
      <c r="GMC233" s="85"/>
      <c r="GMD233" s="85"/>
      <c r="GME233" s="85"/>
      <c r="GMF233" s="85"/>
      <c r="GMG233" s="85"/>
      <c r="GMH233" s="85"/>
      <c r="GMI233" s="85"/>
      <c r="GMJ233" s="85"/>
      <c r="GMK233" s="85"/>
      <c r="GML233" s="85"/>
      <c r="GMM233" s="85"/>
      <c r="GMN233" s="85"/>
      <c r="GMO233" s="85"/>
      <c r="GMP233" s="85"/>
      <c r="GMQ233" s="85"/>
      <c r="GMR233" s="85"/>
      <c r="GMS233" s="85"/>
      <c r="GMT233" s="85"/>
      <c r="GMU233" s="85"/>
      <c r="GMV233" s="85"/>
      <c r="GMW233" s="85"/>
      <c r="GMX233" s="85"/>
      <c r="GMY233" s="85"/>
      <c r="GMZ233" s="85"/>
      <c r="GNA233" s="85"/>
      <c r="GNB233" s="85"/>
      <c r="GNC233" s="85"/>
      <c r="GND233" s="85"/>
      <c r="GNE233" s="85"/>
      <c r="GNF233" s="85"/>
      <c r="GNG233" s="85"/>
      <c r="GNH233" s="85"/>
      <c r="GNI233" s="85"/>
      <c r="GNJ233" s="85"/>
      <c r="GNK233" s="85"/>
      <c r="GNL233" s="85"/>
      <c r="GNM233" s="85"/>
      <c r="GNN233" s="85"/>
      <c r="GNO233" s="85"/>
      <c r="GNP233" s="85"/>
      <c r="GNQ233" s="85"/>
      <c r="GNR233" s="85"/>
      <c r="GNS233" s="85"/>
      <c r="GNT233" s="85"/>
      <c r="GNU233" s="85"/>
      <c r="GNV233" s="85"/>
      <c r="GNW233" s="85"/>
      <c r="GNX233" s="85"/>
      <c r="GNY233" s="85"/>
      <c r="GNZ233" s="85"/>
      <c r="GOA233" s="85"/>
      <c r="GOB233" s="85"/>
      <c r="GOC233" s="85"/>
      <c r="GOD233" s="85"/>
      <c r="GOE233" s="85"/>
      <c r="GOF233" s="85"/>
      <c r="GOG233" s="85"/>
      <c r="GOH233" s="85"/>
      <c r="GOI233" s="85"/>
      <c r="GOJ233" s="85"/>
      <c r="GOK233" s="85"/>
      <c r="GOL233" s="85"/>
      <c r="GOM233" s="85"/>
      <c r="GON233" s="85"/>
      <c r="GOO233" s="85"/>
      <c r="GOP233" s="85"/>
      <c r="GOQ233" s="85"/>
      <c r="GOR233" s="85"/>
      <c r="GOS233" s="85"/>
      <c r="GOT233" s="85"/>
      <c r="GOU233" s="85"/>
      <c r="GOV233" s="85"/>
      <c r="GOW233" s="85"/>
      <c r="GOX233" s="85"/>
      <c r="GOY233" s="85"/>
      <c r="GOZ233" s="85"/>
      <c r="GPA233" s="85"/>
      <c r="GPB233" s="85"/>
      <c r="GPC233" s="85"/>
      <c r="GPD233" s="85"/>
      <c r="GPE233" s="85"/>
      <c r="GPF233" s="85"/>
      <c r="GPG233" s="85"/>
      <c r="GPH233" s="85"/>
      <c r="GPI233" s="85"/>
      <c r="GPJ233" s="85"/>
      <c r="GPK233" s="85"/>
      <c r="GPL233" s="85"/>
      <c r="GPM233" s="85"/>
      <c r="GPN233" s="85"/>
      <c r="GPO233" s="85"/>
      <c r="GPP233" s="85"/>
      <c r="GPQ233" s="85"/>
      <c r="GPR233" s="85"/>
      <c r="GPS233" s="85"/>
      <c r="GPT233" s="85"/>
      <c r="GPU233" s="85"/>
      <c r="GPV233" s="85"/>
      <c r="GPW233" s="85"/>
      <c r="GPX233" s="85"/>
      <c r="GPY233" s="85"/>
      <c r="GPZ233" s="85"/>
      <c r="GQA233" s="85"/>
      <c r="GQB233" s="85"/>
      <c r="GQC233" s="85"/>
      <c r="GQD233" s="85"/>
      <c r="GQE233" s="85"/>
      <c r="GQF233" s="85"/>
      <c r="GQG233" s="85"/>
      <c r="GQH233" s="85"/>
      <c r="GQI233" s="85"/>
      <c r="GQJ233" s="85"/>
      <c r="GQK233" s="85"/>
      <c r="GQL233" s="85"/>
      <c r="GQM233" s="85"/>
      <c r="GQN233" s="85"/>
      <c r="GQO233" s="85"/>
      <c r="GQP233" s="85"/>
      <c r="GQQ233" s="85"/>
      <c r="GQR233" s="85"/>
      <c r="GQS233" s="85"/>
      <c r="GQT233" s="85"/>
      <c r="GQU233" s="85"/>
      <c r="GQV233" s="85"/>
      <c r="GQW233" s="85"/>
      <c r="GQX233" s="85"/>
      <c r="GQY233" s="85"/>
      <c r="GQZ233" s="85"/>
      <c r="GRA233" s="85"/>
      <c r="GRB233" s="85"/>
      <c r="GRC233" s="85"/>
      <c r="GRD233" s="85"/>
      <c r="GRE233" s="85"/>
      <c r="GRF233" s="85"/>
      <c r="GRG233" s="85"/>
      <c r="GRH233" s="85"/>
      <c r="GRI233" s="85"/>
      <c r="GRJ233" s="85"/>
      <c r="GRK233" s="85"/>
      <c r="GRL233" s="85"/>
      <c r="GRM233" s="85"/>
      <c r="GRN233" s="85"/>
      <c r="GRO233" s="85"/>
      <c r="GRP233" s="85"/>
      <c r="GRQ233" s="85"/>
      <c r="GRR233" s="85"/>
      <c r="GRS233" s="85"/>
      <c r="GRT233" s="85"/>
      <c r="GRU233" s="85"/>
      <c r="GRV233" s="85"/>
      <c r="GRW233" s="85"/>
      <c r="GRX233" s="85"/>
      <c r="GRY233" s="85"/>
      <c r="GRZ233" s="85"/>
      <c r="GSA233" s="85"/>
      <c r="GSB233" s="85"/>
      <c r="GSC233" s="85"/>
      <c r="GSD233" s="85"/>
      <c r="GSE233" s="85"/>
      <c r="GSF233" s="85"/>
      <c r="GSG233" s="85"/>
      <c r="GSH233" s="85"/>
      <c r="GSI233" s="85"/>
      <c r="GSJ233" s="85"/>
      <c r="GSK233" s="85"/>
      <c r="GSL233" s="85"/>
      <c r="GSM233" s="85"/>
      <c r="GSN233" s="85"/>
      <c r="GSO233" s="85"/>
      <c r="GSP233" s="85"/>
      <c r="GSQ233" s="85"/>
      <c r="GSR233" s="85"/>
      <c r="GSS233" s="85"/>
      <c r="GST233" s="85"/>
      <c r="GSU233" s="85"/>
      <c r="GSV233" s="85"/>
      <c r="GSW233" s="85"/>
      <c r="GSX233" s="85"/>
      <c r="GSY233" s="85"/>
      <c r="GSZ233" s="85"/>
      <c r="GTA233" s="85"/>
      <c r="GTB233" s="85"/>
      <c r="GTC233" s="85"/>
      <c r="GTD233" s="85"/>
      <c r="GTE233" s="85"/>
      <c r="GTF233" s="85"/>
      <c r="GTG233" s="85"/>
      <c r="GTH233" s="85"/>
      <c r="GTI233" s="85"/>
      <c r="GTJ233" s="85"/>
      <c r="GTK233" s="85"/>
      <c r="GTL233" s="85"/>
      <c r="GTM233" s="85"/>
      <c r="GTN233" s="85"/>
      <c r="GTO233" s="85"/>
      <c r="GTP233" s="85"/>
      <c r="GTQ233" s="85"/>
      <c r="GTR233" s="85"/>
      <c r="GTS233" s="85"/>
      <c r="GTT233" s="85"/>
      <c r="GTU233" s="85"/>
      <c r="GTV233" s="85"/>
      <c r="GTW233" s="85"/>
      <c r="GTX233" s="85"/>
      <c r="GTY233" s="85"/>
      <c r="GTZ233" s="85"/>
      <c r="GUA233" s="85"/>
      <c r="GUB233" s="85"/>
      <c r="GUC233" s="85"/>
      <c r="GUD233" s="85"/>
      <c r="GUE233" s="85"/>
      <c r="GUF233" s="85"/>
      <c r="GUG233" s="85"/>
      <c r="GUH233" s="85"/>
      <c r="GUI233" s="85"/>
      <c r="GUJ233" s="85"/>
      <c r="GUK233" s="85"/>
      <c r="GUL233" s="85"/>
      <c r="GUM233" s="85"/>
      <c r="GUN233" s="85"/>
      <c r="GUO233" s="85"/>
      <c r="GUP233" s="85"/>
      <c r="GUQ233" s="85"/>
      <c r="GUR233" s="85"/>
      <c r="GUS233" s="85"/>
      <c r="GUT233" s="85"/>
      <c r="GUU233" s="85"/>
      <c r="GUV233" s="85"/>
      <c r="GUW233" s="85"/>
      <c r="GUX233" s="85"/>
      <c r="GUY233" s="85"/>
      <c r="GUZ233" s="85"/>
      <c r="GVA233" s="85"/>
      <c r="GVB233" s="85"/>
      <c r="GVC233" s="85"/>
      <c r="GVD233" s="85"/>
      <c r="GVE233" s="85"/>
      <c r="GVF233" s="85"/>
      <c r="GVG233" s="85"/>
      <c r="GVH233" s="85"/>
      <c r="GVI233" s="85"/>
      <c r="GVJ233" s="85"/>
      <c r="GVK233" s="85"/>
      <c r="GVL233" s="85"/>
      <c r="GVM233" s="85"/>
      <c r="GVN233" s="85"/>
      <c r="GVO233" s="85"/>
      <c r="GVP233" s="85"/>
      <c r="GVQ233" s="85"/>
      <c r="GVR233" s="85"/>
      <c r="GVS233" s="85"/>
      <c r="GVT233" s="85"/>
      <c r="GVU233" s="85"/>
      <c r="GVV233" s="85"/>
      <c r="GVW233" s="85"/>
      <c r="GVX233" s="85"/>
      <c r="GVY233" s="85"/>
      <c r="GVZ233" s="85"/>
      <c r="GWA233" s="85"/>
      <c r="GWB233" s="85"/>
      <c r="GWC233" s="85"/>
      <c r="GWD233" s="85"/>
      <c r="GWE233" s="85"/>
      <c r="GWF233" s="85"/>
      <c r="GWG233" s="85"/>
      <c r="GWH233" s="85"/>
      <c r="GWI233" s="85"/>
      <c r="GWJ233" s="85"/>
      <c r="GWK233" s="85"/>
      <c r="GWL233" s="85"/>
      <c r="GWM233" s="85"/>
      <c r="GWN233" s="85"/>
      <c r="GWO233" s="85"/>
      <c r="GWP233" s="85"/>
      <c r="GWQ233" s="85"/>
      <c r="GWR233" s="85"/>
      <c r="GWS233" s="85"/>
      <c r="GWT233" s="85"/>
      <c r="GWU233" s="85"/>
      <c r="GWV233" s="85"/>
      <c r="GWW233" s="85"/>
      <c r="GWX233" s="85"/>
      <c r="GWY233" s="85"/>
      <c r="GWZ233" s="85"/>
      <c r="GXA233" s="85"/>
      <c r="GXB233" s="85"/>
      <c r="GXC233" s="85"/>
      <c r="GXD233" s="85"/>
      <c r="GXE233" s="85"/>
      <c r="GXF233" s="85"/>
      <c r="GXG233" s="85"/>
      <c r="GXH233" s="85"/>
      <c r="GXI233" s="85"/>
      <c r="GXJ233" s="85"/>
      <c r="GXK233" s="85"/>
      <c r="GXL233" s="85"/>
      <c r="GXM233" s="85"/>
      <c r="GXN233" s="85"/>
      <c r="GXO233" s="85"/>
      <c r="GXP233" s="85"/>
      <c r="GXQ233" s="85"/>
      <c r="GXR233" s="85"/>
      <c r="GXS233" s="85"/>
      <c r="GXT233" s="85"/>
      <c r="GXU233" s="85"/>
      <c r="GXV233" s="85"/>
      <c r="GXW233" s="85"/>
      <c r="GXX233" s="85"/>
      <c r="GXY233" s="85"/>
      <c r="GXZ233" s="85"/>
      <c r="GYA233" s="85"/>
      <c r="GYB233" s="85"/>
      <c r="GYC233" s="85"/>
      <c r="GYD233" s="85"/>
      <c r="GYE233" s="85"/>
      <c r="GYF233" s="85"/>
      <c r="GYG233" s="85"/>
      <c r="GYH233" s="85"/>
      <c r="GYI233" s="85"/>
      <c r="GYJ233" s="85"/>
      <c r="GYK233" s="85"/>
      <c r="GYL233" s="85"/>
      <c r="GYM233" s="85"/>
      <c r="GYN233" s="85"/>
      <c r="GYO233" s="85"/>
      <c r="GYP233" s="85"/>
      <c r="GYQ233" s="85"/>
      <c r="GYR233" s="85"/>
      <c r="GYS233" s="85"/>
      <c r="GYT233" s="85"/>
      <c r="GYU233" s="85"/>
      <c r="GYV233" s="85"/>
      <c r="GYW233" s="85"/>
      <c r="GYX233" s="85"/>
      <c r="GYY233" s="85"/>
      <c r="GYZ233" s="85"/>
      <c r="GZA233" s="85"/>
      <c r="GZB233" s="85"/>
      <c r="GZC233" s="85"/>
      <c r="GZD233" s="85"/>
      <c r="GZE233" s="85"/>
      <c r="GZF233" s="85"/>
      <c r="GZG233" s="85"/>
      <c r="GZH233" s="85"/>
      <c r="GZI233" s="85"/>
      <c r="GZJ233" s="85"/>
      <c r="GZK233" s="85"/>
      <c r="GZL233" s="85"/>
      <c r="GZM233" s="85"/>
      <c r="GZN233" s="85"/>
      <c r="GZO233" s="85"/>
      <c r="GZP233" s="85"/>
      <c r="GZQ233" s="85"/>
      <c r="GZR233" s="85"/>
      <c r="GZS233" s="85"/>
      <c r="GZT233" s="85"/>
      <c r="GZU233" s="85"/>
      <c r="GZV233" s="85"/>
      <c r="GZW233" s="85"/>
      <c r="GZX233" s="85"/>
      <c r="GZY233" s="85"/>
      <c r="GZZ233" s="85"/>
      <c r="HAA233" s="85"/>
      <c r="HAB233" s="85"/>
      <c r="HAC233" s="85"/>
      <c r="HAD233" s="85"/>
      <c r="HAE233" s="85"/>
      <c r="HAF233" s="85"/>
      <c r="HAG233" s="85"/>
      <c r="HAH233" s="85"/>
      <c r="HAI233" s="85"/>
      <c r="HAJ233" s="85"/>
      <c r="HAK233" s="85"/>
      <c r="HAL233" s="85"/>
      <c r="HAM233" s="85"/>
      <c r="HAN233" s="85"/>
      <c r="HAO233" s="85"/>
      <c r="HAP233" s="85"/>
      <c r="HAQ233" s="85"/>
      <c r="HAR233" s="85"/>
      <c r="HAS233" s="85"/>
      <c r="HAT233" s="85"/>
      <c r="HAU233" s="85"/>
      <c r="HAV233" s="85"/>
      <c r="HAW233" s="85"/>
      <c r="HAX233" s="85"/>
      <c r="HAY233" s="85"/>
      <c r="HAZ233" s="85"/>
      <c r="HBA233" s="85"/>
      <c r="HBB233" s="85"/>
      <c r="HBC233" s="85"/>
      <c r="HBD233" s="85"/>
      <c r="HBE233" s="85"/>
      <c r="HBF233" s="85"/>
      <c r="HBG233" s="85"/>
      <c r="HBH233" s="85"/>
      <c r="HBI233" s="85"/>
      <c r="HBJ233" s="85"/>
      <c r="HBK233" s="85"/>
      <c r="HBL233" s="85"/>
      <c r="HBM233" s="85"/>
      <c r="HBN233" s="85"/>
      <c r="HBO233" s="85"/>
      <c r="HBP233" s="85"/>
      <c r="HBQ233" s="85"/>
      <c r="HBR233" s="85"/>
      <c r="HBS233" s="85"/>
      <c r="HBT233" s="85"/>
      <c r="HBU233" s="85"/>
      <c r="HBV233" s="85"/>
      <c r="HBW233" s="85"/>
      <c r="HBX233" s="85"/>
      <c r="HBY233" s="85"/>
      <c r="HBZ233" s="85"/>
      <c r="HCA233" s="85"/>
      <c r="HCB233" s="85"/>
      <c r="HCC233" s="85"/>
      <c r="HCD233" s="85"/>
      <c r="HCE233" s="85"/>
      <c r="HCF233" s="85"/>
      <c r="HCG233" s="85"/>
      <c r="HCH233" s="85"/>
      <c r="HCI233" s="85"/>
      <c r="HCJ233" s="85"/>
      <c r="HCK233" s="85"/>
      <c r="HCL233" s="85"/>
      <c r="HCM233" s="85"/>
      <c r="HCN233" s="85"/>
      <c r="HCO233" s="85"/>
      <c r="HCP233" s="85"/>
      <c r="HCQ233" s="85"/>
      <c r="HCR233" s="85"/>
      <c r="HCS233" s="85"/>
      <c r="HCT233" s="85"/>
      <c r="HCU233" s="85"/>
      <c r="HCV233" s="85"/>
      <c r="HCW233" s="85"/>
      <c r="HCX233" s="85"/>
      <c r="HCY233" s="85"/>
      <c r="HCZ233" s="85"/>
      <c r="HDA233" s="85"/>
      <c r="HDB233" s="85"/>
      <c r="HDC233" s="85"/>
      <c r="HDD233" s="85"/>
      <c r="HDE233" s="85"/>
      <c r="HDF233" s="85"/>
      <c r="HDG233" s="85"/>
      <c r="HDH233" s="85"/>
      <c r="HDI233" s="85"/>
      <c r="HDJ233" s="85"/>
      <c r="HDK233" s="85"/>
      <c r="HDL233" s="85"/>
      <c r="HDM233" s="85"/>
      <c r="HDN233" s="85"/>
      <c r="HDO233" s="85"/>
      <c r="HDP233" s="85"/>
      <c r="HDQ233" s="85"/>
      <c r="HDR233" s="85"/>
      <c r="HDS233" s="85"/>
      <c r="HDT233" s="85"/>
      <c r="HDU233" s="85"/>
      <c r="HDV233" s="85"/>
      <c r="HDW233" s="85"/>
      <c r="HDX233" s="85"/>
      <c r="HDY233" s="85"/>
      <c r="HDZ233" s="85"/>
      <c r="HEA233" s="85"/>
      <c r="HEB233" s="85"/>
      <c r="HEC233" s="85"/>
      <c r="HED233" s="85"/>
      <c r="HEE233" s="85"/>
      <c r="HEF233" s="85"/>
      <c r="HEG233" s="85"/>
      <c r="HEH233" s="85"/>
      <c r="HEI233" s="85"/>
      <c r="HEJ233" s="85"/>
      <c r="HEK233" s="85"/>
      <c r="HEL233" s="85"/>
      <c r="HEM233" s="85"/>
      <c r="HEN233" s="85"/>
      <c r="HEO233" s="85"/>
      <c r="HEP233" s="85"/>
      <c r="HEQ233" s="85"/>
      <c r="HER233" s="85"/>
      <c r="HES233" s="85"/>
      <c r="HET233" s="85"/>
      <c r="HEU233" s="85"/>
      <c r="HEV233" s="85"/>
      <c r="HEW233" s="85"/>
      <c r="HEX233" s="85"/>
      <c r="HEY233" s="85"/>
      <c r="HEZ233" s="85"/>
      <c r="HFA233" s="85"/>
      <c r="HFB233" s="85"/>
      <c r="HFC233" s="85"/>
      <c r="HFD233" s="85"/>
      <c r="HFE233" s="85"/>
      <c r="HFF233" s="85"/>
      <c r="HFG233" s="85"/>
      <c r="HFH233" s="85"/>
      <c r="HFI233" s="85"/>
      <c r="HFJ233" s="85"/>
      <c r="HFK233" s="85"/>
      <c r="HFL233" s="85"/>
      <c r="HFM233" s="85"/>
      <c r="HFN233" s="85"/>
      <c r="HFO233" s="85"/>
      <c r="HFP233" s="85"/>
      <c r="HFQ233" s="85"/>
      <c r="HFR233" s="85"/>
      <c r="HFS233" s="85"/>
      <c r="HFT233" s="85"/>
      <c r="HFU233" s="85"/>
      <c r="HFV233" s="85"/>
      <c r="HFW233" s="85"/>
      <c r="HFX233" s="85"/>
      <c r="HFY233" s="85"/>
      <c r="HFZ233" s="85"/>
      <c r="HGA233" s="85"/>
      <c r="HGB233" s="85"/>
      <c r="HGC233" s="85"/>
      <c r="HGD233" s="85"/>
      <c r="HGE233" s="85"/>
      <c r="HGF233" s="85"/>
      <c r="HGG233" s="85"/>
      <c r="HGH233" s="85"/>
      <c r="HGI233" s="85"/>
      <c r="HGJ233" s="85"/>
      <c r="HGK233" s="85"/>
      <c r="HGL233" s="85"/>
      <c r="HGM233" s="85"/>
      <c r="HGN233" s="85"/>
      <c r="HGO233" s="85"/>
      <c r="HGP233" s="85"/>
      <c r="HGQ233" s="85"/>
      <c r="HGR233" s="85"/>
      <c r="HGS233" s="85"/>
      <c r="HGT233" s="85"/>
      <c r="HGU233" s="85"/>
      <c r="HGV233" s="85"/>
      <c r="HGW233" s="85"/>
      <c r="HGX233" s="85"/>
      <c r="HGY233" s="85"/>
      <c r="HGZ233" s="85"/>
      <c r="HHA233" s="85"/>
      <c r="HHB233" s="85"/>
      <c r="HHC233" s="85"/>
      <c r="HHD233" s="85"/>
      <c r="HHE233" s="85"/>
      <c r="HHF233" s="85"/>
      <c r="HHG233" s="85"/>
      <c r="HHH233" s="85"/>
      <c r="HHI233" s="85"/>
      <c r="HHJ233" s="85"/>
      <c r="HHK233" s="85"/>
      <c r="HHL233" s="85"/>
      <c r="HHM233" s="85"/>
      <c r="HHN233" s="85"/>
      <c r="HHO233" s="85"/>
      <c r="HHP233" s="85"/>
      <c r="HHQ233" s="85"/>
      <c r="HHR233" s="85"/>
      <c r="HHS233" s="85"/>
      <c r="HHT233" s="85"/>
      <c r="HHU233" s="85"/>
      <c r="HHV233" s="85"/>
      <c r="HHW233" s="85"/>
      <c r="HHX233" s="85"/>
      <c r="HHY233" s="85"/>
      <c r="HHZ233" s="85"/>
      <c r="HIA233" s="85"/>
      <c r="HIB233" s="85"/>
      <c r="HIC233" s="85"/>
      <c r="HID233" s="85"/>
      <c r="HIE233" s="85"/>
      <c r="HIF233" s="85"/>
      <c r="HIG233" s="85"/>
      <c r="HIH233" s="85"/>
      <c r="HII233" s="85"/>
      <c r="HIJ233" s="85"/>
      <c r="HIK233" s="85"/>
      <c r="HIL233" s="85"/>
      <c r="HIM233" s="85"/>
      <c r="HIN233" s="85"/>
      <c r="HIO233" s="85"/>
      <c r="HIP233" s="85"/>
      <c r="HIQ233" s="85"/>
      <c r="HIR233" s="85"/>
      <c r="HIS233" s="85"/>
      <c r="HIT233" s="85"/>
      <c r="HIU233" s="85"/>
      <c r="HIV233" s="85"/>
      <c r="HIW233" s="85"/>
      <c r="HIX233" s="85"/>
      <c r="HIY233" s="85"/>
      <c r="HIZ233" s="85"/>
      <c r="HJA233" s="85"/>
      <c r="HJB233" s="85"/>
      <c r="HJC233" s="85"/>
      <c r="HJD233" s="85"/>
      <c r="HJE233" s="85"/>
      <c r="HJF233" s="85"/>
      <c r="HJG233" s="85"/>
      <c r="HJH233" s="85"/>
      <c r="HJI233" s="85"/>
      <c r="HJJ233" s="85"/>
      <c r="HJK233" s="85"/>
      <c r="HJL233" s="85"/>
      <c r="HJM233" s="85"/>
      <c r="HJN233" s="85"/>
      <c r="HJO233" s="85"/>
      <c r="HJP233" s="85"/>
      <c r="HJQ233" s="85"/>
      <c r="HJR233" s="85"/>
      <c r="HJS233" s="85"/>
      <c r="HJT233" s="85"/>
      <c r="HJU233" s="85"/>
      <c r="HJV233" s="85"/>
      <c r="HJW233" s="85"/>
      <c r="HJX233" s="85"/>
      <c r="HJY233" s="85"/>
      <c r="HJZ233" s="85"/>
      <c r="HKA233" s="85"/>
      <c r="HKB233" s="85"/>
      <c r="HKC233" s="85"/>
      <c r="HKD233" s="85"/>
      <c r="HKE233" s="85"/>
      <c r="HKF233" s="85"/>
      <c r="HKG233" s="85"/>
      <c r="HKH233" s="85"/>
      <c r="HKI233" s="85"/>
      <c r="HKJ233" s="85"/>
      <c r="HKK233" s="85"/>
      <c r="HKL233" s="85"/>
      <c r="HKM233" s="85"/>
      <c r="HKN233" s="85"/>
      <c r="HKO233" s="85"/>
      <c r="HKP233" s="85"/>
      <c r="HKQ233" s="85"/>
      <c r="HKR233" s="85"/>
      <c r="HKS233" s="85"/>
      <c r="HKT233" s="85"/>
      <c r="HKU233" s="85"/>
      <c r="HKV233" s="85"/>
      <c r="HKW233" s="85"/>
      <c r="HKX233" s="85"/>
      <c r="HKY233" s="85"/>
      <c r="HKZ233" s="85"/>
      <c r="HLA233" s="85"/>
      <c r="HLB233" s="85"/>
      <c r="HLC233" s="85"/>
      <c r="HLD233" s="85"/>
      <c r="HLE233" s="85"/>
      <c r="HLF233" s="85"/>
      <c r="HLG233" s="85"/>
      <c r="HLH233" s="85"/>
      <c r="HLI233" s="85"/>
      <c r="HLJ233" s="85"/>
      <c r="HLK233" s="85"/>
      <c r="HLL233" s="85"/>
      <c r="HLM233" s="85"/>
      <c r="HLN233" s="85"/>
      <c r="HLO233" s="85"/>
      <c r="HLP233" s="85"/>
      <c r="HLQ233" s="85"/>
      <c r="HLR233" s="85"/>
      <c r="HLS233" s="85"/>
      <c r="HLT233" s="85"/>
      <c r="HLU233" s="85"/>
      <c r="HLV233" s="85"/>
      <c r="HLW233" s="85"/>
      <c r="HLX233" s="85"/>
      <c r="HLY233" s="85"/>
      <c r="HLZ233" s="85"/>
      <c r="HMA233" s="85"/>
      <c r="HMB233" s="85"/>
      <c r="HMC233" s="85"/>
      <c r="HMD233" s="85"/>
      <c r="HME233" s="85"/>
      <c r="HMF233" s="85"/>
      <c r="HMG233" s="85"/>
      <c r="HMH233" s="85"/>
      <c r="HMI233" s="85"/>
      <c r="HMJ233" s="85"/>
      <c r="HMK233" s="85"/>
      <c r="HML233" s="85"/>
      <c r="HMM233" s="85"/>
      <c r="HMN233" s="85"/>
      <c r="HMO233" s="85"/>
      <c r="HMP233" s="85"/>
      <c r="HMQ233" s="85"/>
      <c r="HMR233" s="85"/>
      <c r="HMS233" s="85"/>
      <c r="HMT233" s="85"/>
      <c r="HMU233" s="85"/>
      <c r="HMV233" s="85"/>
      <c r="HMW233" s="85"/>
      <c r="HMX233" s="85"/>
      <c r="HMY233" s="85"/>
      <c r="HMZ233" s="85"/>
      <c r="HNA233" s="85"/>
      <c r="HNB233" s="85"/>
      <c r="HNC233" s="85"/>
      <c r="HND233" s="85"/>
      <c r="HNE233" s="85"/>
      <c r="HNF233" s="85"/>
      <c r="HNG233" s="85"/>
      <c r="HNH233" s="85"/>
      <c r="HNI233" s="85"/>
      <c r="HNJ233" s="85"/>
      <c r="HNK233" s="85"/>
      <c r="HNL233" s="85"/>
      <c r="HNM233" s="85"/>
      <c r="HNN233" s="85"/>
      <c r="HNO233" s="85"/>
      <c r="HNP233" s="85"/>
      <c r="HNQ233" s="85"/>
      <c r="HNR233" s="85"/>
      <c r="HNS233" s="85"/>
      <c r="HNT233" s="85"/>
      <c r="HNU233" s="85"/>
      <c r="HNV233" s="85"/>
      <c r="HNW233" s="85"/>
      <c r="HNX233" s="85"/>
      <c r="HNY233" s="85"/>
      <c r="HNZ233" s="85"/>
      <c r="HOA233" s="85"/>
      <c r="HOB233" s="85"/>
      <c r="HOC233" s="85"/>
      <c r="HOD233" s="85"/>
      <c r="HOE233" s="85"/>
      <c r="HOF233" s="85"/>
      <c r="HOG233" s="85"/>
      <c r="HOH233" s="85"/>
      <c r="HOI233" s="85"/>
      <c r="HOJ233" s="85"/>
      <c r="HOK233" s="85"/>
      <c r="HOL233" s="85"/>
      <c r="HOM233" s="85"/>
      <c r="HON233" s="85"/>
      <c r="HOO233" s="85"/>
      <c r="HOP233" s="85"/>
      <c r="HOQ233" s="85"/>
      <c r="HOR233" s="85"/>
      <c r="HOS233" s="85"/>
      <c r="HOT233" s="85"/>
      <c r="HOU233" s="85"/>
      <c r="HOV233" s="85"/>
      <c r="HOW233" s="85"/>
      <c r="HOX233" s="85"/>
      <c r="HOY233" s="85"/>
      <c r="HOZ233" s="85"/>
      <c r="HPA233" s="85"/>
      <c r="HPB233" s="85"/>
      <c r="HPC233" s="85"/>
      <c r="HPD233" s="85"/>
      <c r="HPE233" s="85"/>
      <c r="HPF233" s="85"/>
      <c r="HPG233" s="85"/>
      <c r="HPH233" s="85"/>
      <c r="HPI233" s="85"/>
      <c r="HPJ233" s="85"/>
      <c r="HPK233" s="85"/>
      <c r="HPL233" s="85"/>
      <c r="HPM233" s="85"/>
      <c r="HPN233" s="85"/>
      <c r="HPO233" s="85"/>
      <c r="HPP233" s="85"/>
      <c r="HPQ233" s="85"/>
      <c r="HPR233" s="85"/>
      <c r="HPS233" s="85"/>
      <c r="HPT233" s="85"/>
      <c r="HPU233" s="85"/>
      <c r="HPV233" s="85"/>
      <c r="HPW233" s="85"/>
      <c r="HPX233" s="85"/>
      <c r="HPY233" s="85"/>
      <c r="HPZ233" s="85"/>
      <c r="HQA233" s="85"/>
      <c r="HQB233" s="85"/>
      <c r="HQC233" s="85"/>
      <c r="HQD233" s="85"/>
      <c r="HQE233" s="85"/>
      <c r="HQF233" s="85"/>
      <c r="HQG233" s="85"/>
      <c r="HQH233" s="85"/>
      <c r="HQI233" s="85"/>
      <c r="HQJ233" s="85"/>
      <c r="HQK233" s="85"/>
      <c r="HQL233" s="85"/>
      <c r="HQM233" s="85"/>
      <c r="HQN233" s="85"/>
      <c r="HQO233" s="85"/>
      <c r="HQP233" s="85"/>
      <c r="HQQ233" s="85"/>
      <c r="HQR233" s="85"/>
      <c r="HQS233" s="85"/>
      <c r="HQT233" s="85"/>
      <c r="HQU233" s="85"/>
      <c r="HQV233" s="85"/>
      <c r="HQW233" s="85"/>
      <c r="HQX233" s="85"/>
      <c r="HQY233" s="85"/>
      <c r="HQZ233" s="85"/>
      <c r="HRA233" s="85"/>
      <c r="HRB233" s="85"/>
      <c r="HRC233" s="85"/>
      <c r="HRD233" s="85"/>
      <c r="HRE233" s="85"/>
      <c r="HRF233" s="85"/>
      <c r="HRG233" s="85"/>
      <c r="HRH233" s="85"/>
      <c r="HRI233" s="85"/>
      <c r="HRJ233" s="85"/>
      <c r="HRK233" s="85"/>
      <c r="HRL233" s="85"/>
      <c r="HRM233" s="85"/>
      <c r="HRN233" s="85"/>
      <c r="HRO233" s="85"/>
      <c r="HRP233" s="85"/>
      <c r="HRQ233" s="85"/>
      <c r="HRR233" s="85"/>
      <c r="HRS233" s="85"/>
      <c r="HRT233" s="85"/>
      <c r="HRU233" s="85"/>
      <c r="HRV233" s="85"/>
      <c r="HRW233" s="85"/>
      <c r="HRX233" s="85"/>
      <c r="HRY233" s="85"/>
      <c r="HRZ233" s="85"/>
      <c r="HSA233" s="85"/>
      <c r="HSB233" s="85"/>
      <c r="HSC233" s="85"/>
      <c r="HSD233" s="85"/>
      <c r="HSE233" s="85"/>
      <c r="HSF233" s="85"/>
      <c r="HSG233" s="85"/>
      <c r="HSH233" s="85"/>
      <c r="HSI233" s="85"/>
      <c r="HSJ233" s="85"/>
      <c r="HSK233" s="85"/>
      <c r="HSL233" s="85"/>
      <c r="HSM233" s="85"/>
      <c r="HSN233" s="85"/>
      <c r="HSO233" s="85"/>
      <c r="HSP233" s="85"/>
      <c r="HSQ233" s="85"/>
      <c r="HSR233" s="85"/>
      <c r="HSS233" s="85"/>
      <c r="HST233" s="85"/>
      <c r="HSU233" s="85"/>
      <c r="HSV233" s="85"/>
      <c r="HSW233" s="85"/>
      <c r="HSX233" s="85"/>
      <c r="HSY233" s="85"/>
      <c r="HSZ233" s="85"/>
      <c r="HTA233" s="85"/>
      <c r="HTB233" s="85"/>
      <c r="HTC233" s="85"/>
      <c r="HTD233" s="85"/>
      <c r="HTE233" s="85"/>
      <c r="HTF233" s="85"/>
      <c r="HTG233" s="85"/>
      <c r="HTH233" s="85"/>
      <c r="HTI233" s="85"/>
      <c r="HTJ233" s="85"/>
      <c r="HTK233" s="85"/>
      <c r="HTL233" s="85"/>
      <c r="HTM233" s="85"/>
      <c r="HTN233" s="85"/>
      <c r="HTO233" s="85"/>
      <c r="HTP233" s="85"/>
      <c r="HTQ233" s="85"/>
      <c r="HTR233" s="85"/>
      <c r="HTS233" s="85"/>
      <c r="HTT233" s="85"/>
      <c r="HTU233" s="85"/>
      <c r="HTV233" s="85"/>
      <c r="HTW233" s="85"/>
      <c r="HTX233" s="85"/>
      <c r="HTY233" s="85"/>
      <c r="HTZ233" s="85"/>
      <c r="HUA233" s="85"/>
      <c r="HUB233" s="85"/>
      <c r="HUC233" s="85"/>
      <c r="HUD233" s="85"/>
      <c r="HUE233" s="85"/>
      <c r="HUF233" s="85"/>
      <c r="HUG233" s="85"/>
      <c r="HUH233" s="85"/>
      <c r="HUI233" s="85"/>
      <c r="HUJ233" s="85"/>
      <c r="HUK233" s="85"/>
      <c r="HUL233" s="85"/>
      <c r="HUM233" s="85"/>
      <c r="HUN233" s="85"/>
      <c r="HUO233" s="85"/>
      <c r="HUP233" s="85"/>
      <c r="HUQ233" s="85"/>
      <c r="HUR233" s="85"/>
      <c r="HUS233" s="85"/>
      <c r="HUT233" s="85"/>
      <c r="HUU233" s="85"/>
      <c r="HUV233" s="85"/>
      <c r="HUW233" s="85"/>
      <c r="HUX233" s="85"/>
      <c r="HUY233" s="85"/>
      <c r="HUZ233" s="85"/>
      <c r="HVA233" s="85"/>
      <c r="HVB233" s="85"/>
      <c r="HVC233" s="85"/>
      <c r="HVD233" s="85"/>
      <c r="HVE233" s="85"/>
      <c r="HVF233" s="85"/>
      <c r="HVG233" s="85"/>
      <c r="HVH233" s="85"/>
      <c r="HVI233" s="85"/>
      <c r="HVJ233" s="85"/>
      <c r="HVK233" s="85"/>
      <c r="HVL233" s="85"/>
      <c r="HVM233" s="85"/>
      <c r="HVN233" s="85"/>
      <c r="HVO233" s="85"/>
      <c r="HVP233" s="85"/>
      <c r="HVQ233" s="85"/>
      <c r="HVR233" s="85"/>
      <c r="HVS233" s="85"/>
      <c r="HVT233" s="85"/>
      <c r="HVU233" s="85"/>
      <c r="HVV233" s="85"/>
      <c r="HVW233" s="85"/>
      <c r="HVX233" s="85"/>
      <c r="HVY233" s="85"/>
      <c r="HVZ233" s="85"/>
      <c r="HWA233" s="85"/>
      <c r="HWB233" s="85"/>
      <c r="HWC233" s="85"/>
      <c r="HWD233" s="85"/>
      <c r="HWE233" s="85"/>
      <c r="HWF233" s="85"/>
      <c r="HWG233" s="85"/>
      <c r="HWH233" s="85"/>
      <c r="HWI233" s="85"/>
      <c r="HWJ233" s="85"/>
      <c r="HWK233" s="85"/>
      <c r="HWL233" s="85"/>
      <c r="HWM233" s="85"/>
      <c r="HWN233" s="85"/>
      <c r="HWO233" s="85"/>
      <c r="HWP233" s="85"/>
      <c r="HWQ233" s="85"/>
      <c r="HWR233" s="85"/>
      <c r="HWS233" s="85"/>
      <c r="HWT233" s="85"/>
      <c r="HWU233" s="85"/>
      <c r="HWV233" s="85"/>
      <c r="HWW233" s="85"/>
      <c r="HWX233" s="85"/>
      <c r="HWY233" s="85"/>
      <c r="HWZ233" s="85"/>
      <c r="HXA233" s="85"/>
      <c r="HXB233" s="85"/>
      <c r="HXC233" s="85"/>
      <c r="HXD233" s="85"/>
      <c r="HXE233" s="85"/>
      <c r="HXF233" s="85"/>
      <c r="HXG233" s="85"/>
      <c r="HXH233" s="85"/>
      <c r="HXI233" s="85"/>
      <c r="HXJ233" s="85"/>
      <c r="HXK233" s="85"/>
      <c r="HXL233" s="85"/>
      <c r="HXM233" s="85"/>
      <c r="HXN233" s="85"/>
      <c r="HXO233" s="85"/>
      <c r="HXP233" s="85"/>
      <c r="HXQ233" s="85"/>
      <c r="HXR233" s="85"/>
      <c r="HXS233" s="85"/>
      <c r="HXT233" s="85"/>
      <c r="HXU233" s="85"/>
      <c r="HXV233" s="85"/>
      <c r="HXW233" s="85"/>
      <c r="HXX233" s="85"/>
      <c r="HXY233" s="85"/>
      <c r="HXZ233" s="85"/>
      <c r="HYA233" s="85"/>
      <c r="HYB233" s="85"/>
      <c r="HYC233" s="85"/>
      <c r="HYD233" s="85"/>
      <c r="HYE233" s="85"/>
      <c r="HYF233" s="85"/>
      <c r="HYG233" s="85"/>
      <c r="HYH233" s="85"/>
      <c r="HYI233" s="85"/>
      <c r="HYJ233" s="85"/>
      <c r="HYK233" s="85"/>
      <c r="HYL233" s="85"/>
      <c r="HYM233" s="85"/>
      <c r="HYN233" s="85"/>
      <c r="HYO233" s="85"/>
      <c r="HYP233" s="85"/>
      <c r="HYQ233" s="85"/>
      <c r="HYR233" s="85"/>
      <c r="HYS233" s="85"/>
      <c r="HYT233" s="85"/>
      <c r="HYU233" s="85"/>
      <c r="HYV233" s="85"/>
      <c r="HYW233" s="85"/>
      <c r="HYX233" s="85"/>
      <c r="HYY233" s="85"/>
      <c r="HYZ233" s="85"/>
      <c r="HZA233" s="85"/>
      <c r="HZB233" s="85"/>
      <c r="HZC233" s="85"/>
      <c r="HZD233" s="85"/>
      <c r="HZE233" s="85"/>
      <c r="HZF233" s="85"/>
      <c r="HZG233" s="85"/>
      <c r="HZH233" s="85"/>
      <c r="HZI233" s="85"/>
      <c r="HZJ233" s="85"/>
      <c r="HZK233" s="85"/>
      <c r="HZL233" s="85"/>
      <c r="HZM233" s="85"/>
      <c r="HZN233" s="85"/>
      <c r="HZO233" s="85"/>
      <c r="HZP233" s="85"/>
      <c r="HZQ233" s="85"/>
      <c r="HZR233" s="85"/>
      <c r="HZS233" s="85"/>
      <c r="HZT233" s="85"/>
      <c r="HZU233" s="85"/>
      <c r="HZV233" s="85"/>
      <c r="HZW233" s="85"/>
      <c r="HZX233" s="85"/>
      <c r="HZY233" s="85"/>
      <c r="HZZ233" s="85"/>
      <c r="IAA233" s="85"/>
      <c r="IAB233" s="85"/>
      <c r="IAC233" s="85"/>
      <c r="IAD233" s="85"/>
      <c r="IAE233" s="85"/>
      <c r="IAF233" s="85"/>
      <c r="IAG233" s="85"/>
      <c r="IAH233" s="85"/>
      <c r="IAI233" s="85"/>
      <c r="IAJ233" s="85"/>
      <c r="IAK233" s="85"/>
      <c r="IAL233" s="85"/>
      <c r="IAM233" s="85"/>
      <c r="IAN233" s="85"/>
      <c r="IAO233" s="85"/>
      <c r="IAP233" s="85"/>
      <c r="IAQ233" s="85"/>
      <c r="IAR233" s="85"/>
      <c r="IAS233" s="85"/>
      <c r="IAT233" s="85"/>
      <c r="IAU233" s="85"/>
      <c r="IAV233" s="85"/>
      <c r="IAW233" s="85"/>
      <c r="IAX233" s="85"/>
      <c r="IAY233" s="85"/>
      <c r="IAZ233" s="85"/>
      <c r="IBA233" s="85"/>
      <c r="IBB233" s="85"/>
      <c r="IBC233" s="85"/>
      <c r="IBD233" s="85"/>
      <c r="IBE233" s="85"/>
      <c r="IBF233" s="85"/>
      <c r="IBG233" s="85"/>
      <c r="IBH233" s="85"/>
      <c r="IBI233" s="85"/>
      <c r="IBJ233" s="85"/>
      <c r="IBK233" s="85"/>
      <c r="IBL233" s="85"/>
      <c r="IBM233" s="85"/>
      <c r="IBN233" s="85"/>
      <c r="IBO233" s="85"/>
      <c r="IBP233" s="85"/>
      <c r="IBQ233" s="85"/>
      <c r="IBR233" s="85"/>
      <c r="IBS233" s="85"/>
      <c r="IBT233" s="85"/>
      <c r="IBU233" s="85"/>
      <c r="IBV233" s="85"/>
      <c r="IBW233" s="85"/>
      <c r="IBX233" s="85"/>
      <c r="IBY233" s="85"/>
      <c r="IBZ233" s="85"/>
      <c r="ICA233" s="85"/>
      <c r="ICB233" s="85"/>
      <c r="ICC233" s="85"/>
      <c r="ICD233" s="85"/>
      <c r="ICE233" s="85"/>
      <c r="ICF233" s="85"/>
      <c r="ICG233" s="85"/>
      <c r="ICH233" s="85"/>
      <c r="ICI233" s="85"/>
      <c r="ICJ233" s="85"/>
      <c r="ICK233" s="85"/>
      <c r="ICL233" s="85"/>
      <c r="ICM233" s="85"/>
      <c r="ICN233" s="85"/>
      <c r="ICO233" s="85"/>
      <c r="ICP233" s="85"/>
      <c r="ICQ233" s="85"/>
      <c r="ICR233" s="85"/>
      <c r="ICS233" s="85"/>
      <c r="ICT233" s="85"/>
      <c r="ICU233" s="85"/>
      <c r="ICV233" s="85"/>
      <c r="ICW233" s="85"/>
      <c r="ICX233" s="85"/>
      <c r="ICY233" s="85"/>
      <c r="ICZ233" s="85"/>
      <c r="IDA233" s="85"/>
      <c r="IDB233" s="85"/>
      <c r="IDC233" s="85"/>
      <c r="IDD233" s="85"/>
      <c r="IDE233" s="85"/>
      <c r="IDF233" s="85"/>
      <c r="IDG233" s="85"/>
      <c r="IDH233" s="85"/>
      <c r="IDI233" s="85"/>
      <c r="IDJ233" s="85"/>
      <c r="IDK233" s="85"/>
      <c r="IDL233" s="85"/>
      <c r="IDM233" s="85"/>
      <c r="IDN233" s="85"/>
      <c r="IDO233" s="85"/>
      <c r="IDP233" s="85"/>
      <c r="IDQ233" s="85"/>
      <c r="IDR233" s="85"/>
      <c r="IDS233" s="85"/>
      <c r="IDT233" s="85"/>
      <c r="IDU233" s="85"/>
      <c r="IDV233" s="85"/>
      <c r="IDW233" s="85"/>
      <c r="IDX233" s="85"/>
      <c r="IDY233" s="85"/>
      <c r="IDZ233" s="85"/>
      <c r="IEA233" s="85"/>
      <c r="IEB233" s="85"/>
      <c r="IEC233" s="85"/>
      <c r="IED233" s="85"/>
      <c r="IEE233" s="85"/>
      <c r="IEF233" s="85"/>
      <c r="IEG233" s="85"/>
      <c r="IEH233" s="85"/>
      <c r="IEI233" s="85"/>
      <c r="IEJ233" s="85"/>
      <c r="IEK233" s="85"/>
      <c r="IEL233" s="85"/>
      <c r="IEM233" s="85"/>
      <c r="IEN233" s="85"/>
      <c r="IEO233" s="85"/>
      <c r="IEP233" s="85"/>
      <c r="IEQ233" s="85"/>
      <c r="IER233" s="85"/>
      <c r="IES233" s="85"/>
      <c r="IET233" s="85"/>
      <c r="IEU233" s="85"/>
      <c r="IEV233" s="85"/>
      <c r="IEW233" s="85"/>
      <c r="IEX233" s="85"/>
      <c r="IEY233" s="85"/>
      <c r="IEZ233" s="85"/>
      <c r="IFA233" s="85"/>
      <c r="IFB233" s="85"/>
      <c r="IFC233" s="85"/>
      <c r="IFD233" s="85"/>
      <c r="IFE233" s="85"/>
      <c r="IFF233" s="85"/>
      <c r="IFG233" s="85"/>
      <c r="IFH233" s="85"/>
      <c r="IFI233" s="85"/>
      <c r="IFJ233" s="85"/>
      <c r="IFK233" s="85"/>
      <c r="IFL233" s="85"/>
      <c r="IFM233" s="85"/>
      <c r="IFN233" s="85"/>
      <c r="IFO233" s="85"/>
      <c r="IFP233" s="85"/>
      <c r="IFQ233" s="85"/>
      <c r="IFR233" s="85"/>
      <c r="IFS233" s="85"/>
      <c r="IFT233" s="85"/>
      <c r="IFU233" s="85"/>
      <c r="IFV233" s="85"/>
      <c r="IFW233" s="85"/>
      <c r="IFX233" s="85"/>
      <c r="IFY233" s="85"/>
      <c r="IFZ233" s="85"/>
      <c r="IGA233" s="85"/>
      <c r="IGB233" s="85"/>
      <c r="IGC233" s="85"/>
      <c r="IGD233" s="85"/>
      <c r="IGE233" s="85"/>
      <c r="IGF233" s="85"/>
      <c r="IGG233" s="85"/>
      <c r="IGH233" s="85"/>
      <c r="IGI233" s="85"/>
      <c r="IGJ233" s="85"/>
      <c r="IGK233" s="85"/>
      <c r="IGL233" s="85"/>
      <c r="IGM233" s="85"/>
      <c r="IGN233" s="85"/>
      <c r="IGO233" s="85"/>
      <c r="IGP233" s="85"/>
      <c r="IGQ233" s="85"/>
      <c r="IGR233" s="85"/>
      <c r="IGS233" s="85"/>
      <c r="IGT233" s="85"/>
      <c r="IGU233" s="85"/>
      <c r="IGV233" s="85"/>
      <c r="IGW233" s="85"/>
      <c r="IGX233" s="85"/>
      <c r="IGY233" s="85"/>
      <c r="IGZ233" s="85"/>
      <c r="IHA233" s="85"/>
      <c r="IHB233" s="85"/>
      <c r="IHC233" s="85"/>
      <c r="IHD233" s="85"/>
      <c r="IHE233" s="85"/>
      <c r="IHF233" s="85"/>
      <c r="IHG233" s="85"/>
      <c r="IHH233" s="85"/>
      <c r="IHI233" s="85"/>
      <c r="IHJ233" s="85"/>
      <c r="IHK233" s="85"/>
      <c r="IHL233" s="85"/>
      <c r="IHM233" s="85"/>
      <c r="IHN233" s="85"/>
      <c r="IHO233" s="85"/>
      <c r="IHP233" s="85"/>
      <c r="IHQ233" s="85"/>
      <c r="IHR233" s="85"/>
      <c r="IHS233" s="85"/>
      <c r="IHT233" s="85"/>
      <c r="IHU233" s="85"/>
      <c r="IHV233" s="85"/>
      <c r="IHW233" s="85"/>
      <c r="IHX233" s="85"/>
      <c r="IHY233" s="85"/>
      <c r="IHZ233" s="85"/>
      <c r="IIA233" s="85"/>
      <c r="IIB233" s="85"/>
      <c r="IIC233" s="85"/>
      <c r="IID233" s="85"/>
      <c r="IIE233" s="85"/>
      <c r="IIF233" s="85"/>
      <c r="IIG233" s="85"/>
      <c r="IIH233" s="85"/>
      <c r="III233" s="85"/>
      <c r="IIJ233" s="85"/>
      <c r="IIK233" s="85"/>
      <c r="IIL233" s="85"/>
      <c r="IIM233" s="85"/>
      <c r="IIN233" s="85"/>
      <c r="IIO233" s="85"/>
      <c r="IIP233" s="85"/>
      <c r="IIQ233" s="85"/>
      <c r="IIR233" s="85"/>
      <c r="IIS233" s="85"/>
      <c r="IIT233" s="85"/>
      <c r="IIU233" s="85"/>
      <c r="IIV233" s="85"/>
      <c r="IIW233" s="85"/>
      <c r="IIX233" s="85"/>
      <c r="IIY233" s="85"/>
      <c r="IIZ233" s="85"/>
      <c r="IJA233" s="85"/>
      <c r="IJB233" s="85"/>
      <c r="IJC233" s="85"/>
      <c r="IJD233" s="85"/>
      <c r="IJE233" s="85"/>
      <c r="IJF233" s="85"/>
      <c r="IJG233" s="85"/>
      <c r="IJH233" s="85"/>
      <c r="IJI233" s="85"/>
      <c r="IJJ233" s="85"/>
      <c r="IJK233" s="85"/>
      <c r="IJL233" s="85"/>
      <c r="IJM233" s="85"/>
      <c r="IJN233" s="85"/>
      <c r="IJO233" s="85"/>
      <c r="IJP233" s="85"/>
      <c r="IJQ233" s="85"/>
      <c r="IJR233" s="85"/>
      <c r="IJS233" s="85"/>
      <c r="IJT233" s="85"/>
      <c r="IJU233" s="85"/>
      <c r="IJV233" s="85"/>
      <c r="IJW233" s="85"/>
      <c r="IJX233" s="85"/>
      <c r="IJY233" s="85"/>
      <c r="IJZ233" s="85"/>
      <c r="IKA233" s="85"/>
      <c r="IKB233" s="85"/>
      <c r="IKC233" s="85"/>
      <c r="IKD233" s="85"/>
      <c r="IKE233" s="85"/>
      <c r="IKF233" s="85"/>
      <c r="IKG233" s="85"/>
      <c r="IKH233" s="85"/>
      <c r="IKI233" s="85"/>
      <c r="IKJ233" s="85"/>
      <c r="IKK233" s="85"/>
      <c r="IKL233" s="85"/>
      <c r="IKM233" s="85"/>
      <c r="IKN233" s="85"/>
      <c r="IKO233" s="85"/>
      <c r="IKP233" s="85"/>
      <c r="IKQ233" s="85"/>
      <c r="IKR233" s="85"/>
      <c r="IKS233" s="85"/>
      <c r="IKT233" s="85"/>
      <c r="IKU233" s="85"/>
      <c r="IKV233" s="85"/>
      <c r="IKW233" s="85"/>
      <c r="IKX233" s="85"/>
      <c r="IKY233" s="85"/>
      <c r="IKZ233" s="85"/>
      <c r="ILA233" s="85"/>
      <c r="ILB233" s="85"/>
      <c r="ILC233" s="85"/>
      <c r="ILD233" s="85"/>
      <c r="ILE233" s="85"/>
      <c r="ILF233" s="85"/>
      <c r="ILG233" s="85"/>
      <c r="ILH233" s="85"/>
      <c r="ILI233" s="85"/>
      <c r="ILJ233" s="85"/>
      <c r="ILK233" s="85"/>
      <c r="ILL233" s="85"/>
      <c r="ILM233" s="85"/>
      <c r="ILN233" s="85"/>
      <c r="ILO233" s="85"/>
      <c r="ILP233" s="85"/>
      <c r="ILQ233" s="85"/>
      <c r="ILR233" s="85"/>
      <c r="ILS233" s="85"/>
      <c r="ILT233" s="85"/>
      <c r="ILU233" s="85"/>
      <c r="ILV233" s="85"/>
      <c r="ILW233" s="85"/>
      <c r="ILX233" s="85"/>
      <c r="ILY233" s="85"/>
      <c r="ILZ233" s="85"/>
      <c r="IMA233" s="85"/>
      <c r="IMB233" s="85"/>
      <c r="IMC233" s="85"/>
      <c r="IMD233" s="85"/>
      <c r="IME233" s="85"/>
      <c r="IMF233" s="85"/>
      <c r="IMG233" s="85"/>
      <c r="IMH233" s="85"/>
      <c r="IMI233" s="85"/>
      <c r="IMJ233" s="85"/>
      <c r="IMK233" s="85"/>
      <c r="IML233" s="85"/>
      <c r="IMM233" s="85"/>
      <c r="IMN233" s="85"/>
      <c r="IMO233" s="85"/>
      <c r="IMP233" s="85"/>
      <c r="IMQ233" s="85"/>
      <c r="IMR233" s="85"/>
      <c r="IMS233" s="85"/>
      <c r="IMT233" s="85"/>
      <c r="IMU233" s="85"/>
      <c r="IMV233" s="85"/>
      <c r="IMW233" s="85"/>
      <c r="IMX233" s="85"/>
      <c r="IMY233" s="85"/>
      <c r="IMZ233" s="85"/>
      <c r="INA233" s="85"/>
      <c r="INB233" s="85"/>
      <c r="INC233" s="85"/>
      <c r="IND233" s="85"/>
      <c r="INE233" s="85"/>
      <c r="INF233" s="85"/>
      <c r="ING233" s="85"/>
      <c r="INH233" s="85"/>
      <c r="INI233" s="85"/>
      <c r="INJ233" s="85"/>
      <c r="INK233" s="85"/>
      <c r="INL233" s="85"/>
      <c r="INM233" s="85"/>
      <c r="INN233" s="85"/>
      <c r="INO233" s="85"/>
      <c r="INP233" s="85"/>
      <c r="INQ233" s="85"/>
      <c r="INR233" s="85"/>
      <c r="INS233" s="85"/>
      <c r="INT233" s="85"/>
      <c r="INU233" s="85"/>
      <c r="INV233" s="85"/>
      <c r="INW233" s="85"/>
      <c r="INX233" s="85"/>
      <c r="INY233" s="85"/>
      <c r="INZ233" s="85"/>
      <c r="IOA233" s="85"/>
      <c r="IOB233" s="85"/>
      <c r="IOC233" s="85"/>
      <c r="IOD233" s="85"/>
      <c r="IOE233" s="85"/>
      <c r="IOF233" s="85"/>
      <c r="IOG233" s="85"/>
      <c r="IOH233" s="85"/>
      <c r="IOI233" s="85"/>
      <c r="IOJ233" s="85"/>
      <c r="IOK233" s="85"/>
      <c r="IOL233" s="85"/>
      <c r="IOM233" s="85"/>
      <c r="ION233" s="85"/>
      <c r="IOO233" s="85"/>
      <c r="IOP233" s="85"/>
      <c r="IOQ233" s="85"/>
      <c r="IOR233" s="85"/>
      <c r="IOS233" s="85"/>
      <c r="IOT233" s="85"/>
      <c r="IOU233" s="85"/>
      <c r="IOV233" s="85"/>
      <c r="IOW233" s="85"/>
      <c r="IOX233" s="85"/>
      <c r="IOY233" s="85"/>
      <c r="IOZ233" s="85"/>
      <c r="IPA233" s="85"/>
      <c r="IPB233" s="85"/>
      <c r="IPC233" s="85"/>
      <c r="IPD233" s="85"/>
      <c r="IPE233" s="85"/>
      <c r="IPF233" s="85"/>
      <c r="IPG233" s="85"/>
      <c r="IPH233" s="85"/>
      <c r="IPI233" s="85"/>
      <c r="IPJ233" s="85"/>
      <c r="IPK233" s="85"/>
      <c r="IPL233" s="85"/>
      <c r="IPM233" s="85"/>
      <c r="IPN233" s="85"/>
      <c r="IPO233" s="85"/>
      <c r="IPP233" s="85"/>
      <c r="IPQ233" s="85"/>
      <c r="IPR233" s="85"/>
      <c r="IPS233" s="85"/>
      <c r="IPT233" s="85"/>
      <c r="IPU233" s="85"/>
      <c r="IPV233" s="85"/>
      <c r="IPW233" s="85"/>
      <c r="IPX233" s="85"/>
      <c r="IPY233" s="85"/>
      <c r="IPZ233" s="85"/>
      <c r="IQA233" s="85"/>
      <c r="IQB233" s="85"/>
      <c r="IQC233" s="85"/>
      <c r="IQD233" s="85"/>
      <c r="IQE233" s="85"/>
      <c r="IQF233" s="85"/>
      <c r="IQG233" s="85"/>
      <c r="IQH233" s="85"/>
      <c r="IQI233" s="85"/>
      <c r="IQJ233" s="85"/>
      <c r="IQK233" s="85"/>
      <c r="IQL233" s="85"/>
      <c r="IQM233" s="85"/>
      <c r="IQN233" s="85"/>
      <c r="IQO233" s="85"/>
      <c r="IQP233" s="85"/>
      <c r="IQQ233" s="85"/>
      <c r="IQR233" s="85"/>
      <c r="IQS233" s="85"/>
      <c r="IQT233" s="85"/>
      <c r="IQU233" s="85"/>
      <c r="IQV233" s="85"/>
      <c r="IQW233" s="85"/>
      <c r="IQX233" s="85"/>
      <c r="IQY233" s="85"/>
      <c r="IQZ233" s="85"/>
      <c r="IRA233" s="85"/>
      <c r="IRB233" s="85"/>
      <c r="IRC233" s="85"/>
      <c r="IRD233" s="85"/>
      <c r="IRE233" s="85"/>
      <c r="IRF233" s="85"/>
      <c r="IRG233" s="85"/>
      <c r="IRH233" s="85"/>
      <c r="IRI233" s="85"/>
      <c r="IRJ233" s="85"/>
      <c r="IRK233" s="85"/>
      <c r="IRL233" s="85"/>
      <c r="IRM233" s="85"/>
      <c r="IRN233" s="85"/>
      <c r="IRO233" s="85"/>
      <c r="IRP233" s="85"/>
      <c r="IRQ233" s="85"/>
      <c r="IRR233" s="85"/>
      <c r="IRS233" s="85"/>
      <c r="IRT233" s="85"/>
      <c r="IRU233" s="85"/>
      <c r="IRV233" s="85"/>
      <c r="IRW233" s="85"/>
      <c r="IRX233" s="85"/>
      <c r="IRY233" s="85"/>
      <c r="IRZ233" s="85"/>
      <c r="ISA233" s="85"/>
      <c r="ISB233" s="85"/>
      <c r="ISC233" s="85"/>
      <c r="ISD233" s="85"/>
      <c r="ISE233" s="85"/>
      <c r="ISF233" s="85"/>
      <c r="ISG233" s="85"/>
      <c r="ISH233" s="85"/>
      <c r="ISI233" s="85"/>
      <c r="ISJ233" s="85"/>
      <c r="ISK233" s="85"/>
      <c r="ISL233" s="85"/>
      <c r="ISM233" s="85"/>
      <c r="ISN233" s="85"/>
      <c r="ISO233" s="85"/>
      <c r="ISP233" s="85"/>
      <c r="ISQ233" s="85"/>
      <c r="ISR233" s="85"/>
      <c r="ISS233" s="85"/>
      <c r="IST233" s="85"/>
      <c r="ISU233" s="85"/>
      <c r="ISV233" s="85"/>
      <c r="ISW233" s="85"/>
      <c r="ISX233" s="85"/>
      <c r="ISY233" s="85"/>
      <c r="ISZ233" s="85"/>
      <c r="ITA233" s="85"/>
      <c r="ITB233" s="85"/>
      <c r="ITC233" s="85"/>
      <c r="ITD233" s="85"/>
      <c r="ITE233" s="85"/>
      <c r="ITF233" s="85"/>
      <c r="ITG233" s="85"/>
      <c r="ITH233" s="85"/>
      <c r="ITI233" s="85"/>
      <c r="ITJ233" s="85"/>
      <c r="ITK233" s="85"/>
      <c r="ITL233" s="85"/>
      <c r="ITM233" s="85"/>
      <c r="ITN233" s="85"/>
      <c r="ITO233" s="85"/>
      <c r="ITP233" s="85"/>
      <c r="ITQ233" s="85"/>
      <c r="ITR233" s="85"/>
      <c r="ITS233" s="85"/>
      <c r="ITT233" s="85"/>
      <c r="ITU233" s="85"/>
      <c r="ITV233" s="85"/>
      <c r="ITW233" s="85"/>
      <c r="ITX233" s="85"/>
      <c r="ITY233" s="85"/>
      <c r="ITZ233" s="85"/>
      <c r="IUA233" s="85"/>
      <c r="IUB233" s="85"/>
      <c r="IUC233" s="85"/>
      <c r="IUD233" s="85"/>
      <c r="IUE233" s="85"/>
      <c r="IUF233" s="85"/>
      <c r="IUG233" s="85"/>
      <c r="IUH233" s="85"/>
      <c r="IUI233" s="85"/>
      <c r="IUJ233" s="85"/>
      <c r="IUK233" s="85"/>
      <c r="IUL233" s="85"/>
      <c r="IUM233" s="85"/>
      <c r="IUN233" s="85"/>
      <c r="IUO233" s="85"/>
      <c r="IUP233" s="85"/>
      <c r="IUQ233" s="85"/>
      <c r="IUR233" s="85"/>
      <c r="IUS233" s="85"/>
      <c r="IUT233" s="85"/>
      <c r="IUU233" s="85"/>
      <c r="IUV233" s="85"/>
      <c r="IUW233" s="85"/>
      <c r="IUX233" s="85"/>
      <c r="IUY233" s="85"/>
      <c r="IUZ233" s="85"/>
      <c r="IVA233" s="85"/>
      <c r="IVB233" s="85"/>
      <c r="IVC233" s="85"/>
      <c r="IVD233" s="85"/>
      <c r="IVE233" s="85"/>
      <c r="IVF233" s="85"/>
      <c r="IVG233" s="85"/>
      <c r="IVH233" s="85"/>
      <c r="IVI233" s="85"/>
      <c r="IVJ233" s="85"/>
      <c r="IVK233" s="85"/>
      <c r="IVL233" s="85"/>
      <c r="IVM233" s="85"/>
      <c r="IVN233" s="85"/>
      <c r="IVO233" s="85"/>
      <c r="IVP233" s="85"/>
      <c r="IVQ233" s="85"/>
      <c r="IVR233" s="85"/>
      <c r="IVS233" s="85"/>
      <c r="IVT233" s="85"/>
      <c r="IVU233" s="85"/>
      <c r="IVV233" s="85"/>
      <c r="IVW233" s="85"/>
      <c r="IVX233" s="85"/>
      <c r="IVY233" s="85"/>
      <c r="IVZ233" s="85"/>
      <c r="IWA233" s="85"/>
      <c r="IWB233" s="85"/>
      <c r="IWC233" s="85"/>
      <c r="IWD233" s="85"/>
      <c r="IWE233" s="85"/>
      <c r="IWF233" s="85"/>
      <c r="IWG233" s="85"/>
      <c r="IWH233" s="85"/>
      <c r="IWI233" s="85"/>
      <c r="IWJ233" s="85"/>
      <c r="IWK233" s="85"/>
      <c r="IWL233" s="85"/>
      <c r="IWM233" s="85"/>
      <c r="IWN233" s="85"/>
      <c r="IWO233" s="85"/>
      <c r="IWP233" s="85"/>
      <c r="IWQ233" s="85"/>
      <c r="IWR233" s="85"/>
      <c r="IWS233" s="85"/>
      <c r="IWT233" s="85"/>
      <c r="IWU233" s="85"/>
      <c r="IWV233" s="85"/>
      <c r="IWW233" s="85"/>
      <c r="IWX233" s="85"/>
      <c r="IWY233" s="85"/>
      <c r="IWZ233" s="85"/>
      <c r="IXA233" s="85"/>
      <c r="IXB233" s="85"/>
      <c r="IXC233" s="85"/>
      <c r="IXD233" s="85"/>
      <c r="IXE233" s="85"/>
      <c r="IXF233" s="85"/>
      <c r="IXG233" s="85"/>
      <c r="IXH233" s="85"/>
      <c r="IXI233" s="85"/>
      <c r="IXJ233" s="85"/>
      <c r="IXK233" s="85"/>
      <c r="IXL233" s="85"/>
      <c r="IXM233" s="85"/>
      <c r="IXN233" s="85"/>
      <c r="IXO233" s="85"/>
      <c r="IXP233" s="85"/>
      <c r="IXQ233" s="85"/>
      <c r="IXR233" s="85"/>
      <c r="IXS233" s="85"/>
      <c r="IXT233" s="85"/>
      <c r="IXU233" s="85"/>
      <c r="IXV233" s="85"/>
      <c r="IXW233" s="85"/>
      <c r="IXX233" s="85"/>
      <c r="IXY233" s="85"/>
      <c r="IXZ233" s="85"/>
      <c r="IYA233" s="85"/>
      <c r="IYB233" s="85"/>
      <c r="IYC233" s="85"/>
      <c r="IYD233" s="85"/>
      <c r="IYE233" s="85"/>
      <c r="IYF233" s="85"/>
      <c r="IYG233" s="85"/>
      <c r="IYH233" s="85"/>
      <c r="IYI233" s="85"/>
      <c r="IYJ233" s="85"/>
      <c r="IYK233" s="85"/>
      <c r="IYL233" s="85"/>
      <c r="IYM233" s="85"/>
      <c r="IYN233" s="85"/>
      <c r="IYO233" s="85"/>
      <c r="IYP233" s="85"/>
      <c r="IYQ233" s="85"/>
      <c r="IYR233" s="85"/>
      <c r="IYS233" s="85"/>
      <c r="IYT233" s="85"/>
      <c r="IYU233" s="85"/>
      <c r="IYV233" s="85"/>
      <c r="IYW233" s="85"/>
      <c r="IYX233" s="85"/>
      <c r="IYY233" s="85"/>
      <c r="IYZ233" s="85"/>
      <c r="IZA233" s="85"/>
      <c r="IZB233" s="85"/>
      <c r="IZC233" s="85"/>
      <c r="IZD233" s="85"/>
      <c r="IZE233" s="85"/>
      <c r="IZF233" s="85"/>
      <c r="IZG233" s="85"/>
      <c r="IZH233" s="85"/>
      <c r="IZI233" s="85"/>
      <c r="IZJ233" s="85"/>
      <c r="IZK233" s="85"/>
      <c r="IZL233" s="85"/>
      <c r="IZM233" s="85"/>
      <c r="IZN233" s="85"/>
      <c r="IZO233" s="85"/>
      <c r="IZP233" s="85"/>
      <c r="IZQ233" s="85"/>
      <c r="IZR233" s="85"/>
      <c r="IZS233" s="85"/>
      <c r="IZT233" s="85"/>
      <c r="IZU233" s="85"/>
      <c r="IZV233" s="85"/>
      <c r="IZW233" s="85"/>
      <c r="IZX233" s="85"/>
      <c r="IZY233" s="85"/>
      <c r="IZZ233" s="85"/>
      <c r="JAA233" s="85"/>
      <c r="JAB233" s="85"/>
      <c r="JAC233" s="85"/>
      <c r="JAD233" s="85"/>
      <c r="JAE233" s="85"/>
      <c r="JAF233" s="85"/>
      <c r="JAG233" s="85"/>
      <c r="JAH233" s="85"/>
      <c r="JAI233" s="85"/>
      <c r="JAJ233" s="85"/>
      <c r="JAK233" s="85"/>
      <c r="JAL233" s="85"/>
      <c r="JAM233" s="85"/>
      <c r="JAN233" s="85"/>
      <c r="JAO233" s="85"/>
      <c r="JAP233" s="85"/>
      <c r="JAQ233" s="85"/>
      <c r="JAR233" s="85"/>
      <c r="JAS233" s="85"/>
      <c r="JAT233" s="85"/>
      <c r="JAU233" s="85"/>
      <c r="JAV233" s="85"/>
      <c r="JAW233" s="85"/>
      <c r="JAX233" s="85"/>
      <c r="JAY233" s="85"/>
      <c r="JAZ233" s="85"/>
      <c r="JBA233" s="85"/>
      <c r="JBB233" s="85"/>
      <c r="JBC233" s="85"/>
      <c r="JBD233" s="85"/>
      <c r="JBE233" s="85"/>
      <c r="JBF233" s="85"/>
      <c r="JBG233" s="85"/>
      <c r="JBH233" s="85"/>
      <c r="JBI233" s="85"/>
      <c r="JBJ233" s="85"/>
      <c r="JBK233" s="85"/>
      <c r="JBL233" s="85"/>
      <c r="JBM233" s="85"/>
      <c r="JBN233" s="85"/>
      <c r="JBO233" s="85"/>
      <c r="JBP233" s="85"/>
      <c r="JBQ233" s="85"/>
      <c r="JBR233" s="85"/>
      <c r="JBS233" s="85"/>
      <c r="JBT233" s="85"/>
      <c r="JBU233" s="85"/>
      <c r="JBV233" s="85"/>
      <c r="JBW233" s="85"/>
      <c r="JBX233" s="85"/>
      <c r="JBY233" s="85"/>
      <c r="JBZ233" s="85"/>
      <c r="JCA233" s="85"/>
      <c r="JCB233" s="85"/>
      <c r="JCC233" s="85"/>
      <c r="JCD233" s="85"/>
      <c r="JCE233" s="85"/>
      <c r="JCF233" s="85"/>
      <c r="JCG233" s="85"/>
      <c r="JCH233" s="85"/>
      <c r="JCI233" s="85"/>
      <c r="JCJ233" s="85"/>
      <c r="JCK233" s="85"/>
      <c r="JCL233" s="85"/>
      <c r="JCM233" s="85"/>
      <c r="JCN233" s="85"/>
      <c r="JCO233" s="85"/>
      <c r="JCP233" s="85"/>
      <c r="JCQ233" s="85"/>
      <c r="JCR233" s="85"/>
      <c r="JCS233" s="85"/>
      <c r="JCT233" s="85"/>
      <c r="JCU233" s="85"/>
      <c r="JCV233" s="85"/>
      <c r="JCW233" s="85"/>
      <c r="JCX233" s="85"/>
      <c r="JCY233" s="85"/>
      <c r="JCZ233" s="85"/>
      <c r="JDA233" s="85"/>
      <c r="JDB233" s="85"/>
      <c r="JDC233" s="85"/>
      <c r="JDD233" s="85"/>
      <c r="JDE233" s="85"/>
      <c r="JDF233" s="85"/>
      <c r="JDG233" s="85"/>
      <c r="JDH233" s="85"/>
      <c r="JDI233" s="85"/>
      <c r="JDJ233" s="85"/>
      <c r="JDK233" s="85"/>
      <c r="JDL233" s="85"/>
      <c r="JDM233" s="85"/>
      <c r="JDN233" s="85"/>
      <c r="JDO233" s="85"/>
      <c r="JDP233" s="85"/>
      <c r="JDQ233" s="85"/>
      <c r="JDR233" s="85"/>
      <c r="JDS233" s="85"/>
      <c r="JDT233" s="85"/>
      <c r="JDU233" s="85"/>
      <c r="JDV233" s="85"/>
      <c r="JDW233" s="85"/>
      <c r="JDX233" s="85"/>
      <c r="JDY233" s="85"/>
      <c r="JDZ233" s="85"/>
      <c r="JEA233" s="85"/>
      <c r="JEB233" s="85"/>
      <c r="JEC233" s="85"/>
      <c r="JED233" s="85"/>
      <c r="JEE233" s="85"/>
      <c r="JEF233" s="85"/>
      <c r="JEG233" s="85"/>
      <c r="JEH233" s="85"/>
      <c r="JEI233" s="85"/>
      <c r="JEJ233" s="85"/>
      <c r="JEK233" s="85"/>
      <c r="JEL233" s="85"/>
      <c r="JEM233" s="85"/>
      <c r="JEN233" s="85"/>
      <c r="JEO233" s="85"/>
      <c r="JEP233" s="85"/>
      <c r="JEQ233" s="85"/>
      <c r="JER233" s="85"/>
      <c r="JES233" s="85"/>
      <c r="JET233" s="85"/>
      <c r="JEU233" s="85"/>
      <c r="JEV233" s="85"/>
      <c r="JEW233" s="85"/>
      <c r="JEX233" s="85"/>
      <c r="JEY233" s="85"/>
      <c r="JEZ233" s="85"/>
      <c r="JFA233" s="85"/>
      <c r="JFB233" s="85"/>
      <c r="JFC233" s="85"/>
      <c r="JFD233" s="85"/>
      <c r="JFE233" s="85"/>
      <c r="JFF233" s="85"/>
      <c r="JFG233" s="85"/>
      <c r="JFH233" s="85"/>
      <c r="JFI233" s="85"/>
      <c r="JFJ233" s="85"/>
      <c r="JFK233" s="85"/>
      <c r="JFL233" s="85"/>
      <c r="JFM233" s="85"/>
      <c r="JFN233" s="85"/>
      <c r="JFO233" s="85"/>
      <c r="JFP233" s="85"/>
      <c r="JFQ233" s="85"/>
      <c r="JFR233" s="85"/>
      <c r="JFS233" s="85"/>
      <c r="JFT233" s="85"/>
      <c r="JFU233" s="85"/>
      <c r="JFV233" s="85"/>
      <c r="JFW233" s="85"/>
      <c r="JFX233" s="85"/>
      <c r="JFY233" s="85"/>
      <c r="JFZ233" s="85"/>
      <c r="JGA233" s="85"/>
      <c r="JGB233" s="85"/>
      <c r="JGC233" s="85"/>
      <c r="JGD233" s="85"/>
      <c r="JGE233" s="85"/>
      <c r="JGF233" s="85"/>
      <c r="JGG233" s="85"/>
      <c r="JGH233" s="85"/>
      <c r="JGI233" s="85"/>
      <c r="JGJ233" s="85"/>
      <c r="JGK233" s="85"/>
      <c r="JGL233" s="85"/>
      <c r="JGM233" s="85"/>
      <c r="JGN233" s="85"/>
      <c r="JGO233" s="85"/>
      <c r="JGP233" s="85"/>
      <c r="JGQ233" s="85"/>
      <c r="JGR233" s="85"/>
      <c r="JGS233" s="85"/>
      <c r="JGT233" s="85"/>
      <c r="JGU233" s="85"/>
      <c r="JGV233" s="85"/>
      <c r="JGW233" s="85"/>
      <c r="JGX233" s="85"/>
      <c r="JGY233" s="85"/>
      <c r="JGZ233" s="85"/>
      <c r="JHA233" s="85"/>
      <c r="JHB233" s="85"/>
      <c r="JHC233" s="85"/>
      <c r="JHD233" s="85"/>
      <c r="JHE233" s="85"/>
      <c r="JHF233" s="85"/>
      <c r="JHG233" s="85"/>
      <c r="JHH233" s="85"/>
      <c r="JHI233" s="85"/>
      <c r="JHJ233" s="85"/>
      <c r="JHK233" s="85"/>
      <c r="JHL233" s="85"/>
      <c r="JHM233" s="85"/>
      <c r="JHN233" s="85"/>
      <c r="JHO233" s="85"/>
      <c r="JHP233" s="85"/>
      <c r="JHQ233" s="85"/>
      <c r="JHR233" s="85"/>
      <c r="JHS233" s="85"/>
      <c r="JHT233" s="85"/>
      <c r="JHU233" s="85"/>
      <c r="JHV233" s="85"/>
      <c r="JHW233" s="85"/>
      <c r="JHX233" s="85"/>
      <c r="JHY233" s="85"/>
      <c r="JHZ233" s="85"/>
      <c r="JIA233" s="85"/>
      <c r="JIB233" s="85"/>
      <c r="JIC233" s="85"/>
      <c r="JID233" s="85"/>
      <c r="JIE233" s="85"/>
      <c r="JIF233" s="85"/>
      <c r="JIG233" s="85"/>
      <c r="JIH233" s="85"/>
      <c r="JII233" s="85"/>
      <c r="JIJ233" s="85"/>
      <c r="JIK233" s="85"/>
      <c r="JIL233" s="85"/>
      <c r="JIM233" s="85"/>
      <c r="JIN233" s="85"/>
      <c r="JIO233" s="85"/>
      <c r="JIP233" s="85"/>
      <c r="JIQ233" s="85"/>
      <c r="JIR233" s="85"/>
      <c r="JIS233" s="85"/>
      <c r="JIT233" s="85"/>
      <c r="JIU233" s="85"/>
      <c r="JIV233" s="85"/>
      <c r="JIW233" s="85"/>
      <c r="JIX233" s="85"/>
      <c r="JIY233" s="85"/>
      <c r="JIZ233" s="85"/>
      <c r="JJA233" s="85"/>
      <c r="JJB233" s="85"/>
      <c r="JJC233" s="85"/>
      <c r="JJD233" s="85"/>
      <c r="JJE233" s="85"/>
      <c r="JJF233" s="85"/>
      <c r="JJG233" s="85"/>
      <c r="JJH233" s="85"/>
      <c r="JJI233" s="85"/>
      <c r="JJJ233" s="85"/>
      <c r="JJK233" s="85"/>
      <c r="JJL233" s="85"/>
      <c r="JJM233" s="85"/>
      <c r="JJN233" s="85"/>
      <c r="JJO233" s="85"/>
      <c r="JJP233" s="85"/>
      <c r="JJQ233" s="85"/>
      <c r="JJR233" s="85"/>
      <c r="JJS233" s="85"/>
      <c r="JJT233" s="85"/>
      <c r="JJU233" s="85"/>
      <c r="JJV233" s="85"/>
      <c r="JJW233" s="85"/>
      <c r="JJX233" s="85"/>
      <c r="JJY233" s="85"/>
      <c r="JJZ233" s="85"/>
      <c r="JKA233" s="85"/>
      <c r="JKB233" s="85"/>
      <c r="JKC233" s="85"/>
      <c r="JKD233" s="85"/>
      <c r="JKE233" s="85"/>
      <c r="JKF233" s="85"/>
      <c r="JKG233" s="85"/>
      <c r="JKH233" s="85"/>
      <c r="JKI233" s="85"/>
      <c r="JKJ233" s="85"/>
      <c r="JKK233" s="85"/>
      <c r="JKL233" s="85"/>
      <c r="JKM233" s="85"/>
      <c r="JKN233" s="85"/>
      <c r="JKO233" s="85"/>
      <c r="JKP233" s="85"/>
      <c r="JKQ233" s="85"/>
      <c r="JKR233" s="85"/>
      <c r="JKS233" s="85"/>
      <c r="JKT233" s="85"/>
      <c r="JKU233" s="85"/>
      <c r="JKV233" s="85"/>
      <c r="JKW233" s="85"/>
      <c r="JKX233" s="85"/>
      <c r="JKY233" s="85"/>
      <c r="JKZ233" s="85"/>
      <c r="JLA233" s="85"/>
      <c r="JLB233" s="85"/>
      <c r="JLC233" s="85"/>
      <c r="JLD233" s="85"/>
      <c r="JLE233" s="85"/>
      <c r="JLF233" s="85"/>
      <c r="JLG233" s="85"/>
      <c r="JLH233" s="85"/>
      <c r="JLI233" s="85"/>
      <c r="JLJ233" s="85"/>
      <c r="JLK233" s="85"/>
      <c r="JLL233" s="85"/>
      <c r="JLM233" s="85"/>
      <c r="JLN233" s="85"/>
      <c r="JLO233" s="85"/>
      <c r="JLP233" s="85"/>
      <c r="JLQ233" s="85"/>
      <c r="JLR233" s="85"/>
      <c r="JLS233" s="85"/>
      <c r="JLT233" s="85"/>
      <c r="JLU233" s="85"/>
      <c r="JLV233" s="85"/>
      <c r="JLW233" s="85"/>
      <c r="JLX233" s="85"/>
      <c r="JLY233" s="85"/>
      <c r="JLZ233" s="85"/>
      <c r="JMA233" s="85"/>
      <c r="JMB233" s="85"/>
      <c r="JMC233" s="85"/>
      <c r="JMD233" s="85"/>
      <c r="JME233" s="85"/>
      <c r="JMF233" s="85"/>
      <c r="JMG233" s="85"/>
      <c r="JMH233" s="85"/>
      <c r="JMI233" s="85"/>
      <c r="JMJ233" s="85"/>
      <c r="JMK233" s="85"/>
      <c r="JML233" s="85"/>
      <c r="JMM233" s="85"/>
      <c r="JMN233" s="85"/>
      <c r="JMO233" s="85"/>
      <c r="JMP233" s="85"/>
      <c r="JMQ233" s="85"/>
      <c r="JMR233" s="85"/>
      <c r="JMS233" s="85"/>
      <c r="JMT233" s="85"/>
      <c r="JMU233" s="85"/>
      <c r="JMV233" s="85"/>
      <c r="JMW233" s="85"/>
      <c r="JMX233" s="85"/>
      <c r="JMY233" s="85"/>
      <c r="JMZ233" s="85"/>
      <c r="JNA233" s="85"/>
      <c r="JNB233" s="85"/>
      <c r="JNC233" s="85"/>
      <c r="JND233" s="85"/>
      <c r="JNE233" s="85"/>
      <c r="JNF233" s="85"/>
      <c r="JNG233" s="85"/>
      <c r="JNH233" s="85"/>
      <c r="JNI233" s="85"/>
      <c r="JNJ233" s="85"/>
      <c r="JNK233" s="85"/>
      <c r="JNL233" s="85"/>
      <c r="JNM233" s="85"/>
      <c r="JNN233" s="85"/>
      <c r="JNO233" s="85"/>
      <c r="JNP233" s="85"/>
      <c r="JNQ233" s="85"/>
      <c r="JNR233" s="85"/>
      <c r="JNS233" s="85"/>
      <c r="JNT233" s="85"/>
      <c r="JNU233" s="85"/>
      <c r="JNV233" s="85"/>
      <c r="JNW233" s="85"/>
      <c r="JNX233" s="85"/>
      <c r="JNY233" s="85"/>
      <c r="JNZ233" s="85"/>
      <c r="JOA233" s="85"/>
      <c r="JOB233" s="85"/>
      <c r="JOC233" s="85"/>
      <c r="JOD233" s="85"/>
      <c r="JOE233" s="85"/>
      <c r="JOF233" s="85"/>
      <c r="JOG233" s="85"/>
      <c r="JOH233" s="85"/>
      <c r="JOI233" s="85"/>
      <c r="JOJ233" s="85"/>
      <c r="JOK233" s="85"/>
      <c r="JOL233" s="85"/>
      <c r="JOM233" s="85"/>
      <c r="JON233" s="85"/>
      <c r="JOO233" s="85"/>
      <c r="JOP233" s="85"/>
      <c r="JOQ233" s="85"/>
      <c r="JOR233" s="85"/>
      <c r="JOS233" s="85"/>
      <c r="JOT233" s="85"/>
      <c r="JOU233" s="85"/>
      <c r="JOV233" s="85"/>
      <c r="JOW233" s="85"/>
      <c r="JOX233" s="85"/>
      <c r="JOY233" s="85"/>
      <c r="JOZ233" s="85"/>
      <c r="JPA233" s="85"/>
      <c r="JPB233" s="85"/>
      <c r="JPC233" s="85"/>
      <c r="JPD233" s="85"/>
      <c r="JPE233" s="85"/>
      <c r="JPF233" s="85"/>
      <c r="JPG233" s="85"/>
      <c r="JPH233" s="85"/>
      <c r="JPI233" s="85"/>
      <c r="JPJ233" s="85"/>
      <c r="JPK233" s="85"/>
      <c r="JPL233" s="85"/>
      <c r="JPM233" s="85"/>
      <c r="JPN233" s="85"/>
      <c r="JPO233" s="85"/>
      <c r="JPP233" s="85"/>
      <c r="JPQ233" s="85"/>
      <c r="JPR233" s="85"/>
      <c r="JPS233" s="85"/>
      <c r="JPT233" s="85"/>
      <c r="JPU233" s="85"/>
      <c r="JPV233" s="85"/>
      <c r="JPW233" s="85"/>
      <c r="JPX233" s="85"/>
      <c r="JPY233" s="85"/>
      <c r="JPZ233" s="85"/>
      <c r="JQA233" s="85"/>
      <c r="JQB233" s="85"/>
      <c r="JQC233" s="85"/>
      <c r="JQD233" s="85"/>
      <c r="JQE233" s="85"/>
      <c r="JQF233" s="85"/>
      <c r="JQG233" s="85"/>
      <c r="JQH233" s="85"/>
      <c r="JQI233" s="85"/>
      <c r="JQJ233" s="85"/>
      <c r="JQK233" s="85"/>
      <c r="JQL233" s="85"/>
      <c r="JQM233" s="85"/>
      <c r="JQN233" s="85"/>
      <c r="JQO233" s="85"/>
      <c r="JQP233" s="85"/>
      <c r="JQQ233" s="85"/>
      <c r="JQR233" s="85"/>
      <c r="JQS233" s="85"/>
      <c r="JQT233" s="85"/>
      <c r="JQU233" s="85"/>
      <c r="JQV233" s="85"/>
      <c r="JQW233" s="85"/>
      <c r="JQX233" s="85"/>
      <c r="JQY233" s="85"/>
      <c r="JQZ233" s="85"/>
      <c r="JRA233" s="85"/>
      <c r="JRB233" s="85"/>
      <c r="JRC233" s="85"/>
      <c r="JRD233" s="85"/>
      <c r="JRE233" s="85"/>
      <c r="JRF233" s="85"/>
      <c r="JRG233" s="85"/>
      <c r="JRH233" s="85"/>
      <c r="JRI233" s="85"/>
      <c r="JRJ233" s="85"/>
      <c r="JRK233" s="85"/>
      <c r="JRL233" s="85"/>
      <c r="JRM233" s="85"/>
      <c r="JRN233" s="85"/>
      <c r="JRO233" s="85"/>
      <c r="JRP233" s="85"/>
      <c r="JRQ233" s="85"/>
      <c r="JRR233" s="85"/>
      <c r="JRS233" s="85"/>
      <c r="JRT233" s="85"/>
      <c r="JRU233" s="85"/>
      <c r="JRV233" s="85"/>
      <c r="JRW233" s="85"/>
      <c r="JRX233" s="85"/>
      <c r="JRY233" s="85"/>
      <c r="JRZ233" s="85"/>
      <c r="JSA233" s="85"/>
      <c r="JSB233" s="85"/>
      <c r="JSC233" s="85"/>
      <c r="JSD233" s="85"/>
      <c r="JSE233" s="85"/>
      <c r="JSF233" s="85"/>
      <c r="JSG233" s="85"/>
      <c r="JSH233" s="85"/>
      <c r="JSI233" s="85"/>
      <c r="JSJ233" s="85"/>
      <c r="JSK233" s="85"/>
      <c r="JSL233" s="85"/>
      <c r="JSM233" s="85"/>
      <c r="JSN233" s="85"/>
      <c r="JSO233" s="85"/>
      <c r="JSP233" s="85"/>
      <c r="JSQ233" s="85"/>
      <c r="JSR233" s="85"/>
      <c r="JSS233" s="85"/>
      <c r="JST233" s="85"/>
      <c r="JSU233" s="85"/>
      <c r="JSV233" s="85"/>
      <c r="JSW233" s="85"/>
      <c r="JSX233" s="85"/>
      <c r="JSY233" s="85"/>
      <c r="JSZ233" s="85"/>
      <c r="JTA233" s="85"/>
      <c r="JTB233" s="85"/>
      <c r="JTC233" s="85"/>
      <c r="JTD233" s="85"/>
      <c r="JTE233" s="85"/>
      <c r="JTF233" s="85"/>
      <c r="JTG233" s="85"/>
      <c r="JTH233" s="85"/>
      <c r="JTI233" s="85"/>
      <c r="JTJ233" s="85"/>
      <c r="JTK233" s="85"/>
      <c r="JTL233" s="85"/>
      <c r="JTM233" s="85"/>
      <c r="JTN233" s="85"/>
      <c r="JTO233" s="85"/>
      <c r="JTP233" s="85"/>
      <c r="JTQ233" s="85"/>
      <c r="JTR233" s="85"/>
      <c r="JTS233" s="85"/>
      <c r="JTT233" s="85"/>
      <c r="JTU233" s="85"/>
      <c r="JTV233" s="85"/>
      <c r="JTW233" s="85"/>
      <c r="JTX233" s="85"/>
      <c r="JTY233" s="85"/>
      <c r="JTZ233" s="85"/>
      <c r="JUA233" s="85"/>
      <c r="JUB233" s="85"/>
      <c r="JUC233" s="85"/>
      <c r="JUD233" s="85"/>
      <c r="JUE233" s="85"/>
      <c r="JUF233" s="85"/>
      <c r="JUG233" s="85"/>
      <c r="JUH233" s="85"/>
      <c r="JUI233" s="85"/>
      <c r="JUJ233" s="85"/>
      <c r="JUK233" s="85"/>
      <c r="JUL233" s="85"/>
      <c r="JUM233" s="85"/>
      <c r="JUN233" s="85"/>
      <c r="JUO233" s="85"/>
      <c r="JUP233" s="85"/>
      <c r="JUQ233" s="85"/>
      <c r="JUR233" s="85"/>
      <c r="JUS233" s="85"/>
      <c r="JUT233" s="85"/>
      <c r="JUU233" s="85"/>
      <c r="JUV233" s="85"/>
      <c r="JUW233" s="85"/>
      <c r="JUX233" s="85"/>
      <c r="JUY233" s="85"/>
      <c r="JUZ233" s="85"/>
      <c r="JVA233" s="85"/>
      <c r="JVB233" s="85"/>
      <c r="JVC233" s="85"/>
      <c r="JVD233" s="85"/>
      <c r="JVE233" s="85"/>
      <c r="JVF233" s="85"/>
      <c r="JVG233" s="85"/>
      <c r="JVH233" s="85"/>
      <c r="JVI233" s="85"/>
      <c r="JVJ233" s="85"/>
      <c r="JVK233" s="85"/>
      <c r="JVL233" s="85"/>
      <c r="JVM233" s="85"/>
      <c r="JVN233" s="85"/>
      <c r="JVO233" s="85"/>
      <c r="JVP233" s="85"/>
      <c r="JVQ233" s="85"/>
      <c r="JVR233" s="85"/>
      <c r="JVS233" s="85"/>
      <c r="JVT233" s="85"/>
      <c r="JVU233" s="85"/>
      <c r="JVV233" s="85"/>
      <c r="JVW233" s="85"/>
      <c r="JVX233" s="85"/>
      <c r="JVY233" s="85"/>
      <c r="JVZ233" s="85"/>
      <c r="JWA233" s="85"/>
      <c r="JWB233" s="85"/>
      <c r="JWC233" s="85"/>
      <c r="JWD233" s="85"/>
      <c r="JWE233" s="85"/>
      <c r="JWF233" s="85"/>
      <c r="JWG233" s="85"/>
      <c r="JWH233" s="85"/>
      <c r="JWI233" s="85"/>
      <c r="JWJ233" s="85"/>
      <c r="JWK233" s="85"/>
      <c r="JWL233" s="85"/>
      <c r="JWM233" s="85"/>
      <c r="JWN233" s="85"/>
      <c r="JWO233" s="85"/>
      <c r="JWP233" s="85"/>
      <c r="JWQ233" s="85"/>
      <c r="JWR233" s="85"/>
      <c r="JWS233" s="85"/>
      <c r="JWT233" s="85"/>
      <c r="JWU233" s="85"/>
      <c r="JWV233" s="85"/>
      <c r="JWW233" s="85"/>
      <c r="JWX233" s="85"/>
      <c r="JWY233" s="85"/>
      <c r="JWZ233" s="85"/>
      <c r="JXA233" s="85"/>
      <c r="JXB233" s="85"/>
      <c r="JXC233" s="85"/>
      <c r="JXD233" s="85"/>
      <c r="JXE233" s="85"/>
      <c r="JXF233" s="85"/>
      <c r="JXG233" s="85"/>
      <c r="JXH233" s="85"/>
      <c r="JXI233" s="85"/>
      <c r="JXJ233" s="85"/>
      <c r="JXK233" s="85"/>
      <c r="JXL233" s="85"/>
      <c r="JXM233" s="85"/>
      <c r="JXN233" s="85"/>
      <c r="JXO233" s="85"/>
      <c r="JXP233" s="85"/>
      <c r="JXQ233" s="85"/>
      <c r="JXR233" s="85"/>
      <c r="JXS233" s="85"/>
      <c r="JXT233" s="85"/>
      <c r="JXU233" s="85"/>
      <c r="JXV233" s="85"/>
      <c r="JXW233" s="85"/>
      <c r="JXX233" s="85"/>
      <c r="JXY233" s="85"/>
      <c r="JXZ233" s="85"/>
      <c r="JYA233" s="85"/>
      <c r="JYB233" s="85"/>
      <c r="JYC233" s="85"/>
      <c r="JYD233" s="85"/>
      <c r="JYE233" s="85"/>
      <c r="JYF233" s="85"/>
      <c r="JYG233" s="85"/>
      <c r="JYH233" s="85"/>
      <c r="JYI233" s="85"/>
      <c r="JYJ233" s="85"/>
      <c r="JYK233" s="85"/>
      <c r="JYL233" s="85"/>
      <c r="JYM233" s="85"/>
      <c r="JYN233" s="85"/>
      <c r="JYO233" s="85"/>
      <c r="JYP233" s="85"/>
      <c r="JYQ233" s="85"/>
      <c r="JYR233" s="85"/>
      <c r="JYS233" s="85"/>
      <c r="JYT233" s="85"/>
      <c r="JYU233" s="85"/>
      <c r="JYV233" s="85"/>
      <c r="JYW233" s="85"/>
      <c r="JYX233" s="85"/>
      <c r="JYY233" s="85"/>
      <c r="JYZ233" s="85"/>
      <c r="JZA233" s="85"/>
      <c r="JZB233" s="85"/>
      <c r="JZC233" s="85"/>
      <c r="JZD233" s="85"/>
      <c r="JZE233" s="85"/>
      <c r="JZF233" s="85"/>
      <c r="JZG233" s="85"/>
      <c r="JZH233" s="85"/>
      <c r="JZI233" s="85"/>
      <c r="JZJ233" s="85"/>
      <c r="JZK233" s="85"/>
      <c r="JZL233" s="85"/>
      <c r="JZM233" s="85"/>
      <c r="JZN233" s="85"/>
      <c r="JZO233" s="85"/>
      <c r="JZP233" s="85"/>
      <c r="JZQ233" s="85"/>
      <c r="JZR233" s="85"/>
      <c r="JZS233" s="85"/>
      <c r="JZT233" s="85"/>
      <c r="JZU233" s="85"/>
      <c r="JZV233" s="85"/>
      <c r="JZW233" s="85"/>
      <c r="JZX233" s="85"/>
      <c r="JZY233" s="85"/>
      <c r="JZZ233" s="85"/>
      <c r="KAA233" s="85"/>
      <c r="KAB233" s="85"/>
      <c r="KAC233" s="85"/>
      <c r="KAD233" s="85"/>
      <c r="KAE233" s="85"/>
      <c r="KAF233" s="85"/>
      <c r="KAG233" s="85"/>
      <c r="KAH233" s="85"/>
      <c r="KAI233" s="85"/>
      <c r="KAJ233" s="85"/>
      <c r="KAK233" s="85"/>
      <c r="KAL233" s="85"/>
      <c r="KAM233" s="85"/>
      <c r="KAN233" s="85"/>
      <c r="KAO233" s="85"/>
      <c r="KAP233" s="85"/>
      <c r="KAQ233" s="85"/>
      <c r="KAR233" s="85"/>
      <c r="KAS233" s="85"/>
      <c r="KAT233" s="85"/>
      <c r="KAU233" s="85"/>
      <c r="KAV233" s="85"/>
      <c r="KAW233" s="85"/>
      <c r="KAX233" s="85"/>
      <c r="KAY233" s="85"/>
      <c r="KAZ233" s="85"/>
      <c r="KBA233" s="85"/>
      <c r="KBB233" s="85"/>
      <c r="KBC233" s="85"/>
      <c r="KBD233" s="85"/>
      <c r="KBE233" s="85"/>
      <c r="KBF233" s="85"/>
      <c r="KBG233" s="85"/>
      <c r="KBH233" s="85"/>
      <c r="KBI233" s="85"/>
      <c r="KBJ233" s="85"/>
      <c r="KBK233" s="85"/>
      <c r="KBL233" s="85"/>
      <c r="KBM233" s="85"/>
      <c r="KBN233" s="85"/>
      <c r="KBO233" s="85"/>
      <c r="KBP233" s="85"/>
      <c r="KBQ233" s="85"/>
      <c r="KBR233" s="85"/>
      <c r="KBS233" s="85"/>
      <c r="KBT233" s="85"/>
      <c r="KBU233" s="85"/>
      <c r="KBV233" s="85"/>
      <c r="KBW233" s="85"/>
      <c r="KBX233" s="85"/>
      <c r="KBY233" s="85"/>
      <c r="KBZ233" s="85"/>
      <c r="KCA233" s="85"/>
      <c r="KCB233" s="85"/>
      <c r="KCC233" s="85"/>
      <c r="KCD233" s="85"/>
      <c r="KCE233" s="85"/>
      <c r="KCF233" s="85"/>
      <c r="KCG233" s="85"/>
      <c r="KCH233" s="85"/>
      <c r="KCI233" s="85"/>
      <c r="KCJ233" s="85"/>
      <c r="KCK233" s="85"/>
      <c r="KCL233" s="85"/>
      <c r="KCM233" s="85"/>
      <c r="KCN233" s="85"/>
      <c r="KCO233" s="85"/>
      <c r="KCP233" s="85"/>
      <c r="KCQ233" s="85"/>
      <c r="KCR233" s="85"/>
      <c r="KCS233" s="85"/>
      <c r="KCT233" s="85"/>
      <c r="KCU233" s="85"/>
      <c r="KCV233" s="85"/>
      <c r="KCW233" s="85"/>
      <c r="KCX233" s="85"/>
      <c r="KCY233" s="85"/>
      <c r="KCZ233" s="85"/>
      <c r="KDA233" s="85"/>
      <c r="KDB233" s="85"/>
      <c r="KDC233" s="85"/>
      <c r="KDD233" s="85"/>
      <c r="KDE233" s="85"/>
      <c r="KDF233" s="85"/>
      <c r="KDG233" s="85"/>
      <c r="KDH233" s="85"/>
      <c r="KDI233" s="85"/>
      <c r="KDJ233" s="85"/>
      <c r="KDK233" s="85"/>
      <c r="KDL233" s="85"/>
      <c r="KDM233" s="85"/>
      <c r="KDN233" s="85"/>
      <c r="KDO233" s="85"/>
      <c r="KDP233" s="85"/>
      <c r="KDQ233" s="85"/>
      <c r="KDR233" s="85"/>
      <c r="KDS233" s="85"/>
      <c r="KDT233" s="85"/>
      <c r="KDU233" s="85"/>
      <c r="KDV233" s="85"/>
      <c r="KDW233" s="85"/>
      <c r="KDX233" s="85"/>
      <c r="KDY233" s="85"/>
      <c r="KDZ233" s="85"/>
      <c r="KEA233" s="85"/>
      <c r="KEB233" s="85"/>
      <c r="KEC233" s="85"/>
      <c r="KED233" s="85"/>
      <c r="KEE233" s="85"/>
      <c r="KEF233" s="85"/>
      <c r="KEG233" s="85"/>
      <c r="KEH233" s="85"/>
      <c r="KEI233" s="85"/>
      <c r="KEJ233" s="85"/>
      <c r="KEK233" s="85"/>
      <c r="KEL233" s="85"/>
      <c r="KEM233" s="85"/>
      <c r="KEN233" s="85"/>
      <c r="KEO233" s="85"/>
      <c r="KEP233" s="85"/>
      <c r="KEQ233" s="85"/>
      <c r="KER233" s="85"/>
      <c r="KES233" s="85"/>
      <c r="KET233" s="85"/>
      <c r="KEU233" s="85"/>
      <c r="KEV233" s="85"/>
      <c r="KEW233" s="85"/>
      <c r="KEX233" s="85"/>
      <c r="KEY233" s="85"/>
      <c r="KEZ233" s="85"/>
      <c r="KFA233" s="85"/>
      <c r="KFB233" s="85"/>
      <c r="KFC233" s="85"/>
      <c r="KFD233" s="85"/>
      <c r="KFE233" s="85"/>
      <c r="KFF233" s="85"/>
      <c r="KFG233" s="85"/>
      <c r="KFH233" s="85"/>
      <c r="KFI233" s="85"/>
      <c r="KFJ233" s="85"/>
      <c r="KFK233" s="85"/>
      <c r="KFL233" s="85"/>
      <c r="KFM233" s="85"/>
      <c r="KFN233" s="85"/>
      <c r="KFO233" s="85"/>
      <c r="KFP233" s="85"/>
      <c r="KFQ233" s="85"/>
      <c r="KFR233" s="85"/>
      <c r="KFS233" s="85"/>
      <c r="KFT233" s="85"/>
      <c r="KFU233" s="85"/>
      <c r="KFV233" s="85"/>
      <c r="KFW233" s="85"/>
      <c r="KFX233" s="85"/>
      <c r="KFY233" s="85"/>
      <c r="KFZ233" s="85"/>
      <c r="KGA233" s="85"/>
      <c r="KGB233" s="85"/>
      <c r="KGC233" s="85"/>
      <c r="KGD233" s="85"/>
      <c r="KGE233" s="85"/>
      <c r="KGF233" s="85"/>
      <c r="KGG233" s="85"/>
      <c r="KGH233" s="85"/>
      <c r="KGI233" s="85"/>
      <c r="KGJ233" s="85"/>
      <c r="KGK233" s="85"/>
      <c r="KGL233" s="85"/>
      <c r="KGM233" s="85"/>
      <c r="KGN233" s="85"/>
      <c r="KGO233" s="85"/>
      <c r="KGP233" s="85"/>
      <c r="KGQ233" s="85"/>
      <c r="KGR233" s="85"/>
      <c r="KGS233" s="85"/>
      <c r="KGT233" s="85"/>
      <c r="KGU233" s="85"/>
      <c r="KGV233" s="85"/>
      <c r="KGW233" s="85"/>
      <c r="KGX233" s="85"/>
      <c r="KGY233" s="85"/>
      <c r="KGZ233" s="85"/>
      <c r="KHA233" s="85"/>
      <c r="KHB233" s="85"/>
      <c r="KHC233" s="85"/>
      <c r="KHD233" s="85"/>
      <c r="KHE233" s="85"/>
      <c r="KHF233" s="85"/>
      <c r="KHG233" s="85"/>
      <c r="KHH233" s="85"/>
      <c r="KHI233" s="85"/>
      <c r="KHJ233" s="85"/>
      <c r="KHK233" s="85"/>
      <c r="KHL233" s="85"/>
      <c r="KHM233" s="85"/>
      <c r="KHN233" s="85"/>
      <c r="KHO233" s="85"/>
      <c r="KHP233" s="85"/>
      <c r="KHQ233" s="85"/>
      <c r="KHR233" s="85"/>
      <c r="KHS233" s="85"/>
      <c r="KHT233" s="85"/>
      <c r="KHU233" s="85"/>
      <c r="KHV233" s="85"/>
      <c r="KHW233" s="85"/>
      <c r="KHX233" s="85"/>
      <c r="KHY233" s="85"/>
      <c r="KHZ233" s="85"/>
      <c r="KIA233" s="85"/>
      <c r="KIB233" s="85"/>
      <c r="KIC233" s="85"/>
      <c r="KID233" s="85"/>
      <c r="KIE233" s="85"/>
      <c r="KIF233" s="85"/>
      <c r="KIG233" s="85"/>
      <c r="KIH233" s="85"/>
      <c r="KII233" s="85"/>
      <c r="KIJ233" s="85"/>
      <c r="KIK233" s="85"/>
      <c r="KIL233" s="85"/>
      <c r="KIM233" s="85"/>
      <c r="KIN233" s="85"/>
      <c r="KIO233" s="85"/>
      <c r="KIP233" s="85"/>
      <c r="KIQ233" s="85"/>
      <c r="KIR233" s="85"/>
      <c r="KIS233" s="85"/>
      <c r="KIT233" s="85"/>
      <c r="KIU233" s="85"/>
      <c r="KIV233" s="85"/>
      <c r="KIW233" s="85"/>
      <c r="KIX233" s="85"/>
      <c r="KIY233" s="85"/>
      <c r="KIZ233" s="85"/>
      <c r="KJA233" s="85"/>
      <c r="KJB233" s="85"/>
      <c r="KJC233" s="85"/>
      <c r="KJD233" s="85"/>
      <c r="KJE233" s="85"/>
      <c r="KJF233" s="85"/>
      <c r="KJG233" s="85"/>
      <c r="KJH233" s="85"/>
      <c r="KJI233" s="85"/>
      <c r="KJJ233" s="85"/>
      <c r="KJK233" s="85"/>
      <c r="KJL233" s="85"/>
      <c r="KJM233" s="85"/>
      <c r="KJN233" s="85"/>
      <c r="KJO233" s="85"/>
      <c r="KJP233" s="85"/>
      <c r="KJQ233" s="85"/>
      <c r="KJR233" s="85"/>
      <c r="KJS233" s="85"/>
      <c r="KJT233" s="85"/>
      <c r="KJU233" s="85"/>
      <c r="KJV233" s="85"/>
      <c r="KJW233" s="85"/>
      <c r="KJX233" s="85"/>
      <c r="KJY233" s="85"/>
      <c r="KJZ233" s="85"/>
      <c r="KKA233" s="85"/>
      <c r="KKB233" s="85"/>
      <c r="KKC233" s="85"/>
      <c r="KKD233" s="85"/>
      <c r="KKE233" s="85"/>
      <c r="KKF233" s="85"/>
      <c r="KKG233" s="85"/>
      <c r="KKH233" s="85"/>
      <c r="KKI233" s="85"/>
      <c r="KKJ233" s="85"/>
      <c r="KKK233" s="85"/>
      <c r="KKL233" s="85"/>
      <c r="KKM233" s="85"/>
      <c r="KKN233" s="85"/>
      <c r="KKO233" s="85"/>
      <c r="KKP233" s="85"/>
      <c r="KKQ233" s="85"/>
      <c r="KKR233" s="85"/>
      <c r="KKS233" s="85"/>
      <c r="KKT233" s="85"/>
      <c r="KKU233" s="85"/>
      <c r="KKV233" s="85"/>
      <c r="KKW233" s="85"/>
      <c r="KKX233" s="85"/>
      <c r="KKY233" s="85"/>
      <c r="KKZ233" s="85"/>
      <c r="KLA233" s="85"/>
      <c r="KLB233" s="85"/>
      <c r="KLC233" s="85"/>
      <c r="KLD233" s="85"/>
      <c r="KLE233" s="85"/>
      <c r="KLF233" s="85"/>
      <c r="KLG233" s="85"/>
      <c r="KLH233" s="85"/>
      <c r="KLI233" s="85"/>
      <c r="KLJ233" s="85"/>
      <c r="KLK233" s="85"/>
      <c r="KLL233" s="85"/>
      <c r="KLM233" s="85"/>
      <c r="KLN233" s="85"/>
      <c r="KLO233" s="85"/>
      <c r="KLP233" s="85"/>
      <c r="KLQ233" s="85"/>
      <c r="KLR233" s="85"/>
      <c r="KLS233" s="85"/>
      <c r="KLT233" s="85"/>
      <c r="KLU233" s="85"/>
      <c r="KLV233" s="85"/>
      <c r="KLW233" s="85"/>
      <c r="KLX233" s="85"/>
      <c r="KLY233" s="85"/>
      <c r="KLZ233" s="85"/>
      <c r="KMA233" s="85"/>
      <c r="KMB233" s="85"/>
      <c r="KMC233" s="85"/>
      <c r="KMD233" s="85"/>
      <c r="KME233" s="85"/>
      <c r="KMF233" s="85"/>
      <c r="KMG233" s="85"/>
      <c r="KMH233" s="85"/>
      <c r="KMI233" s="85"/>
      <c r="KMJ233" s="85"/>
      <c r="KMK233" s="85"/>
      <c r="KML233" s="85"/>
      <c r="KMM233" s="85"/>
      <c r="KMN233" s="85"/>
      <c r="KMO233" s="85"/>
      <c r="KMP233" s="85"/>
      <c r="KMQ233" s="85"/>
      <c r="KMR233" s="85"/>
      <c r="KMS233" s="85"/>
      <c r="KMT233" s="85"/>
      <c r="KMU233" s="85"/>
      <c r="KMV233" s="85"/>
      <c r="KMW233" s="85"/>
      <c r="KMX233" s="85"/>
      <c r="KMY233" s="85"/>
      <c r="KMZ233" s="85"/>
      <c r="KNA233" s="85"/>
      <c r="KNB233" s="85"/>
      <c r="KNC233" s="85"/>
      <c r="KND233" s="85"/>
      <c r="KNE233" s="85"/>
      <c r="KNF233" s="85"/>
      <c r="KNG233" s="85"/>
      <c r="KNH233" s="85"/>
      <c r="KNI233" s="85"/>
      <c r="KNJ233" s="85"/>
      <c r="KNK233" s="85"/>
      <c r="KNL233" s="85"/>
      <c r="KNM233" s="85"/>
      <c r="KNN233" s="85"/>
      <c r="KNO233" s="85"/>
      <c r="KNP233" s="85"/>
      <c r="KNQ233" s="85"/>
      <c r="KNR233" s="85"/>
      <c r="KNS233" s="85"/>
      <c r="KNT233" s="85"/>
      <c r="KNU233" s="85"/>
      <c r="KNV233" s="85"/>
      <c r="KNW233" s="85"/>
      <c r="KNX233" s="85"/>
      <c r="KNY233" s="85"/>
      <c r="KNZ233" s="85"/>
      <c r="KOA233" s="85"/>
      <c r="KOB233" s="85"/>
      <c r="KOC233" s="85"/>
      <c r="KOD233" s="85"/>
      <c r="KOE233" s="85"/>
      <c r="KOF233" s="85"/>
      <c r="KOG233" s="85"/>
      <c r="KOH233" s="85"/>
      <c r="KOI233" s="85"/>
      <c r="KOJ233" s="85"/>
      <c r="KOK233" s="85"/>
      <c r="KOL233" s="85"/>
      <c r="KOM233" s="85"/>
      <c r="KON233" s="85"/>
      <c r="KOO233" s="85"/>
      <c r="KOP233" s="85"/>
      <c r="KOQ233" s="85"/>
      <c r="KOR233" s="85"/>
      <c r="KOS233" s="85"/>
      <c r="KOT233" s="85"/>
      <c r="KOU233" s="85"/>
      <c r="KOV233" s="85"/>
      <c r="KOW233" s="85"/>
      <c r="KOX233" s="85"/>
      <c r="KOY233" s="85"/>
      <c r="KOZ233" s="85"/>
      <c r="KPA233" s="85"/>
      <c r="KPB233" s="85"/>
      <c r="KPC233" s="85"/>
      <c r="KPD233" s="85"/>
      <c r="KPE233" s="85"/>
      <c r="KPF233" s="85"/>
      <c r="KPG233" s="85"/>
      <c r="KPH233" s="85"/>
      <c r="KPI233" s="85"/>
      <c r="KPJ233" s="85"/>
      <c r="KPK233" s="85"/>
      <c r="KPL233" s="85"/>
      <c r="KPM233" s="85"/>
      <c r="KPN233" s="85"/>
      <c r="KPO233" s="85"/>
      <c r="KPP233" s="85"/>
      <c r="KPQ233" s="85"/>
      <c r="KPR233" s="85"/>
      <c r="KPS233" s="85"/>
      <c r="KPT233" s="85"/>
      <c r="KPU233" s="85"/>
      <c r="KPV233" s="85"/>
      <c r="KPW233" s="85"/>
      <c r="KPX233" s="85"/>
      <c r="KPY233" s="85"/>
      <c r="KPZ233" s="85"/>
      <c r="KQA233" s="85"/>
      <c r="KQB233" s="85"/>
      <c r="KQC233" s="85"/>
      <c r="KQD233" s="85"/>
      <c r="KQE233" s="85"/>
      <c r="KQF233" s="85"/>
      <c r="KQG233" s="85"/>
      <c r="KQH233" s="85"/>
      <c r="KQI233" s="85"/>
      <c r="KQJ233" s="85"/>
      <c r="KQK233" s="85"/>
      <c r="KQL233" s="85"/>
      <c r="KQM233" s="85"/>
      <c r="KQN233" s="85"/>
      <c r="KQO233" s="85"/>
      <c r="KQP233" s="85"/>
      <c r="KQQ233" s="85"/>
      <c r="KQR233" s="85"/>
      <c r="KQS233" s="85"/>
      <c r="KQT233" s="85"/>
      <c r="KQU233" s="85"/>
      <c r="KQV233" s="85"/>
      <c r="KQW233" s="85"/>
      <c r="KQX233" s="85"/>
      <c r="KQY233" s="85"/>
      <c r="KQZ233" s="85"/>
      <c r="KRA233" s="85"/>
      <c r="KRB233" s="85"/>
      <c r="KRC233" s="85"/>
      <c r="KRD233" s="85"/>
      <c r="KRE233" s="85"/>
      <c r="KRF233" s="85"/>
      <c r="KRG233" s="85"/>
      <c r="KRH233" s="85"/>
      <c r="KRI233" s="85"/>
      <c r="KRJ233" s="85"/>
      <c r="KRK233" s="85"/>
      <c r="KRL233" s="85"/>
      <c r="KRM233" s="85"/>
      <c r="KRN233" s="85"/>
      <c r="KRO233" s="85"/>
      <c r="KRP233" s="85"/>
      <c r="KRQ233" s="85"/>
      <c r="KRR233" s="85"/>
      <c r="KRS233" s="85"/>
      <c r="KRT233" s="85"/>
      <c r="KRU233" s="85"/>
      <c r="KRV233" s="85"/>
      <c r="KRW233" s="85"/>
      <c r="KRX233" s="85"/>
      <c r="KRY233" s="85"/>
      <c r="KRZ233" s="85"/>
      <c r="KSA233" s="85"/>
      <c r="KSB233" s="85"/>
      <c r="KSC233" s="85"/>
      <c r="KSD233" s="85"/>
      <c r="KSE233" s="85"/>
      <c r="KSF233" s="85"/>
      <c r="KSG233" s="85"/>
      <c r="KSH233" s="85"/>
      <c r="KSI233" s="85"/>
      <c r="KSJ233" s="85"/>
      <c r="KSK233" s="85"/>
      <c r="KSL233" s="85"/>
      <c r="KSM233" s="85"/>
      <c r="KSN233" s="85"/>
      <c r="KSO233" s="85"/>
      <c r="KSP233" s="85"/>
      <c r="KSQ233" s="85"/>
      <c r="KSR233" s="85"/>
      <c r="KSS233" s="85"/>
      <c r="KST233" s="85"/>
      <c r="KSU233" s="85"/>
      <c r="KSV233" s="85"/>
      <c r="KSW233" s="85"/>
      <c r="KSX233" s="85"/>
      <c r="KSY233" s="85"/>
      <c r="KSZ233" s="85"/>
      <c r="KTA233" s="85"/>
      <c r="KTB233" s="85"/>
      <c r="KTC233" s="85"/>
      <c r="KTD233" s="85"/>
      <c r="KTE233" s="85"/>
      <c r="KTF233" s="85"/>
      <c r="KTG233" s="85"/>
      <c r="KTH233" s="85"/>
      <c r="KTI233" s="85"/>
      <c r="KTJ233" s="85"/>
      <c r="KTK233" s="85"/>
      <c r="KTL233" s="85"/>
      <c r="KTM233" s="85"/>
      <c r="KTN233" s="85"/>
      <c r="KTO233" s="85"/>
      <c r="KTP233" s="85"/>
      <c r="KTQ233" s="85"/>
      <c r="KTR233" s="85"/>
      <c r="KTS233" s="85"/>
      <c r="KTT233" s="85"/>
      <c r="KTU233" s="85"/>
      <c r="KTV233" s="85"/>
      <c r="KTW233" s="85"/>
      <c r="KTX233" s="85"/>
      <c r="KTY233" s="85"/>
      <c r="KTZ233" s="85"/>
      <c r="KUA233" s="85"/>
      <c r="KUB233" s="85"/>
      <c r="KUC233" s="85"/>
      <c r="KUD233" s="85"/>
      <c r="KUE233" s="85"/>
      <c r="KUF233" s="85"/>
      <c r="KUG233" s="85"/>
      <c r="KUH233" s="85"/>
      <c r="KUI233" s="85"/>
      <c r="KUJ233" s="85"/>
      <c r="KUK233" s="85"/>
      <c r="KUL233" s="85"/>
      <c r="KUM233" s="85"/>
      <c r="KUN233" s="85"/>
      <c r="KUO233" s="85"/>
      <c r="KUP233" s="85"/>
      <c r="KUQ233" s="85"/>
      <c r="KUR233" s="85"/>
      <c r="KUS233" s="85"/>
      <c r="KUT233" s="85"/>
      <c r="KUU233" s="85"/>
      <c r="KUV233" s="85"/>
      <c r="KUW233" s="85"/>
      <c r="KUX233" s="85"/>
      <c r="KUY233" s="85"/>
      <c r="KUZ233" s="85"/>
      <c r="KVA233" s="85"/>
      <c r="KVB233" s="85"/>
      <c r="KVC233" s="85"/>
      <c r="KVD233" s="85"/>
      <c r="KVE233" s="85"/>
      <c r="KVF233" s="85"/>
      <c r="KVG233" s="85"/>
      <c r="KVH233" s="85"/>
      <c r="KVI233" s="85"/>
      <c r="KVJ233" s="85"/>
      <c r="KVK233" s="85"/>
      <c r="KVL233" s="85"/>
      <c r="KVM233" s="85"/>
      <c r="KVN233" s="85"/>
      <c r="KVO233" s="85"/>
      <c r="KVP233" s="85"/>
      <c r="KVQ233" s="85"/>
      <c r="KVR233" s="85"/>
      <c r="KVS233" s="85"/>
      <c r="KVT233" s="85"/>
      <c r="KVU233" s="85"/>
      <c r="KVV233" s="85"/>
      <c r="KVW233" s="85"/>
      <c r="KVX233" s="85"/>
      <c r="KVY233" s="85"/>
      <c r="KVZ233" s="85"/>
      <c r="KWA233" s="85"/>
      <c r="KWB233" s="85"/>
      <c r="KWC233" s="85"/>
      <c r="KWD233" s="85"/>
      <c r="KWE233" s="85"/>
      <c r="KWF233" s="85"/>
      <c r="KWG233" s="85"/>
      <c r="KWH233" s="85"/>
      <c r="KWI233" s="85"/>
      <c r="KWJ233" s="85"/>
      <c r="KWK233" s="85"/>
      <c r="KWL233" s="85"/>
      <c r="KWM233" s="85"/>
      <c r="KWN233" s="85"/>
      <c r="KWO233" s="85"/>
      <c r="KWP233" s="85"/>
      <c r="KWQ233" s="85"/>
      <c r="KWR233" s="85"/>
      <c r="KWS233" s="85"/>
      <c r="KWT233" s="85"/>
      <c r="KWU233" s="85"/>
      <c r="KWV233" s="85"/>
      <c r="KWW233" s="85"/>
      <c r="KWX233" s="85"/>
      <c r="KWY233" s="85"/>
      <c r="KWZ233" s="85"/>
      <c r="KXA233" s="85"/>
      <c r="KXB233" s="85"/>
      <c r="KXC233" s="85"/>
      <c r="KXD233" s="85"/>
      <c r="KXE233" s="85"/>
      <c r="KXF233" s="85"/>
      <c r="KXG233" s="85"/>
      <c r="KXH233" s="85"/>
      <c r="KXI233" s="85"/>
      <c r="KXJ233" s="85"/>
      <c r="KXK233" s="85"/>
      <c r="KXL233" s="85"/>
      <c r="KXM233" s="85"/>
      <c r="KXN233" s="85"/>
      <c r="KXO233" s="85"/>
      <c r="KXP233" s="85"/>
      <c r="KXQ233" s="85"/>
      <c r="KXR233" s="85"/>
      <c r="KXS233" s="85"/>
      <c r="KXT233" s="85"/>
      <c r="KXU233" s="85"/>
      <c r="KXV233" s="85"/>
      <c r="KXW233" s="85"/>
      <c r="KXX233" s="85"/>
      <c r="KXY233" s="85"/>
      <c r="KXZ233" s="85"/>
      <c r="KYA233" s="85"/>
      <c r="KYB233" s="85"/>
      <c r="KYC233" s="85"/>
      <c r="KYD233" s="85"/>
      <c r="KYE233" s="85"/>
      <c r="KYF233" s="85"/>
      <c r="KYG233" s="85"/>
      <c r="KYH233" s="85"/>
      <c r="KYI233" s="85"/>
      <c r="KYJ233" s="85"/>
      <c r="KYK233" s="85"/>
      <c r="KYL233" s="85"/>
      <c r="KYM233" s="85"/>
      <c r="KYN233" s="85"/>
      <c r="KYO233" s="85"/>
      <c r="KYP233" s="85"/>
      <c r="KYQ233" s="85"/>
      <c r="KYR233" s="85"/>
      <c r="KYS233" s="85"/>
      <c r="KYT233" s="85"/>
      <c r="KYU233" s="85"/>
      <c r="KYV233" s="85"/>
      <c r="KYW233" s="85"/>
      <c r="KYX233" s="85"/>
      <c r="KYY233" s="85"/>
      <c r="KYZ233" s="85"/>
      <c r="KZA233" s="85"/>
      <c r="KZB233" s="85"/>
      <c r="KZC233" s="85"/>
      <c r="KZD233" s="85"/>
      <c r="KZE233" s="85"/>
      <c r="KZF233" s="85"/>
      <c r="KZG233" s="85"/>
      <c r="KZH233" s="85"/>
      <c r="KZI233" s="85"/>
      <c r="KZJ233" s="85"/>
      <c r="KZK233" s="85"/>
      <c r="KZL233" s="85"/>
      <c r="KZM233" s="85"/>
      <c r="KZN233" s="85"/>
      <c r="KZO233" s="85"/>
      <c r="KZP233" s="85"/>
      <c r="KZQ233" s="85"/>
      <c r="KZR233" s="85"/>
      <c r="KZS233" s="85"/>
      <c r="KZT233" s="85"/>
      <c r="KZU233" s="85"/>
      <c r="KZV233" s="85"/>
      <c r="KZW233" s="85"/>
      <c r="KZX233" s="85"/>
      <c r="KZY233" s="85"/>
      <c r="KZZ233" s="85"/>
      <c r="LAA233" s="85"/>
      <c r="LAB233" s="85"/>
      <c r="LAC233" s="85"/>
      <c r="LAD233" s="85"/>
      <c r="LAE233" s="85"/>
      <c r="LAF233" s="85"/>
      <c r="LAG233" s="85"/>
      <c r="LAH233" s="85"/>
      <c r="LAI233" s="85"/>
      <c r="LAJ233" s="85"/>
      <c r="LAK233" s="85"/>
      <c r="LAL233" s="85"/>
      <c r="LAM233" s="85"/>
      <c r="LAN233" s="85"/>
      <c r="LAO233" s="85"/>
      <c r="LAP233" s="85"/>
      <c r="LAQ233" s="85"/>
      <c r="LAR233" s="85"/>
      <c r="LAS233" s="85"/>
      <c r="LAT233" s="85"/>
      <c r="LAU233" s="85"/>
      <c r="LAV233" s="85"/>
      <c r="LAW233" s="85"/>
      <c r="LAX233" s="85"/>
      <c r="LAY233" s="85"/>
      <c r="LAZ233" s="85"/>
      <c r="LBA233" s="85"/>
      <c r="LBB233" s="85"/>
      <c r="LBC233" s="85"/>
      <c r="LBD233" s="85"/>
      <c r="LBE233" s="85"/>
      <c r="LBF233" s="85"/>
      <c r="LBG233" s="85"/>
      <c r="LBH233" s="85"/>
      <c r="LBI233" s="85"/>
      <c r="LBJ233" s="85"/>
      <c r="LBK233" s="85"/>
      <c r="LBL233" s="85"/>
      <c r="LBM233" s="85"/>
      <c r="LBN233" s="85"/>
      <c r="LBO233" s="85"/>
      <c r="LBP233" s="85"/>
      <c r="LBQ233" s="85"/>
      <c r="LBR233" s="85"/>
      <c r="LBS233" s="85"/>
      <c r="LBT233" s="85"/>
      <c r="LBU233" s="85"/>
      <c r="LBV233" s="85"/>
      <c r="LBW233" s="85"/>
      <c r="LBX233" s="85"/>
      <c r="LBY233" s="85"/>
      <c r="LBZ233" s="85"/>
      <c r="LCA233" s="85"/>
      <c r="LCB233" s="85"/>
      <c r="LCC233" s="85"/>
      <c r="LCD233" s="85"/>
      <c r="LCE233" s="85"/>
      <c r="LCF233" s="85"/>
      <c r="LCG233" s="85"/>
      <c r="LCH233" s="85"/>
      <c r="LCI233" s="85"/>
      <c r="LCJ233" s="85"/>
      <c r="LCK233" s="85"/>
      <c r="LCL233" s="85"/>
      <c r="LCM233" s="85"/>
      <c r="LCN233" s="85"/>
      <c r="LCO233" s="85"/>
      <c r="LCP233" s="85"/>
      <c r="LCQ233" s="85"/>
      <c r="LCR233" s="85"/>
      <c r="LCS233" s="85"/>
      <c r="LCT233" s="85"/>
      <c r="LCU233" s="85"/>
      <c r="LCV233" s="85"/>
      <c r="LCW233" s="85"/>
      <c r="LCX233" s="85"/>
      <c r="LCY233" s="85"/>
      <c r="LCZ233" s="85"/>
      <c r="LDA233" s="85"/>
      <c r="LDB233" s="85"/>
      <c r="LDC233" s="85"/>
      <c r="LDD233" s="85"/>
      <c r="LDE233" s="85"/>
      <c r="LDF233" s="85"/>
      <c r="LDG233" s="85"/>
      <c r="LDH233" s="85"/>
      <c r="LDI233" s="85"/>
      <c r="LDJ233" s="85"/>
      <c r="LDK233" s="85"/>
      <c r="LDL233" s="85"/>
      <c r="LDM233" s="85"/>
      <c r="LDN233" s="85"/>
      <c r="LDO233" s="85"/>
      <c r="LDP233" s="85"/>
      <c r="LDQ233" s="85"/>
      <c r="LDR233" s="85"/>
      <c r="LDS233" s="85"/>
      <c r="LDT233" s="85"/>
      <c r="LDU233" s="85"/>
      <c r="LDV233" s="85"/>
      <c r="LDW233" s="85"/>
      <c r="LDX233" s="85"/>
      <c r="LDY233" s="85"/>
      <c r="LDZ233" s="85"/>
      <c r="LEA233" s="85"/>
      <c r="LEB233" s="85"/>
      <c r="LEC233" s="85"/>
      <c r="LED233" s="85"/>
      <c r="LEE233" s="85"/>
      <c r="LEF233" s="85"/>
      <c r="LEG233" s="85"/>
      <c r="LEH233" s="85"/>
      <c r="LEI233" s="85"/>
      <c r="LEJ233" s="85"/>
      <c r="LEK233" s="85"/>
      <c r="LEL233" s="85"/>
      <c r="LEM233" s="85"/>
      <c r="LEN233" s="85"/>
      <c r="LEO233" s="85"/>
      <c r="LEP233" s="85"/>
      <c r="LEQ233" s="85"/>
      <c r="LER233" s="85"/>
      <c r="LES233" s="85"/>
      <c r="LET233" s="85"/>
      <c r="LEU233" s="85"/>
      <c r="LEV233" s="85"/>
      <c r="LEW233" s="85"/>
      <c r="LEX233" s="85"/>
      <c r="LEY233" s="85"/>
      <c r="LEZ233" s="85"/>
      <c r="LFA233" s="85"/>
      <c r="LFB233" s="85"/>
      <c r="LFC233" s="85"/>
      <c r="LFD233" s="85"/>
      <c r="LFE233" s="85"/>
      <c r="LFF233" s="85"/>
      <c r="LFG233" s="85"/>
      <c r="LFH233" s="85"/>
      <c r="LFI233" s="85"/>
      <c r="LFJ233" s="85"/>
      <c r="LFK233" s="85"/>
      <c r="LFL233" s="85"/>
      <c r="LFM233" s="85"/>
      <c r="LFN233" s="85"/>
      <c r="LFO233" s="85"/>
      <c r="LFP233" s="85"/>
      <c r="LFQ233" s="85"/>
      <c r="LFR233" s="85"/>
      <c r="LFS233" s="85"/>
      <c r="LFT233" s="85"/>
      <c r="LFU233" s="85"/>
      <c r="LFV233" s="85"/>
      <c r="LFW233" s="85"/>
      <c r="LFX233" s="85"/>
      <c r="LFY233" s="85"/>
      <c r="LFZ233" s="85"/>
      <c r="LGA233" s="85"/>
      <c r="LGB233" s="85"/>
      <c r="LGC233" s="85"/>
      <c r="LGD233" s="85"/>
      <c r="LGE233" s="85"/>
      <c r="LGF233" s="85"/>
      <c r="LGG233" s="85"/>
      <c r="LGH233" s="85"/>
      <c r="LGI233" s="85"/>
      <c r="LGJ233" s="85"/>
      <c r="LGK233" s="85"/>
      <c r="LGL233" s="85"/>
      <c r="LGM233" s="85"/>
      <c r="LGN233" s="85"/>
      <c r="LGO233" s="85"/>
      <c r="LGP233" s="85"/>
      <c r="LGQ233" s="85"/>
      <c r="LGR233" s="85"/>
      <c r="LGS233" s="85"/>
      <c r="LGT233" s="85"/>
      <c r="LGU233" s="85"/>
      <c r="LGV233" s="85"/>
      <c r="LGW233" s="85"/>
      <c r="LGX233" s="85"/>
      <c r="LGY233" s="85"/>
      <c r="LGZ233" s="85"/>
      <c r="LHA233" s="85"/>
      <c r="LHB233" s="85"/>
      <c r="LHC233" s="85"/>
      <c r="LHD233" s="85"/>
      <c r="LHE233" s="85"/>
      <c r="LHF233" s="85"/>
      <c r="LHG233" s="85"/>
      <c r="LHH233" s="85"/>
      <c r="LHI233" s="85"/>
      <c r="LHJ233" s="85"/>
      <c r="LHK233" s="85"/>
      <c r="LHL233" s="85"/>
      <c r="LHM233" s="85"/>
      <c r="LHN233" s="85"/>
      <c r="LHO233" s="85"/>
      <c r="LHP233" s="85"/>
      <c r="LHQ233" s="85"/>
      <c r="LHR233" s="85"/>
      <c r="LHS233" s="85"/>
      <c r="LHT233" s="85"/>
      <c r="LHU233" s="85"/>
      <c r="LHV233" s="85"/>
      <c r="LHW233" s="85"/>
      <c r="LHX233" s="85"/>
      <c r="LHY233" s="85"/>
      <c r="LHZ233" s="85"/>
      <c r="LIA233" s="85"/>
      <c r="LIB233" s="85"/>
      <c r="LIC233" s="85"/>
      <c r="LID233" s="85"/>
      <c r="LIE233" s="85"/>
      <c r="LIF233" s="85"/>
      <c r="LIG233" s="85"/>
      <c r="LIH233" s="85"/>
      <c r="LII233" s="85"/>
      <c r="LIJ233" s="85"/>
      <c r="LIK233" s="85"/>
      <c r="LIL233" s="85"/>
      <c r="LIM233" s="85"/>
      <c r="LIN233" s="85"/>
      <c r="LIO233" s="85"/>
      <c r="LIP233" s="85"/>
      <c r="LIQ233" s="85"/>
      <c r="LIR233" s="85"/>
      <c r="LIS233" s="85"/>
      <c r="LIT233" s="85"/>
      <c r="LIU233" s="85"/>
      <c r="LIV233" s="85"/>
      <c r="LIW233" s="85"/>
      <c r="LIX233" s="85"/>
      <c r="LIY233" s="85"/>
      <c r="LIZ233" s="85"/>
      <c r="LJA233" s="85"/>
      <c r="LJB233" s="85"/>
      <c r="LJC233" s="85"/>
      <c r="LJD233" s="85"/>
      <c r="LJE233" s="85"/>
      <c r="LJF233" s="85"/>
      <c r="LJG233" s="85"/>
      <c r="LJH233" s="85"/>
      <c r="LJI233" s="85"/>
      <c r="LJJ233" s="85"/>
      <c r="LJK233" s="85"/>
      <c r="LJL233" s="85"/>
      <c r="LJM233" s="85"/>
      <c r="LJN233" s="85"/>
      <c r="LJO233" s="85"/>
      <c r="LJP233" s="85"/>
      <c r="LJQ233" s="85"/>
      <c r="LJR233" s="85"/>
      <c r="LJS233" s="85"/>
      <c r="LJT233" s="85"/>
      <c r="LJU233" s="85"/>
      <c r="LJV233" s="85"/>
      <c r="LJW233" s="85"/>
      <c r="LJX233" s="85"/>
      <c r="LJY233" s="85"/>
      <c r="LJZ233" s="85"/>
      <c r="LKA233" s="85"/>
      <c r="LKB233" s="85"/>
      <c r="LKC233" s="85"/>
      <c r="LKD233" s="85"/>
      <c r="LKE233" s="85"/>
      <c r="LKF233" s="85"/>
      <c r="LKG233" s="85"/>
      <c r="LKH233" s="85"/>
      <c r="LKI233" s="85"/>
      <c r="LKJ233" s="85"/>
      <c r="LKK233" s="85"/>
      <c r="LKL233" s="85"/>
      <c r="LKM233" s="85"/>
      <c r="LKN233" s="85"/>
      <c r="LKO233" s="85"/>
      <c r="LKP233" s="85"/>
      <c r="LKQ233" s="85"/>
      <c r="LKR233" s="85"/>
      <c r="LKS233" s="85"/>
      <c r="LKT233" s="85"/>
      <c r="LKU233" s="85"/>
      <c r="LKV233" s="85"/>
      <c r="LKW233" s="85"/>
      <c r="LKX233" s="85"/>
      <c r="LKY233" s="85"/>
      <c r="LKZ233" s="85"/>
      <c r="LLA233" s="85"/>
      <c r="LLB233" s="85"/>
      <c r="LLC233" s="85"/>
      <c r="LLD233" s="85"/>
      <c r="LLE233" s="85"/>
      <c r="LLF233" s="85"/>
      <c r="LLG233" s="85"/>
      <c r="LLH233" s="85"/>
      <c r="LLI233" s="85"/>
      <c r="LLJ233" s="85"/>
      <c r="LLK233" s="85"/>
      <c r="LLL233" s="85"/>
      <c r="LLM233" s="85"/>
      <c r="LLN233" s="85"/>
      <c r="LLO233" s="85"/>
      <c r="LLP233" s="85"/>
      <c r="LLQ233" s="85"/>
      <c r="LLR233" s="85"/>
      <c r="LLS233" s="85"/>
      <c r="LLT233" s="85"/>
      <c r="LLU233" s="85"/>
      <c r="LLV233" s="85"/>
      <c r="LLW233" s="85"/>
      <c r="LLX233" s="85"/>
      <c r="LLY233" s="85"/>
      <c r="LLZ233" s="85"/>
      <c r="LMA233" s="85"/>
      <c r="LMB233" s="85"/>
      <c r="LMC233" s="85"/>
      <c r="LMD233" s="85"/>
      <c r="LME233" s="85"/>
      <c r="LMF233" s="85"/>
      <c r="LMG233" s="85"/>
      <c r="LMH233" s="85"/>
      <c r="LMI233" s="85"/>
      <c r="LMJ233" s="85"/>
      <c r="LMK233" s="85"/>
      <c r="LML233" s="85"/>
      <c r="LMM233" s="85"/>
      <c r="LMN233" s="85"/>
      <c r="LMO233" s="85"/>
      <c r="LMP233" s="85"/>
      <c r="LMQ233" s="85"/>
      <c r="LMR233" s="85"/>
      <c r="LMS233" s="85"/>
      <c r="LMT233" s="85"/>
      <c r="LMU233" s="85"/>
      <c r="LMV233" s="85"/>
      <c r="LMW233" s="85"/>
      <c r="LMX233" s="85"/>
      <c r="LMY233" s="85"/>
      <c r="LMZ233" s="85"/>
      <c r="LNA233" s="85"/>
      <c r="LNB233" s="85"/>
      <c r="LNC233" s="85"/>
      <c r="LND233" s="85"/>
      <c r="LNE233" s="85"/>
      <c r="LNF233" s="85"/>
      <c r="LNG233" s="85"/>
      <c r="LNH233" s="85"/>
      <c r="LNI233" s="85"/>
      <c r="LNJ233" s="85"/>
      <c r="LNK233" s="85"/>
      <c r="LNL233" s="85"/>
      <c r="LNM233" s="85"/>
      <c r="LNN233" s="85"/>
      <c r="LNO233" s="85"/>
      <c r="LNP233" s="85"/>
      <c r="LNQ233" s="85"/>
      <c r="LNR233" s="85"/>
      <c r="LNS233" s="85"/>
      <c r="LNT233" s="85"/>
      <c r="LNU233" s="85"/>
      <c r="LNV233" s="85"/>
      <c r="LNW233" s="85"/>
      <c r="LNX233" s="85"/>
      <c r="LNY233" s="85"/>
      <c r="LNZ233" s="85"/>
      <c r="LOA233" s="85"/>
      <c r="LOB233" s="85"/>
      <c r="LOC233" s="85"/>
      <c r="LOD233" s="85"/>
      <c r="LOE233" s="85"/>
      <c r="LOF233" s="85"/>
      <c r="LOG233" s="85"/>
      <c r="LOH233" s="85"/>
      <c r="LOI233" s="85"/>
      <c r="LOJ233" s="85"/>
      <c r="LOK233" s="85"/>
      <c r="LOL233" s="85"/>
      <c r="LOM233" s="85"/>
      <c r="LON233" s="85"/>
      <c r="LOO233" s="85"/>
      <c r="LOP233" s="85"/>
      <c r="LOQ233" s="85"/>
      <c r="LOR233" s="85"/>
      <c r="LOS233" s="85"/>
      <c r="LOT233" s="85"/>
      <c r="LOU233" s="85"/>
      <c r="LOV233" s="85"/>
      <c r="LOW233" s="85"/>
      <c r="LOX233" s="85"/>
      <c r="LOY233" s="85"/>
      <c r="LOZ233" s="85"/>
      <c r="LPA233" s="85"/>
      <c r="LPB233" s="85"/>
      <c r="LPC233" s="85"/>
      <c r="LPD233" s="85"/>
      <c r="LPE233" s="85"/>
      <c r="LPF233" s="85"/>
      <c r="LPG233" s="85"/>
      <c r="LPH233" s="85"/>
      <c r="LPI233" s="85"/>
      <c r="LPJ233" s="85"/>
      <c r="LPK233" s="85"/>
      <c r="LPL233" s="85"/>
      <c r="LPM233" s="85"/>
      <c r="LPN233" s="85"/>
      <c r="LPO233" s="85"/>
      <c r="LPP233" s="85"/>
      <c r="LPQ233" s="85"/>
      <c r="LPR233" s="85"/>
      <c r="LPS233" s="85"/>
      <c r="LPT233" s="85"/>
      <c r="LPU233" s="85"/>
      <c r="LPV233" s="85"/>
      <c r="LPW233" s="85"/>
      <c r="LPX233" s="85"/>
      <c r="LPY233" s="85"/>
      <c r="LPZ233" s="85"/>
      <c r="LQA233" s="85"/>
      <c r="LQB233" s="85"/>
      <c r="LQC233" s="85"/>
      <c r="LQD233" s="85"/>
      <c r="LQE233" s="85"/>
      <c r="LQF233" s="85"/>
      <c r="LQG233" s="85"/>
      <c r="LQH233" s="85"/>
      <c r="LQI233" s="85"/>
      <c r="LQJ233" s="85"/>
      <c r="LQK233" s="85"/>
      <c r="LQL233" s="85"/>
      <c r="LQM233" s="85"/>
      <c r="LQN233" s="85"/>
      <c r="LQO233" s="85"/>
      <c r="LQP233" s="85"/>
      <c r="LQQ233" s="85"/>
      <c r="LQR233" s="85"/>
      <c r="LQS233" s="85"/>
      <c r="LQT233" s="85"/>
      <c r="LQU233" s="85"/>
      <c r="LQV233" s="85"/>
      <c r="LQW233" s="85"/>
      <c r="LQX233" s="85"/>
      <c r="LQY233" s="85"/>
      <c r="LQZ233" s="85"/>
      <c r="LRA233" s="85"/>
      <c r="LRB233" s="85"/>
      <c r="LRC233" s="85"/>
      <c r="LRD233" s="85"/>
      <c r="LRE233" s="85"/>
      <c r="LRF233" s="85"/>
      <c r="LRG233" s="85"/>
      <c r="LRH233" s="85"/>
      <c r="LRI233" s="85"/>
      <c r="LRJ233" s="85"/>
      <c r="LRK233" s="85"/>
      <c r="LRL233" s="85"/>
      <c r="LRM233" s="85"/>
      <c r="LRN233" s="85"/>
      <c r="LRO233" s="85"/>
      <c r="LRP233" s="85"/>
      <c r="LRQ233" s="85"/>
      <c r="LRR233" s="85"/>
      <c r="LRS233" s="85"/>
      <c r="LRT233" s="85"/>
      <c r="LRU233" s="85"/>
      <c r="LRV233" s="85"/>
      <c r="LRW233" s="85"/>
      <c r="LRX233" s="85"/>
      <c r="LRY233" s="85"/>
      <c r="LRZ233" s="85"/>
      <c r="LSA233" s="85"/>
      <c r="LSB233" s="85"/>
      <c r="LSC233" s="85"/>
      <c r="LSD233" s="85"/>
      <c r="LSE233" s="85"/>
      <c r="LSF233" s="85"/>
      <c r="LSG233" s="85"/>
      <c r="LSH233" s="85"/>
      <c r="LSI233" s="85"/>
      <c r="LSJ233" s="85"/>
      <c r="LSK233" s="85"/>
      <c r="LSL233" s="85"/>
      <c r="LSM233" s="85"/>
      <c r="LSN233" s="85"/>
      <c r="LSO233" s="85"/>
      <c r="LSP233" s="85"/>
      <c r="LSQ233" s="85"/>
      <c r="LSR233" s="85"/>
      <c r="LSS233" s="85"/>
      <c r="LST233" s="85"/>
      <c r="LSU233" s="85"/>
      <c r="LSV233" s="85"/>
      <c r="LSW233" s="85"/>
      <c r="LSX233" s="85"/>
      <c r="LSY233" s="85"/>
      <c r="LSZ233" s="85"/>
      <c r="LTA233" s="85"/>
      <c r="LTB233" s="85"/>
      <c r="LTC233" s="85"/>
      <c r="LTD233" s="85"/>
      <c r="LTE233" s="85"/>
      <c r="LTF233" s="85"/>
      <c r="LTG233" s="85"/>
      <c r="LTH233" s="85"/>
      <c r="LTI233" s="85"/>
      <c r="LTJ233" s="85"/>
      <c r="LTK233" s="85"/>
      <c r="LTL233" s="85"/>
      <c r="LTM233" s="85"/>
      <c r="LTN233" s="85"/>
      <c r="LTO233" s="85"/>
      <c r="LTP233" s="85"/>
      <c r="LTQ233" s="85"/>
      <c r="LTR233" s="85"/>
      <c r="LTS233" s="85"/>
      <c r="LTT233" s="85"/>
      <c r="LTU233" s="85"/>
      <c r="LTV233" s="85"/>
      <c r="LTW233" s="85"/>
      <c r="LTX233" s="85"/>
      <c r="LTY233" s="85"/>
      <c r="LTZ233" s="85"/>
      <c r="LUA233" s="85"/>
      <c r="LUB233" s="85"/>
      <c r="LUC233" s="85"/>
      <c r="LUD233" s="85"/>
      <c r="LUE233" s="85"/>
      <c r="LUF233" s="85"/>
      <c r="LUG233" s="85"/>
      <c r="LUH233" s="85"/>
      <c r="LUI233" s="85"/>
      <c r="LUJ233" s="85"/>
      <c r="LUK233" s="85"/>
      <c r="LUL233" s="85"/>
      <c r="LUM233" s="85"/>
      <c r="LUN233" s="85"/>
      <c r="LUO233" s="85"/>
      <c r="LUP233" s="85"/>
      <c r="LUQ233" s="85"/>
      <c r="LUR233" s="85"/>
      <c r="LUS233" s="85"/>
      <c r="LUT233" s="85"/>
      <c r="LUU233" s="85"/>
      <c r="LUV233" s="85"/>
      <c r="LUW233" s="85"/>
      <c r="LUX233" s="85"/>
      <c r="LUY233" s="85"/>
      <c r="LUZ233" s="85"/>
      <c r="LVA233" s="85"/>
      <c r="LVB233" s="85"/>
      <c r="LVC233" s="85"/>
      <c r="LVD233" s="85"/>
      <c r="LVE233" s="85"/>
      <c r="LVF233" s="85"/>
      <c r="LVG233" s="85"/>
      <c r="LVH233" s="85"/>
      <c r="LVI233" s="85"/>
      <c r="LVJ233" s="85"/>
      <c r="LVK233" s="85"/>
      <c r="LVL233" s="85"/>
      <c r="LVM233" s="85"/>
      <c r="LVN233" s="85"/>
      <c r="LVO233" s="85"/>
      <c r="LVP233" s="85"/>
      <c r="LVQ233" s="85"/>
      <c r="LVR233" s="85"/>
      <c r="LVS233" s="85"/>
      <c r="LVT233" s="85"/>
      <c r="LVU233" s="85"/>
      <c r="LVV233" s="85"/>
      <c r="LVW233" s="85"/>
      <c r="LVX233" s="85"/>
      <c r="LVY233" s="85"/>
      <c r="LVZ233" s="85"/>
      <c r="LWA233" s="85"/>
      <c r="LWB233" s="85"/>
      <c r="LWC233" s="85"/>
      <c r="LWD233" s="85"/>
      <c r="LWE233" s="85"/>
      <c r="LWF233" s="85"/>
      <c r="LWG233" s="85"/>
      <c r="LWH233" s="85"/>
      <c r="LWI233" s="85"/>
      <c r="LWJ233" s="85"/>
      <c r="LWK233" s="85"/>
      <c r="LWL233" s="85"/>
      <c r="LWM233" s="85"/>
      <c r="LWN233" s="85"/>
      <c r="LWO233" s="85"/>
      <c r="LWP233" s="85"/>
      <c r="LWQ233" s="85"/>
      <c r="LWR233" s="85"/>
      <c r="LWS233" s="85"/>
      <c r="LWT233" s="85"/>
      <c r="LWU233" s="85"/>
      <c r="LWV233" s="85"/>
      <c r="LWW233" s="85"/>
      <c r="LWX233" s="85"/>
      <c r="LWY233" s="85"/>
      <c r="LWZ233" s="85"/>
      <c r="LXA233" s="85"/>
      <c r="LXB233" s="85"/>
      <c r="LXC233" s="85"/>
      <c r="LXD233" s="85"/>
      <c r="LXE233" s="85"/>
      <c r="LXF233" s="85"/>
      <c r="LXG233" s="85"/>
      <c r="LXH233" s="85"/>
      <c r="LXI233" s="85"/>
      <c r="LXJ233" s="85"/>
      <c r="LXK233" s="85"/>
      <c r="LXL233" s="85"/>
      <c r="LXM233" s="85"/>
      <c r="LXN233" s="85"/>
      <c r="LXO233" s="85"/>
      <c r="LXP233" s="85"/>
      <c r="LXQ233" s="85"/>
      <c r="LXR233" s="85"/>
      <c r="LXS233" s="85"/>
      <c r="LXT233" s="85"/>
      <c r="LXU233" s="85"/>
      <c r="LXV233" s="85"/>
      <c r="LXW233" s="85"/>
      <c r="LXX233" s="85"/>
      <c r="LXY233" s="85"/>
      <c r="LXZ233" s="85"/>
      <c r="LYA233" s="85"/>
      <c r="LYB233" s="85"/>
      <c r="LYC233" s="85"/>
      <c r="LYD233" s="85"/>
      <c r="LYE233" s="85"/>
      <c r="LYF233" s="85"/>
      <c r="LYG233" s="85"/>
      <c r="LYH233" s="85"/>
      <c r="LYI233" s="85"/>
      <c r="LYJ233" s="85"/>
      <c r="LYK233" s="85"/>
      <c r="LYL233" s="85"/>
      <c r="LYM233" s="85"/>
      <c r="LYN233" s="85"/>
      <c r="LYO233" s="85"/>
      <c r="LYP233" s="85"/>
      <c r="LYQ233" s="85"/>
      <c r="LYR233" s="85"/>
      <c r="LYS233" s="85"/>
      <c r="LYT233" s="85"/>
      <c r="LYU233" s="85"/>
      <c r="LYV233" s="85"/>
      <c r="LYW233" s="85"/>
      <c r="LYX233" s="85"/>
      <c r="LYY233" s="85"/>
      <c r="LYZ233" s="85"/>
      <c r="LZA233" s="85"/>
      <c r="LZB233" s="85"/>
      <c r="LZC233" s="85"/>
      <c r="LZD233" s="85"/>
      <c r="LZE233" s="85"/>
      <c r="LZF233" s="85"/>
      <c r="LZG233" s="85"/>
      <c r="LZH233" s="85"/>
      <c r="LZI233" s="85"/>
      <c r="LZJ233" s="85"/>
      <c r="LZK233" s="85"/>
      <c r="LZL233" s="85"/>
      <c r="LZM233" s="85"/>
      <c r="LZN233" s="85"/>
      <c r="LZO233" s="85"/>
      <c r="LZP233" s="85"/>
      <c r="LZQ233" s="85"/>
      <c r="LZR233" s="85"/>
      <c r="LZS233" s="85"/>
      <c r="LZT233" s="85"/>
      <c r="LZU233" s="85"/>
      <c r="LZV233" s="85"/>
      <c r="LZW233" s="85"/>
      <c r="LZX233" s="85"/>
      <c r="LZY233" s="85"/>
      <c r="LZZ233" s="85"/>
      <c r="MAA233" s="85"/>
      <c r="MAB233" s="85"/>
      <c r="MAC233" s="85"/>
      <c r="MAD233" s="85"/>
      <c r="MAE233" s="85"/>
      <c r="MAF233" s="85"/>
      <c r="MAG233" s="85"/>
      <c r="MAH233" s="85"/>
      <c r="MAI233" s="85"/>
      <c r="MAJ233" s="85"/>
      <c r="MAK233" s="85"/>
      <c r="MAL233" s="85"/>
      <c r="MAM233" s="85"/>
      <c r="MAN233" s="85"/>
      <c r="MAO233" s="85"/>
      <c r="MAP233" s="85"/>
      <c r="MAQ233" s="85"/>
      <c r="MAR233" s="85"/>
      <c r="MAS233" s="85"/>
      <c r="MAT233" s="85"/>
      <c r="MAU233" s="85"/>
      <c r="MAV233" s="85"/>
      <c r="MAW233" s="85"/>
      <c r="MAX233" s="85"/>
      <c r="MAY233" s="85"/>
      <c r="MAZ233" s="85"/>
      <c r="MBA233" s="85"/>
      <c r="MBB233" s="85"/>
      <c r="MBC233" s="85"/>
      <c r="MBD233" s="85"/>
      <c r="MBE233" s="85"/>
      <c r="MBF233" s="85"/>
      <c r="MBG233" s="85"/>
      <c r="MBH233" s="85"/>
      <c r="MBI233" s="85"/>
      <c r="MBJ233" s="85"/>
      <c r="MBK233" s="85"/>
      <c r="MBL233" s="85"/>
      <c r="MBM233" s="85"/>
      <c r="MBN233" s="85"/>
      <c r="MBO233" s="85"/>
      <c r="MBP233" s="85"/>
      <c r="MBQ233" s="85"/>
      <c r="MBR233" s="85"/>
      <c r="MBS233" s="85"/>
      <c r="MBT233" s="85"/>
      <c r="MBU233" s="85"/>
      <c r="MBV233" s="85"/>
      <c r="MBW233" s="85"/>
      <c r="MBX233" s="85"/>
      <c r="MBY233" s="85"/>
      <c r="MBZ233" s="85"/>
      <c r="MCA233" s="85"/>
      <c r="MCB233" s="85"/>
      <c r="MCC233" s="85"/>
      <c r="MCD233" s="85"/>
      <c r="MCE233" s="85"/>
      <c r="MCF233" s="85"/>
      <c r="MCG233" s="85"/>
      <c r="MCH233" s="85"/>
      <c r="MCI233" s="85"/>
      <c r="MCJ233" s="85"/>
      <c r="MCK233" s="85"/>
      <c r="MCL233" s="85"/>
      <c r="MCM233" s="85"/>
      <c r="MCN233" s="85"/>
      <c r="MCO233" s="85"/>
      <c r="MCP233" s="85"/>
      <c r="MCQ233" s="85"/>
      <c r="MCR233" s="85"/>
      <c r="MCS233" s="85"/>
      <c r="MCT233" s="85"/>
      <c r="MCU233" s="85"/>
      <c r="MCV233" s="85"/>
      <c r="MCW233" s="85"/>
      <c r="MCX233" s="85"/>
      <c r="MCY233" s="85"/>
      <c r="MCZ233" s="85"/>
      <c r="MDA233" s="85"/>
      <c r="MDB233" s="85"/>
      <c r="MDC233" s="85"/>
      <c r="MDD233" s="85"/>
      <c r="MDE233" s="85"/>
      <c r="MDF233" s="85"/>
      <c r="MDG233" s="85"/>
      <c r="MDH233" s="85"/>
      <c r="MDI233" s="85"/>
      <c r="MDJ233" s="85"/>
      <c r="MDK233" s="85"/>
      <c r="MDL233" s="85"/>
      <c r="MDM233" s="85"/>
      <c r="MDN233" s="85"/>
      <c r="MDO233" s="85"/>
      <c r="MDP233" s="85"/>
      <c r="MDQ233" s="85"/>
      <c r="MDR233" s="85"/>
      <c r="MDS233" s="85"/>
      <c r="MDT233" s="85"/>
      <c r="MDU233" s="85"/>
      <c r="MDV233" s="85"/>
      <c r="MDW233" s="85"/>
      <c r="MDX233" s="85"/>
      <c r="MDY233" s="85"/>
      <c r="MDZ233" s="85"/>
      <c r="MEA233" s="85"/>
      <c r="MEB233" s="85"/>
      <c r="MEC233" s="85"/>
      <c r="MED233" s="85"/>
      <c r="MEE233" s="85"/>
      <c r="MEF233" s="85"/>
      <c r="MEG233" s="85"/>
      <c r="MEH233" s="85"/>
      <c r="MEI233" s="85"/>
      <c r="MEJ233" s="85"/>
      <c r="MEK233" s="85"/>
      <c r="MEL233" s="85"/>
      <c r="MEM233" s="85"/>
      <c r="MEN233" s="85"/>
      <c r="MEO233" s="85"/>
      <c r="MEP233" s="85"/>
      <c r="MEQ233" s="85"/>
      <c r="MER233" s="85"/>
      <c r="MES233" s="85"/>
      <c r="MET233" s="85"/>
      <c r="MEU233" s="85"/>
      <c r="MEV233" s="85"/>
      <c r="MEW233" s="85"/>
      <c r="MEX233" s="85"/>
      <c r="MEY233" s="85"/>
      <c r="MEZ233" s="85"/>
      <c r="MFA233" s="85"/>
      <c r="MFB233" s="85"/>
      <c r="MFC233" s="85"/>
      <c r="MFD233" s="85"/>
      <c r="MFE233" s="85"/>
      <c r="MFF233" s="85"/>
      <c r="MFG233" s="85"/>
      <c r="MFH233" s="85"/>
      <c r="MFI233" s="85"/>
      <c r="MFJ233" s="85"/>
      <c r="MFK233" s="85"/>
      <c r="MFL233" s="85"/>
      <c r="MFM233" s="85"/>
      <c r="MFN233" s="85"/>
      <c r="MFO233" s="85"/>
      <c r="MFP233" s="85"/>
      <c r="MFQ233" s="85"/>
      <c r="MFR233" s="85"/>
      <c r="MFS233" s="85"/>
      <c r="MFT233" s="85"/>
      <c r="MFU233" s="85"/>
      <c r="MFV233" s="85"/>
      <c r="MFW233" s="85"/>
      <c r="MFX233" s="85"/>
      <c r="MFY233" s="85"/>
      <c r="MFZ233" s="85"/>
      <c r="MGA233" s="85"/>
      <c r="MGB233" s="85"/>
      <c r="MGC233" s="85"/>
      <c r="MGD233" s="85"/>
      <c r="MGE233" s="85"/>
      <c r="MGF233" s="85"/>
      <c r="MGG233" s="85"/>
      <c r="MGH233" s="85"/>
      <c r="MGI233" s="85"/>
      <c r="MGJ233" s="85"/>
      <c r="MGK233" s="85"/>
      <c r="MGL233" s="85"/>
      <c r="MGM233" s="85"/>
      <c r="MGN233" s="85"/>
      <c r="MGO233" s="85"/>
      <c r="MGP233" s="85"/>
      <c r="MGQ233" s="85"/>
      <c r="MGR233" s="85"/>
      <c r="MGS233" s="85"/>
      <c r="MGT233" s="85"/>
      <c r="MGU233" s="85"/>
      <c r="MGV233" s="85"/>
      <c r="MGW233" s="85"/>
      <c r="MGX233" s="85"/>
      <c r="MGY233" s="85"/>
      <c r="MGZ233" s="85"/>
      <c r="MHA233" s="85"/>
      <c r="MHB233" s="85"/>
      <c r="MHC233" s="85"/>
      <c r="MHD233" s="85"/>
      <c r="MHE233" s="85"/>
      <c r="MHF233" s="85"/>
      <c r="MHG233" s="85"/>
      <c r="MHH233" s="85"/>
      <c r="MHI233" s="85"/>
      <c r="MHJ233" s="85"/>
      <c r="MHK233" s="85"/>
      <c r="MHL233" s="85"/>
      <c r="MHM233" s="85"/>
      <c r="MHN233" s="85"/>
      <c r="MHO233" s="85"/>
      <c r="MHP233" s="85"/>
      <c r="MHQ233" s="85"/>
      <c r="MHR233" s="85"/>
      <c r="MHS233" s="85"/>
      <c r="MHT233" s="85"/>
      <c r="MHU233" s="85"/>
      <c r="MHV233" s="85"/>
      <c r="MHW233" s="85"/>
      <c r="MHX233" s="85"/>
      <c r="MHY233" s="85"/>
      <c r="MHZ233" s="85"/>
      <c r="MIA233" s="85"/>
      <c r="MIB233" s="85"/>
      <c r="MIC233" s="85"/>
      <c r="MID233" s="85"/>
      <c r="MIE233" s="85"/>
      <c r="MIF233" s="85"/>
      <c r="MIG233" s="85"/>
      <c r="MIH233" s="85"/>
      <c r="MII233" s="85"/>
      <c r="MIJ233" s="85"/>
      <c r="MIK233" s="85"/>
      <c r="MIL233" s="85"/>
      <c r="MIM233" s="85"/>
      <c r="MIN233" s="85"/>
      <c r="MIO233" s="85"/>
      <c r="MIP233" s="85"/>
      <c r="MIQ233" s="85"/>
      <c r="MIR233" s="85"/>
      <c r="MIS233" s="85"/>
      <c r="MIT233" s="85"/>
      <c r="MIU233" s="85"/>
      <c r="MIV233" s="85"/>
      <c r="MIW233" s="85"/>
      <c r="MIX233" s="85"/>
      <c r="MIY233" s="85"/>
      <c r="MIZ233" s="85"/>
      <c r="MJA233" s="85"/>
      <c r="MJB233" s="85"/>
      <c r="MJC233" s="85"/>
      <c r="MJD233" s="85"/>
      <c r="MJE233" s="85"/>
      <c r="MJF233" s="85"/>
      <c r="MJG233" s="85"/>
      <c r="MJH233" s="85"/>
      <c r="MJI233" s="85"/>
      <c r="MJJ233" s="85"/>
      <c r="MJK233" s="85"/>
      <c r="MJL233" s="85"/>
      <c r="MJM233" s="85"/>
      <c r="MJN233" s="85"/>
      <c r="MJO233" s="85"/>
      <c r="MJP233" s="85"/>
      <c r="MJQ233" s="85"/>
      <c r="MJR233" s="85"/>
      <c r="MJS233" s="85"/>
      <c r="MJT233" s="85"/>
      <c r="MJU233" s="85"/>
      <c r="MJV233" s="85"/>
      <c r="MJW233" s="85"/>
      <c r="MJX233" s="85"/>
      <c r="MJY233" s="85"/>
      <c r="MJZ233" s="85"/>
      <c r="MKA233" s="85"/>
      <c r="MKB233" s="85"/>
      <c r="MKC233" s="85"/>
      <c r="MKD233" s="85"/>
      <c r="MKE233" s="85"/>
      <c r="MKF233" s="85"/>
      <c r="MKG233" s="85"/>
      <c r="MKH233" s="85"/>
      <c r="MKI233" s="85"/>
      <c r="MKJ233" s="85"/>
      <c r="MKK233" s="85"/>
      <c r="MKL233" s="85"/>
      <c r="MKM233" s="85"/>
      <c r="MKN233" s="85"/>
      <c r="MKO233" s="85"/>
      <c r="MKP233" s="85"/>
      <c r="MKQ233" s="85"/>
      <c r="MKR233" s="85"/>
      <c r="MKS233" s="85"/>
      <c r="MKT233" s="85"/>
      <c r="MKU233" s="85"/>
      <c r="MKV233" s="85"/>
      <c r="MKW233" s="85"/>
      <c r="MKX233" s="85"/>
      <c r="MKY233" s="85"/>
      <c r="MKZ233" s="85"/>
      <c r="MLA233" s="85"/>
      <c r="MLB233" s="85"/>
      <c r="MLC233" s="85"/>
      <c r="MLD233" s="85"/>
      <c r="MLE233" s="85"/>
      <c r="MLF233" s="85"/>
      <c r="MLG233" s="85"/>
      <c r="MLH233" s="85"/>
      <c r="MLI233" s="85"/>
      <c r="MLJ233" s="85"/>
      <c r="MLK233" s="85"/>
      <c r="MLL233" s="85"/>
      <c r="MLM233" s="85"/>
      <c r="MLN233" s="85"/>
      <c r="MLO233" s="85"/>
      <c r="MLP233" s="85"/>
      <c r="MLQ233" s="85"/>
      <c r="MLR233" s="85"/>
      <c r="MLS233" s="85"/>
      <c r="MLT233" s="85"/>
      <c r="MLU233" s="85"/>
      <c r="MLV233" s="85"/>
      <c r="MLW233" s="85"/>
      <c r="MLX233" s="85"/>
      <c r="MLY233" s="85"/>
      <c r="MLZ233" s="85"/>
      <c r="MMA233" s="85"/>
      <c r="MMB233" s="85"/>
      <c r="MMC233" s="85"/>
      <c r="MMD233" s="85"/>
      <c r="MME233" s="85"/>
      <c r="MMF233" s="85"/>
      <c r="MMG233" s="85"/>
      <c r="MMH233" s="85"/>
      <c r="MMI233" s="85"/>
      <c r="MMJ233" s="85"/>
      <c r="MMK233" s="85"/>
      <c r="MML233" s="85"/>
      <c r="MMM233" s="85"/>
      <c r="MMN233" s="85"/>
      <c r="MMO233" s="85"/>
      <c r="MMP233" s="85"/>
      <c r="MMQ233" s="85"/>
      <c r="MMR233" s="85"/>
      <c r="MMS233" s="85"/>
      <c r="MMT233" s="85"/>
      <c r="MMU233" s="85"/>
      <c r="MMV233" s="85"/>
      <c r="MMW233" s="85"/>
      <c r="MMX233" s="85"/>
      <c r="MMY233" s="85"/>
      <c r="MMZ233" s="85"/>
      <c r="MNA233" s="85"/>
      <c r="MNB233" s="85"/>
      <c r="MNC233" s="85"/>
      <c r="MND233" s="85"/>
      <c r="MNE233" s="85"/>
      <c r="MNF233" s="85"/>
      <c r="MNG233" s="85"/>
      <c r="MNH233" s="85"/>
      <c r="MNI233" s="85"/>
      <c r="MNJ233" s="85"/>
      <c r="MNK233" s="85"/>
      <c r="MNL233" s="85"/>
      <c r="MNM233" s="85"/>
      <c r="MNN233" s="85"/>
      <c r="MNO233" s="85"/>
      <c r="MNP233" s="85"/>
      <c r="MNQ233" s="85"/>
      <c r="MNR233" s="85"/>
      <c r="MNS233" s="85"/>
      <c r="MNT233" s="85"/>
      <c r="MNU233" s="85"/>
      <c r="MNV233" s="85"/>
      <c r="MNW233" s="85"/>
      <c r="MNX233" s="85"/>
      <c r="MNY233" s="85"/>
      <c r="MNZ233" s="85"/>
      <c r="MOA233" s="85"/>
      <c r="MOB233" s="85"/>
      <c r="MOC233" s="85"/>
      <c r="MOD233" s="85"/>
      <c r="MOE233" s="85"/>
      <c r="MOF233" s="85"/>
      <c r="MOG233" s="85"/>
      <c r="MOH233" s="85"/>
      <c r="MOI233" s="85"/>
      <c r="MOJ233" s="85"/>
      <c r="MOK233" s="85"/>
      <c r="MOL233" s="85"/>
      <c r="MOM233" s="85"/>
      <c r="MON233" s="85"/>
      <c r="MOO233" s="85"/>
      <c r="MOP233" s="85"/>
      <c r="MOQ233" s="85"/>
      <c r="MOR233" s="85"/>
      <c r="MOS233" s="85"/>
      <c r="MOT233" s="85"/>
      <c r="MOU233" s="85"/>
      <c r="MOV233" s="85"/>
      <c r="MOW233" s="85"/>
      <c r="MOX233" s="85"/>
      <c r="MOY233" s="85"/>
      <c r="MOZ233" s="85"/>
      <c r="MPA233" s="85"/>
      <c r="MPB233" s="85"/>
      <c r="MPC233" s="85"/>
      <c r="MPD233" s="85"/>
      <c r="MPE233" s="85"/>
      <c r="MPF233" s="85"/>
      <c r="MPG233" s="85"/>
      <c r="MPH233" s="85"/>
      <c r="MPI233" s="85"/>
      <c r="MPJ233" s="85"/>
      <c r="MPK233" s="85"/>
      <c r="MPL233" s="85"/>
      <c r="MPM233" s="85"/>
      <c r="MPN233" s="85"/>
      <c r="MPO233" s="85"/>
      <c r="MPP233" s="85"/>
      <c r="MPQ233" s="85"/>
      <c r="MPR233" s="85"/>
      <c r="MPS233" s="85"/>
      <c r="MPT233" s="85"/>
      <c r="MPU233" s="85"/>
      <c r="MPV233" s="85"/>
      <c r="MPW233" s="85"/>
      <c r="MPX233" s="85"/>
      <c r="MPY233" s="85"/>
      <c r="MPZ233" s="85"/>
      <c r="MQA233" s="85"/>
      <c r="MQB233" s="85"/>
      <c r="MQC233" s="85"/>
      <c r="MQD233" s="85"/>
      <c r="MQE233" s="85"/>
      <c r="MQF233" s="85"/>
      <c r="MQG233" s="85"/>
      <c r="MQH233" s="85"/>
      <c r="MQI233" s="85"/>
      <c r="MQJ233" s="85"/>
      <c r="MQK233" s="85"/>
      <c r="MQL233" s="85"/>
      <c r="MQM233" s="85"/>
      <c r="MQN233" s="85"/>
      <c r="MQO233" s="85"/>
      <c r="MQP233" s="85"/>
      <c r="MQQ233" s="85"/>
      <c r="MQR233" s="85"/>
      <c r="MQS233" s="85"/>
      <c r="MQT233" s="85"/>
      <c r="MQU233" s="85"/>
      <c r="MQV233" s="85"/>
      <c r="MQW233" s="85"/>
      <c r="MQX233" s="85"/>
      <c r="MQY233" s="85"/>
      <c r="MQZ233" s="85"/>
      <c r="MRA233" s="85"/>
      <c r="MRB233" s="85"/>
      <c r="MRC233" s="85"/>
      <c r="MRD233" s="85"/>
      <c r="MRE233" s="85"/>
      <c r="MRF233" s="85"/>
      <c r="MRG233" s="85"/>
      <c r="MRH233" s="85"/>
      <c r="MRI233" s="85"/>
      <c r="MRJ233" s="85"/>
      <c r="MRK233" s="85"/>
      <c r="MRL233" s="85"/>
      <c r="MRM233" s="85"/>
      <c r="MRN233" s="85"/>
      <c r="MRO233" s="85"/>
      <c r="MRP233" s="85"/>
      <c r="MRQ233" s="85"/>
      <c r="MRR233" s="85"/>
      <c r="MRS233" s="85"/>
      <c r="MRT233" s="85"/>
      <c r="MRU233" s="85"/>
      <c r="MRV233" s="85"/>
      <c r="MRW233" s="85"/>
      <c r="MRX233" s="85"/>
      <c r="MRY233" s="85"/>
      <c r="MRZ233" s="85"/>
      <c r="MSA233" s="85"/>
      <c r="MSB233" s="85"/>
      <c r="MSC233" s="85"/>
      <c r="MSD233" s="85"/>
      <c r="MSE233" s="85"/>
      <c r="MSF233" s="85"/>
      <c r="MSG233" s="85"/>
      <c r="MSH233" s="85"/>
      <c r="MSI233" s="85"/>
      <c r="MSJ233" s="85"/>
      <c r="MSK233" s="85"/>
      <c r="MSL233" s="85"/>
      <c r="MSM233" s="85"/>
      <c r="MSN233" s="85"/>
      <c r="MSO233" s="85"/>
      <c r="MSP233" s="85"/>
      <c r="MSQ233" s="85"/>
      <c r="MSR233" s="85"/>
      <c r="MSS233" s="85"/>
      <c r="MST233" s="85"/>
      <c r="MSU233" s="85"/>
      <c r="MSV233" s="85"/>
      <c r="MSW233" s="85"/>
      <c r="MSX233" s="85"/>
      <c r="MSY233" s="85"/>
      <c r="MSZ233" s="85"/>
      <c r="MTA233" s="85"/>
      <c r="MTB233" s="85"/>
      <c r="MTC233" s="85"/>
      <c r="MTD233" s="85"/>
      <c r="MTE233" s="85"/>
      <c r="MTF233" s="85"/>
      <c r="MTG233" s="85"/>
      <c r="MTH233" s="85"/>
      <c r="MTI233" s="85"/>
      <c r="MTJ233" s="85"/>
      <c r="MTK233" s="85"/>
      <c r="MTL233" s="85"/>
      <c r="MTM233" s="85"/>
      <c r="MTN233" s="85"/>
      <c r="MTO233" s="85"/>
      <c r="MTP233" s="85"/>
      <c r="MTQ233" s="85"/>
      <c r="MTR233" s="85"/>
      <c r="MTS233" s="85"/>
      <c r="MTT233" s="85"/>
      <c r="MTU233" s="85"/>
      <c r="MTV233" s="85"/>
      <c r="MTW233" s="85"/>
      <c r="MTX233" s="85"/>
      <c r="MTY233" s="85"/>
      <c r="MTZ233" s="85"/>
      <c r="MUA233" s="85"/>
      <c r="MUB233" s="85"/>
      <c r="MUC233" s="85"/>
      <c r="MUD233" s="85"/>
      <c r="MUE233" s="85"/>
      <c r="MUF233" s="85"/>
      <c r="MUG233" s="85"/>
      <c r="MUH233" s="85"/>
      <c r="MUI233" s="85"/>
      <c r="MUJ233" s="85"/>
      <c r="MUK233" s="85"/>
      <c r="MUL233" s="85"/>
      <c r="MUM233" s="85"/>
      <c r="MUN233" s="85"/>
      <c r="MUO233" s="85"/>
      <c r="MUP233" s="85"/>
      <c r="MUQ233" s="85"/>
      <c r="MUR233" s="85"/>
      <c r="MUS233" s="85"/>
      <c r="MUT233" s="85"/>
      <c r="MUU233" s="85"/>
      <c r="MUV233" s="85"/>
      <c r="MUW233" s="85"/>
      <c r="MUX233" s="85"/>
      <c r="MUY233" s="85"/>
      <c r="MUZ233" s="85"/>
      <c r="MVA233" s="85"/>
      <c r="MVB233" s="85"/>
      <c r="MVC233" s="85"/>
      <c r="MVD233" s="85"/>
      <c r="MVE233" s="85"/>
      <c r="MVF233" s="85"/>
      <c r="MVG233" s="85"/>
      <c r="MVH233" s="85"/>
      <c r="MVI233" s="85"/>
      <c r="MVJ233" s="85"/>
      <c r="MVK233" s="85"/>
      <c r="MVL233" s="85"/>
      <c r="MVM233" s="85"/>
      <c r="MVN233" s="85"/>
      <c r="MVO233" s="85"/>
      <c r="MVP233" s="85"/>
      <c r="MVQ233" s="85"/>
      <c r="MVR233" s="85"/>
      <c r="MVS233" s="85"/>
      <c r="MVT233" s="85"/>
      <c r="MVU233" s="85"/>
      <c r="MVV233" s="85"/>
      <c r="MVW233" s="85"/>
      <c r="MVX233" s="85"/>
      <c r="MVY233" s="85"/>
      <c r="MVZ233" s="85"/>
      <c r="MWA233" s="85"/>
      <c r="MWB233" s="85"/>
      <c r="MWC233" s="85"/>
      <c r="MWD233" s="85"/>
      <c r="MWE233" s="85"/>
      <c r="MWF233" s="85"/>
      <c r="MWG233" s="85"/>
      <c r="MWH233" s="85"/>
      <c r="MWI233" s="85"/>
      <c r="MWJ233" s="85"/>
      <c r="MWK233" s="85"/>
      <c r="MWL233" s="85"/>
      <c r="MWM233" s="85"/>
      <c r="MWN233" s="85"/>
      <c r="MWO233" s="85"/>
      <c r="MWP233" s="85"/>
      <c r="MWQ233" s="85"/>
      <c r="MWR233" s="85"/>
      <c r="MWS233" s="85"/>
      <c r="MWT233" s="85"/>
      <c r="MWU233" s="85"/>
      <c r="MWV233" s="85"/>
      <c r="MWW233" s="85"/>
      <c r="MWX233" s="85"/>
      <c r="MWY233" s="85"/>
      <c r="MWZ233" s="85"/>
      <c r="MXA233" s="85"/>
      <c r="MXB233" s="85"/>
      <c r="MXC233" s="85"/>
      <c r="MXD233" s="85"/>
      <c r="MXE233" s="85"/>
      <c r="MXF233" s="85"/>
      <c r="MXG233" s="85"/>
      <c r="MXH233" s="85"/>
      <c r="MXI233" s="85"/>
      <c r="MXJ233" s="85"/>
      <c r="MXK233" s="85"/>
      <c r="MXL233" s="85"/>
      <c r="MXM233" s="85"/>
      <c r="MXN233" s="85"/>
      <c r="MXO233" s="85"/>
      <c r="MXP233" s="85"/>
      <c r="MXQ233" s="85"/>
      <c r="MXR233" s="85"/>
      <c r="MXS233" s="85"/>
      <c r="MXT233" s="85"/>
      <c r="MXU233" s="85"/>
      <c r="MXV233" s="85"/>
      <c r="MXW233" s="85"/>
      <c r="MXX233" s="85"/>
      <c r="MXY233" s="85"/>
      <c r="MXZ233" s="85"/>
      <c r="MYA233" s="85"/>
      <c r="MYB233" s="85"/>
      <c r="MYC233" s="85"/>
      <c r="MYD233" s="85"/>
      <c r="MYE233" s="85"/>
      <c r="MYF233" s="85"/>
      <c r="MYG233" s="85"/>
      <c r="MYH233" s="85"/>
      <c r="MYI233" s="85"/>
      <c r="MYJ233" s="85"/>
      <c r="MYK233" s="85"/>
      <c r="MYL233" s="85"/>
      <c r="MYM233" s="85"/>
      <c r="MYN233" s="85"/>
      <c r="MYO233" s="85"/>
      <c r="MYP233" s="85"/>
      <c r="MYQ233" s="85"/>
      <c r="MYR233" s="85"/>
      <c r="MYS233" s="85"/>
      <c r="MYT233" s="85"/>
      <c r="MYU233" s="85"/>
      <c r="MYV233" s="85"/>
      <c r="MYW233" s="85"/>
      <c r="MYX233" s="85"/>
      <c r="MYY233" s="85"/>
      <c r="MYZ233" s="85"/>
      <c r="MZA233" s="85"/>
      <c r="MZB233" s="85"/>
      <c r="MZC233" s="85"/>
      <c r="MZD233" s="85"/>
      <c r="MZE233" s="85"/>
      <c r="MZF233" s="85"/>
      <c r="MZG233" s="85"/>
      <c r="MZH233" s="85"/>
      <c r="MZI233" s="85"/>
      <c r="MZJ233" s="85"/>
      <c r="MZK233" s="85"/>
      <c r="MZL233" s="85"/>
      <c r="MZM233" s="85"/>
      <c r="MZN233" s="85"/>
      <c r="MZO233" s="85"/>
      <c r="MZP233" s="85"/>
      <c r="MZQ233" s="85"/>
      <c r="MZR233" s="85"/>
      <c r="MZS233" s="85"/>
      <c r="MZT233" s="85"/>
      <c r="MZU233" s="85"/>
      <c r="MZV233" s="85"/>
      <c r="MZW233" s="85"/>
      <c r="MZX233" s="85"/>
      <c r="MZY233" s="85"/>
      <c r="MZZ233" s="85"/>
      <c r="NAA233" s="85"/>
      <c r="NAB233" s="85"/>
      <c r="NAC233" s="85"/>
      <c r="NAD233" s="85"/>
      <c r="NAE233" s="85"/>
      <c r="NAF233" s="85"/>
      <c r="NAG233" s="85"/>
      <c r="NAH233" s="85"/>
      <c r="NAI233" s="85"/>
      <c r="NAJ233" s="85"/>
      <c r="NAK233" s="85"/>
      <c r="NAL233" s="85"/>
      <c r="NAM233" s="85"/>
      <c r="NAN233" s="85"/>
      <c r="NAO233" s="85"/>
      <c r="NAP233" s="85"/>
      <c r="NAQ233" s="85"/>
      <c r="NAR233" s="85"/>
      <c r="NAS233" s="85"/>
      <c r="NAT233" s="85"/>
      <c r="NAU233" s="85"/>
      <c r="NAV233" s="85"/>
      <c r="NAW233" s="85"/>
      <c r="NAX233" s="85"/>
      <c r="NAY233" s="85"/>
      <c r="NAZ233" s="85"/>
      <c r="NBA233" s="85"/>
      <c r="NBB233" s="85"/>
      <c r="NBC233" s="85"/>
      <c r="NBD233" s="85"/>
      <c r="NBE233" s="85"/>
      <c r="NBF233" s="85"/>
      <c r="NBG233" s="85"/>
      <c r="NBH233" s="85"/>
      <c r="NBI233" s="85"/>
      <c r="NBJ233" s="85"/>
      <c r="NBK233" s="85"/>
      <c r="NBL233" s="85"/>
      <c r="NBM233" s="85"/>
      <c r="NBN233" s="85"/>
      <c r="NBO233" s="85"/>
      <c r="NBP233" s="85"/>
      <c r="NBQ233" s="85"/>
      <c r="NBR233" s="85"/>
      <c r="NBS233" s="85"/>
      <c r="NBT233" s="85"/>
      <c r="NBU233" s="85"/>
      <c r="NBV233" s="85"/>
      <c r="NBW233" s="85"/>
      <c r="NBX233" s="85"/>
      <c r="NBY233" s="85"/>
      <c r="NBZ233" s="85"/>
      <c r="NCA233" s="85"/>
      <c r="NCB233" s="85"/>
      <c r="NCC233" s="85"/>
      <c r="NCD233" s="85"/>
      <c r="NCE233" s="85"/>
      <c r="NCF233" s="85"/>
      <c r="NCG233" s="85"/>
      <c r="NCH233" s="85"/>
      <c r="NCI233" s="85"/>
      <c r="NCJ233" s="85"/>
      <c r="NCK233" s="85"/>
      <c r="NCL233" s="85"/>
      <c r="NCM233" s="85"/>
      <c r="NCN233" s="85"/>
      <c r="NCO233" s="85"/>
      <c r="NCP233" s="85"/>
      <c r="NCQ233" s="85"/>
      <c r="NCR233" s="85"/>
      <c r="NCS233" s="85"/>
      <c r="NCT233" s="85"/>
      <c r="NCU233" s="85"/>
      <c r="NCV233" s="85"/>
      <c r="NCW233" s="85"/>
      <c r="NCX233" s="85"/>
      <c r="NCY233" s="85"/>
      <c r="NCZ233" s="85"/>
      <c r="NDA233" s="85"/>
      <c r="NDB233" s="85"/>
      <c r="NDC233" s="85"/>
      <c r="NDD233" s="85"/>
      <c r="NDE233" s="85"/>
      <c r="NDF233" s="85"/>
      <c r="NDG233" s="85"/>
      <c r="NDH233" s="85"/>
      <c r="NDI233" s="85"/>
      <c r="NDJ233" s="85"/>
      <c r="NDK233" s="85"/>
      <c r="NDL233" s="85"/>
      <c r="NDM233" s="85"/>
      <c r="NDN233" s="85"/>
      <c r="NDO233" s="85"/>
      <c r="NDP233" s="85"/>
      <c r="NDQ233" s="85"/>
      <c r="NDR233" s="85"/>
      <c r="NDS233" s="85"/>
      <c r="NDT233" s="85"/>
      <c r="NDU233" s="85"/>
      <c r="NDV233" s="85"/>
      <c r="NDW233" s="85"/>
      <c r="NDX233" s="85"/>
      <c r="NDY233" s="85"/>
      <c r="NDZ233" s="85"/>
      <c r="NEA233" s="85"/>
      <c r="NEB233" s="85"/>
      <c r="NEC233" s="85"/>
      <c r="NED233" s="85"/>
      <c r="NEE233" s="85"/>
      <c r="NEF233" s="85"/>
      <c r="NEG233" s="85"/>
      <c r="NEH233" s="85"/>
      <c r="NEI233" s="85"/>
      <c r="NEJ233" s="85"/>
      <c r="NEK233" s="85"/>
      <c r="NEL233" s="85"/>
      <c r="NEM233" s="85"/>
      <c r="NEN233" s="85"/>
      <c r="NEO233" s="85"/>
      <c r="NEP233" s="85"/>
      <c r="NEQ233" s="85"/>
      <c r="NER233" s="85"/>
      <c r="NES233" s="85"/>
      <c r="NET233" s="85"/>
      <c r="NEU233" s="85"/>
      <c r="NEV233" s="85"/>
      <c r="NEW233" s="85"/>
      <c r="NEX233" s="85"/>
      <c r="NEY233" s="85"/>
      <c r="NEZ233" s="85"/>
      <c r="NFA233" s="85"/>
      <c r="NFB233" s="85"/>
      <c r="NFC233" s="85"/>
      <c r="NFD233" s="85"/>
      <c r="NFE233" s="85"/>
      <c r="NFF233" s="85"/>
      <c r="NFG233" s="85"/>
      <c r="NFH233" s="85"/>
      <c r="NFI233" s="85"/>
      <c r="NFJ233" s="85"/>
      <c r="NFK233" s="85"/>
      <c r="NFL233" s="85"/>
      <c r="NFM233" s="85"/>
      <c r="NFN233" s="85"/>
      <c r="NFO233" s="85"/>
      <c r="NFP233" s="85"/>
      <c r="NFQ233" s="85"/>
      <c r="NFR233" s="85"/>
      <c r="NFS233" s="85"/>
      <c r="NFT233" s="85"/>
      <c r="NFU233" s="85"/>
      <c r="NFV233" s="85"/>
      <c r="NFW233" s="85"/>
      <c r="NFX233" s="85"/>
      <c r="NFY233" s="85"/>
      <c r="NFZ233" s="85"/>
      <c r="NGA233" s="85"/>
      <c r="NGB233" s="85"/>
      <c r="NGC233" s="85"/>
      <c r="NGD233" s="85"/>
      <c r="NGE233" s="85"/>
      <c r="NGF233" s="85"/>
      <c r="NGG233" s="85"/>
      <c r="NGH233" s="85"/>
      <c r="NGI233" s="85"/>
      <c r="NGJ233" s="85"/>
      <c r="NGK233" s="85"/>
      <c r="NGL233" s="85"/>
      <c r="NGM233" s="85"/>
      <c r="NGN233" s="85"/>
      <c r="NGO233" s="85"/>
      <c r="NGP233" s="85"/>
      <c r="NGQ233" s="85"/>
      <c r="NGR233" s="85"/>
      <c r="NGS233" s="85"/>
      <c r="NGT233" s="85"/>
      <c r="NGU233" s="85"/>
      <c r="NGV233" s="85"/>
      <c r="NGW233" s="85"/>
      <c r="NGX233" s="85"/>
      <c r="NGY233" s="85"/>
      <c r="NGZ233" s="85"/>
      <c r="NHA233" s="85"/>
      <c r="NHB233" s="85"/>
      <c r="NHC233" s="85"/>
      <c r="NHD233" s="85"/>
      <c r="NHE233" s="85"/>
      <c r="NHF233" s="85"/>
      <c r="NHG233" s="85"/>
      <c r="NHH233" s="85"/>
      <c r="NHI233" s="85"/>
      <c r="NHJ233" s="85"/>
      <c r="NHK233" s="85"/>
      <c r="NHL233" s="85"/>
      <c r="NHM233" s="85"/>
      <c r="NHN233" s="85"/>
      <c r="NHO233" s="85"/>
      <c r="NHP233" s="85"/>
      <c r="NHQ233" s="85"/>
      <c r="NHR233" s="85"/>
      <c r="NHS233" s="85"/>
      <c r="NHT233" s="85"/>
      <c r="NHU233" s="85"/>
      <c r="NHV233" s="85"/>
      <c r="NHW233" s="85"/>
      <c r="NHX233" s="85"/>
      <c r="NHY233" s="85"/>
      <c r="NHZ233" s="85"/>
      <c r="NIA233" s="85"/>
      <c r="NIB233" s="85"/>
      <c r="NIC233" s="85"/>
      <c r="NID233" s="85"/>
      <c r="NIE233" s="85"/>
      <c r="NIF233" s="85"/>
      <c r="NIG233" s="85"/>
      <c r="NIH233" s="85"/>
      <c r="NII233" s="85"/>
      <c r="NIJ233" s="85"/>
      <c r="NIK233" s="85"/>
      <c r="NIL233" s="85"/>
      <c r="NIM233" s="85"/>
      <c r="NIN233" s="85"/>
      <c r="NIO233" s="85"/>
      <c r="NIP233" s="85"/>
      <c r="NIQ233" s="85"/>
      <c r="NIR233" s="85"/>
      <c r="NIS233" s="85"/>
      <c r="NIT233" s="85"/>
      <c r="NIU233" s="85"/>
      <c r="NIV233" s="85"/>
      <c r="NIW233" s="85"/>
      <c r="NIX233" s="85"/>
      <c r="NIY233" s="85"/>
      <c r="NIZ233" s="85"/>
      <c r="NJA233" s="85"/>
      <c r="NJB233" s="85"/>
      <c r="NJC233" s="85"/>
      <c r="NJD233" s="85"/>
      <c r="NJE233" s="85"/>
      <c r="NJF233" s="85"/>
      <c r="NJG233" s="85"/>
      <c r="NJH233" s="85"/>
      <c r="NJI233" s="85"/>
      <c r="NJJ233" s="85"/>
      <c r="NJK233" s="85"/>
      <c r="NJL233" s="85"/>
      <c r="NJM233" s="85"/>
      <c r="NJN233" s="85"/>
      <c r="NJO233" s="85"/>
      <c r="NJP233" s="85"/>
      <c r="NJQ233" s="85"/>
      <c r="NJR233" s="85"/>
      <c r="NJS233" s="85"/>
      <c r="NJT233" s="85"/>
      <c r="NJU233" s="85"/>
      <c r="NJV233" s="85"/>
      <c r="NJW233" s="85"/>
      <c r="NJX233" s="85"/>
      <c r="NJY233" s="85"/>
      <c r="NJZ233" s="85"/>
      <c r="NKA233" s="85"/>
      <c r="NKB233" s="85"/>
      <c r="NKC233" s="85"/>
      <c r="NKD233" s="85"/>
      <c r="NKE233" s="85"/>
      <c r="NKF233" s="85"/>
      <c r="NKG233" s="85"/>
      <c r="NKH233" s="85"/>
      <c r="NKI233" s="85"/>
      <c r="NKJ233" s="85"/>
      <c r="NKK233" s="85"/>
      <c r="NKL233" s="85"/>
      <c r="NKM233" s="85"/>
      <c r="NKN233" s="85"/>
      <c r="NKO233" s="85"/>
      <c r="NKP233" s="85"/>
      <c r="NKQ233" s="85"/>
      <c r="NKR233" s="85"/>
      <c r="NKS233" s="85"/>
      <c r="NKT233" s="85"/>
      <c r="NKU233" s="85"/>
      <c r="NKV233" s="85"/>
      <c r="NKW233" s="85"/>
      <c r="NKX233" s="85"/>
      <c r="NKY233" s="85"/>
      <c r="NKZ233" s="85"/>
      <c r="NLA233" s="85"/>
      <c r="NLB233" s="85"/>
      <c r="NLC233" s="85"/>
      <c r="NLD233" s="85"/>
      <c r="NLE233" s="85"/>
      <c r="NLF233" s="85"/>
      <c r="NLG233" s="85"/>
      <c r="NLH233" s="85"/>
      <c r="NLI233" s="85"/>
      <c r="NLJ233" s="85"/>
      <c r="NLK233" s="85"/>
      <c r="NLL233" s="85"/>
      <c r="NLM233" s="85"/>
      <c r="NLN233" s="85"/>
      <c r="NLO233" s="85"/>
      <c r="NLP233" s="85"/>
      <c r="NLQ233" s="85"/>
      <c r="NLR233" s="85"/>
      <c r="NLS233" s="85"/>
      <c r="NLT233" s="85"/>
      <c r="NLU233" s="85"/>
      <c r="NLV233" s="85"/>
      <c r="NLW233" s="85"/>
      <c r="NLX233" s="85"/>
      <c r="NLY233" s="85"/>
      <c r="NLZ233" s="85"/>
      <c r="NMA233" s="85"/>
      <c r="NMB233" s="85"/>
      <c r="NMC233" s="85"/>
      <c r="NMD233" s="85"/>
      <c r="NME233" s="85"/>
      <c r="NMF233" s="85"/>
      <c r="NMG233" s="85"/>
      <c r="NMH233" s="85"/>
      <c r="NMI233" s="85"/>
      <c r="NMJ233" s="85"/>
      <c r="NMK233" s="85"/>
      <c r="NML233" s="85"/>
      <c r="NMM233" s="85"/>
      <c r="NMN233" s="85"/>
      <c r="NMO233" s="85"/>
      <c r="NMP233" s="85"/>
      <c r="NMQ233" s="85"/>
      <c r="NMR233" s="85"/>
      <c r="NMS233" s="85"/>
      <c r="NMT233" s="85"/>
      <c r="NMU233" s="85"/>
      <c r="NMV233" s="85"/>
      <c r="NMW233" s="85"/>
      <c r="NMX233" s="85"/>
      <c r="NMY233" s="85"/>
      <c r="NMZ233" s="85"/>
      <c r="NNA233" s="85"/>
      <c r="NNB233" s="85"/>
      <c r="NNC233" s="85"/>
      <c r="NND233" s="85"/>
      <c r="NNE233" s="85"/>
      <c r="NNF233" s="85"/>
      <c r="NNG233" s="85"/>
      <c r="NNH233" s="85"/>
      <c r="NNI233" s="85"/>
      <c r="NNJ233" s="85"/>
      <c r="NNK233" s="85"/>
      <c r="NNL233" s="85"/>
      <c r="NNM233" s="85"/>
      <c r="NNN233" s="85"/>
      <c r="NNO233" s="85"/>
      <c r="NNP233" s="85"/>
      <c r="NNQ233" s="85"/>
      <c r="NNR233" s="85"/>
      <c r="NNS233" s="85"/>
      <c r="NNT233" s="85"/>
      <c r="NNU233" s="85"/>
      <c r="NNV233" s="85"/>
      <c r="NNW233" s="85"/>
      <c r="NNX233" s="85"/>
      <c r="NNY233" s="85"/>
      <c r="NNZ233" s="85"/>
      <c r="NOA233" s="85"/>
      <c r="NOB233" s="85"/>
      <c r="NOC233" s="85"/>
      <c r="NOD233" s="85"/>
      <c r="NOE233" s="85"/>
      <c r="NOF233" s="85"/>
      <c r="NOG233" s="85"/>
      <c r="NOH233" s="85"/>
      <c r="NOI233" s="85"/>
      <c r="NOJ233" s="85"/>
      <c r="NOK233" s="85"/>
      <c r="NOL233" s="85"/>
      <c r="NOM233" s="85"/>
      <c r="NON233" s="85"/>
      <c r="NOO233" s="85"/>
      <c r="NOP233" s="85"/>
      <c r="NOQ233" s="85"/>
      <c r="NOR233" s="85"/>
      <c r="NOS233" s="85"/>
      <c r="NOT233" s="85"/>
      <c r="NOU233" s="85"/>
      <c r="NOV233" s="85"/>
      <c r="NOW233" s="85"/>
      <c r="NOX233" s="85"/>
      <c r="NOY233" s="85"/>
      <c r="NOZ233" s="85"/>
      <c r="NPA233" s="85"/>
      <c r="NPB233" s="85"/>
      <c r="NPC233" s="85"/>
      <c r="NPD233" s="85"/>
      <c r="NPE233" s="85"/>
      <c r="NPF233" s="85"/>
      <c r="NPG233" s="85"/>
      <c r="NPH233" s="85"/>
      <c r="NPI233" s="85"/>
      <c r="NPJ233" s="85"/>
      <c r="NPK233" s="85"/>
      <c r="NPL233" s="85"/>
      <c r="NPM233" s="85"/>
      <c r="NPN233" s="85"/>
      <c r="NPO233" s="85"/>
      <c r="NPP233" s="85"/>
      <c r="NPQ233" s="85"/>
      <c r="NPR233" s="85"/>
      <c r="NPS233" s="85"/>
      <c r="NPT233" s="85"/>
      <c r="NPU233" s="85"/>
      <c r="NPV233" s="85"/>
      <c r="NPW233" s="85"/>
      <c r="NPX233" s="85"/>
      <c r="NPY233" s="85"/>
      <c r="NPZ233" s="85"/>
      <c r="NQA233" s="85"/>
      <c r="NQB233" s="85"/>
      <c r="NQC233" s="85"/>
      <c r="NQD233" s="85"/>
      <c r="NQE233" s="85"/>
      <c r="NQF233" s="85"/>
      <c r="NQG233" s="85"/>
      <c r="NQH233" s="85"/>
      <c r="NQI233" s="85"/>
      <c r="NQJ233" s="85"/>
      <c r="NQK233" s="85"/>
      <c r="NQL233" s="85"/>
      <c r="NQM233" s="85"/>
      <c r="NQN233" s="85"/>
      <c r="NQO233" s="85"/>
      <c r="NQP233" s="85"/>
      <c r="NQQ233" s="85"/>
      <c r="NQR233" s="85"/>
      <c r="NQS233" s="85"/>
      <c r="NQT233" s="85"/>
      <c r="NQU233" s="85"/>
      <c r="NQV233" s="85"/>
      <c r="NQW233" s="85"/>
      <c r="NQX233" s="85"/>
      <c r="NQY233" s="85"/>
      <c r="NQZ233" s="85"/>
      <c r="NRA233" s="85"/>
      <c r="NRB233" s="85"/>
      <c r="NRC233" s="85"/>
      <c r="NRD233" s="85"/>
      <c r="NRE233" s="85"/>
      <c r="NRF233" s="85"/>
      <c r="NRG233" s="85"/>
      <c r="NRH233" s="85"/>
      <c r="NRI233" s="85"/>
      <c r="NRJ233" s="85"/>
      <c r="NRK233" s="85"/>
      <c r="NRL233" s="85"/>
      <c r="NRM233" s="85"/>
      <c r="NRN233" s="85"/>
      <c r="NRO233" s="85"/>
      <c r="NRP233" s="85"/>
      <c r="NRQ233" s="85"/>
      <c r="NRR233" s="85"/>
      <c r="NRS233" s="85"/>
      <c r="NRT233" s="85"/>
      <c r="NRU233" s="85"/>
      <c r="NRV233" s="85"/>
      <c r="NRW233" s="85"/>
      <c r="NRX233" s="85"/>
      <c r="NRY233" s="85"/>
      <c r="NRZ233" s="85"/>
      <c r="NSA233" s="85"/>
      <c r="NSB233" s="85"/>
      <c r="NSC233" s="85"/>
      <c r="NSD233" s="85"/>
      <c r="NSE233" s="85"/>
      <c r="NSF233" s="85"/>
      <c r="NSG233" s="85"/>
      <c r="NSH233" s="85"/>
      <c r="NSI233" s="85"/>
      <c r="NSJ233" s="85"/>
      <c r="NSK233" s="85"/>
      <c r="NSL233" s="85"/>
      <c r="NSM233" s="85"/>
      <c r="NSN233" s="85"/>
      <c r="NSO233" s="85"/>
      <c r="NSP233" s="85"/>
      <c r="NSQ233" s="85"/>
      <c r="NSR233" s="85"/>
      <c r="NSS233" s="85"/>
      <c r="NST233" s="85"/>
      <c r="NSU233" s="85"/>
      <c r="NSV233" s="85"/>
      <c r="NSW233" s="85"/>
      <c r="NSX233" s="85"/>
      <c r="NSY233" s="85"/>
      <c r="NSZ233" s="85"/>
      <c r="NTA233" s="85"/>
      <c r="NTB233" s="85"/>
      <c r="NTC233" s="85"/>
      <c r="NTD233" s="85"/>
      <c r="NTE233" s="85"/>
      <c r="NTF233" s="85"/>
      <c r="NTG233" s="85"/>
      <c r="NTH233" s="85"/>
      <c r="NTI233" s="85"/>
      <c r="NTJ233" s="85"/>
      <c r="NTK233" s="85"/>
      <c r="NTL233" s="85"/>
      <c r="NTM233" s="85"/>
      <c r="NTN233" s="85"/>
      <c r="NTO233" s="85"/>
      <c r="NTP233" s="85"/>
      <c r="NTQ233" s="85"/>
      <c r="NTR233" s="85"/>
      <c r="NTS233" s="85"/>
      <c r="NTT233" s="85"/>
      <c r="NTU233" s="85"/>
      <c r="NTV233" s="85"/>
      <c r="NTW233" s="85"/>
      <c r="NTX233" s="85"/>
      <c r="NTY233" s="85"/>
      <c r="NTZ233" s="85"/>
      <c r="NUA233" s="85"/>
      <c r="NUB233" s="85"/>
      <c r="NUC233" s="85"/>
      <c r="NUD233" s="85"/>
      <c r="NUE233" s="85"/>
      <c r="NUF233" s="85"/>
      <c r="NUG233" s="85"/>
      <c r="NUH233" s="85"/>
      <c r="NUI233" s="85"/>
      <c r="NUJ233" s="85"/>
      <c r="NUK233" s="85"/>
      <c r="NUL233" s="85"/>
      <c r="NUM233" s="85"/>
      <c r="NUN233" s="85"/>
      <c r="NUO233" s="85"/>
      <c r="NUP233" s="85"/>
      <c r="NUQ233" s="85"/>
      <c r="NUR233" s="85"/>
      <c r="NUS233" s="85"/>
      <c r="NUT233" s="85"/>
      <c r="NUU233" s="85"/>
      <c r="NUV233" s="85"/>
      <c r="NUW233" s="85"/>
      <c r="NUX233" s="85"/>
      <c r="NUY233" s="85"/>
      <c r="NUZ233" s="85"/>
      <c r="NVA233" s="85"/>
      <c r="NVB233" s="85"/>
      <c r="NVC233" s="85"/>
      <c r="NVD233" s="85"/>
      <c r="NVE233" s="85"/>
      <c r="NVF233" s="85"/>
      <c r="NVG233" s="85"/>
      <c r="NVH233" s="85"/>
      <c r="NVI233" s="85"/>
      <c r="NVJ233" s="85"/>
      <c r="NVK233" s="85"/>
      <c r="NVL233" s="85"/>
      <c r="NVM233" s="85"/>
      <c r="NVN233" s="85"/>
      <c r="NVO233" s="85"/>
      <c r="NVP233" s="85"/>
      <c r="NVQ233" s="85"/>
      <c r="NVR233" s="85"/>
      <c r="NVS233" s="85"/>
      <c r="NVT233" s="85"/>
      <c r="NVU233" s="85"/>
      <c r="NVV233" s="85"/>
      <c r="NVW233" s="85"/>
      <c r="NVX233" s="85"/>
      <c r="NVY233" s="85"/>
      <c r="NVZ233" s="85"/>
      <c r="NWA233" s="85"/>
      <c r="NWB233" s="85"/>
      <c r="NWC233" s="85"/>
      <c r="NWD233" s="85"/>
      <c r="NWE233" s="85"/>
      <c r="NWF233" s="85"/>
      <c r="NWG233" s="85"/>
      <c r="NWH233" s="85"/>
      <c r="NWI233" s="85"/>
      <c r="NWJ233" s="85"/>
      <c r="NWK233" s="85"/>
      <c r="NWL233" s="85"/>
      <c r="NWM233" s="85"/>
      <c r="NWN233" s="85"/>
      <c r="NWO233" s="85"/>
      <c r="NWP233" s="85"/>
      <c r="NWQ233" s="85"/>
      <c r="NWR233" s="85"/>
      <c r="NWS233" s="85"/>
      <c r="NWT233" s="85"/>
      <c r="NWU233" s="85"/>
      <c r="NWV233" s="85"/>
      <c r="NWW233" s="85"/>
      <c r="NWX233" s="85"/>
      <c r="NWY233" s="85"/>
      <c r="NWZ233" s="85"/>
      <c r="NXA233" s="85"/>
      <c r="NXB233" s="85"/>
      <c r="NXC233" s="85"/>
      <c r="NXD233" s="85"/>
      <c r="NXE233" s="85"/>
      <c r="NXF233" s="85"/>
      <c r="NXG233" s="85"/>
      <c r="NXH233" s="85"/>
      <c r="NXI233" s="85"/>
      <c r="NXJ233" s="85"/>
      <c r="NXK233" s="85"/>
      <c r="NXL233" s="85"/>
      <c r="NXM233" s="85"/>
      <c r="NXN233" s="85"/>
      <c r="NXO233" s="85"/>
      <c r="NXP233" s="85"/>
      <c r="NXQ233" s="85"/>
      <c r="NXR233" s="85"/>
      <c r="NXS233" s="85"/>
      <c r="NXT233" s="85"/>
      <c r="NXU233" s="85"/>
      <c r="NXV233" s="85"/>
      <c r="NXW233" s="85"/>
      <c r="NXX233" s="85"/>
      <c r="NXY233" s="85"/>
      <c r="NXZ233" s="85"/>
      <c r="NYA233" s="85"/>
      <c r="NYB233" s="85"/>
      <c r="NYC233" s="85"/>
      <c r="NYD233" s="85"/>
      <c r="NYE233" s="85"/>
      <c r="NYF233" s="85"/>
      <c r="NYG233" s="85"/>
      <c r="NYH233" s="85"/>
      <c r="NYI233" s="85"/>
      <c r="NYJ233" s="85"/>
      <c r="NYK233" s="85"/>
      <c r="NYL233" s="85"/>
      <c r="NYM233" s="85"/>
      <c r="NYN233" s="85"/>
      <c r="NYO233" s="85"/>
      <c r="NYP233" s="85"/>
      <c r="NYQ233" s="85"/>
      <c r="NYR233" s="85"/>
      <c r="NYS233" s="85"/>
      <c r="NYT233" s="85"/>
      <c r="NYU233" s="85"/>
      <c r="NYV233" s="85"/>
      <c r="NYW233" s="85"/>
      <c r="NYX233" s="85"/>
      <c r="NYY233" s="85"/>
      <c r="NYZ233" s="85"/>
      <c r="NZA233" s="85"/>
      <c r="NZB233" s="85"/>
      <c r="NZC233" s="85"/>
      <c r="NZD233" s="85"/>
      <c r="NZE233" s="85"/>
      <c r="NZF233" s="85"/>
      <c r="NZG233" s="85"/>
      <c r="NZH233" s="85"/>
      <c r="NZI233" s="85"/>
      <c r="NZJ233" s="85"/>
      <c r="NZK233" s="85"/>
      <c r="NZL233" s="85"/>
      <c r="NZM233" s="85"/>
      <c r="NZN233" s="85"/>
      <c r="NZO233" s="85"/>
      <c r="NZP233" s="85"/>
      <c r="NZQ233" s="85"/>
      <c r="NZR233" s="85"/>
      <c r="NZS233" s="85"/>
      <c r="NZT233" s="85"/>
      <c r="NZU233" s="85"/>
      <c r="NZV233" s="85"/>
      <c r="NZW233" s="85"/>
      <c r="NZX233" s="85"/>
      <c r="NZY233" s="85"/>
      <c r="NZZ233" s="85"/>
      <c r="OAA233" s="85"/>
      <c r="OAB233" s="85"/>
      <c r="OAC233" s="85"/>
      <c r="OAD233" s="85"/>
      <c r="OAE233" s="85"/>
      <c r="OAF233" s="85"/>
      <c r="OAG233" s="85"/>
      <c r="OAH233" s="85"/>
      <c r="OAI233" s="85"/>
      <c r="OAJ233" s="85"/>
      <c r="OAK233" s="85"/>
      <c r="OAL233" s="85"/>
      <c r="OAM233" s="85"/>
      <c r="OAN233" s="85"/>
      <c r="OAO233" s="85"/>
      <c r="OAP233" s="85"/>
      <c r="OAQ233" s="85"/>
      <c r="OAR233" s="85"/>
      <c r="OAS233" s="85"/>
      <c r="OAT233" s="85"/>
      <c r="OAU233" s="85"/>
      <c r="OAV233" s="85"/>
      <c r="OAW233" s="85"/>
      <c r="OAX233" s="85"/>
      <c r="OAY233" s="85"/>
      <c r="OAZ233" s="85"/>
      <c r="OBA233" s="85"/>
      <c r="OBB233" s="85"/>
      <c r="OBC233" s="85"/>
      <c r="OBD233" s="85"/>
      <c r="OBE233" s="85"/>
      <c r="OBF233" s="85"/>
      <c r="OBG233" s="85"/>
      <c r="OBH233" s="85"/>
      <c r="OBI233" s="85"/>
      <c r="OBJ233" s="85"/>
      <c r="OBK233" s="85"/>
      <c r="OBL233" s="85"/>
      <c r="OBM233" s="85"/>
      <c r="OBN233" s="85"/>
      <c r="OBO233" s="85"/>
      <c r="OBP233" s="85"/>
      <c r="OBQ233" s="85"/>
      <c r="OBR233" s="85"/>
      <c r="OBS233" s="85"/>
      <c r="OBT233" s="85"/>
      <c r="OBU233" s="85"/>
      <c r="OBV233" s="85"/>
      <c r="OBW233" s="85"/>
      <c r="OBX233" s="85"/>
      <c r="OBY233" s="85"/>
      <c r="OBZ233" s="85"/>
      <c r="OCA233" s="85"/>
      <c r="OCB233" s="85"/>
      <c r="OCC233" s="85"/>
      <c r="OCD233" s="85"/>
      <c r="OCE233" s="85"/>
      <c r="OCF233" s="85"/>
      <c r="OCG233" s="85"/>
      <c r="OCH233" s="85"/>
      <c r="OCI233" s="85"/>
      <c r="OCJ233" s="85"/>
      <c r="OCK233" s="85"/>
      <c r="OCL233" s="85"/>
      <c r="OCM233" s="85"/>
      <c r="OCN233" s="85"/>
      <c r="OCO233" s="85"/>
      <c r="OCP233" s="85"/>
      <c r="OCQ233" s="85"/>
      <c r="OCR233" s="85"/>
      <c r="OCS233" s="85"/>
      <c r="OCT233" s="85"/>
      <c r="OCU233" s="85"/>
      <c r="OCV233" s="85"/>
      <c r="OCW233" s="85"/>
      <c r="OCX233" s="85"/>
      <c r="OCY233" s="85"/>
      <c r="OCZ233" s="85"/>
      <c r="ODA233" s="85"/>
      <c r="ODB233" s="85"/>
      <c r="ODC233" s="85"/>
      <c r="ODD233" s="85"/>
      <c r="ODE233" s="85"/>
      <c r="ODF233" s="85"/>
      <c r="ODG233" s="85"/>
      <c r="ODH233" s="85"/>
      <c r="ODI233" s="85"/>
      <c r="ODJ233" s="85"/>
      <c r="ODK233" s="85"/>
      <c r="ODL233" s="85"/>
      <c r="ODM233" s="85"/>
      <c r="ODN233" s="85"/>
      <c r="ODO233" s="85"/>
      <c r="ODP233" s="85"/>
      <c r="ODQ233" s="85"/>
      <c r="ODR233" s="85"/>
      <c r="ODS233" s="85"/>
      <c r="ODT233" s="85"/>
      <c r="ODU233" s="85"/>
      <c r="ODV233" s="85"/>
      <c r="ODW233" s="85"/>
      <c r="ODX233" s="85"/>
      <c r="ODY233" s="85"/>
      <c r="ODZ233" s="85"/>
      <c r="OEA233" s="85"/>
      <c r="OEB233" s="85"/>
      <c r="OEC233" s="85"/>
      <c r="OED233" s="85"/>
      <c r="OEE233" s="85"/>
      <c r="OEF233" s="85"/>
      <c r="OEG233" s="85"/>
      <c r="OEH233" s="85"/>
      <c r="OEI233" s="85"/>
      <c r="OEJ233" s="85"/>
      <c r="OEK233" s="85"/>
      <c r="OEL233" s="85"/>
      <c r="OEM233" s="85"/>
      <c r="OEN233" s="85"/>
      <c r="OEO233" s="85"/>
      <c r="OEP233" s="85"/>
      <c r="OEQ233" s="85"/>
      <c r="OER233" s="85"/>
      <c r="OES233" s="85"/>
      <c r="OET233" s="85"/>
      <c r="OEU233" s="85"/>
      <c r="OEV233" s="85"/>
      <c r="OEW233" s="85"/>
      <c r="OEX233" s="85"/>
      <c r="OEY233" s="85"/>
      <c r="OEZ233" s="85"/>
      <c r="OFA233" s="85"/>
      <c r="OFB233" s="85"/>
      <c r="OFC233" s="85"/>
      <c r="OFD233" s="85"/>
      <c r="OFE233" s="85"/>
      <c r="OFF233" s="85"/>
      <c r="OFG233" s="85"/>
      <c r="OFH233" s="85"/>
      <c r="OFI233" s="85"/>
      <c r="OFJ233" s="85"/>
      <c r="OFK233" s="85"/>
      <c r="OFL233" s="85"/>
      <c r="OFM233" s="85"/>
      <c r="OFN233" s="85"/>
      <c r="OFO233" s="85"/>
      <c r="OFP233" s="85"/>
      <c r="OFQ233" s="85"/>
      <c r="OFR233" s="85"/>
      <c r="OFS233" s="85"/>
      <c r="OFT233" s="85"/>
      <c r="OFU233" s="85"/>
      <c r="OFV233" s="85"/>
      <c r="OFW233" s="85"/>
      <c r="OFX233" s="85"/>
      <c r="OFY233" s="85"/>
      <c r="OFZ233" s="85"/>
      <c r="OGA233" s="85"/>
      <c r="OGB233" s="85"/>
      <c r="OGC233" s="85"/>
      <c r="OGD233" s="85"/>
      <c r="OGE233" s="85"/>
      <c r="OGF233" s="85"/>
      <c r="OGG233" s="85"/>
      <c r="OGH233" s="85"/>
      <c r="OGI233" s="85"/>
      <c r="OGJ233" s="85"/>
      <c r="OGK233" s="85"/>
      <c r="OGL233" s="85"/>
      <c r="OGM233" s="85"/>
      <c r="OGN233" s="85"/>
      <c r="OGO233" s="85"/>
      <c r="OGP233" s="85"/>
      <c r="OGQ233" s="85"/>
      <c r="OGR233" s="85"/>
      <c r="OGS233" s="85"/>
      <c r="OGT233" s="85"/>
      <c r="OGU233" s="85"/>
      <c r="OGV233" s="85"/>
      <c r="OGW233" s="85"/>
      <c r="OGX233" s="85"/>
      <c r="OGY233" s="85"/>
      <c r="OGZ233" s="85"/>
      <c r="OHA233" s="85"/>
      <c r="OHB233" s="85"/>
      <c r="OHC233" s="85"/>
      <c r="OHD233" s="85"/>
      <c r="OHE233" s="85"/>
      <c r="OHF233" s="85"/>
      <c r="OHG233" s="85"/>
      <c r="OHH233" s="85"/>
      <c r="OHI233" s="85"/>
      <c r="OHJ233" s="85"/>
      <c r="OHK233" s="85"/>
      <c r="OHL233" s="85"/>
      <c r="OHM233" s="85"/>
      <c r="OHN233" s="85"/>
      <c r="OHO233" s="85"/>
      <c r="OHP233" s="85"/>
      <c r="OHQ233" s="85"/>
      <c r="OHR233" s="85"/>
      <c r="OHS233" s="85"/>
      <c r="OHT233" s="85"/>
      <c r="OHU233" s="85"/>
      <c r="OHV233" s="85"/>
      <c r="OHW233" s="85"/>
      <c r="OHX233" s="85"/>
      <c r="OHY233" s="85"/>
      <c r="OHZ233" s="85"/>
      <c r="OIA233" s="85"/>
      <c r="OIB233" s="85"/>
      <c r="OIC233" s="85"/>
      <c r="OID233" s="85"/>
      <c r="OIE233" s="85"/>
      <c r="OIF233" s="85"/>
      <c r="OIG233" s="85"/>
      <c r="OIH233" s="85"/>
      <c r="OII233" s="85"/>
      <c r="OIJ233" s="85"/>
      <c r="OIK233" s="85"/>
      <c r="OIL233" s="85"/>
      <c r="OIM233" s="85"/>
      <c r="OIN233" s="85"/>
      <c r="OIO233" s="85"/>
      <c r="OIP233" s="85"/>
      <c r="OIQ233" s="85"/>
      <c r="OIR233" s="85"/>
      <c r="OIS233" s="85"/>
      <c r="OIT233" s="85"/>
      <c r="OIU233" s="85"/>
      <c r="OIV233" s="85"/>
      <c r="OIW233" s="85"/>
      <c r="OIX233" s="85"/>
      <c r="OIY233" s="85"/>
      <c r="OIZ233" s="85"/>
      <c r="OJA233" s="85"/>
      <c r="OJB233" s="85"/>
      <c r="OJC233" s="85"/>
      <c r="OJD233" s="85"/>
      <c r="OJE233" s="85"/>
      <c r="OJF233" s="85"/>
      <c r="OJG233" s="85"/>
      <c r="OJH233" s="85"/>
      <c r="OJI233" s="85"/>
      <c r="OJJ233" s="85"/>
      <c r="OJK233" s="85"/>
      <c r="OJL233" s="85"/>
      <c r="OJM233" s="85"/>
      <c r="OJN233" s="85"/>
      <c r="OJO233" s="85"/>
      <c r="OJP233" s="85"/>
      <c r="OJQ233" s="85"/>
      <c r="OJR233" s="85"/>
      <c r="OJS233" s="85"/>
      <c r="OJT233" s="85"/>
      <c r="OJU233" s="85"/>
      <c r="OJV233" s="85"/>
      <c r="OJW233" s="85"/>
      <c r="OJX233" s="85"/>
      <c r="OJY233" s="85"/>
      <c r="OJZ233" s="85"/>
      <c r="OKA233" s="85"/>
      <c r="OKB233" s="85"/>
      <c r="OKC233" s="85"/>
      <c r="OKD233" s="85"/>
      <c r="OKE233" s="85"/>
      <c r="OKF233" s="85"/>
      <c r="OKG233" s="85"/>
      <c r="OKH233" s="85"/>
      <c r="OKI233" s="85"/>
      <c r="OKJ233" s="85"/>
      <c r="OKK233" s="85"/>
      <c r="OKL233" s="85"/>
      <c r="OKM233" s="85"/>
      <c r="OKN233" s="85"/>
      <c r="OKO233" s="85"/>
      <c r="OKP233" s="85"/>
      <c r="OKQ233" s="85"/>
      <c r="OKR233" s="85"/>
      <c r="OKS233" s="85"/>
      <c r="OKT233" s="85"/>
      <c r="OKU233" s="85"/>
      <c r="OKV233" s="85"/>
      <c r="OKW233" s="85"/>
      <c r="OKX233" s="85"/>
      <c r="OKY233" s="85"/>
      <c r="OKZ233" s="85"/>
      <c r="OLA233" s="85"/>
      <c r="OLB233" s="85"/>
      <c r="OLC233" s="85"/>
      <c r="OLD233" s="85"/>
      <c r="OLE233" s="85"/>
      <c r="OLF233" s="85"/>
      <c r="OLG233" s="85"/>
      <c r="OLH233" s="85"/>
      <c r="OLI233" s="85"/>
      <c r="OLJ233" s="85"/>
      <c r="OLK233" s="85"/>
      <c r="OLL233" s="85"/>
      <c r="OLM233" s="85"/>
      <c r="OLN233" s="85"/>
      <c r="OLO233" s="85"/>
      <c r="OLP233" s="85"/>
      <c r="OLQ233" s="85"/>
      <c r="OLR233" s="85"/>
      <c r="OLS233" s="85"/>
      <c r="OLT233" s="85"/>
      <c r="OLU233" s="85"/>
      <c r="OLV233" s="85"/>
      <c r="OLW233" s="85"/>
      <c r="OLX233" s="85"/>
      <c r="OLY233" s="85"/>
      <c r="OLZ233" s="85"/>
      <c r="OMA233" s="85"/>
      <c r="OMB233" s="85"/>
      <c r="OMC233" s="85"/>
      <c r="OMD233" s="85"/>
      <c r="OME233" s="85"/>
      <c r="OMF233" s="85"/>
      <c r="OMG233" s="85"/>
      <c r="OMH233" s="85"/>
      <c r="OMI233" s="85"/>
      <c r="OMJ233" s="85"/>
      <c r="OMK233" s="85"/>
      <c r="OML233" s="85"/>
      <c r="OMM233" s="85"/>
      <c r="OMN233" s="85"/>
      <c r="OMO233" s="85"/>
      <c r="OMP233" s="85"/>
      <c r="OMQ233" s="85"/>
      <c r="OMR233" s="85"/>
      <c r="OMS233" s="85"/>
      <c r="OMT233" s="85"/>
      <c r="OMU233" s="85"/>
      <c r="OMV233" s="85"/>
      <c r="OMW233" s="85"/>
      <c r="OMX233" s="85"/>
      <c r="OMY233" s="85"/>
      <c r="OMZ233" s="85"/>
      <c r="ONA233" s="85"/>
      <c r="ONB233" s="85"/>
      <c r="ONC233" s="85"/>
      <c r="OND233" s="85"/>
      <c r="ONE233" s="85"/>
      <c r="ONF233" s="85"/>
      <c r="ONG233" s="85"/>
      <c r="ONH233" s="85"/>
      <c r="ONI233" s="85"/>
      <c r="ONJ233" s="85"/>
      <c r="ONK233" s="85"/>
      <c r="ONL233" s="85"/>
      <c r="ONM233" s="85"/>
      <c r="ONN233" s="85"/>
      <c r="ONO233" s="85"/>
      <c r="ONP233" s="85"/>
      <c r="ONQ233" s="85"/>
      <c r="ONR233" s="85"/>
      <c r="ONS233" s="85"/>
      <c r="ONT233" s="85"/>
      <c r="ONU233" s="85"/>
      <c r="ONV233" s="85"/>
      <c r="ONW233" s="85"/>
      <c r="ONX233" s="85"/>
      <c r="ONY233" s="85"/>
      <c r="ONZ233" s="85"/>
      <c r="OOA233" s="85"/>
      <c r="OOB233" s="85"/>
      <c r="OOC233" s="85"/>
      <c r="OOD233" s="85"/>
      <c r="OOE233" s="85"/>
      <c r="OOF233" s="85"/>
      <c r="OOG233" s="85"/>
      <c r="OOH233" s="85"/>
      <c r="OOI233" s="85"/>
      <c r="OOJ233" s="85"/>
      <c r="OOK233" s="85"/>
      <c r="OOL233" s="85"/>
      <c r="OOM233" s="85"/>
      <c r="OON233" s="85"/>
      <c r="OOO233" s="85"/>
      <c r="OOP233" s="85"/>
      <c r="OOQ233" s="85"/>
      <c r="OOR233" s="85"/>
      <c r="OOS233" s="85"/>
      <c r="OOT233" s="85"/>
      <c r="OOU233" s="85"/>
      <c r="OOV233" s="85"/>
      <c r="OOW233" s="85"/>
      <c r="OOX233" s="85"/>
      <c r="OOY233" s="85"/>
      <c r="OOZ233" s="85"/>
      <c r="OPA233" s="85"/>
      <c r="OPB233" s="85"/>
      <c r="OPC233" s="85"/>
      <c r="OPD233" s="85"/>
      <c r="OPE233" s="85"/>
      <c r="OPF233" s="85"/>
      <c r="OPG233" s="85"/>
      <c r="OPH233" s="85"/>
      <c r="OPI233" s="85"/>
      <c r="OPJ233" s="85"/>
      <c r="OPK233" s="85"/>
      <c r="OPL233" s="85"/>
      <c r="OPM233" s="85"/>
      <c r="OPN233" s="85"/>
      <c r="OPO233" s="85"/>
      <c r="OPP233" s="85"/>
      <c r="OPQ233" s="85"/>
      <c r="OPR233" s="85"/>
      <c r="OPS233" s="85"/>
      <c r="OPT233" s="85"/>
      <c r="OPU233" s="85"/>
      <c r="OPV233" s="85"/>
      <c r="OPW233" s="85"/>
      <c r="OPX233" s="85"/>
      <c r="OPY233" s="85"/>
      <c r="OPZ233" s="85"/>
      <c r="OQA233" s="85"/>
      <c r="OQB233" s="85"/>
      <c r="OQC233" s="85"/>
      <c r="OQD233" s="85"/>
      <c r="OQE233" s="85"/>
      <c r="OQF233" s="85"/>
      <c r="OQG233" s="85"/>
      <c r="OQH233" s="85"/>
      <c r="OQI233" s="85"/>
      <c r="OQJ233" s="85"/>
      <c r="OQK233" s="85"/>
      <c r="OQL233" s="85"/>
      <c r="OQM233" s="85"/>
      <c r="OQN233" s="85"/>
      <c r="OQO233" s="85"/>
      <c r="OQP233" s="85"/>
      <c r="OQQ233" s="85"/>
      <c r="OQR233" s="85"/>
      <c r="OQS233" s="85"/>
      <c r="OQT233" s="85"/>
      <c r="OQU233" s="85"/>
      <c r="OQV233" s="85"/>
      <c r="OQW233" s="85"/>
      <c r="OQX233" s="85"/>
      <c r="OQY233" s="85"/>
      <c r="OQZ233" s="85"/>
      <c r="ORA233" s="85"/>
      <c r="ORB233" s="85"/>
      <c r="ORC233" s="85"/>
      <c r="ORD233" s="85"/>
      <c r="ORE233" s="85"/>
      <c r="ORF233" s="85"/>
      <c r="ORG233" s="85"/>
      <c r="ORH233" s="85"/>
      <c r="ORI233" s="85"/>
      <c r="ORJ233" s="85"/>
      <c r="ORK233" s="85"/>
      <c r="ORL233" s="85"/>
      <c r="ORM233" s="85"/>
      <c r="ORN233" s="85"/>
      <c r="ORO233" s="85"/>
      <c r="ORP233" s="85"/>
      <c r="ORQ233" s="85"/>
      <c r="ORR233" s="85"/>
      <c r="ORS233" s="85"/>
      <c r="ORT233" s="85"/>
      <c r="ORU233" s="85"/>
      <c r="ORV233" s="85"/>
      <c r="ORW233" s="85"/>
      <c r="ORX233" s="85"/>
      <c r="ORY233" s="85"/>
      <c r="ORZ233" s="85"/>
      <c r="OSA233" s="85"/>
      <c r="OSB233" s="85"/>
      <c r="OSC233" s="85"/>
      <c r="OSD233" s="85"/>
      <c r="OSE233" s="85"/>
      <c r="OSF233" s="85"/>
      <c r="OSG233" s="85"/>
      <c r="OSH233" s="85"/>
      <c r="OSI233" s="85"/>
      <c r="OSJ233" s="85"/>
      <c r="OSK233" s="85"/>
      <c r="OSL233" s="85"/>
      <c r="OSM233" s="85"/>
      <c r="OSN233" s="85"/>
      <c r="OSO233" s="85"/>
      <c r="OSP233" s="85"/>
      <c r="OSQ233" s="85"/>
      <c r="OSR233" s="85"/>
      <c r="OSS233" s="85"/>
      <c r="OST233" s="85"/>
      <c r="OSU233" s="85"/>
      <c r="OSV233" s="85"/>
      <c r="OSW233" s="85"/>
      <c r="OSX233" s="85"/>
      <c r="OSY233" s="85"/>
      <c r="OSZ233" s="85"/>
      <c r="OTA233" s="85"/>
      <c r="OTB233" s="85"/>
      <c r="OTC233" s="85"/>
      <c r="OTD233" s="85"/>
      <c r="OTE233" s="85"/>
      <c r="OTF233" s="85"/>
      <c r="OTG233" s="85"/>
      <c r="OTH233" s="85"/>
      <c r="OTI233" s="85"/>
      <c r="OTJ233" s="85"/>
      <c r="OTK233" s="85"/>
      <c r="OTL233" s="85"/>
      <c r="OTM233" s="85"/>
      <c r="OTN233" s="85"/>
      <c r="OTO233" s="85"/>
      <c r="OTP233" s="85"/>
      <c r="OTQ233" s="85"/>
      <c r="OTR233" s="85"/>
      <c r="OTS233" s="85"/>
      <c r="OTT233" s="85"/>
      <c r="OTU233" s="85"/>
      <c r="OTV233" s="85"/>
      <c r="OTW233" s="85"/>
      <c r="OTX233" s="85"/>
      <c r="OTY233" s="85"/>
      <c r="OTZ233" s="85"/>
      <c r="OUA233" s="85"/>
      <c r="OUB233" s="85"/>
      <c r="OUC233" s="85"/>
      <c r="OUD233" s="85"/>
      <c r="OUE233" s="85"/>
      <c r="OUF233" s="85"/>
      <c r="OUG233" s="85"/>
      <c r="OUH233" s="85"/>
      <c r="OUI233" s="85"/>
      <c r="OUJ233" s="85"/>
      <c r="OUK233" s="85"/>
      <c r="OUL233" s="85"/>
      <c r="OUM233" s="85"/>
      <c r="OUN233" s="85"/>
      <c r="OUO233" s="85"/>
      <c r="OUP233" s="85"/>
      <c r="OUQ233" s="85"/>
      <c r="OUR233" s="85"/>
      <c r="OUS233" s="85"/>
      <c r="OUT233" s="85"/>
      <c r="OUU233" s="85"/>
      <c r="OUV233" s="85"/>
      <c r="OUW233" s="85"/>
      <c r="OUX233" s="85"/>
      <c r="OUY233" s="85"/>
      <c r="OUZ233" s="85"/>
      <c r="OVA233" s="85"/>
      <c r="OVB233" s="85"/>
      <c r="OVC233" s="85"/>
      <c r="OVD233" s="85"/>
      <c r="OVE233" s="85"/>
      <c r="OVF233" s="85"/>
      <c r="OVG233" s="85"/>
      <c r="OVH233" s="85"/>
      <c r="OVI233" s="85"/>
      <c r="OVJ233" s="85"/>
      <c r="OVK233" s="85"/>
      <c r="OVL233" s="85"/>
      <c r="OVM233" s="85"/>
      <c r="OVN233" s="85"/>
      <c r="OVO233" s="85"/>
      <c r="OVP233" s="85"/>
      <c r="OVQ233" s="85"/>
      <c r="OVR233" s="85"/>
      <c r="OVS233" s="85"/>
      <c r="OVT233" s="85"/>
      <c r="OVU233" s="85"/>
      <c r="OVV233" s="85"/>
      <c r="OVW233" s="85"/>
      <c r="OVX233" s="85"/>
      <c r="OVY233" s="85"/>
      <c r="OVZ233" s="85"/>
      <c r="OWA233" s="85"/>
      <c r="OWB233" s="85"/>
      <c r="OWC233" s="85"/>
      <c r="OWD233" s="85"/>
      <c r="OWE233" s="85"/>
      <c r="OWF233" s="85"/>
      <c r="OWG233" s="85"/>
      <c r="OWH233" s="85"/>
      <c r="OWI233" s="85"/>
      <c r="OWJ233" s="85"/>
      <c r="OWK233" s="85"/>
      <c r="OWL233" s="85"/>
      <c r="OWM233" s="85"/>
      <c r="OWN233" s="85"/>
      <c r="OWO233" s="85"/>
      <c r="OWP233" s="85"/>
      <c r="OWQ233" s="85"/>
      <c r="OWR233" s="85"/>
      <c r="OWS233" s="85"/>
      <c r="OWT233" s="85"/>
      <c r="OWU233" s="85"/>
      <c r="OWV233" s="85"/>
      <c r="OWW233" s="85"/>
      <c r="OWX233" s="85"/>
      <c r="OWY233" s="85"/>
      <c r="OWZ233" s="85"/>
      <c r="OXA233" s="85"/>
      <c r="OXB233" s="85"/>
      <c r="OXC233" s="85"/>
      <c r="OXD233" s="85"/>
      <c r="OXE233" s="85"/>
      <c r="OXF233" s="85"/>
      <c r="OXG233" s="85"/>
      <c r="OXH233" s="85"/>
      <c r="OXI233" s="85"/>
      <c r="OXJ233" s="85"/>
      <c r="OXK233" s="85"/>
      <c r="OXL233" s="85"/>
      <c r="OXM233" s="85"/>
      <c r="OXN233" s="85"/>
      <c r="OXO233" s="85"/>
      <c r="OXP233" s="85"/>
      <c r="OXQ233" s="85"/>
      <c r="OXR233" s="85"/>
      <c r="OXS233" s="85"/>
      <c r="OXT233" s="85"/>
      <c r="OXU233" s="85"/>
      <c r="OXV233" s="85"/>
      <c r="OXW233" s="85"/>
      <c r="OXX233" s="85"/>
      <c r="OXY233" s="85"/>
      <c r="OXZ233" s="85"/>
      <c r="OYA233" s="85"/>
      <c r="OYB233" s="85"/>
      <c r="OYC233" s="85"/>
      <c r="OYD233" s="85"/>
      <c r="OYE233" s="85"/>
      <c r="OYF233" s="85"/>
      <c r="OYG233" s="85"/>
      <c r="OYH233" s="85"/>
      <c r="OYI233" s="85"/>
      <c r="OYJ233" s="85"/>
      <c r="OYK233" s="85"/>
      <c r="OYL233" s="85"/>
      <c r="OYM233" s="85"/>
      <c r="OYN233" s="85"/>
      <c r="OYO233" s="85"/>
      <c r="OYP233" s="85"/>
      <c r="OYQ233" s="85"/>
      <c r="OYR233" s="85"/>
      <c r="OYS233" s="85"/>
      <c r="OYT233" s="85"/>
      <c r="OYU233" s="85"/>
      <c r="OYV233" s="85"/>
      <c r="OYW233" s="85"/>
      <c r="OYX233" s="85"/>
      <c r="OYY233" s="85"/>
      <c r="OYZ233" s="85"/>
      <c r="OZA233" s="85"/>
      <c r="OZB233" s="85"/>
      <c r="OZC233" s="85"/>
      <c r="OZD233" s="85"/>
      <c r="OZE233" s="85"/>
      <c r="OZF233" s="85"/>
      <c r="OZG233" s="85"/>
      <c r="OZH233" s="85"/>
      <c r="OZI233" s="85"/>
      <c r="OZJ233" s="85"/>
      <c r="OZK233" s="85"/>
      <c r="OZL233" s="85"/>
      <c r="OZM233" s="85"/>
      <c r="OZN233" s="85"/>
      <c r="OZO233" s="85"/>
      <c r="OZP233" s="85"/>
      <c r="OZQ233" s="85"/>
      <c r="OZR233" s="85"/>
      <c r="OZS233" s="85"/>
      <c r="OZT233" s="85"/>
      <c r="OZU233" s="85"/>
      <c r="OZV233" s="85"/>
      <c r="OZW233" s="85"/>
      <c r="OZX233" s="85"/>
      <c r="OZY233" s="85"/>
      <c r="OZZ233" s="85"/>
      <c r="PAA233" s="85"/>
      <c r="PAB233" s="85"/>
      <c r="PAC233" s="85"/>
      <c r="PAD233" s="85"/>
      <c r="PAE233" s="85"/>
      <c r="PAF233" s="85"/>
      <c r="PAG233" s="85"/>
      <c r="PAH233" s="85"/>
      <c r="PAI233" s="85"/>
      <c r="PAJ233" s="85"/>
      <c r="PAK233" s="85"/>
      <c r="PAL233" s="85"/>
      <c r="PAM233" s="85"/>
      <c r="PAN233" s="85"/>
      <c r="PAO233" s="85"/>
      <c r="PAP233" s="85"/>
      <c r="PAQ233" s="85"/>
      <c r="PAR233" s="85"/>
      <c r="PAS233" s="85"/>
      <c r="PAT233" s="85"/>
      <c r="PAU233" s="85"/>
      <c r="PAV233" s="85"/>
      <c r="PAW233" s="85"/>
      <c r="PAX233" s="85"/>
      <c r="PAY233" s="85"/>
      <c r="PAZ233" s="85"/>
      <c r="PBA233" s="85"/>
      <c r="PBB233" s="85"/>
      <c r="PBC233" s="85"/>
      <c r="PBD233" s="85"/>
      <c r="PBE233" s="85"/>
      <c r="PBF233" s="85"/>
      <c r="PBG233" s="85"/>
      <c r="PBH233" s="85"/>
      <c r="PBI233" s="85"/>
      <c r="PBJ233" s="85"/>
      <c r="PBK233" s="85"/>
      <c r="PBL233" s="85"/>
      <c r="PBM233" s="85"/>
      <c r="PBN233" s="85"/>
      <c r="PBO233" s="85"/>
      <c r="PBP233" s="85"/>
      <c r="PBQ233" s="85"/>
      <c r="PBR233" s="85"/>
      <c r="PBS233" s="85"/>
      <c r="PBT233" s="85"/>
      <c r="PBU233" s="85"/>
      <c r="PBV233" s="85"/>
      <c r="PBW233" s="85"/>
      <c r="PBX233" s="85"/>
      <c r="PBY233" s="85"/>
      <c r="PBZ233" s="85"/>
      <c r="PCA233" s="85"/>
      <c r="PCB233" s="85"/>
      <c r="PCC233" s="85"/>
      <c r="PCD233" s="85"/>
      <c r="PCE233" s="85"/>
      <c r="PCF233" s="85"/>
      <c r="PCG233" s="85"/>
      <c r="PCH233" s="85"/>
      <c r="PCI233" s="85"/>
      <c r="PCJ233" s="85"/>
      <c r="PCK233" s="85"/>
      <c r="PCL233" s="85"/>
      <c r="PCM233" s="85"/>
      <c r="PCN233" s="85"/>
      <c r="PCO233" s="85"/>
      <c r="PCP233" s="85"/>
      <c r="PCQ233" s="85"/>
      <c r="PCR233" s="85"/>
      <c r="PCS233" s="85"/>
      <c r="PCT233" s="85"/>
      <c r="PCU233" s="85"/>
      <c r="PCV233" s="85"/>
      <c r="PCW233" s="85"/>
      <c r="PCX233" s="85"/>
      <c r="PCY233" s="85"/>
      <c r="PCZ233" s="85"/>
      <c r="PDA233" s="85"/>
      <c r="PDB233" s="85"/>
      <c r="PDC233" s="85"/>
      <c r="PDD233" s="85"/>
      <c r="PDE233" s="85"/>
      <c r="PDF233" s="85"/>
      <c r="PDG233" s="85"/>
      <c r="PDH233" s="85"/>
      <c r="PDI233" s="85"/>
      <c r="PDJ233" s="85"/>
      <c r="PDK233" s="85"/>
      <c r="PDL233" s="85"/>
      <c r="PDM233" s="85"/>
      <c r="PDN233" s="85"/>
      <c r="PDO233" s="85"/>
      <c r="PDP233" s="85"/>
      <c r="PDQ233" s="85"/>
      <c r="PDR233" s="85"/>
      <c r="PDS233" s="85"/>
      <c r="PDT233" s="85"/>
      <c r="PDU233" s="85"/>
      <c r="PDV233" s="85"/>
      <c r="PDW233" s="85"/>
      <c r="PDX233" s="85"/>
      <c r="PDY233" s="85"/>
      <c r="PDZ233" s="85"/>
      <c r="PEA233" s="85"/>
      <c r="PEB233" s="85"/>
      <c r="PEC233" s="85"/>
      <c r="PED233" s="85"/>
      <c r="PEE233" s="85"/>
      <c r="PEF233" s="85"/>
      <c r="PEG233" s="85"/>
      <c r="PEH233" s="85"/>
      <c r="PEI233" s="85"/>
      <c r="PEJ233" s="85"/>
      <c r="PEK233" s="85"/>
      <c r="PEL233" s="85"/>
      <c r="PEM233" s="85"/>
      <c r="PEN233" s="85"/>
      <c r="PEO233" s="85"/>
      <c r="PEP233" s="85"/>
      <c r="PEQ233" s="85"/>
      <c r="PER233" s="85"/>
      <c r="PES233" s="85"/>
      <c r="PET233" s="85"/>
      <c r="PEU233" s="85"/>
      <c r="PEV233" s="85"/>
      <c r="PEW233" s="85"/>
      <c r="PEX233" s="85"/>
      <c r="PEY233" s="85"/>
      <c r="PEZ233" s="85"/>
      <c r="PFA233" s="85"/>
      <c r="PFB233" s="85"/>
      <c r="PFC233" s="85"/>
      <c r="PFD233" s="85"/>
      <c r="PFE233" s="85"/>
      <c r="PFF233" s="85"/>
      <c r="PFG233" s="85"/>
      <c r="PFH233" s="85"/>
      <c r="PFI233" s="85"/>
      <c r="PFJ233" s="85"/>
      <c r="PFK233" s="85"/>
      <c r="PFL233" s="85"/>
      <c r="PFM233" s="85"/>
      <c r="PFN233" s="85"/>
      <c r="PFO233" s="85"/>
      <c r="PFP233" s="85"/>
      <c r="PFQ233" s="85"/>
      <c r="PFR233" s="85"/>
      <c r="PFS233" s="85"/>
      <c r="PFT233" s="85"/>
      <c r="PFU233" s="85"/>
      <c r="PFV233" s="85"/>
      <c r="PFW233" s="85"/>
      <c r="PFX233" s="85"/>
      <c r="PFY233" s="85"/>
      <c r="PFZ233" s="85"/>
      <c r="PGA233" s="85"/>
      <c r="PGB233" s="85"/>
      <c r="PGC233" s="85"/>
      <c r="PGD233" s="85"/>
      <c r="PGE233" s="85"/>
      <c r="PGF233" s="85"/>
      <c r="PGG233" s="85"/>
      <c r="PGH233" s="85"/>
      <c r="PGI233" s="85"/>
      <c r="PGJ233" s="85"/>
      <c r="PGK233" s="85"/>
      <c r="PGL233" s="85"/>
      <c r="PGM233" s="85"/>
      <c r="PGN233" s="85"/>
      <c r="PGO233" s="85"/>
      <c r="PGP233" s="85"/>
      <c r="PGQ233" s="85"/>
      <c r="PGR233" s="85"/>
      <c r="PGS233" s="85"/>
      <c r="PGT233" s="85"/>
      <c r="PGU233" s="85"/>
      <c r="PGV233" s="85"/>
      <c r="PGW233" s="85"/>
      <c r="PGX233" s="85"/>
      <c r="PGY233" s="85"/>
      <c r="PGZ233" s="85"/>
      <c r="PHA233" s="85"/>
      <c r="PHB233" s="85"/>
      <c r="PHC233" s="85"/>
      <c r="PHD233" s="85"/>
      <c r="PHE233" s="85"/>
      <c r="PHF233" s="85"/>
      <c r="PHG233" s="85"/>
      <c r="PHH233" s="85"/>
      <c r="PHI233" s="85"/>
      <c r="PHJ233" s="85"/>
      <c r="PHK233" s="85"/>
      <c r="PHL233" s="85"/>
      <c r="PHM233" s="85"/>
      <c r="PHN233" s="85"/>
      <c r="PHO233" s="85"/>
      <c r="PHP233" s="85"/>
      <c r="PHQ233" s="85"/>
      <c r="PHR233" s="85"/>
      <c r="PHS233" s="85"/>
      <c r="PHT233" s="85"/>
      <c r="PHU233" s="85"/>
      <c r="PHV233" s="85"/>
      <c r="PHW233" s="85"/>
      <c r="PHX233" s="85"/>
      <c r="PHY233" s="85"/>
      <c r="PHZ233" s="85"/>
      <c r="PIA233" s="85"/>
      <c r="PIB233" s="85"/>
      <c r="PIC233" s="85"/>
      <c r="PID233" s="85"/>
      <c r="PIE233" s="85"/>
      <c r="PIF233" s="85"/>
      <c r="PIG233" s="85"/>
      <c r="PIH233" s="85"/>
      <c r="PII233" s="85"/>
      <c r="PIJ233" s="85"/>
      <c r="PIK233" s="85"/>
      <c r="PIL233" s="85"/>
      <c r="PIM233" s="85"/>
      <c r="PIN233" s="85"/>
      <c r="PIO233" s="85"/>
      <c r="PIP233" s="85"/>
      <c r="PIQ233" s="85"/>
      <c r="PIR233" s="85"/>
      <c r="PIS233" s="85"/>
      <c r="PIT233" s="85"/>
      <c r="PIU233" s="85"/>
      <c r="PIV233" s="85"/>
      <c r="PIW233" s="85"/>
      <c r="PIX233" s="85"/>
      <c r="PIY233" s="85"/>
      <c r="PIZ233" s="85"/>
      <c r="PJA233" s="85"/>
      <c r="PJB233" s="85"/>
      <c r="PJC233" s="85"/>
      <c r="PJD233" s="85"/>
      <c r="PJE233" s="85"/>
      <c r="PJF233" s="85"/>
      <c r="PJG233" s="85"/>
      <c r="PJH233" s="85"/>
      <c r="PJI233" s="85"/>
      <c r="PJJ233" s="85"/>
      <c r="PJK233" s="85"/>
      <c r="PJL233" s="85"/>
      <c r="PJM233" s="85"/>
      <c r="PJN233" s="85"/>
      <c r="PJO233" s="85"/>
      <c r="PJP233" s="85"/>
      <c r="PJQ233" s="85"/>
      <c r="PJR233" s="85"/>
      <c r="PJS233" s="85"/>
      <c r="PJT233" s="85"/>
      <c r="PJU233" s="85"/>
      <c r="PJV233" s="85"/>
      <c r="PJW233" s="85"/>
      <c r="PJX233" s="85"/>
      <c r="PJY233" s="85"/>
      <c r="PJZ233" s="85"/>
      <c r="PKA233" s="85"/>
      <c r="PKB233" s="85"/>
      <c r="PKC233" s="85"/>
      <c r="PKD233" s="85"/>
      <c r="PKE233" s="85"/>
      <c r="PKF233" s="85"/>
      <c r="PKG233" s="85"/>
      <c r="PKH233" s="85"/>
      <c r="PKI233" s="85"/>
      <c r="PKJ233" s="85"/>
      <c r="PKK233" s="85"/>
      <c r="PKL233" s="85"/>
      <c r="PKM233" s="85"/>
      <c r="PKN233" s="85"/>
      <c r="PKO233" s="85"/>
      <c r="PKP233" s="85"/>
      <c r="PKQ233" s="85"/>
      <c r="PKR233" s="85"/>
      <c r="PKS233" s="85"/>
      <c r="PKT233" s="85"/>
      <c r="PKU233" s="85"/>
      <c r="PKV233" s="85"/>
      <c r="PKW233" s="85"/>
      <c r="PKX233" s="85"/>
      <c r="PKY233" s="85"/>
      <c r="PKZ233" s="85"/>
      <c r="PLA233" s="85"/>
      <c r="PLB233" s="85"/>
      <c r="PLC233" s="85"/>
      <c r="PLD233" s="85"/>
      <c r="PLE233" s="85"/>
      <c r="PLF233" s="85"/>
      <c r="PLG233" s="85"/>
      <c r="PLH233" s="85"/>
      <c r="PLI233" s="85"/>
      <c r="PLJ233" s="85"/>
      <c r="PLK233" s="85"/>
      <c r="PLL233" s="85"/>
      <c r="PLM233" s="85"/>
      <c r="PLN233" s="85"/>
      <c r="PLO233" s="85"/>
      <c r="PLP233" s="85"/>
      <c r="PLQ233" s="85"/>
      <c r="PLR233" s="85"/>
      <c r="PLS233" s="85"/>
      <c r="PLT233" s="85"/>
      <c r="PLU233" s="85"/>
      <c r="PLV233" s="85"/>
      <c r="PLW233" s="85"/>
      <c r="PLX233" s="85"/>
      <c r="PLY233" s="85"/>
      <c r="PLZ233" s="85"/>
      <c r="PMA233" s="85"/>
      <c r="PMB233" s="85"/>
      <c r="PMC233" s="85"/>
      <c r="PMD233" s="85"/>
      <c r="PME233" s="85"/>
      <c r="PMF233" s="85"/>
      <c r="PMG233" s="85"/>
      <c r="PMH233" s="85"/>
      <c r="PMI233" s="85"/>
      <c r="PMJ233" s="85"/>
      <c r="PMK233" s="85"/>
      <c r="PML233" s="85"/>
      <c r="PMM233" s="85"/>
      <c r="PMN233" s="85"/>
      <c r="PMO233" s="85"/>
      <c r="PMP233" s="85"/>
      <c r="PMQ233" s="85"/>
      <c r="PMR233" s="85"/>
      <c r="PMS233" s="85"/>
      <c r="PMT233" s="85"/>
      <c r="PMU233" s="85"/>
      <c r="PMV233" s="85"/>
      <c r="PMW233" s="85"/>
      <c r="PMX233" s="85"/>
      <c r="PMY233" s="85"/>
      <c r="PMZ233" s="85"/>
      <c r="PNA233" s="85"/>
      <c r="PNB233" s="85"/>
      <c r="PNC233" s="85"/>
      <c r="PND233" s="85"/>
      <c r="PNE233" s="85"/>
      <c r="PNF233" s="85"/>
      <c r="PNG233" s="85"/>
      <c r="PNH233" s="85"/>
      <c r="PNI233" s="85"/>
      <c r="PNJ233" s="85"/>
      <c r="PNK233" s="85"/>
      <c r="PNL233" s="85"/>
      <c r="PNM233" s="85"/>
      <c r="PNN233" s="85"/>
      <c r="PNO233" s="85"/>
      <c r="PNP233" s="85"/>
      <c r="PNQ233" s="85"/>
      <c r="PNR233" s="85"/>
      <c r="PNS233" s="85"/>
      <c r="PNT233" s="85"/>
      <c r="PNU233" s="85"/>
      <c r="PNV233" s="85"/>
      <c r="PNW233" s="85"/>
      <c r="PNX233" s="85"/>
      <c r="PNY233" s="85"/>
      <c r="PNZ233" s="85"/>
      <c r="POA233" s="85"/>
      <c r="POB233" s="85"/>
      <c r="POC233" s="85"/>
      <c r="POD233" s="85"/>
      <c r="POE233" s="85"/>
      <c r="POF233" s="85"/>
      <c r="POG233" s="85"/>
      <c r="POH233" s="85"/>
      <c r="POI233" s="85"/>
      <c r="POJ233" s="85"/>
      <c r="POK233" s="85"/>
      <c r="POL233" s="85"/>
      <c r="POM233" s="85"/>
      <c r="PON233" s="85"/>
      <c r="POO233" s="85"/>
      <c r="POP233" s="85"/>
      <c r="POQ233" s="85"/>
      <c r="POR233" s="85"/>
      <c r="POS233" s="85"/>
      <c r="POT233" s="85"/>
      <c r="POU233" s="85"/>
      <c r="POV233" s="85"/>
      <c r="POW233" s="85"/>
      <c r="POX233" s="85"/>
      <c r="POY233" s="85"/>
      <c r="POZ233" s="85"/>
      <c r="PPA233" s="85"/>
      <c r="PPB233" s="85"/>
      <c r="PPC233" s="85"/>
      <c r="PPD233" s="85"/>
      <c r="PPE233" s="85"/>
      <c r="PPF233" s="85"/>
      <c r="PPG233" s="85"/>
      <c r="PPH233" s="85"/>
      <c r="PPI233" s="85"/>
      <c r="PPJ233" s="85"/>
      <c r="PPK233" s="85"/>
      <c r="PPL233" s="85"/>
      <c r="PPM233" s="85"/>
      <c r="PPN233" s="85"/>
      <c r="PPO233" s="85"/>
      <c r="PPP233" s="85"/>
      <c r="PPQ233" s="85"/>
      <c r="PPR233" s="85"/>
      <c r="PPS233" s="85"/>
      <c r="PPT233" s="85"/>
      <c r="PPU233" s="85"/>
      <c r="PPV233" s="85"/>
      <c r="PPW233" s="85"/>
      <c r="PPX233" s="85"/>
      <c r="PPY233" s="85"/>
      <c r="PPZ233" s="85"/>
      <c r="PQA233" s="85"/>
      <c r="PQB233" s="85"/>
      <c r="PQC233" s="85"/>
      <c r="PQD233" s="85"/>
      <c r="PQE233" s="85"/>
      <c r="PQF233" s="85"/>
      <c r="PQG233" s="85"/>
      <c r="PQH233" s="85"/>
      <c r="PQI233" s="85"/>
      <c r="PQJ233" s="85"/>
      <c r="PQK233" s="85"/>
      <c r="PQL233" s="85"/>
      <c r="PQM233" s="85"/>
      <c r="PQN233" s="85"/>
      <c r="PQO233" s="85"/>
      <c r="PQP233" s="85"/>
      <c r="PQQ233" s="85"/>
      <c r="PQR233" s="85"/>
      <c r="PQS233" s="85"/>
      <c r="PQT233" s="85"/>
      <c r="PQU233" s="85"/>
      <c r="PQV233" s="85"/>
      <c r="PQW233" s="85"/>
      <c r="PQX233" s="85"/>
      <c r="PQY233" s="85"/>
      <c r="PQZ233" s="85"/>
      <c r="PRA233" s="85"/>
      <c r="PRB233" s="85"/>
      <c r="PRC233" s="85"/>
      <c r="PRD233" s="85"/>
      <c r="PRE233" s="85"/>
      <c r="PRF233" s="85"/>
      <c r="PRG233" s="85"/>
      <c r="PRH233" s="85"/>
      <c r="PRI233" s="85"/>
      <c r="PRJ233" s="85"/>
      <c r="PRK233" s="85"/>
      <c r="PRL233" s="85"/>
      <c r="PRM233" s="85"/>
      <c r="PRN233" s="85"/>
      <c r="PRO233" s="85"/>
      <c r="PRP233" s="85"/>
      <c r="PRQ233" s="85"/>
      <c r="PRR233" s="85"/>
      <c r="PRS233" s="85"/>
      <c r="PRT233" s="85"/>
      <c r="PRU233" s="85"/>
      <c r="PRV233" s="85"/>
      <c r="PRW233" s="85"/>
      <c r="PRX233" s="85"/>
      <c r="PRY233" s="85"/>
      <c r="PRZ233" s="85"/>
      <c r="PSA233" s="85"/>
      <c r="PSB233" s="85"/>
      <c r="PSC233" s="85"/>
      <c r="PSD233" s="85"/>
      <c r="PSE233" s="85"/>
      <c r="PSF233" s="85"/>
      <c r="PSG233" s="85"/>
      <c r="PSH233" s="85"/>
      <c r="PSI233" s="85"/>
      <c r="PSJ233" s="85"/>
      <c r="PSK233" s="85"/>
      <c r="PSL233" s="85"/>
      <c r="PSM233" s="85"/>
      <c r="PSN233" s="85"/>
      <c r="PSO233" s="85"/>
      <c r="PSP233" s="85"/>
      <c r="PSQ233" s="85"/>
      <c r="PSR233" s="85"/>
      <c r="PSS233" s="85"/>
      <c r="PST233" s="85"/>
      <c r="PSU233" s="85"/>
      <c r="PSV233" s="85"/>
      <c r="PSW233" s="85"/>
      <c r="PSX233" s="85"/>
      <c r="PSY233" s="85"/>
      <c r="PSZ233" s="85"/>
      <c r="PTA233" s="85"/>
      <c r="PTB233" s="85"/>
      <c r="PTC233" s="85"/>
      <c r="PTD233" s="85"/>
      <c r="PTE233" s="85"/>
      <c r="PTF233" s="85"/>
      <c r="PTG233" s="85"/>
      <c r="PTH233" s="85"/>
      <c r="PTI233" s="85"/>
      <c r="PTJ233" s="85"/>
      <c r="PTK233" s="85"/>
      <c r="PTL233" s="85"/>
      <c r="PTM233" s="85"/>
      <c r="PTN233" s="85"/>
      <c r="PTO233" s="85"/>
      <c r="PTP233" s="85"/>
      <c r="PTQ233" s="85"/>
      <c r="PTR233" s="85"/>
      <c r="PTS233" s="85"/>
      <c r="PTT233" s="85"/>
      <c r="PTU233" s="85"/>
      <c r="PTV233" s="85"/>
      <c r="PTW233" s="85"/>
      <c r="PTX233" s="85"/>
      <c r="PTY233" s="85"/>
      <c r="PTZ233" s="85"/>
      <c r="PUA233" s="85"/>
      <c r="PUB233" s="85"/>
      <c r="PUC233" s="85"/>
      <c r="PUD233" s="85"/>
      <c r="PUE233" s="85"/>
      <c r="PUF233" s="85"/>
      <c r="PUG233" s="85"/>
      <c r="PUH233" s="85"/>
      <c r="PUI233" s="85"/>
      <c r="PUJ233" s="85"/>
      <c r="PUK233" s="85"/>
      <c r="PUL233" s="85"/>
      <c r="PUM233" s="85"/>
      <c r="PUN233" s="85"/>
      <c r="PUO233" s="85"/>
      <c r="PUP233" s="85"/>
      <c r="PUQ233" s="85"/>
      <c r="PUR233" s="85"/>
      <c r="PUS233" s="85"/>
      <c r="PUT233" s="85"/>
      <c r="PUU233" s="85"/>
      <c r="PUV233" s="85"/>
      <c r="PUW233" s="85"/>
      <c r="PUX233" s="85"/>
      <c r="PUY233" s="85"/>
      <c r="PUZ233" s="85"/>
      <c r="PVA233" s="85"/>
      <c r="PVB233" s="85"/>
      <c r="PVC233" s="85"/>
      <c r="PVD233" s="85"/>
      <c r="PVE233" s="85"/>
      <c r="PVF233" s="85"/>
      <c r="PVG233" s="85"/>
      <c r="PVH233" s="85"/>
      <c r="PVI233" s="85"/>
      <c r="PVJ233" s="85"/>
      <c r="PVK233" s="85"/>
      <c r="PVL233" s="85"/>
      <c r="PVM233" s="85"/>
      <c r="PVN233" s="85"/>
      <c r="PVO233" s="85"/>
      <c r="PVP233" s="85"/>
      <c r="PVQ233" s="85"/>
      <c r="PVR233" s="85"/>
      <c r="PVS233" s="85"/>
      <c r="PVT233" s="85"/>
      <c r="PVU233" s="85"/>
      <c r="PVV233" s="85"/>
      <c r="PVW233" s="85"/>
      <c r="PVX233" s="85"/>
      <c r="PVY233" s="85"/>
      <c r="PVZ233" s="85"/>
      <c r="PWA233" s="85"/>
      <c r="PWB233" s="85"/>
      <c r="PWC233" s="85"/>
      <c r="PWD233" s="85"/>
      <c r="PWE233" s="85"/>
      <c r="PWF233" s="85"/>
      <c r="PWG233" s="85"/>
      <c r="PWH233" s="85"/>
      <c r="PWI233" s="85"/>
      <c r="PWJ233" s="85"/>
      <c r="PWK233" s="85"/>
      <c r="PWL233" s="85"/>
      <c r="PWM233" s="85"/>
      <c r="PWN233" s="85"/>
      <c r="PWO233" s="85"/>
      <c r="PWP233" s="85"/>
      <c r="PWQ233" s="85"/>
      <c r="PWR233" s="85"/>
      <c r="PWS233" s="85"/>
      <c r="PWT233" s="85"/>
      <c r="PWU233" s="85"/>
      <c r="PWV233" s="85"/>
      <c r="PWW233" s="85"/>
      <c r="PWX233" s="85"/>
      <c r="PWY233" s="85"/>
      <c r="PWZ233" s="85"/>
      <c r="PXA233" s="85"/>
      <c r="PXB233" s="85"/>
      <c r="PXC233" s="85"/>
      <c r="PXD233" s="85"/>
      <c r="PXE233" s="85"/>
      <c r="PXF233" s="85"/>
      <c r="PXG233" s="85"/>
      <c r="PXH233" s="85"/>
      <c r="PXI233" s="85"/>
      <c r="PXJ233" s="85"/>
      <c r="PXK233" s="85"/>
      <c r="PXL233" s="85"/>
      <c r="PXM233" s="85"/>
      <c r="PXN233" s="85"/>
      <c r="PXO233" s="85"/>
      <c r="PXP233" s="85"/>
      <c r="PXQ233" s="85"/>
      <c r="PXR233" s="85"/>
      <c r="PXS233" s="85"/>
      <c r="PXT233" s="85"/>
      <c r="PXU233" s="85"/>
      <c r="PXV233" s="85"/>
      <c r="PXW233" s="85"/>
      <c r="PXX233" s="85"/>
      <c r="PXY233" s="85"/>
      <c r="PXZ233" s="85"/>
      <c r="PYA233" s="85"/>
      <c r="PYB233" s="85"/>
      <c r="PYC233" s="85"/>
      <c r="PYD233" s="85"/>
      <c r="PYE233" s="85"/>
      <c r="PYF233" s="85"/>
      <c r="PYG233" s="85"/>
      <c r="PYH233" s="85"/>
      <c r="PYI233" s="85"/>
      <c r="PYJ233" s="85"/>
      <c r="PYK233" s="85"/>
      <c r="PYL233" s="85"/>
      <c r="PYM233" s="85"/>
      <c r="PYN233" s="85"/>
      <c r="PYO233" s="85"/>
      <c r="PYP233" s="85"/>
      <c r="PYQ233" s="85"/>
      <c r="PYR233" s="85"/>
      <c r="PYS233" s="85"/>
      <c r="PYT233" s="85"/>
      <c r="PYU233" s="85"/>
      <c r="PYV233" s="85"/>
      <c r="PYW233" s="85"/>
      <c r="PYX233" s="85"/>
      <c r="PYY233" s="85"/>
      <c r="PYZ233" s="85"/>
      <c r="PZA233" s="85"/>
      <c r="PZB233" s="85"/>
      <c r="PZC233" s="85"/>
      <c r="PZD233" s="85"/>
      <c r="PZE233" s="85"/>
      <c r="PZF233" s="85"/>
      <c r="PZG233" s="85"/>
      <c r="PZH233" s="85"/>
      <c r="PZI233" s="85"/>
      <c r="PZJ233" s="85"/>
      <c r="PZK233" s="85"/>
      <c r="PZL233" s="85"/>
      <c r="PZM233" s="85"/>
      <c r="PZN233" s="85"/>
      <c r="PZO233" s="85"/>
      <c r="PZP233" s="85"/>
      <c r="PZQ233" s="85"/>
      <c r="PZR233" s="85"/>
      <c r="PZS233" s="85"/>
      <c r="PZT233" s="85"/>
      <c r="PZU233" s="85"/>
      <c r="PZV233" s="85"/>
      <c r="PZW233" s="85"/>
      <c r="PZX233" s="85"/>
      <c r="PZY233" s="85"/>
      <c r="PZZ233" s="85"/>
      <c r="QAA233" s="85"/>
      <c r="QAB233" s="85"/>
      <c r="QAC233" s="85"/>
      <c r="QAD233" s="85"/>
      <c r="QAE233" s="85"/>
      <c r="QAF233" s="85"/>
      <c r="QAG233" s="85"/>
      <c r="QAH233" s="85"/>
      <c r="QAI233" s="85"/>
      <c r="QAJ233" s="85"/>
      <c r="QAK233" s="85"/>
      <c r="QAL233" s="85"/>
      <c r="QAM233" s="85"/>
      <c r="QAN233" s="85"/>
      <c r="QAO233" s="85"/>
      <c r="QAP233" s="85"/>
      <c r="QAQ233" s="85"/>
      <c r="QAR233" s="85"/>
      <c r="QAS233" s="85"/>
      <c r="QAT233" s="85"/>
      <c r="QAU233" s="85"/>
      <c r="QAV233" s="85"/>
      <c r="QAW233" s="85"/>
      <c r="QAX233" s="85"/>
      <c r="QAY233" s="85"/>
      <c r="QAZ233" s="85"/>
      <c r="QBA233" s="85"/>
      <c r="QBB233" s="85"/>
      <c r="QBC233" s="85"/>
      <c r="QBD233" s="85"/>
      <c r="QBE233" s="85"/>
      <c r="QBF233" s="85"/>
      <c r="QBG233" s="85"/>
      <c r="QBH233" s="85"/>
      <c r="QBI233" s="85"/>
      <c r="QBJ233" s="85"/>
      <c r="QBK233" s="85"/>
      <c r="QBL233" s="85"/>
      <c r="QBM233" s="85"/>
      <c r="QBN233" s="85"/>
      <c r="QBO233" s="85"/>
      <c r="QBP233" s="85"/>
      <c r="QBQ233" s="85"/>
      <c r="QBR233" s="85"/>
      <c r="QBS233" s="85"/>
      <c r="QBT233" s="85"/>
      <c r="QBU233" s="85"/>
      <c r="QBV233" s="85"/>
      <c r="QBW233" s="85"/>
      <c r="QBX233" s="85"/>
      <c r="QBY233" s="85"/>
      <c r="QBZ233" s="85"/>
      <c r="QCA233" s="85"/>
      <c r="QCB233" s="85"/>
      <c r="QCC233" s="85"/>
      <c r="QCD233" s="85"/>
      <c r="QCE233" s="85"/>
      <c r="QCF233" s="85"/>
      <c r="QCG233" s="85"/>
      <c r="QCH233" s="85"/>
      <c r="QCI233" s="85"/>
      <c r="QCJ233" s="85"/>
      <c r="QCK233" s="85"/>
      <c r="QCL233" s="85"/>
      <c r="QCM233" s="85"/>
      <c r="QCN233" s="85"/>
      <c r="QCO233" s="85"/>
      <c r="QCP233" s="85"/>
      <c r="QCQ233" s="85"/>
      <c r="QCR233" s="85"/>
      <c r="QCS233" s="85"/>
      <c r="QCT233" s="85"/>
      <c r="QCU233" s="85"/>
      <c r="QCV233" s="85"/>
      <c r="QCW233" s="85"/>
      <c r="QCX233" s="85"/>
      <c r="QCY233" s="85"/>
      <c r="QCZ233" s="85"/>
      <c r="QDA233" s="85"/>
      <c r="QDB233" s="85"/>
      <c r="QDC233" s="85"/>
      <c r="QDD233" s="85"/>
      <c r="QDE233" s="85"/>
      <c r="QDF233" s="85"/>
      <c r="QDG233" s="85"/>
      <c r="QDH233" s="85"/>
      <c r="QDI233" s="85"/>
      <c r="QDJ233" s="85"/>
      <c r="QDK233" s="85"/>
      <c r="QDL233" s="85"/>
      <c r="QDM233" s="85"/>
      <c r="QDN233" s="85"/>
      <c r="QDO233" s="85"/>
      <c r="QDP233" s="85"/>
      <c r="QDQ233" s="85"/>
      <c r="QDR233" s="85"/>
      <c r="QDS233" s="85"/>
      <c r="QDT233" s="85"/>
      <c r="QDU233" s="85"/>
      <c r="QDV233" s="85"/>
      <c r="QDW233" s="85"/>
      <c r="QDX233" s="85"/>
      <c r="QDY233" s="85"/>
      <c r="QDZ233" s="85"/>
      <c r="QEA233" s="85"/>
      <c r="QEB233" s="85"/>
      <c r="QEC233" s="85"/>
      <c r="QED233" s="85"/>
      <c r="QEE233" s="85"/>
      <c r="QEF233" s="85"/>
      <c r="QEG233" s="85"/>
      <c r="QEH233" s="85"/>
      <c r="QEI233" s="85"/>
      <c r="QEJ233" s="85"/>
      <c r="QEK233" s="85"/>
      <c r="QEL233" s="85"/>
      <c r="QEM233" s="85"/>
      <c r="QEN233" s="85"/>
      <c r="QEO233" s="85"/>
      <c r="QEP233" s="85"/>
      <c r="QEQ233" s="85"/>
      <c r="QER233" s="85"/>
      <c r="QES233" s="85"/>
      <c r="QET233" s="85"/>
      <c r="QEU233" s="85"/>
      <c r="QEV233" s="85"/>
      <c r="QEW233" s="85"/>
      <c r="QEX233" s="85"/>
      <c r="QEY233" s="85"/>
      <c r="QEZ233" s="85"/>
      <c r="QFA233" s="85"/>
      <c r="QFB233" s="85"/>
      <c r="QFC233" s="85"/>
      <c r="QFD233" s="85"/>
      <c r="QFE233" s="85"/>
      <c r="QFF233" s="85"/>
      <c r="QFG233" s="85"/>
      <c r="QFH233" s="85"/>
      <c r="QFI233" s="85"/>
      <c r="QFJ233" s="85"/>
      <c r="QFK233" s="85"/>
      <c r="QFL233" s="85"/>
      <c r="QFM233" s="85"/>
      <c r="QFN233" s="85"/>
      <c r="QFO233" s="85"/>
      <c r="QFP233" s="85"/>
      <c r="QFQ233" s="85"/>
      <c r="QFR233" s="85"/>
      <c r="QFS233" s="85"/>
      <c r="QFT233" s="85"/>
      <c r="QFU233" s="85"/>
      <c r="QFV233" s="85"/>
      <c r="QFW233" s="85"/>
      <c r="QFX233" s="85"/>
      <c r="QFY233" s="85"/>
      <c r="QFZ233" s="85"/>
      <c r="QGA233" s="85"/>
      <c r="QGB233" s="85"/>
      <c r="QGC233" s="85"/>
      <c r="QGD233" s="85"/>
      <c r="QGE233" s="85"/>
      <c r="QGF233" s="85"/>
      <c r="QGG233" s="85"/>
      <c r="QGH233" s="85"/>
      <c r="QGI233" s="85"/>
      <c r="QGJ233" s="85"/>
      <c r="QGK233" s="85"/>
      <c r="QGL233" s="85"/>
      <c r="QGM233" s="85"/>
      <c r="QGN233" s="85"/>
      <c r="QGO233" s="85"/>
      <c r="QGP233" s="85"/>
      <c r="QGQ233" s="85"/>
      <c r="QGR233" s="85"/>
      <c r="QGS233" s="85"/>
      <c r="QGT233" s="85"/>
      <c r="QGU233" s="85"/>
      <c r="QGV233" s="85"/>
      <c r="QGW233" s="85"/>
      <c r="QGX233" s="85"/>
      <c r="QGY233" s="85"/>
      <c r="QGZ233" s="85"/>
      <c r="QHA233" s="85"/>
      <c r="QHB233" s="85"/>
      <c r="QHC233" s="85"/>
      <c r="QHD233" s="85"/>
      <c r="QHE233" s="85"/>
      <c r="QHF233" s="85"/>
      <c r="QHG233" s="85"/>
      <c r="QHH233" s="85"/>
      <c r="QHI233" s="85"/>
      <c r="QHJ233" s="85"/>
      <c r="QHK233" s="85"/>
      <c r="QHL233" s="85"/>
      <c r="QHM233" s="85"/>
      <c r="QHN233" s="85"/>
      <c r="QHO233" s="85"/>
      <c r="QHP233" s="85"/>
      <c r="QHQ233" s="85"/>
      <c r="QHR233" s="85"/>
      <c r="QHS233" s="85"/>
      <c r="QHT233" s="85"/>
      <c r="QHU233" s="85"/>
      <c r="QHV233" s="85"/>
      <c r="QHW233" s="85"/>
      <c r="QHX233" s="85"/>
      <c r="QHY233" s="85"/>
      <c r="QHZ233" s="85"/>
      <c r="QIA233" s="85"/>
      <c r="QIB233" s="85"/>
      <c r="QIC233" s="85"/>
      <c r="QID233" s="85"/>
      <c r="QIE233" s="85"/>
      <c r="QIF233" s="85"/>
      <c r="QIG233" s="85"/>
      <c r="QIH233" s="85"/>
      <c r="QII233" s="85"/>
      <c r="QIJ233" s="85"/>
      <c r="QIK233" s="85"/>
      <c r="QIL233" s="85"/>
      <c r="QIM233" s="85"/>
      <c r="QIN233" s="85"/>
      <c r="QIO233" s="85"/>
      <c r="QIP233" s="85"/>
      <c r="QIQ233" s="85"/>
      <c r="QIR233" s="85"/>
      <c r="QIS233" s="85"/>
      <c r="QIT233" s="85"/>
      <c r="QIU233" s="85"/>
      <c r="QIV233" s="85"/>
      <c r="QIW233" s="85"/>
      <c r="QIX233" s="85"/>
      <c r="QIY233" s="85"/>
      <c r="QIZ233" s="85"/>
      <c r="QJA233" s="85"/>
      <c r="QJB233" s="85"/>
      <c r="QJC233" s="85"/>
      <c r="QJD233" s="85"/>
      <c r="QJE233" s="85"/>
      <c r="QJF233" s="85"/>
      <c r="QJG233" s="85"/>
      <c r="QJH233" s="85"/>
      <c r="QJI233" s="85"/>
      <c r="QJJ233" s="85"/>
      <c r="QJK233" s="85"/>
      <c r="QJL233" s="85"/>
      <c r="QJM233" s="85"/>
      <c r="QJN233" s="85"/>
      <c r="QJO233" s="85"/>
      <c r="QJP233" s="85"/>
      <c r="QJQ233" s="85"/>
      <c r="QJR233" s="85"/>
      <c r="QJS233" s="85"/>
      <c r="QJT233" s="85"/>
      <c r="QJU233" s="85"/>
      <c r="QJV233" s="85"/>
      <c r="QJW233" s="85"/>
      <c r="QJX233" s="85"/>
      <c r="QJY233" s="85"/>
      <c r="QJZ233" s="85"/>
      <c r="QKA233" s="85"/>
      <c r="QKB233" s="85"/>
      <c r="QKC233" s="85"/>
      <c r="QKD233" s="85"/>
      <c r="QKE233" s="85"/>
      <c r="QKF233" s="85"/>
      <c r="QKG233" s="85"/>
      <c r="QKH233" s="85"/>
      <c r="QKI233" s="85"/>
      <c r="QKJ233" s="85"/>
      <c r="QKK233" s="85"/>
      <c r="QKL233" s="85"/>
      <c r="QKM233" s="85"/>
      <c r="QKN233" s="85"/>
      <c r="QKO233" s="85"/>
      <c r="QKP233" s="85"/>
      <c r="QKQ233" s="85"/>
      <c r="QKR233" s="85"/>
      <c r="QKS233" s="85"/>
      <c r="QKT233" s="85"/>
      <c r="QKU233" s="85"/>
      <c r="QKV233" s="85"/>
      <c r="QKW233" s="85"/>
      <c r="QKX233" s="85"/>
      <c r="QKY233" s="85"/>
      <c r="QKZ233" s="85"/>
      <c r="QLA233" s="85"/>
      <c r="QLB233" s="85"/>
      <c r="QLC233" s="85"/>
      <c r="QLD233" s="85"/>
      <c r="QLE233" s="85"/>
      <c r="QLF233" s="85"/>
      <c r="QLG233" s="85"/>
      <c r="QLH233" s="85"/>
      <c r="QLI233" s="85"/>
      <c r="QLJ233" s="85"/>
      <c r="QLK233" s="85"/>
      <c r="QLL233" s="85"/>
      <c r="QLM233" s="85"/>
      <c r="QLN233" s="85"/>
      <c r="QLO233" s="85"/>
      <c r="QLP233" s="85"/>
      <c r="QLQ233" s="85"/>
      <c r="QLR233" s="85"/>
      <c r="QLS233" s="85"/>
      <c r="QLT233" s="85"/>
      <c r="QLU233" s="85"/>
      <c r="QLV233" s="85"/>
      <c r="QLW233" s="85"/>
      <c r="QLX233" s="85"/>
      <c r="QLY233" s="85"/>
      <c r="QLZ233" s="85"/>
      <c r="QMA233" s="85"/>
      <c r="QMB233" s="85"/>
      <c r="QMC233" s="85"/>
      <c r="QMD233" s="85"/>
      <c r="QME233" s="85"/>
      <c r="QMF233" s="85"/>
      <c r="QMG233" s="85"/>
      <c r="QMH233" s="85"/>
      <c r="QMI233" s="85"/>
      <c r="QMJ233" s="85"/>
      <c r="QMK233" s="85"/>
      <c r="QML233" s="85"/>
      <c r="QMM233" s="85"/>
      <c r="QMN233" s="85"/>
      <c r="QMO233" s="85"/>
      <c r="QMP233" s="85"/>
      <c r="QMQ233" s="85"/>
      <c r="QMR233" s="85"/>
      <c r="QMS233" s="85"/>
      <c r="QMT233" s="85"/>
      <c r="QMU233" s="85"/>
      <c r="QMV233" s="85"/>
      <c r="QMW233" s="85"/>
      <c r="QMX233" s="85"/>
      <c r="QMY233" s="85"/>
      <c r="QMZ233" s="85"/>
      <c r="QNA233" s="85"/>
      <c r="QNB233" s="85"/>
      <c r="QNC233" s="85"/>
      <c r="QND233" s="85"/>
      <c r="QNE233" s="85"/>
      <c r="QNF233" s="85"/>
      <c r="QNG233" s="85"/>
      <c r="QNH233" s="85"/>
      <c r="QNI233" s="85"/>
      <c r="QNJ233" s="85"/>
      <c r="QNK233" s="85"/>
      <c r="QNL233" s="85"/>
      <c r="QNM233" s="85"/>
      <c r="QNN233" s="85"/>
      <c r="QNO233" s="85"/>
      <c r="QNP233" s="85"/>
      <c r="QNQ233" s="85"/>
      <c r="QNR233" s="85"/>
      <c r="QNS233" s="85"/>
      <c r="QNT233" s="85"/>
      <c r="QNU233" s="85"/>
      <c r="QNV233" s="85"/>
      <c r="QNW233" s="85"/>
      <c r="QNX233" s="85"/>
      <c r="QNY233" s="85"/>
      <c r="QNZ233" s="85"/>
      <c r="QOA233" s="85"/>
      <c r="QOB233" s="85"/>
      <c r="QOC233" s="85"/>
      <c r="QOD233" s="85"/>
      <c r="QOE233" s="85"/>
      <c r="QOF233" s="85"/>
      <c r="QOG233" s="85"/>
      <c r="QOH233" s="85"/>
      <c r="QOI233" s="85"/>
      <c r="QOJ233" s="85"/>
      <c r="QOK233" s="85"/>
      <c r="QOL233" s="85"/>
      <c r="QOM233" s="85"/>
      <c r="QON233" s="85"/>
      <c r="QOO233" s="85"/>
      <c r="QOP233" s="85"/>
      <c r="QOQ233" s="85"/>
      <c r="QOR233" s="85"/>
      <c r="QOS233" s="85"/>
      <c r="QOT233" s="85"/>
      <c r="QOU233" s="85"/>
      <c r="QOV233" s="85"/>
      <c r="QOW233" s="85"/>
      <c r="QOX233" s="85"/>
      <c r="QOY233" s="85"/>
      <c r="QOZ233" s="85"/>
      <c r="QPA233" s="85"/>
      <c r="QPB233" s="85"/>
      <c r="QPC233" s="85"/>
      <c r="QPD233" s="85"/>
      <c r="QPE233" s="85"/>
      <c r="QPF233" s="85"/>
      <c r="QPG233" s="85"/>
      <c r="QPH233" s="85"/>
      <c r="QPI233" s="85"/>
      <c r="QPJ233" s="85"/>
      <c r="QPK233" s="85"/>
      <c r="QPL233" s="85"/>
      <c r="QPM233" s="85"/>
      <c r="QPN233" s="85"/>
      <c r="QPO233" s="85"/>
      <c r="QPP233" s="85"/>
      <c r="QPQ233" s="85"/>
      <c r="QPR233" s="85"/>
      <c r="QPS233" s="85"/>
      <c r="QPT233" s="85"/>
      <c r="QPU233" s="85"/>
      <c r="QPV233" s="85"/>
      <c r="QPW233" s="85"/>
      <c r="QPX233" s="85"/>
      <c r="QPY233" s="85"/>
      <c r="QPZ233" s="85"/>
      <c r="QQA233" s="85"/>
      <c r="QQB233" s="85"/>
      <c r="QQC233" s="85"/>
      <c r="QQD233" s="85"/>
      <c r="QQE233" s="85"/>
      <c r="QQF233" s="85"/>
      <c r="QQG233" s="85"/>
      <c r="QQH233" s="85"/>
      <c r="QQI233" s="85"/>
      <c r="QQJ233" s="85"/>
      <c r="QQK233" s="85"/>
      <c r="QQL233" s="85"/>
      <c r="QQM233" s="85"/>
      <c r="QQN233" s="85"/>
      <c r="QQO233" s="85"/>
      <c r="QQP233" s="85"/>
      <c r="QQQ233" s="85"/>
      <c r="QQR233" s="85"/>
      <c r="QQS233" s="85"/>
      <c r="QQT233" s="85"/>
      <c r="QQU233" s="85"/>
      <c r="QQV233" s="85"/>
      <c r="QQW233" s="85"/>
      <c r="QQX233" s="85"/>
      <c r="QQY233" s="85"/>
      <c r="QQZ233" s="85"/>
      <c r="QRA233" s="85"/>
      <c r="QRB233" s="85"/>
      <c r="QRC233" s="85"/>
      <c r="QRD233" s="85"/>
      <c r="QRE233" s="85"/>
      <c r="QRF233" s="85"/>
      <c r="QRG233" s="85"/>
      <c r="QRH233" s="85"/>
      <c r="QRI233" s="85"/>
      <c r="QRJ233" s="85"/>
      <c r="QRK233" s="85"/>
      <c r="QRL233" s="85"/>
      <c r="QRM233" s="85"/>
      <c r="QRN233" s="85"/>
      <c r="QRO233" s="85"/>
      <c r="QRP233" s="85"/>
      <c r="QRQ233" s="85"/>
      <c r="QRR233" s="85"/>
      <c r="QRS233" s="85"/>
      <c r="QRT233" s="85"/>
      <c r="QRU233" s="85"/>
      <c r="QRV233" s="85"/>
      <c r="QRW233" s="85"/>
      <c r="QRX233" s="85"/>
      <c r="QRY233" s="85"/>
      <c r="QRZ233" s="85"/>
      <c r="QSA233" s="85"/>
      <c r="QSB233" s="85"/>
      <c r="QSC233" s="85"/>
      <c r="QSD233" s="85"/>
      <c r="QSE233" s="85"/>
      <c r="QSF233" s="85"/>
      <c r="QSG233" s="85"/>
      <c r="QSH233" s="85"/>
      <c r="QSI233" s="85"/>
      <c r="QSJ233" s="85"/>
      <c r="QSK233" s="85"/>
      <c r="QSL233" s="85"/>
      <c r="QSM233" s="85"/>
      <c r="QSN233" s="85"/>
      <c r="QSO233" s="85"/>
      <c r="QSP233" s="85"/>
      <c r="QSQ233" s="85"/>
      <c r="QSR233" s="85"/>
      <c r="QSS233" s="85"/>
      <c r="QST233" s="85"/>
      <c r="QSU233" s="85"/>
      <c r="QSV233" s="85"/>
      <c r="QSW233" s="85"/>
      <c r="QSX233" s="85"/>
      <c r="QSY233" s="85"/>
      <c r="QSZ233" s="85"/>
      <c r="QTA233" s="85"/>
      <c r="QTB233" s="85"/>
      <c r="QTC233" s="85"/>
      <c r="QTD233" s="85"/>
      <c r="QTE233" s="85"/>
      <c r="QTF233" s="85"/>
      <c r="QTG233" s="85"/>
      <c r="QTH233" s="85"/>
      <c r="QTI233" s="85"/>
      <c r="QTJ233" s="85"/>
      <c r="QTK233" s="85"/>
      <c r="QTL233" s="85"/>
      <c r="QTM233" s="85"/>
      <c r="QTN233" s="85"/>
      <c r="QTO233" s="85"/>
      <c r="QTP233" s="85"/>
      <c r="QTQ233" s="85"/>
      <c r="QTR233" s="85"/>
      <c r="QTS233" s="85"/>
      <c r="QTT233" s="85"/>
      <c r="QTU233" s="85"/>
      <c r="QTV233" s="85"/>
      <c r="QTW233" s="85"/>
      <c r="QTX233" s="85"/>
      <c r="QTY233" s="85"/>
      <c r="QTZ233" s="85"/>
      <c r="QUA233" s="85"/>
      <c r="QUB233" s="85"/>
      <c r="QUC233" s="85"/>
      <c r="QUD233" s="85"/>
      <c r="QUE233" s="85"/>
      <c r="QUF233" s="85"/>
      <c r="QUG233" s="85"/>
      <c r="QUH233" s="85"/>
      <c r="QUI233" s="85"/>
      <c r="QUJ233" s="85"/>
      <c r="QUK233" s="85"/>
      <c r="QUL233" s="85"/>
      <c r="QUM233" s="85"/>
      <c r="QUN233" s="85"/>
      <c r="QUO233" s="85"/>
      <c r="QUP233" s="85"/>
      <c r="QUQ233" s="85"/>
      <c r="QUR233" s="85"/>
      <c r="QUS233" s="85"/>
      <c r="QUT233" s="85"/>
      <c r="QUU233" s="85"/>
      <c r="QUV233" s="85"/>
      <c r="QUW233" s="85"/>
      <c r="QUX233" s="85"/>
      <c r="QUY233" s="85"/>
      <c r="QUZ233" s="85"/>
      <c r="QVA233" s="85"/>
      <c r="QVB233" s="85"/>
      <c r="QVC233" s="85"/>
      <c r="QVD233" s="85"/>
      <c r="QVE233" s="85"/>
      <c r="QVF233" s="85"/>
      <c r="QVG233" s="85"/>
      <c r="QVH233" s="85"/>
      <c r="QVI233" s="85"/>
      <c r="QVJ233" s="85"/>
      <c r="QVK233" s="85"/>
      <c r="QVL233" s="85"/>
      <c r="QVM233" s="85"/>
      <c r="QVN233" s="85"/>
      <c r="QVO233" s="85"/>
      <c r="QVP233" s="85"/>
      <c r="QVQ233" s="85"/>
      <c r="QVR233" s="85"/>
      <c r="QVS233" s="85"/>
      <c r="QVT233" s="85"/>
      <c r="QVU233" s="85"/>
      <c r="QVV233" s="85"/>
      <c r="QVW233" s="85"/>
      <c r="QVX233" s="85"/>
      <c r="QVY233" s="85"/>
      <c r="QVZ233" s="85"/>
      <c r="QWA233" s="85"/>
      <c r="QWB233" s="85"/>
      <c r="QWC233" s="85"/>
      <c r="QWD233" s="85"/>
      <c r="QWE233" s="85"/>
      <c r="QWF233" s="85"/>
      <c r="QWG233" s="85"/>
      <c r="QWH233" s="85"/>
      <c r="QWI233" s="85"/>
      <c r="QWJ233" s="85"/>
      <c r="QWK233" s="85"/>
      <c r="QWL233" s="85"/>
      <c r="QWM233" s="85"/>
      <c r="QWN233" s="85"/>
      <c r="QWO233" s="85"/>
      <c r="QWP233" s="85"/>
      <c r="QWQ233" s="85"/>
      <c r="QWR233" s="85"/>
      <c r="QWS233" s="85"/>
      <c r="QWT233" s="85"/>
      <c r="QWU233" s="85"/>
      <c r="QWV233" s="85"/>
      <c r="QWW233" s="85"/>
      <c r="QWX233" s="85"/>
      <c r="QWY233" s="85"/>
      <c r="QWZ233" s="85"/>
      <c r="QXA233" s="85"/>
      <c r="QXB233" s="85"/>
      <c r="QXC233" s="85"/>
      <c r="QXD233" s="85"/>
      <c r="QXE233" s="85"/>
      <c r="QXF233" s="85"/>
      <c r="QXG233" s="85"/>
      <c r="QXH233" s="85"/>
      <c r="QXI233" s="85"/>
      <c r="QXJ233" s="85"/>
      <c r="QXK233" s="85"/>
      <c r="QXL233" s="85"/>
      <c r="QXM233" s="85"/>
      <c r="QXN233" s="85"/>
      <c r="QXO233" s="85"/>
      <c r="QXP233" s="85"/>
      <c r="QXQ233" s="85"/>
      <c r="QXR233" s="85"/>
      <c r="QXS233" s="85"/>
      <c r="QXT233" s="85"/>
      <c r="QXU233" s="85"/>
      <c r="QXV233" s="85"/>
      <c r="QXW233" s="85"/>
      <c r="QXX233" s="85"/>
      <c r="QXY233" s="85"/>
      <c r="QXZ233" s="85"/>
      <c r="QYA233" s="85"/>
      <c r="QYB233" s="85"/>
      <c r="QYC233" s="85"/>
      <c r="QYD233" s="85"/>
      <c r="QYE233" s="85"/>
      <c r="QYF233" s="85"/>
      <c r="QYG233" s="85"/>
      <c r="QYH233" s="85"/>
      <c r="QYI233" s="85"/>
      <c r="QYJ233" s="85"/>
      <c r="QYK233" s="85"/>
      <c r="QYL233" s="85"/>
      <c r="QYM233" s="85"/>
      <c r="QYN233" s="85"/>
      <c r="QYO233" s="85"/>
      <c r="QYP233" s="85"/>
      <c r="QYQ233" s="85"/>
      <c r="QYR233" s="85"/>
      <c r="QYS233" s="85"/>
      <c r="QYT233" s="85"/>
      <c r="QYU233" s="85"/>
      <c r="QYV233" s="85"/>
      <c r="QYW233" s="85"/>
      <c r="QYX233" s="85"/>
      <c r="QYY233" s="85"/>
      <c r="QYZ233" s="85"/>
      <c r="QZA233" s="85"/>
      <c r="QZB233" s="85"/>
      <c r="QZC233" s="85"/>
      <c r="QZD233" s="85"/>
      <c r="QZE233" s="85"/>
      <c r="QZF233" s="85"/>
      <c r="QZG233" s="85"/>
      <c r="QZH233" s="85"/>
      <c r="QZI233" s="85"/>
      <c r="QZJ233" s="85"/>
      <c r="QZK233" s="85"/>
      <c r="QZL233" s="85"/>
      <c r="QZM233" s="85"/>
      <c r="QZN233" s="85"/>
      <c r="QZO233" s="85"/>
      <c r="QZP233" s="85"/>
      <c r="QZQ233" s="85"/>
      <c r="QZR233" s="85"/>
      <c r="QZS233" s="85"/>
      <c r="QZT233" s="85"/>
      <c r="QZU233" s="85"/>
      <c r="QZV233" s="85"/>
      <c r="QZW233" s="85"/>
      <c r="QZX233" s="85"/>
      <c r="QZY233" s="85"/>
      <c r="QZZ233" s="85"/>
      <c r="RAA233" s="85"/>
      <c r="RAB233" s="85"/>
      <c r="RAC233" s="85"/>
      <c r="RAD233" s="85"/>
      <c r="RAE233" s="85"/>
      <c r="RAF233" s="85"/>
      <c r="RAG233" s="85"/>
      <c r="RAH233" s="85"/>
      <c r="RAI233" s="85"/>
      <c r="RAJ233" s="85"/>
      <c r="RAK233" s="85"/>
      <c r="RAL233" s="85"/>
      <c r="RAM233" s="85"/>
      <c r="RAN233" s="85"/>
      <c r="RAO233" s="85"/>
      <c r="RAP233" s="85"/>
      <c r="RAQ233" s="85"/>
      <c r="RAR233" s="85"/>
      <c r="RAS233" s="85"/>
      <c r="RAT233" s="85"/>
      <c r="RAU233" s="85"/>
      <c r="RAV233" s="85"/>
      <c r="RAW233" s="85"/>
      <c r="RAX233" s="85"/>
      <c r="RAY233" s="85"/>
      <c r="RAZ233" s="85"/>
      <c r="RBA233" s="85"/>
      <c r="RBB233" s="85"/>
      <c r="RBC233" s="85"/>
      <c r="RBD233" s="85"/>
      <c r="RBE233" s="85"/>
      <c r="RBF233" s="85"/>
      <c r="RBG233" s="85"/>
      <c r="RBH233" s="85"/>
      <c r="RBI233" s="85"/>
      <c r="RBJ233" s="85"/>
      <c r="RBK233" s="85"/>
      <c r="RBL233" s="85"/>
      <c r="RBM233" s="85"/>
      <c r="RBN233" s="85"/>
      <c r="RBO233" s="85"/>
      <c r="RBP233" s="85"/>
      <c r="RBQ233" s="85"/>
      <c r="RBR233" s="85"/>
      <c r="RBS233" s="85"/>
      <c r="RBT233" s="85"/>
      <c r="RBU233" s="85"/>
      <c r="RBV233" s="85"/>
      <c r="RBW233" s="85"/>
      <c r="RBX233" s="85"/>
      <c r="RBY233" s="85"/>
      <c r="RBZ233" s="85"/>
      <c r="RCA233" s="85"/>
      <c r="RCB233" s="85"/>
      <c r="RCC233" s="85"/>
      <c r="RCD233" s="85"/>
      <c r="RCE233" s="85"/>
      <c r="RCF233" s="85"/>
      <c r="RCG233" s="85"/>
      <c r="RCH233" s="85"/>
      <c r="RCI233" s="85"/>
      <c r="RCJ233" s="85"/>
      <c r="RCK233" s="85"/>
      <c r="RCL233" s="85"/>
      <c r="RCM233" s="85"/>
      <c r="RCN233" s="85"/>
      <c r="RCO233" s="85"/>
      <c r="RCP233" s="85"/>
      <c r="RCQ233" s="85"/>
      <c r="RCR233" s="85"/>
      <c r="RCS233" s="85"/>
      <c r="RCT233" s="85"/>
      <c r="RCU233" s="85"/>
      <c r="RCV233" s="85"/>
      <c r="RCW233" s="85"/>
      <c r="RCX233" s="85"/>
      <c r="RCY233" s="85"/>
      <c r="RCZ233" s="85"/>
      <c r="RDA233" s="85"/>
      <c r="RDB233" s="85"/>
      <c r="RDC233" s="85"/>
      <c r="RDD233" s="85"/>
      <c r="RDE233" s="85"/>
      <c r="RDF233" s="85"/>
      <c r="RDG233" s="85"/>
      <c r="RDH233" s="85"/>
      <c r="RDI233" s="85"/>
      <c r="RDJ233" s="85"/>
      <c r="RDK233" s="85"/>
      <c r="RDL233" s="85"/>
      <c r="RDM233" s="85"/>
      <c r="RDN233" s="85"/>
      <c r="RDO233" s="85"/>
      <c r="RDP233" s="85"/>
      <c r="RDQ233" s="85"/>
      <c r="RDR233" s="85"/>
      <c r="RDS233" s="85"/>
      <c r="RDT233" s="85"/>
      <c r="RDU233" s="85"/>
      <c r="RDV233" s="85"/>
      <c r="RDW233" s="85"/>
      <c r="RDX233" s="85"/>
      <c r="RDY233" s="85"/>
      <c r="RDZ233" s="85"/>
      <c r="REA233" s="85"/>
      <c r="REB233" s="85"/>
      <c r="REC233" s="85"/>
      <c r="RED233" s="85"/>
      <c r="REE233" s="85"/>
      <c r="REF233" s="85"/>
      <c r="REG233" s="85"/>
      <c r="REH233" s="85"/>
      <c r="REI233" s="85"/>
      <c r="REJ233" s="85"/>
      <c r="REK233" s="85"/>
      <c r="REL233" s="85"/>
      <c r="REM233" s="85"/>
      <c r="REN233" s="85"/>
      <c r="REO233" s="85"/>
      <c r="REP233" s="85"/>
      <c r="REQ233" s="85"/>
      <c r="RER233" s="85"/>
      <c r="RES233" s="85"/>
      <c r="RET233" s="85"/>
      <c r="REU233" s="85"/>
      <c r="REV233" s="85"/>
      <c r="REW233" s="85"/>
      <c r="REX233" s="85"/>
      <c r="REY233" s="85"/>
      <c r="REZ233" s="85"/>
      <c r="RFA233" s="85"/>
      <c r="RFB233" s="85"/>
      <c r="RFC233" s="85"/>
      <c r="RFD233" s="85"/>
      <c r="RFE233" s="85"/>
      <c r="RFF233" s="85"/>
      <c r="RFG233" s="85"/>
      <c r="RFH233" s="85"/>
      <c r="RFI233" s="85"/>
      <c r="RFJ233" s="85"/>
      <c r="RFK233" s="85"/>
      <c r="RFL233" s="85"/>
      <c r="RFM233" s="85"/>
      <c r="RFN233" s="85"/>
      <c r="RFO233" s="85"/>
      <c r="RFP233" s="85"/>
      <c r="RFQ233" s="85"/>
      <c r="RFR233" s="85"/>
      <c r="RFS233" s="85"/>
      <c r="RFT233" s="85"/>
      <c r="RFU233" s="85"/>
      <c r="RFV233" s="85"/>
      <c r="RFW233" s="85"/>
      <c r="RFX233" s="85"/>
      <c r="RFY233" s="85"/>
      <c r="RFZ233" s="85"/>
      <c r="RGA233" s="85"/>
      <c r="RGB233" s="85"/>
      <c r="RGC233" s="85"/>
      <c r="RGD233" s="85"/>
      <c r="RGE233" s="85"/>
      <c r="RGF233" s="85"/>
      <c r="RGG233" s="85"/>
      <c r="RGH233" s="85"/>
      <c r="RGI233" s="85"/>
      <c r="RGJ233" s="85"/>
      <c r="RGK233" s="85"/>
      <c r="RGL233" s="85"/>
      <c r="RGM233" s="85"/>
      <c r="RGN233" s="85"/>
      <c r="RGO233" s="85"/>
      <c r="RGP233" s="85"/>
      <c r="RGQ233" s="85"/>
      <c r="RGR233" s="85"/>
      <c r="RGS233" s="85"/>
      <c r="RGT233" s="85"/>
      <c r="RGU233" s="85"/>
      <c r="RGV233" s="85"/>
      <c r="RGW233" s="85"/>
      <c r="RGX233" s="85"/>
      <c r="RGY233" s="85"/>
      <c r="RGZ233" s="85"/>
      <c r="RHA233" s="85"/>
      <c r="RHB233" s="85"/>
      <c r="RHC233" s="85"/>
      <c r="RHD233" s="85"/>
      <c r="RHE233" s="85"/>
      <c r="RHF233" s="85"/>
      <c r="RHG233" s="85"/>
      <c r="RHH233" s="85"/>
      <c r="RHI233" s="85"/>
      <c r="RHJ233" s="85"/>
      <c r="RHK233" s="85"/>
      <c r="RHL233" s="85"/>
      <c r="RHM233" s="85"/>
      <c r="RHN233" s="85"/>
      <c r="RHO233" s="85"/>
      <c r="RHP233" s="85"/>
      <c r="RHQ233" s="85"/>
      <c r="RHR233" s="85"/>
      <c r="RHS233" s="85"/>
      <c r="RHT233" s="85"/>
      <c r="RHU233" s="85"/>
      <c r="RHV233" s="85"/>
      <c r="RHW233" s="85"/>
      <c r="RHX233" s="85"/>
      <c r="RHY233" s="85"/>
      <c r="RHZ233" s="85"/>
      <c r="RIA233" s="85"/>
      <c r="RIB233" s="85"/>
      <c r="RIC233" s="85"/>
      <c r="RID233" s="85"/>
      <c r="RIE233" s="85"/>
      <c r="RIF233" s="85"/>
      <c r="RIG233" s="85"/>
      <c r="RIH233" s="85"/>
      <c r="RII233" s="85"/>
      <c r="RIJ233" s="85"/>
      <c r="RIK233" s="85"/>
      <c r="RIL233" s="85"/>
      <c r="RIM233" s="85"/>
      <c r="RIN233" s="85"/>
      <c r="RIO233" s="85"/>
      <c r="RIP233" s="85"/>
      <c r="RIQ233" s="85"/>
      <c r="RIR233" s="85"/>
      <c r="RIS233" s="85"/>
      <c r="RIT233" s="85"/>
      <c r="RIU233" s="85"/>
      <c r="RIV233" s="85"/>
      <c r="RIW233" s="85"/>
      <c r="RIX233" s="85"/>
      <c r="RIY233" s="85"/>
      <c r="RIZ233" s="85"/>
      <c r="RJA233" s="85"/>
      <c r="RJB233" s="85"/>
      <c r="RJC233" s="85"/>
      <c r="RJD233" s="85"/>
      <c r="RJE233" s="85"/>
      <c r="RJF233" s="85"/>
      <c r="RJG233" s="85"/>
      <c r="RJH233" s="85"/>
      <c r="RJI233" s="85"/>
      <c r="RJJ233" s="85"/>
      <c r="RJK233" s="85"/>
      <c r="RJL233" s="85"/>
      <c r="RJM233" s="85"/>
      <c r="RJN233" s="85"/>
      <c r="RJO233" s="85"/>
      <c r="RJP233" s="85"/>
      <c r="RJQ233" s="85"/>
      <c r="RJR233" s="85"/>
      <c r="RJS233" s="85"/>
      <c r="RJT233" s="85"/>
      <c r="RJU233" s="85"/>
      <c r="RJV233" s="85"/>
      <c r="RJW233" s="85"/>
      <c r="RJX233" s="85"/>
      <c r="RJY233" s="85"/>
      <c r="RJZ233" s="85"/>
      <c r="RKA233" s="85"/>
      <c r="RKB233" s="85"/>
      <c r="RKC233" s="85"/>
      <c r="RKD233" s="85"/>
      <c r="RKE233" s="85"/>
      <c r="RKF233" s="85"/>
      <c r="RKG233" s="85"/>
      <c r="RKH233" s="85"/>
      <c r="RKI233" s="85"/>
      <c r="RKJ233" s="85"/>
      <c r="RKK233" s="85"/>
      <c r="RKL233" s="85"/>
      <c r="RKM233" s="85"/>
      <c r="RKN233" s="85"/>
      <c r="RKO233" s="85"/>
      <c r="RKP233" s="85"/>
      <c r="RKQ233" s="85"/>
      <c r="RKR233" s="85"/>
      <c r="RKS233" s="85"/>
      <c r="RKT233" s="85"/>
      <c r="RKU233" s="85"/>
      <c r="RKV233" s="85"/>
      <c r="RKW233" s="85"/>
      <c r="RKX233" s="85"/>
      <c r="RKY233" s="85"/>
      <c r="RKZ233" s="85"/>
      <c r="RLA233" s="85"/>
      <c r="RLB233" s="85"/>
      <c r="RLC233" s="85"/>
      <c r="RLD233" s="85"/>
      <c r="RLE233" s="85"/>
      <c r="RLF233" s="85"/>
      <c r="RLG233" s="85"/>
      <c r="RLH233" s="85"/>
      <c r="RLI233" s="85"/>
      <c r="RLJ233" s="85"/>
      <c r="RLK233" s="85"/>
      <c r="RLL233" s="85"/>
      <c r="RLM233" s="85"/>
      <c r="RLN233" s="85"/>
      <c r="RLO233" s="85"/>
      <c r="RLP233" s="85"/>
      <c r="RLQ233" s="85"/>
      <c r="RLR233" s="85"/>
      <c r="RLS233" s="85"/>
      <c r="RLT233" s="85"/>
      <c r="RLU233" s="85"/>
      <c r="RLV233" s="85"/>
      <c r="RLW233" s="85"/>
      <c r="RLX233" s="85"/>
      <c r="RLY233" s="85"/>
      <c r="RLZ233" s="85"/>
      <c r="RMA233" s="85"/>
      <c r="RMB233" s="85"/>
      <c r="RMC233" s="85"/>
      <c r="RMD233" s="85"/>
      <c r="RME233" s="85"/>
      <c r="RMF233" s="85"/>
      <c r="RMG233" s="85"/>
      <c r="RMH233" s="85"/>
      <c r="RMI233" s="85"/>
      <c r="RMJ233" s="85"/>
      <c r="RMK233" s="85"/>
      <c r="RML233" s="85"/>
      <c r="RMM233" s="85"/>
      <c r="RMN233" s="85"/>
      <c r="RMO233" s="85"/>
      <c r="RMP233" s="85"/>
      <c r="RMQ233" s="85"/>
      <c r="RMR233" s="85"/>
      <c r="RMS233" s="85"/>
      <c r="RMT233" s="85"/>
      <c r="RMU233" s="85"/>
      <c r="RMV233" s="85"/>
      <c r="RMW233" s="85"/>
      <c r="RMX233" s="85"/>
      <c r="RMY233" s="85"/>
      <c r="RMZ233" s="85"/>
      <c r="RNA233" s="85"/>
      <c r="RNB233" s="85"/>
      <c r="RNC233" s="85"/>
      <c r="RND233" s="85"/>
      <c r="RNE233" s="85"/>
      <c r="RNF233" s="85"/>
      <c r="RNG233" s="85"/>
      <c r="RNH233" s="85"/>
      <c r="RNI233" s="85"/>
      <c r="RNJ233" s="85"/>
      <c r="RNK233" s="85"/>
      <c r="RNL233" s="85"/>
      <c r="RNM233" s="85"/>
      <c r="RNN233" s="85"/>
      <c r="RNO233" s="85"/>
      <c r="RNP233" s="85"/>
      <c r="RNQ233" s="85"/>
      <c r="RNR233" s="85"/>
      <c r="RNS233" s="85"/>
      <c r="RNT233" s="85"/>
      <c r="RNU233" s="85"/>
      <c r="RNV233" s="85"/>
      <c r="RNW233" s="85"/>
      <c r="RNX233" s="85"/>
      <c r="RNY233" s="85"/>
      <c r="RNZ233" s="85"/>
      <c r="ROA233" s="85"/>
      <c r="ROB233" s="85"/>
      <c r="ROC233" s="85"/>
      <c r="ROD233" s="85"/>
      <c r="ROE233" s="85"/>
      <c r="ROF233" s="85"/>
      <c r="ROG233" s="85"/>
      <c r="ROH233" s="85"/>
      <c r="ROI233" s="85"/>
      <c r="ROJ233" s="85"/>
      <c r="ROK233" s="85"/>
      <c r="ROL233" s="85"/>
      <c r="ROM233" s="85"/>
      <c r="RON233" s="85"/>
      <c r="ROO233" s="85"/>
      <c r="ROP233" s="85"/>
      <c r="ROQ233" s="85"/>
      <c r="ROR233" s="85"/>
      <c r="ROS233" s="85"/>
      <c r="ROT233" s="85"/>
      <c r="ROU233" s="85"/>
      <c r="ROV233" s="85"/>
      <c r="ROW233" s="85"/>
      <c r="ROX233" s="85"/>
      <c r="ROY233" s="85"/>
      <c r="ROZ233" s="85"/>
      <c r="RPA233" s="85"/>
      <c r="RPB233" s="85"/>
      <c r="RPC233" s="85"/>
      <c r="RPD233" s="85"/>
      <c r="RPE233" s="85"/>
      <c r="RPF233" s="85"/>
      <c r="RPG233" s="85"/>
      <c r="RPH233" s="85"/>
      <c r="RPI233" s="85"/>
      <c r="RPJ233" s="85"/>
      <c r="RPK233" s="85"/>
      <c r="RPL233" s="85"/>
      <c r="RPM233" s="85"/>
      <c r="RPN233" s="85"/>
      <c r="RPO233" s="85"/>
      <c r="RPP233" s="85"/>
      <c r="RPQ233" s="85"/>
      <c r="RPR233" s="85"/>
      <c r="RPS233" s="85"/>
      <c r="RPT233" s="85"/>
      <c r="RPU233" s="85"/>
      <c r="RPV233" s="85"/>
      <c r="RPW233" s="85"/>
      <c r="RPX233" s="85"/>
      <c r="RPY233" s="85"/>
      <c r="RPZ233" s="85"/>
      <c r="RQA233" s="85"/>
      <c r="RQB233" s="85"/>
      <c r="RQC233" s="85"/>
      <c r="RQD233" s="85"/>
      <c r="RQE233" s="85"/>
      <c r="RQF233" s="85"/>
      <c r="RQG233" s="85"/>
      <c r="RQH233" s="85"/>
      <c r="RQI233" s="85"/>
      <c r="RQJ233" s="85"/>
      <c r="RQK233" s="85"/>
      <c r="RQL233" s="85"/>
      <c r="RQM233" s="85"/>
      <c r="RQN233" s="85"/>
      <c r="RQO233" s="85"/>
      <c r="RQP233" s="85"/>
      <c r="RQQ233" s="85"/>
      <c r="RQR233" s="85"/>
      <c r="RQS233" s="85"/>
      <c r="RQT233" s="85"/>
      <c r="RQU233" s="85"/>
      <c r="RQV233" s="85"/>
      <c r="RQW233" s="85"/>
      <c r="RQX233" s="85"/>
      <c r="RQY233" s="85"/>
      <c r="RQZ233" s="85"/>
      <c r="RRA233" s="85"/>
      <c r="RRB233" s="85"/>
      <c r="RRC233" s="85"/>
      <c r="RRD233" s="85"/>
      <c r="RRE233" s="85"/>
      <c r="RRF233" s="85"/>
      <c r="RRG233" s="85"/>
      <c r="RRH233" s="85"/>
      <c r="RRI233" s="85"/>
      <c r="RRJ233" s="85"/>
      <c r="RRK233" s="85"/>
      <c r="RRL233" s="85"/>
      <c r="RRM233" s="85"/>
      <c r="RRN233" s="85"/>
      <c r="RRO233" s="85"/>
      <c r="RRP233" s="85"/>
      <c r="RRQ233" s="85"/>
      <c r="RRR233" s="85"/>
      <c r="RRS233" s="85"/>
      <c r="RRT233" s="85"/>
      <c r="RRU233" s="85"/>
      <c r="RRV233" s="85"/>
      <c r="RRW233" s="85"/>
      <c r="RRX233" s="85"/>
      <c r="RRY233" s="85"/>
      <c r="RRZ233" s="85"/>
      <c r="RSA233" s="85"/>
      <c r="RSB233" s="85"/>
      <c r="RSC233" s="85"/>
      <c r="RSD233" s="85"/>
      <c r="RSE233" s="85"/>
      <c r="RSF233" s="85"/>
      <c r="RSG233" s="85"/>
      <c r="RSH233" s="85"/>
      <c r="RSI233" s="85"/>
      <c r="RSJ233" s="85"/>
      <c r="RSK233" s="85"/>
      <c r="RSL233" s="85"/>
      <c r="RSM233" s="85"/>
      <c r="RSN233" s="85"/>
      <c r="RSO233" s="85"/>
      <c r="RSP233" s="85"/>
      <c r="RSQ233" s="85"/>
      <c r="RSR233" s="85"/>
      <c r="RSS233" s="85"/>
      <c r="RST233" s="85"/>
      <c r="RSU233" s="85"/>
      <c r="RSV233" s="85"/>
      <c r="RSW233" s="85"/>
      <c r="RSX233" s="85"/>
      <c r="RSY233" s="85"/>
      <c r="RSZ233" s="85"/>
      <c r="RTA233" s="85"/>
      <c r="RTB233" s="85"/>
      <c r="RTC233" s="85"/>
      <c r="RTD233" s="85"/>
      <c r="RTE233" s="85"/>
      <c r="RTF233" s="85"/>
      <c r="RTG233" s="85"/>
      <c r="RTH233" s="85"/>
      <c r="RTI233" s="85"/>
      <c r="RTJ233" s="85"/>
      <c r="RTK233" s="85"/>
      <c r="RTL233" s="85"/>
      <c r="RTM233" s="85"/>
      <c r="RTN233" s="85"/>
      <c r="RTO233" s="85"/>
      <c r="RTP233" s="85"/>
      <c r="RTQ233" s="85"/>
      <c r="RTR233" s="85"/>
      <c r="RTS233" s="85"/>
      <c r="RTT233" s="85"/>
      <c r="RTU233" s="85"/>
      <c r="RTV233" s="85"/>
      <c r="RTW233" s="85"/>
      <c r="RTX233" s="85"/>
      <c r="RTY233" s="85"/>
      <c r="RTZ233" s="85"/>
      <c r="RUA233" s="85"/>
      <c r="RUB233" s="85"/>
      <c r="RUC233" s="85"/>
      <c r="RUD233" s="85"/>
      <c r="RUE233" s="85"/>
      <c r="RUF233" s="85"/>
      <c r="RUG233" s="85"/>
      <c r="RUH233" s="85"/>
      <c r="RUI233" s="85"/>
      <c r="RUJ233" s="85"/>
      <c r="RUK233" s="85"/>
      <c r="RUL233" s="85"/>
      <c r="RUM233" s="85"/>
      <c r="RUN233" s="85"/>
      <c r="RUO233" s="85"/>
      <c r="RUP233" s="85"/>
      <c r="RUQ233" s="85"/>
      <c r="RUR233" s="85"/>
      <c r="RUS233" s="85"/>
      <c r="RUT233" s="85"/>
      <c r="RUU233" s="85"/>
      <c r="RUV233" s="85"/>
      <c r="RUW233" s="85"/>
      <c r="RUX233" s="85"/>
      <c r="RUY233" s="85"/>
      <c r="RUZ233" s="85"/>
      <c r="RVA233" s="85"/>
      <c r="RVB233" s="85"/>
      <c r="RVC233" s="85"/>
      <c r="RVD233" s="85"/>
      <c r="RVE233" s="85"/>
      <c r="RVF233" s="85"/>
      <c r="RVG233" s="85"/>
      <c r="RVH233" s="85"/>
      <c r="RVI233" s="85"/>
      <c r="RVJ233" s="85"/>
      <c r="RVK233" s="85"/>
      <c r="RVL233" s="85"/>
      <c r="RVM233" s="85"/>
      <c r="RVN233" s="85"/>
      <c r="RVO233" s="85"/>
      <c r="RVP233" s="85"/>
      <c r="RVQ233" s="85"/>
      <c r="RVR233" s="85"/>
      <c r="RVS233" s="85"/>
      <c r="RVT233" s="85"/>
      <c r="RVU233" s="85"/>
      <c r="RVV233" s="85"/>
      <c r="RVW233" s="85"/>
      <c r="RVX233" s="85"/>
      <c r="RVY233" s="85"/>
      <c r="RVZ233" s="85"/>
      <c r="RWA233" s="85"/>
      <c r="RWB233" s="85"/>
      <c r="RWC233" s="85"/>
      <c r="RWD233" s="85"/>
      <c r="RWE233" s="85"/>
      <c r="RWF233" s="85"/>
      <c r="RWG233" s="85"/>
      <c r="RWH233" s="85"/>
      <c r="RWI233" s="85"/>
      <c r="RWJ233" s="85"/>
      <c r="RWK233" s="85"/>
      <c r="RWL233" s="85"/>
      <c r="RWM233" s="85"/>
      <c r="RWN233" s="85"/>
      <c r="RWO233" s="85"/>
      <c r="RWP233" s="85"/>
      <c r="RWQ233" s="85"/>
      <c r="RWR233" s="85"/>
      <c r="RWS233" s="85"/>
      <c r="RWT233" s="85"/>
      <c r="RWU233" s="85"/>
      <c r="RWV233" s="85"/>
      <c r="RWW233" s="85"/>
      <c r="RWX233" s="85"/>
      <c r="RWY233" s="85"/>
      <c r="RWZ233" s="85"/>
      <c r="RXA233" s="85"/>
      <c r="RXB233" s="85"/>
      <c r="RXC233" s="85"/>
      <c r="RXD233" s="85"/>
      <c r="RXE233" s="85"/>
      <c r="RXF233" s="85"/>
      <c r="RXG233" s="85"/>
      <c r="RXH233" s="85"/>
      <c r="RXI233" s="85"/>
      <c r="RXJ233" s="85"/>
      <c r="RXK233" s="85"/>
      <c r="RXL233" s="85"/>
      <c r="RXM233" s="85"/>
      <c r="RXN233" s="85"/>
      <c r="RXO233" s="85"/>
      <c r="RXP233" s="85"/>
      <c r="RXQ233" s="85"/>
      <c r="RXR233" s="85"/>
      <c r="RXS233" s="85"/>
      <c r="RXT233" s="85"/>
      <c r="RXU233" s="85"/>
      <c r="RXV233" s="85"/>
      <c r="RXW233" s="85"/>
      <c r="RXX233" s="85"/>
      <c r="RXY233" s="85"/>
      <c r="RXZ233" s="85"/>
      <c r="RYA233" s="85"/>
      <c r="RYB233" s="85"/>
      <c r="RYC233" s="85"/>
      <c r="RYD233" s="85"/>
      <c r="RYE233" s="85"/>
      <c r="RYF233" s="85"/>
      <c r="RYG233" s="85"/>
      <c r="RYH233" s="85"/>
      <c r="RYI233" s="85"/>
      <c r="RYJ233" s="85"/>
      <c r="RYK233" s="85"/>
      <c r="RYL233" s="85"/>
      <c r="RYM233" s="85"/>
      <c r="RYN233" s="85"/>
      <c r="RYO233" s="85"/>
      <c r="RYP233" s="85"/>
      <c r="RYQ233" s="85"/>
      <c r="RYR233" s="85"/>
      <c r="RYS233" s="85"/>
      <c r="RYT233" s="85"/>
      <c r="RYU233" s="85"/>
      <c r="RYV233" s="85"/>
      <c r="RYW233" s="85"/>
      <c r="RYX233" s="85"/>
      <c r="RYY233" s="85"/>
      <c r="RYZ233" s="85"/>
      <c r="RZA233" s="85"/>
      <c r="RZB233" s="85"/>
      <c r="RZC233" s="85"/>
      <c r="RZD233" s="85"/>
      <c r="RZE233" s="85"/>
      <c r="RZF233" s="85"/>
      <c r="RZG233" s="85"/>
      <c r="RZH233" s="85"/>
      <c r="RZI233" s="85"/>
      <c r="RZJ233" s="85"/>
      <c r="RZK233" s="85"/>
      <c r="RZL233" s="85"/>
      <c r="RZM233" s="85"/>
      <c r="RZN233" s="85"/>
      <c r="RZO233" s="85"/>
      <c r="RZP233" s="85"/>
      <c r="RZQ233" s="85"/>
      <c r="RZR233" s="85"/>
      <c r="RZS233" s="85"/>
      <c r="RZT233" s="85"/>
      <c r="RZU233" s="85"/>
      <c r="RZV233" s="85"/>
      <c r="RZW233" s="85"/>
      <c r="RZX233" s="85"/>
      <c r="RZY233" s="85"/>
      <c r="RZZ233" s="85"/>
      <c r="SAA233" s="85"/>
      <c r="SAB233" s="85"/>
      <c r="SAC233" s="85"/>
      <c r="SAD233" s="85"/>
      <c r="SAE233" s="85"/>
      <c r="SAF233" s="85"/>
      <c r="SAG233" s="85"/>
      <c r="SAH233" s="85"/>
      <c r="SAI233" s="85"/>
      <c r="SAJ233" s="85"/>
      <c r="SAK233" s="85"/>
      <c r="SAL233" s="85"/>
      <c r="SAM233" s="85"/>
      <c r="SAN233" s="85"/>
      <c r="SAO233" s="85"/>
      <c r="SAP233" s="85"/>
      <c r="SAQ233" s="85"/>
      <c r="SAR233" s="85"/>
      <c r="SAS233" s="85"/>
      <c r="SAT233" s="85"/>
      <c r="SAU233" s="85"/>
      <c r="SAV233" s="85"/>
      <c r="SAW233" s="85"/>
      <c r="SAX233" s="85"/>
      <c r="SAY233" s="85"/>
      <c r="SAZ233" s="85"/>
      <c r="SBA233" s="85"/>
      <c r="SBB233" s="85"/>
      <c r="SBC233" s="85"/>
      <c r="SBD233" s="85"/>
      <c r="SBE233" s="85"/>
      <c r="SBF233" s="85"/>
      <c r="SBG233" s="85"/>
      <c r="SBH233" s="85"/>
      <c r="SBI233" s="85"/>
      <c r="SBJ233" s="85"/>
      <c r="SBK233" s="85"/>
      <c r="SBL233" s="85"/>
      <c r="SBM233" s="85"/>
      <c r="SBN233" s="85"/>
      <c r="SBO233" s="85"/>
      <c r="SBP233" s="85"/>
      <c r="SBQ233" s="85"/>
      <c r="SBR233" s="85"/>
      <c r="SBS233" s="85"/>
      <c r="SBT233" s="85"/>
      <c r="SBU233" s="85"/>
      <c r="SBV233" s="85"/>
      <c r="SBW233" s="85"/>
      <c r="SBX233" s="85"/>
      <c r="SBY233" s="85"/>
      <c r="SBZ233" s="85"/>
      <c r="SCA233" s="85"/>
      <c r="SCB233" s="85"/>
      <c r="SCC233" s="85"/>
      <c r="SCD233" s="85"/>
      <c r="SCE233" s="85"/>
      <c r="SCF233" s="85"/>
      <c r="SCG233" s="85"/>
      <c r="SCH233" s="85"/>
      <c r="SCI233" s="85"/>
      <c r="SCJ233" s="85"/>
      <c r="SCK233" s="85"/>
      <c r="SCL233" s="85"/>
      <c r="SCM233" s="85"/>
      <c r="SCN233" s="85"/>
      <c r="SCO233" s="85"/>
      <c r="SCP233" s="85"/>
      <c r="SCQ233" s="85"/>
      <c r="SCR233" s="85"/>
      <c r="SCS233" s="85"/>
      <c r="SCT233" s="85"/>
      <c r="SCU233" s="85"/>
      <c r="SCV233" s="85"/>
      <c r="SCW233" s="85"/>
      <c r="SCX233" s="85"/>
      <c r="SCY233" s="85"/>
      <c r="SCZ233" s="85"/>
      <c r="SDA233" s="85"/>
      <c r="SDB233" s="85"/>
      <c r="SDC233" s="85"/>
      <c r="SDD233" s="85"/>
      <c r="SDE233" s="85"/>
      <c r="SDF233" s="85"/>
      <c r="SDG233" s="85"/>
      <c r="SDH233" s="85"/>
      <c r="SDI233" s="85"/>
      <c r="SDJ233" s="85"/>
      <c r="SDK233" s="85"/>
      <c r="SDL233" s="85"/>
      <c r="SDM233" s="85"/>
      <c r="SDN233" s="85"/>
      <c r="SDO233" s="85"/>
      <c r="SDP233" s="85"/>
      <c r="SDQ233" s="85"/>
      <c r="SDR233" s="85"/>
      <c r="SDS233" s="85"/>
      <c r="SDT233" s="85"/>
      <c r="SDU233" s="85"/>
      <c r="SDV233" s="85"/>
      <c r="SDW233" s="85"/>
      <c r="SDX233" s="85"/>
      <c r="SDY233" s="85"/>
      <c r="SDZ233" s="85"/>
      <c r="SEA233" s="85"/>
      <c r="SEB233" s="85"/>
      <c r="SEC233" s="85"/>
      <c r="SED233" s="85"/>
      <c r="SEE233" s="85"/>
      <c r="SEF233" s="85"/>
      <c r="SEG233" s="85"/>
      <c r="SEH233" s="85"/>
      <c r="SEI233" s="85"/>
      <c r="SEJ233" s="85"/>
      <c r="SEK233" s="85"/>
      <c r="SEL233" s="85"/>
      <c r="SEM233" s="85"/>
      <c r="SEN233" s="85"/>
      <c r="SEO233" s="85"/>
      <c r="SEP233" s="85"/>
      <c r="SEQ233" s="85"/>
      <c r="SER233" s="85"/>
      <c r="SES233" s="85"/>
      <c r="SET233" s="85"/>
      <c r="SEU233" s="85"/>
      <c r="SEV233" s="85"/>
      <c r="SEW233" s="85"/>
      <c r="SEX233" s="85"/>
      <c r="SEY233" s="85"/>
      <c r="SEZ233" s="85"/>
      <c r="SFA233" s="85"/>
      <c r="SFB233" s="85"/>
      <c r="SFC233" s="85"/>
      <c r="SFD233" s="85"/>
      <c r="SFE233" s="85"/>
      <c r="SFF233" s="85"/>
      <c r="SFG233" s="85"/>
      <c r="SFH233" s="85"/>
      <c r="SFI233" s="85"/>
      <c r="SFJ233" s="85"/>
      <c r="SFK233" s="85"/>
      <c r="SFL233" s="85"/>
      <c r="SFM233" s="85"/>
      <c r="SFN233" s="85"/>
      <c r="SFO233" s="85"/>
      <c r="SFP233" s="85"/>
      <c r="SFQ233" s="85"/>
      <c r="SFR233" s="85"/>
      <c r="SFS233" s="85"/>
      <c r="SFT233" s="85"/>
      <c r="SFU233" s="85"/>
      <c r="SFV233" s="85"/>
      <c r="SFW233" s="85"/>
      <c r="SFX233" s="85"/>
      <c r="SFY233" s="85"/>
      <c r="SFZ233" s="85"/>
      <c r="SGA233" s="85"/>
      <c r="SGB233" s="85"/>
      <c r="SGC233" s="85"/>
      <c r="SGD233" s="85"/>
      <c r="SGE233" s="85"/>
      <c r="SGF233" s="85"/>
      <c r="SGG233" s="85"/>
      <c r="SGH233" s="85"/>
      <c r="SGI233" s="85"/>
      <c r="SGJ233" s="85"/>
      <c r="SGK233" s="85"/>
      <c r="SGL233" s="85"/>
      <c r="SGM233" s="85"/>
      <c r="SGN233" s="85"/>
      <c r="SGO233" s="85"/>
      <c r="SGP233" s="85"/>
      <c r="SGQ233" s="85"/>
      <c r="SGR233" s="85"/>
      <c r="SGS233" s="85"/>
      <c r="SGT233" s="85"/>
      <c r="SGU233" s="85"/>
      <c r="SGV233" s="85"/>
      <c r="SGW233" s="85"/>
      <c r="SGX233" s="85"/>
      <c r="SGY233" s="85"/>
      <c r="SGZ233" s="85"/>
      <c r="SHA233" s="85"/>
      <c r="SHB233" s="85"/>
      <c r="SHC233" s="85"/>
      <c r="SHD233" s="85"/>
      <c r="SHE233" s="85"/>
      <c r="SHF233" s="85"/>
      <c r="SHG233" s="85"/>
      <c r="SHH233" s="85"/>
      <c r="SHI233" s="85"/>
      <c r="SHJ233" s="85"/>
      <c r="SHK233" s="85"/>
      <c r="SHL233" s="85"/>
      <c r="SHM233" s="85"/>
      <c r="SHN233" s="85"/>
      <c r="SHO233" s="85"/>
      <c r="SHP233" s="85"/>
      <c r="SHQ233" s="85"/>
      <c r="SHR233" s="85"/>
      <c r="SHS233" s="85"/>
      <c r="SHT233" s="85"/>
      <c r="SHU233" s="85"/>
      <c r="SHV233" s="85"/>
      <c r="SHW233" s="85"/>
      <c r="SHX233" s="85"/>
      <c r="SHY233" s="85"/>
      <c r="SHZ233" s="85"/>
      <c r="SIA233" s="85"/>
      <c r="SIB233" s="85"/>
      <c r="SIC233" s="85"/>
      <c r="SID233" s="85"/>
      <c r="SIE233" s="85"/>
      <c r="SIF233" s="85"/>
      <c r="SIG233" s="85"/>
      <c r="SIH233" s="85"/>
      <c r="SII233" s="85"/>
      <c r="SIJ233" s="85"/>
      <c r="SIK233" s="85"/>
      <c r="SIL233" s="85"/>
      <c r="SIM233" s="85"/>
      <c r="SIN233" s="85"/>
      <c r="SIO233" s="85"/>
      <c r="SIP233" s="85"/>
      <c r="SIQ233" s="85"/>
      <c r="SIR233" s="85"/>
      <c r="SIS233" s="85"/>
      <c r="SIT233" s="85"/>
      <c r="SIU233" s="85"/>
      <c r="SIV233" s="85"/>
      <c r="SIW233" s="85"/>
      <c r="SIX233" s="85"/>
      <c r="SIY233" s="85"/>
      <c r="SIZ233" s="85"/>
      <c r="SJA233" s="85"/>
      <c r="SJB233" s="85"/>
      <c r="SJC233" s="85"/>
      <c r="SJD233" s="85"/>
      <c r="SJE233" s="85"/>
      <c r="SJF233" s="85"/>
      <c r="SJG233" s="85"/>
      <c r="SJH233" s="85"/>
      <c r="SJI233" s="85"/>
      <c r="SJJ233" s="85"/>
      <c r="SJK233" s="85"/>
      <c r="SJL233" s="85"/>
      <c r="SJM233" s="85"/>
      <c r="SJN233" s="85"/>
      <c r="SJO233" s="85"/>
      <c r="SJP233" s="85"/>
      <c r="SJQ233" s="85"/>
      <c r="SJR233" s="85"/>
      <c r="SJS233" s="85"/>
      <c r="SJT233" s="85"/>
      <c r="SJU233" s="85"/>
      <c r="SJV233" s="85"/>
      <c r="SJW233" s="85"/>
      <c r="SJX233" s="85"/>
      <c r="SJY233" s="85"/>
      <c r="SJZ233" s="85"/>
      <c r="SKA233" s="85"/>
      <c r="SKB233" s="85"/>
      <c r="SKC233" s="85"/>
      <c r="SKD233" s="85"/>
      <c r="SKE233" s="85"/>
      <c r="SKF233" s="85"/>
      <c r="SKG233" s="85"/>
      <c r="SKH233" s="85"/>
      <c r="SKI233" s="85"/>
      <c r="SKJ233" s="85"/>
      <c r="SKK233" s="85"/>
      <c r="SKL233" s="85"/>
      <c r="SKM233" s="85"/>
      <c r="SKN233" s="85"/>
      <c r="SKO233" s="85"/>
      <c r="SKP233" s="85"/>
      <c r="SKQ233" s="85"/>
      <c r="SKR233" s="85"/>
      <c r="SKS233" s="85"/>
      <c r="SKT233" s="85"/>
      <c r="SKU233" s="85"/>
      <c r="SKV233" s="85"/>
      <c r="SKW233" s="85"/>
      <c r="SKX233" s="85"/>
      <c r="SKY233" s="85"/>
      <c r="SKZ233" s="85"/>
      <c r="SLA233" s="85"/>
      <c r="SLB233" s="85"/>
      <c r="SLC233" s="85"/>
      <c r="SLD233" s="85"/>
      <c r="SLE233" s="85"/>
      <c r="SLF233" s="85"/>
      <c r="SLG233" s="85"/>
      <c r="SLH233" s="85"/>
      <c r="SLI233" s="85"/>
      <c r="SLJ233" s="85"/>
      <c r="SLK233" s="85"/>
      <c r="SLL233" s="85"/>
      <c r="SLM233" s="85"/>
      <c r="SLN233" s="85"/>
      <c r="SLO233" s="85"/>
      <c r="SLP233" s="85"/>
      <c r="SLQ233" s="85"/>
      <c r="SLR233" s="85"/>
      <c r="SLS233" s="85"/>
      <c r="SLT233" s="85"/>
      <c r="SLU233" s="85"/>
      <c r="SLV233" s="85"/>
      <c r="SLW233" s="85"/>
      <c r="SLX233" s="85"/>
      <c r="SLY233" s="85"/>
      <c r="SLZ233" s="85"/>
      <c r="SMA233" s="85"/>
      <c r="SMB233" s="85"/>
      <c r="SMC233" s="85"/>
      <c r="SMD233" s="85"/>
      <c r="SME233" s="85"/>
      <c r="SMF233" s="85"/>
      <c r="SMG233" s="85"/>
      <c r="SMH233" s="85"/>
      <c r="SMI233" s="85"/>
      <c r="SMJ233" s="85"/>
      <c r="SMK233" s="85"/>
      <c r="SML233" s="85"/>
      <c r="SMM233" s="85"/>
      <c r="SMN233" s="85"/>
      <c r="SMO233" s="85"/>
      <c r="SMP233" s="85"/>
      <c r="SMQ233" s="85"/>
      <c r="SMR233" s="85"/>
      <c r="SMS233" s="85"/>
      <c r="SMT233" s="85"/>
      <c r="SMU233" s="85"/>
      <c r="SMV233" s="85"/>
      <c r="SMW233" s="85"/>
      <c r="SMX233" s="85"/>
      <c r="SMY233" s="85"/>
      <c r="SMZ233" s="85"/>
      <c r="SNA233" s="85"/>
      <c r="SNB233" s="85"/>
      <c r="SNC233" s="85"/>
      <c r="SND233" s="85"/>
      <c r="SNE233" s="85"/>
      <c r="SNF233" s="85"/>
      <c r="SNG233" s="85"/>
      <c r="SNH233" s="85"/>
      <c r="SNI233" s="85"/>
      <c r="SNJ233" s="85"/>
      <c r="SNK233" s="85"/>
      <c r="SNL233" s="85"/>
      <c r="SNM233" s="85"/>
      <c r="SNN233" s="85"/>
      <c r="SNO233" s="85"/>
      <c r="SNP233" s="85"/>
      <c r="SNQ233" s="85"/>
      <c r="SNR233" s="85"/>
      <c r="SNS233" s="85"/>
      <c r="SNT233" s="85"/>
      <c r="SNU233" s="85"/>
      <c r="SNV233" s="85"/>
      <c r="SNW233" s="85"/>
      <c r="SNX233" s="85"/>
      <c r="SNY233" s="85"/>
      <c r="SNZ233" s="85"/>
      <c r="SOA233" s="85"/>
      <c r="SOB233" s="85"/>
      <c r="SOC233" s="85"/>
      <c r="SOD233" s="85"/>
      <c r="SOE233" s="85"/>
      <c r="SOF233" s="85"/>
      <c r="SOG233" s="85"/>
      <c r="SOH233" s="85"/>
      <c r="SOI233" s="85"/>
      <c r="SOJ233" s="85"/>
      <c r="SOK233" s="85"/>
      <c r="SOL233" s="85"/>
      <c r="SOM233" s="85"/>
      <c r="SON233" s="85"/>
      <c r="SOO233" s="85"/>
      <c r="SOP233" s="85"/>
      <c r="SOQ233" s="85"/>
      <c r="SOR233" s="85"/>
      <c r="SOS233" s="85"/>
      <c r="SOT233" s="85"/>
      <c r="SOU233" s="85"/>
      <c r="SOV233" s="85"/>
      <c r="SOW233" s="85"/>
      <c r="SOX233" s="85"/>
      <c r="SOY233" s="85"/>
      <c r="SOZ233" s="85"/>
      <c r="SPA233" s="85"/>
      <c r="SPB233" s="85"/>
      <c r="SPC233" s="85"/>
      <c r="SPD233" s="85"/>
      <c r="SPE233" s="85"/>
      <c r="SPF233" s="85"/>
      <c r="SPG233" s="85"/>
      <c r="SPH233" s="85"/>
      <c r="SPI233" s="85"/>
      <c r="SPJ233" s="85"/>
      <c r="SPK233" s="85"/>
      <c r="SPL233" s="85"/>
      <c r="SPM233" s="85"/>
      <c r="SPN233" s="85"/>
      <c r="SPO233" s="85"/>
      <c r="SPP233" s="85"/>
      <c r="SPQ233" s="85"/>
      <c r="SPR233" s="85"/>
      <c r="SPS233" s="85"/>
      <c r="SPT233" s="85"/>
      <c r="SPU233" s="85"/>
      <c r="SPV233" s="85"/>
      <c r="SPW233" s="85"/>
      <c r="SPX233" s="85"/>
      <c r="SPY233" s="85"/>
      <c r="SPZ233" s="85"/>
      <c r="SQA233" s="85"/>
      <c r="SQB233" s="85"/>
      <c r="SQC233" s="85"/>
      <c r="SQD233" s="85"/>
      <c r="SQE233" s="85"/>
      <c r="SQF233" s="85"/>
      <c r="SQG233" s="85"/>
      <c r="SQH233" s="85"/>
      <c r="SQI233" s="85"/>
      <c r="SQJ233" s="85"/>
      <c r="SQK233" s="85"/>
      <c r="SQL233" s="85"/>
      <c r="SQM233" s="85"/>
      <c r="SQN233" s="85"/>
      <c r="SQO233" s="85"/>
      <c r="SQP233" s="85"/>
      <c r="SQQ233" s="85"/>
      <c r="SQR233" s="85"/>
      <c r="SQS233" s="85"/>
      <c r="SQT233" s="85"/>
      <c r="SQU233" s="85"/>
      <c r="SQV233" s="85"/>
      <c r="SQW233" s="85"/>
      <c r="SQX233" s="85"/>
      <c r="SQY233" s="85"/>
      <c r="SQZ233" s="85"/>
      <c r="SRA233" s="85"/>
      <c r="SRB233" s="85"/>
      <c r="SRC233" s="85"/>
      <c r="SRD233" s="85"/>
      <c r="SRE233" s="85"/>
      <c r="SRF233" s="85"/>
      <c r="SRG233" s="85"/>
      <c r="SRH233" s="85"/>
      <c r="SRI233" s="85"/>
      <c r="SRJ233" s="85"/>
      <c r="SRK233" s="85"/>
      <c r="SRL233" s="85"/>
      <c r="SRM233" s="85"/>
      <c r="SRN233" s="85"/>
      <c r="SRO233" s="85"/>
      <c r="SRP233" s="85"/>
      <c r="SRQ233" s="85"/>
      <c r="SRR233" s="85"/>
      <c r="SRS233" s="85"/>
      <c r="SRT233" s="85"/>
      <c r="SRU233" s="85"/>
      <c r="SRV233" s="85"/>
      <c r="SRW233" s="85"/>
      <c r="SRX233" s="85"/>
      <c r="SRY233" s="85"/>
      <c r="SRZ233" s="85"/>
      <c r="SSA233" s="85"/>
      <c r="SSB233" s="85"/>
      <c r="SSC233" s="85"/>
      <c r="SSD233" s="85"/>
      <c r="SSE233" s="85"/>
      <c r="SSF233" s="85"/>
      <c r="SSG233" s="85"/>
      <c r="SSH233" s="85"/>
      <c r="SSI233" s="85"/>
      <c r="SSJ233" s="85"/>
      <c r="SSK233" s="85"/>
      <c r="SSL233" s="85"/>
      <c r="SSM233" s="85"/>
      <c r="SSN233" s="85"/>
      <c r="SSO233" s="85"/>
      <c r="SSP233" s="85"/>
      <c r="SSQ233" s="85"/>
      <c r="SSR233" s="85"/>
      <c r="SSS233" s="85"/>
      <c r="SST233" s="85"/>
      <c r="SSU233" s="85"/>
      <c r="SSV233" s="85"/>
      <c r="SSW233" s="85"/>
      <c r="SSX233" s="85"/>
      <c r="SSY233" s="85"/>
      <c r="SSZ233" s="85"/>
      <c r="STA233" s="85"/>
      <c r="STB233" s="85"/>
      <c r="STC233" s="85"/>
      <c r="STD233" s="85"/>
      <c r="STE233" s="85"/>
      <c r="STF233" s="85"/>
      <c r="STG233" s="85"/>
      <c r="STH233" s="85"/>
      <c r="STI233" s="85"/>
      <c r="STJ233" s="85"/>
      <c r="STK233" s="85"/>
      <c r="STL233" s="85"/>
      <c r="STM233" s="85"/>
      <c r="STN233" s="85"/>
      <c r="STO233" s="85"/>
      <c r="STP233" s="85"/>
      <c r="STQ233" s="85"/>
      <c r="STR233" s="85"/>
      <c r="STS233" s="85"/>
      <c r="STT233" s="85"/>
      <c r="STU233" s="85"/>
      <c r="STV233" s="85"/>
      <c r="STW233" s="85"/>
      <c r="STX233" s="85"/>
      <c r="STY233" s="85"/>
      <c r="STZ233" s="85"/>
      <c r="SUA233" s="85"/>
      <c r="SUB233" s="85"/>
      <c r="SUC233" s="85"/>
      <c r="SUD233" s="85"/>
      <c r="SUE233" s="85"/>
      <c r="SUF233" s="85"/>
      <c r="SUG233" s="85"/>
      <c r="SUH233" s="85"/>
      <c r="SUI233" s="85"/>
      <c r="SUJ233" s="85"/>
      <c r="SUK233" s="85"/>
      <c r="SUL233" s="85"/>
      <c r="SUM233" s="85"/>
      <c r="SUN233" s="85"/>
      <c r="SUO233" s="85"/>
      <c r="SUP233" s="85"/>
      <c r="SUQ233" s="85"/>
      <c r="SUR233" s="85"/>
      <c r="SUS233" s="85"/>
      <c r="SUT233" s="85"/>
      <c r="SUU233" s="85"/>
      <c r="SUV233" s="85"/>
      <c r="SUW233" s="85"/>
      <c r="SUX233" s="85"/>
      <c r="SUY233" s="85"/>
      <c r="SUZ233" s="85"/>
      <c r="SVA233" s="85"/>
      <c r="SVB233" s="85"/>
      <c r="SVC233" s="85"/>
      <c r="SVD233" s="85"/>
      <c r="SVE233" s="85"/>
      <c r="SVF233" s="85"/>
      <c r="SVG233" s="85"/>
      <c r="SVH233" s="85"/>
      <c r="SVI233" s="85"/>
      <c r="SVJ233" s="85"/>
      <c r="SVK233" s="85"/>
      <c r="SVL233" s="85"/>
      <c r="SVM233" s="85"/>
      <c r="SVN233" s="85"/>
      <c r="SVO233" s="85"/>
      <c r="SVP233" s="85"/>
      <c r="SVQ233" s="85"/>
      <c r="SVR233" s="85"/>
      <c r="SVS233" s="85"/>
      <c r="SVT233" s="85"/>
      <c r="SVU233" s="85"/>
      <c r="SVV233" s="85"/>
      <c r="SVW233" s="85"/>
      <c r="SVX233" s="85"/>
      <c r="SVY233" s="85"/>
      <c r="SVZ233" s="85"/>
      <c r="SWA233" s="85"/>
      <c r="SWB233" s="85"/>
      <c r="SWC233" s="85"/>
      <c r="SWD233" s="85"/>
      <c r="SWE233" s="85"/>
      <c r="SWF233" s="85"/>
      <c r="SWG233" s="85"/>
      <c r="SWH233" s="85"/>
      <c r="SWI233" s="85"/>
      <c r="SWJ233" s="85"/>
      <c r="SWK233" s="85"/>
      <c r="SWL233" s="85"/>
      <c r="SWM233" s="85"/>
      <c r="SWN233" s="85"/>
      <c r="SWO233" s="85"/>
      <c r="SWP233" s="85"/>
      <c r="SWQ233" s="85"/>
      <c r="SWR233" s="85"/>
      <c r="SWS233" s="85"/>
      <c r="SWT233" s="85"/>
      <c r="SWU233" s="85"/>
      <c r="SWV233" s="85"/>
      <c r="SWW233" s="85"/>
      <c r="SWX233" s="85"/>
      <c r="SWY233" s="85"/>
      <c r="SWZ233" s="85"/>
      <c r="SXA233" s="85"/>
      <c r="SXB233" s="85"/>
      <c r="SXC233" s="85"/>
      <c r="SXD233" s="85"/>
      <c r="SXE233" s="85"/>
      <c r="SXF233" s="85"/>
      <c r="SXG233" s="85"/>
      <c r="SXH233" s="85"/>
      <c r="SXI233" s="85"/>
      <c r="SXJ233" s="85"/>
      <c r="SXK233" s="85"/>
      <c r="SXL233" s="85"/>
      <c r="SXM233" s="85"/>
      <c r="SXN233" s="85"/>
      <c r="SXO233" s="85"/>
      <c r="SXP233" s="85"/>
      <c r="SXQ233" s="85"/>
      <c r="SXR233" s="85"/>
      <c r="SXS233" s="85"/>
      <c r="SXT233" s="85"/>
      <c r="SXU233" s="85"/>
      <c r="SXV233" s="85"/>
      <c r="SXW233" s="85"/>
      <c r="SXX233" s="85"/>
      <c r="SXY233" s="85"/>
      <c r="SXZ233" s="85"/>
      <c r="SYA233" s="85"/>
      <c r="SYB233" s="85"/>
      <c r="SYC233" s="85"/>
      <c r="SYD233" s="85"/>
      <c r="SYE233" s="85"/>
      <c r="SYF233" s="85"/>
      <c r="SYG233" s="85"/>
      <c r="SYH233" s="85"/>
      <c r="SYI233" s="85"/>
      <c r="SYJ233" s="85"/>
      <c r="SYK233" s="85"/>
      <c r="SYL233" s="85"/>
      <c r="SYM233" s="85"/>
      <c r="SYN233" s="85"/>
      <c r="SYO233" s="85"/>
      <c r="SYP233" s="85"/>
      <c r="SYQ233" s="85"/>
      <c r="SYR233" s="85"/>
      <c r="SYS233" s="85"/>
      <c r="SYT233" s="85"/>
      <c r="SYU233" s="85"/>
      <c r="SYV233" s="85"/>
      <c r="SYW233" s="85"/>
      <c r="SYX233" s="85"/>
      <c r="SYY233" s="85"/>
      <c r="SYZ233" s="85"/>
      <c r="SZA233" s="85"/>
      <c r="SZB233" s="85"/>
      <c r="SZC233" s="85"/>
      <c r="SZD233" s="85"/>
      <c r="SZE233" s="85"/>
      <c r="SZF233" s="85"/>
      <c r="SZG233" s="85"/>
      <c r="SZH233" s="85"/>
      <c r="SZI233" s="85"/>
      <c r="SZJ233" s="85"/>
      <c r="SZK233" s="85"/>
      <c r="SZL233" s="85"/>
      <c r="SZM233" s="85"/>
      <c r="SZN233" s="85"/>
      <c r="SZO233" s="85"/>
      <c r="SZP233" s="85"/>
      <c r="SZQ233" s="85"/>
      <c r="SZR233" s="85"/>
      <c r="SZS233" s="85"/>
      <c r="SZT233" s="85"/>
      <c r="SZU233" s="85"/>
      <c r="SZV233" s="85"/>
      <c r="SZW233" s="85"/>
      <c r="SZX233" s="85"/>
      <c r="SZY233" s="85"/>
      <c r="SZZ233" s="85"/>
      <c r="TAA233" s="85"/>
      <c r="TAB233" s="85"/>
      <c r="TAC233" s="85"/>
      <c r="TAD233" s="85"/>
      <c r="TAE233" s="85"/>
      <c r="TAF233" s="85"/>
      <c r="TAG233" s="85"/>
      <c r="TAH233" s="85"/>
      <c r="TAI233" s="85"/>
      <c r="TAJ233" s="85"/>
      <c r="TAK233" s="85"/>
      <c r="TAL233" s="85"/>
      <c r="TAM233" s="85"/>
      <c r="TAN233" s="85"/>
      <c r="TAO233" s="85"/>
      <c r="TAP233" s="85"/>
      <c r="TAQ233" s="85"/>
      <c r="TAR233" s="85"/>
      <c r="TAS233" s="85"/>
      <c r="TAT233" s="85"/>
      <c r="TAU233" s="85"/>
      <c r="TAV233" s="85"/>
      <c r="TAW233" s="85"/>
      <c r="TAX233" s="85"/>
      <c r="TAY233" s="85"/>
      <c r="TAZ233" s="85"/>
      <c r="TBA233" s="85"/>
      <c r="TBB233" s="85"/>
      <c r="TBC233" s="85"/>
      <c r="TBD233" s="85"/>
      <c r="TBE233" s="85"/>
      <c r="TBF233" s="85"/>
      <c r="TBG233" s="85"/>
      <c r="TBH233" s="85"/>
      <c r="TBI233" s="85"/>
      <c r="TBJ233" s="85"/>
      <c r="TBK233" s="85"/>
      <c r="TBL233" s="85"/>
      <c r="TBM233" s="85"/>
      <c r="TBN233" s="85"/>
      <c r="TBO233" s="85"/>
      <c r="TBP233" s="85"/>
      <c r="TBQ233" s="85"/>
      <c r="TBR233" s="85"/>
      <c r="TBS233" s="85"/>
      <c r="TBT233" s="85"/>
      <c r="TBU233" s="85"/>
      <c r="TBV233" s="85"/>
      <c r="TBW233" s="85"/>
      <c r="TBX233" s="85"/>
      <c r="TBY233" s="85"/>
      <c r="TBZ233" s="85"/>
      <c r="TCA233" s="85"/>
      <c r="TCB233" s="85"/>
      <c r="TCC233" s="85"/>
      <c r="TCD233" s="85"/>
      <c r="TCE233" s="85"/>
      <c r="TCF233" s="85"/>
      <c r="TCG233" s="85"/>
      <c r="TCH233" s="85"/>
      <c r="TCI233" s="85"/>
      <c r="TCJ233" s="85"/>
      <c r="TCK233" s="85"/>
      <c r="TCL233" s="85"/>
      <c r="TCM233" s="85"/>
      <c r="TCN233" s="85"/>
      <c r="TCO233" s="85"/>
      <c r="TCP233" s="85"/>
      <c r="TCQ233" s="85"/>
      <c r="TCR233" s="85"/>
      <c r="TCS233" s="85"/>
      <c r="TCT233" s="85"/>
      <c r="TCU233" s="85"/>
      <c r="TCV233" s="85"/>
      <c r="TCW233" s="85"/>
      <c r="TCX233" s="85"/>
      <c r="TCY233" s="85"/>
      <c r="TCZ233" s="85"/>
      <c r="TDA233" s="85"/>
      <c r="TDB233" s="85"/>
      <c r="TDC233" s="85"/>
      <c r="TDD233" s="85"/>
      <c r="TDE233" s="85"/>
      <c r="TDF233" s="85"/>
      <c r="TDG233" s="85"/>
      <c r="TDH233" s="85"/>
      <c r="TDI233" s="85"/>
      <c r="TDJ233" s="85"/>
      <c r="TDK233" s="85"/>
      <c r="TDL233" s="85"/>
      <c r="TDM233" s="85"/>
      <c r="TDN233" s="85"/>
      <c r="TDO233" s="85"/>
      <c r="TDP233" s="85"/>
      <c r="TDQ233" s="85"/>
      <c r="TDR233" s="85"/>
      <c r="TDS233" s="85"/>
      <c r="TDT233" s="85"/>
      <c r="TDU233" s="85"/>
      <c r="TDV233" s="85"/>
      <c r="TDW233" s="85"/>
      <c r="TDX233" s="85"/>
      <c r="TDY233" s="85"/>
      <c r="TDZ233" s="85"/>
      <c r="TEA233" s="85"/>
      <c r="TEB233" s="85"/>
      <c r="TEC233" s="85"/>
      <c r="TED233" s="85"/>
      <c r="TEE233" s="85"/>
      <c r="TEF233" s="85"/>
      <c r="TEG233" s="85"/>
      <c r="TEH233" s="85"/>
      <c r="TEI233" s="85"/>
      <c r="TEJ233" s="85"/>
      <c r="TEK233" s="85"/>
      <c r="TEL233" s="85"/>
      <c r="TEM233" s="85"/>
      <c r="TEN233" s="85"/>
      <c r="TEO233" s="85"/>
      <c r="TEP233" s="85"/>
      <c r="TEQ233" s="85"/>
      <c r="TER233" s="85"/>
      <c r="TES233" s="85"/>
      <c r="TET233" s="85"/>
      <c r="TEU233" s="85"/>
      <c r="TEV233" s="85"/>
      <c r="TEW233" s="85"/>
      <c r="TEX233" s="85"/>
      <c r="TEY233" s="85"/>
      <c r="TEZ233" s="85"/>
      <c r="TFA233" s="85"/>
      <c r="TFB233" s="85"/>
      <c r="TFC233" s="85"/>
      <c r="TFD233" s="85"/>
      <c r="TFE233" s="85"/>
      <c r="TFF233" s="85"/>
      <c r="TFG233" s="85"/>
      <c r="TFH233" s="85"/>
      <c r="TFI233" s="85"/>
      <c r="TFJ233" s="85"/>
      <c r="TFK233" s="85"/>
      <c r="TFL233" s="85"/>
      <c r="TFM233" s="85"/>
      <c r="TFN233" s="85"/>
      <c r="TFO233" s="85"/>
      <c r="TFP233" s="85"/>
      <c r="TFQ233" s="85"/>
      <c r="TFR233" s="85"/>
      <c r="TFS233" s="85"/>
      <c r="TFT233" s="85"/>
      <c r="TFU233" s="85"/>
      <c r="TFV233" s="85"/>
      <c r="TFW233" s="85"/>
      <c r="TFX233" s="85"/>
      <c r="TFY233" s="85"/>
      <c r="TFZ233" s="85"/>
      <c r="TGA233" s="85"/>
      <c r="TGB233" s="85"/>
      <c r="TGC233" s="85"/>
      <c r="TGD233" s="85"/>
      <c r="TGE233" s="85"/>
      <c r="TGF233" s="85"/>
      <c r="TGG233" s="85"/>
      <c r="TGH233" s="85"/>
      <c r="TGI233" s="85"/>
      <c r="TGJ233" s="85"/>
      <c r="TGK233" s="85"/>
      <c r="TGL233" s="85"/>
      <c r="TGM233" s="85"/>
      <c r="TGN233" s="85"/>
      <c r="TGO233" s="85"/>
      <c r="TGP233" s="85"/>
      <c r="TGQ233" s="85"/>
      <c r="TGR233" s="85"/>
      <c r="TGS233" s="85"/>
      <c r="TGT233" s="85"/>
      <c r="TGU233" s="85"/>
      <c r="TGV233" s="85"/>
      <c r="TGW233" s="85"/>
      <c r="TGX233" s="85"/>
      <c r="TGY233" s="85"/>
      <c r="TGZ233" s="85"/>
      <c r="THA233" s="85"/>
      <c r="THB233" s="85"/>
      <c r="THC233" s="85"/>
      <c r="THD233" s="85"/>
      <c r="THE233" s="85"/>
      <c r="THF233" s="85"/>
      <c r="THG233" s="85"/>
      <c r="THH233" s="85"/>
      <c r="THI233" s="85"/>
      <c r="THJ233" s="85"/>
      <c r="THK233" s="85"/>
      <c r="THL233" s="85"/>
      <c r="THM233" s="85"/>
      <c r="THN233" s="85"/>
      <c r="THO233" s="85"/>
      <c r="THP233" s="85"/>
      <c r="THQ233" s="85"/>
      <c r="THR233" s="85"/>
      <c r="THS233" s="85"/>
      <c r="THT233" s="85"/>
      <c r="THU233" s="85"/>
      <c r="THV233" s="85"/>
      <c r="THW233" s="85"/>
      <c r="THX233" s="85"/>
      <c r="THY233" s="85"/>
      <c r="THZ233" s="85"/>
      <c r="TIA233" s="85"/>
      <c r="TIB233" s="85"/>
      <c r="TIC233" s="85"/>
      <c r="TID233" s="85"/>
      <c r="TIE233" s="85"/>
      <c r="TIF233" s="85"/>
      <c r="TIG233" s="85"/>
      <c r="TIH233" s="85"/>
      <c r="TII233" s="85"/>
      <c r="TIJ233" s="85"/>
      <c r="TIK233" s="85"/>
      <c r="TIL233" s="85"/>
      <c r="TIM233" s="85"/>
      <c r="TIN233" s="85"/>
      <c r="TIO233" s="85"/>
      <c r="TIP233" s="85"/>
      <c r="TIQ233" s="85"/>
      <c r="TIR233" s="85"/>
      <c r="TIS233" s="85"/>
      <c r="TIT233" s="85"/>
      <c r="TIU233" s="85"/>
      <c r="TIV233" s="85"/>
      <c r="TIW233" s="85"/>
      <c r="TIX233" s="85"/>
      <c r="TIY233" s="85"/>
      <c r="TIZ233" s="85"/>
      <c r="TJA233" s="85"/>
      <c r="TJB233" s="85"/>
      <c r="TJC233" s="85"/>
      <c r="TJD233" s="85"/>
      <c r="TJE233" s="85"/>
      <c r="TJF233" s="85"/>
      <c r="TJG233" s="85"/>
      <c r="TJH233" s="85"/>
      <c r="TJI233" s="85"/>
      <c r="TJJ233" s="85"/>
      <c r="TJK233" s="85"/>
      <c r="TJL233" s="85"/>
      <c r="TJM233" s="85"/>
      <c r="TJN233" s="85"/>
      <c r="TJO233" s="85"/>
      <c r="TJP233" s="85"/>
      <c r="TJQ233" s="85"/>
      <c r="TJR233" s="85"/>
      <c r="TJS233" s="85"/>
      <c r="TJT233" s="85"/>
      <c r="TJU233" s="85"/>
      <c r="TJV233" s="85"/>
      <c r="TJW233" s="85"/>
      <c r="TJX233" s="85"/>
      <c r="TJY233" s="85"/>
      <c r="TJZ233" s="85"/>
      <c r="TKA233" s="85"/>
      <c r="TKB233" s="85"/>
      <c r="TKC233" s="85"/>
      <c r="TKD233" s="85"/>
      <c r="TKE233" s="85"/>
      <c r="TKF233" s="85"/>
      <c r="TKG233" s="85"/>
      <c r="TKH233" s="85"/>
      <c r="TKI233" s="85"/>
      <c r="TKJ233" s="85"/>
      <c r="TKK233" s="85"/>
      <c r="TKL233" s="85"/>
      <c r="TKM233" s="85"/>
      <c r="TKN233" s="85"/>
      <c r="TKO233" s="85"/>
      <c r="TKP233" s="85"/>
      <c r="TKQ233" s="85"/>
      <c r="TKR233" s="85"/>
      <c r="TKS233" s="85"/>
      <c r="TKT233" s="85"/>
      <c r="TKU233" s="85"/>
      <c r="TKV233" s="85"/>
      <c r="TKW233" s="85"/>
      <c r="TKX233" s="85"/>
      <c r="TKY233" s="85"/>
      <c r="TKZ233" s="85"/>
      <c r="TLA233" s="85"/>
      <c r="TLB233" s="85"/>
      <c r="TLC233" s="85"/>
      <c r="TLD233" s="85"/>
      <c r="TLE233" s="85"/>
      <c r="TLF233" s="85"/>
      <c r="TLG233" s="85"/>
      <c r="TLH233" s="85"/>
      <c r="TLI233" s="85"/>
      <c r="TLJ233" s="85"/>
      <c r="TLK233" s="85"/>
      <c r="TLL233" s="85"/>
      <c r="TLM233" s="85"/>
      <c r="TLN233" s="85"/>
      <c r="TLO233" s="85"/>
      <c r="TLP233" s="85"/>
      <c r="TLQ233" s="85"/>
      <c r="TLR233" s="85"/>
      <c r="TLS233" s="85"/>
      <c r="TLT233" s="85"/>
      <c r="TLU233" s="85"/>
      <c r="TLV233" s="85"/>
      <c r="TLW233" s="85"/>
      <c r="TLX233" s="85"/>
      <c r="TLY233" s="85"/>
      <c r="TLZ233" s="85"/>
      <c r="TMA233" s="85"/>
      <c r="TMB233" s="85"/>
      <c r="TMC233" s="85"/>
      <c r="TMD233" s="85"/>
      <c r="TME233" s="85"/>
      <c r="TMF233" s="85"/>
      <c r="TMG233" s="85"/>
      <c r="TMH233" s="85"/>
      <c r="TMI233" s="85"/>
      <c r="TMJ233" s="85"/>
      <c r="TMK233" s="85"/>
      <c r="TML233" s="85"/>
      <c r="TMM233" s="85"/>
      <c r="TMN233" s="85"/>
      <c r="TMO233" s="85"/>
      <c r="TMP233" s="85"/>
      <c r="TMQ233" s="85"/>
      <c r="TMR233" s="85"/>
      <c r="TMS233" s="85"/>
      <c r="TMT233" s="85"/>
      <c r="TMU233" s="85"/>
      <c r="TMV233" s="85"/>
      <c r="TMW233" s="85"/>
      <c r="TMX233" s="85"/>
      <c r="TMY233" s="85"/>
      <c r="TMZ233" s="85"/>
      <c r="TNA233" s="85"/>
      <c r="TNB233" s="85"/>
      <c r="TNC233" s="85"/>
      <c r="TND233" s="85"/>
      <c r="TNE233" s="85"/>
      <c r="TNF233" s="85"/>
      <c r="TNG233" s="85"/>
      <c r="TNH233" s="85"/>
      <c r="TNI233" s="85"/>
      <c r="TNJ233" s="85"/>
      <c r="TNK233" s="85"/>
      <c r="TNL233" s="85"/>
      <c r="TNM233" s="85"/>
      <c r="TNN233" s="85"/>
      <c r="TNO233" s="85"/>
      <c r="TNP233" s="85"/>
      <c r="TNQ233" s="85"/>
      <c r="TNR233" s="85"/>
      <c r="TNS233" s="85"/>
      <c r="TNT233" s="85"/>
      <c r="TNU233" s="85"/>
      <c r="TNV233" s="85"/>
      <c r="TNW233" s="85"/>
      <c r="TNX233" s="85"/>
      <c r="TNY233" s="85"/>
      <c r="TNZ233" s="85"/>
      <c r="TOA233" s="85"/>
      <c r="TOB233" s="85"/>
      <c r="TOC233" s="85"/>
      <c r="TOD233" s="85"/>
      <c r="TOE233" s="85"/>
      <c r="TOF233" s="85"/>
      <c r="TOG233" s="85"/>
      <c r="TOH233" s="85"/>
      <c r="TOI233" s="85"/>
      <c r="TOJ233" s="85"/>
      <c r="TOK233" s="85"/>
      <c r="TOL233" s="85"/>
      <c r="TOM233" s="85"/>
      <c r="TON233" s="85"/>
      <c r="TOO233" s="85"/>
      <c r="TOP233" s="85"/>
      <c r="TOQ233" s="85"/>
      <c r="TOR233" s="85"/>
      <c r="TOS233" s="85"/>
      <c r="TOT233" s="85"/>
      <c r="TOU233" s="85"/>
      <c r="TOV233" s="85"/>
      <c r="TOW233" s="85"/>
      <c r="TOX233" s="85"/>
      <c r="TOY233" s="85"/>
      <c r="TOZ233" s="85"/>
      <c r="TPA233" s="85"/>
      <c r="TPB233" s="85"/>
      <c r="TPC233" s="85"/>
      <c r="TPD233" s="85"/>
      <c r="TPE233" s="85"/>
      <c r="TPF233" s="85"/>
      <c r="TPG233" s="85"/>
      <c r="TPH233" s="85"/>
      <c r="TPI233" s="85"/>
      <c r="TPJ233" s="85"/>
      <c r="TPK233" s="85"/>
      <c r="TPL233" s="85"/>
      <c r="TPM233" s="85"/>
      <c r="TPN233" s="85"/>
      <c r="TPO233" s="85"/>
      <c r="TPP233" s="85"/>
      <c r="TPQ233" s="85"/>
      <c r="TPR233" s="85"/>
      <c r="TPS233" s="85"/>
      <c r="TPT233" s="85"/>
      <c r="TPU233" s="85"/>
      <c r="TPV233" s="85"/>
      <c r="TPW233" s="85"/>
      <c r="TPX233" s="85"/>
      <c r="TPY233" s="85"/>
      <c r="TPZ233" s="85"/>
      <c r="TQA233" s="85"/>
      <c r="TQB233" s="85"/>
      <c r="TQC233" s="85"/>
      <c r="TQD233" s="85"/>
      <c r="TQE233" s="85"/>
      <c r="TQF233" s="85"/>
      <c r="TQG233" s="85"/>
      <c r="TQH233" s="85"/>
      <c r="TQI233" s="85"/>
      <c r="TQJ233" s="85"/>
      <c r="TQK233" s="85"/>
      <c r="TQL233" s="85"/>
      <c r="TQM233" s="85"/>
      <c r="TQN233" s="85"/>
      <c r="TQO233" s="85"/>
      <c r="TQP233" s="85"/>
      <c r="TQQ233" s="85"/>
      <c r="TQR233" s="85"/>
      <c r="TQS233" s="85"/>
      <c r="TQT233" s="85"/>
      <c r="TQU233" s="85"/>
      <c r="TQV233" s="85"/>
      <c r="TQW233" s="85"/>
      <c r="TQX233" s="85"/>
      <c r="TQY233" s="85"/>
      <c r="TQZ233" s="85"/>
      <c r="TRA233" s="85"/>
      <c r="TRB233" s="85"/>
      <c r="TRC233" s="85"/>
      <c r="TRD233" s="85"/>
      <c r="TRE233" s="85"/>
      <c r="TRF233" s="85"/>
      <c r="TRG233" s="85"/>
      <c r="TRH233" s="85"/>
      <c r="TRI233" s="85"/>
      <c r="TRJ233" s="85"/>
      <c r="TRK233" s="85"/>
      <c r="TRL233" s="85"/>
      <c r="TRM233" s="85"/>
      <c r="TRN233" s="85"/>
      <c r="TRO233" s="85"/>
      <c r="TRP233" s="85"/>
      <c r="TRQ233" s="85"/>
      <c r="TRR233" s="85"/>
      <c r="TRS233" s="85"/>
      <c r="TRT233" s="85"/>
      <c r="TRU233" s="85"/>
      <c r="TRV233" s="85"/>
      <c r="TRW233" s="85"/>
      <c r="TRX233" s="85"/>
      <c r="TRY233" s="85"/>
      <c r="TRZ233" s="85"/>
      <c r="TSA233" s="85"/>
      <c r="TSB233" s="85"/>
      <c r="TSC233" s="85"/>
      <c r="TSD233" s="85"/>
      <c r="TSE233" s="85"/>
      <c r="TSF233" s="85"/>
      <c r="TSG233" s="85"/>
      <c r="TSH233" s="85"/>
      <c r="TSI233" s="85"/>
      <c r="TSJ233" s="85"/>
      <c r="TSK233" s="85"/>
      <c r="TSL233" s="85"/>
      <c r="TSM233" s="85"/>
      <c r="TSN233" s="85"/>
      <c r="TSO233" s="85"/>
      <c r="TSP233" s="85"/>
      <c r="TSQ233" s="85"/>
      <c r="TSR233" s="85"/>
      <c r="TSS233" s="85"/>
      <c r="TST233" s="85"/>
      <c r="TSU233" s="85"/>
      <c r="TSV233" s="85"/>
      <c r="TSW233" s="85"/>
      <c r="TSX233" s="85"/>
      <c r="TSY233" s="85"/>
      <c r="TSZ233" s="85"/>
      <c r="TTA233" s="85"/>
      <c r="TTB233" s="85"/>
      <c r="TTC233" s="85"/>
      <c r="TTD233" s="85"/>
      <c r="TTE233" s="85"/>
      <c r="TTF233" s="85"/>
      <c r="TTG233" s="85"/>
      <c r="TTH233" s="85"/>
      <c r="TTI233" s="85"/>
      <c r="TTJ233" s="85"/>
      <c r="TTK233" s="85"/>
      <c r="TTL233" s="85"/>
      <c r="TTM233" s="85"/>
      <c r="TTN233" s="85"/>
      <c r="TTO233" s="85"/>
      <c r="TTP233" s="85"/>
      <c r="TTQ233" s="85"/>
      <c r="TTR233" s="85"/>
      <c r="TTS233" s="85"/>
      <c r="TTT233" s="85"/>
      <c r="TTU233" s="85"/>
      <c r="TTV233" s="85"/>
      <c r="TTW233" s="85"/>
      <c r="TTX233" s="85"/>
      <c r="TTY233" s="85"/>
      <c r="TTZ233" s="85"/>
      <c r="TUA233" s="85"/>
      <c r="TUB233" s="85"/>
      <c r="TUC233" s="85"/>
      <c r="TUD233" s="85"/>
      <c r="TUE233" s="85"/>
      <c r="TUF233" s="85"/>
      <c r="TUG233" s="85"/>
      <c r="TUH233" s="85"/>
      <c r="TUI233" s="85"/>
      <c r="TUJ233" s="85"/>
      <c r="TUK233" s="85"/>
      <c r="TUL233" s="85"/>
      <c r="TUM233" s="85"/>
      <c r="TUN233" s="85"/>
      <c r="TUO233" s="85"/>
      <c r="TUP233" s="85"/>
      <c r="TUQ233" s="85"/>
      <c r="TUR233" s="85"/>
      <c r="TUS233" s="85"/>
      <c r="TUT233" s="85"/>
      <c r="TUU233" s="85"/>
      <c r="TUV233" s="85"/>
      <c r="TUW233" s="85"/>
      <c r="TUX233" s="85"/>
      <c r="TUY233" s="85"/>
      <c r="TUZ233" s="85"/>
      <c r="TVA233" s="85"/>
      <c r="TVB233" s="85"/>
      <c r="TVC233" s="85"/>
      <c r="TVD233" s="85"/>
      <c r="TVE233" s="85"/>
      <c r="TVF233" s="85"/>
      <c r="TVG233" s="85"/>
      <c r="TVH233" s="85"/>
      <c r="TVI233" s="85"/>
      <c r="TVJ233" s="85"/>
      <c r="TVK233" s="85"/>
      <c r="TVL233" s="85"/>
      <c r="TVM233" s="85"/>
      <c r="TVN233" s="85"/>
      <c r="TVO233" s="85"/>
      <c r="TVP233" s="85"/>
      <c r="TVQ233" s="85"/>
      <c r="TVR233" s="85"/>
      <c r="TVS233" s="85"/>
      <c r="TVT233" s="85"/>
      <c r="TVU233" s="85"/>
      <c r="TVV233" s="85"/>
      <c r="TVW233" s="85"/>
      <c r="TVX233" s="85"/>
      <c r="TVY233" s="85"/>
      <c r="TVZ233" s="85"/>
      <c r="TWA233" s="85"/>
      <c r="TWB233" s="85"/>
      <c r="TWC233" s="85"/>
      <c r="TWD233" s="85"/>
      <c r="TWE233" s="85"/>
      <c r="TWF233" s="85"/>
      <c r="TWG233" s="85"/>
      <c r="TWH233" s="85"/>
      <c r="TWI233" s="85"/>
      <c r="TWJ233" s="85"/>
      <c r="TWK233" s="85"/>
      <c r="TWL233" s="85"/>
      <c r="TWM233" s="85"/>
      <c r="TWN233" s="85"/>
      <c r="TWO233" s="85"/>
      <c r="TWP233" s="85"/>
      <c r="TWQ233" s="85"/>
      <c r="TWR233" s="85"/>
      <c r="TWS233" s="85"/>
      <c r="TWT233" s="85"/>
      <c r="TWU233" s="85"/>
      <c r="TWV233" s="85"/>
      <c r="TWW233" s="85"/>
      <c r="TWX233" s="85"/>
      <c r="TWY233" s="85"/>
      <c r="TWZ233" s="85"/>
      <c r="TXA233" s="85"/>
      <c r="TXB233" s="85"/>
      <c r="TXC233" s="85"/>
      <c r="TXD233" s="85"/>
      <c r="TXE233" s="85"/>
      <c r="TXF233" s="85"/>
      <c r="TXG233" s="85"/>
      <c r="TXH233" s="85"/>
      <c r="TXI233" s="85"/>
      <c r="TXJ233" s="85"/>
      <c r="TXK233" s="85"/>
      <c r="TXL233" s="85"/>
      <c r="TXM233" s="85"/>
      <c r="TXN233" s="85"/>
      <c r="TXO233" s="85"/>
      <c r="TXP233" s="85"/>
      <c r="TXQ233" s="85"/>
      <c r="TXR233" s="85"/>
      <c r="TXS233" s="85"/>
      <c r="TXT233" s="85"/>
      <c r="TXU233" s="85"/>
      <c r="TXV233" s="85"/>
      <c r="TXW233" s="85"/>
      <c r="TXX233" s="85"/>
      <c r="TXY233" s="85"/>
      <c r="TXZ233" s="85"/>
      <c r="TYA233" s="85"/>
      <c r="TYB233" s="85"/>
      <c r="TYC233" s="85"/>
      <c r="TYD233" s="85"/>
      <c r="TYE233" s="85"/>
      <c r="TYF233" s="85"/>
      <c r="TYG233" s="85"/>
      <c r="TYH233" s="85"/>
      <c r="TYI233" s="85"/>
      <c r="TYJ233" s="85"/>
      <c r="TYK233" s="85"/>
      <c r="TYL233" s="85"/>
      <c r="TYM233" s="85"/>
      <c r="TYN233" s="85"/>
      <c r="TYO233" s="85"/>
      <c r="TYP233" s="85"/>
      <c r="TYQ233" s="85"/>
      <c r="TYR233" s="85"/>
      <c r="TYS233" s="85"/>
      <c r="TYT233" s="85"/>
      <c r="TYU233" s="85"/>
      <c r="TYV233" s="85"/>
      <c r="TYW233" s="85"/>
      <c r="TYX233" s="85"/>
      <c r="TYY233" s="85"/>
      <c r="TYZ233" s="85"/>
      <c r="TZA233" s="85"/>
      <c r="TZB233" s="85"/>
      <c r="TZC233" s="85"/>
      <c r="TZD233" s="85"/>
      <c r="TZE233" s="85"/>
      <c r="TZF233" s="85"/>
      <c r="TZG233" s="85"/>
      <c r="TZH233" s="85"/>
      <c r="TZI233" s="85"/>
      <c r="TZJ233" s="85"/>
      <c r="TZK233" s="85"/>
      <c r="TZL233" s="85"/>
      <c r="TZM233" s="85"/>
      <c r="TZN233" s="85"/>
      <c r="TZO233" s="85"/>
      <c r="TZP233" s="85"/>
      <c r="TZQ233" s="85"/>
      <c r="TZR233" s="85"/>
      <c r="TZS233" s="85"/>
      <c r="TZT233" s="85"/>
      <c r="TZU233" s="85"/>
      <c r="TZV233" s="85"/>
      <c r="TZW233" s="85"/>
      <c r="TZX233" s="85"/>
      <c r="TZY233" s="85"/>
      <c r="TZZ233" s="85"/>
      <c r="UAA233" s="85"/>
      <c r="UAB233" s="85"/>
      <c r="UAC233" s="85"/>
      <c r="UAD233" s="85"/>
      <c r="UAE233" s="85"/>
      <c r="UAF233" s="85"/>
      <c r="UAG233" s="85"/>
      <c r="UAH233" s="85"/>
      <c r="UAI233" s="85"/>
      <c r="UAJ233" s="85"/>
      <c r="UAK233" s="85"/>
      <c r="UAL233" s="85"/>
      <c r="UAM233" s="85"/>
      <c r="UAN233" s="85"/>
      <c r="UAO233" s="85"/>
      <c r="UAP233" s="85"/>
      <c r="UAQ233" s="85"/>
      <c r="UAR233" s="85"/>
      <c r="UAS233" s="85"/>
      <c r="UAT233" s="85"/>
      <c r="UAU233" s="85"/>
      <c r="UAV233" s="85"/>
      <c r="UAW233" s="85"/>
      <c r="UAX233" s="85"/>
      <c r="UAY233" s="85"/>
      <c r="UAZ233" s="85"/>
      <c r="UBA233" s="85"/>
      <c r="UBB233" s="85"/>
      <c r="UBC233" s="85"/>
      <c r="UBD233" s="85"/>
      <c r="UBE233" s="85"/>
      <c r="UBF233" s="85"/>
      <c r="UBG233" s="85"/>
      <c r="UBH233" s="85"/>
      <c r="UBI233" s="85"/>
      <c r="UBJ233" s="85"/>
      <c r="UBK233" s="85"/>
      <c r="UBL233" s="85"/>
      <c r="UBM233" s="85"/>
      <c r="UBN233" s="85"/>
      <c r="UBO233" s="85"/>
      <c r="UBP233" s="85"/>
      <c r="UBQ233" s="85"/>
      <c r="UBR233" s="85"/>
      <c r="UBS233" s="85"/>
      <c r="UBT233" s="85"/>
      <c r="UBU233" s="85"/>
      <c r="UBV233" s="85"/>
      <c r="UBW233" s="85"/>
      <c r="UBX233" s="85"/>
      <c r="UBY233" s="85"/>
      <c r="UBZ233" s="85"/>
      <c r="UCA233" s="85"/>
      <c r="UCB233" s="85"/>
      <c r="UCC233" s="85"/>
      <c r="UCD233" s="85"/>
      <c r="UCE233" s="85"/>
      <c r="UCF233" s="85"/>
      <c r="UCG233" s="85"/>
      <c r="UCH233" s="85"/>
      <c r="UCI233" s="85"/>
      <c r="UCJ233" s="85"/>
      <c r="UCK233" s="85"/>
      <c r="UCL233" s="85"/>
      <c r="UCM233" s="85"/>
      <c r="UCN233" s="85"/>
      <c r="UCO233" s="85"/>
      <c r="UCP233" s="85"/>
      <c r="UCQ233" s="85"/>
      <c r="UCR233" s="85"/>
      <c r="UCS233" s="85"/>
      <c r="UCT233" s="85"/>
      <c r="UCU233" s="85"/>
      <c r="UCV233" s="85"/>
      <c r="UCW233" s="85"/>
      <c r="UCX233" s="85"/>
      <c r="UCY233" s="85"/>
      <c r="UCZ233" s="85"/>
      <c r="UDA233" s="85"/>
      <c r="UDB233" s="85"/>
      <c r="UDC233" s="85"/>
      <c r="UDD233" s="85"/>
      <c r="UDE233" s="85"/>
      <c r="UDF233" s="85"/>
      <c r="UDG233" s="85"/>
      <c r="UDH233" s="85"/>
      <c r="UDI233" s="85"/>
      <c r="UDJ233" s="85"/>
      <c r="UDK233" s="85"/>
      <c r="UDL233" s="85"/>
      <c r="UDM233" s="85"/>
      <c r="UDN233" s="85"/>
      <c r="UDO233" s="85"/>
      <c r="UDP233" s="85"/>
      <c r="UDQ233" s="85"/>
      <c r="UDR233" s="85"/>
      <c r="UDS233" s="85"/>
      <c r="UDT233" s="85"/>
      <c r="UDU233" s="85"/>
      <c r="UDV233" s="85"/>
      <c r="UDW233" s="85"/>
      <c r="UDX233" s="85"/>
      <c r="UDY233" s="85"/>
      <c r="UDZ233" s="85"/>
      <c r="UEA233" s="85"/>
      <c r="UEB233" s="85"/>
      <c r="UEC233" s="85"/>
      <c r="UED233" s="85"/>
      <c r="UEE233" s="85"/>
      <c r="UEF233" s="85"/>
      <c r="UEG233" s="85"/>
      <c r="UEH233" s="85"/>
      <c r="UEI233" s="85"/>
      <c r="UEJ233" s="85"/>
      <c r="UEK233" s="85"/>
      <c r="UEL233" s="85"/>
      <c r="UEM233" s="85"/>
      <c r="UEN233" s="85"/>
      <c r="UEO233" s="85"/>
      <c r="UEP233" s="85"/>
      <c r="UEQ233" s="85"/>
      <c r="UER233" s="85"/>
      <c r="UES233" s="85"/>
      <c r="UET233" s="85"/>
      <c r="UEU233" s="85"/>
      <c r="UEV233" s="85"/>
      <c r="UEW233" s="85"/>
      <c r="UEX233" s="85"/>
      <c r="UEY233" s="85"/>
      <c r="UEZ233" s="85"/>
      <c r="UFA233" s="85"/>
      <c r="UFB233" s="85"/>
      <c r="UFC233" s="85"/>
      <c r="UFD233" s="85"/>
      <c r="UFE233" s="85"/>
      <c r="UFF233" s="85"/>
      <c r="UFG233" s="85"/>
      <c r="UFH233" s="85"/>
      <c r="UFI233" s="85"/>
      <c r="UFJ233" s="85"/>
      <c r="UFK233" s="85"/>
      <c r="UFL233" s="85"/>
      <c r="UFM233" s="85"/>
      <c r="UFN233" s="85"/>
      <c r="UFO233" s="85"/>
      <c r="UFP233" s="85"/>
      <c r="UFQ233" s="85"/>
      <c r="UFR233" s="85"/>
      <c r="UFS233" s="85"/>
      <c r="UFT233" s="85"/>
      <c r="UFU233" s="85"/>
      <c r="UFV233" s="85"/>
      <c r="UFW233" s="85"/>
      <c r="UFX233" s="85"/>
      <c r="UFY233" s="85"/>
      <c r="UFZ233" s="85"/>
      <c r="UGA233" s="85"/>
      <c r="UGB233" s="85"/>
      <c r="UGC233" s="85"/>
      <c r="UGD233" s="85"/>
      <c r="UGE233" s="85"/>
      <c r="UGF233" s="85"/>
      <c r="UGG233" s="85"/>
      <c r="UGH233" s="85"/>
      <c r="UGI233" s="85"/>
      <c r="UGJ233" s="85"/>
      <c r="UGK233" s="85"/>
      <c r="UGL233" s="85"/>
      <c r="UGM233" s="85"/>
      <c r="UGN233" s="85"/>
      <c r="UGO233" s="85"/>
      <c r="UGP233" s="85"/>
      <c r="UGQ233" s="85"/>
      <c r="UGR233" s="85"/>
      <c r="UGS233" s="85"/>
      <c r="UGT233" s="85"/>
      <c r="UGU233" s="85"/>
      <c r="UGV233" s="85"/>
      <c r="UGW233" s="85"/>
      <c r="UGX233" s="85"/>
      <c r="UGY233" s="85"/>
      <c r="UGZ233" s="85"/>
      <c r="UHA233" s="85"/>
      <c r="UHB233" s="85"/>
      <c r="UHC233" s="85"/>
      <c r="UHD233" s="85"/>
      <c r="UHE233" s="85"/>
      <c r="UHF233" s="85"/>
      <c r="UHG233" s="85"/>
      <c r="UHH233" s="85"/>
      <c r="UHI233" s="85"/>
      <c r="UHJ233" s="85"/>
      <c r="UHK233" s="85"/>
      <c r="UHL233" s="85"/>
      <c r="UHM233" s="85"/>
      <c r="UHN233" s="85"/>
      <c r="UHO233" s="85"/>
      <c r="UHP233" s="85"/>
      <c r="UHQ233" s="85"/>
      <c r="UHR233" s="85"/>
      <c r="UHS233" s="85"/>
      <c r="UHT233" s="85"/>
      <c r="UHU233" s="85"/>
      <c r="UHV233" s="85"/>
      <c r="UHW233" s="85"/>
      <c r="UHX233" s="85"/>
      <c r="UHY233" s="85"/>
      <c r="UHZ233" s="85"/>
      <c r="UIA233" s="85"/>
      <c r="UIB233" s="85"/>
      <c r="UIC233" s="85"/>
      <c r="UID233" s="85"/>
      <c r="UIE233" s="85"/>
      <c r="UIF233" s="85"/>
      <c r="UIG233" s="85"/>
      <c r="UIH233" s="85"/>
      <c r="UII233" s="85"/>
      <c r="UIJ233" s="85"/>
      <c r="UIK233" s="85"/>
      <c r="UIL233" s="85"/>
      <c r="UIM233" s="85"/>
      <c r="UIN233" s="85"/>
      <c r="UIO233" s="85"/>
      <c r="UIP233" s="85"/>
      <c r="UIQ233" s="85"/>
      <c r="UIR233" s="85"/>
      <c r="UIS233" s="85"/>
      <c r="UIT233" s="85"/>
      <c r="UIU233" s="85"/>
      <c r="UIV233" s="85"/>
      <c r="UIW233" s="85"/>
      <c r="UIX233" s="85"/>
      <c r="UIY233" s="85"/>
      <c r="UIZ233" s="85"/>
      <c r="UJA233" s="85"/>
      <c r="UJB233" s="85"/>
      <c r="UJC233" s="85"/>
      <c r="UJD233" s="85"/>
      <c r="UJE233" s="85"/>
      <c r="UJF233" s="85"/>
      <c r="UJG233" s="85"/>
      <c r="UJH233" s="85"/>
      <c r="UJI233" s="85"/>
      <c r="UJJ233" s="85"/>
      <c r="UJK233" s="85"/>
      <c r="UJL233" s="85"/>
      <c r="UJM233" s="85"/>
      <c r="UJN233" s="85"/>
      <c r="UJO233" s="85"/>
      <c r="UJP233" s="85"/>
      <c r="UJQ233" s="85"/>
      <c r="UJR233" s="85"/>
      <c r="UJS233" s="85"/>
      <c r="UJT233" s="85"/>
      <c r="UJU233" s="85"/>
      <c r="UJV233" s="85"/>
      <c r="UJW233" s="85"/>
      <c r="UJX233" s="85"/>
      <c r="UJY233" s="85"/>
      <c r="UJZ233" s="85"/>
      <c r="UKA233" s="85"/>
      <c r="UKB233" s="85"/>
      <c r="UKC233" s="85"/>
      <c r="UKD233" s="85"/>
      <c r="UKE233" s="85"/>
      <c r="UKF233" s="85"/>
      <c r="UKG233" s="85"/>
      <c r="UKH233" s="85"/>
      <c r="UKI233" s="85"/>
      <c r="UKJ233" s="85"/>
      <c r="UKK233" s="85"/>
      <c r="UKL233" s="85"/>
      <c r="UKM233" s="85"/>
      <c r="UKN233" s="85"/>
      <c r="UKO233" s="85"/>
      <c r="UKP233" s="85"/>
      <c r="UKQ233" s="85"/>
      <c r="UKR233" s="85"/>
      <c r="UKS233" s="85"/>
      <c r="UKT233" s="85"/>
      <c r="UKU233" s="85"/>
      <c r="UKV233" s="85"/>
      <c r="UKW233" s="85"/>
      <c r="UKX233" s="85"/>
      <c r="UKY233" s="85"/>
      <c r="UKZ233" s="85"/>
      <c r="ULA233" s="85"/>
      <c r="ULB233" s="85"/>
      <c r="ULC233" s="85"/>
      <c r="ULD233" s="85"/>
      <c r="ULE233" s="85"/>
      <c r="ULF233" s="85"/>
      <c r="ULG233" s="85"/>
      <c r="ULH233" s="85"/>
      <c r="ULI233" s="85"/>
      <c r="ULJ233" s="85"/>
      <c r="ULK233" s="85"/>
      <c r="ULL233" s="85"/>
      <c r="ULM233" s="85"/>
      <c r="ULN233" s="85"/>
      <c r="ULO233" s="85"/>
      <c r="ULP233" s="85"/>
      <c r="ULQ233" s="85"/>
      <c r="ULR233" s="85"/>
      <c r="ULS233" s="85"/>
      <c r="ULT233" s="85"/>
      <c r="ULU233" s="85"/>
      <c r="ULV233" s="85"/>
      <c r="ULW233" s="85"/>
      <c r="ULX233" s="85"/>
      <c r="ULY233" s="85"/>
      <c r="ULZ233" s="85"/>
      <c r="UMA233" s="85"/>
      <c r="UMB233" s="85"/>
      <c r="UMC233" s="85"/>
      <c r="UMD233" s="85"/>
      <c r="UME233" s="85"/>
      <c r="UMF233" s="85"/>
      <c r="UMG233" s="85"/>
      <c r="UMH233" s="85"/>
      <c r="UMI233" s="85"/>
      <c r="UMJ233" s="85"/>
      <c r="UMK233" s="85"/>
      <c r="UML233" s="85"/>
      <c r="UMM233" s="85"/>
      <c r="UMN233" s="85"/>
      <c r="UMO233" s="85"/>
      <c r="UMP233" s="85"/>
      <c r="UMQ233" s="85"/>
      <c r="UMR233" s="85"/>
      <c r="UMS233" s="85"/>
      <c r="UMT233" s="85"/>
      <c r="UMU233" s="85"/>
      <c r="UMV233" s="85"/>
      <c r="UMW233" s="85"/>
      <c r="UMX233" s="85"/>
      <c r="UMY233" s="85"/>
      <c r="UMZ233" s="85"/>
      <c r="UNA233" s="85"/>
      <c r="UNB233" s="85"/>
      <c r="UNC233" s="85"/>
      <c r="UND233" s="85"/>
      <c r="UNE233" s="85"/>
      <c r="UNF233" s="85"/>
      <c r="UNG233" s="85"/>
      <c r="UNH233" s="85"/>
      <c r="UNI233" s="85"/>
      <c r="UNJ233" s="85"/>
      <c r="UNK233" s="85"/>
      <c r="UNL233" s="85"/>
      <c r="UNM233" s="85"/>
      <c r="UNN233" s="85"/>
      <c r="UNO233" s="85"/>
      <c r="UNP233" s="85"/>
      <c r="UNQ233" s="85"/>
      <c r="UNR233" s="85"/>
      <c r="UNS233" s="85"/>
      <c r="UNT233" s="85"/>
      <c r="UNU233" s="85"/>
      <c r="UNV233" s="85"/>
      <c r="UNW233" s="85"/>
      <c r="UNX233" s="85"/>
      <c r="UNY233" s="85"/>
      <c r="UNZ233" s="85"/>
      <c r="UOA233" s="85"/>
      <c r="UOB233" s="85"/>
      <c r="UOC233" s="85"/>
      <c r="UOD233" s="85"/>
      <c r="UOE233" s="85"/>
      <c r="UOF233" s="85"/>
      <c r="UOG233" s="85"/>
      <c r="UOH233" s="85"/>
      <c r="UOI233" s="85"/>
      <c r="UOJ233" s="85"/>
      <c r="UOK233" s="85"/>
      <c r="UOL233" s="85"/>
      <c r="UOM233" s="85"/>
      <c r="UON233" s="85"/>
      <c r="UOO233" s="85"/>
      <c r="UOP233" s="85"/>
      <c r="UOQ233" s="85"/>
      <c r="UOR233" s="85"/>
      <c r="UOS233" s="85"/>
      <c r="UOT233" s="85"/>
      <c r="UOU233" s="85"/>
      <c r="UOV233" s="85"/>
      <c r="UOW233" s="85"/>
      <c r="UOX233" s="85"/>
      <c r="UOY233" s="85"/>
      <c r="UOZ233" s="85"/>
      <c r="UPA233" s="85"/>
      <c r="UPB233" s="85"/>
      <c r="UPC233" s="85"/>
      <c r="UPD233" s="85"/>
      <c r="UPE233" s="85"/>
      <c r="UPF233" s="85"/>
      <c r="UPG233" s="85"/>
      <c r="UPH233" s="85"/>
      <c r="UPI233" s="85"/>
      <c r="UPJ233" s="85"/>
      <c r="UPK233" s="85"/>
      <c r="UPL233" s="85"/>
      <c r="UPM233" s="85"/>
      <c r="UPN233" s="85"/>
      <c r="UPO233" s="85"/>
      <c r="UPP233" s="85"/>
      <c r="UPQ233" s="85"/>
      <c r="UPR233" s="85"/>
      <c r="UPS233" s="85"/>
      <c r="UPT233" s="85"/>
      <c r="UPU233" s="85"/>
      <c r="UPV233" s="85"/>
      <c r="UPW233" s="85"/>
      <c r="UPX233" s="85"/>
      <c r="UPY233" s="85"/>
      <c r="UPZ233" s="85"/>
      <c r="UQA233" s="85"/>
      <c r="UQB233" s="85"/>
      <c r="UQC233" s="85"/>
      <c r="UQD233" s="85"/>
      <c r="UQE233" s="85"/>
      <c r="UQF233" s="85"/>
      <c r="UQG233" s="85"/>
      <c r="UQH233" s="85"/>
      <c r="UQI233" s="85"/>
      <c r="UQJ233" s="85"/>
      <c r="UQK233" s="85"/>
      <c r="UQL233" s="85"/>
      <c r="UQM233" s="85"/>
      <c r="UQN233" s="85"/>
      <c r="UQO233" s="85"/>
      <c r="UQP233" s="85"/>
      <c r="UQQ233" s="85"/>
      <c r="UQR233" s="85"/>
      <c r="UQS233" s="85"/>
      <c r="UQT233" s="85"/>
      <c r="UQU233" s="85"/>
      <c r="UQV233" s="85"/>
      <c r="UQW233" s="85"/>
      <c r="UQX233" s="85"/>
      <c r="UQY233" s="85"/>
      <c r="UQZ233" s="85"/>
      <c r="URA233" s="85"/>
      <c r="URB233" s="85"/>
      <c r="URC233" s="85"/>
      <c r="URD233" s="85"/>
      <c r="URE233" s="85"/>
      <c r="URF233" s="85"/>
      <c r="URG233" s="85"/>
      <c r="URH233" s="85"/>
      <c r="URI233" s="85"/>
      <c r="URJ233" s="85"/>
      <c r="URK233" s="85"/>
      <c r="URL233" s="85"/>
      <c r="URM233" s="85"/>
      <c r="URN233" s="85"/>
      <c r="URO233" s="85"/>
      <c r="URP233" s="85"/>
      <c r="URQ233" s="85"/>
      <c r="URR233" s="85"/>
      <c r="URS233" s="85"/>
      <c r="URT233" s="85"/>
      <c r="URU233" s="85"/>
      <c r="URV233" s="85"/>
      <c r="URW233" s="85"/>
      <c r="URX233" s="85"/>
      <c r="URY233" s="85"/>
      <c r="URZ233" s="85"/>
      <c r="USA233" s="85"/>
      <c r="USB233" s="85"/>
      <c r="USC233" s="85"/>
      <c r="USD233" s="85"/>
      <c r="USE233" s="85"/>
      <c r="USF233" s="85"/>
      <c r="USG233" s="85"/>
      <c r="USH233" s="85"/>
      <c r="USI233" s="85"/>
      <c r="USJ233" s="85"/>
      <c r="USK233" s="85"/>
      <c r="USL233" s="85"/>
      <c r="USM233" s="85"/>
      <c r="USN233" s="85"/>
      <c r="USO233" s="85"/>
      <c r="USP233" s="85"/>
      <c r="USQ233" s="85"/>
      <c r="USR233" s="85"/>
      <c r="USS233" s="85"/>
      <c r="UST233" s="85"/>
      <c r="USU233" s="85"/>
      <c r="USV233" s="85"/>
      <c r="USW233" s="85"/>
      <c r="USX233" s="85"/>
      <c r="USY233" s="85"/>
      <c r="USZ233" s="85"/>
      <c r="UTA233" s="85"/>
      <c r="UTB233" s="85"/>
      <c r="UTC233" s="85"/>
      <c r="UTD233" s="85"/>
      <c r="UTE233" s="85"/>
      <c r="UTF233" s="85"/>
      <c r="UTG233" s="85"/>
      <c r="UTH233" s="85"/>
      <c r="UTI233" s="85"/>
      <c r="UTJ233" s="85"/>
      <c r="UTK233" s="85"/>
      <c r="UTL233" s="85"/>
      <c r="UTM233" s="85"/>
      <c r="UTN233" s="85"/>
      <c r="UTO233" s="85"/>
      <c r="UTP233" s="85"/>
      <c r="UTQ233" s="85"/>
      <c r="UTR233" s="85"/>
      <c r="UTS233" s="85"/>
      <c r="UTT233" s="85"/>
      <c r="UTU233" s="85"/>
      <c r="UTV233" s="85"/>
      <c r="UTW233" s="85"/>
      <c r="UTX233" s="85"/>
      <c r="UTY233" s="85"/>
      <c r="UTZ233" s="85"/>
      <c r="UUA233" s="85"/>
      <c r="UUB233" s="85"/>
      <c r="UUC233" s="85"/>
      <c r="UUD233" s="85"/>
      <c r="UUE233" s="85"/>
      <c r="UUF233" s="85"/>
      <c r="UUG233" s="85"/>
      <c r="UUH233" s="85"/>
      <c r="UUI233" s="85"/>
      <c r="UUJ233" s="85"/>
      <c r="UUK233" s="85"/>
      <c r="UUL233" s="85"/>
      <c r="UUM233" s="85"/>
      <c r="UUN233" s="85"/>
      <c r="UUO233" s="85"/>
      <c r="UUP233" s="85"/>
      <c r="UUQ233" s="85"/>
      <c r="UUR233" s="85"/>
      <c r="UUS233" s="85"/>
      <c r="UUT233" s="85"/>
      <c r="UUU233" s="85"/>
      <c r="UUV233" s="85"/>
      <c r="UUW233" s="85"/>
      <c r="UUX233" s="85"/>
      <c r="UUY233" s="85"/>
      <c r="UUZ233" s="85"/>
      <c r="UVA233" s="85"/>
      <c r="UVB233" s="85"/>
      <c r="UVC233" s="85"/>
      <c r="UVD233" s="85"/>
      <c r="UVE233" s="85"/>
      <c r="UVF233" s="85"/>
      <c r="UVG233" s="85"/>
      <c r="UVH233" s="85"/>
      <c r="UVI233" s="85"/>
      <c r="UVJ233" s="85"/>
      <c r="UVK233" s="85"/>
      <c r="UVL233" s="85"/>
      <c r="UVM233" s="85"/>
      <c r="UVN233" s="85"/>
      <c r="UVO233" s="85"/>
      <c r="UVP233" s="85"/>
      <c r="UVQ233" s="85"/>
      <c r="UVR233" s="85"/>
      <c r="UVS233" s="85"/>
      <c r="UVT233" s="85"/>
      <c r="UVU233" s="85"/>
      <c r="UVV233" s="85"/>
      <c r="UVW233" s="85"/>
      <c r="UVX233" s="85"/>
      <c r="UVY233" s="85"/>
      <c r="UVZ233" s="85"/>
      <c r="UWA233" s="85"/>
      <c r="UWB233" s="85"/>
      <c r="UWC233" s="85"/>
      <c r="UWD233" s="85"/>
      <c r="UWE233" s="85"/>
      <c r="UWF233" s="85"/>
      <c r="UWG233" s="85"/>
      <c r="UWH233" s="85"/>
      <c r="UWI233" s="85"/>
      <c r="UWJ233" s="85"/>
      <c r="UWK233" s="85"/>
      <c r="UWL233" s="85"/>
      <c r="UWM233" s="85"/>
      <c r="UWN233" s="85"/>
      <c r="UWO233" s="85"/>
      <c r="UWP233" s="85"/>
      <c r="UWQ233" s="85"/>
      <c r="UWR233" s="85"/>
      <c r="UWS233" s="85"/>
      <c r="UWT233" s="85"/>
      <c r="UWU233" s="85"/>
      <c r="UWV233" s="85"/>
      <c r="UWW233" s="85"/>
      <c r="UWX233" s="85"/>
      <c r="UWY233" s="85"/>
      <c r="UWZ233" s="85"/>
      <c r="UXA233" s="85"/>
      <c r="UXB233" s="85"/>
      <c r="UXC233" s="85"/>
      <c r="UXD233" s="85"/>
      <c r="UXE233" s="85"/>
      <c r="UXF233" s="85"/>
      <c r="UXG233" s="85"/>
      <c r="UXH233" s="85"/>
      <c r="UXI233" s="85"/>
      <c r="UXJ233" s="85"/>
      <c r="UXK233" s="85"/>
      <c r="UXL233" s="85"/>
      <c r="UXM233" s="85"/>
      <c r="UXN233" s="85"/>
      <c r="UXO233" s="85"/>
      <c r="UXP233" s="85"/>
      <c r="UXQ233" s="85"/>
      <c r="UXR233" s="85"/>
      <c r="UXS233" s="85"/>
      <c r="UXT233" s="85"/>
      <c r="UXU233" s="85"/>
      <c r="UXV233" s="85"/>
      <c r="UXW233" s="85"/>
      <c r="UXX233" s="85"/>
      <c r="UXY233" s="85"/>
      <c r="UXZ233" s="85"/>
      <c r="UYA233" s="85"/>
      <c r="UYB233" s="85"/>
      <c r="UYC233" s="85"/>
      <c r="UYD233" s="85"/>
      <c r="UYE233" s="85"/>
      <c r="UYF233" s="85"/>
      <c r="UYG233" s="85"/>
      <c r="UYH233" s="85"/>
      <c r="UYI233" s="85"/>
      <c r="UYJ233" s="85"/>
      <c r="UYK233" s="85"/>
      <c r="UYL233" s="85"/>
      <c r="UYM233" s="85"/>
      <c r="UYN233" s="85"/>
      <c r="UYO233" s="85"/>
      <c r="UYP233" s="85"/>
      <c r="UYQ233" s="85"/>
      <c r="UYR233" s="85"/>
      <c r="UYS233" s="85"/>
      <c r="UYT233" s="85"/>
      <c r="UYU233" s="85"/>
      <c r="UYV233" s="85"/>
      <c r="UYW233" s="85"/>
      <c r="UYX233" s="85"/>
      <c r="UYY233" s="85"/>
      <c r="UYZ233" s="85"/>
      <c r="UZA233" s="85"/>
      <c r="UZB233" s="85"/>
      <c r="UZC233" s="85"/>
      <c r="UZD233" s="85"/>
      <c r="UZE233" s="85"/>
      <c r="UZF233" s="85"/>
      <c r="UZG233" s="85"/>
      <c r="UZH233" s="85"/>
      <c r="UZI233" s="85"/>
      <c r="UZJ233" s="85"/>
      <c r="UZK233" s="85"/>
      <c r="UZL233" s="85"/>
      <c r="UZM233" s="85"/>
      <c r="UZN233" s="85"/>
      <c r="UZO233" s="85"/>
      <c r="UZP233" s="85"/>
      <c r="UZQ233" s="85"/>
      <c r="UZR233" s="85"/>
      <c r="UZS233" s="85"/>
      <c r="UZT233" s="85"/>
      <c r="UZU233" s="85"/>
      <c r="UZV233" s="85"/>
      <c r="UZW233" s="85"/>
      <c r="UZX233" s="85"/>
      <c r="UZY233" s="85"/>
      <c r="UZZ233" s="85"/>
      <c r="VAA233" s="85"/>
      <c r="VAB233" s="85"/>
      <c r="VAC233" s="85"/>
      <c r="VAD233" s="85"/>
      <c r="VAE233" s="85"/>
      <c r="VAF233" s="85"/>
      <c r="VAG233" s="85"/>
      <c r="VAH233" s="85"/>
      <c r="VAI233" s="85"/>
      <c r="VAJ233" s="85"/>
      <c r="VAK233" s="85"/>
      <c r="VAL233" s="85"/>
      <c r="VAM233" s="85"/>
      <c r="VAN233" s="85"/>
      <c r="VAO233" s="85"/>
      <c r="VAP233" s="85"/>
      <c r="VAQ233" s="85"/>
      <c r="VAR233" s="85"/>
      <c r="VAS233" s="85"/>
      <c r="VAT233" s="85"/>
      <c r="VAU233" s="85"/>
      <c r="VAV233" s="85"/>
      <c r="VAW233" s="85"/>
      <c r="VAX233" s="85"/>
      <c r="VAY233" s="85"/>
      <c r="VAZ233" s="85"/>
      <c r="VBA233" s="85"/>
      <c r="VBB233" s="85"/>
      <c r="VBC233" s="85"/>
      <c r="VBD233" s="85"/>
      <c r="VBE233" s="85"/>
      <c r="VBF233" s="85"/>
      <c r="VBG233" s="85"/>
      <c r="VBH233" s="85"/>
      <c r="VBI233" s="85"/>
      <c r="VBJ233" s="85"/>
      <c r="VBK233" s="85"/>
      <c r="VBL233" s="85"/>
      <c r="VBM233" s="85"/>
      <c r="VBN233" s="85"/>
      <c r="VBO233" s="85"/>
      <c r="VBP233" s="85"/>
      <c r="VBQ233" s="85"/>
      <c r="VBR233" s="85"/>
      <c r="VBS233" s="85"/>
      <c r="VBT233" s="85"/>
      <c r="VBU233" s="85"/>
      <c r="VBV233" s="85"/>
      <c r="VBW233" s="85"/>
      <c r="VBX233" s="85"/>
      <c r="VBY233" s="85"/>
      <c r="VBZ233" s="85"/>
      <c r="VCA233" s="85"/>
      <c r="VCB233" s="85"/>
      <c r="VCC233" s="85"/>
      <c r="VCD233" s="85"/>
      <c r="VCE233" s="85"/>
      <c r="VCF233" s="85"/>
      <c r="VCG233" s="85"/>
      <c r="VCH233" s="85"/>
      <c r="VCI233" s="85"/>
      <c r="VCJ233" s="85"/>
      <c r="VCK233" s="85"/>
      <c r="VCL233" s="85"/>
      <c r="VCM233" s="85"/>
      <c r="VCN233" s="85"/>
      <c r="VCO233" s="85"/>
      <c r="VCP233" s="85"/>
      <c r="VCQ233" s="85"/>
      <c r="VCR233" s="85"/>
      <c r="VCS233" s="85"/>
      <c r="VCT233" s="85"/>
      <c r="VCU233" s="85"/>
      <c r="VCV233" s="85"/>
      <c r="VCW233" s="85"/>
      <c r="VCX233" s="85"/>
      <c r="VCY233" s="85"/>
      <c r="VCZ233" s="85"/>
      <c r="VDA233" s="85"/>
      <c r="VDB233" s="85"/>
      <c r="VDC233" s="85"/>
      <c r="VDD233" s="85"/>
      <c r="VDE233" s="85"/>
      <c r="VDF233" s="85"/>
      <c r="VDG233" s="85"/>
      <c r="VDH233" s="85"/>
      <c r="VDI233" s="85"/>
      <c r="VDJ233" s="85"/>
      <c r="VDK233" s="85"/>
      <c r="VDL233" s="85"/>
      <c r="VDM233" s="85"/>
      <c r="VDN233" s="85"/>
      <c r="VDO233" s="85"/>
      <c r="VDP233" s="85"/>
      <c r="VDQ233" s="85"/>
      <c r="VDR233" s="85"/>
      <c r="VDS233" s="85"/>
      <c r="VDT233" s="85"/>
      <c r="VDU233" s="85"/>
      <c r="VDV233" s="85"/>
      <c r="VDW233" s="85"/>
      <c r="VDX233" s="85"/>
      <c r="VDY233" s="85"/>
      <c r="VDZ233" s="85"/>
      <c r="VEA233" s="85"/>
      <c r="VEB233" s="85"/>
      <c r="VEC233" s="85"/>
      <c r="VED233" s="85"/>
      <c r="VEE233" s="85"/>
      <c r="VEF233" s="85"/>
      <c r="VEG233" s="85"/>
      <c r="VEH233" s="85"/>
      <c r="VEI233" s="85"/>
      <c r="VEJ233" s="85"/>
      <c r="VEK233" s="85"/>
      <c r="VEL233" s="85"/>
      <c r="VEM233" s="85"/>
      <c r="VEN233" s="85"/>
      <c r="VEO233" s="85"/>
      <c r="VEP233" s="85"/>
      <c r="VEQ233" s="85"/>
      <c r="VER233" s="85"/>
      <c r="VES233" s="85"/>
      <c r="VET233" s="85"/>
      <c r="VEU233" s="85"/>
      <c r="VEV233" s="85"/>
      <c r="VEW233" s="85"/>
      <c r="VEX233" s="85"/>
      <c r="VEY233" s="85"/>
      <c r="VEZ233" s="85"/>
      <c r="VFA233" s="85"/>
      <c r="VFB233" s="85"/>
      <c r="VFC233" s="85"/>
      <c r="VFD233" s="85"/>
      <c r="VFE233" s="85"/>
      <c r="VFF233" s="85"/>
      <c r="VFG233" s="85"/>
      <c r="VFH233" s="85"/>
      <c r="VFI233" s="85"/>
      <c r="VFJ233" s="85"/>
      <c r="VFK233" s="85"/>
      <c r="VFL233" s="85"/>
      <c r="VFM233" s="85"/>
      <c r="VFN233" s="85"/>
      <c r="VFO233" s="85"/>
      <c r="VFP233" s="85"/>
      <c r="VFQ233" s="85"/>
      <c r="VFR233" s="85"/>
      <c r="VFS233" s="85"/>
      <c r="VFT233" s="85"/>
      <c r="VFU233" s="85"/>
      <c r="VFV233" s="85"/>
      <c r="VFW233" s="85"/>
      <c r="VFX233" s="85"/>
      <c r="VFY233" s="85"/>
      <c r="VFZ233" s="85"/>
      <c r="VGA233" s="85"/>
      <c r="VGB233" s="85"/>
      <c r="VGC233" s="85"/>
      <c r="VGD233" s="85"/>
      <c r="VGE233" s="85"/>
      <c r="VGF233" s="85"/>
      <c r="VGG233" s="85"/>
      <c r="VGH233" s="85"/>
      <c r="VGI233" s="85"/>
      <c r="VGJ233" s="85"/>
      <c r="VGK233" s="85"/>
      <c r="VGL233" s="85"/>
      <c r="VGM233" s="85"/>
      <c r="VGN233" s="85"/>
      <c r="VGO233" s="85"/>
      <c r="VGP233" s="85"/>
      <c r="VGQ233" s="85"/>
      <c r="VGR233" s="85"/>
      <c r="VGS233" s="85"/>
      <c r="VGT233" s="85"/>
      <c r="VGU233" s="85"/>
      <c r="VGV233" s="85"/>
      <c r="VGW233" s="85"/>
      <c r="VGX233" s="85"/>
      <c r="VGY233" s="85"/>
      <c r="VGZ233" s="85"/>
      <c r="VHA233" s="85"/>
      <c r="VHB233" s="85"/>
      <c r="VHC233" s="85"/>
      <c r="VHD233" s="85"/>
      <c r="VHE233" s="85"/>
      <c r="VHF233" s="85"/>
      <c r="VHG233" s="85"/>
      <c r="VHH233" s="85"/>
      <c r="VHI233" s="85"/>
      <c r="VHJ233" s="85"/>
      <c r="VHK233" s="85"/>
      <c r="VHL233" s="85"/>
      <c r="VHM233" s="85"/>
      <c r="VHN233" s="85"/>
      <c r="VHO233" s="85"/>
      <c r="VHP233" s="85"/>
      <c r="VHQ233" s="85"/>
      <c r="VHR233" s="85"/>
      <c r="VHS233" s="85"/>
      <c r="VHT233" s="85"/>
      <c r="VHU233" s="85"/>
      <c r="VHV233" s="85"/>
      <c r="VHW233" s="85"/>
      <c r="VHX233" s="85"/>
      <c r="VHY233" s="85"/>
      <c r="VHZ233" s="85"/>
      <c r="VIA233" s="85"/>
      <c r="VIB233" s="85"/>
      <c r="VIC233" s="85"/>
      <c r="VID233" s="85"/>
      <c r="VIE233" s="85"/>
      <c r="VIF233" s="85"/>
      <c r="VIG233" s="85"/>
      <c r="VIH233" s="85"/>
      <c r="VII233" s="85"/>
      <c r="VIJ233" s="85"/>
      <c r="VIK233" s="85"/>
      <c r="VIL233" s="85"/>
      <c r="VIM233" s="85"/>
      <c r="VIN233" s="85"/>
      <c r="VIO233" s="85"/>
      <c r="VIP233" s="85"/>
      <c r="VIQ233" s="85"/>
      <c r="VIR233" s="85"/>
      <c r="VIS233" s="85"/>
      <c r="VIT233" s="85"/>
      <c r="VIU233" s="85"/>
      <c r="VIV233" s="85"/>
      <c r="VIW233" s="85"/>
      <c r="VIX233" s="85"/>
      <c r="VIY233" s="85"/>
      <c r="VIZ233" s="85"/>
      <c r="VJA233" s="85"/>
      <c r="VJB233" s="85"/>
      <c r="VJC233" s="85"/>
      <c r="VJD233" s="85"/>
      <c r="VJE233" s="85"/>
      <c r="VJF233" s="85"/>
      <c r="VJG233" s="85"/>
      <c r="VJH233" s="85"/>
      <c r="VJI233" s="85"/>
      <c r="VJJ233" s="85"/>
      <c r="VJK233" s="85"/>
      <c r="VJL233" s="85"/>
      <c r="VJM233" s="85"/>
      <c r="VJN233" s="85"/>
      <c r="VJO233" s="85"/>
      <c r="VJP233" s="85"/>
      <c r="VJQ233" s="85"/>
      <c r="VJR233" s="85"/>
      <c r="VJS233" s="85"/>
      <c r="VJT233" s="85"/>
      <c r="VJU233" s="85"/>
      <c r="VJV233" s="85"/>
      <c r="VJW233" s="85"/>
      <c r="VJX233" s="85"/>
      <c r="VJY233" s="85"/>
      <c r="VJZ233" s="85"/>
      <c r="VKA233" s="85"/>
      <c r="VKB233" s="85"/>
      <c r="VKC233" s="85"/>
      <c r="VKD233" s="85"/>
      <c r="VKE233" s="85"/>
      <c r="VKF233" s="85"/>
      <c r="VKG233" s="85"/>
      <c r="VKH233" s="85"/>
      <c r="VKI233" s="85"/>
      <c r="VKJ233" s="85"/>
      <c r="VKK233" s="85"/>
      <c r="VKL233" s="85"/>
      <c r="VKM233" s="85"/>
      <c r="VKN233" s="85"/>
      <c r="VKO233" s="85"/>
      <c r="VKP233" s="85"/>
      <c r="VKQ233" s="85"/>
      <c r="VKR233" s="85"/>
      <c r="VKS233" s="85"/>
      <c r="VKT233" s="85"/>
      <c r="VKU233" s="85"/>
      <c r="VKV233" s="85"/>
      <c r="VKW233" s="85"/>
      <c r="VKX233" s="85"/>
      <c r="VKY233" s="85"/>
      <c r="VKZ233" s="85"/>
      <c r="VLA233" s="85"/>
      <c r="VLB233" s="85"/>
      <c r="VLC233" s="85"/>
      <c r="VLD233" s="85"/>
      <c r="VLE233" s="85"/>
      <c r="VLF233" s="85"/>
      <c r="VLG233" s="85"/>
      <c r="VLH233" s="85"/>
      <c r="VLI233" s="85"/>
      <c r="VLJ233" s="85"/>
      <c r="VLK233" s="85"/>
      <c r="VLL233" s="85"/>
      <c r="VLM233" s="85"/>
      <c r="VLN233" s="85"/>
      <c r="VLO233" s="85"/>
      <c r="VLP233" s="85"/>
      <c r="VLQ233" s="85"/>
      <c r="VLR233" s="85"/>
      <c r="VLS233" s="85"/>
      <c r="VLT233" s="85"/>
      <c r="VLU233" s="85"/>
      <c r="VLV233" s="85"/>
      <c r="VLW233" s="85"/>
      <c r="VLX233" s="85"/>
      <c r="VLY233" s="85"/>
      <c r="VLZ233" s="85"/>
      <c r="VMA233" s="85"/>
      <c r="VMB233" s="85"/>
      <c r="VMC233" s="85"/>
      <c r="VMD233" s="85"/>
      <c r="VME233" s="85"/>
      <c r="VMF233" s="85"/>
      <c r="VMG233" s="85"/>
      <c r="VMH233" s="85"/>
      <c r="VMI233" s="85"/>
      <c r="VMJ233" s="85"/>
      <c r="VMK233" s="85"/>
      <c r="VML233" s="85"/>
      <c r="VMM233" s="85"/>
      <c r="VMN233" s="85"/>
      <c r="VMO233" s="85"/>
      <c r="VMP233" s="85"/>
      <c r="VMQ233" s="85"/>
      <c r="VMR233" s="85"/>
      <c r="VMS233" s="85"/>
      <c r="VMT233" s="85"/>
      <c r="VMU233" s="85"/>
      <c r="VMV233" s="85"/>
      <c r="VMW233" s="85"/>
      <c r="VMX233" s="85"/>
      <c r="VMY233" s="85"/>
      <c r="VMZ233" s="85"/>
      <c r="VNA233" s="85"/>
      <c r="VNB233" s="85"/>
      <c r="VNC233" s="85"/>
      <c r="VND233" s="85"/>
      <c r="VNE233" s="85"/>
      <c r="VNF233" s="85"/>
      <c r="VNG233" s="85"/>
      <c r="VNH233" s="85"/>
      <c r="VNI233" s="85"/>
      <c r="VNJ233" s="85"/>
      <c r="VNK233" s="85"/>
      <c r="VNL233" s="85"/>
      <c r="VNM233" s="85"/>
      <c r="VNN233" s="85"/>
      <c r="VNO233" s="85"/>
      <c r="VNP233" s="85"/>
      <c r="VNQ233" s="85"/>
      <c r="VNR233" s="85"/>
      <c r="VNS233" s="85"/>
      <c r="VNT233" s="85"/>
      <c r="VNU233" s="85"/>
      <c r="VNV233" s="85"/>
      <c r="VNW233" s="85"/>
      <c r="VNX233" s="85"/>
      <c r="VNY233" s="85"/>
      <c r="VNZ233" s="85"/>
      <c r="VOA233" s="85"/>
      <c r="VOB233" s="85"/>
      <c r="VOC233" s="85"/>
      <c r="VOD233" s="85"/>
      <c r="VOE233" s="85"/>
      <c r="VOF233" s="85"/>
      <c r="VOG233" s="85"/>
      <c r="VOH233" s="85"/>
      <c r="VOI233" s="85"/>
      <c r="VOJ233" s="85"/>
      <c r="VOK233" s="85"/>
      <c r="VOL233" s="85"/>
      <c r="VOM233" s="85"/>
      <c r="VON233" s="85"/>
      <c r="VOO233" s="85"/>
      <c r="VOP233" s="85"/>
      <c r="VOQ233" s="85"/>
      <c r="VOR233" s="85"/>
      <c r="VOS233" s="85"/>
      <c r="VOT233" s="85"/>
      <c r="VOU233" s="85"/>
      <c r="VOV233" s="85"/>
      <c r="VOW233" s="85"/>
      <c r="VOX233" s="85"/>
      <c r="VOY233" s="85"/>
      <c r="VOZ233" s="85"/>
      <c r="VPA233" s="85"/>
      <c r="VPB233" s="85"/>
      <c r="VPC233" s="85"/>
      <c r="VPD233" s="85"/>
      <c r="VPE233" s="85"/>
      <c r="VPF233" s="85"/>
      <c r="VPG233" s="85"/>
      <c r="VPH233" s="85"/>
      <c r="VPI233" s="85"/>
      <c r="VPJ233" s="85"/>
      <c r="VPK233" s="85"/>
      <c r="VPL233" s="85"/>
      <c r="VPM233" s="85"/>
      <c r="VPN233" s="85"/>
      <c r="VPO233" s="85"/>
      <c r="VPP233" s="85"/>
      <c r="VPQ233" s="85"/>
      <c r="VPR233" s="85"/>
      <c r="VPS233" s="85"/>
      <c r="VPT233" s="85"/>
      <c r="VPU233" s="85"/>
      <c r="VPV233" s="85"/>
      <c r="VPW233" s="85"/>
      <c r="VPX233" s="85"/>
      <c r="VPY233" s="85"/>
      <c r="VPZ233" s="85"/>
      <c r="VQA233" s="85"/>
      <c r="VQB233" s="85"/>
      <c r="VQC233" s="85"/>
      <c r="VQD233" s="85"/>
      <c r="VQE233" s="85"/>
      <c r="VQF233" s="85"/>
      <c r="VQG233" s="85"/>
      <c r="VQH233" s="85"/>
      <c r="VQI233" s="85"/>
      <c r="VQJ233" s="85"/>
      <c r="VQK233" s="85"/>
      <c r="VQL233" s="85"/>
      <c r="VQM233" s="85"/>
      <c r="VQN233" s="85"/>
      <c r="VQO233" s="85"/>
      <c r="VQP233" s="85"/>
      <c r="VQQ233" s="85"/>
      <c r="VQR233" s="85"/>
      <c r="VQS233" s="85"/>
      <c r="VQT233" s="85"/>
      <c r="VQU233" s="85"/>
      <c r="VQV233" s="85"/>
      <c r="VQW233" s="85"/>
      <c r="VQX233" s="85"/>
      <c r="VQY233" s="85"/>
      <c r="VQZ233" s="85"/>
      <c r="VRA233" s="85"/>
      <c r="VRB233" s="85"/>
      <c r="VRC233" s="85"/>
      <c r="VRD233" s="85"/>
      <c r="VRE233" s="85"/>
      <c r="VRF233" s="85"/>
      <c r="VRG233" s="85"/>
      <c r="VRH233" s="85"/>
      <c r="VRI233" s="85"/>
      <c r="VRJ233" s="85"/>
      <c r="VRK233" s="85"/>
      <c r="VRL233" s="85"/>
      <c r="VRM233" s="85"/>
      <c r="VRN233" s="85"/>
      <c r="VRO233" s="85"/>
      <c r="VRP233" s="85"/>
      <c r="VRQ233" s="85"/>
      <c r="VRR233" s="85"/>
      <c r="VRS233" s="85"/>
      <c r="VRT233" s="85"/>
      <c r="VRU233" s="85"/>
      <c r="VRV233" s="85"/>
      <c r="VRW233" s="85"/>
      <c r="VRX233" s="85"/>
      <c r="VRY233" s="85"/>
      <c r="VRZ233" s="85"/>
      <c r="VSA233" s="85"/>
      <c r="VSB233" s="85"/>
      <c r="VSC233" s="85"/>
      <c r="VSD233" s="85"/>
      <c r="VSE233" s="85"/>
      <c r="VSF233" s="85"/>
      <c r="VSG233" s="85"/>
      <c r="VSH233" s="85"/>
      <c r="VSI233" s="85"/>
      <c r="VSJ233" s="85"/>
      <c r="VSK233" s="85"/>
      <c r="VSL233" s="85"/>
      <c r="VSM233" s="85"/>
      <c r="VSN233" s="85"/>
      <c r="VSO233" s="85"/>
      <c r="VSP233" s="85"/>
      <c r="VSQ233" s="85"/>
      <c r="VSR233" s="85"/>
      <c r="VSS233" s="85"/>
      <c r="VST233" s="85"/>
      <c r="VSU233" s="85"/>
      <c r="VSV233" s="85"/>
      <c r="VSW233" s="85"/>
      <c r="VSX233" s="85"/>
      <c r="VSY233" s="85"/>
      <c r="VSZ233" s="85"/>
      <c r="VTA233" s="85"/>
      <c r="VTB233" s="85"/>
      <c r="VTC233" s="85"/>
      <c r="VTD233" s="85"/>
      <c r="VTE233" s="85"/>
      <c r="VTF233" s="85"/>
      <c r="VTG233" s="85"/>
      <c r="VTH233" s="85"/>
      <c r="VTI233" s="85"/>
      <c r="VTJ233" s="85"/>
      <c r="VTK233" s="85"/>
      <c r="VTL233" s="85"/>
      <c r="VTM233" s="85"/>
      <c r="VTN233" s="85"/>
      <c r="VTO233" s="85"/>
      <c r="VTP233" s="85"/>
      <c r="VTQ233" s="85"/>
      <c r="VTR233" s="85"/>
      <c r="VTS233" s="85"/>
      <c r="VTT233" s="85"/>
      <c r="VTU233" s="85"/>
      <c r="VTV233" s="85"/>
      <c r="VTW233" s="85"/>
      <c r="VTX233" s="85"/>
      <c r="VTY233" s="85"/>
      <c r="VTZ233" s="85"/>
      <c r="VUA233" s="85"/>
      <c r="VUB233" s="85"/>
      <c r="VUC233" s="85"/>
      <c r="VUD233" s="85"/>
      <c r="VUE233" s="85"/>
      <c r="VUF233" s="85"/>
      <c r="VUG233" s="85"/>
      <c r="VUH233" s="85"/>
      <c r="VUI233" s="85"/>
      <c r="VUJ233" s="85"/>
      <c r="VUK233" s="85"/>
      <c r="VUL233" s="85"/>
      <c r="VUM233" s="85"/>
      <c r="VUN233" s="85"/>
      <c r="VUO233" s="85"/>
      <c r="VUP233" s="85"/>
      <c r="VUQ233" s="85"/>
      <c r="VUR233" s="85"/>
      <c r="VUS233" s="85"/>
      <c r="VUT233" s="85"/>
      <c r="VUU233" s="85"/>
      <c r="VUV233" s="85"/>
      <c r="VUW233" s="85"/>
      <c r="VUX233" s="85"/>
      <c r="VUY233" s="85"/>
      <c r="VUZ233" s="85"/>
      <c r="VVA233" s="85"/>
      <c r="VVB233" s="85"/>
      <c r="VVC233" s="85"/>
      <c r="VVD233" s="85"/>
      <c r="VVE233" s="85"/>
      <c r="VVF233" s="85"/>
      <c r="VVG233" s="85"/>
      <c r="VVH233" s="85"/>
      <c r="VVI233" s="85"/>
      <c r="VVJ233" s="85"/>
      <c r="VVK233" s="85"/>
      <c r="VVL233" s="85"/>
      <c r="VVM233" s="85"/>
      <c r="VVN233" s="85"/>
      <c r="VVO233" s="85"/>
      <c r="VVP233" s="85"/>
      <c r="VVQ233" s="85"/>
      <c r="VVR233" s="85"/>
      <c r="VVS233" s="85"/>
      <c r="VVT233" s="85"/>
      <c r="VVU233" s="85"/>
      <c r="VVV233" s="85"/>
      <c r="VVW233" s="85"/>
      <c r="VVX233" s="85"/>
      <c r="VVY233" s="85"/>
      <c r="VVZ233" s="85"/>
      <c r="VWA233" s="85"/>
      <c r="VWB233" s="85"/>
      <c r="VWC233" s="85"/>
      <c r="VWD233" s="85"/>
      <c r="VWE233" s="85"/>
      <c r="VWF233" s="85"/>
      <c r="VWG233" s="85"/>
      <c r="VWH233" s="85"/>
      <c r="VWI233" s="85"/>
      <c r="VWJ233" s="85"/>
      <c r="VWK233" s="85"/>
      <c r="VWL233" s="85"/>
      <c r="VWM233" s="85"/>
      <c r="VWN233" s="85"/>
      <c r="VWO233" s="85"/>
      <c r="VWP233" s="85"/>
      <c r="VWQ233" s="85"/>
      <c r="VWR233" s="85"/>
      <c r="VWS233" s="85"/>
      <c r="VWT233" s="85"/>
      <c r="VWU233" s="85"/>
      <c r="VWV233" s="85"/>
      <c r="VWW233" s="85"/>
      <c r="VWX233" s="85"/>
      <c r="VWY233" s="85"/>
      <c r="VWZ233" s="85"/>
      <c r="VXA233" s="85"/>
      <c r="VXB233" s="85"/>
      <c r="VXC233" s="85"/>
      <c r="VXD233" s="85"/>
      <c r="VXE233" s="85"/>
      <c r="VXF233" s="85"/>
      <c r="VXG233" s="85"/>
      <c r="VXH233" s="85"/>
      <c r="VXI233" s="85"/>
      <c r="VXJ233" s="85"/>
      <c r="VXK233" s="85"/>
      <c r="VXL233" s="85"/>
      <c r="VXM233" s="85"/>
      <c r="VXN233" s="85"/>
      <c r="VXO233" s="85"/>
      <c r="VXP233" s="85"/>
      <c r="VXQ233" s="85"/>
      <c r="VXR233" s="85"/>
      <c r="VXS233" s="85"/>
      <c r="VXT233" s="85"/>
      <c r="VXU233" s="85"/>
      <c r="VXV233" s="85"/>
      <c r="VXW233" s="85"/>
      <c r="VXX233" s="85"/>
      <c r="VXY233" s="85"/>
      <c r="VXZ233" s="85"/>
      <c r="VYA233" s="85"/>
      <c r="VYB233" s="85"/>
      <c r="VYC233" s="85"/>
      <c r="VYD233" s="85"/>
      <c r="VYE233" s="85"/>
      <c r="VYF233" s="85"/>
      <c r="VYG233" s="85"/>
      <c r="VYH233" s="85"/>
      <c r="VYI233" s="85"/>
      <c r="VYJ233" s="85"/>
      <c r="VYK233" s="85"/>
      <c r="VYL233" s="85"/>
      <c r="VYM233" s="85"/>
      <c r="VYN233" s="85"/>
      <c r="VYO233" s="85"/>
      <c r="VYP233" s="85"/>
      <c r="VYQ233" s="85"/>
      <c r="VYR233" s="85"/>
      <c r="VYS233" s="85"/>
      <c r="VYT233" s="85"/>
      <c r="VYU233" s="85"/>
      <c r="VYV233" s="85"/>
      <c r="VYW233" s="85"/>
      <c r="VYX233" s="85"/>
      <c r="VYY233" s="85"/>
      <c r="VYZ233" s="85"/>
      <c r="VZA233" s="85"/>
      <c r="VZB233" s="85"/>
      <c r="VZC233" s="85"/>
      <c r="VZD233" s="85"/>
      <c r="VZE233" s="85"/>
      <c r="VZF233" s="85"/>
      <c r="VZG233" s="85"/>
      <c r="VZH233" s="85"/>
      <c r="VZI233" s="85"/>
      <c r="VZJ233" s="85"/>
      <c r="VZK233" s="85"/>
      <c r="VZL233" s="85"/>
      <c r="VZM233" s="85"/>
      <c r="VZN233" s="85"/>
      <c r="VZO233" s="85"/>
      <c r="VZP233" s="85"/>
      <c r="VZQ233" s="85"/>
      <c r="VZR233" s="85"/>
      <c r="VZS233" s="85"/>
      <c r="VZT233" s="85"/>
      <c r="VZU233" s="85"/>
      <c r="VZV233" s="85"/>
      <c r="VZW233" s="85"/>
      <c r="VZX233" s="85"/>
      <c r="VZY233" s="85"/>
      <c r="VZZ233" s="85"/>
      <c r="WAA233" s="85"/>
      <c r="WAB233" s="85"/>
      <c r="WAC233" s="85"/>
      <c r="WAD233" s="85"/>
      <c r="WAE233" s="85"/>
      <c r="WAF233" s="85"/>
      <c r="WAG233" s="85"/>
      <c r="WAH233" s="85"/>
      <c r="WAI233" s="85"/>
      <c r="WAJ233" s="85"/>
      <c r="WAK233" s="85"/>
      <c r="WAL233" s="85"/>
      <c r="WAM233" s="85"/>
      <c r="WAN233" s="85"/>
      <c r="WAO233" s="85"/>
      <c r="WAP233" s="85"/>
      <c r="WAQ233" s="85"/>
      <c r="WAR233" s="85"/>
      <c r="WAS233" s="85"/>
      <c r="WAT233" s="85"/>
      <c r="WAU233" s="85"/>
      <c r="WAV233" s="85"/>
      <c r="WAW233" s="85"/>
      <c r="WAX233" s="85"/>
      <c r="WAY233" s="85"/>
      <c r="WAZ233" s="85"/>
      <c r="WBA233" s="85"/>
      <c r="WBB233" s="85"/>
      <c r="WBC233" s="85"/>
      <c r="WBD233" s="85"/>
      <c r="WBE233" s="85"/>
      <c r="WBF233" s="85"/>
      <c r="WBG233" s="85"/>
      <c r="WBH233" s="85"/>
      <c r="WBI233" s="85"/>
      <c r="WBJ233" s="85"/>
      <c r="WBK233" s="85"/>
      <c r="WBL233" s="85"/>
      <c r="WBM233" s="85"/>
      <c r="WBN233" s="85"/>
      <c r="WBO233" s="85"/>
      <c r="WBP233" s="85"/>
      <c r="WBQ233" s="85"/>
      <c r="WBR233" s="85"/>
      <c r="WBS233" s="85"/>
      <c r="WBT233" s="85"/>
      <c r="WBU233" s="85"/>
      <c r="WBV233" s="85"/>
      <c r="WBW233" s="85"/>
      <c r="WBX233" s="85"/>
      <c r="WBY233" s="85"/>
      <c r="WBZ233" s="85"/>
      <c r="WCA233" s="85"/>
      <c r="WCB233" s="85"/>
      <c r="WCC233" s="85"/>
      <c r="WCD233" s="85"/>
      <c r="WCE233" s="85"/>
      <c r="WCF233" s="85"/>
      <c r="WCG233" s="85"/>
      <c r="WCH233" s="85"/>
      <c r="WCI233" s="85"/>
      <c r="WCJ233" s="85"/>
      <c r="WCK233" s="85"/>
      <c r="WCL233" s="85"/>
      <c r="WCM233" s="85"/>
      <c r="WCN233" s="85"/>
      <c r="WCO233" s="85"/>
      <c r="WCP233" s="85"/>
      <c r="WCQ233" s="85"/>
      <c r="WCR233" s="85"/>
      <c r="WCS233" s="85"/>
      <c r="WCT233" s="85"/>
      <c r="WCU233" s="85"/>
      <c r="WCV233" s="85"/>
      <c r="WCW233" s="85"/>
      <c r="WCX233" s="85"/>
      <c r="WCY233" s="85"/>
      <c r="WCZ233" s="85"/>
      <c r="WDA233" s="85"/>
      <c r="WDB233" s="85"/>
      <c r="WDC233" s="85"/>
      <c r="WDD233" s="85"/>
      <c r="WDE233" s="85"/>
      <c r="WDF233" s="85"/>
      <c r="WDG233" s="85"/>
      <c r="WDH233" s="85"/>
      <c r="WDI233" s="85"/>
      <c r="WDJ233" s="85"/>
      <c r="WDK233" s="85"/>
      <c r="WDL233" s="85"/>
      <c r="WDM233" s="85"/>
      <c r="WDN233" s="85"/>
      <c r="WDO233" s="85"/>
      <c r="WDP233" s="85"/>
      <c r="WDQ233" s="85"/>
      <c r="WDR233" s="85"/>
      <c r="WDS233" s="85"/>
      <c r="WDT233" s="85"/>
      <c r="WDU233" s="85"/>
      <c r="WDV233" s="85"/>
      <c r="WDW233" s="85"/>
      <c r="WDX233" s="85"/>
      <c r="WDY233" s="85"/>
      <c r="WDZ233" s="85"/>
      <c r="WEA233" s="85"/>
      <c r="WEB233" s="85"/>
      <c r="WEC233" s="85"/>
      <c r="WED233" s="85"/>
      <c r="WEE233" s="85"/>
      <c r="WEF233" s="85"/>
      <c r="WEG233" s="85"/>
      <c r="WEH233" s="85"/>
      <c r="WEI233" s="85"/>
      <c r="WEJ233" s="85"/>
      <c r="WEK233" s="85"/>
      <c r="WEL233" s="85"/>
      <c r="WEM233" s="85"/>
      <c r="WEN233" s="85"/>
      <c r="WEO233" s="85"/>
      <c r="WEP233" s="85"/>
      <c r="WEQ233" s="85"/>
      <c r="WER233" s="85"/>
      <c r="WES233" s="85"/>
      <c r="WET233" s="85"/>
      <c r="WEU233" s="85"/>
      <c r="WEV233" s="85"/>
      <c r="WEW233" s="85"/>
      <c r="WEX233" s="85"/>
      <c r="WEY233" s="85"/>
      <c r="WEZ233" s="85"/>
      <c r="WFA233" s="85"/>
      <c r="WFB233" s="85"/>
      <c r="WFC233" s="85"/>
      <c r="WFD233" s="85"/>
      <c r="WFE233" s="85"/>
      <c r="WFF233" s="85"/>
      <c r="WFG233" s="85"/>
      <c r="WFH233" s="85"/>
      <c r="WFI233" s="85"/>
      <c r="WFJ233" s="85"/>
      <c r="WFK233" s="85"/>
      <c r="WFL233" s="85"/>
      <c r="WFM233" s="85"/>
      <c r="WFN233" s="85"/>
      <c r="WFO233" s="85"/>
      <c r="WFP233" s="85"/>
      <c r="WFQ233" s="85"/>
      <c r="WFR233" s="85"/>
      <c r="WFS233" s="85"/>
      <c r="WFT233" s="85"/>
      <c r="WFU233" s="85"/>
      <c r="WFV233" s="85"/>
      <c r="WFW233" s="85"/>
      <c r="WFX233" s="85"/>
      <c r="WFY233" s="85"/>
      <c r="WFZ233" s="85"/>
      <c r="WGA233" s="85"/>
      <c r="WGB233" s="85"/>
      <c r="WGC233" s="85"/>
      <c r="WGD233" s="85"/>
      <c r="WGE233" s="85"/>
      <c r="WGF233" s="85"/>
      <c r="WGG233" s="85"/>
      <c r="WGH233" s="85"/>
      <c r="WGI233" s="85"/>
      <c r="WGJ233" s="85"/>
      <c r="WGK233" s="85"/>
      <c r="WGL233" s="85"/>
      <c r="WGM233" s="85"/>
      <c r="WGN233" s="85"/>
      <c r="WGO233" s="85"/>
      <c r="WGP233" s="85"/>
      <c r="WGQ233" s="85"/>
      <c r="WGR233" s="85"/>
      <c r="WGS233" s="85"/>
      <c r="WGT233" s="85"/>
      <c r="WGU233" s="85"/>
      <c r="WGV233" s="85"/>
      <c r="WGW233" s="85"/>
      <c r="WGX233" s="85"/>
      <c r="WGY233" s="85"/>
      <c r="WGZ233" s="85"/>
      <c r="WHA233" s="85"/>
      <c r="WHB233" s="85"/>
      <c r="WHC233" s="85"/>
      <c r="WHD233" s="85"/>
      <c r="WHE233" s="85"/>
      <c r="WHF233" s="85"/>
      <c r="WHG233" s="85"/>
      <c r="WHH233" s="85"/>
      <c r="WHI233" s="85"/>
      <c r="WHJ233" s="85"/>
      <c r="WHK233" s="85"/>
      <c r="WHL233" s="85"/>
      <c r="WHM233" s="85"/>
      <c r="WHN233" s="85"/>
      <c r="WHO233" s="85"/>
      <c r="WHP233" s="85"/>
      <c r="WHQ233" s="85"/>
      <c r="WHR233" s="85"/>
      <c r="WHS233" s="85"/>
      <c r="WHT233" s="85"/>
      <c r="WHU233" s="85"/>
      <c r="WHV233" s="85"/>
      <c r="WHW233" s="85"/>
      <c r="WHX233" s="85"/>
      <c r="WHY233" s="85"/>
      <c r="WHZ233" s="85"/>
      <c r="WIA233" s="85"/>
      <c r="WIB233" s="85"/>
      <c r="WIC233" s="85"/>
      <c r="WID233" s="85"/>
      <c r="WIE233" s="85"/>
      <c r="WIF233" s="85"/>
      <c r="WIG233" s="85"/>
      <c r="WIH233" s="85"/>
      <c r="WII233" s="85"/>
      <c r="WIJ233" s="85"/>
      <c r="WIK233" s="85"/>
      <c r="WIL233" s="85"/>
      <c r="WIM233" s="85"/>
      <c r="WIN233" s="85"/>
      <c r="WIO233" s="85"/>
      <c r="WIP233" s="85"/>
      <c r="WIQ233" s="85"/>
      <c r="WIR233" s="85"/>
      <c r="WIS233" s="85"/>
      <c r="WIT233" s="85"/>
      <c r="WIU233" s="85"/>
      <c r="WIV233" s="85"/>
      <c r="WIW233" s="85"/>
      <c r="WIX233" s="85"/>
      <c r="WIY233" s="85"/>
      <c r="WIZ233" s="85"/>
      <c r="WJA233" s="85"/>
      <c r="WJB233" s="85"/>
      <c r="WJC233" s="85"/>
      <c r="WJD233" s="85"/>
      <c r="WJE233" s="85"/>
      <c r="WJF233" s="85"/>
      <c r="WJG233" s="85"/>
      <c r="WJH233" s="85"/>
      <c r="WJI233" s="85"/>
      <c r="WJJ233" s="85"/>
      <c r="WJK233" s="85"/>
      <c r="WJL233" s="85"/>
      <c r="WJM233" s="85"/>
      <c r="WJN233" s="85"/>
      <c r="WJO233" s="85"/>
      <c r="WJP233" s="85"/>
      <c r="WJQ233" s="85"/>
      <c r="WJR233" s="85"/>
      <c r="WJS233" s="85"/>
      <c r="WJT233" s="85"/>
      <c r="WJU233" s="85"/>
      <c r="WJV233" s="85"/>
      <c r="WJW233" s="85"/>
      <c r="WJX233" s="85"/>
      <c r="WJY233" s="85"/>
      <c r="WJZ233" s="85"/>
      <c r="WKA233" s="85"/>
      <c r="WKB233" s="85"/>
      <c r="WKC233" s="85"/>
      <c r="WKD233" s="85"/>
      <c r="WKE233" s="85"/>
      <c r="WKF233" s="85"/>
      <c r="WKG233" s="85"/>
      <c r="WKH233" s="85"/>
      <c r="WKI233" s="85"/>
      <c r="WKJ233" s="85"/>
      <c r="WKK233" s="85"/>
      <c r="WKL233" s="85"/>
      <c r="WKM233" s="85"/>
      <c r="WKN233" s="85"/>
      <c r="WKO233" s="85"/>
      <c r="WKP233" s="85"/>
      <c r="WKQ233" s="85"/>
      <c r="WKR233" s="85"/>
      <c r="WKS233" s="85"/>
      <c r="WKT233" s="85"/>
      <c r="WKU233" s="85"/>
      <c r="WKV233" s="85"/>
      <c r="WKW233" s="85"/>
      <c r="WKX233" s="85"/>
      <c r="WKY233" s="85"/>
      <c r="WKZ233" s="85"/>
      <c r="WLA233" s="85"/>
      <c r="WLB233" s="85"/>
      <c r="WLC233" s="85"/>
      <c r="WLD233" s="85"/>
      <c r="WLE233" s="85"/>
      <c r="WLF233" s="85"/>
      <c r="WLG233" s="85"/>
      <c r="WLH233" s="85"/>
      <c r="WLI233" s="85"/>
      <c r="WLJ233" s="85"/>
      <c r="WLK233" s="85"/>
      <c r="WLL233" s="85"/>
      <c r="WLM233" s="85"/>
      <c r="WLN233" s="85"/>
      <c r="WLO233" s="85"/>
      <c r="WLP233" s="85"/>
      <c r="WLQ233" s="85"/>
      <c r="WLR233" s="85"/>
      <c r="WLS233" s="85"/>
      <c r="WLT233" s="85"/>
      <c r="WLU233" s="85"/>
      <c r="WLV233" s="85"/>
      <c r="WLW233" s="85"/>
      <c r="WLX233" s="85"/>
      <c r="WLY233" s="85"/>
      <c r="WLZ233" s="85"/>
      <c r="WMA233" s="85"/>
      <c r="WMB233" s="85"/>
      <c r="WMC233" s="85"/>
      <c r="WMD233" s="85"/>
      <c r="WME233" s="85"/>
      <c r="WMF233" s="85"/>
      <c r="WMG233" s="85"/>
      <c r="WMH233" s="85"/>
      <c r="WMI233" s="85"/>
      <c r="WMJ233" s="85"/>
      <c r="WMK233" s="85"/>
      <c r="WML233" s="85"/>
      <c r="WMM233" s="85"/>
      <c r="WMN233" s="85"/>
      <c r="WMO233" s="85"/>
      <c r="WMP233" s="85"/>
      <c r="WMQ233" s="85"/>
      <c r="WMR233" s="85"/>
      <c r="WMS233" s="85"/>
      <c r="WMT233" s="85"/>
      <c r="WMU233" s="85"/>
      <c r="WMV233" s="85"/>
      <c r="WMW233" s="85"/>
      <c r="WMX233" s="85"/>
      <c r="WMY233" s="85"/>
      <c r="WMZ233" s="85"/>
      <c r="WNA233" s="85"/>
      <c r="WNB233" s="85"/>
      <c r="WNC233" s="85"/>
      <c r="WND233" s="85"/>
      <c r="WNE233" s="85"/>
      <c r="WNF233" s="85"/>
      <c r="WNG233" s="85"/>
      <c r="WNH233" s="85"/>
      <c r="WNI233" s="85"/>
      <c r="WNJ233" s="85"/>
      <c r="WNK233" s="85"/>
      <c r="WNL233" s="85"/>
      <c r="WNM233" s="85"/>
      <c r="WNN233" s="85"/>
      <c r="WNO233" s="85"/>
      <c r="WNP233" s="85"/>
      <c r="WNQ233" s="85"/>
      <c r="WNR233" s="85"/>
      <c r="WNS233" s="85"/>
      <c r="WNT233" s="85"/>
      <c r="WNU233" s="85"/>
      <c r="WNV233" s="85"/>
      <c r="WNW233" s="85"/>
      <c r="WNX233" s="85"/>
      <c r="WNY233" s="85"/>
      <c r="WNZ233" s="85"/>
      <c r="WOA233" s="85"/>
      <c r="WOB233" s="85"/>
      <c r="WOC233" s="85"/>
      <c r="WOD233" s="85"/>
      <c r="WOE233" s="85"/>
      <c r="WOF233" s="85"/>
      <c r="WOG233" s="85"/>
      <c r="WOH233" s="85"/>
      <c r="WOI233" s="85"/>
      <c r="WOJ233" s="85"/>
      <c r="WOK233" s="85"/>
      <c r="WOL233" s="85"/>
      <c r="WOM233" s="85"/>
      <c r="WON233" s="85"/>
      <c r="WOO233" s="85"/>
      <c r="WOP233" s="85"/>
      <c r="WOQ233" s="85"/>
      <c r="WOR233" s="85"/>
      <c r="WOS233" s="85"/>
      <c r="WOT233" s="85"/>
      <c r="WOU233" s="85"/>
      <c r="WOV233" s="85"/>
      <c r="WOW233" s="85"/>
      <c r="WOX233" s="85"/>
      <c r="WOY233" s="85"/>
      <c r="WOZ233" s="85"/>
      <c r="WPA233" s="85"/>
      <c r="WPB233" s="85"/>
      <c r="WPC233" s="85"/>
      <c r="WPD233" s="85"/>
      <c r="WPE233" s="85"/>
      <c r="WPF233" s="85"/>
      <c r="WPG233" s="85"/>
      <c r="WPH233" s="85"/>
      <c r="WPI233" s="85"/>
      <c r="WPJ233" s="85"/>
      <c r="WPK233" s="85"/>
      <c r="WPL233" s="85"/>
      <c r="WPM233" s="85"/>
      <c r="WPN233" s="85"/>
      <c r="WPO233" s="85"/>
      <c r="WPP233" s="85"/>
      <c r="WPQ233" s="85"/>
      <c r="WPR233" s="85"/>
      <c r="WPS233" s="85"/>
      <c r="WPT233" s="85"/>
      <c r="WPU233" s="85"/>
      <c r="WPV233" s="85"/>
      <c r="WPW233" s="85"/>
      <c r="WPX233" s="85"/>
      <c r="WPY233" s="85"/>
      <c r="WPZ233" s="85"/>
      <c r="WQA233" s="85"/>
      <c r="WQB233" s="85"/>
      <c r="WQC233" s="85"/>
      <c r="WQD233" s="85"/>
      <c r="WQE233" s="85"/>
      <c r="WQF233" s="85"/>
      <c r="WQG233" s="85"/>
      <c r="WQH233" s="85"/>
      <c r="WQI233" s="85"/>
      <c r="WQJ233" s="85"/>
      <c r="WQK233" s="85"/>
      <c r="WQL233" s="85"/>
      <c r="WQM233" s="85"/>
      <c r="WQN233" s="85"/>
      <c r="WQO233" s="85"/>
      <c r="WQP233" s="85"/>
      <c r="WQQ233" s="85"/>
      <c r="WQR233" s="85"/>
      <c r="WQS233" s="85"/>
      <c r="WQT233" s="85"/>
      <c r="WQU233" s="85"/>
      <c r="WQV233" s="85"/>
      <c r="WQW233" s="85"/>
      <c r="WQX233" s="85"/>
      <c r="WQY233" s="85"/>
      <c r="WQZ233" s="85"/>
      <c r="WRA233" s="85"/>
      <c r="WRB233" s="85"/>
      <c r="WRC233" s="85"/>
      <c r="WRD233" s="85"/>
      <c r="WRE233" s="85"/>
      <c r="WRF233" s="85"/>
      <c r="WRG233" s="85"/>
      <c r="WRH233" s="85"/>
      <c r="WRI233" s="85"/>
      <c r="WRJ233" s="85"/>
      <c r="WRK233" s="85"/>
      <c r="WRL233" s="85"/>
      <c r="WRM233" s="85"/>
      <c r="WRN233" s="85"/>
      <c r="WRO233" s="85"/>
      <c r="WRP233" s="85"/>
      <c r="WRQ233" s="85"/>
      <c r="WRR233" s="85"/>
      <c r="WRS233" s="85"/>
      <c r="WRT233" s="85"/>
      <c r="WRU233" s="85"/>
      <c r="WRV233" s="85"/>
      <c r="WRW233" s="85"/>
      <c r="WRX233" s="85"/>
      <c r="WRY233" s="85"/>
      <c r="WRZ233" s="85"/>
      <c r="WSA233" s="85"/>
      <c r="WSB233" s="85"/>
      <c r="WSC233" s="85"/>
      <c r="WSD233" s="85"/>
      <c r="WSE233" s="85"/>
      <c r="WSF233" s="85"/>
      <c r="WSG233" s="85"/>
      <c r="WSH233" s="85"/>
      <c r="WSI233" s="85"/>
      <c r="WSJ233" s="85"/>
      <c r="WSK233" s="85"/>
      <c r="WSL233" s="85"/>
      <c r="WSM233" s="85"/>
      <c r="WSN233" s="85"/>
      <c r="WSO233" s="85"/>
      <c r="WSP233" s="85"/>
      <c r="WSQ233" s="85"/>
      <c r="WSR233" s="85"/>
      <c r="WSS233" s="85"/>
      <c r="WST233" s="85"/>
      <c r="WSU233" s="85"/>
      <c r="WSV233" s="85"/>
      <c r="WSW233" s="85"/>
      <c r="WSX233" s="85"/>
      <c r="WSY233" s="85"/>
      <c r="WSZ233" s="85"/>
      <c r="WTA233" s="85"/>
      <c r="WTB233" s="85"/>
      <c r="WTC233" s="85"/>
      <c r="WTD233" s="85"/>
      <c r="WTE233" s="85"/>
      <c r="WTF233" s="85"/>
      <c r="WTG233" s="85"/>
      <c r="WTH233" s="85"/>
      <c r="WTI233" s="85"/>
      <c r="WTJ233" s="85"/>
      <c r="WTK233" s="85"/>
      <c r="WTL233" s="85"/>
      <c r="WTM233" s="85"/>
      <c r="WTN233" s="85"/>
      <c r="WTO233" s="85"/>
      <c r="WTP233" s="85"/>
      <c r="WTQ233" s="85"/>
      <c r="WTR233" s="85"/>
      <c r="WTS233" s="85"/>
      <c r="WTT233" s="85"/>
      <c r="WTU233" s="85"/>
      <c r="WTV233" s="85"/>
      <c r="WTW233" s="85"/>
      <c r="WTX233" s="85"/>
      <c r="WTY233" s="85"/>
      <c r="WTZ233" s="85"/>
      <c r="WUA233" s="85"/>
      <c r="WUB233" s="85"/>
      <c r="WUC233" s="85"/>
      <c r="WUD233" s="85"/>
      <c r="WUE233" s="85"/>
      <c r="WUF233" s="85"/>
      <c r="WUG233" s="85"/>
      <c r="WUH233" s="85"/>
      <c r="WUI233" s="85"/>
      <c r="WUJ233" s="85"/>
      <c r="WUK233" s="85"/>
      <c r="WUL233" s="85"/>
      <c r="WUM233" s="85"/>
      <c r="WUN233" s="85"/>
      <c r="WUO233" s="85"/>
      <c r="WUP233" s="85"/>
      <c r="WUQ233" s="85"/>
      <c r="WUR233" s="85"/>
      <c r="WUS233" s="85"/>
      <c r="WUT233" s="85"/>
      <c r="WUU233" s="85"/>
      <c r="WUV233" s="85"/>
      <c r="WUW233" s="85"/>
      <c r="WUX233" s="85"/>
      <c r="WUY233" s="85"/>
      <c r="WUZ233" s="85"/>
      <c r="WVA233" s="85"/>
      <c r="WVB233" s="85"/>
      <c r="WVC233" s="85"/>
      <c r="WVD233" s="85"/>
      <c r="WVE233" s="85"/>
      <c r="WVF233" s="85"/>
      <c r="WVG233" s="85"/>
      <c r="WVH233" s="85"/>
      <c r="WVI233" s="85"/>
      <c r="WVJ233" s="85"/>
      <c r="WVK233" s="85"/>
      <c r="WVL233" s="85"/>
      <c r="WVM233" s="85"/>
      <c r="WVN233" s="85"/>
      <c r="WVO233" s="85"/>
      <c r="WVP233" s="85"/>
      <c r="WVQ233" s="85"/>
      <c r="WVR233" s="85"/>
      <c r="WVS233" s="85"/>
      <c r="WVT233" s="85"/>
      <c r="WVU233" s="85"/>
      <c r="WVV233" s="85"/>
      <c r="WVW233" s="85"/>
      <c r="WVX233" s="85"/>
      <c r="WVY233" s="85"/>
      <c r="WVZ233" s="85"/>
      <c r="WWA233" s="85"/>
      <c r="WWB233" s="85"/>
      <c r="WWC233" s="85"/>
      <c r="WWD233" s="85"/>
      <c r="WWE233" s="85"/>
      <c r="WWF233" s="85"/>
      <c r="WWG233" s="85"/>
      <c r="WWH233" s="85"/>
      <c r="WWI233" s="85"/>
      <c r="WWJ233" s="85"/>
      <c r="WWK233" s="85"/>
      <c r="WWL233" s="85"/>
      <c r="WWM233" s="85"/>
      <c r="WWN233" s="85"/>
      <c r="WWO233" s="85"/>
      <c r="WWP233" s="85"/>
      <c r="WWQ233" s="85"/>
      <c r="WWR233" s="85"/>
      <c r="WWS233" s="85"/>
      <c r="WWT233" s="85"/>
      <c r="WWU233" s="85"/>
      <c r="WWV233" s="85"/>
      <c r="WWW233" s="85"/>
      <c r="WWX233" s="85"/>
      <c r="WWY233" s="85"/>
      <c r="WWZ233" s="85"/>
      <c r="WXA233" s="85"/>
      <c r="WXB233" s="85"/>
      <c r="WXC233" s="85"/>
      <c r="WXD233" s="85"/>
      <c r="WXE233" s="85"/>
      <c r="WXF233" s="85"/>
      <c r="WXG233" s="85"/>
      <c r="WXH233" s="85"/>
      <c r="WXI233" s="85"/>
      <c r="WXJ233" s="85"/>
      <c r="WXK233" s="85"/>
      <c r="WXL233" s="85"/>
      <c r="WXM233" s="85"/>
      <c r="WXN233" s="85"/>
      <c r="WXO233" s="85"/>
      <c r="WXP233" s="85"/>
      <c r="WXQ233" s="85"/>
      <c r="WXR233" s="85"/>
      <c r="WXS233" s="85"/>
      <c r="WXT233" s="85"/>
      <c r="WXU233" s="85"/>
      <c r="WXV233" s="85"/>
      <c r="WXW233" s="85"/>
      <c r="WXX233" s="85"/>
      <c r="WXY233" s="85"/>
      <c r="WXZ233" s="85"/>
      <c r="WYA233" s="85"/>
      <c r="WYB233" s="85"/>
      <c r="WYC233" s="85"/>
      <c r="WYD233" s="85"/>
      <c r="WYE233" s="85"/>
      <c r="WYF233" s="85"/>
      <c r="WYG233" s="85"/>
      <c r="WYH233" s="85"/>
      <c r="WYI233" s="85"/>
      <c r="WYJ233" s="85"/>
      <c r="WYK233" s="85"/>
      <c r="WYL233" s="85"/>
      <c r="WYM233" s="85"/>
      <c r="WYN233" s="85"/>
      <c r="WYO233" s="85"/>
      <c r="WYP233" s="85"/>
      <c r="WYQ233" s="85"/>
      <c r="WYR233" s="85"/>
      <c r="WYS233" s="85"/>
      <c r="WYT233" s="85"/>
      <c r="WYU233" s="85"/>
      <c r="WYV233" s="85"/>
      <c r="WYW233" s="85"/>
      <c r="WYX233" s="85"/>
      <c r="WYY233" s="85"/>
      <c r="WYZ233" s="85"/>
      <c r="WZA233" s="85"/>
      <c r="WZB233" s="85"/>
      <c r="WZC233" s="85"/>
      <c r="WZD233" s="85"/>
      <c r="WZE233" s="85"/>
      <c r="WZF233" s="85"/>
      <c r="WZG233" s="85"/>
      <c r="WZH233" s="85"/>
      <c r="WZI233" s="85"/>
      <c r="WZJ233" s="85"/>
      <c r="WZK233" s="85"/>
      <c r="WZL233" s="85"/>
      <c r="WZM233" s="85"/>
      <c r="WZN233" s="85"/>
      <c r="WZO233" s="85"/>
      <c r="WZP233" s="85"/>
      <c r="WZQ233" s="85"/>
      <c r="WZR233" s="85"/>
      <c r="WZS233" s="85"/>
      <c r="WZT233" s="85"/>
      <c r="WZU233" s="85"/>
      <c r="WZV233" s="85"/>
      <c r="WZW233" s="85"/>
      <c r="WZX233" s="85"/>
      <c r="WZY233" s="85"/>
      <c r="WZZ233" s="85"/>
      <c r="XAA233" s="85"/>
      <c r="XAB233" s="85"/>
      <c r="XAC233" s="85"/>
      <c r="XAD233" s="85"/>
      <c r="XAE233" s="85"/>
      <c r="XAF233" s="85"/>
      <c r="XAG233" s="85"/>
      <c r="XAH233" s="85"/>
      <c r="XAI233" s="85"/>
      <c r="XAJ233" s="85"/>
      <c r="XAK233" s="85"/>
      <c r="XAL233" s="85"/>
      <c r="XAM233" s="85"/>
      <c r="XAN233" s="85"/>
      <c r="XAO233" s="85"/>
      <c r="XAP233" s="85"/>
      <c r="XAQ233" s="85"/>
      <c r="XAR233" s="85"/>
      <c r="XAS233" s="85"/>
      <c r="XAT233" s="85"/>
      <c r="XAU233" s="85"/>
      <c r="XAV233" s="85"/>
      <c r="XAW233" s="85"/>
      <c r="XAX233" s="85"/>
      <c r="XAY233" s="85"/>
      <c r="XAZ233" s="85"/>
      <c r="XBA233" s="85"/>
      <c r="XBB233" s="85"/>
      <c r="XBC233" s="85"/>
      <c r="XBD233" s="85"/>
      <c r="XBE233" s="85"/>
      <c r="XBF233" s="85"/>
      <c r="XBG233" s="85"/>
      <c r="XBH233" s="85"/>
      <c r="XBI233" s="85"/>
      <c r="XBJ233" s="85"/>
      <c r="XBK233" s="85"/>
      <c r="XBL233" s="85"/>
      <c r="XBM233" s="85"/>
      <c r="XBN233" s="85"/>
      <c r="XBO233" s="85"/>
      <c r="XBP233" s="85"/>
      <c r="XBQ233" s="85"/>
      <c r="XBR233" s="85"/>
      <c r="XBS233" s="85"/>
      <c r="XBT233" s="85"/>
      <c r="XBU233" s="85"/>
      <c r="XBV233" s="85"/>
      <c r="XBW233" s="85"/>
      <c r="XBX233" s="85"/>
      <c r="XBY233" s="85"/>
      <c r="XBZ233" s="85"/>
      <c r="XCA233" s="85"/>
      <c r="XCB233" s="85"/>
      <c r="XCC233" s="85"/>
      <c r="XCD233" s="85"/>
      <c r="XCE233" s="85"/>
      <c r="XCF233" s="85"/>
      <c r="XCG233" s="85"/>
      <c r="XCH233" s="85"/>
      <c r="XCI233" s="85"/>
      <c r="XCJ233" s="85"/>
      <c r="XCK233" s="85"/>
      <c r="XCL233" s="85"/>
      <c r="XCM233" s="85"/>
      <c r="XCN233" s="85"/>
      <c r="XCO233" s="85"/>
      <c r="XCP233" s="85"/>
      <c r="XCQ233" s="85"/>
      <c r="XCR233" s="85"/>
      <c r="XCS233" s="85"/>
      <c r="XCT233" s="85"/>
      <c r="XCU233" s="85"/>
      <c r="XCV233" s="85"/>
      <c r="XCW233" s="85"/>
      <c r="XCX233" s="85"/>
      <c r="XCY233" s="85"/>
      <c r="XCZ233" s="85"/>
      <c r="XDA233" s="85"/>
      <c r="XDB233" s="85"/>
      <c r="XDC233" s="85"/>
      <c r="XDD233" s="85"/>
      <c r="XDE233" s="85"/>
      <c r="XDF233" s="85"/>
      <c r="XDG233" s="85"/>
      <c r="XDH233" s="85"/>
      <c r="XDI233" s="85"/>
      <c r="XDJ233" s="85"/>
      <c r="XDK233" s="85"/>
      <c r="XDL233" s="85"/>
      <c r="XDM233" s="85"/>
      <c r="XDN233" s="85"/>
      <c r="XDO233" s="85"/>
      <c r="XDP233" s="85"/>
      <c r="XDQ233" s="85"/>
      <c r="XDR233" s="85"/>
      <c r="XDS233" s="85"/>
      <c r="XDT233" s="85"/>
      <c r="XDU233" s="85"/>
      <c r="XDV233" s="85"/>
      <c r="XDW233" s="85"/>
      <c r="XDX233" s="85"/>
      <c r="XDY233" s="85"/>
      <c r="XDZ233" s="85"/>
      <c r="XEA233" s="85"/>
      <c r="XEB233" s="85"/>
      <c r="XEC233" s="85"/>
      <c r="XED233" s="85"/>
      <c r="XEE233" s="85"/>
      <c r="XEF233" s="85"/>
      <c r="XEG233" s="85"/>
      <c r="XEH233" s="85"/>
      <c r="XEI233" s="85"/>
      <c r="XEJ233" s="85"/>
      <c r="XEK233" s="85"/>
      <c r="XEL233" s="85"/>
      <c r="XEM233" s="85"/>
      <c r="XEN233" s="85"/>
      <c r="XEO233" s="85"/>
      <c r="XEP233" s="85"/>
      <c r="XEQ233" s="85"/>
      <c r="XER233" s="85"/>
      <c r="XES233" s="85"/>
      <c r="XET233" s="85"/>
      <c r="XEU233" s="85"/>
      <c r="XEV233" s="85"/>
      <c r="XEW233" s="85"/>
      <c r="XEX233" s="85"/>
      <c r="XEY233" s="85"/>
      <c r="XEZ233" s="85"/>
      <c r="XFA233" s="85"/>
      <c r="XFB233" s="85"/>
      <c r="XFC233" s="85"/>
      <c r="XFD233" s="85"/>
    </row>
    <row r="234" spans="1:16384" s="82" customFormat="1" x14ac:dyDescent="0.2">
      <c r="F234" s="85"/>
      <c r="G234" s="85"/>
      <c r="H234" s="85"/>
      <c r="I234" s="85"/>
      <c r="J234" s="85"/>
      <c r="K234" s="85"/>
      <c r="L234" s="85"/>
      <c r="M234" s="85"/>
      <c r="N234" s="85"/>
      <c r="O234" s="85"/>
      <c r="P234" s="85"/>
    </row>
    <row r="235" spans="1:16384" s="82" customFormat="1" ht="15" x14ac:dyDescent="0.25">
      <c r="B235" s="89" t="s">
        <v>238</v>
      </c>
      <c r="F235" s="85"/>
      <c r="G235" s="85"/>
      <c r="H235" s="85"/>
      <c r="I235" s="85"/>
      <c r="J235" s="85"/>
      <c r="K235" s="85"/>
      <c r="L235" s="85"/>
      <c r="M235" s="85"/>
      <c r="N235" s="85"/>
      <c r="O235" s="85"/>
      <c r="P235" s="85"/>
    </row>
    <row r="236" spans="1:16384" s="82" customFormat="1" x14ac:dyDescent="0.2">
      <c r="B236" s="87" t="s">
        <v>81</v>
      </c>
      <c r="N236" s="85"/>
      <c r="P236" s="85"/>
    </row>
    <row r="237" spans="1:16384" s="82" customFormat="1" x14ac:dyDescent="0.2">
      <c r="B237" s="82" t="s">
        <v>82</v>
      </c>
      <c r="D237" s="82" t="s">
        <v>92</v>
      </c>
      <c r="F237" s="102">
        <f>SUM(H237:M237,O237)</f>
        <v>93578450.120150268</v>
      </c>
      <c r="G237" s="85"/>
      <c r="H237" s="104">
        <f t="shared" ref="H237:M237" si="42">H205-(H220-H221+H224+H227+H230+H233)</f>
        <v>1706580</v>
      </c>
      <c r="I237" s="104">
        <f t="shared" si="42"/>
        <v>14384855.541144582</v>
      </c>
      <c r="J237" s="104">
        <f t="shared" si="42"/>
        <v>45372370.43754001</v>
      </c>
      <c r="K237" s="104">
        <f t="shared" si="42"/>
        <v>1307747.6499999999</v>
      </c>
      <c r="L237" s="104">
        <f t="shared" si="42"/>
        <v>27678699.328558389</v>
      </c>
      <c r="M237" s="104">
        <f t="shared" si="42"/>
        <v>934145.02089575899</v>
      </c>
      <c r="N237" s="85"/>
      <c r="O237" s="104">
        <f>O205-(O220-O221+O224+O227+O230+O233)</f>
        <v>2194052.1420115232</v>
      </c>
      <c r="P237" s="85"/>
    </row>
    <row r="238" spans="1:16384" s="82" customFormat="1" x14ac:dyDescent="0.2">
      <c r="B238" s="82" t="s">
        <v>89</v>
      </c>
      <c r="D238" s="82" t="s">
        <v>92</v>
      </c>
      <c r="F238" s="102">
        <f t="shared" ref="F238:F242" si="43">SUM(H238:M238,O238)</f>
        <v>58605.919405502878</v>
      </c>
      <c r="G238" s="85"/>
      <c r="H238" s="76">
        <f t="shared" ref="H238:M238" si="44">H206</f>
        <v>1645</v>
      </c>
      <c r="I238" s="76">
        <f t="shared" si="44"/>
        <v>7203.8588030732872</v>
      </c>
      <c r="J238" s="76">
        <f t="shared" si="44"/>
        <v>48876.918066967992</v>
      </c>
      <c r="K238" s="76">
        <f t="shared" si="44"/>
        <v>0</v>
      </c>
      <c r="L238" s="76">
        <f t="shared" si="44"/>
        <v>0</v>
      </c>
      <c r="M238" s="76">
        <f t="shared" si="44"/>
        <v>880.14253546160205</v>
      </c>
      <c r="N238" s="85"/>
      <c r="O238" s="76">
        <f>O206</f>
        <v>0</v>
      </c>
      <c r="P238" s="85"/>
    </row>
    <row r="239" spans="1:16384" s="133" customFormat="1" x14ac:dyDescent="0.2">
      <c r="B239" s="133" t="s">
        <v>871</v>
      </c>
      <c r="D239" s="133" t="s">
        <v>92</v>
      </c>
      <c r="F239" s="102">
        <f t="shared" ref="F239:F241" si="45">SUM(H239:M239,O239)</f>
        <v>4939677.2900000559</v>
      </c>
      <c r="G239" s="85"/>
      <c r="H239" s="76">
        <f t="shared" ref="H239:M239" si="46">H207</f>
        <v>126705.36</v>
      </c>
      <c r="I239" s="76">
        <f t="shared" si="46"/>
        <v>1757525</v>
      </c>
      <c r="J239" s="76">
        <f t="shared" si="46"/>
        <v>2371455.7200000561</v>
      </c>
      <c r="K239" s="76">
        <f t="shared" si="46"/>
        <v>0</v>
      </c>
      <c r="L239" s="76">
        <f t="shared" si="46"/>
        <v>307092</v>
      </c>
      <c r="M239" s="76">
        <f t="shared" si="46"/>
        <v>101349.21000000033</v>
      </c>
      <c r="N239" s="85"/>
      <c r="O239" s="76">
        <f t="shared" ref="O239:O241" si="47">O207</f>
        <v>275550</v>
      </c>
      <c r="P239" s="85"/>
    </row>
    <row r="240" spans="1:16384" s="133" customFormat="1" x14ac:dyDescent="0.2">
      <c r="B240" s="133" t="s">
        <v>873</v>
      </c>
      <c r="D240" s="133" t="s">
        <v>92</v>
      </c>
      <c r="F240" s="102">
        <f t="shared" si="45"/>
        <v>1645800.7599999621</v>
      </c>
      <c r="G240" s="85"/>
      <c r="H240" s="76">
        <f t="shared" ref="H240:M240" si="48">H208</f>
        <v>3231.2</v>
      </c>
      <c r="I240" s="76">
        <f t="shared" si="48"/>
        <v>87330.54</v>
      </c>
      <c r="J240" s="76">
        <f t="shared" si="48"/>
        <v>1040200.5199999622</v>
      </c>
      <c r="K240" s="76">
        <f t="shared" si="48"/>
        <v>0</v>
      </c>
      <c r="L240" s="76">
        <f t="shared" si="48"/>
        <v>515038.5</v>
      </c>
      <c r="M240" s="76">
        <f t="shared" si="48"/>
        <v>0</v>
      </c>
      <c r="N240" s="85"/>
      <c r="O240" s="76">
        <f t="shared" si="47"/>
        <v>0</v>
      </c>
      <c r="P240" s="85"/>
    </row>
    <row r="241" spans="2:17" s="133" customFormat="1" x14ac:dyDescent="0.2">
      <c r="B241" s="133" t="s">
        <v>872</v>
      </c>
      <c r="D241" s="133" t="s">
        <v>92</v>
      </c>
      <c r="F241" s="102">
        <f t="shared" si="45"/>
        <v>9819.1999999999989</v>
      </c>
      <c r="G241" s="85"/>
      <c r="H241" s="76">
        <f t="shared" ref="H241:M241" si="49">H209</f>
        <v>9819.1999999999989</v>
      </c>
      <c r="I241" s="76">
        <f t="shared" si="49"/>
        <v>0</v>
      </c>
      <c r="J241" s="76">
        <f t="shared" si="49"/>
        <v>0</v>
      </c>
      <c r="K241" s="76">
        <f t="shared" si="49"/>
        <v>0</v>
      </c>
      <c r="L241" s="76">
        <f t="shared" si="49"/>
        <v>0</v>
      </c>
      <c r="M241" s="76">
        <f t="shared" si="49"/>
        <v>0</v>
      </c>
      <c r="N241" s="85"/>
      <c r="O241" s="76">
        <f t="shared" si="47"/>
        <v>0</v>
      </c>
      <c r="P241" s="85"/>
    </row>
    <row r="242" spans="2:17" s="82" customFormat="1" x14ac:dyDescent="0.2">
      <c r="B242" s="82" t="s">
        <v>83</v>
      </c>
      <c r="D242" s="82" t="s">
        <v>92</v>
      </c>
      <c r="F242" s="102">
        <f t="shared" si="43"/>
        <v>136862.44999999998</v>
      </c>
      <c r="G242" s="85"/>
      <c r="H242" s="76">
        <f t="shared" ref="H242:M242" si="50">H210</f>
        <v>0</v>
      </c>
      <c r="I242" s="76">
        <f t="shared" si="50"/>
        <v>0</v>
      </c>
      <c r="J242" s="76">
        <f t="shared" si="50"/>
        <v>0</v>
      </c>
      <c r="K242" s="76">
        <f t="shared" si="50"/>
        <v>136862.44999999998</v>
      </c>
      <c r="L242" s="76">
        <f t="shared" si="50"/>
        <v>0</v>
      </c>
      <c r="M242" s="76">
        <f t="shared" si="50"/>
        <v>0</v>
      </c>
      <c r="N242" s="85"/>
      <c r="O242" s="76">
        <f>O210</f>
        <v>0</v>
      </c>
    </row>
    <row r="243" spans="2:17" s="82" customFormat="1" x14ac:dyDescent="0.2">
      <c r="F243" s="85"/>
      <c r="G243" s="85"/>
      <c r="H243" s="85"/>
      <c r="I243" s="85"/>
      <c r="J243" s="85"/>
      <c r="K243" s="85"/>
      <c r="L243" s="85"/>
      <c r="M243" s="85"/>
      <c r="N243" s="85"/>
      <c r="O243" s="85"/>
      <c r="P243" s="85"/>
    </row>
    <row r="244" spans="2:17" s="82" customFormat="1" x14ac:dyDescent="0.2">
      <c r="B244" s="87" t="s">
        <v>84</v>
      </c>
      <c r="F244" s="85"/>
      <c r="G244" s="85"/>
      <c r="H244" s="85"/>
      <c r="I244" s="85"/>
      <c r="J244" s="85"/>
      <c r="K244" s="85"/>
      <c r="L244" s="85"/>
      <c r="M244" s="85"/>
      <c r="N244" s="85"/>
      <c r="O244" s="85"/>
      <c r="P244" s="85"/>
    </row>
    <row r="245" spans="2:17" s="82" customFormat="1" x14ac:dyDescent="0.2">
      <c r="B245" s="82" t="s">
        <v>85</v>
      </c>
      <c r="D245" s="82" t="s">
        <v>92</v>
      </c>
      <c r="F245" s="102">
        <f>SUM(H245:M245,O245)</f>
        <v>8918.5844388290298</v>
      </c>
      <c r="G245" s="85"/>
      <c r="H245" s="76">
        <f t="shared" ref="H245:M247" si="51">H213</f>
        <v>0</v>
      </c>
      <c r="I245" s="76">
        <f t="shared" si="51"/>
        <v>0</v>
      </c>
      <c r="J245" s="76">
        <f t="shared" si="51"/>
        <v>8918.5844388290298</v>
      </c>
      <c r="K245" s="76">
        <f t="shared" si="51"/>
        <v>0</v>
      </c>
      <c r="L245" s="76">
        <f t="shared" si="51"/>
        <v>0</v>
      </c>
      <c r="M245" s="76">
        <f t="shared" si="51"/>
        <v>0</v>
      </c>
      <c r="N245" s="85"/>
      <c r="O245" s="76">
        <f>O213</f>
        <v>0</v>
      </c>
    </row>
    <row r="246" spans="2:17" s="82" customFormat="1" x14ac:dyDescent="0.2">
      <c r="B246" s="133" t="s">
        <v>86</v>
      </c>
      <c r="D246" s="82" t="s">
        <v>92</v>
      </c>
      <c r="F246" s="102">
        <f t="shared" ref="F246:F248" si="52">SUM(H246:M246,O246)</f>
        <v>149957.37602027657</v>
      </c>
      <c r="G246" s="85"/>
      <c r="H246" s="76">
        <f t="shared" si="51"/>
        <v>0</v>
      </c>
      <c r="I246" s="76">
        <f t="shared" si="51"/>
        <v>35016.942223631901</v>
      </c>
      <c r="J246" s="76">
        <f t="shared" si="51"/>
        <v>0</v>
      </c>
      <c r="K246" s="76">
        <f t="shared" si="51"/>
        <v>12670.67</v>
      </c>
      <c r="L246" s="76">
        <f t="shared" si="51"/>
        <v>102269.76379664468</v>
      </c>
      <c r="M246" s="76">
        <f t="shared" si="51"/>
        <v>0</v>
      </c>
      <c r="N246" s="85"/>
      <c r="O246" s="76">
        <f>O214</f>
        <v>0</v>
      </c>
    </row>
    <row r="247" spans="2:17" s="133" customFormat="1" x14ac:dyDescent="0.2">
      <c r="B247" s="133" t="s">
        <v>87</v>
      </c>
      <c r="D247" s="133" t="s">
        <v>92</v>
      </c>
      <c r="F247" s="102">
        <f t="shared" si="52"/>
        <v>81018.188096605372</v>
      </c>
      <c r="G247" s="85"/>
      <c r="H247" s="76">
        <f t="shared" si="51"/>
        <v>537</v>
      </c>
      <c r="I247" s="76">
        <f t="shared" si="51"/>
        <v>5390.2170333882405</v>
      </c>
      <c r="J247" s="76">
        <f t="shared" si="51"/>
        <v>44652.354411807799</v>
      </c>
      <c r="K247" s="76">
        <f t="shared" si="51"/>
        <v>38.090000000000003</v>
      </c>
      <c r="L247" s="76">
        <f t="shared" si="51"/>
        <v>30400.526651409342</v>
      </c>
      <c r="M247" s="76">
        <f t="shared" si="51"/>
        <v>0</v>
      </c>
      <c r="N247" s="85"/>
      <c r="O247" s="76">
        <f>O215</f>
        <v>0</v>
      </c>
    </row>
    <row r="248" spans="2:17" s="82" customFormat="1" x14ac:dyDescent="0.2">
      <c r="B248" s="82" t="s">
        <v>88</v>
      </c>
      <c r="D248" s="82" t="s">
        <v>92</v>
      </c>
      <c r="F248" s="102">
        <f t="shared" si="52"/>
        <v>3035185.3730594264</v>
      </c>
      <c r="G248" s="85"/>
      <c r="H248" s="76">
        <f t="shared" ref="H248:M248" si="53">H216</f>
        <v>0</v>
      </c>
      <c r="I248" s="76">
        <f t="shared" si="53"/>
        <v>73968.522962982097</v>
      </c>
      <c r="J248" s="76">
        <f t="shared" si="53"/>
        <v>2852621.4970613057</v>
      </c>
      <c r="K248" s="76">
        <f t="shared" si="53"/>
        <v>6559.32</v>
      </c>
      <c r="L248" s="76">
        <f t="shared" si="53"/>
        <v>102036.03303513883</v>
      </c>
      <c r="M248" s="76">
        <f t="shared" si="53"/>
        <v>0</v>
      </c>
      <c r="N248" s="85"/>
      <c r="O248" s="76">
        <f>O216</f>
        <v>0</v>
      </c>
    </row>
    <row r="249" spans="2:17" s="82" customFormat="1" x14ac:dyDescent="0.2"/>
    <row r="250" spans="2:17" s="82" customFormat="1" x14ac:dyDescent="0.2">
      <c r="B250" s="87" t="s">
        <v>236</v>
      </c>
    </row>
    <row r="251" spans="2:17" s="82" customFormat="1" x14ac:dyDescent="0.2">
      <c r="B251" s="90" t="s">
        <v>167</v>
      </c>
      <c r="D251" s="82" t="s">
        <v>92</v>
      </c>
      <c r="F251" s="102">
        <f>SUM(H251:M251)</f>
        <v>97048998.011170924</v>
      </c>
      <c r="H251" s="94">
        <f>SUM(H237:H238,H242,H245:H248)</f>
        <v>1708762</v>
      </c>
      <c r="I251" s="94">
        <f t="shared" ref="I251:K251" si="54">SUM(I237:I238,I242,I245:I248)</f>
        <v>14506435.082167657</v>
      </c>
      <c r="J251" s="94">
        <f t="shared" si="54"/>
        <v>48327439.791518927</v>
      </c>
      <c r="K251" s="94">
        <f t="shared" si="54"/>
        <v>1463878.18</v>
      </c>
      <c r="L251" s="39">
        <f>SUM(L237:L238,L242,L245:L248)+SUM(O237:O238,O242,O245:O248)</f>
        <v>30107457.794053108</v>
      </c>
      <c r="M251" s="94">
        <f>SUM(M237:M238,M242,M245:M248)</f>
        <v>935025.16343122057</v>
      </c>
      <c r="O251" s="3"/>
      <c r="Q251" s="161" t="s">
        <v>798</v>
      </c>
    </row>
    <row r="252" spans="2:17" s="133" customFormat="1" x14ac:dyDescent="0.2">
      <c r="B252" s="90" t="s">
        <v>896</v>
      </c>
      <c r="D252" s="133" t="s">
        <v>92</v>
      </c>
      <c r="F252" s="102">
        <f>SUM(H252:M252)</f>
        <v>6595297.2500000186</v>
      </c>
      <c r="H252" s="94">
        <f>SUM(H239:H241)</f>
        <v>139755.76</v>
      </c>
      <c r="I252" s="94">
        <f t="shared" ref="I252:J252" si="55">SUM(I239:I241)</f>
        <v>1844855.54</v>
      </c>
      <c r="J252" s="94">
        <f t="shared" si="55"/>
        <v>3411656.2400000184</v>
      </c>
      <c r="K252" s="94">
        <f>SUM(K239:K241)</f>
        <v>0</v>
      </c>
      <c r="L252" s="39">
        <f>SUM(L239:L241)+SUM(O239:O241)</f>
        <v>1097680.5</v>
      </c>
      <c r="M252" s="94">
        <f>SUM(M239:M241)</f>
        <v>101349.21000000033</v>
      </c>
      <c r="O252" s="3"/>
      <c r="Q252" s="161"/>
    </row>
    <row r="253" spans="2:17" s="82" customFormat="1" x14ac:dyDescent="0.2"/>
    <row r="254" spans="2:17" s="125" customFormat="1" x14ac:dyDescent="0.2">
      <c r="B254" s="125" t="s">
        <v>253</v>
      </c>
    </row>
    <row r="255" spans="2:17" s="82" customFormat="1" x14ac:dyDescent="0.2"/>
    <row r="256" spans="2:17" s="82" customFormat="1" ht="15" x14ac:dyDescent="0.25">
      <c r="B256" s="89" t="s">
        <v>220</v>
      </c>
    </row>
    <row r="257" spans="2:20" s="82" customFormat="1" x14ac:dyDescent="0.2">
      <c r="B257" s="87" t="s">
        <v>214</v>
      </c>
    </row>
    <row r="258" spans="2:20" s="82" customFormat="1" x14ac:dyDescent="0.2">
      <c r="B258" s="87" t="s">
        <v>81</v>
      </c>
    </row>
    <row r="259" spans="2:20" s="82" customFormat="1" x14ac:dyDescent="0.2">
      <c r="B259" s="82" t="s">
        <v>82</v>
      </c>
      <c r="D259" s="82" t="s">
        <v>93</v>
      </c>
      <c r="F259" s="102">
        <f>SUM(H259:M259,O259)</f>
        <v>124260691.91971752</v>
      </c>
      <c r="G259" s="85"/>
      <c r="H259" s="103">
        <f>'Input OPEX-AD'!H91</f>
        <v>3881240</v>
      </c>
      <c r="I259" s="103">
        <f>'Input OPEX-AD'!I91</f>
        <v>21129272.376629222</v>
      </c>
      <c r="J259" s="103">
        <f>'Input OPEX-AD'!J91</f>
        <v>58334251.483219624</v>
      </c>
      <c r="K259" s="103">
        <f>'Input OPEX-AD'!K91</f>
        <v>1380541.02</v>
      </c>
      <c r="L259" s="103">
        <f>'Input OPEX-AD'!L91</f>
        <v>35784065.571390502</v>
      </c>
      <c r="M259" s="103">
        <f>'Input OPEX-AD'!M91</f>
        <v>1145987.0729685496</v>
      </c>
      <c r="N259" s="85"/>
      <c r="O259" s="103">
        <f>'Input OPEX-AD'!O91</f>
        <v>2605334.3955096374</v>
      </c>
      <c r="P259" s="85"/>
    </row>
    <row r="260" spans="2:20" s="82" customFormat="1" x14ac:dyDescent="0.2">
      <c r="B260" s="82" t="s">
        <v>89</v>
      </c>
      <c r="D260" s="82" t="s">
        <v>93</v>
      </c>
      <c r="F260" s="102">
        <f t="shared" ref="F260:F264" si="56">SUM(H260:M260,O260)</f>
        <v>184471.66550149315</v>
      </c>
      <c r="G260" s="85"/>
      <c r="H260" s="103">
        <f>'Input OPEX-AD'!H92</f>
        <v>6414</v>
      </c>
      <c r="I260" s="103">
        <f>'Input OPEX-AD'!I92</f>
        <v>12083.276882694094</v>
      </c>
      <c r="J260" s="103">
        <f>'Input OPEX-AD'!J92</f>
        <v>163892.52193603065</v>
      </c>
      <c r="K260" s="103">
        <f>'Input OPEX-AD'!K92</f>
        <v>0</v>
      </c>
      <c r="L260" s="103">
        <f>'Input OPEX-AD'!L92</f>
        <v>0</v>
      </c>
      <c r="M260" s="103">
        <f>'Input OPEX-AD'!M92</f>
        <v>2081.8666827683924</v>
      </c>
      <c r="N260" s="85"/>
      <c r="O260" s="103">
        <f>'Input OPEX-AD'!O92</f>
        <v>0</v>
      </c>
      <c r="P260" s="85"/>
    </row>
    <row r="261" spans="2:20" s="133" customFormat="1" x14ac:dyDescent="0.2">
      <c r="B261" s="133" t="s">
        <v>871</v>
      </c>
      <c r="D261" s="133" t="s">
        <v>93</v>
      </c>
      <c r="F261" s="102">
        <f t="shared" ref="F261:F263" si="57">SUM(H261:M261,O261)</f>
        <v>4900231.2100000586</v>
      </c>
      <c r="G261" s="85"/>
      <c r="H261" s="103">
        <f>'Input OPEX-AD'!H93</f>
        <v>137219.31</v>
      </c>
      <c r="I261" s="103">
        <f>'Input OPEX-AD'!I93</f>
        <v>1978391.1400000001</v>
      </c>
      <c r="J261" s="103">
        <f>'Input OPEX-AD'!J93</f>
        <v>2064367.3000000585</v>
      </c>
      <c r="K261" s="103">
        <f>'Input OPEX-AD'!K93</f>
        <v>121288.22</v>
      </c>
      <c r="L261" s="103">
        <f>'Input OPEX-AD'!L93</f>
        <v>210678.3</v>
      </c>
      <c r="M261" s="103">
        <f>'Input OPEX-AD'!M93</f>
        <v>63976.940000000104</v>
      </c>
      <c r="N261" s="85"/>
      <c r="O261" s="103">
        <f>'Input OPEX-AD'!O93</f>
        <v>324310</v>
      </c>
      <c r="P261" s="85"/>
    </row>
    <row r="262" spans="2:20" s="133" customFormat="1" x14ac:dyDescent="0.2">
      <c r="B262" s="133" t="s">
        <v>873</v>
      </c>
      <c r="D262" s="133" t="s">
        <v>93</v>
      </c>
      <c r="F262" s="102">
        <f t="shared" si="57"/>
        <v>1867242.3399999561</v>
      </c>
      <c r="G262" s="85"/>
      <c r="H262" s="103">
        <f>'Input OPEX-AD'!H94</f>
        <v>5452.65</v>
      </c>
      <c r="I262" s="103">
        <f>'Input OPEX-AD'!I94</f>
        <v>114912</v>
      </c>
      <c r="J262" s="103">
        <f>'Input OPEX-AD'!J94</f>
        <v>1133264.1299999563</v>
      </c>
      <c r="K262" s="103">
        <f>'Input OPEX-AD'!K94</f>
        <v>8680</v>
      </c>
      <c r="L262" s="103">
        <f>'Input OPEX-AD'!L94</f>
        <v>604933.55999999994</v>
      </c>
      <c r="M262" s="103">
        <f>'Input OPEX-AD'!M94</f>
        <v>0</v>
      </c>
      <c r="N262" s="85"/>
      <c r="O262" s="103">
        <f>'Input OPEX-AD'!O94</f>
        <v>0</v>
      </c>
      <c r="P262" s="85"/>
    </row>
    <row r="263" spans="2:20" s="133" customFormat="1" x14ac:dyDescent="0.2">
      <c r="B263" s="133" t="s">
        <v>872</v>
      </c>
      <c r="D263" s="133" t="s">
        <v>93</v>
      </c>
      <c r="F263" s="102">
        <f t="shared" si="57"/>
        <v>29602.32</v>
      </c>
      <c r="G263" s="85"/>
      <c r="H263" s="103">
        <f>'Input OPEX-AD'!H95</f>
        <v>18815.32</v>
      </c>
      <c r="I263" s="103">
        <f>'Input OPEX-AD'!I95</f>
        <v>0</v>
      </c>
      <c r="J263" s="103">
        <f>'Input OPEX-AD'!J95</f>
        <v>0</v>
      </c>
      <c r="K263" s="103">
        <f>'Input OPEX-AD'!K95</f>
        <v>10787.000000000002</v>
      </c>
      <c r="L263" s="103">
        <f>'Input OPEX-AD'!L95</f>
        <v>0</v>
      </c>
      <c r="M263" s="103">
        <f>'Input OPEX-AD'!M95</f>
        <v>0</v>
      </c>
      <c r="N263" s="85"/>
      <c r="O263" s="103">
        <f>'Input OPEX-AD'!O95</f>
        <v>0</v>
      </c>
      <c r="P263" s="85"/>
    </row>
    <row r="264" spans="2:20" s="82" customFormat="1" x14ac:dyDescent="0.2">
      <c r="B264" s="82" t="s">
        <v>83</v>
      </c>
      <c r="D264" s="82" t="s">
        <v>93</v>
      </c>
      <c r="F264" s="102">
        <f t="shared" si="56"/>
        <v>156157.32</v>
      </c>
      <c r="G264" s="85"/>
      <c r="H264" s="103">
        <f>'Input OPEX-AD'!H96</f>
        <v>0</v>
      </c>
      <c r="I264" s="103">
        <f>'Input OPEX-AD'!I96</f>
        <v>0</v>
      </c>
      <c r="J264" s="103">
        <f>'Input OPEX-AD'!J96</f>
        <v>0</v>
      </c>
      <c r="K264" s="103">
        <f>'Input OPEX-AD'!K96</f>
        <v>156157.32</v>
      </c>
      <c r="L264" s="103">
        <f>'Input OPEX-AD'!L96</f>
        <v>0</v>
      </c>
      <c r="M264" s="103">
        <f>'Input OPEX-AD'!M96</f>
        <v>0</v>
      </c>
      <c r="N264" s="85"/>
      <c r="O264" s="103">
        <f>'Input OPEX-AD'!O96</f>
        <v>0</v>
      </c>
      <c r="P264" s="85"/>
    </row>
    <row r="265" spans="2:20" s="82" customFormat="1" x14ac:dyDescent="0.2">
      <c r="F265" s="85"/>
      <c r="G265" s="85"/>
      <c r="H265" s="85"/>
      <c r="I265" s="85"/>
      <c r="J265" s="85"/>
      <c r="K265" s="85"/>
      <c r="L265" s="85"/>
      <c r="M265" s="85"/>
      <c r="N265" s="85"/>
      <c r="O265" s="85"/>
      <c r="P265" s="85"/>
      <c r="Q265" s="85"/>
      <c r="R265" s="85"/>
      <c r="S265" s="85"/>
      <c r="T265" s="85"/>
    </row>
    <row r="266" spans="2:20" s="82" customFormat="1" x14ac:dyDescent="0.2">
      <c r="B266" s="87" t="s">
        <v>84</v>
      </c>
      <c r="F266" s="85"/>
      <c r="G266" s="85"/>
      <c r="H266" s="85"/>
      <c r="I266" s="85"/>
      <c r="J266" s="85"/>
      <c r="K266" s="85"/>
      <c r="L266" s="85"/>
      <c r="M266" s="85"/>
      <c r="N266" s="85"/>
      <c r="O266" s="85"/>
      <c r="P266" s="85"/>
      <c r="Q266" s="85"/>
      <c r="R266" s="85"/>
      <c r="S266" s="85"/>
      <c r="T266" s="85"/>
    </row>
    <row r="267" spans="2:20" s="82" customFormat="1" x14ac:dyDescent="0.2">
      <c r="B267" s="82" t="s">
        <v>85</v>
      </c>
      <c r="D267" s="82" t="s">
        <v>93</v>
      </c>
      <c r="F267" s="102">
        <f>SUM(H267:M267,O267)</f>
        <v>54191.640380416939</v>
      </c>
      <c r="G267" s="85"/>
      <c r="H267" s="103">
        <f>'Input OPEX-AD'!H99</f>
        <v>0</v>
      </c>
      <c r="I267" s="103">
        <f>'Input OPEX-AD'!I99</f>
        <v>0</v>
      </c>
      <c r="J267" s="103">
        <f>'Input OPEX-AD'!J99</f>
        <v>52928.310380416937</v>
      </c>
      <c r="K267" s="103">
        <f>'Input OPEX-AD'!K99</f>
        <v>1263.33</v>
      </c>
      <c r="L267" s="103">
        <f>'Input OPEX-AD'!L99</f>
        <v>0</v>
      </c>
      <c r="M267" s="103">
        <f>'Input OPEX-AD'!M99</f>
        <v>0</v>
      </c>
      <c r="N267" s="85"/>
      <c r="O267" s="103">
        <f>'Input OPEX-AD'!O99</f>
        <v>0</v>
      </c>
      <c r="P267" s="85"/>
    </row>
    <row r="268" spans="2:20" s="82" customFormat="1" x14ac:dyDescent="0.2">
      <c r="B268" s="133" t="s">
        <v>86</v>
      </c>
      <c r="D268" s="82" t="s">
        <v>93</v>
      </c>
      <c r="F268" s="102">
        <f t="shared" ref="F268:F270" si="58">SUM(H268:M268,O268)</f>
        <v>93911.858534699713</v>
      </c>
      <c r="G268" s="85"/>
      <c r="H268" s="103">
        <f>'Input OPEX-AD'!H100</f>
        <v>1841</v>
      </c>
      <c r="I268" s="103">
        <f>'Input OPEX-AD'!I100</f>
        <v>11011.679797461302</v>
      </c>
      <c r="J268" s="103">
        <f>'Input OPEX-AD'!J100</f>
        <v>0</v>
      </c>
      <c r="K268" s="103">
        <f>'Input OPEX-AD'!K100</f>
        <v>9629.93</v>
      </c>
      <c r="L268" s="103">
        <f>'Input OPEX-AD'!L100</f>
        <v>71429.24873723842</v>
      </c>
      <c r="M268" s="103">
        <f>'Input OPEX-AD'!M100</f>
        <v>0</v>
      </c>
      <c r="N268" s="85"/>
      <c r="O268" s="103">
        <f>'Input OPEX-AD'!O100</f>
        <v>0</v>
      </c>
      <c r="P268" s="85"/>
    </row>
    <row r="269" spans="2:20" s="133" customFormat="1" x14ac:dyDescent="0.2">
      <c r="B269" s="133" t="s">
        <v>87</v>
      </c>
      <c r="D269" s="133" t="s">
        <v>93</v>
      </c>
      <c r="F269" s="102">
        <f t="shared" si="58"/>
        <v>7254.4715398150038</v>
      </c>
      <c r="G269" s="85"/>
      <c r="H269" s="103">
        <f>'Input OPEX-AD'!H101</f>
        <v>19</v>
      </c>
      <c r="I269" s="103">
        <f>'Input OPEX-AD'!I101</f>
        <v>5504.80398042871</v>
      </c>
      <c r="J269" s="103">
        <f>'Input OPEX-AD'!J101</f>
        <v>0</v>
      </c>
      <c r="K269" s="103">
        <f>'Input OPEX-AD'!K101</f>
        <v>360.64</v>
      </c>
      <c r="L269" s="103">
        <f>'Input OPEX-AD'!L101</f>
        <v>1370.0275593862939</v>
      </c>
      <c r="M269" s="103">
        <f>'Input OPEX-AD'!M101</f>
        <v>0</v>
      </c>
      <c r="N269" s="85"/>
      <c r="O269" s="103">
        <f>'Input OPEX-AD'!O101</f>
        <v>0</v>
      </c>
      <c r="P269" s="85"/>
    </row>
    <row r="270" spans="2:20" s="82" customFormat="1" x14ac:dyDescent="0.2">
      <c r="B270" s="82" t="s">
        <v>88</v>
      </c>
      <c r="D270" s="82" t="s">
        <v>93</v>
      </c>
      <c r="F270" s="102">
        <f t="shared" si="58"/>
        <v>2154024.5028423499</v>
      </c>
      <c r="G270" s="85"/>
      <c r="H270" s="103">
        <f>'Input OPEX-AD'!H102</f>
        <v>0</v>
      </c>
      <c r="I270" s="103">
        <f>'Input OPEX-AD'!I102</f>
        <v>39627.324908252762</v>
      </c>
      <c r="J270" s="103">
        <f>'Input OPEX-AD'!J102</f>
        <v>2024360.5917769191</v>
      </c>
      <c r="K270" s="103">
        <f>'Input OPEX-AD'!K102</f>
        <v>685.19</v>
      </c>
      <c r="L270" s="103">
        <f>'Input OPEX-AD'!L102</f>
        <v>89351.396157178315</v>
      </c>
      <c r="M270" s="103">
        <f>'Input OPEX-AD'!M102</f>
        <v>0</v>
      </c>
      <c r="N270" s="85"/>
      <c r="O270" s="103">
        <f>'Input OPEX-AD'!O102</f>
        <v>0</v>
      </c>
      <c r="P270" s="85"/>
    </row>
    <row r="271" spans="2:20" s="82" customFormat="1" x14ac:dyDescent="0.2">
      <c r="F271" s="85"/>
      <c r="G271" s="85"/>
      <c r="H271" s="85"/>
      <c r="I271" s="85"/>
      <c r="J271" s="85"/>
      <c r="K271" s="85"/>
      <c r="L271" s="85"/>
      <c r="M271" s="85"/>
      <c r="N271" s="85"/>
      <c r="O271" s="85"/>
      <c r="P271" s="85"/>
    </row>
    <row r="272" spans="2:20" s="82" customFormat="1" x14ac:dyDescent="0.2">
      <c r="B272" s="87" t="s">
        <v>151</v>
      </c>
      <c r="F272" s="85"/>
      <c r="G272" s="85"/>
      <c r="H272" s="85"/>
      <c r="I272" s="85"/>
      <c r="J272" s="85"/>
      <c r="K272" s="85"/>
      <c r="L272" s="85"/>
      <c r="M272" s="85"/>
      <c r="N272" s="85"/>
      <c r="O272" s="85"/>
      <c r="P272" s="85"/>
    </row>
    <row r="273" spans="1:16384" s="82" customFormat="1" x14ac:dyDescent="0.2">
      <c r="B273" s="87" t="s">
        <v>103</v>
      </c>
      <c r="F273" s="85"/>
      <c r="G273" s="85"/>
      <c r="H273" s="85"/>
      <c r="I273" s="85"/>
      <c r="J273" s="85"/>
      <c r="K273" s="85"/>
      <c r="L273" s="85"/>
      <c r="M273" s="85"/>
      <c r="N273" s="85"/>
      <c r="O273" s="85"/>
      <c r="P273" s="85"/>
    </row>
    <row r="274" spans="1:16384" s="82" customFormat="1" x14ac:dyDescent="0.2">
      <c r="B274" s="82" t="s">
        <v>102</v>
      </c>
      <c r="D274" s="82" t="s">
        <v>93</v>
      </c>
      <c r="F274" s="102">
        <f>SUM(H274:M274,O274)</f>
        <v>15161911.186281752</v>
      </c>
      <c r="G274" s="85"/>
      <c r="H274" s="103">
        <f>'Input Ov. Op-AD'!H273</f>
        <v>230512.47234000015</v>
      </c>
      <c r="I274" s="103">
        <f>'Input Ov. Op-AD'!I273</f>
        <v>4720683.1073235879</v>
      </c>
      <c r="J274" s="103">
        <f>'Input Ov. Op-AD'!J273</f>
        <v>6139551.5241537783</v>
      </c>
      <c r="K274" s="103">
        <f>'Input Ov. Op-AD'!K273</f>
        <v>216778.35000000003</v>
      </c>
      <c r="L274" s="103">
        <f>'Input Ov. Op-AD'!L273</f>
        <v>3142970.2124643875</v>
      </c>
      <c r="M274" s="103">
        <f>'Input Ov. Op-AD'!M273</f>
        <v>351916.52999999915</v>
      </c>
      <c r="N274" s="85"/>
      <c r="O274" s="103">
        <f>'Input Ov. Op-AD'!O273</f>
        <v>359498.99</v>
      </c>
      <c r="P274" s="85"/>
    </row>
    <row r="275" spans="1:16384" s="82" customFormat="1" x14ac:dyDescent="0.2">
      <c r="B275" s="82" t="s">
        <v>137</v>
      </c>
      <c r="D275" s="82" t="s">
        <v>93</v>
      </c>
      <c r="F275" s="102">
        <f t="shared" ref="F275" si="59">SUM(H275:M275,O275)</f>
        <v>371377.62935345789</v>
      </c>
      <c r="G275" s="85"/>
      <c r="H275" s="103">
        <f>'Input Ov. Op-AD'!H265</f>
        <v>46560.780000000013</v>
      </c>
      <c r="I275" s="103">
        <f>'Input Ov. Op-AD'!I265</f>
        <v>89007.298298403824</v>
      </c>
      <c r="J275" s="103">
        <f>'Input Ov. Op-AD'!J265</f>
        <v>47684.270000000004</v>
      </c>
      <c r="K275" s="103">
        <f>'Input Ov. Op-AD'!K265</f>
        <v>27667.95</v>
      </c>
      <c r="L275" s="103">
        <f>'Input Ov. Op-AD'!L265</f>
        <v>128412.99105505398</v>
      </c>
      <c r="M275" s="103">
        <f>'Input Ov. Op-AD'!M265</f>
        <v>3357.3400000000015</v>
      </c>
      <c r="N275" s="85"/>
      <c r="O275" s="103">
        <f>'Input Ov. Op-AD'!O265</f>
        <v>28687</v>
      </c>
      <c r="P275" s="85"/>
    </row>
    <row r="276" spans="1:16384" s="82" customFormat="1" x14ac:dyDescent="0.2">
      <c r="F276" s="85"/>
      <c r="G276" s="85"/>
      <c r="H276" s="85"/>
      <c r="I276" s="85"/>
      <c r="J276" s="85"/>
      <c r="K276" s="85"/>
      <c r="L276" s="85"/>
      <c r="M276" s="85"/>
      <c r="N276" s="85"/>
      <c r="O276" s="85"/>
      <c r="P276" s="85"/>
    </row>
    <row r="277" spans="1:16384" s="82" customFormat="1" x14ac:dyDescent="0.2">
      <c r="B277" s="87" t="s">
        <v>105</v>
      </c>
      <c r="F277" s="85"/>
      <c r="G277" s="85"/>
      <c r="H277" s="85"/>
      <c r="I277" s="85"/>
      <c r="J277" s="85"/>
      <c r="K277" s="85"/>
      <c r="L277" s="85"/>
      <c r="M277" s="85"/>
      <c r="N277" s="85"/>
      <c r="O277" s="85"/>
      <c r="P277" s="85"/>
    </row>
    <row r="278" spans="1:16384" s="82" customFormat="1" x14ac:dyDescent="0.2">
      <c r="B278" s="82" t="s">
        <v>102</v>
      </c>
      <c r="D278" s="82" t="s">
        <v>93</v>
      </c>
      <c r="F278" s="102">
        <f>SUM(H278:M278,O278)</f>
        <v>1760382.5721292228</v>
      </c>
      <c r="G278" s="85"/>
      <c r="H278" s="103">
        <f>'Input Ov. Op-AD'!H287</f>
        <v>34288.770000000011</v>
      </c>
      <c r="I278" s="103">
        <f>'Input Ov. Op-AD'!I287</f>
        <v>688401.51</v>
      </c>
      <c r="J278" s="103">
        <f>'Input Ov. Op-AD'!J287</f>
        <v>916422.7517449396</v>
      </c>
      <c r="K278" s="103">
        <f>'Input Ov. Op-AD'!K287</f>
        <v>20125.86</v>
      </c>
      <c r="L278" s="103">
        <f>'Input Ov. Op-AD'!L287</f>
        <v>15239.693502626644</v>
      </c>
      <c r="M278" s="103">
        <f>'Input Ov. Op-AD'!M287</f>
        <v>5244.1836842964331</v>
      </c>
      <c r="N278" s="85"/>
      <c r="O278" s="103">
        <f>'Input Ov. Op-AD'!O287</f>
        <v>80659.803197359972</v>
      </c>
      <c r="P278" s="85"/>
    </row>
    <row r="279" spans="1:16384" s="82" customFormat="1" x14ac:dyDescent="0.2">
      <c r="F279" s="85"/>
      <c r="G279" s="85"/>
      <c r="H279" s="85"/>
      <c r="I279" s="85"/>
      <c r="J279" s="85"/>
      <c r="K279" s="85"/>
      <c r="L279" s="85"/>
      <c r="M279" s="85"/>
      <c r="N279" s="85"/>
      <c r="O279" s="85"/>
      <c r="P279" s="85"/>
    </row>
    <row r="280" spans="1:16384" s="82" customFormat="1" x14ac:dyDescent="0.2">
      <c r="B280" s="87" t="s">
        <v>94</v>
      </c>
      <c r="F280" s="85"/>
      <c r="G280" s="85"/>
      <c r="H280" s="85"/>
      <c r="I280" s="85"/>
      <c r="J280" s="85"/>
      <c r="K280" s="85"/>
      <c r="L280" s="85"/>
      <c r="M280" s="85"/>
      <c r="N280" s="85"/>
      <c r="O280" s="85"/>
      <c r="P280" s="85"/>
    </row>
    <row r="281" spans="1:16384" s="82" customFormat="1" x14ac:dyDescent="0.2">
      <c r="B281" s="82" t="s">
        <v>160</v>
      </c>
      <c r="D281" s="82" t="s">
        <v>93</v>
      </c>
      <c r="F281" s="102">
        <f>SUM(H281:M281,O281)</f>
        <v>331197.54935345781</v>
      </c>
      <c r="G281" s="85"/>
      <c r="H281" s="103">
        <f>'Input Ov. Op-AD'!H252</f>
        <v>6380.7</v>
      </c>
      <c r="I281" s="103">
        <f>'Input Ov. Op-AD'!I252</f>
        <v>89007.298298403824</v>
      </c>
      <c r="J281" s="103">
        <f>'Input Ov. Op-AD'!J252</f>
        <v>47684.270000000004</v>
      </c>
      <c r="K281" s="103">
        <f>'Input Ov. Op-AD'!K252</f>
        <v>27667.95</v>
      </c>
      <c r="L281" s="103">
        <f>'Input Ov. Op-AD'!L252</f>
        <v>128412.99105505398</v>
      </c>
      <c r="M281" s="103">
        <f>'Input Ov. Op-AD'!M252</f>
        <v>3357.3400000000015</v>
      </c>
      <c r="N281" s="85"/>
      <c r="O281" s="103">
        <f>'Input Ov. Op-AD'!O252</f>
        <v>28687</v>
      </c>
      <c r="P281" s="85"/>
    </row>
    <row r="282" spans="1:16384" s="82" customFormat="1" x14ac:dyDescent="0.2">
      <c r="F282" s="85"/>
      <c r="G282" s="85"/>
      <c r="H282" s="85"/>
      <c r="I282" s="85"/>
      <c r="J282" s="85"/>
      <c r="K282" s="85"/>
      <c r="L282" s="85"/>
      <c r="M282" s="85"/>
      <c r="N282" s="85"/>
      <c r="O282" s="85"/>
      <c r="P282" s="85"/>
    </row>
    <row r="283" spans="1:16384" s="82" customFormat="1" x14ac:dyDescent="0.2">
      <c r="B283" s="87" t="s">
        <v>113</v>
      </c>
      <c r="F283" s="85"/>
      <c r="G283" s="85"/>
      <c r="H283" s="85"/>
      <c r="I283" s="85"/>
      <c r="J283" s="85"/>
      <c r="K283" s="85"/>
      <c r="L283" s="85"/>
      <c r="M283" s="85"/>
      <c r="N283" s="85"/>
      <c r="O283" s="85"/>
      <c r="P283" s="85"/>
    </row>
    <row r="284" spans="1:16384" s="82" customFormat="1" x14ac:dyDescent="0.2">
      <c r="B284" s="82" t="s">
        <v>114</v>
      </c>
      <c r="D284" s="82" t="s">
        <v>93</v>
      </c>
      <c r="F284" s="102">
        <f>SUM(H284:M284,O284)</f>
        <v>61443.744230066171</v>
      </c>
      <c r="G284" s="85"/>
      <c r="H284" s="103">
        <f>'Input Ov. Op-AD'!H293</f>
        <v>0</v>
      </c>
      <c r="I284" s="103">
        <f>'Input Ov. Op-AD'!I293</f>
        <v>0</v>
      </c>
      <c r="J284" s="103">
        <f>'Input Ov. Op-AD'!J293</f>
        <v>32734.174230066103</v>
      </c>
      <c r="K284" s="103">
        <f>'Input Ov. Op-AD'!K293</f>
        <v>15.680000000000001</v>
      </c>
      <c r="L284" s="103">
        <f>'Input Ov. Op-AD'!L293</f>
        <v>28693.890000000069</v>
      </c>
      <c r="M284" s="103">
        <f>'Input Ov. Op-AD'!M293</f>
        <v>0</v>
      </c>
      <c r="N284" s="85"/>
      <c r="O284" s="103">
        <f>'Input Ov. Op-AD'!O293</f>
        <v>0</v>
      </c>
      <c r="P284" s="85"/>
    </row>
    <row r="285" spans="1:16384" s="82" customFormat="1" x14ac:dyDescent="0.2">
      <c r="F285" s="85"/>
      <c r="G285" s="85"/>
      <c r="H285" s="85"/>
      <c r="I285" s="85"/>
      <c r="J285" s="85"/>
      <c r="K285" s="85"/>
      <c r="L285" s="85"/>
      <c r="M285" s="85"/>
      <c r="N285" s="85"/>
      <c r="O285" s="85"/>
      <c r="P285" s="85"/>
    </row>
    <row r="286" spans="1:16384" s="133" customFormat="1" x14ac:dyDescent="0.2">
      <c r="A286" s="85"/>
      <c r="B286" s="87" t="s">
        <v>322</v>
      </c>
      <c r="C286" s="85"/>
      <c r="D286" s="85"/>
      <c r="E286" s="85"/>
      <c r="F286" s="85"/>
      <c r="G286" s="85"/>
      <c r="H286" s="85"/>
      <c r="I286" s="85"/>
      <c r="J286" s="85"/>
      <c r="K286" s="85"/>
      <c r="L286" s="85"/>
      <c r="M286" s="85"/>
      <c r="N286" s="85"/>
      <c r="O286" s="85"/>
      <c r="P286" s="85"/>
      <c r="Q286" s="85"/>
      <c r="R286" s="85"/>
      <c r="S286" s="85"/>
      <c r="T286" s="85"/>
      <c r="U286" s="85"/>
      <c r="V286" s="85"/>
      <c r="W286" s="85"/>
      <c r="X286" s="85"/>
      <c r="Y286" s="85"/>
      <c r="Z286" s="85"/>
      <c r="AA286" s="85"/>
      <c r="AB286" s="85"/>
      <c r="AC286" s="85"/>
      <c r="AD286" s="85"/>
      <c r="AE286" s="85"/>
      <c r="AF286" s="85"/>
      <c r="AG286" s="85"/>
      <c r="AH286" s="85"/>
      <c r="AI286" s="85"/>
      <c r="AJ286" s="85"/>
      <c r="AK286" s="85"/>
      <c r="AL286" s="85"/>
      <c r="AM286" s="85"/>
      <c r="AN286" s="85"/>
      <c r="AO286" s="85"/>
      <c r="AP286" s="85"/>
      <c r="AQ286" s="85"/>
      <c r="AR286" s="85"/>
      <c r="AS286" s="85"/>
      <c r="AT286" s="85"/>
      <c r="AU286" s="85"/>
      <c r="AV286" s="85"/>
      <c r="AW286" s="85"/>
      <c r="AX286" s="85"/>
      <c r="AY286" s="85"/>
      <c r="AZ286" s="85"/>
      <c r="BA286" s="85"/>
      <c r="BB286" s="85"/>
      <c r="BC286" s="85"/>
      <c r="BD286" s="85"/>
      <c r="BE286" s="85"/>
      <c r="BF286" s="85"/>
      <c r="BG286" s="85"/>
      <c r="BH286" s="85"/>
      <c r="BI286" s="85"/>
      <c r="BJ286" s="85"/>
      <c r="BK286" s="85"/>
      <c r="BL286" s="85"/>
      <c r="BM286" s="85"/>
      <c r="BN286" s="85"/>
      <c r="BO286" s="85"/>
      <c r="BP286" s="85"/>
      <c r="BQ286" s="85"/>
      <c r="BR286" s="85"/>
      <c r="BS286" s="85"/>
      <c r="BT286" s="85"/>
      <c r="BU286" s="85"/>
      <c r="BV286" s="85"/>
      <c r="BW286" s="85"/>
      <c r="BX286" s="85"/>
      <c r="BY286" s="85"/>
      <c r="BZ286" s="85"/>
      <c r="CA286" s="85"/>
      <c r="CB286" s="85"/>
      <c r="CC286" s="85"/>
      <c r="CD286" s="85"/>
      <c r="CE286" s="85"/>
      <c r="CF286" s="85"/>
      <c r="CG286" s="85"/>
      <c r="CH286" s="85"/>
      <c r="CI286" s="85"/>
      <c r="CJ286" s="85"/>
      <c r="CK286" s="85"/>
      <c r="CL286" s="85"/>
      <c r="CM286" s="85"/>
      <c r="CN286" s="85"/>
      <c r="CO286" s="85"/>
      <c r="CP286" s="85"/>
      <c r="CQ286" s="85"/>
      <c r="CR286" s="85"/>
      <c r="CS286" s="85"/>
      <c r="CT286" s="85"/>
      <c r="CU286" s="85"/>
      <c r="CV286" s="85"/>
      <c r="CW286" s="85"/>
      <c r="CX286" s="85"/>
      <c r="CY286" s="85"/>
      <c r="CZ286" s="85"/>
      <c r="DA286" s="85"/>
      <c r="DB286" s="85"/>
      <c r="DC286" s="85"/>
      <c r="DD286" s="85"/>
      <c r="DE286" s="85"/>
      <c r="DF286" s="85"/>
      <c r="DG286" s="85"/>
      <c r="DH286" s="85"/>
      <c r="DI286" s="85"/>
      <c r="DJ286" s="85"/>
      <c r="DK286" s="85"/>
      <c r="DL286" s="85"/>
      <c r="DM286" s="85"/>
      <c r="DN286" s="85"/>
      <c r="DO286" s="85"/>
      <c r="DP286" s="85"/>
      <c r="DQ286" s="85"/>
      <c r="DR286" s="85"/>
      <c r="DS286" s="85"/>
      <c r="DT286" s="85"/>
      <c r="DU286" s="85"/>
      <c r="DV286" s="85"/>
      <c r="DW286" s="85"/>
      <c r="DX286" s="85"/>
      <c r="DY286" s="85"/>
      <c r="DZ286" s="85"/>
      <c r="EA286" s="85"/>
      <c r="EB286" s="85"/>
      <c r="EC286" s="85"/>
      <c r="ED286" s="85"/>
      <c r="EE286" s="85"/>
      <c r="EF286" s="85"/>
      <c r="EG286" s="85"/>
      <c r="EH286" s="85"/>
      <c r="EI286" s="85"/>
      <c r="EJ286" s="85"/>
      <c r="EK286" s="85"/>
      <c r="EL286" s="85"/>
      <c r="EM286" s="85"/>
      <c r="EN286" s="85"/>
      <c r="EO286" s="85"/>
      <c r="EP286" s="85"/>
      <c r="EQ286" s="85"/>
      <c r="ER286" s="85"/>
      <c r="ES286" s="85"/>
      <c r="ET286" s="85"/>
      <c r="EU286" s="85"/>
      <c r="EV286" s="85"/>
      <c r="EW286" s="85"/>
      <c r="EX286" s="85"/>
      <c r="EY286" s="85"/>
      <c r="EZ286" s="85"/>
      <c r="FA286" s="85"/>
      <c r="FB286" s="85"/>
      <c r="FC286" s="85"/>
      <c r="FD286" s="85"/>
      <c r="FE286" s="85"/>
      <c r="FF286" s="85"/>
      <c r="FG286" s="85"/>
      <c r="FH286" s="85"/>
      <c r="FI286" s="85"/>
      <c r="FJ286" s="85"/>
      <c r="FK286" s="85"/>
      <c r="FL286" s="85"/>
      <c r="FM286" s="85"/>
      <c r="FN286" s="85"/>
      <c r="FO286" s="85"/>
      <c r="FP286" s="85"/>
      <c r="FQ286" s="85"/>
      <c r="FR286" s="85"/>
      <c r="FS286" s="85"/>
      <c r="FT286" s="85"/>
      <c r="FU286" s="85"/>
      <c r="FV286" s="85"/>
      <c r="FW286" s="85"/>
      <c r="FX286" s="85"/>
      <c r="FY286" s="85"/>
      <c r="FZ286" s="85"/>
      <c r="GA286" s="85"/>
      <c r="GB286" s="85"/>
      <c r="GC286" s="85"/>
      <c r="GD286" s="85"/>
      <c r="GE286" s="85"/>
      <c r="GF286" s="85"/>
      <c r="GG286" s="85"/>
      <c r="GH286" s="85"/>
      <c r="GI286" s="85"/>
      <c r="GJ286" s="85"/>
      <c r="GK286" s="85"/>
      <c r="GL286" s="85"/>
      <c r="GM286" s="85"/>
      <c r="GN286" s="85"/>
      <c r="GO286" s="85"/>
      <c r="GP286" s="85"/>
      <c r="GQ286" s="85"/>
      <c r="GR286" s="85"/>
      <c r="GS286" s="85"/>
      <c r="GT286" s="85"/>
      <c r="GU286" s="85"/>
      <c r="GV286" s="85"/>
      <c r="GW286" s="85"/>
      <c r="GX286" s="85"/>
      <c r="GY286" s="85"/>
      <c r="GZ286" s="85"/>
      <c r="HA286" s="85"/>
      <c r="HB286" s="85"/>
      <c r="HC286" s="85"/>
      <c r="HD286" s="85"/>
      <c r="HE286" s="85"/>
      <c r="HF286" s="85"/>
      <c r="HG286" s="85"/>
      <c r="HH286" s="85"/>
      <c r="HI286" s="85"/>
      <c r="HJ286" s="85"/>
      <c r="HK286" s="85"/>
      <c r="HL286" s="85"/>
      <c r="HM286" s="85"/>
      <c r="HN286" s="85"/>
      <c r="HO286" s="85"/>
      <c r="HP286" s="85"/>
      <c r="HQ286" s="85"/>
      <c r="HR286" s="85"/>
      <c r="HS286" s="85"/>
      <c r="HT286" s="85"/>
      <c r="HU286" s="85"/>
      <c r="HV286" s="85"/>
      <c r="HW286" s="85"/>
      <c r="HX286" s="85"/>
      <c r="HY286" s="85"/>
      <c r="HZ286" s="85"/>
      <c r="IA286" s="85"/>
      <c r="IB286" s="85"/>
      <c r="IC286" s="85"/>
      <c r="ID286" s="85"/>
      <c r="IE286" s="85"/>
      <c r="IF286" s="85"/>
      <c r="IG286" s="85"/>
      <c r="IH286" s="85"/>
      <c r="II286" s="85"/>
      <c r="IJ286" s="85"/>
      <c r="IK286" s="85"/>
      <c r="IL286" s="85"/>
      <c r="IM286" s="85"/>
      <c r="IN286" s="85"/>
      <c r="IO286" s="85"/>
      <c r="IP286" s="85"/>
      <c r="IQ286" s="85"/>
      <c r="IR286" s="85"/>
      <c r="IS286" s="85"/>
      <c r="IT286" s="85"/>
      <c r="IU286" s="85"/>
      <c r="IV286" s="85"/>
      <c r="IW286" s="85"/>
      <c r="IX286" s="85"/>
      <c r="IY286" s="85"/>
      <c r="IZ286" s="85"/>
      <c r="JA286" s="85"/>
      <c r="JB286" s="85"/>
      <c r="JC286" s="85"/>
      <c r="JD286" s="85"/>
      <c r="JE286" s="85"/>
      <c r="JF286" s="85"/>
      <c r="JG286" s="85"/>
      <c r="JH286" s="85"/>
      <c r="JI286" s="85"/>
      <c r="JJ286" s="85"/>
      <c r="JK286" s="85"/>
      <c r="JL286" s="85"/>
      <c r="JM286" s="85"/>
      <c r="JN286" s="85"/>
      <c r="JO286" s="85"/>
      <c r="JP286" s="85"/>
      <c r="JQ286" s="85"/>
      <c r="JR286" s="85"/>
      <c r="JS286" s="85"/>
      <c r="JT286" s="85"/>
      <c r="JU286" s="85"/>
      <c r="JV286" s="85"/>
      <c r="JW286" s="85"/>
      <c r="JX286" s="85"/>
      <c r="JY286" s="85"/>
      <c r="JZ286" s="85"/>
      <c r="KA286" s="85"/>
      <c r="KB286" s="85"/>
      <c r="KC286" s="85"/>
      <c r="KD286" s="85"/>
      <c r="KE286" s="85"/>
      <c r="KF286" s="85"/>
      <c r="KG286" s="85"/>
      <c r="KH286" s="85"/>
      <c r="KI286" s="85"/>
      <c r="KJ286" s="85"/>
      <c r="KK286" s="85"/>
      <c r="KL286" s="85"/>
      <c r="KM286" s="85"/>
      <c r="KN286" s="85"/>
      <c r="KO286" s="85"/>
      <c r="KP286" s="85"/>
      <c r="KQ286" s="85"/>
      <c r="KR286" s="85"/>
      <c r="KS286" s="85"/>
      <c r="KT286" s="85"/>
      <c r="KU286" s="85"/>
      <c r="KV286" s="85"/>
      <c r="KW286" s="85"/>
      <c r="KX286" s="85"/>
      <c r="KY286" s="85"/>
      <c r="KZ286" s="85"/>
      <c r="LA286" s="85"/>
      <c r="LB286" s="85"/>
      <c r="LC286" s="85"/>
      <c r="LD286" s="85"/>
      <c r="LE286" s="85"/>
      <c r="LF286" s="85"/>
      <c r="LG286" s="85"/>
      <c r="LH286" s="85"/>
      <c r="LI286" s="85"/>
      <c r="LJ286" s="85"/>
      <c r="LK286" s="85"/>
      <c r="LL286" s="85"/>
      <c r="LM286" s="85"/>
      <c r="LN286" s="85"/>
      <c r="LO286" s="85"/>
      <c r="LP286" s="85"/>
      <c r="LQ286" s="85"/>
      <c r="LR286" s="85"/>
      <c r="LS286" s="85"/>
      <c r="LT286" s="85"/>
      <c r="LU286" s="85"/>
      <c r="LV286" s="85"/>
      <c r="LW286" s="85"/>
      <c r="LX286" s="85"/>
      <c r="LY286" s="85"/>
      <c r="LZ286" s="85"/>
      <c r="MA286" s="85"/>
      <c r="MB286" s="85"/>
      <c r="MC286" s="85"/>
      <c r="MD286" s="85"/>
      <c r="ME286" s="85"/>
      <c r="MF286" s="85"/>
      <c r="MG286" s="85"/>
      <c r="MH286" s="85"/>
      <c r="MI286" s="85"/>
      <c r="MJ286" s="85"/>
      <c r="MK286" s="85"/>
      <c r="ML286" s="85"/>
      <c r="MM286" s="85"/>
      <c r="MN286" s="85"/>
      <c r="MO286" s="85"/>
      <c r="MP286" s="85"/>
      <c r="MQ286" s="85"/>
      <c r="MR286" s="85"/>
      <c r="MS286" s="85"/>
      <c r="MT286" s="85"/>
      <c r="MU286" s="85"/>
      <c r="MV286" s="85"/>
      <c r="MW286" s="85"/>
      <c r="MX286" s="85"/>
      <c r="MY286" s="85"/>
      <c r="MZ286" s="85"/>
      <c r="NA286" s="85"/>
      <c r="NB286" s="85"/>
      <c r="NC286" s="85"/>
      <c r="ND286" s="85"/>
      <c r="NE286" s="85"/>
      <c r="NF286" s="85"/>
      <c r="NG286" s="85"/>
      <c r="NH286" s="85"/>
      <c r="NI286" s="85"/>
      <c r="NJ286" s="85"/>
      <c r="NK286" s="85"/>
      <c r="NL286" s="85"/>
      <c r="NM286" s="85"/>
      <c r="NN286" s="85"/>
      <c r="NO286" s="85"/>
      <c r="NP286" s="85"/>
      <c r="NQ286" s="85"/>
      <c r="NR286" s="85"/>
      <c r="NS286" s="85"/>
      <c r="NT286" s="85"/>
      <c r="NU286" s="85"/>
      <c r="NV286" s="85"/>
      <c r="NW286" s="85"/>
      <c r="NX286" s="85"/>
      <c r="NY286" s="85"/>
      <c r="NZ286" s="85"/>
      <c r="OA286" s="85"/>
      <c r="OB286" s="85"/>
      <c r="OC286" s="85"/>
      <c r="OD286" s="85"/>
      <c r="OE286" s="85"/>
      <c r="OF286" s="85"/>
      <c r="OG286" s="85"/>
      <c r="OH286" s="85"/>
      <c r="OI286" s="85"/>
      <c r="OJ286" s="85"/>
      <c r="OK286" s="85"/>
      <c r="OL286" s="85"/>
      <c r="OM286" s="85"/>
      <c r="ON286" s="85"/>
      <c r="OO286" s="85"/>
      <c r="OP286" s="85"/>
      <c r="OQ286" s="85"/>
      <c r="OR286" s="85"/>
      <c r="OS286" s="85"/>
      <c r="OT286" s="85"/>
      <c r="OU286" s="85"/>
      <c r="OV286" s="85"/>
      <c r="OW286" s="85"/>
      <c r="OX286" s="85"/>
      <c r="OY286" s="85"/>
      <c r="OZ286" s="85"/>
      <c r="PA286" s="85"/>
      <c r="PB286" s="85"/>
      <c r="PC286" s="85"/>
      <c r="PD286" s="85"/>
      <c r="PE286" s="85"/>
      <c r="PF286" s="85"/>
      <c r="PG286" s="85"/>
      <c r="PH286" s="85"/>
      <c r="PI286" s="85"/>
      <c r="PJ286" s="85"/>
      <c r="PK286" s="85"/>
      <c r="PL286" s="85"/>
      <c r="PM286" s="85"/>
      <c r="PN286" s="85"/>
      <c r="PO286" s="85"/>
      <c r="PP286" s="85"/>
      <c r="PQ286" s="85"/>
      <c r="PR286" s="85"/>
      <c r="PS286" s="85"/>
      <c r="PT286" s="85"/>
      <c r="PU286" s="85"/>
      <c r="PV286" s="85"/>
      <c r="PW286" s="85"/>
      <c r="PX286" s="85"/>
      <c r="PY286" s="85"/>
      <c r="PZ286" s="85"/>
      <c r="QA286" s="85"/>
      <c r="QB286" s="85"/>
      <c r="QC286" s="85"/>
      <c r="QD286" s="85"/>
      <c r="QE286" s="85"/>
      <c r="QF286" s="85"/>
      <c r="QG286" s="85"/>
      <c r="QH286" s="85"/>
      <c r="QI286" s="85"/>
      <c r="QJ286" s="85"/>
      <c r="QK286" s="85"/>
      <c r="QL286" s="85"/>
      <c r="QM286" s="85"/>
      <c r="QN286" s="85"/>
      <c r="QO286" s="85"/>
      <c r="QP286" s="85"/>
      <c r="QQ286" s="85"/>
      <c r="QR286" s="85"/>
      <c r="QS286" s="85"/>
      <c r="QT286" s="85"/>
      <c r="QU286" s="85"/>
      <c r="QV286" s="85"/>
      <c r="QW286" s="85"/>
      <c r="QX286" s="85"/>
      <c r="QY286" s="85"/>
      <c r="QZ286" s="85"/>
      <c r="RA286" s="85"/>
      <c r="RB286" s="85"/>
      <c r="RC286" s="85"/>
      <c r="RD286" s="85"/>
      <c r="RE286" s="85"/>
      <c r="RF286" s="85"/>
      <c r="RG286" s="85"/>
      <c r="RH286" s="85"/>
      <c r="RI286" s="85"/>
      <c r="RJ286" s="85"/>
      <c r="RK286" s="85"/>
      <c r="RL286" s="85"/>
      <c r="RM286" s="85"/>
      <c r="RN286" s="85"/>
      <c r="RO286" s="85"/>
      <c r="RP286" s="85"/>
      <c r="RQ286" s="85"/>
      <c r="RR286" s="85"/>
      <c r="RS286" s="85"/>
      <c r="RT286" s="85"/>
      <c r="RU286" s="85"/>
      <c r="RV286" s="85"/>
      <c r="RW286" s="85"/>
      <c r="RX286" s="85"/>
      <c r="RY286" s="85"/>
      <c r="RZ286" s="85"/>
      <c r="SA286" s="85"/>
      <c r="SB286" s="85"/>
      <c r="SC286" s="85"/>
      <c r="SD286" s="85"/>
      <c r="SE286" s="85"/>
      <c r="SF286" s="85"/>
      <c r="SG286" s="85"/>
      <c r="SH286" s="85"/>
      <c r="SI286" s="85"/>
      <c r="SJ286" s="85"/>
      <c r="SK286" s="85"/>
      <c r="SL286" s="85"/>
      <c r="SM286" s="85"/>
      <c r="SN286" s="85"/>
      <c r="SO286" s="85"/>
      <c r="SP286" s="85"/>
      <c r="SQ286" s="85"/>
      <c r="SR286" s="85"/>
      <c r="SS286" s="85"/>
      <c r="ST286" s="85"/>
      <c r="SU286" s="85"/>
      <c r="SV286" s="85"/>
      <c r="SW286" s="85"/>
      <c r="SX286" s="85"/>
      <c r="SY286" s="85"/>
      <c r="SZ286" s="85"/>
      <c r="TA286" s="85"/>
      <c r="TB286" s="85"/>
      <c r="TC286" s="85"/>
      <c r="TD286" s="85"/>
      <c r="TE286" s="85"/>
      <c r="TF286" s="85"/>
      <c r="TG286" s="85"/>
      <c r="TH286" s="85"/>
      <c r="TI286" s="85"/>
      <c r="TJ286" s="85"/>
      <c r="TK286" s="85"/>
      <c r="TL286" s="85"/>
      <c r="TM286" s="85"/>
      <c r="TN286" s="85"/>
      <c r="TO286" s="85"/>
      <c r="TP286" s="85"/>
      <c r="TQ286" s="85"/>
      <c r="TR286" s="85"/>
      <c r="TS286" s="85"/>
      <c r="TT286" s="85"/>
      <c r="TU286" s="85"/>
      <c r="TV286" s="85"/>
      <c r="TW286" s="85"/>
      <c r="TX286" s="85"/>
      <c r="TY286" s="85"/>
      <c r="TZ286" s="85"/>
      <c r="UA286" s="85"/>
      <c r="UB286" s="85"/>
      <c r="UC286" s="85"/>
      <c r="UD286" s="85"/>
      <c r="UE286" s="85"/>
      <c r="UF286" s="85"/>
      <c r="UG286" s="85"/>
      <c r="UH286" s="85"/>
      <c r="UI286" s="85"/>
      <c r="UJ286" s="85"/>
      <c r="UK286" s="85"/>
      <c r="UL286" s="85"/>
      <c r="UM286" s="85"/>
      <c r="UN286" s="85"/>
      <c r="UO286" s="85"/>
      <c r="UP286" s="85"/>
      <c r="UQ286" s="85"/>
      <c r="UR286" s="85"/>
      <c r="US286" s="85"/>
      <c r="UT286" s="85"/>
      <c r="UU286" s="85"/>
      <c r="UV286" s="85"/>
      <c r="UW286" s="85"/>
      <c r="UX286" s="85"/>
      <c r="UY286" s="85"/>
      <c r="UZ286" s="85"/>
      <c r="VA286" s="85"/>
      <c r="VB286" s="85"/>
      <c r="VC286" s="85"/>
      <c r="VD286" s="85"/>
      <c r="VE286" s="85"/>
      <c r="VF286" s="85"/>
      <c r="VG286" s="85"/>
      <c r="VH286" s="85"/>
      <c r="VI286" s="85"/>
      <c r="VJ286" s="85"/>
      <c r="VK286" s="85"/>
      <c r="VL286" s="85"/>
      <c r="VM286" s="85"/>
      <c r="VN286" s="85"/>
      <c r="VO286" s="85"/>
      <c r="VP286" s="85"/>
      <c r="VQ286" s="85"/>
      <c r="VR286" s="85"/>
      <c r="VS286" s="85"/>
      <c r="VT286" s="85"/>
      <c r="VU286" s="85"/>
      <c r="VV286" s="85"/>
      <c r="VW286" s="85"/>
      <c r="VX286" s="85"/>
      <c r="VY286" s="85"/>
      <c r="VZ286" s="85"/>
      <c r="WA286" s="85"/>
      <c r="WB286" s="85"/>
      <c r="WC286" s="85"/>
      <c r="WD286" s="85"/>
      <c r="WE286" s="85"/>
      <c r="WF286" s="85"/>
      <c r="WG286" s="85"/>
      <c r="WH286" s="85"/>
      <c r="WI286" s="85"/>
      <c r="WJ286" s="85"/>
      <c r="WK286" s="85"/>
      <c r="WL286" s="85"/>
      <c r="WM286" s="85"/>
      <c r="WN286" s="85"/>
      <c r="WO286" s="85"/>
      <c r="WP286" s="85"/>
      <c r="WQ286" s="85"/>
      <c r="WR286" s="85"/>
      <c r="WS286" s="85"/>
      <c r="WT286" s="85"/>
      <c r="WU286" s="85"/>
      <c r="WV286" s="85"/>
      <c r="WW286" s="85"/>
      <c r="WX286" s="85"/>
      <c r="WY286" s="85"/>
      <c r="WZ286" s="85"/>
      <c r="XA286" s="85"/>
      <c r="XB286" s="85"/>
      <c r="XC286" s="85"/>
      <c r="XD286" s="85"/>
      <c r="XE286" s="85"/>
      <c r="XF286" s="85"/>
      <c r="XG286" s="85"/>
      <c r="XH286" s="85"/>
      <c r="XI286" s="85"/>
      <c r="XJ286" s="85"/>
      <c r="XK286" s="85"/>
      <c r="XL286" s="85"/>
      <c r="XM286" s="85"/>
      <c r="XN286" s="85"/>
      <c r="XO286" s="85"/>
      <c r="XP286" s="85"/>
      <c r="XQ286" s="85"/>
      <c r="XR286" s="85"/>
      <c r="XS286" s="85"/>
      <c r="XT286" s="85"/>
      <c r="XU286" s="85"/>
      <c r="XV286" s="85"/>
      <c r="XW286" s="85"/>
      <c r="XX286" s="85"/>
      <c r="XY286" s="85"/>
      <c r="XZ286" s="85"/>
      <c r="YA286" s="85"/>
      <c r="YB286" s="85"/>
      <c r="YC286" s="85"/>
      <c r="YD286" s="85"/>
      <c r="YE286" s="85"/>
      <c r="YF286" s="85"/>
      <c r="YG286" s="85"/>
      <c r="YH286" s="85"/>
      <c r="YI286" s="85"/>
      <c r="YJ286" s="85"/>
      <c r="YK286" s="85"/>
      <c r="YL286" s="85"/>
      <c r="YM286" s="85"/>
      <c r="YN286" s="85"/>
      <c r="YO286" s="85"/>
      <c r="YP286" s="85"/>
      <c r="YQ286" s="85"/>
      <c r="YR286" s="85"/>
      <c r="YS286" s="85"/>
      <c r="YT286" s="85"/>
      <c r="YU286" s="85"/>
      <c r="YV286" s="85"/>
      <c r="YW286" s="85"/>
      <c r="YX286" s="85"/>
      <c r="YY286" s="85"/>
      <c r="YZ286" s="85"/>
      <c r="ZA286" s="85"/>
      <c r="ZB286" s="85"/>
      <c r="ZC286" s="85"/>
      <c r="ZD286" s="85"/>
      <c r="ZE286" s="85"/>
      <c r="ZF286" s="85"/>
      <c r="ZG286" s="85"/>
      <c r="ZH286" s="85"/>
      <c r="ZI286" s="85"/>
      <c r="ZJ286" s="85"/>
      <c r="ZK286" s="85"/>
      <c r="ZL286" s="85"/>
      <c r="ZM286" s="85"/>
      <c r="ZN286" s="85"/>
      <c r="ZO286" s="85"/>
      <c r="ZP286" s="85"/>
      <c r="ZQ286" s="85"/>
      <c r="ZR286" s="85"/>
      <c r="ZS286" s="85"/>
      <c r="ZT286" s="85"/>
      <c r="ZU286" s="85"/>
      <c r="ZV286" s="85"/>
      <c r="ZW286" s="85"/>
      <c r="ZX286" s="85"/>
      <c r="ZY286" s="85"/>
      <c r="ZZ286" s="85"/>
      <c r="AAA286" s="85"/>
      <c r="AAB286" s="85"/>
      <c r="AAC286" s="85"/>
      <c r="AAD286" s="85"/>
      <c r="AAE286" s="85"/>
      <c r="AAF286" s="85"/>
      <c r="AAG286" s="85"/>
      <c r="AAH286" s="85"/>
      <c r="AAI286" s="85"/>
      <c r="AAJ286" s="85"/>
      <c r="AAK286" s="85"/>
      <c r="AAL286" s="85"/>
      <c r="AAM286" s="85"/>
      <c r="AAN286" s="85"/>
      <c r="AAO286" s="85"/>
      <c r="AAP286" s="85"/>
      <c r="AAQ286" s="85"/>
      <c r="AAR286" s="85"/>
      <c r="AAS286" s="85"/>
      <c r="AAT286" s="85"/>
      <c r="AAU286" s="85"/>
      <c r="AAV286" s="85"/>
      <c r="AAW286" s="85"/>
      <c r="AAX286" s="85"/>
      <c r="AAY286" s="85"/>
      <c r="AAZ286" s="85"/>
      <c r="ABA286" s="85"/>
      <c r="ABB286" s="85"/>
      <c r="ABC286" s="85"/>
      <c r="ABD286" s="85"/>
      <c r="ABE286" s="85"/>
      <c r="ABF286" s="85"/>
      <c r="ABG286" s="85"/>
      <c r="ABH286" s="85"/>
      <c r="ABI286" s="85"/>
      <c r="ABJ286" s="85"/>
      <c r="ABK286" s="85"/>
      <c r="ABL286" s="85"/>
      <c r="ABM286" s="85"/>
      <c r="ABN286" s="85"/>
      <c r="ABO286" s="85"/>
      <c r="ABP286" s="85"/>
      <c r="ABQ286" s="85"/>
      <c r="ABR286" s="85"/>
      <c r="ABS286" s="85"/>
      <c r="ABT286" s="85"/>
      <c r="ABU286" s="85"/>
      <c r="ABV286" s="85"/>
      <c r="ABW286" s="85"/>
      <c r="ABX286" s="85"/>
      <c r="ABY286" s="85"/>
      <c r="ABZ286" s="85"/>
      <c r="ACA286" s="85"/>
      <c r="ACB286" s="85"/>
      <c r="ACC286" s="85"/>
      <c r="ACD286" s="85"/>
      <c r="ACE286" s="85"/>
      <c r="ACF286" s="85"/>
      <c r="ACG286" s="85"/>
      <c r="ACH286" s="85"/>
      <c r="ACI286" s="85"/>
      <c r="ACJ286" s="85"/>
      <c r="ACK286" s="85"/>
      <c r="ACL286" s="85"/>
      <c r="ACM286" s="85"/>
      <c r="ACN286" s="85"/>
      <c r="ACO286" s="85"/>
      <c r="ACP286" s="85"/>
      <c r="ACQ286" s="85"/>
      <c r="ACR286" s="85"/>
      <c r="ACS286" s="85"/>
      <c r="ACT286" s="85"/>
      <c r="ACU286" s="85"/>
      <c r="ACV286" s="85"/>
      <c r="ACW286" s="85"/>
      <c r="ACX286" s="85"/>
      <c r="ACY286" s="85"/>
      <c r="ACZ286" s="85"/>
      <c r="ADA286" s="85"/>
      <c r="ADB286" s="85"/>
      <c r="ADC286" s="85"/>
      <c r="ADD286" s="85"/>
      <c r="ADE286" s="85"/>
      <c r="ADF286" s="85"/>
      <c r="ADG286" s="85"/>
      <c r="ADH286" s="85"/>
      <c r="ADI286" s="85"/>
      <c r="ADJ286" s="85"/>
      <c r="ADK286" s="85"/>
      <c r="ADL286" s="85"/>
      <c r="ADM286" s="85"/>
      <c r="ADN286" s="85"/>
      <c r="ADO286" s="85"/>
      <c r="ADP286" s="85"/>
      <c r="ADQ286" s="85"/>
      <c r="ADR286" s="85"/>
      <c r="ADS286" s="85"/>
      <c r="ADT286" s="85"/>
      <c r="ADU286" s="85"/>
      <c r="ADV286" s="85"/>
      <c r="ADW286" s="85"/>
      <c r="ADX286" s="85"/>
      <c r="ADY286" s="85"/>
      <c r="ADZ286" s="85"/>
      <c r="AEA286" s="85"/>
      <c r="AEB286" s="85"/>
      <c r="AEC286" s="85"/>
      <c r="AED286" s="85"/>
      <c r="AEE286" s="85"/>
      <c r="AEF286" s="85"/>
      <c r="AEG286" s="85"/>
      <c r="AEH286" s="85"/>
      <c r="AEI286" s="85"/>
      <c r="AEJ286" s="85"/>
      <c r="AEK286" s="85"/>
      <c r="AEL286" s="85"/>
      <c r="AEM286" s="85"/>
      <c r="AEN286" s="85"/>
      <c r="AEO286" s="85"/>
      <c r="AEP286" s="85"/>
      <c r="AEQ286" s="85"/>
      <c r="AER286" s="85"/>
      <c r="AES286" s="85"/>
      <c r="AET286" s="85"/>
      <c r="AEU286" s="85"/>
      <c r="AEV286" s="85"/>
      <c r="AEW286" s="85"/>
      <c r="AEX286" s="85"/>
      <c r="AEY286" s="85"/>
      <c r="AEZ286" s="85"/>
      <c r="AFA286" s="85"/>
      <c r="AFB286" s="85"/>
      <c r="AFC286" s="85"/>
      <c r="AFD286" s="85"/>
      <c r="AFE286" s="85"/>
      <c r="AFF286" s="85"/>
      <c r="AFG286" s="85"/>
      <c r="AFH286" s="85"/>
      <c r="AFI286" s="85"/>
      <c r="AFJ286" s="85"/>
      <c r="AFK286" s="85"/>
      <c r="AFL286" s="85"/>
      <c r="AFM286" s="85"/>
      <c r="AFN286" s="85"/>
      <c r="AFO286" s="85"/>
      <c r="AFP286" s="85"/>
      <c r="AFQ286" s="85"/>
      <c r="AFR286" s="85"/>
      <c r="AFS286" s="85"/>
      <c r="AFT286" s="85"/>
      <c r="AFU286" s="85"/>
      <c r="AFV286" s="85"/>
      <c r="AFW286" s="85"/>
      <c r="AFX286" s="85"/>
      <c r="AFY286" s="85"/>
      <c r="AFZ286" s="85"/>
      <c r="AGA286" s="85"/>
      <c r="AGB286" s="85"/>
      <c r="AGC286" s="85"/>
      <c r="AGD286" s="85"/>
      <c r="AGE286" s="85"/>
      <c r="AGF286" s="85"/>
      <c r="AGG286" s="85"/>
      <c r="AGH286" s="85"/>
      <c r="AGI286" s="85"/>
      <c r="AGJ286" s="85"/>
      <c r="AGK286" s="85"/>
      <c r="AGL286" s="85"/>
      <c r="AGM286" s="85"/>
      <c r="AGN286" s="85"/>
      <c r="AGO286" s="85"/>
      <c r="AGP286" s="85"/>
      <c r="AGQ286" s="85"/>
      <c r="AGR286" s="85"/>
      <c r="AGS286" s="85"/>
      <c r="AGT286" s="85"/>
      <c r="AGU286" s="85"/>
      <c r="AGV286" s="85"/>
      <c r="AGW286" s="85"/>
      <c r="AGX286" s="85"/>
      <c r="AGY286" s="85"/>
      <c r="AGZ286" s="85"/>
      <c r="AHA286" s="85"/>
      <c r="AHB286" s="85"/>
      <c r="AHC286" s="85"/>
      <c r="AHD286" s="85"/>
      <c r="AHE286" s="85"/>
      <c r="AHF286" s="85"/>
      <c r="AHG286" s="85"/>
      <c r="AHH286" s="85"/>
      <c r="AHI286" s="85"/>
      <c r="AHJ286" s="85"/>
      <c r="AHK286" s="85"/>
      <c r="AHL286" s="85"/>
      <c r="AHM286" s="85"/>
      <c r="AHN286" s="85"/>
      <c r="AHO286" s="85"/>
      <c r="AHP286" s="85"/>
      <c r="AHQ286" s="85"/>
      <c r="AHR286" s="85"/>
      <c r="AHS286" s="85"/>
      <c r="AHT286" s="85"/>
      <c r="AHU286" s="85"/>
      <c r="AHV286" s="85"/>
      <c r="AHW286" s="85"/>
      <c r="AHX286" s="85"/>
      <c r="AHY286" s="85"/>
      <c r="AHZ286" s="85"/>
      <c r="AIA286" s="85"/>
      <c r="AIB286" s="85"/>
      <c r="AIC286" s="85"/>
      <c r="AID286" s="85"/>
      <c r="AIE286" s="85"/>
      <c r="AIF286" s="85"/>
      <c r="AIG286" s="85"/>
      <c r="AIH286" s="85"/>
      <c r="AII286" s="85"/>
      <c r="AIJ286" s="85"/>
      <c r="AIK286" s="85"/>
      <c r="AIL286" s="85"/>
      <c r="AIM286" s="85"/>
      <c r="AIN286" s="85"/>
      <c r="AIO286" s="85"/>
      <c r="AIP286" s="85"/>
      <c r="AIQ286" s="85"/>
      <c r="AIR286" s="85"/>
      <c r="AIS286" s="85"/>
      <c r="AIT286" s="85"/>
      <c r="AIU286" s="85"/>
      <c r="AIV286" s="85"/>
      <c r="AIW286" s="85"/>
      <c r="AIX286" s="85"/>
      <c r="AIY286" s="85"/>
      <c r="AIZ286" s="85"/>
      <c r="AJA286" s="85"/>
      <c r="AJB286" s="85"/>
      <c r="AJC286" s="85"/>
      <c r="AJD286" s="85"/>
      <c r="AJE286" s="85"/>
      <c r="AJF286" s="85"/>
      <c r="AJG286" s="85"/>
      <c r="AJH286" s="85"/>
      <c r="AJI286" s="85"/>
      <c r="AJJ286" s="85"/>
      <c r="AJK286" s="85"/>
      <c r="AJL286" s="85"/>
      <c r="AJM286" s="85"/>
      <c r="AJN286" s="85"/>
      <c r="AJO286" s="85"/>
      <c r="AJP286" s="85"/>
      <c r="AJQ286" s="85"/>
      <c r="AJR286" s="85"/>
      <c r="AJS286" s="85"/>
      <c r="AJT286" s="85"/>
      <c r="AJU286" s="85"/>
      <c r="AJV286" s="85"/>
      <c r="AJW286" s="85"/>
      <c r="AJX286" s="85"/>
      <c r="AJY286" s="85"/>
      <c r="AJZ286" s="85"/>
      <c r="AKA286" s="85"/>
      <c r="AKB286" s="85"/>
      <c r="AKC286" s="85"/>
      <c r="AKD286" s="85"/>
      <c r="AKE286" s="85"/>
      <c r="AKF286" s="85"/>
      <c r="AKG286" s="85"/>
      <c r="AKH286" s="85"/>
      <c r="AKI286" s="85"/>
      <c r="AKJ286" s="85"/>
      <c r="AKK286" s="85"/>
      <c r="AKL286" s="85"/>
      <c r="AKM286" s="85"/>
      <c r="AKN286" s="85"/>
      <c r="AKO286" s="85"/>
      <c r="AKP286" s="85"/>
      <c r="AKQ286" s="85"/>
      <c r="AKR286" s="85"/>
      <c r="AKS286" s="85"/>
      <c r="AKT286" s="85"/>
      <c r="AKU286" s="85"/>
      <c r="AKV286" s="85"/>
      <c r="AKW286" s="85"/>
      <c r="AKX286" s="85"/>
      <c r="AKY286" s="85"/>
      <c r="AKZ286" s="85"/>
      <c r="ALA286" s="85"/>
      <c r="ALB286" s="85"/>
      <c r="ALC286" s="85"/>
      <c r="ALD286" s="85"/>
      <c r="ALE286" s="85"/>
      <c r="ALF286" s="85"/>
      <c r="ALG286" s="85"/>
      <c r="ALH286" s="85"/>
      <c r="ALI286" s="85"/>
      <c r="ALJ286" s="85"/>
      <c r="ALK286" s="85"/>
      <c r="ALL286" s="85"/>
      <c r="ALM286" s="85"/>
      <c r="ALN286" s="85"/>
      <c r="ALO286" s="85"/>
      <c r="ALP286" s="85"/>
      <c r="ALQ286" s="85"/>
      <c r="ALR286" s="85"/>
      <c r="ALS286" s="85"/>
      <c r="ALT286" s="85"/>
      <c r="ALU286" s="85"/>
      <c r="ALV286" s="85"/>
      <c r="ALW286" s="85"/>
      <c r="ALX286" s="85"/>
      <c r="ALY286" s="85"/>
      <c r="ALZ286" s="85"/>
      <c r="AMA286" s="85"/>
      <c r="AMB286" s="85"/>
      <c r="AMC286" s="85"/>
      <c r="AMD286" s="85"/>
      <c r="AME286" s="85"/>
      <c r="AMF286" s="85"/>
      <c r="AMG286" s="85"/>
      <c r="AMH286" s="85"/>
      <c r="AMI286" s="85"/>
      <c r="AMJ286" s="85"/>
      <c r="AMK286" s="85"/>
      <c r="AML286" s="85"/>
      <c r="AMM286" s="85"/>
      <c r="AMN286" s="85"/>
      <c r="AMO286" s="85"/>
      <c r="AMP286" s="85"/>
      <c r="AMQ286" s="85"/>
      <c r="AMR286" s="85"/>
      <c r="AMS286" s="85"/>
      <c r="AMT286" s="85"/>
      <c r="AMU286" s="85"/>
      <c r="AMV286" s="85"/>
      <c r="AMW286" s="85"/>
      <c r="AMX286" s="85"/>
      <c r="AMY286" s="85"/>
      <c r="AMZ286" s="85"/>
      <c r="ANA286" s="85"/>
      <c r="ANB286" s="85"/>
      <c r="ANC286" s="85"/>
      <c r="AND286" s="85"/>
      <c r="ANE286" s="85"/>
      <c r="ANF286" s="85"/>
      <c r="ANG286" s="85"/>
      <c r="ANH286" s="85"/>
      <c r="ANI286" s="85"/>
      <c r="ANJ286" s="85"/>
      <c r="ANK286" s="85"/>
      <c r="ANL286" s="85"/>
      <c r="ANM286" s="85"/>
      <c r="ANN286" s="85"/>
      <c r="ANO286" s="85"/>
      <c r="ANP286" s="85"/>
      <c r="ANQ286" s="85"/>
      <c r="ANR286" s="85"/>
      <c r="ANS286" s="85"/>
      <c r="ANT286" s="85"/>
      <c r="ANU286" s="85"/>
      <c r="ANV286" s="85"/>
      <c r="ANW286" s="85"/>
      <c r="ANX286" s="85"/>
      <c r="ANY286" s="85"/>
      <c r="ANZ286" s="85"/>
      <c r="AOA286" s="85"/>
      <c r="AOB286" s="85"/>
      <c r="AOC286" s="85"/>
      <c r="AOD286" s="85"/>
      <c r="AOE286" s="85"/>
      <c r="AOF286" s="85"/>
      <c r="AOG286" s="85"/>
      <c r="AOH286" s="85"/>
      <c r="AOI286" s="85"/>
      <c r="AOJ286" s="85"/>
      <c r="AOK286" s="85"/>
      <c r="AOL286" s="85"/>
      <c r="AOM286" s="85"/>
      <c r="AON286" s="85"/>
      <c r="AOO286" s="85"/>
      <c r="AOP286" s="85"/>
      <c r="AOQ286" s="85"/>
      <c r="AOR286" s="85"/>
      <c r="AOS286" s="85"/>
      <c r="AOT286" s="85"/>
      <c r="AOU286" s="85"/>
      <c r="AOV286" s="85"/>
      <c r="AOW286" s="85"/>
      <c r="AOX286" s="85"/>
      <c r="AOY286" s="85"/>
      <c r="AOZ286" s="85"/>
      <c r="APA286" s="85"/>
      <c r="APB286" s="85"/>
      <c r="APC286" s="85"/>
      <c r="APD286" s="85"/>
      <c r="APE286" s="85"/>
      <c r="APF286" s="85"/>
      <c r="APG286" s="85"/>
      <c r="APH286" s="85"/>
      <c r="API286" s="85"/>
      <c r="APJ286" s="85"/>
      <c r="APK286" s="85"/>
      <c r="APL286" s="85"/>
      <c r="APM286" s="85"/>
      <c r="APN286" s="85"/>
      <c r="APO286" s="85"/>
      <c r="APP286" s="85"/>
      <c r="APQ286" s="85"/>
      <c r="APR286" s="85"/>
      <c r="APS286" s="85"/>
      <c r="APT286" s="85"/>
      <c r="APU286" s="85"/>
      <c r="APV286" s="85"/>
      <c r="APW286" s="85"/>
      <c r="APX286" s="85"/>
      <c r="APY286" s="85"/>
      <c r="APZ286" s="85"/>
      <c r="AQA286" s="85"/>
      <c r="AQB286" s="85"/>
      <c r="AQC286" s="85"/>
      <c r="AQD286" s="85"/>
      <c r="AQE286" s="85"/>
      <c r="AQF286" s="85"/>
      <c r="AQG286" s="85"/>
      <c r="AQH286" s="85"/>
      <c r="AQI286" s="85"/>
      <c r="AQJ286" s="85"/>
      <c r="AQK286" s="85"/>
      <c r="AQL286" s="85"/>
      <c r="AQM286" s="85"/>
      <c r="AQN286" s="85"/>
      <c r="AQO286" s="85"/>
      <c r="AQP286" s="85"/>
      <c r="AQQ286" s="85"/>
      <c r="AQR286" s="85"/>
      <c r="AQS286" s="85"/>
      <c r="AQT286" s="85"/>
      <c r="AQU286" s="85"/>
      <c r="AQV286" s="85"/>
      <c r="AQW286" s="85"/>
      <c r="AQX286" s="85"/>
      <c r="AQY286" s="85"/>
      <c r="AQZ286" s="85"/>
      <c r="ARA286" s="85"/>
      <c r="ARB286" s="85"/>
      <c r="ARC286" s="85"/>
      <c r="ARD286" s="85"/>
      <c r="ARE286" s="85"/>
      <c r="ARF286" s="85"/>
      <c r="ARG286" s="85"/>
      <c r="ARH286" s="85"/>
      <c r="ARI286" s="85"/>
      <c r="ARJ286" s="85"/>
      <c r="ARK286" s="85"/>
      <c r="ARL286" s="85"/>
      <c r="ARM286" s="85"/>
      <c r="ARN286" s="85"/>
      <c r="ARO286" s="85"/>
      <c r="ARP286" s="85"/>
      <c r="ARQ286" s="85"/>
      <c r="ARR286" s="85"/>
      <c r="ARS286" s="85"/>
      <c r="ART286" s="85"/>
      <c r="ARU286" s="85"/>
      <c r="ARV286" s="85"/>
      <c r="ARW286" s="85"/>
      <c r="ARX286" s="85"/>
      <c r="ARY286" s="85"/>
      <c r="ARZ286" s="85"/>
      <c r="ASA286" s="85"/>
      <c r="ASB286" s="85"/>
      <c r="ASC286" s="85"/>
      <c r="ASD286" s="85"/>
      <c r="ASE286" s="85"/>
      <c r="ASF286" s="85"/>
      <c r="ASG286" s="85"/>
      <c r="ASH286" s="85"/>
      <c r="ASI286" s="85"/>
      <c r="ASJ286" s="85"/>
      <c r="ASK286" s="85"/>
      <c r="ASL286" s="85"/>
      <c r="ASM286" s="85"/>
      <c r="ASN286" s="85"/>
      <c r="ASO286" s="85"/>
      <c r="ASP286" s="85"/>
      <c r="ASQ286" s="85"/>
      <c r="ASR286" s="85"/>
      <c r="ASS286" s="85"/>
      <c r="AST286" s="85"/>
      <c r="ASU286" s="85"/>
      <c r="ASV286" s="85"/>
      <c r="ASW286" s="85"/>
      <c r="ASX286" s="85"/>
      <c r="ASY286" s="85"/>
      <c r="ASZ286" s="85"/>
      <c r="ATA286" s="85"/>
      <c r="ATB286" s="85"/>
      <c r="ATC286" s="85"/>
      <c r="ATD286" s="85"/>
      <c r="ATE286" s="85"/>
      <c r="ATF286" s="85"/>
      <c r="ATG286" s="85"/>
      <c r="ATH286" s="85"/>
      <c r="ATI286" s="85"/>
      <c r="ATJ286" s="85"/>
      <c r="ATK286" s="85"/>
      <c r="ATL286" s="85"/>
      <c r="ATM286" s="85"/>
      <c r="ATN286" s="85"/>
      <c r="ATO286" s="85"/>
      <c r="ATP286" s="85"/>
      <c r="ATQ286" s="85"/>
      <c r="ATR286" s="85"/>
      <c r="ATS286" s="85"/>
      <c r="ATT286" s="85"/>
      <c r="ATU286" s="85"/>
      <c r="ATV286" s="85"/>
      <c r="ATW286" s="85"/>
      <c r="ATX286" s="85"/>
      <c r="ATY286" s="85"/>
      <c r="ATZ286" s="85"/>
      <c r="AUA286" s="85"/>
      <c r="AUB286" s="85"/>
      <c r="AUC286" s="85"/>
      <c r="AUD286" s="85"/>
      <c r="AUE286" s="85"/>
      <c r="AUF286" s="85"/>
      <c r="AUG286" s="85"/>
      <c r="AUH286" s="85"/>
      <c r="AUI286" s="85"/>
      <c r="AUJ286" s="85"/>
      <c r="AUK286" s="85"/>
      <c r="AUL286" s="85"/>
      <c r="AUM286" s="85"/>
      <c r="AUN286" s="85"/>
      <c r="AUO286" s="85"/>
      <c r="AUP286" s="85"/>
      <c r="AUQ286" s="85"/>
      <c r="AUR286" s="85"/>
      <c r="AUS286" s="85"/>
      <c r="AUT286" s="85"/>
      <c r="AUU286" s="85"/>
      <c r="AUV286" s="85"/>
      <c r="AUW286" s="85"/>
      <c r="AUX286" s="85"/>
      <c r="AUY286" s="85"/>
      <c r="AUZ286" s="85"/>
      <c r="AVA286" s="85"/>
      <c r="AVB286" s="85"/>
      <c r="AVC286" s="85"/>
      <c r="AVD286" s="85"/>
      <c r="AVE286" s="85"/>
      <c r="AVF286" s="85"/>
      <c r="AVG286" s="85"/>
      <c r="AVH286" s="85"/>
      <c r="AVI286" s="85"/>
      <c r="AVJ286" s="85"/>
      <c r="AVK286" s="85"/>
      <c r="AVL286" s="85"/>
      <c r="AVM286" s="85"/>
      <c r="AVN286" s="85"/>
      <c r="AVO286" s="85"/>
      <c r="AVP286" s="85"/>
      <c r="AVQ286" s="85"/>
      <c r="AVR286" s="85"/>
      <c r="AVS286" s="85"/>
      <c r="AVT286" s="85"/>
      <c r="AVU286" s="85"/>
      <c r="AVV286" s="85"/>
      <c r="AVW286" s="85"/>
      <c r="AVX286" s="85"/>
      <c r="AVY286" s="85"/>
      <c r="AVZ286" s="85"/>
      <c r="AWA286" s="85"/>
      <c r="AWB286" s="85"/>
      <c r="AWC286" s="85"/>
      <c r="AWD286" s="85"/>
      <c r="AWE286" s="85"/>
      <c r="AWF286" s="85"/>
      <c r="AWG286" s="85"/>
      <c r="AWH286" s="85"/>
      <c r="AWI286" s="85"/>
      <c r="AWJ286" s="85"/>
      <c r="AWK286" s="85"/>
      <c r="AWL286" s="85"/>
      <c r="AWM286" s="85"/>
      <c r="AWN286" s="85"/>
      <c r="AWO286" s="85"/>
      <c r="AWP286" s="85"/>
      <c r="AWQ286" s="85"/>
      <c r="AWR286" s="85"/>
      <c r="AWS286" s="85"/>
      <c r="AWT286" s="85"/>
      <c r="AWU286" s="85"/>
      <c r="AWV286" s="85"/>
      <c r="AWW286" s="85"/>
      <c r="AWX286" s="85"/>
      <c r="AWY286" s="85"/>
      <c r="AWZ286" s="85"/>
      <c r="AXA286" s="85"/>
      <c r="AXB286" s="85"/>
      <c r="AXC286" s="85"/>
      <c r="AXD286" s="85"/>
      <c r="AXE286" s="85"/>
      <c r="AXF286" s="85"/>
      <c r="AXG286" s="85"/>
      <c r="AXH286" s="85"/>
      <c r="AXI286" s="85"/>
      <c r="AXJ286" s="85"/>
      <c r="AXK286" s="85"/>
      <c r="AXL286" s="85"/>
      <c r="AXM286" s="85"/>
      <c r="AXN286" s="85"/>
      <c r="AXO286" s="85"/>
      <c r="AXP286" s="85"/>
      <c r="AXQ286" s="85"/>
      <c r="AXR286" s="85"/>
      <c r="AXS286" s="85"/>
      <c r="AXT286" s="85"/>
      <c r="AXU286" s="85"/>
      <c r="AXV286" s="85"/>
      <c r="AXW286" s="85"/>
      <c r="AXX286" s="85"/>
      <c r="AXY286" s="85"/>
      <c r="AXZ286" s="85"/>
      <c r="AYA286" s="85"/>
      <c r="AYB286" s="85"/>
      <c r="AYC286" s="85"/>
      <c r="AYD286" s="85"/>
      <c r="AYE286" s="85"/>
      <c r="AYF286" s="85"/>
      <c r="AYG286" s="85"/>
      <c r="AYH286" s="85"/>
      <c r="AYI286" s="85"/>
      <c r="AYJ286" s="85"/>
      <c r="AYK286" s="85"/>
      <c r="AYL286" s="85"/>
      <c r="AYM286" s="85"/>
      <c r="AYN286" s="85"/>
      <c r="AYO286" s="85"/>
      <c r="AYP286" s="85"/>
      <c r="AYQ286" s="85"/>
      <c r="AYR286" s="85"/>
      <c r="AYS286" s="85"/>
      <c r="AYT286" s="85"/>
      <c r="AYU286" s="85"/>
      <c r="AYV286" s="85"/>
      <c r="AYW286" s="85"/>
      <c r="AYX286" s="85"/>
      <c r="AYY286" s="85"/>
      <c r="AYZ286" s="85"/>
      <c r="AZA286" s="85"/>
      <c r="AZB286" s="85"/>
      <c r="AZC286" s="85"/>
      <c r="AZD286" s="85"/>
      <c r="AZE286" s="85"/>
      <c r="AZF286" s="85"/>
      <c r="AZG286" s="85"/>
      <c r="AZH286" s="85"/>
      <c r="AZI286" s="85"/>
      <c r="AZJ286" s="85"/>
      <c r="AZK286" s="85"/>
      <c r="AZL286" s="85"/>
      <c r="AZM286" s="85"/>
      <c r="AZN286" s="85"/>
      <c r="AZO286" s="85"/>
      <c r="AZP286" s="85"/>
      <c r="AZQ286" s="85"/>
      <c r="AZR286" s="85"/>
      <c r="AZS286" s="85"/>
      <c r="AZT286" s="85"/>
      <c r="AZU286" s="85"/>
      <c r="AZV286" s="85"/>
      <c r="AZW286" s="85"/>
      <c r="AZX286" s="85"/>
      <c r="AZY286" s="85"/>
      <c r="AZZ286" s="85"/>
      <c r="BAA286" s="85"/>
      <c r="BAB286" s="85"/>
      <c r="BAC286" s="85"/>
      <c r="BAD286" s="85"/>
      <c r="BAE286" s="85"/>
      <c r="BAF286" s="85"/>
      <c r="BAG286" s="85"/>
      <c r="BAH286" s="85"/>
      <c r="BAI286" s="85"/>
      <c r="BAJ286" s="85"/>
      <c r="BAK286" s="85"/>
      <c r="BAL286" s="85"/>
      <c r="BAM286" s="85"/>
      <c r="BAN286" s="85"/>
      <c r="BAO286" s="85"/>
      <c r="BAP286" s="85"/>
      <c r="BAQ286" s="85"/>
      <c r="BAR286" s="85"/>
      <c r="BAS286" s="85"/>
      <c r="BAT286" s="85"/>
      <c r="BAU286" s="85"/>
      <c r="BAV286" s="85"/>
      <c r="BAW286" s="85"/>
      <c r="BAX286" s="85"/>
      <c r="BAY286" s="85"/>
      <c r="BAZ286" s="85"/>
      <c r="BBA286" s="85"/>
      <c r="BBB286" s="85"/>
      <c r="BBC286" s="85"/>
      <c r="BBD286" s="85"/>
      <c r="BBE286" s="85"/>
      <c r="BBF286" s="85"/>
      <c r="BBG286" s="85"/>
      <c r="BBH286" s="85"/>
      <c r="BBI286" s="85"/>
      <c r="BBJ286" s="85"/>
      <c r="BBK286" s="85"/>
      <c r="BBL286" s="85"/>
      <c r="BBM286" s="85"/>
      <c r="BBN286" s="85"/>
      <c r="BBO286" s="85"/>
      <c r="BBP286" s="85"/>
      <c r="BBQ286" s="85"/>
      <c r="BBR286" s="85"/>
      <c r="BBS286" s="85"/>
      <c r="BBT286" s="85"/>
      <c r="BBU286" s="85"/>
      <c r="BBV286" s="85"/>
      <c r="BBW286" s="85"/>
      <c r="BBX286" s="85"/>
      <c r="BBY286" s="85"/>
      <c r="BBZ286" s="85"/>
      <c r="BCA286" s="85"/>
      <c r="BCB286" s="85"/>
      <c r="BCC286" s="85"/>
      <c r="BCD286" s="85"/>
      <c r="BCE286" s="85"/>
      <c r="BCF286" s="85"/>
      <c r="BCG286" s="85"/>
      <c r="BCH286" s="85"/>
      <c r="BCI286" s="85"/>
      <c r="BCJ286" s="85"/>
      <c r="BCK286" s="85"/>
      <c r="BCL286" s="85"/>
      <c r="BCM286" s="85"/>
      <c r="BCN286" s="85"/>
      <c r="BCO286" s="85"/>
      <c r="BCP286" s="85"/>
      <c r="BCQ286" s="85"/>
      <c r="BCR286" s="85"/>
      <c r="BCS286" s="85"/>
      <c r="BCT286" s="85"/>
      <c r="BCU286" s="85"/>
      <c r="BCV286" s="85"/>
      <c r="BCW286" s="85"/>
      <c r="BCX286" s="85"/>
      <c r="BCY286" s="85"/>
      <c r="BCZ286" s="85"/>
      <c r="BDA286" s="85"/>
      <c r="BDB286" s="85"/>
      <c r="BDC286" s="85"/>
      <c r="BDD286" s="85"/>
      <c r="BDE286" s="85"/>
      <c r="BDF286" s="85"/>
      <c r="BDG286" s="85"/>
      <c r="BDH286" s="85"/>
      <c r="BDI286" s="85"/>
      <c r="BDJ286" s="85"/>
      <c r="BDK286" s="85"/>
      <c r="BDL286" s="85"/>
      <c r="BDM286" s="85"/>
      <c r="BDN286" s="85"/>
      <c r="BDO286" s="85"/>
      <c r="BDP286" s="85"/>
      <c r="BDQ286" s="85"/>
      <c r="BDR286" s="85"/>
      <c r="BDS286" s="85"/>
      <c r="BDT286" s="85"/>
      <c r="BDU286" s="85"/>
      <c r="BDV286" s="85"/>
      <c r="BDW286" s="85"/>
      <c r="BDX286" s="85"/>
      <c r="BDY286" s="85"/>
      <c r="BDZ286" s="85"/>
      <c r="BEA286" s="85"/>
      <c r="BEB286" s="85"/>
      <c r="BEC286" s="85"/>
      <c r="BED286" s="85"/>
      <c r="BEE286" s="85"/>
      <c r="BEF286" s="85"/>
      <c r="BEG286" s="85"/>
      <c r="BEH286" s="85"/>
      <c r="BEI286" s="85"/>
      <c r="BEJ286" s="85"/>
      <c r="BEK286" s="85"/>
      <c r="BEL286" s="85"/>
      <c r="BEM286" s="85"/>
      <c r="BEN286" s="85"/>
      <c r="BEO286" s="85"/>
      <c r="BEP286" s="85"/>
      <c r="BEQ286" s="85"/>
      <c r="BER286" s="85"/>
      <c r="BES286" s="85"/>
      <c r="BET286" s="85"/>
      <c r="BEU286" s="85"/>
      <c r="BEV286" s="85"/>
      <c r="BEW286" s="85"/>
      <c r="BEX286" s="85"/>
      <c r="BEY286" s="85"/>
      <c r="BEZ286" s="85"/>
      <c r="BFA286" s="85"/>
      <c r="BFB286" s="85"/>
      <c r="BFC286" s="85"/>
      <c r="BFD286" s="85"/>
      <c r="BFE286" s="85"/>
      <c r="BFF286" s="85"/>
      <c r="BFG286" s="85"/>
      <c r="BFH286" s="85"/>
      <c r="BFI286" s="85"/>
      <c r="BFJ286" s="85"/>
      <c r="BFK286" s="85"/>
      <c r="BFL286" s="85"/>
      <c r="BFM286" s="85"/>
      <c r="BFN286" s="85"/>
      <c r="BFO286" s="85"/>
      <c r="BFP286" s="85"/>
      <c r="BFQ286" s="85"/>
      <c r="BFR286" s="85"/>
      <c r="BFS286" s="85"/>
      <c r="BFT286" s="85"/>
      <c r="BFU286" s="85"/>
      <c r="BFV286" s="85"/>
      <c r="BFW286" s="85"/>
      <c r="BFX286" s="85"/>
      <c r="BFY286" s="85"/>
      <c r="BFZ286" s="85"/>
      <c r="BGA286" s="85"/>
      <c r="BGB286" s="85"/>
      <c r="BGC286" s="85"/>
      <c r="BGD286" s="85"/>
      <c r="BGE286" s="85"/>
      <c r="BGF286" s="85"/>
      <c r="BGG286" s="85"/>
      <c r="BGH286" s="85"/>
      <c r="BGI286" s="85"/>
      <c r="BGJ286" s="85"/>
      <c r="BGK286" s="85"/>
      <c r="BGL286" s="85"/>
      <c r="BGM286" s="85"/>
      <c r="BGN286" s="85"/>
      <c r="BGO286" s="85"/>
      <c r="BGP286" s="85"/>
      <c r="BGQ286" s="85"/>
      <c r="BGR286" s="85"/>
      <c r="BGS286" s="85"/>
      <c r="BGT286" s="85"/>
      <c r="BGU286" s="85"/>
      <c r="BGV286" s="85"/>
      <c r="BGW286" s="85"/>
      <c r="BGX286" s="85"/>
      <c r="BGY286" s="85"/>
      <c r="BGZ286" s="85"/>
      <c r="BHA286" s="85"/>
      <c r="BHB286" s="85"/>
      <c r="BHC286" s="85"/>
      <c r="BHD286" s="85"/>
      <c r="BHE286" s="85"/>
      <c r="BHF286" s="85"/>
      <c r="BHG286" s="85"/>
      <c r="BHH286" s="85"/>
      <c r="BHI286" s="85"/>
      <c r="BHJ286" s="85"/>
      <c r="BHK286" s="85"/>
      <c r="BHL286" s="85"/>
      <c r="BHM286" s="85"/>
      <c r="BHN286" s="85"/>
      <c r="BHO286" s="85"/>
      <c r="BHP286" s="85"/>
      <c r="BHQ286" s="85"/>
      <c r="BHR286" s="85"/>
      <c r="BHS286" s="85"/>
      <c r="BHT286" s="85"/>
      <c r="BHU286" s="85"/>
      <c r="BHV286" s="85"/>
      <c r="BHW286" s="85"/>
      <c r="BHX286" s="85"/>
      <c r="BHY286" s="85"/>
      <c r="BHZ286" s="85"/>
      <c r="BIA286" s="85"/>
      <c r="BIB286" s="85"/>
      <c r="BIC286" s="85"/>
      <c r="BID286" s="85"/>
      <c r="BIE286" s="85"/>
      <c r="BIF286" s="85"/>
      <c r="BIG286" s="85"/>
      <c r="BIH286" s="85"/>
      <c r="BII286" s="85"/>
      <c r="BIJ286" s="85"/>
      <c r="BIK286" s="85"/>
      <c r="BIL286" s="85"/>
      <c r="BIM286" s="85"/>
      <c r="BIN286" s="85"/>
      <c r="BIO286" s="85"/>
      <c r="BIP286" s="85"/>
      <c r="BIQ286" s="85"/>
      <c r="BIR286" s="85"/>
      <c r="BIS286" s="85"/>
      <c r="BIT286" s="85"/>
      <c r="BIU286" s="85"/>
      <c r="BIV286" s="85"/>
      <c r="BIW286" s="85"/>
      <c r="BIX286" s="85"/>
      <c r="BIY286" s="85"/>
      <c r="BIZ286" s="85"/>
      <c r="BJA286" s="85"/>
      <c r="BJB286" s="85"/>
      <c r="BJC286" s="85"/>
      <c r="BJD286" s="85"/>
      <c r="BJE286" s="85"/>
      <c r="BJF286" s="85"/>
      <c r="BJG286" s="85"/>
      <c r="BJH286" s="85"/>
      <c r="BJI286" s="85"/>
      <c r="BJJ286" s="85"/>
      <c r="BJK286" s="85"/>
      <c r="BJL286" s="85"/>
      <c r="BJM286" s="85"/>
      <c r="BJN286" s="85"/>
      <c r="BJO286" s="85"/>
      <c r="BJP286" s="85"/>
      <c r="BJQ286" s="85"/>
      <c r="BJR286" s="85"/>
      <c r="BJS286" s="85"/>
      <c r="BJT286" s="85"/>
      <c r="BJU286" s="85"/>
      <c r="BJV286" s="85"/>
      <c r="BJW286" s="85"/>
      <c r="BJX286" s="85"/>
      <c r="BJY286" s="85"/>
      <c r="BJZ286" s="85"/>
      <c r="BKA286" s="85"/>
      <c r="BKB286" s="85"/>
      <c r="BKC286" s="85"/>
      <c r="BKD286" s="85"/>
      <c r="BKE286" s="85"/>
      <c r="BKF286" s="85"/>
      <c r="BKG286" s="85"/>
      <c r="BKH286" s="85"/>
      <c r="BKI286" s="85"/>
      <c r="BKJ286" s="85"/>
      <c r="BKK286" s="85"/>
      <c r="BKL286" s="85"/>
      <c r="BKM286" s="85"/>
      <c r="BKN286" s="85"/>
      <c r="BKO286" s="85"/>
      <c r="BKP286" s="85"/>
      <c r="BKQ286" s="85"/>
      <c r="BKR286" s="85"/>
      <c r="BKS286" s="85"/>
      <c r="BKT286" s="85"/>
      <c r="BKU286" s="85"/>
      <c r="BKV286" s="85"/>
      <c r="BKW286" s="85"/>
      <c r="BKX286" s="85"/>
      <c r="BKY286" s="85"/>
      <c r="BKZ286" s="85"/>
      <c r="BLA286" s="85"/>
      <c r="BLB286" s="85"/>
      <c r="BLC286" s="85"/>
      <c r="BLD286" s="85"/>
      <c r="BLE286" s="85"/>
      <c r="BLF286" s="85"/>
      <c r="BLG286" s="85"/>
      <c r="BLH286" s="85"/>
      <c r="BLI286" s="85"/>
      <c r="BLJ286" s="85"/>
      <c r="BLK286" s="85"/>
      <c r="BLL286" s="85"/>
      <c r="BLM286" s="85"/>
      <c r="BLN286" s="85"/>
      <c r="BLO286" s="85"/>
      <c r="BLP286" s="85"/>
      <c r="BLQ286" s="85"/>
      <c r="BLR286" s="85"/>
      <c r="BLS286" s="85"/>
      <c r="BLT286" s="85"/>
      <c r="BLU286" s="85"/>
      <c r="BLV286" s="85"/>
      <c r="BLW286" s="85"/>
      <c r="BLX286" s="85"/>
      <c r="BLY286" s="85"/>
      <c r="BLZ286" s="85"/>
      <c r="BMA286" s="85"/>
      <c r="BMB286" s="85"/>
      <c r="BMC286" s="85"/>
      <c r="BMD286" s="85"/>
      <c r="BME286" s="85"/>
      <c r="BMF286" s="85"/>
      <c r="BMG286" s="85"/>
      <c r="BMH286" s="85"/>
      <c r="BMI286" s="85"/>
      <c r="BMJ286" s="85"/>
      <c r="BMK286" s="85"/>
      <c r="BML286" s="85"/>
      <c r="BMM286" s="85"/>
      <c r="BMN286" s="85"/>
      <c r="BMO286" s="85"/>
      <c r="BMP286" s="85"/>
      <c r="BMQ286" s="85"/>
      <c r="BMR286" s="85"/>
      <c r="BMS286" s="85"/>
      <c r="BMT286" s="85"/>
      <c r="BMU286" s="85"/>
      <c r="BMV286" s="85"/>
      <c r="BMW286" s="85"/>
      <c r="BMX286" s="85"/>
      <c r="BMY286" s="85"/>
      <c r="BMZ286" s="85"/>
      <c r="BNA286" s="85"/>
      <c r="BNB286" s="85"/>
      <c r="BNC286" s="85"/>
      <c r="BND286" s="85"/>
      <c r="BNE286" s="85"/>
      <c r="BNF286" s="85"/>
      <c r="BNG286" s="85"/>
      <c r="BNH286" s="85"/>
      <c r="BNI286" s="85"/>
      <c r="BNJ286" s="85"/>
      <c r="BNK286" s="85"/>
      <c r="BNL286" s="85"/>
      <c r="BNM286" s="85"/>
      <c r="BNN286" s="85"/>
      <c r="BNO286" s="85"/>
      <c r="BNP286" s="85"/>
      <c r="BNQ286" s="85"/>
      <c r="BNR286" s="85"/>
      <c r="BNS286" s="85"/>
      <c r="BNT286" s="85"/>
      <c r="BNU286" s="85"/>
      <c r="BNV286" s="85"/>
      <c r="BNW286" s="85"/>
      <c r="BNX286" s="85"/>
      <c r="BNY286" s="85"/>
      <c r="BNZ286" s="85"/>
      <c r="BOA286" s="85"/>
      <c r="BOB286" s="85"/>
      <c r="BOC286" s="85"/>
      <c r="BOD286" s="85"/>
      <c r="BOE286" s="85"/>
      <c r="BOF286" s="85"/>
      <c r="BOG286" s="85"/>
      <c r="BOH286" s="85"/>
      <c r="BOI286" s="85"/>
      <c r="BOJ286" s="85"/>
      <c r="BOK286" s="85"/>
      <c r="BOL286" s="85"/>
      <c r="BOM286" s="85"/>
      <c r="BON286" s="85"/>
      <c r="BOO286" s="85"/>
      <c r="BOP286" s="85"/>
      <c r="BOQ286" s="85"/>
      <c r="BOR286" s="85"/>
      <c r="BOS286" s="85"/>
      <c r="BOT286" s="85"/>
      <c r="BOU286" s="85"/>
      <c r="BOV286" s="85"/>
      <c r="BOW286" s="85"/>
      <c r="BOX286" s="85"/>
      <c r="BOY286" s="85"/>
      <c r="BOZ286" s="85"/>
      <c r="BPA286" s="85"/>
      <c r="BPB286" s="85"/>
      <c r="BPC286" s="85"/>
      <c r="BPD286" s="85"/>
      <c r="BPE286" s="85"/>
      <c r="BPF286" s="85"/>
      <c r="BPG286" s="85"/>
      <c r="BPH286" s="85"/>
      <c r="BPI286" s="85"/>
      <c r="BPJ286" s="85"/>
      <c r="BPK286" s="85"/>
      <c r="BPL286" s="85"/>
      <c r="BPM286" s="85"/>
      <c r="BPN286" s="85"/>
      <c r="BPO286" s="85"/>
      <c r="BPP286" s="85"/>
      <c r="BPQ286" s="85"/>
      <c r="BPR286" s="85"/>
      <c r="BPS286" s="85"/>
      <c r="BPT286" s="85"/>
      <c r="BPU286" s="85"/>
      <c r="BPV286" s="85"/>
      <c r="BPW286" s="85"/>
      <c r="BPX286" s="85"/>
      <c r="BPY286" s="85"/>
      <c r="BPZ286" s="85"/>
      <c r="BQA286" s="85"/>
      <c r="BQB286" s="85"/>
      <c r="BQC286" s="85"/>
      <c r="BQD286" s="85"/>
      <c r="BQE286" s="85"/>
      <c r="BQF286" s="85"/>
      <c r="BQG286" s="85"/>
      <c r="BQH286" s="85"/>
      <c r="BQI286" s="85"/>
      <c r="BQJ286" s="85"/>
      <c r="BQK286" s="85"/>
      <c r="BQL286" s="85"/>
      <c r="BQM286" s="85"/>
      <c r="BQN286" s="85"/>
      <c r="BQO286" s="85"/>
      <c r="BQP286" s="85"/>
      <c r="BQQ286" s="85"/>
      <c r="BQR286" s="85"/>
      <c r="BQS286" s="85"/>
      <c r="BQT286" s="85"/>
      <c r="BQU286" s="85"/>
      <c r="BQV286" s="85"/>
      <c r="BQW286" s="85"/>
      <c r="BQX286" s="85"/>
      <c r="BQY286" s="85"/>
      <c r="BQZ286" s="85"/>
      <c r="BRA286" s="85"/>
      <c r="BRB286" s="85"/>
      <c r="BRC286" s="85"/>
      <c r="BRD286" s="85"/>
      <c r="BRE286" s="85"/>
      <c r="BRF286" s="85"/>
      <c r="BRG286" s="85"/>
      <c r="BRH286" s="85"/>
      <c r="BRI286" s="85"/>
      <c r="BRJ286" s="85"/>
      <c r="BRK286" s="85"/>
      <c r="BRL286" s="85"/>
      <c r="BRM286" s="85"/>
      <c r="BRN286" s="85"/>
      <c r="BRO286" s="85"/>
      <c r="BRP286" s="85"/>
      <c r="BRQ286" s="85"/>
      <c r="BRR286" s="85"/>
      <c r="BRS286" s="85"/>
      <c r="BRT286" s="85"/>
      <c r="BRU286" s="85"/>
      <c r="BRV286" s="85"/>
      <c r="BRW286" s="85"/>
      <c r="BRX286" s="85"/>
      <c r="BRY286" s="85"/>
      <c r="BRZ286" s="85"/>
      <c r="BSA286" s="85"/>
      <c r="BSB286" s="85"/>
      <c r="BSC286" s="85"/>
      <c r="BSD286" s="85"/>
      <c r="BSE286" s="85"/>
      <c r="BSF286" s="85"/>
      <c r="BSG286" s="85"/>
      <c r="BSH286" s="85"/>
      <c r="BSI286" s="85"/>
      <c r="BSJ286" s="85"/>
      <c r="BSK286" s="85"/>
      <c r="BSL286" s="85"/>
      <c r="BSM286" s="85"/>
      <c r="BSN286" s="85"/>
      <c r="BSO286" s="85"/>
      <c r="BSP286" s="85"/>
      <c r="BSQ286" s="85"/>
      <c r="BSR286" s="85"/>
      <c r="BSS286" s="85"/>
      <c r="BST286" s="85"/>
      <c r="BSU286" s="85"/>
      <c r="BSV286" s="85"/>
      <c r="BSW286" s="85"/>
      <c r="BSX286" s="85"/>
      <c r="BSY286" s="85"/>
      <c r="BSZ286" s="85"/>
      <c r="BTA286" s="85"/>
      <c r="BTB286" s="85"/>
      <c r="BTC286" s="85"/>
      <c r="BTD286" s="85"/>
      <c r="BTE286" s="85"/>
      <c r="BTF286" s="85"/>
      <c r="BTG286" s="85"/>
      <c r="BTH286" s="85"/>
      <c r="BTI286" s="85"/>
      <c r="BTJ286" s="85"/>
      <c r="BTK286" s="85"/>
      <c r="BTL286" s="85"/>
      <c r="BTM286" s="85"/>
      <c r="BTN286" s="85"/>
      <c r="BTO286" s="85"/>
      <c r="BTP286" s="85"/>
      <c r="BTQ286" s="85"/>
      <c r="BTR286" s="85"/>
      <c r="BTS286" s="85"/>
      <c r="BTT286" s="85"/>
      <c r="BTU286" s="85"/>
      <c r="BTV286" s="85"/>
      <c r="BTW286" s="85"/>
      <c r="BTX286" s="85"/>
      <c r="BTY286" s="85"/>
      <c r="BTZ286" s="85"/>
      <c r="BUA286" s="85"/>
      <c r="BUB286" s="85"/>
      <c r="BUC286" s="85"/>
      <c r="BUD286" s="85"/>
      <c r="BUE286" s="85"/>
      <c r="BUF286" s="85"/>
      <c r="BUG286" s="85"/>
      <c r="BUH286" s="85"/>
      <c r="BUI286" s="85"/>
      <c r="BUJ286" s="85"/>
      <c r="BUK286" s="85"/>
      <c r="BUL286" s="85"/>
      <c r="BUM286" s="85"/>
      <c r="BUN286" s="85"/>
      <c r="BUO286" s="85"/>
      <c r="BUP286" s="85"/>
      <c r="BUQ286" s="85"/>
      <c r="BUR286" s="85"/>
      <c r="BUS286" s="85"/>
      <c r="BUT286" s="85"/>
      <c r="BUU286" s="85"/>
      <c r="BUV286" s="85"/>
      <c r="BUW286" s="85"/>
      <c r="BUX286" s="85"/>
      <c r="BUY286" s="85"/>
      <c r="BUZ286" s="85"/>
      <c r="BVA286" s="85"/>
      <c r="BVB286" s="85"/>
      <c r="BVC286" s="85"/>
      <c r="BVD286" s="85"/>
      <c r="BVE286" s="85"/>
      <c r="BVF286" s="85"/>
      <c r="BVG286" s="85"/>
      <c r="BVH286" s="85"/>
      <c r="BVI286" s="85"/>
      <c r="BVJ286" s="85"/>
      <c r="BVK286" s="85"/>
      <c r="BVL286" s="85"/>
      <c r="BVM286" s="85"/>
      <c r="BVN286" s="85"/>
      <c r="BVO286" s="85"/>
      <c r="BVP286" s="85"/>
      <c r="BVQ286" s="85"/>
      <c r="BVR286" s="85"/>
      <c r="BVS286" s="85"/>
      <c r="BVT286" s="85"/>
      <c r="BVU286" s="85"/>
      <c r="BVV286" s="85"/>
      <c r="BVW286" s="85"/>
      <c r="BVX286" s="85"/>
      <c r="BVY286" s="85"/>
      <c r="BVZ286" s="85"/>
      <c r="BWA286" s="85"/>
      <c r="BWB286" s="85"/>
      <c r="BWC286" s="85"/>
      <c r="BWD286" s="85"/>
      <c r="BWE286" s="85"/>
      <c r="BWF286" s="85"/>
      <c r="BWG286" s="85"/>
      <c r="BWH286" s="85"/>
      <c r="BWI286" s="85"/>
      <c r="BWJ286" s="85"/>
      <c r="BWK286" s="85"/>
      <c r="BWL286" s="85"/>
      <c r="BWM286" s="85"/>
      <c r="BWN286" s="85"/>
      <c r="BWO286" s="85"/>
      <c r="BWP286" s="85"/>
      <c r="BWQ286" s="85"/>
      <c r="BWR286" s="85"/>
      <c r="BWS286" s="85"/>
      <c r="BWT286" s="85"/>
      <c r="BWU286" s="85"/>
      <c r="BWV286" s="85"/>
      <c r="BWW286" s="85"/>
      <c r="BWX286" s="85"/>
      <c r="BWY286" s="85"/>
      <c r="BWZ286" s="85"/>
      <c r="BXA286" s="85"/>
      <c r="BXB286" s="85"/>
      <c r="BXC286" s="85"/>
      <c r="BXD286" s="85"/>
      <c r="BXE286" s="85"/>
      <c r="BXF286" s="85"/>
      <c r="BXG286" s="85"/>
      <c r="BXH286" s="85"/>
      <c r="BXI286" s="85"/>
      <c r="BXJ286" s="85"/>
      <c r="BXK286" s="85"/>
      <c r="BXL286" s="85"/>
      <c r="BXM286" s="85"/>
      <c r="BXN286" s="85"/>
      <c r="BXO286" s="85"/>
      <c r="BXP286" s="85"/>
      <c r="BXQ286" s="85"/>
      <c r="BXR286" s="85"/>
      <c r="BXS286" s="85"/>
      <c r="BXT286" s="85"/>
      <c r="BXU286" s="85"/>
      <c r="BXV286" s="85"/>
      <c r="BXW286" s="85"/>
      <c r="BXX286" s="85"/>
      <c r="BXY286" s="85"/>
      <c r="BXZ286" s="85"/>
      <c r="BYA286" s="85"/>
      <c r="BYB286" s="85"/>
      <c r="BYC286" s="85"/>
      <c r="BYD286" s="85"/>
      <c r="BYE286" s="85"/>
      <c r="BYF286" s="85"/>
      <c r="BYG286" s="85"/>
      <c r="BYH286" s="85"/>
      <c r="BYI286" s="85"/>
      <c r="BYJ286" s="85"/>
      <c r="BYK286" s="85"/>
      <c r="BYL286" s="85"/>
      <c r="BYM286" s="85"/>
      <c r="BYN286" s="85"/>
      <c r="BYO286" s="85"/>
      <c r="BYP286" s="85"/>
      <c r="BYQ286" s="85"/>
      <c r="BYR286" s="85"/>
      <c r="BYS286" s="85"/>
      <c r="BYT286" s="85"/>
      <c r="BYU286" s="85"/>
      <c r="BYV286" s="85"/>
      <c r="BYW286" s="85"/>
      <c r="BYX286" s="85"/>
      <c r="BYY286" s="85"/>
      <c r="BYZ286" s="85"/>
      <c r="BZA286" s="85"/>
      <c r="BZB286" s="85"/>
      <c r="BZC286" s="85"/>
      <c r="BZD286" s="85"/>
      <c r="BZE286" s="85"/>
      <c r="BZF286" s="85"/>
      <c r="BZG286" s="85"/>
      <c r="BZH286" s="85"/>
      <c r="BZI286" s="85"/>
      <c r="BZJ286" s="85"/>
      <c r="BZK286" s="85"/>
      <c r="BZL286" s="85"/>
      <c r="BZM286" s="85"/>
      <c r="BZN286" s="85"/>
      <c r="BZO286" s="85"/>
      <c r="BZP286" s="85"/>
      <c r="BZQ286" s="85"/>
      <c r="BZR286" s="85"/>
      <c r="BZS286" s="85"/>
      <c r="BZT286" s="85"/>
      <c r="BZU286" s="85"/>
      <c r="BZV286" s="85"/>
      <c r="BZW286" s="85"/>
      <c r="BZX286" s="85"/>
      <c r="BZY286" s="85"/>
      <c r="BZZ286" s="85"/>
      <c r="CAA286" s="85"/>
      <c r="CAB286" s="85"/>
      <c r="CAC286" s="85"/>
      <c r="CAD286" s="85"/>
      <c r="CAE286" s="85"/>
      <c r="CAF286" s="85"/>
      <c r="CAG286" s="85"/>
      <c r="CAH286" s="85"/>
      <c r="CAI286" s="85"/>
      <c r="CAJ286" s="85"/>
      <c r="CAK286" s="85"/>
      <c r="CAL286" s="85"/>
      <c r="CAM286" s="85"/>
      <c r="CAN286" s="85"/>
      <c r="CAO286" s="85"/>
      <c r="CAP286" s="85"/>
      <c r="CAQ286" s="85"/>
      <c r="CAR286" s="85"/>
      <c r="CAS286" s="85"/>
      <c r="CAT286" s="85"/>
      <c r="CAU286" s="85"/>
      <c r="CAV286" s="85"/>
      <c r="CAW286" s="85"/>
      <c r="CAX286" s="85"/>
      <c r="CAY286" s="85"/>
      <c r="CAZ286" s="85"/>
      <c r="CBA286" s="85"/>
      <c r="CBB286" s="85"/>
      <c r="CBC286" s="85"/>
      <c r="CBD286" s="85"/>
      <c r="CBE286" s="85"/>
      <c r="CBF286" s="85"/>
      <c r="CBG286" s="85"/>
      <c r="CBH286" s="85"/>
      <c r="CBI286" s="85"/>
      <c r="CBJ286" s="85"/>
      <c r="CBK286" s="85"/>
      <c r="CBL286" s="85"/>
      <c r="CBM286" s="85"/>
      <c r="CBN286" s="85"/>
      <c r="CBO286" s="85"/>
      <c r="CBP286" s="85"/>
      <c r="CBQ286" s="85"/>
      <c r="CBR286" s="85"/>
      <c r="CBS286" s="85"/>
      <c r="CBT286" s="85"/>
      <c r="CBU286" s="85"/>
      <c r="CBV286" s="85"/>
      <c r="CBW286" s="85"/>
      <c r="CBX286" s="85"/>
      <c r="CBY286" s="85"/>
      <c r="CBZ286" s="85"/>
      <c r="CCA286" s="85"/>
      <c r="CCB286" s="85"/>
      <c r="CCC286" s="85"/>
      <c r="CCD286" s="85"/>
      <c r="CCE286" s="85"/>
      <c r="CCF286" s="85"/>
      <c r="CCG286" s="85"/>
      <c r="CCH286" s="85"/>
      <c r="CCI286" s="85"/>
      <c r="CCJ286" s="85"/>
      <c r="CCK286" s="85"/>
      <c r="CCL286" s="85"/>
      <c r="CCM286" s="85"/>
      <c r="CCN286" s="85"/>
      <c r="CCO286" s="85"/>
      <c r="CCP286" s="85"/>
      <c r="CCQ286" s="85"/>
      <c r="CCR286" s="85"/>
      <c r="CCS286" s="85"/>
      <c r="CCT286" s="85"/>
      <c r="CCU286" s="85"/>
      <c r="CCV286" s="85"/>
      <c r="CCW286" s="85"/>
      <c r="CCX286" s="85"/>
      <c r="CCY286" s="85"/>
      <c r="CCZ286" s="85"/>
      <c r="CDA286" s="85"/>
      <c r="CDB286" s="85"/>
      <c r="CDC286" s="85"/>
      <c r="CDD286" s="85"/>
      <c r="CDE286" s="85"/>
      <c r="CDF286" s="85"/>
      <c r="CDG286" s="85"/>
      <c r="CDH286" s="85"/>
      <c r="CDI286" s="85"/>
      <c r="CDJ286" s="85"/>
      <c r="CDK286" s="85"/>
      <c r="CDL286" s="85"/>
      <c r="CDM286" s="85"/>
      <c r="CDN286" s="85"/>
      <c r="CDO286" s="85"/>
      <c r="CDP286" s="85"/>
      <c r="CDQ286" s="85"/>
      <c r="CDR286" s="85"/>
      <c r="CDS286" s="85"/>
      <c r="CDT286" s="85"/>
      <c r="CDU286" s="85"/>
      <c r="CDV286" s="85"/>
      <c r="CDW286" s="85"/>
      <c r="CDX286" s="85"/>
      <c r="CDY286" s="85"/>
      <c r="CDZ286" s="85"/>
      <c r="CEA286" s="85"/>
      <c r="CEB286" s="85"/>
      <c r="CEC286" s="85"/>
      <c r="CED286" s="85"/>
      <c r="CEE286" s="85"/>
      <c r="CEF286" s="85"/>
      <c r="CEG286" s="85"/>
      <c r="CEH286" s="85"/>
      <c r="CEI286" s="85"/>
      <c r="CEJ286" s="85"/>
      <c r="CEK286" s="85"/>
      <c r="CEL286" s="85"/>
      <c r="CEM286" s="85"/>
      <c r="CEN286" s="85"/>
      <c r="CEO286" s="85"/>
      <c r="CEP286" s="85"/>
      <c r="CEQ286" s="85"/>
      <c r="CER286" s="85"/>
      <c r="CES286" s="85"/>
      <c r="CET286" s="85"/>
      <c r="CEU286" s="85"/>
      <c r="CEV286" s="85"/>
      <c r="CEW286" s="85"/>
      <c r="CEX286" s="85"/>
      <c r="CEY286" s="85"/>
      <c r="CEZ286" s="85"/>
      <c r="CFA286" s="85"/>
      <c r="CFB286" s="85"/>
      <c r="CFC286" s="85"/>
      <c r="CFD286" s="85"/>
      <c r="CFE286" s="85"/>
      <c r="CFF286" s="85"/>
      <c r="CFG286" s="85"/>
      <c r="CFH286" s="85"/>
      <c r="CFI286" s="85"/>
      <c r="CFJ286" s="85"/>
      <c r="CFK286" s="85"/>
      <c r="CFL286" s="85"/>
      <c r="CFM286" s="85"/>
      <c r="CFN286" s="85"/>
      <c r="CFO286" s="85"/>
      <c r="CFP286" s="85"/>
      <c r="CFQ286" s="85"/>
      <c r="CFR286" s="85"/>
      <c r="CFS286" s="85"/>
      <c r="CFT286" s="85"/>
      <c r="CFU286" s="85"/>
      <c r="CFV286" s="85"/>
      <c r="CFW286" s="85"/>
      <c r="CFX286" s="85"/>
      <c r="CFY286" s="85"/>
      <c r="CFZ286" s="85"/>
      <c r="CGA286" s="85"/>
      <c r="CGB286" s="85"/>
      <c r="CGC286" s="85"/>
      <c r="CGD286" s="85"/>
      <c r="CGE286" s="85"/>
      <c r="CGF286" s="85"/>
      <c r="CGG286" s="85"/>
      <c r="CGH286" s="85"/>
      <c r="CGI286" s="85"/>
      <c r="CGJ286" s="85"/>
      <c r="CGK286" s="85"/>
      <c r="CGL286" s="85"/>
      <c r="CGM286" s="85"/>
      <c r="CGN286" s="85"/>
      <c r="CGO286" s="85"/>
      <c r="CGP286" s="85"/>
      <c r="CGQ286" s="85"/>
      <c r="CGR286" s="85"/>
      <c r="CGS286" s="85"/>
      <c r="CGT286" s="85"/>
      <c r="CGU286" s="85"/>
      <c r="CGV286" s="85"/>
      <c r="CGW286" s="85"/>
      <c r="CGX286" s="85"/>
      <c r="CGY286" s="85"/>
      <c r="CGZ286" s="85"/>
      <c r="CHA286" s="85"/>
      <c r="CHB286" s="85"/>
      <c r="CHC286" s="85"/>
      <c r="CHD286" s="85"/>
      <c r="CHE286" s="85"/>
      <c r="CHF286" s="85"/>
      <c r="CHG286" s="85"/>
      <c r="CHH286" s="85"/>
      <c r="CHI286" s="85"/>
      <c r="CHJ286" s="85"/>
      <c r="CHK286" s="85"/>
      <c r="CHL286" s="85"/>
      <c r="CHM286" s="85"/>
      <c r="CHN286" s="85"/>
      <c r="CHO286" s="85"/>
      <c r="CHP286" s="85"/>
      <c r="CHQ286" s="85"/>
      <c r="CHR286" s="85"/>
      <c r="CHS286" s="85"/>
      <c r="CHT286" s="85"/>
      <c r="CHU286" s="85"/>
      <c r="CHV286" s="85"/>
      <c r="CHW286" s="85"/>
      <c r="CHX286" s="85"/>
      <c r="CHY286" s="85"/>
      <c r="CHZ286" s="85"/>
      <c r="CIA286" s="85"/>
      <c r="CIB286" s="85"/>
      <c r="CIC286" s="85"/>
      <c r="CID286" s="85"/>
      <c r="CIE286" s="85"/>
      <c r="CIF286" s="85"/>
      <c r="CIG286" s="85"/>
      <c r="CIH286" s="85"/>
      <c r="CII286" s="85"/>
      <c r="CIJ286" s="85"/>
      <c r="CIK286" s="85"/>
      <c r="CIL286" s="85"/>
      <c r="CIM286" s="85"/>
      <c r="CIN286" s="85"/>
      <c r="CIO286" s="85"/>
      <c r="CIP286" s="85"/>
      <c r="CIQ286" s="85"/>
      <c r="CIR286" s="85"/>
      <c r="CIS286" s="85"/>
      <c r="CIT286" s="85"/>
      <c r="CIU286" s="85"/>
      <c r="CIV286" s="85"/>
      <c r="CIW286" s="85"/>
      <c r="CIX286" s="85"/>
      <c r="CIY286" s="85"/>
      <c r="CIZ286" s="85"/>
      <c r="CJA286" s="85"/>
      <c r="CJB286" s="85"/>
      <c r="CJC286" s="85"/>
      <c r="CJD286" s="85"/>
      <c r="CJE286" s="85"/>
      <c r="CJF286" s="85"/>
      <c r="CJG286" s="85"/>
      <c r="CJH286" s="85"/>
      <c r="CJI286" s="85"/>
      <c r="CJJ286" s="85"/>
      <c r="CJK286" s="85"/>
      <c r="CJL286" s="85"/>
      <c r="CJM286" s="85"/>
      <c r="CJN286" s="85"/>
      <c r="CJO286" s="85"/>
      <c r="CJP286" s="85"/>
      <c r="CJQ286" s="85"/>
      <c r="CJR286" s="85"/>
      <c r="CJS286" s="85"/>
      <c r="CJT286" s="85"/>
      <c r="CJU286" s="85"/>
      <c r="CJV286" s="85"/>
      <c r="CJW286" s="85"/>
      <c r="CJX286" s="85"/>
      <c r="CJY286" s="85"/>
      <c r="CJZ286" s="85"/>
      <c r="CKA286" s="85"/>
      <c r="CKB286" s="85"/>
      <c r="CKC286" s="85"/>
      <c r="CKD286" s="85"/>
      <c r="CKE286" s="85"/>
      <c r="CKF286" s="85"/>
      <c r="CKG286" s="85"/>
      <c r="CKH286" s="85"/>
      <c r="CKI286" s="85"/>
      <c r="CKJ286" s="85"/>
      <c r="CKK286" s="85"/>
      <c r="CKL286" s="85"/>
      <c r="CKM286" s="85"/>
      <c r="CKN286" s="85"/>
      <c r="CKO286" s="85"/>
      <c r="CKP286" s="85"/>
      <c r="CKQ286" s="85"/>
      <c r="CKR286" s="85"/>
      <c r="CKS286" s="85"/>
      <c r="CKT286" s="85"/>
      <c r="CKU286" s="85"/>
      <c r="CKV286" s="85"/>
      <c r="CKW286" s="85"/>
      <c r="CKX286" s="85"/>
      <c r="CKY286" s="85"/>
      <c r="CKZ286" s="85"/>
      <c r="CLA286" s="85"/>
      <c r="CLB286" s="85"/>
      <c r="CLC286" s="85"/>
      <c r="CLD286" s="85"/>
      <c r="CLE286" s="85"/>
      <c r="CLF286" s="85"/>
      <c r="CLG286" s="85"/>
      <c r="CLH286" s="85"/>
      <c r="CLI286" s="85"/>
      <c r="CLJ286" s="85"/>
      <c r="CLK286" s="85"/>
      <c r="CLL286" s="85"/>
      <c r="CLM286" s="85"/>
      <c r="CLN286" s="85"/>
      <c r="CLO286" s="85"/>
      <c r="CLP286" s="85"/>
      <c r="CLQ286" s="85"/>
      <c r="CLR286" s="85"/>
      <c r="CLS286" s="85"/>
      <c r="CLT286" s="85"/>
      <c r="CLU286" s="85"/>
      <c r="CLV286" s="85"/>
      <c r="CLW286" s="85"/>
      <c r="CLX286" s="85"/>
      <c r="CLY286" s="85"/>
      <c r="CLZ286" s="85"/>
      <c r="CMA286" s="85"/>
      <c r="CMB286" s="85"/>
      <c r="CMC286" s="85"/>
      <c r="CMD286" s="85"/>
      <c r="CME286" s="85"/>
      <c r="CMF286" s="85"/>
      <c r="CMG286" s="85"/>
      <c r="CMH286" s="85"/>
      <c r="CMI286" s="85"/>
      <c r="CMJ286" s="85"/>
      <c r="CMK286" s="85"/>
      <c r="CML286" s="85"/>
      <c r="CMM286" s="85"/>
      <c r="CMN286" s="85"/>
      <c r="CMO286" s="85"/>
      <c r="CMP286" s="85"/>
      <c r="CMQ286" s="85"/>
      <c r="CMR286" s="85"/>
      <c r="CMS286" s="85"/>
      <c r="CMT286" s="85"/>
      <c r="CMU286" s="85"/>
      <c r="CMV286" s="85"/>
      <c r="CMW286" s="85"/>
      <c r="CMX286" s="85"/>
      <c r="CMY286" s="85"/>
      <c r="CMZ286" s="85"/>
      <c r="CNA286" s="85"/>
      <c r="CNB286" s="85"/>
      <c r="CNC286" s="85"/>
      <c r="CND286" s="85"/>
      <c r="CNE286" s="85"/>
      <c r="CNF286" s="85"/>
      <c r="CNG286" s="85"/>
      <c r="CNH286" s="85"/>
      <c r="CNI286" s="85"/>
      <c r="CNJ286" s="85"/>
      <c r="CNK286" s="85"/>
      <c r="CNL286" s="85"/>
      <c r="CNM286" s="85"/>
      <c r="CNN286" s="85"/>
      <c r="CNO286" s="85"/>
      <c r="CNP286" s="85"/>
      <c r="CNQ286" s="85"/>
      <c r="CNR286" s="85"/>
      <c r="CNS286" s="85"/>
      <c r="CNT286" s="85"/>
      <c r="CNU286" s="85"/>
      <c r="CNV286" s="85"/>
      <c r="CNW286" s="85"/>
      <c r="CNX286" s="85"/>
      <c r="CNY286" s="85"/>
      <c r="CNZ286" s="85"/>
      <c r="COA286" s="85"/>
      <c r="COB286" s="85"/>
      <c r="COC286" s="85"/>
      <c r="COD286" s="85"/>
      <c r="COE286" s="85"/>
      <c r="COF286" s="85"/>
      <c r="COG286" s="85"/>
      <c r="COH286" s="85"/>
      <c r="COI286" s="85"/>
      <c r="COJ286" s="85"/>
      <c r="COK286" s="85"/>
      <c r="COL286" s="85"/>
      <c r="COM286" s="85"/>
      <c r="CON286" s="85"/>
      <c r="COO286" s="85"/>
      <c r="COP286" s="85"/>
      <c r="COQ286" s="85"/>
      <c r="COR286" s="85"/>
      <c r="COS286" s="85"/>
      <c r="COT286" s="85"/>
      <c r="COU286" s="85"/>
      <c r="COV286" s="85"/>
      <c r="COW286" s="85"/>
      <c r="COX286" s="85"/>
      <c r="COY286" s="85"/>
      <c r="COZ286" s="85"/>
      <c r="CPA286" s="85"/>
      <c r="CPB286" s="85"/>
      <c r="CPC286" s="85"/>
      <c r="CPD286" s="85"/>
      <c r="CPE286" s="85"/>
      <c r="CPF286" s="85"/>
      <c r="CPG286" s="85"/>
      <c r="CPH286" s="85"/>
      <c r="CPI286" s="85"/>
      <c r="CPJ286" s="85"/>
      <c r="CPK286" s="85"/>
      <c r="CPL286" s="85"/>
      <c r="CPM286" s="85"/>
      <c r="CPN286" s="85"/>
      <c r="CPO286" s="85"/>
      <c r="CPP286" s="85"/>
      <c r="CPQ286" s="85"/>
      <c r="CPR286" s="85"/>
      <c r="CPS286" s="85"/>
      <c r="CPT286" s="85"/>
      <c r="CPU286" s="85"/>
      <c r="CPV286" s="85"/>
      <c r="CPW286" s="85"/>
      <c r="CPX286" s="85"/>
      <c r="CPY286" s="85"/>
      <c r="CPZ286" s="85"/>
      <c r="CQA286" s="85"/>
      <c r="CQB286" s="85"/>
      <c r="CQC286" s="85"/>
      <c r="CQD286" s="85"/>
      <c r="CQE286" s="85"/>
      <c r="CQF286" s="85"/>
      <c r="CQG286" s="85"/>
      <c r="CQH286" s="85"/>
      <c r="CQI286" s="85"/>
      <c r="CQJ286" s="85"/>
      <c r="CQK286" s="85"/>
      <c r="CQL286" s="85"/>
      <c r="CQM286" s="85"/>
      <c r="CQN286" s="85"/>
      <c r="CQO286" s="85"/>
      <c r="CQP286" s="85"/>
      <c r="CQQ286" s="85"/>
      <c r="CQR286" s="85"/>
      <c r="CQS286" s="85"/>
      <c r="CQT286" s="85"/>
      <c r="CQU286" s="85"/>
      <c r="CQV286" s="85"/>
      <c r="CQW286" s="85"/>
      <c r="CQX286" s="85"/>
      <c r="CQY286" s="85"/>
      <c r="CQZ286" s="85"/>
      <c r="CRA286" s="85"/>
      <c r="CRB286" s="85"/>
      <c r="CRC286" s="85"/>
      <c r="CRD286" s="85"/>
      <c r="CRE286" s="85"/>
      <c r="CRF286" s="85"/>
      <c r="CRG286" s="85"/>
      <c r="CRH286" s="85"/>
      <c r="CRI286" s="85"/>
      <c r="CRJ286" s="85"/>
      <c r="CRK286" s="85"/>
      <c r="CRL286" s="85"/>
      <c r="CRM286" s="85"/>
      <c r="CRN286" s="85"/>
      <c r="CRO286" s="85"/>
      <c r="CRP286" s="85"/>
      <c r="CRQ286" s="85"/>
      <c r="CRR286" s="85"/>
      <c r="CRS286" s="85"/>
      <c r="CRT286" s="85"/>
      <c r="CRU286" s="85"/>
      <c r="CRV286" s="85"/>
      <c r="CRW286" s="85"/>
      <c r="CRX286" s="85"/>
      <c r="CRY286" s="85"/>
      <c r="CRZ286" s="85"/>
      <c r="CSA286" s="85"/>
      <c r="CSB286" s="85"/>
      <c r="CSC286" s="85"/>
      <c r="CSD286" s="85"/>
      <c r="CSE286" s="85"/>
      <c r="CSF286" s="85"/>
      <c r="CSG286" s="85"/>
      <c r="CSH286" s="85"/>
      <c r="CSI286" s="85"/>
      <c r="CSJ286" s="85"/>
      <c r="CSK286" s="85"/>
      <c r="CSL286" s="85"/>
      <c r="CSM286" s="85"/>
      <c r="CSN286" s="85"/>
      <c r="CSO286" s="85"/>
      <c r="CSP286" s="85"/>
      <c r="CSQ286" s="85"/>
      <c r="CSR286" s="85"/>
      <c r="CSS286" s="85"/>
      <c r="CST286" s="85"/>
      <c r="CSU286" s="85"/>
      <c r="CSV286" s="85"/>
      <c r="CSW286" s="85"/>
      <c r="CSX286" s="85"/>
      <c r="CSY286" s="85"/>
      <c r="CSZ286" s="85"/>
      <c r="CTA286" s="85"/>
      <c r="CTB286" s="85"/>
      <c r="CTC286" s="85"/>
      <c r="CTD286" s="85"/>
      <c r="CTE286" s="85"/>
      <c r="CTF286" s="85"/>
      <c r="CTG286" s="85"/>
      <c r="CTH286" s="85"/>
      <c r="CTI286" s="85"/>
      <c r="CTJ286" s="85"/>
      <c r="CTK286" s="85"/>
      <c r="CTL286" s="85"/>
      <c r="CTM286" s="85"/>
      <c r="CTN286" s="85"/>
      <c r="CTO286" s="85"/>
      <c r="CTP286" s="85"/>
      <c r="CTQ286" s="85"/>
      <c r="CTR286" s="85"/>
      <c r="CTS286" s="85"/>
      <c r="CTT286" s="85"/>
      <c r="CTU286" s="85"/>
      <c r="CTV286" s="85"/>
      <c r="CTW286" s="85"/>
      <c r="CTX286" s="85"/>
      <c r="CTY286" s="85"/>
      <c r="CTZ286" s="85"/>
      <c r="CUA286" s="85"/>
      <c r="CUB286" s="85"/>
      <c r="CUC286" s="85"/>
      <c r="CUD286" s="85"/>
      <c r="CUE286" s="85"/>
      <c r="CUF286" s="85"/>
      <c r="CUG286" s="85"/>
      <c r="CUH286" s="85"/>
      <c r="CUI286" s="85"/>
      <c r="CUJ286" s="85"/>
      <c r="CUK286" s="85"/>
      <c r="CUL286" s="85"/>
      <c r="CUM286" s="85"/>
      <c r="CUN286" s="85"/>
      <c r="CUO286" s="85"/>
      <c r="CUP286" s="85"/>
      <c r="CUQ286" s="85"/>
      <c r="CUR286" s="85"/>
      <c r="CUS286" s="85"/>
      <c r="CUT286" s="85"/>
      <c r="CUU286" s="85"/>
      <c r="CUV286" s="85"/>
      <c r="CUW286" s="85"/>
      <c r="CUX286" s="85"/>
      <c r="CUY286" s="85"/>
      <c r="CUZ286" s="85"/>
      <c r="CVA286" s="85"/>
      <c r="CVB286" s="85"/>
      <c r="CVC286" s="85"/>
      <c r="CVD286" s="85"/>
      <c r="CVE286" s="85"/>
      <c r="CVF286" s="85"/>
      <c r="CVG286" s="85"/>
      <c r="CVH286" s="85"/>
      <c r="CVI286" s="85"/>
      <c r="CVJ286" s="85"/>
      <c r="CVK286" s="85"/>
      <c r="CVL286" s="85"/>
      <c r="CVM286" s="85"/>
      <c r="CVN286" s="85"/>
      <c r="CVO286" s="85"/>
      <c r="CVP286" s="85"/>
      <c r="CVQ286" s="85"/>
      <c r="CVR286" s="85"/>
      <c r="CVS286" s="85"/>
      <c r="CVT286" s="85"/>
      <c r="CVU286" s="85"/>
      <c r="CVV286" s="85"/>
      <c r="CVW286" s="85"/>
      <c r="CVX286" s="85"/>
      <c r="CVY286" s="85"/>
      <c r="CVZ286" s="85"/>
      <c r="CWA286" s="85"/>
      <c r="CWB286" s="85"/>
      <c r="CWC286" s="85"/>
      <c r="CWD286" s="85"/>
      <c r="CWE286" s="85"/>
      <c r="CWF286" s="85"/>
      <c r="CWG286" s="85"/>
      <c r="CWH286" s="85"/>
      <c r="CWI286" s="85"/>
      <c r="CWJ286" s="85"/>
      <c r="CWK286" s="85"/>
      <c r="CWL286" s="85"/>
      <c r="CWM286" s="85"/>
      <c r="CWN286" s="85"/>
      <c r="CWO286" s="85"/>
      <c r="CWP286" s="85"/>
      <c r="CWQ286" s="85"/>
      <c r="CWR286" s="85"/>
      <c r="CWS286" s="85"/>
      <c r="CWT286" s="85"/>
      <c r="CWU286" s="85"/>
      <c r="CWV286" s="85"/>
      <c r="CWW286" s="85"/>
      <c r="CWX286" s="85"/>
      <c r="CWY286" s="85"/>
      <c r="CWZ286" s="85"/>
      <c r="CXA286" s="85"/>
      <c r="CXB286" s="85"/>
      <c r="CXC286" s="85"/>
      <c r="CXD286" s="85"/>
      <c r="CXE286" s="85"/>
      <c r="CXF286" s="85"/>
      <c r="CXG286" s="85"/>
      <c r="CXH286" s="85"/>
      <c r="CXI286" s="85"/>
      <c r="CXJ286" s="85"/>
      <c r="CXK286" s="85"/>
      <c r="CXL286" s="85"/>
      <c r="CXM286" s="85"/>
      <c r="CXN286" s="85"/>
      <c r="CXO286" s="85"/>
      <c r="CXP286" s="85"/>
      <c r="CXQ286" s="85"/>
      <c r="CXR286" s="85"/>
      <c r="CXS286" s="85"/>
      <c r="CXT286" s="85"/>
      <c r="CXU286" s="85"/>
      <c r="CXV286" s="85"/>
      <c r="CXW286" s="85"/>
      <c r="CXX286" s="85"/>
      <c r="CXY286" s="85"/>
      <c r="CXZ286" s="85"/>
      <c r="CYA286" s="85"/>
      <c r="CYB286" s="85"/>
      <c r="CYC286" s="85"/>
      <c r="CYD286" s="85"/>
      <c r="CYE286" s="85"/>
      <c r="CYF286" s="85"/>
      <c r="CYG286" s="85"/>
      <c r="CYH286" s="85"/>
      <c r="CYI286" s="85"/>
      <c r="CYJ286" s="85"/>
      <c r="CYK286" s="85"/>
      <c r="CYL286" s="85"/>
      <c r="CYM286" s="85"/>
      <c r="CYN286" s="85"/>
      <c r="CYO286" s="85"/>
      <c r="CYP286" s="85"/>
      <c r="CYQ286" s="85"/>
      <c r="CYR286" s="85"/>
      <c r="CYS286" s="85"/>
      <c r="CYT286" s="85"/>
      <c r="CYU286" s="85"/>
      <c r="CYV286" s="85"/>
      <c r="CYW286" s="85"/>
      <c r="CYX286" s="85"/>
      <c r="CYY286" s="85"/>
      <c r="CYZ286" s="85"/>
      <c r="CZA286" s="85"/>
      <c r="CZB286" s="85"/>
      <c r="CZC286" s="85"/>
      <c r="CZD286" s="85"/>
      <c r="CZE286" s="85"/>
      <c r="CZF286" s="85"/>
      <c r="CZG286" s="85"/>
      <c r="CZH286" s="85"/>
      <c r="CZI286" s="85"/>
      <c r="CZJ286" s="85"/>
      <c r="CZK286" s="85"/>
      <c r="CZL286" s="85"/>
      <c r="CZM286" s="85"/>
      <c r="CZN286" s="85"/>
      <c r="CZO286" s="85"/>
      <c r="CZP286" s="85"/>
      <c r="CZQ286" s="85"/>
      <c r="CZR286" s="85"/>
      <c r="CZS286" s="85"/>
      <c r="CZT286" s="85"/>
      <c r="CZU286" s="85"/>
      <c r="CZV286" s="85"/>
      <c r="CZW286" s="85"/>
      <c r="CZX286" s="85"/>
      <c r="CZY286" s="85"/>
      <c r="CZZ286" s="85"/>
      <c r="DAA286" s="85"/>
      <c r="DAB286" s="85"/>
      <c r="DAC286" s="85"/>
      <c r="DAD286" s="85"/>
      <c r="DAE286" s="85"/>
      <c r="DAF286" s="85"/>
      <c r="DAG286" s="85"/>
      <c r="DAH286" s="85"/>
      <c r="DAI286" s="85"/>
      <c r="DAJ286" s="85"/>
      <c r="DAK286" s="85"/>
      <c r="DAL286" s="85"/>
      <c r="DAM286" s="85"/>
      <c r="DAN286" s="85"/>
      <c r="DAO286" s="85"/>
      <c r="DAP286" s="85"/>
      <c r="DAQ286" s="85"/>
      <c r="DAR286" s="85"/>
      <c r="DAS286" s="85"/>
      <c r="DAT286" s="85"/>
      <c r="DAU286" s="85"/>
      <c r="DAV286" s="85"/>
      <c r="DAW286" s="85"/>
      <c r="DAX286" s="85"/>
      <c r="DAY286" s="85"/>
      <c r="DAZ286" s="85"/>
      <c r="DBA286" s="85"/>
      <c r="DBB286" s="85"/>
      <c r="DBC286" s="85"/>
      <c r="DBD286" s="85"/>
      <c r="DBE286" s="85"/>
      <c r="DBF286" s="85"/>
      <c r="DBG286" s="85"/>
      <c r="DBH286" s="85"/>
      <c r="DBI286" s="85"/>
      <c r="DBJ286" s="85"/>
      <c r="DBK286" s="85"/>
      <c r="DBL286" s="85"/>
      <c r="DBM286" s="85"/>
      <c r="DBN286" s="85"/>
      <c r="DBO286" s="85"/>
      <c r="DBP286" s="85"/>
      <c r="DBQ286" s="85"/>
      <c r="DBR286" s="85"/>
      <c r="DBS286" s="85"/>
      <c r="DBT286" s="85"/>
      <c r="DBU286" s="85"/>
      <c r="DBV286" s="85"/>
      <c r="DBW286" s="85"/>
      <c r="DBX286" s="85"/>
      <c r="DBY286" s="85"/>
      <c r="DBZ286" s="85"/>
      <c r="DCA286" s="85"/>
      <c r="DCB286" s="85"/>
      <c r="DCC286" s="85"/>
      <c r="DCD286" s="85"/>
      <c r="DCE286" s="85"/>
      <c r="DCF286" s="85"/>
      <c r="DCG286" s="85"/>
      <c r="DCH286" s="85"/>
      <c r="DCI286" s="85"/>
      <c r="DCJ286" s="85"/>
      <c r="DCK286" s="85"/>
      <c r="DCL286" s="85"/>
      <c r="DCM286" s="85"/>
      <c r="DCN286" s="85"/>
      <c r="DCO286" s="85"/>
      <c r="DCP286" s="85"/>
      <c r="DCQ286" s="85"/>
      <c r="DCR286" s="85"/>
      <c r="DCS286" s="85"/>
      <c r="DCT286" s="85"/>
      <c r="DCU286" s="85"/>
      <c r="DCV286" s="85"/>
      <c r="DCW286" s="85"/>
      <c r="DCX286" s="85"/>
      <c r="DCY286" s="85"/>
      <c r="DCZ286" s="85"/>
      <c r="DDA286" s="85"/>
      <c r="DDB286" s="85"/>
      <c r="DDC286" s="85"/>
      <c r="DDD286" s="85"/>
      <c r="DDE286" s="85"/>
      <c r="DDF286" s="85"/>
      <c r="DDG286" s="85"/>
      <c r="DDH286" s="85"/>
      <c r="DDI286" s="85"/>
      <c r="DDJ286" s="85"/>
      <c r="DDK286" s="85"/>
      <c r="DDL286" s="85"/>
      <c r="DDM286" s="85"/>
      <c r="DDN286" s="85"/>
      <c r="DDO286" s="85"/>
      <c r="DDP286" s="85"/>
      <c r="DDQ286" s="85"/>
      <c r="DDR286" s="85"/>
      <c r="DDS286" s="85"/>
      <c r="DDT286" s="85"/>
      <c r="DDU286" s="85"/>
      <c r="DDV286" s="85"/>
      <c r="DDW286" s="85"/>
      <c r="DDX286" s="85"/>
      <c r="DDY286" s="85"/>
      <c r="DDZ286" s="85"/>
      <c r="DEA286" s="85"/>
      <c r="DEB286" s="85"/>
      <c r="DEC286" s="85"/>
      <c r="DED286" s="85"/>
      <c r="DEE286" s="85"/>
      <c r="DEF286" s="85"/>
      <c r="DEG286" s="85"/>
      <c r="DEH286" s="85"/>
      <c r="DEI286" s="85"/>
      <c r="DEJ286" s="85"/>
      <c r="DEK286" s="85"/>
      <c r="DEL286" s="85"/>
      <c r="DEM286" s="85"/>
      <c r="DEN286" s="85"/>
      <c r="DEO286" s="85"/>
      <c r="DEP286" s="85"/>
      <c r="DEQ286" s="85"/>
      <c r="DER286" s="85"/>
      <c r="DES286" s="85"/>
      <c r="DET286" s="85"/>
      <c r="DEU286" s="85"/>
      <c r="DEV286" s="85"/>
      <c r="DEW286" s="85"/>
      <c r="DEX286" s="85"/>
      <c r="DEY286" s="85"/>
      <c r="DEZ286" s="85"/>
      <c r="DFA286" s="85"/>
      <c r="DFB286" s="85"/>
      <c r="DFC286" s="85"/>
      <c r="DFD286" s="85"/>
      <c r="DFE286" s="85"/>
      <c r="DFF286" s="85"/>
      <c r="DFG286" s="85"/>
      <c r="DFH286" s="85"/>
      <c r="DFI286" s="85"/>
      <c r="DFJ286" s="85"/>
      <c r="DFK286" s="85"/>
      <c r="DFL286" s="85"/>
      <c r="DFM286" s="85"/>
      <c r="DFN286" s="85"/>
      <c r="DFO286" s="85"/>
      <c r="DFP286" s="85"/>
      <c r="DFQ286" s="85"/>
      <c r="DFR286" s="85"/>
      <c r="DFS286" s="85"/>
      <c r="DFT286" s="85"/>
      <c r="DFU286" s="85"/>
      <c r="DFV286" s="85"/>
      <c r="DFW286" s="85"/>
      <c r="DFX286" s="85"/>
      <c r="DFY286" s="85"/>
      <c r="DFZ286" s="85"/>
      <c r="DGA286" s="85"/>
      <c r="DGB286" s="85"/>
      <c r="DGC286" s="85"/>
      <c r="DGD286" s="85"/>
      <c r="DGE286" s="85"/>
      <c r="DGF286" s="85"/>
      <c r="DGG286" s="85"/>
      <c r="DGH286" s="85"/>
      <c r="DGI286" s="85"/>
      <c r="DGJ286" s="85"/>
      <c r="DGK286" s="85"/>
      <c r="DGL286" s="85"/>
      <c r="DGM286" s="85"/>
      <c r="DGN286" s="85"/>
      <c r="DGO286" s="85"/>
      <c r="DGP286" s="85"/>
      <c r="DGQ286" s="85"/>
      <c r="DGR286" s="85"/>
      <c r="DGS286" s="85"/>
      <c r="DGT286" s="85"/>
      <c r="DGU286" s="85"/>
      <c r="DGV286" s="85"/>
      <c r="DGW286" s="85"/>
      <c r="DGX286" s="85"/>
      <c r="DGY286" s="85"/>
      <c r="DGZ286" s="85"/>
      <c r="DHA286" s="85"/>
      <c r="DHB286" s="85"/>
      <c r="DHC286" s="85"/>
      <c r="DHD286" s="85"/>
      <c r="DHE286" s="85"/>
      <c r="DHF286" s="85"/>
      <c r="DHG286" s="85"/>
      <c r="DHH286" s="85"/>
      <c r="DHI286" s="85"/>
      <c r="DHJ286" s="85"/>
      <c r="DHK286" s="85"/>
      <c r="DHL286" s="85"/>
      <c r="DHM286" s="85"/>
      <c r="DHN286" s="85"/>
      <c r="DHO286" s="85"/>
      <c r="DHP286" s="85"/>
      <c r="DHQ286" s="85"/>
      <c r="DHR286" s="85"/>
      <c r="DHS286" s="85"/>
      <c r="DHT286" s="85"/>
      <c r="DHU286" s="85"/>
      <c r="DHV286" s="85"/>
      <c r="DHW286" s="85"/>
      <c r="DHX286" s="85"/>
      <c r="DHY286" s="85"/>
      <c r="DHZ286" s="85"/>
      <c r="DIA286" s="85"/>
      <c r="DIB286" s="85"/>
      <c r="DIC286" s="85"/>
      <c r="DID286" s="85"/>
      <c r="DIE286" s="85"/>
      <c r="DIF286" s="85"/>
      <c r="DIG286" s="85"/>
      <c r="DIH286" s="85"/>
      <c r="DII286" s="85"/>
      <c r="DIJ286" s="85"/>
      <c r="DIK286" s="85"/>
      <c r="DIL286" s="85"/>
      <c r="DIM286" s="85"/>
      <c r="DIN286" s="85"/>
      <c r="DIO286" s="85"/>
      <c r="DIP286" s="85"/>
      <c r="DIQ286" s="85"/>
      <c r="DIR286" s="85"/>
      <c r="DIS286" s="85"/>
      <c r="DIT286" s="85"/>
      <c r="DIU286" s="85"/>
      <c r="DIV286" s="85"/>
      <c r="DIW286" s="85"/>
      <c r="DIX286" s="85"/>
      <c r="DIY286" s="85"/>
      <c r="DIZ286" s="85"/>
      <c r="DJA286" s="85"/>
      <c r="DJB286" s="85"/>
      <c r="DJC286" s="85"/>
      <c r="DJD286" s="85"/>
      <c r="DJE286" s="85"/>
      <c r="DJF286" s="85"/>
      <c r="DJG286" s="85"/>
      <c r="DJH286" s="85"/>
      <c r="DJI286" s="85"/>
      <c r="DJJ286" s="85"/>
      <c r="DJK286" s="85"/>
      <c r="DJL286" s="85"/>
      <c r="DJM286" s="85"/>
      <c r="DJN286" s="85"/>
      <c r="DJO286" s="85"/>
      <c r="DJP286" s="85"/>
      <c r="DJQ286" s="85"/>
      <c r="DJR286" s="85"/>
      <c r="DJS286" s="85"/>
      <c r="DJT286" s="85"/>
      <c r="DJU286" s="85"/>
      <c r="DJV286" s="85"/>
      <c r="DJW286" s="85"/>
      <c r="DJX286" s="85"/>
      <c r="DJY286" s="85"/>
      <c r="DJZ286" s="85"/>
      <c r="DKA286" s="85"/>
      <c r="DKB286" s="85"/>
      <c r="DKC286" s="85"/>
      <c r="DKD286" s="85"/>
      <c r="DKE286" s="85"/>
      <c r="DKF286" s="85"/>
      <c r="DKG286" s="85"/>
      <c r="DKH286" s="85"/>
      <c r="DKI286" s="85"/>
      <c r="DKJ286" s="85"/>
      <c r="DKK286" s="85"/>
      <c r="DKL286" s="85"/>
      <c r="DKM286" s="85"/>
      <c r="DKN286" s="85"/>
      <c r="DKO286" s="85"/>
      <c r="DKP286" s="85"/>
      <c r="DKQ286" s="85"/>
      <c r="DKR286" s="85"/>
      <c r="DKS286" s="85"/>
      <c r="DKT286" s="85"/>
      <c r="DKU286" s="85"/>
      <c r="DKV286" s="85"/>
      <c r="DKW286" s="85"/>
      <c r="DKX286" s="85"/>
      <c r="DKY286" s="85"/>
      <c r="DKZ286" s="85"/>
      <c r="DLA286" s="85"/>
      <c r="DLB286" s="85"/>
      <c r="DLC286" s="85"/>
      <c r="DLD286" s="85"/>
      <c r="DLE286" s="85"/>
      <c r="DLF286" s="85"/>
      <c r="DLG286" s="85"/>
      <c r="DLH286" s="85"/>
      <c r="DLI286" s="85"/>
      <c r="DLJ286" s="85"/>
      <c r="DLK286" s="85"/>
      <c r="DLL286" s="85"/>
      <c r="DLM286" s="85"/>
      <c r="DLN286" s="85"/>
      <c r="DLO286" s="85"/>
      <c r="DLP286" s="85"/>
      <c r="DLQ286" s="85"/>
      <c r="DLR286" s="85"/>
      <c r="DLS286" s="85"/>
      <c r="DLT286" s="85"/>
      <c r="DLU286" s="85"/>
      <c r="DLV286" s="85"/>
      <c r="DLW286" s="85"/>
      <c r="DLX286" s="85"/>
      <c r="DLY286" s="85"/>
      <c r="DLZ286" s="85"/>
      <c r="DMA286" s="85"/>
      <c r="DMB286" s="85"/>
      <c r="DMC286" s="85"/>
      <c r="DMD286" s="85"/>
      <c r="DME286" s="85"/>
      <c r="DMF286" s="85"/>
      <c r="DMG286" s="85"/>
      <c r="DMH286" s="85"/>
      <c r="DMI286" s="85"/>
      <c r="DMJ286" s="85"/>
      <c r="DMK286" s="85"/>
      <c r="DML286" s="85"/>
      <c r="DMM286" s="85"/>
      <c r="DMN286" s="85"/>
      <c r="DMO286" s="85"/>
      <c r="DMP286" s="85"/>
      <c r="DMQ286" s="85"/>
      <c r="DMR286" s="85"/>
      <c r="DMS286" s="85"/>
      <c r="DMT286" s="85"/>
      <c r="DMU286" s="85"/>
      <c r="DMV286" s="85"/>
      <c r="DMW286" s="85"/>
      <c r="DMX286" s="85"/>
      <c r="DMY286" s="85"/>
      <c r="DMZ286" s="85"/>
      <c r="DNA286" s="85"/>
      <c r="DNB286" s="85"/>
      <c r="DNC286" s="85"/>
      <c r="DND286" s="85"/>
      <c r="DNE286" s="85"/>
      <c r="DNF286" s="85"/>
      <c r="DNG286" s="85"/>
      <c r="DNH286" s="85"/>
      <c r="DNI286" s="85"/>
      <c r="DNJ286" s="85"/>
      <c r="DNK286" s="85"/>
      <c r="DNL286" s="85"/>
      <c r="DNM286" s="85"/>
      <c r="DNN286" s="85"/>
      <c r="DNO286" s="85"/>
      <c r="DNP286" s="85"/>
      <c r="DNQ286" s="85"/>
      <c r="DNR286" s="85"/>
      <c r="DNS286" s="85"/>
      <c r="DNT286" s="85"/>
      <c r="DNU286" s="85"/>
      <c r="DNV286" s="85"/>
      <c r="DNW286" s="85"/>
      <c r="DNX286" s="85"/>
      <c r="DNY286" s="85"/>
      <c r="DNZ286" s="85"/>
      <c r="DOA286" s="85"/>
      <c r="DOB286" s="85"/>
      <c r="DOC286" s="85"/>
      <c r="DOD286" s="85"/>
      <c r="DOE286" s="85"/>
      <c r="DOF286" s="85"/>
      <c r="DOG286" s="85"/>
      <c r="DOH286" s="85"/>
      <c r="DOI286" s="85"/>
      <c r="DOJ286" s="85"/>
      <c r="DOK286" s="85"/>
      <c r="DOL286" s="85"/>
      <c r="DOM286" s="85"/>
      <c r="DON286" s="85"/>
      <c r="DOO286" s="85"/>
      <c r="DOP286" s="85"/>
      <c r="DOQ286" s="85"/>
      <c r="DOR286" s="85"/>
      <c r="DOS286" s="85"/>
      <c r="DOT286" s="85"/>
      <c r="DOU286" s="85"/>
      <c r="DOV286" s="85"/>
      <c r="DOW286" s="85"/>
      <c r="DOX286" s="85"/>
      <c r="DOY286" s="85"/>
      <c r="DOZ286" s="85"/>
      <c r="DPA286" s="85"/>
      <c r="DPB286" s="85"/>
      <c r="DPC286" s="85"/>
      <c r="DPD286" s="85"/>
      <c r="DPE286" s="85"/>
      <c r="DPF286" s="85"/>
      <c r="DPG286" s="85"/>
      <c r="DPH286" s="85"/>
      <c r="DPI286" s="85"/>
      <c r="DPJ286" s="85"/>
      <c r="DPK286" s="85"/>
      <c r="DPL286" s="85"/>
      <c r="DPM286" s="85"/>
      <c r="DPN286" s="85"/>
      <c r="DPO286" s="85"/>
      <c r="DPP286" s="85"/>
      <c r="DPQ286" s="85"/>
      <c r="DPR286" s="85"/>
      <c r="DPS286" s="85"/>
      <c r="DPT286" s="85"/>
      <c r="DPU286" s="85"/>
      <c r="DPV286" s="85"/>
      <c r="DPW286" s="85"/>
      <c r="DPX286" s="85"/>
      <c r="DPY286" s="85"/>
      <c r="DPZ286" s="85"/>
      <c r="DQA286" s="85"/>
      <c r="DQB286" s="85"/>
      <c r="DQC286" s="85"/>
      <c r="DQD286" s="85"/>
      <c r="DQE286" s="85"/>
      <c r="DQF286" s="85"/>
      <c r="DQG286" s="85"/>
      <c r="DQH286" s="85"/>
      <c r="DQI286" s="85"/>
      <c r="DQJ286" s="85"/>
      <c r="DQK286" s="85"/>
      <c r="DQL286" s="85"/>
      <c r="DQM286" s="85"/>
      <c r="DQN286" s="85"/>
      <c r="DQO286" s="85"/>
      <c r="DQP286" s="85"/>
      <c r="DQQ286" s="85"/>
      <c r="DQR286" s="85"/>
      <c r="DQS286" s="85"/>
      <c r="DQT286" s="85"/>
      <c r="DQU286" s="85"/>
      <c r="DQV286" s="85"/>
      <c r="DQW286" s="85"/>
      <c r="DQX286" s="85"/>
      <c r="DQY286" s="85"/>
      <c r="DQZ286" s="85"/>
      <c r="DRA286" s="85"/>
      <c r="DRB286" s="85"/>
      <c r="DRC286" s="85"/>
      <c r="DRD286" s="85"/>
      <c r="DRE286" s="85"/>
      <c r="DRF286" s="85"/>
      <c r="DRG286" s="85"/>
      <c r="DRH286" s="85"/>
      <c r="DRI286" s="85"/>
      <c r="DRJ286" s="85"/>
      <c r="DRK286" s="85"/>
      <c r="DRL286" s="85"/>
      <c r="DRM286" s="85"/>
      <c r="DRN286" s="85"/>
      <c r="DRO286" s="85"/>
      <c r="DRP286" s="85"/>
      <c r="DRQ286" s="85"/>
      <c r="DRR286" s="85"/>
      <c r="DRS286" s="85"/>
      <c r="DRT286" s="85"/>
      <c r="DRU286" s="85"/>
      <c r="DRV286" s="85"/>
      <c r="DRW286" s="85"/>
      <c r="DRX286" s="85"/>
      <c r="DRY286" s="85"/>
      <c r="DRZ286" s="85"/>
      <c r="DSA286" s="85"/>
      <c r="DSB286" s="85"/>
      <c r="DSC286" s="85"/>
      <c r="DSD286" s="85"/>
      <c r="DSE286" s="85"/>
      <c r="DSF286" s="85"/>
      <c r="DSG286" s="85"/>
      <c r="DSH286" s="85"/>
      <c r="DSI286" s="85"/>
      <c r="DSJ286" s="85"/>
      <c r="DSK286" s="85"/>
      <c r="DSL286" s="85"/>
      <c r="DSM286" s="85"/>
      <c r="DSN286" s="85"/>
      <c r="DSO286" s="85"/>
      <c r="DSP286" s="85"/>
      <c r="DSQ286" s="85"/>
      <c r="DSR286" s="85"/>
      <c r="DSS286" s="85"/>
      <c r="DST286" s="85"/>
      <c r="DSU286" s="85"/>
      <c r="DSV286" s="85"/>
      <c r="DSW286" s="85"/>
      <c r="DSX286" s="85"/>
      <c r="DSY286" s="85"/>
      <c r="DSZ286" s="85"/>
      <c r="DTA286" s="85"/>
      <c r="DTB286" s="85"/>
      <c r="DTC286" s="85"/>
      <c r="DTD286" s="85"/>
      <c r="DTE286" s="85"/>
      <c r="DTF286" s="85"/>
      <c r="DTG286" s="85"/>
      <c r="DTH286" s="85"/>
      <c r="DTI286" s="85"/>
      <c r="DTJ286" s="85"/>
      <c r="DTK286" s="85"/>
      <c r="DTL286" s="85"/>
      <c r="DTM286" s="85"/>
      <c r="DTN286" s="85"/>
      <c r="DTO286" s="85"/>
      <c r="DTP286" s="85"/>
      <c r="DTQ286" s="85"/>
      <c r="DTR286" s="85"/>
      <c r="DTS286" s="85"/>
      <c r="DTT286" s="85"/>
      <c r="DTU286" s="85"/>
      <c r="DTV286" s="85"/>
      <c r="DTW286" s="85"/>
      <c r="DTX286" s="85"/>
      <c r="DTY286" s="85"/>
      <c r="DTZ286" s="85"/>
      <c r="DUA286" s="85"/>
      <c r="DUB286" s="85"/>
      <c r="DUC286" s="85"/>
      <c r="DUD286" s="85"/>
      <c r="DUE286" s="85"/>
      <c r="DUF286" s="85"/>
      <c r="DUG286" s="85"/>
      <c r="DUH286" s="85"/>
      <c r="DUI286" s="85"/>
      <c r="DUJ286" s="85"/>
      <c r="DUK286" s="85"/>
      <c r="DUL286" s="85"/>
      <c r="DUM286" s="85"/>
      <c r="DUN286" s="85"/>
      <c r="DUO286" s="85"/>
      <c r="DUP286" s="85"/>
      <c r="DUQ286" s="85"/>
      <c r="DUR286" s="85"/>
      <c r="DUS286" s="85"/>
      <c r="DUT286" s="85"/>
      <c r="DUU286" s="85"/>
      <c r="DUV286" s="85"/>
      <c r="DUW286" s="85"/>
      <c r="DUX286" s="85"/>
      <c r="DUY286" s="85"/>
      <c r="DUZ286" s="85"/>
      <c r="DVA286" s="85"/>
      <c r="DVB286" s="85"/>
      <c r="DVC286" s="85"/>
      <c r="DVD286" s="85"/>
      <c r="DVE286" s="85"/>
      <c r="DVF286" s="85"/>
      <c r="DVG286" s="85"/>
      <c r="DVH286" s="85"/>
      <c r="DVI286" s="85"/>
      <c r="DVJ286" s="85"/>
      <c r="DVK286" s="85"/>
      <c r="DVL286" s="85"/>
      <c r="DVM286" s="85"/>
      <c r="DVN286" s="85"/>
      <c r="DVO286" s="85"/>
      <c r="DVP286" s="85"/>
      <c r="DVQ286" s="85"/>
      <c r="DVR286" s="85"/>
      <c r="DVS286" s="85"/>
      <c r="DVT286" s="85"/>
      <c r="DVU286" s="85"/>
      <c r="DVV286" s="85"/>
      <c r="DVW286" s="85"/>
      <c r="DVX286" s="85"/>
      <c r="DVY286" s="85"/>
      <c r="DVZ286" s="85"/>
      <c r="DWA286" s="85"/>
      <c r="DWB286" s="85"/>
      <c r="DWC286" s="85"/>
      <c r="DWD286" s="85"/>
      <c r="DWE286" s="85"/>
      <c r="DWF286" s="85"/>
      <c r="DWG286" s="85"/>
      <c r="DWH286" s="85"/>
      <c r="DWI286" s="85"/>
      <c r="DWJ286" s="85"/>
      <c r="DWK286" s="85"/>
      <c r="DWL286" s="85"/>
      <c r="DWM286" s="85"/>
      <c r="DWN286" s="85"/>
      <c r="DWO286" s="85"/>
      <c r="DWP286" s="85"/>
      <c r="DWQ286" s="85"/>
      <c r="DWR286" s="85"/>
      <c r="DWS286" s="85"/>
      <c r="DWT286" s="85"/>
      <c r="DWU286" s="85"/>
      <c r="DWV286" s="85"/>
      <c r="DWW286" s="85"/>
      <c r="DWX286" s="85"/>
      <c r="DWY286" s="85"/>
      <c r="DWZ286" s="85"/>
      <c r="DXA286" s="85"/>
      <c r="DXB286" s="85"/>
      <c r="DXC286" s="85"/>
      <c r="DXD286" s="85"/>
      <c r="DXE286" s="85"/>
      <c r="DXF286" s="85"/>
      <c r="DXG286" s="85"/>
      <c r="DXH286" s="85"/>
      <c r="DXI286" s="85"/>
      <c r="DXJ286" s="85"/>
      <c r="DXK286" s="85"/>
      <c r="DXL286" s="85"/>
      <c r="DXM286" s="85"/>
      <c r="DXN286" s="85"/>
      <c r="DXO286" s="85"/>
      <c r="DXP286" s="85"/>
      <c r="DXQ286" s="85"/>
      <c r="DXR286" s="85"/>
      <c r="DXS286" s="85"/>
      <c r="DXT286" s="85"/>
      <c r="DXU286" s="85"/>
      <c r="DXV286" s="85"/>
      <c r="DXW286" s="85"/>
      <c r="DXX286" s="85"/>
      <c r="DXY286" s="85"/>
      <c r="DXZ286" s="85"/>
      <c r="DYA286" s="85"/>
      <c r="DYB286" s="85"/>
      <c r="DYC286" s="85"/>
      <c r="DYD286" s="85"/>
      <c r="DYE286" s="85"/>
      <c r="DYF286" s="85"/>
      <c r="DYG286" s="85"/>
      <c r="DYH286" s="85"/>
      <c r="DYI286" s="85"/>
      <c r="DYJ286" s="85"/>
      <c r="DYK286" s="85"/>
      <c r="DYL286" s="85"/>
      <c r="DYM286" s="85"/>
      <c r="DYN286" s="85"/>
      <c r="DYO286" s="85"/>
      <c r="DYP286" s="85"/>
      <c r="DYQ286" s="85"/>
      <c r="DYR286" s="85"/>
      <c r="DYS286" s="85"/>
      <c r="DYT286" s="85"/>
      <c r="DYU286" s="85"/>
      <c r="DYV286" s="85"/>
      <c r="DYW286" s="85"/>
      <c r="DYX286" s="85"/>
      <c r="DYY286" s="85"/>
      <c r="DYZ286" s="85"/>
      <c r="DZA286" s="85"/>
      <c r="DZB286" s="85"/>
      <c r="DZC286" s="85"/>
      <c r="DZD286" s="85"/>
      <c r="DZE286" s="85"/>
      <c r="DZF286" s="85"/>
      <c r="DZG286" s="85"/>
      <c r="DZH286" s="85"/>
      <c r="DZI286" s="85"/>
      <c r="DZJ286" s="85"/>
      <c r="DZK286" s="85"/>
      <c r="DZL286" s="85"/>
      <c r="DZM286" s="85"/>
      <c r="DZN286" s="85"/>
      <c r="DZO286" s="85"/>
      <c r="DZP286" s="85"/>
      <c r="DZQ286" s="85"/>
      <c r="DZR286" s="85"/>
      <c r="DZS286" s="85"/>
      <c r="DZT286" s="85"/>
      <c r="DZU286" s="85"/>
      <c r="DZV286" s="85"/>
      <c r="DZW286" s="85"/>
      <c r="DZX286" s="85"/>
      <c r="DZY286" s="85"/>
      <c r="DZZ286" s="85"/>
      <c r="EAA286" s="85"/>
      <c r="EAB286" s="85"/>
      <c r="EAC286" s="85"/>
      <c r="EAD286" s="85"/>
      <c r="EAE286" s="85"/>
      <c r="EAF286" s="85"/>
      <c r="EAG286" s="85"/>
      <c r="EAH286" s="85"/>
      <c r="EAI286" s="85"/>
      <c r="EAJ286" s="85"/>
      <c r="EAK286" s="85"/>
      <c r="EAL286" s="85"/>
      <c r="EAM286" s="85"/>
      <c r="EAN286" s="85"/>
      <c r="EAO286" s="85"/>
      <c r="EAP286" s="85"/>
      <c r="EAQ286" s="85"/>
      <c r="EAR286" s="85"/>
      <c r="EAS286" s="85"/>
      <c r="EAT286" s="85"/>
      <c r="EAU286" s="85"/>
      <c r="EAV286" s="85"/>
      <c r="EAW286" s="85"/>
      <c r="EAX286" s="85"/>
      <c r="EAY286" s="85"/>
      <c r="EAZ286" s="85"/>
      <c r="EBA286" s="85"/>
      <c r="EBB286" s="85"/>
      <c r="EBC286" s="85"/>
      <c r="EBD286" s="85"/>
      <c r="EBE286" s="85"/>
      <c r="EBF286" s="85"/>
      <c r="EBG286" s="85"/>
      <c r="EBH286" s="85"/>
      <c r="EBI286" s="85"/>
      <c r="EBJ286" s="85"/>
      <c r="EBK286" s="85"/>
      <c r="EBL286" s="85"/>
      <c r="EBM286" s="85"/>
      <c r="EBN286" s="85"/>
      <c r="EBO286" s="85"/>
      <c r="EBP286" s="85"/>
      <c r="EBQ286" s="85"/>
      <c r="EBR286" s="85"/>
      <c r="EBS286" s="85"/>
      <c r="EBT286" s="85"/>
      <c r="EBU286" s="85"/>
      <c r="EBV286" s="85"/>
      <c r="EBW286" s="85"/>
      <c r="EBX286" s="85"/>
      <c r="EBY286" s="85"/>
      <c r="EBZ286" s="85"/>
      <c r="ECA286" s="85"/>
      <c r="ECB286" s="85"/>
      <c r="ECC286" s="85"/>
      <c r="ECD286" s="85"/>
      <c r="ECE286" s="85"/>
      <c r="ECF286" s="85"/>
      <c r="ECG286" s="85"/>
      <c r="ECH286" s="85"/>
      <c r="ECI286" s="85"/>
      <c r="ECJ286" s="85"/>
      <c r="ECK286" s="85"/>
      <c r="ECL286" s="85"/>
      <c r="ECM286" s="85"/>
      <c r="ECN286" s="85"/>
      <c r="ECO286" s="85"/>
      <c r="ECP286" s="85"/>
      <c r="ECQ286" s="85"/>
      <c r="ECR286" s="85"/>
      <c r="ECS286" s="85"/>
      <c r="ECT286" s="85"/>
      <c r="ECU286" s="85"/>
      <c r="ECV286" s="85"/>
      <c r="ECW286" s="85"/>
      <c r="ECX286" s="85"/>
      <c r="ECY286" s="85"/>
      <c r="ECZ286" s="85"/>
      <c r="EDA286" s="85"/>
      <c r="EDB286" s="85"/>
      <c r="EDC286" s="85"/>
      <c r="EDD286" s="85"/>
      <c r="EDE286" s="85"/>
      <c r="EDF286" s="85"/>
      <c r="EDG286" s="85"/>
      <c r="EDH286" s="85"/>
      <c r="EDI286" s="85"/>
      <c r="EDJ286" s="85"/>
      <c r="EDK286" s="85"/>
      <c r="EDL286" s="85"/>
      <c r="EDM286" s="85"/>
      <c r="EDN286" s="85"/>
      <c r="EDO286" s="85"/>
      <c r="EDP286" s="85"/>
      <c r="EDQ286" s="85"/>
      <c r="EDR286" s="85"/>
      <c r="EDS286" s="85"/>
      <c r="EDT286" s="85"/>
      <c r="EDU286" s="85"/>
      <c r="EDV286" s="85"/>
      <c r="EDW286" s="85"/>
      <c r="EDX286" s="85"/>
      <c r="EDY286" s="85"/>
      <c r="EDZ286" s="85"/>
      <c r="EEA286" s="85"/>
      <c r="EEB286" s="85"/>
      <c r="EEC286" s="85"/>
      <c r="EED286" s="85"/>
      <c r="EEE286" s="85"/>
      <c r="EEF286" s="85"/>
      <c r="EEG286" s="85"/>
      <c r="EEH286" s="85"/>
      <c r="EEI286" s="85"/>
      <c r="EEJ286" s="85"/>
      <c r="EEK286" s="85"/>
      <c r="EEL286" s="85"/>
      <c r="EEM286" s="85"/>
      <c r="EEN286" s="85"/>
      <c r="EEO286" s="85"/>
      <c r="EEP286" s="85"/>
      <c r="EEQ286" s="85"/>
      <c r="EER286" s="85"/>
      <c r="EES286" s="85"/>
      <c r="EET286" s="85"/>
      <c r="EEU286" s="85"/>
      <c r="EEV286" s="85"/>
      <c r="EEW286" s="85"/>
      <c r="EEX286" s="85"/>
      <c r="EEY286" s="85"/>
      <c r="EEZ286" s="85"/>
      <c r="EFA286" s="85"/>
      <c r="EFB286" s="85"/>
      <c r="EFC286" s="85"/>
      <c r="EFD286" s="85"/>
      <c r="EFE286" s="85"/>
      <c r="EFF286" s="85"/>
      <c r="EFG286" s="85"/>
      <c r="EFH286" s="85"/>
      <c r="EFI286" s="85"/>
      <c r="EFJ286" s="85"/>
      <c r="EFK286" s="85"/>
      <c r="EFL286" s="85"/>
      <c r="EFM286" s="85"/>
      <c r="EFN286" s="85"/>
      <c r="EFO286" s="85"/>
      <c r="EFP286" s="85"/>
      <c r="EFQ286" s="85"/>
      <c r="EFR286" s="85"/>
      <c r="EFS286" s="85"/>
      <c r="EFT286" s="85"/>
      <c r="EFU286" s="85"/>
      <c r="EFV286" s="85"/>
      <c r="EFW286" s="85"/>
      <c r="EFX286" s="85"/>
      <c r="EFY286" s="85"/>
      <c r="EFZ286" s="85"/>
      <c r="EGA286" s="85"/>
      <c r="EGB286" s="85"/>
      <c r="EGC286" s="85"/>
      <c r="EGD286" s="85"/>
      <c r="EGE286" s="85"/>
      <c r="EGF286" s="85"/>
      <c r="EGG286" s="85"/>
      <c r="EGH286" s="85"/>
      <c r="EGI286" s="85"/>
      <c r="EGJ286" s="85"/>
      <c r="EGK286" s="85"/>
      <c r="EGL286" s="85"/>
      <c r="EGM286" s="85"/>
      <c r="EGN286" s="85"/>
      <c r="EGO286" s="85"/>
      <c r="EGP286" s="85"/>
      <c r="EGQ286" s="85"/>
      <c r="EGR286" s="85"/>
      <c r="EGS286" s="85"/>
      <c r="EGT286" s="85"/>
      <c r="EGU286" s="85"/>
      <c r="EGV286" s="85"/>
      <c r="EGW286" s="85"/>
      <c r="EGX286" s="85"/>
      <c r="EGY286" s="85"/>
      <c r="EGZ286" s="85"/>
      <c r="EHA286" s="85"/>
      <c r="EHB286" s="85"/>
      <c r="EHC286" s="85"/>
      <c r="EHD286" s="85"/>
      <c r="EHE286" s="85"/>
      <c r="EHF286" s="85"/>
      <c r="EHG286" s="85"/>
      <c r="EHH286" s="85"/>
      <c r="EHI286" s="85"/>
      <c r="EHJ286" s="85"/>
      <c r="EHK286" s="85"/>
      <c r="EHL286" s="85"/>
      <c r="EHM286" s="85"/>
      <c r="EHN286" s="85"/>
      <c r="EHO286" s="85"/>
      <c r="EHP286" s="85"/>
      <c r="EHQ286" s="85"/>
      <c r="EHR286" s="85"/>
      <c r="EHS286" s="85"/>
      <c r="EHT286" s="85"/>
      <c r="EHU286" s="85"/>
      <c r="EHV286" s="85"/>
      <c r="EHW286" s="85"/>
      <c r="EHX286" s="85"/>
      <c r="EHY286" s="85"/>
      <c r="EHZ286" s="85"/>
      <c r="EIA286" s="85"/>
      <c r="EIB286" s="85"/>
      <c r="EIC286" s="85"/>
      <c r="EID286" s="85"/>
      <c r="EIE286" s="85"/>
      <c r="EIF286" s="85"/>
      <c r="EIG286" s="85"/>
      <c r="EIH286" s="85"/>
      <c r="EII286" s="85"/>
      <c r="EIJ286" s="85"/>
      <c r="EIK286" s="85"/>
      <c r="EIL286" s="85"/>
      <c r="EIM286" s="85"/>
      <c r="EIN286" s="85"/>
      <c r="EIO286" s="85"/>
      <c r="EIP286" s="85"/>
      <c r="EIQ286" s="85"/>
      <c r="EIR286" s="85"/>
      <c r="EIS286" s="85"/>
      <c r="EIT286" s="85"/>
      <c r="EIU286" s="85"/>
      <c r="EIV286" s="85"/>
      <c r="EIW286" s="85"/>
      <c r="EIX286" s="85"/>
      <c r="EIY286" s="85"/>
      <c r="EIZ286" s="85"/>
      <c r="EJA286" s="85"/>
      <c r="EJB286" s="85"/>
      <c r="EJC286" s="85"/>
      <c r="EJD286" s="85"/>
      <c r="EJE286" s="85"/>
      <c r="EJF286" s="85"/>
      <c r="EJG286" s="85"/>
      <c r="EJH286" s="85"/>
      <c r="EJI286" s="85"/>
      <c r="EJJ286" s="85"/>
      <c r="EJK286" s="85"/>
      <c r="EJL286" s="85"/>
      <c r="EJM286" s="85"/>
      <c r="EJN286" s="85"/>
      <c r="EJO286" s="85"/>
      <c r="EJP286" s="85"/>
      <c r="EJQ286" s="85"/>
      <c r="EJR286" s="85"/>
      <c r="EJS286" s="85"/>
      <c r="EJT286" s="85"/>
      <c r="EJU286" s="85"/>
      <c r="EJV286" s="85"/>
      <c r="EJW286" s="85"/>
      <c r="EJX286" s="85"/>
      <c r="EJY286" s="85"/>
      <c r="EJZ286" s="85"/>
      <c r="EKA286" s="85"/>
      <c r="EKB286" s="85"/>
      <c r="EKC286" s="85"/>
      <c r="EKD286" s="85"/>
      <c r="EKE286" s="85"/>
      <c r="EKF286" s="85"/>
      <c r="EKG286" s="85"/>
      <c r="EKH286" s="85"/>
      <c r="EKI286" s="85"/>
      <c r="EKJ286" s="85"/>
      <c r="EKK286" s="85"/>
      <c r="EKL286" s="85"/>
      <c r="EKM286" s="85"/>
      <c r="EKN286" s="85"/>
      <c r="EKO286" s="85"/>
      <c r="EKP286" s="85"/>
      <c r="EKQ286" s="85"/>
      <c r="EKR286" s="85"/>
      <c r="EKS286" s="85"/>
      <c r="EKT286" s="85"/>
      <c r="EKU286" s="85"/>
      <c r="EKV286" s="85"/>
      <c r="EKW286" s="85"/>
      <c r="EKX286" s="85"/>
      <c r="EKY286" s="85"/>
      <c r="EKZ286" s="85"/>
      <c r="ELA286" s="85"/>
      <c r="ELB286" s="85"/>
      <c r="ELC286" s="85"/>
      <c r="ELD286" s="85"/>
      <c r="ELE286" s="85"/>
      <c r="ELF286" s="85"/>
      <c r="ELG286" s="85"/>
      <c r="ELH286" s="85"/>
      <c r="ELI286" s="85"/>
      <c r="ELJ286" s="85"/>
      <c r="ELK286" s="85"/>
      <c r="ELL286" s="85"/>
      <c r="ELM286" s="85"/>
      <c r="ELN286" s="85"/>
      <c r="ELO286" s="85"/>
      <c r="ELP286" s="85"/>
      <c r="ELQ286" s="85"/>
      <c r="ELR286" s="85"/>
      <c r="ELS286" s="85"/>
      <c r="ELT286" s="85"/>
      <c r="ELU286" s="85"/>
      <c r="ELV286" s="85"/>
      <c r="ELW286" s="85"/>
      <c r="ELX286" s="85"/>
      <c r="ELY286" s="85"/>
      <c r="ELZ286" s="85"/>
      <c r="EMA286" s="85"/>
      <c r="EMB286" s="85"/>
      <c r="EMC286" s="85"/>
      <c r="EMD286" s="85"/>
      <c r="EME286" s="85"/>
      <c r="EMF286" s="85"/>
      <c r="EMG286" s="85"/>
      <c r="EMH286" s="85"/>
      <c r="EMI286" s="85"/>
      <c r="EMJ286" s="85"/>
      <c r="EMK286" s="85"/>
      <c r="EML286" s="85"/>
      <c r="EMM286" s="85"/>
      <c r="EMN286" s="85"/>
      <c r="EMO286" s="85"/>
      <c r="EMP286" s="85"/>
      <c r="EMQ286" s="85"/>
      <c r="EMR286" s="85"/>
      <c r="EMS286" s="85"/>
      <c r="EMT286" s="85"/>
      <c r="EMU286" s="85"/>
      <c r="EMV286" s="85"/>
      <c r="EMW286" s="85"/>
      <c r="EMX286" s="85"/>
      <c r="EMY286" s="85"/>
      <c r="EMZ286" s="85"/>
      <c r="ENA286" s="85"/>
      <c r="ENB286" s="85"/>
      <c r="ENC286" s="85"/>
      <c r="END286" s="85"/>
      <c r="ENE286" s="85"/>
      <c r="ENF286" s="85"/>
      <c r="ENG286" s="85"/>
      <c r="ENH286" s="85"/>
      <c r="ENI286" s="85"/>
      <c r="ENJ286" s="85"/>
      <c r="ENK286" s="85"/>
      <c r="ENL286" s="85"/>
      <c r="ENM286" s="85"/>
      <c r="ENN286" s="85"/>
      <c r="ENO286" s="85"/>
      <c r="ENP286" s="85"/>
      <c r="ENQ286" s="85"/>
      <c r="ENR286" s="85"/>
      <c r="ENS286" s="85"/>
      <c r="ENT286" s="85"/>
      <c r="ENU286" s="85"/>
      <c r="ENV286" s="85"/>
      <c r="ENW286" s="85"/>
      <c r="ENX286" s="85"/>
      <c r="ENY286" s="85"/>
      <c r="ENZ286" s="85"/>
      <c r="EOA286" s="85"/>
      <c r="EOB286" s="85"/>
      <c r="EOC286" s="85"/>
      <c r="EOD286" s="85"/>
      <c r="EOE286" s="85"/>
      <c r="EOF286" s="85"/>
      <c r="EOG286" s="85"/>
      <c r="EOH286" s="85"/>
      <c r="EOI286" s="85"/>
      <c r="EOJ286" s="85"/>
      <c r="EOK286" s="85"/>
      <c r="EOL286" s="85"/>
      <c r="EOM286" s="85"/>
      <c r="EON286" s="85"/>
      <c r="EOO286" s="85"/>
      <c r="EOP286" s="85"/>
      <c r="EOQ286" s="85"/>
      <c r="EOR286" s="85"/>
      <c r="EOS286" s="85"/>
      <c r="EOT286" s="85"/>
      <c r="EOU286" s="85"/>
      <c r="EOV286" s="85"/>
      <c r="EOW286" s="85"/>
      <c r="EOX286" s="85"/>
      <c r="EOY286" s="85"/>
      <c r="EOZ286" s="85"/>
      <c r="EPA286" s="85"/>
      <c r="EPB286" s="85"/>
      <c r="EPC286" s="85"/>
      <c r="EPD286" s="85"/>
      <c r="EPE286" s="85"/>
      <c r="EPF286" s="85"/>
      <c r="EPG286" s="85"/>
      <c r="EPH286" s="85"/>
      <c r="EPI286" s="85"/>
      <c r="EPJ286" s="85"/>
      <c r="EPK286" s="85"/>
      <c r="EPL286" s="85"/>
      <c r="EPM286" s="85"/>
      <c r="EPN286" s="85"/>
      <c r="EPO286" s="85"/>
      <c r="EPP286" s="85"/>
      <c r="EPQ286" s="85"/>
      <c r="EPR286" s="85"/>
      <c r="EPS286" s="85"/>
      <c r="EPT286" s="85"/>
      <c r="EPU286" s="85"/>
      <c r="EPV286" s="85"/>
      <c r="EPW286" s="85"/>
      <c r="EPX286" s="85"/>
      <c r="EPY286" s="85"/>
      <c r="EPZ286" s="85"/>
      <c r="EQA286" s="85"/>
      <c r="EQB286" s="85"/>
      <c r="EQC286" s="85"/>
      <c r="EQD286" s="85"/>
      <c r="EQE286" s="85"/>
      <c r="EQF286" s="85"/>
      <c r="EQG286" s="85"/>
      <c r="EQH286" s="85"/>
      <c r="EQI286" s="85"/>
      <c r="EQJ286" s="85"/>
      <c r="EQK286" s="85"/>
      <c r="EQL286" s="85"/>
      <c r="EQM286" s="85"/>
      <c r="EQN286" s="85"/>
      <c r="EQO286" s="85"/>
      <c r="EQP286" s="85"/>
      <c r="EQQ286" s="85"/>
      <c r="EQR286" s="85"/>
      <c r="EQS286" s="85"/>
      <c r="EQT286" s="85"/>
      <c r="EQU286" s="85"/>
      <c r="EQV286" s="85"/>
      <c r="EQW286" s="85"/>
      <c r="EQX286" s="85"/>
      <c r="EQY286" s="85"/>
      <c r="EQZ286" s="85"/>
      <c r="ERA286" s="85"/>
      <c r="ERB286" s="85"/>
      <c r="ERC286" s="85"/>
      <c r="ERD286" s="85"/>
      <c r="ERE286" s="85"/>
      <c r="ERF286" s="85"/>
      <c r="ERG286" s="85"/>
      <c r="ERH286" s="85"/>
      <c r="ERI286" s="85"/>
      <c r="ERJ286" s="85"/>
      <c r="ERK286" s="85"/>
      <c r="ERL286" s="85"/>
      <c r="ERM286" s="85"/>
      <c r="ERN286" s="85"/>
      <c r="ERO286" s="85"/>
      <c r="ERP286" s="85"/>
      <c r="ERQ286" s="85"/>
      <c r="ERR286" s="85"/>
      <c r="ERS286" s="85"/>
      <c r="ERT286" s="85"/>
      <c r="ERU286" s="85"/>
      <c r="ERV286" s="85"/>
      <c r="ERW286" s="85"/>
      <c r="ERX286" s="85"/>
      <c r="ERY286" s="85"/>
      <c r="ERZ286" s="85"/>
      <c r="ESA286" s="85"/>
      <c r="ESB286" s="85"/>
      <c r="ESC286" s="85"/>
      <c r="ESD286" s="85"/>
      <c r="ESE286" s="85"/>
      <c r="ESF286" s="85"/>
      <c r="ESG286" s="85"/>
      <c r="ESH286" s="85"/>
      <c r="ESI286" s="85"/>
      <c r="ESJ286" s="85"/>
      <c r="ESK286" s="85"/>
      <c r="ESL286" s="85"/>
      <c r="ESM286" s="85"/>
      <c r="ESN286" s="85"/>
      <c r="ESO286" s="85"/>
      <c r="ESP286" s="85"/>
      <c r="ESQ286" s="85"/>
      <c r="ESR286" s="85"/>
      <c r="ESS286" s="85"/>
      <c r="EST286" s="85"/>
      <c r="ESU286" s="85"/>
      <c r="ESV286" s="85"/>
      <c r="ESW286" s="85"/>
      <c r="ESX286" s="85"/>
      <c r="ESY286" s="85"/>
      <c r="ESZ286" s="85"/>
      <c r="ETA286" s="85"/>
      <c r="ETB286" s="85"/>
      <c r="ETC286" s="85"/>
      <c r="ETD286" s="85"/>
      <c r="ETE286" s="85"/>
      <c r="ETF286" s="85"/>
      <c r="ETG286" s="85"/>
      <c r="ETH286" s="85"/>
      <c r="ETI286" s="85"/>
      <c r="ETJ286" s="85"/>
      <c r="ETK286" s="85"/>
      <c r="ETL286" s="85"/>
      <c r="ETM286" s="85"/>
      <c r="ETN286" s="85"/>
      <c r="ETO286" s="85"/>
      <c r="ETP286" s="85"/>
      <c r="ETQ286" s="85"/>
      <c r="ETR286" s="85"/>
      <c r="ETS286" s="85"/>
      <c r="ETT286" s="85"/>
      <c r="ETU286" s="85"/>
      <c r="ETV286" s="85"/>
      <c r="ETW286" s="85"/>
      <c r="ETX286" s="85"/>
      <c r="ETY286" s="85"/>
      <c r="ETZ286" s="85"/>
      <c r="EUA286" s="85"/>
      <c r="EUB286" s="85"/>
      <c r="EUC286" s="85"/>
      <c r="EUD286" s="85"/>
      <c r="EUE286" s="85"/>
      <c r="EUF286" s="85"/>
      <c r="EUG286" s="85"/>
      <c r="EUH286" s="85"/>
      <c r="EUI286" s="85"/>
      <c r="EUJ286" s="85"/>
      <c r="EUK286" s="85"/>
      <c r="EUL286" s="85"/>
      <c r="EUM286" s="85"/>
      <c r="EUN286" s="85"/>
      <c r="EUO286" s="85"/>
      <c r="EUP286" s="85"/>
      <c r="EUQ286" s="85"/>
      <c r="EUR286" s="85"/>
      <c r="EUS286" s="85"/>
      <c r="EUT286" s="85"/>
      <c r="EUU286" s="85"/>
      <c r="EUV286" s="85"/>
      <c r="EUW286" s="85"/>
      <c r="EUX286" s="85"/>
      <c r="EUY286" s="85"/>
      <c r="EUZ286" s="85"/>
      <c r="EVA286" s="85"/>
      <c r="EVB286" s="85"/>
      <c r="EVC286" s="85"/>
      <c r="EVD286" s="85"/>
      <c r="EVE286" s="85"/>
      <c r="EVF286" s="85"/>
      <c r="EVG286" s="85"/>
      <c r="EVH286" s="85"/>
      <c r="EVI286" s="85"/>
      <c r="EVJ286" s="85"/>
      <c r="EVK286" s="85"/>
      <c r="EVL286" s="85"/>
      <c r="EVM286" s="85"/>
      <c r="EVN286" s="85"/>
      <c r="EVO286" s="85"/>
      <c r="EVP286" s="85"/>
      <c r="EVQ286" s="85"/>
      <c r="EVR286" s="85"/>
      <c r="EVS286" s="85"/>
      <c r="EVT286" s="85"/>
      <c r="EVU286" s="85"/>
      <c r="EVV286" s="85"/>
      <c r="EVW286" s="85"/>
      <c r="EVX286" s="85"/>
      <c r="EVY286" s="85"/>
      <c r="EVZ286" s="85"/>
      <c r="EWA286" s="85"/>
      <c r="EWB286" s="85"/>
      <c r="EWC286" s="85"/>
      <c r="EWD286" s="85"/>
      <c r="EWE286" s="85"/>
      <c r="EWF286" s="85"/>
      <c r="EWG286" s="85"/>
      <c r="EWH286" s="85"/>
      <c r="EWI286" s="85"/>
      <c r="EWJ286" s="85"/>
      <c r="EWK286" s="85"/>
      <c r="EWL286" s="85"/>
      <c r="EWM286" s="85"/>
      <c r="EWN286" s="85"/>
      <c r="EWO286" s="85"/>
      <c r="EWP286" s="85"/>
      <c r="EWQ286" s="85"/>
      <c r="EWR286" s="85"/>
      <c r="EWS286" s="85"/>
      <c r="EWT286" s="85"/>
      <c r="EWU286" s="85"/>
      <c r="EWV286" s="85"/>
      <c r="EWW286" s="85"/>
      <c r="EWX286" s="85"/>
      <c r="EWY286" s="85"/>
      <c r="EWZ286" s="85"/>
      <c r="EXA286" s="85"/>
      <c r="EXB286" s="85"/>
      <c r="EXC286" s="85"/>
      <c r="EXD286" s="85"/>
      <c r="EXE286" s="85"/>
      <c r="EXF286" s="85"/>
      <c r="EXG286" s="85"/>
      <c r="EXH286" s="85"/>
      <c r="EXI286" s="85"/>
      <c r="EXJ286" s="85"/>
      <c r="EXK286" s="85"/>
      <c r="EXL286" s="85"/>
      <c r="EXM286" s="85"/>
      <c r="EXN286" s="85"/>
      <c r="EXO286" s="85"/>
      <c r="EXP286" s="85"/>
      <c r="EXQ286" s="85"/>
      <c r="EXR286" s="85"/>
      <c r="EXS286" s="85"/>
      <c r="EXT286" s="85"/>
      <c r="EXU286" s="85"/>
      <c r="EXV286" s="85"/>
      <c r="EXW286" s="85"/>
      <c r="EXX286" s="85"/>
      <c r="EXY286" s="85"/>
      <c r="EXZ286" s="85"/>
      <c r="EYA286" s="85"/>
      <c r="EYB286" s="85"/>
      <c r="EYC286" s="85"/>
      <c r="EYD286" s="85"/>
      <c r="EYE286" s="85"/>
      <c r="EYF286" s="85"/>
      <c r="EYG286" s="85"/>
      <c r="EYH286" s="85"/>
      <c r="EYI286" s="85"/>
      <c r="EYJ286" s="85"/>
      <c r="EYK286" s="85"/>
      <c r="EYL286" s="85"/>
      <c r="EYM286" s="85"/>
      <c r="EYN286" s="85"/>
      <c r="EYO286" s="85"/>
      <c r="EYP286" s="85"/>
      <c r="EYQ286" s="85"/>
      <c r="EYR286" s="85"/>
      <c r="EYS286" s="85"/>
      <c r="EYT286" s="85"/>
      <c r="EYU286" s="85"/>
      <c r="EYV286" s="85"/>
      <c r="EYW286" s="85"/>
      <c r="EYX286" s="85"/>
      <c r="EYY286" s="85"/>
      <c r="EYZ286" s="85"/>
      <c r="EZA286" s="85"/>
      <c r="EZB286" s="85"/>
      <c r="EZC286" s="85"/>
      <c r="EZD286" s="85"/>
      <c r="EZE286" s="85"/>
      <c r="EZF286" s="85"/>
      <c r="EZG286" s="85"/>
      <c r="EZH286" s="85"/>
      <c r="EZI286" s="85"/>
      <c r="EZJ286" s="85"/>
      <c r="EZK286" s="85"/>
      <c r="EZL286" s="85"/>
      <c r="EZM286" s="85"/>
      <c r="EZN286" s="85"/>
      <c r="EZO286" s="85"/>
      <c r="EZP286" s="85"/>
      <c r="EZQ286" s="85"/>
      <c r="EZR286" s="85"/>
      <c r="EZS286" s="85"/>
      <c r="EZT286" s="85"/>
      <c r="EZU286" s="85"/>
      <c r="EZV286" s="85"/>
      <c r="EZW286" s="85"/>
      <c r="EZX286" s="85"/>
      <c r="EZY286" s="85"/>
      <c r="EZZ286" s="85"/>
      <c r="FAA286" s="85"/>
      <c r="FAB286" s="85"/>
      <c r="FAC286" s="85"/>
      <c r="FAD286" s="85"/>
      <c r="FAE286" s="85"/>
      <c r="FAF286" s="85"/>
      <c r="FAG286" s="85"/>
      <c r="FAH286" s="85"/>
      <c r="FAI286" s="85"/>
      <c r="FAJ286" s="85"/>
      <c r="FAK286" s="85"/>
      <c r="FAL286" s="85"/>
      <c r="FAM286" s="85"/>
      <c r="FAN286" s="85"/>
      <c r="FAO286" s="85"/>
      <c r="FAP286" s="85"/>
      <c r="FAQ286" s="85"/>
      <c r="FAR286" s="85"/>
      <c r="FAS286" s="85"/>
      <c r="FAT286" s="85"/>
      <c r="FAU286" s="85"/>
      <c r="FAV286" s="85"/>
      <c r="FAW286" s="85"/>
      <c r="FAX286" s="85"/>
      <c r="FAY286" s="85"/>
      <c r="FAZ286" s="85"/>
      <c r="FBA286" s="85"/>
      <c r="FBB286" s="85"/>
      <c r="FBC286" s="85"/>
      <c r="FBD286" s="85"/>
      <c r="FBE286" s="85"/>
      <c r="FBF286" s="85"/>
      <c r="FBG286" s="85"/>
      <c r="FBH286" s="85"/>
      <c r="FBI286" s="85"/>
      <c r="FBJ286" s="85"/>
      <c r="FBK286" s="85"/>
      <c r="FBL286" s="85"/>
      <c r="FBM286" s="85"/>
      <c r="FBN286" s="85"/>
      <c r="FBO286" s="85"/>
      <c r="FBP286" s="85"/>
      <c r="FBQ286" s="85"/>
      <c r="FBR286" s="85"/>
      <c r="FBS286" s="85"/>
      <c r="FBT286" s="85"/>
      <c r="FBU286" s="85"/>
      <c r="FBV286" s="85"/>
      <c r="FBW286" s="85"/>
      <c r="FBX286" s="85"/>
      <c r="FBY286" s="85"/>
      <c r="FBZ286" s="85"/>
      <c r="FCA286" s="85"/>
      <c r="FCB286" s="85"/>
      <c r="FCC286" s="85"/>
      <c r="FCD286" s="85"/>
      <c r="FCE286" s="85"/>
      <c r="FCF286" s="85"/>
      <c r="FCG286" s="85"/>
      <c r="FCH286" s="85"/>
      <c r="FCI286" s="85"/>
      <c r="FCJ286" s="85"/>
      <c r="FCK286" s="85"/>
      <c r="FCL286" s="85"/>
      <c r="FCM286" s="85"/>
      <c r="FCN286" s="85"/>
      <c r="FCO286" s="85"/>
      <c r="FCP286" s="85"/>
      <c r="FCQ286" s="85"/>
      <c r="FCR286" s="85"/>
      <c r="FCS286" s="85"/>
      <c r="FCT286" s="85"/>
      <c r="FCU286" s="85"/>
      <c r="FCV286" s="85"/>
      <c r="FCW286" s="85"/>
      <c r="FCX286" s="85"/>
      <c r="FCY286" s="85"/>
      <c r="FCZ286" s="85"/>
      <c r="FDA286" s="85"/>
      <c r="FDB286" s="85"/>
      <c r="FDC286" s="85"/>
      <c r="FDD286" s="85"/>
      <c r="FDE286" s="85"/>
      <c r="FDF286" s="85"/>
      <c r="FDG286" s="85"/>
      <c r="FDH286" s="85"/>
      <c r="FDI286" s="85"/>
      <c r="FDJ286" s="85"/>
      <c r="FDK286" s="85"/>
      <c r="FDL286" s="85"/>
      <c r="FDM286" s="85"/>
      <c r="FDN286" s="85"/>
      <c r="FDO286" s="85"/>
      <c r="FDP286" s="85"/>
      <c r="FDQ286" s="85"/>
      <c r="FDR286" s="85"/>
      <c r="FDS286" s="85"/>
      <c r="FDT286" s="85"/>
      <c r="FDU286" s="85"/>
      <c r="FDV286" s="85"/>
      <c r="FDW286" s="85"/>
      <c r="FDX286" s="85"/>
      <c r="FDY286" s="85"/>
      <c r="FDZ286" s="85"/>
      <c r="FEA286" s="85"/>
      <c r="FEB286" s="85"/>
      <c r="FEC286" s="85"/>
      <c r="FED286" s="85"/>
      <c r="FEE286" s="85"/>
      <c r="FEF286" s="85"/>
      <c r="FEG286" s="85"/>
      <c r="FEH286" s="85"/>
      <c r="FEI286" s="85"/>
      <c r="FEJ286" s="85"/>
      <c r="FEK286" s="85"/>
      <c r="FEL286" s="85"/>
      <c r="FEM286" s="85"/>
      <c r="FEN286" s="85"/>
      <c r="FEO286" s="85"/>
      <c r="FEP286" s="85"/>
      <c r="FEQ286" s="85"/>
      <c r="FER286" s="85"/>
      <c r="FES286" s="85"/>
      <c r="FET286" s="85"/>
      <c r="FEU286" s="85"/>
      <c r="FEV286" s="85"/>
      <c r="FEW286" s="85"/>
      <c r="FEX286" s="85"/>
      <c r="FEY286" s="85"/>
      <c r="FEZ286" s="85"/>
      <c r="FFA286" s="85"/>
      <c r="FFB286" s="85"/>
      <c r="FFC286" s="85"/>
      <c r="FFD286" s="85"/>
      <c r="FFE286" s="85"/>
      <c r="FFF286" s="85"/>
      <c r="FFG286" s="85"/>
      <c r="FFH286" s="85"/>
      <c r="FFI286" s="85"/>
      <c r="FFJ286" s="85"/>
      <c r="FFK286" s="85"/>
      <c r="FFL286" s="85"/>
      <c r="FFM286" s="85"/>
      <c r="FFN286" s="85"/>
      <c r="FFO286" s="85"/>
      <c r="FFP286" s="85"/>
      <c r="FFQ286" s="85"/>
      <c r="FFR286" s="85"/>
      <c r="FFS286" s="85"/>
      <c r="FFT286" s="85"/>
      <c r="FFU286" s="85"/>
      <c r="FFV286" s="85"/>
      <c r="FFW286" s="85"/>
      <c r="FFX286" s="85"/>
      <c r="FFY286" s="85"/>
      <c r="FFZ286" s="85"/>
      <c r="FGA286" s="85"/>
      <c r="FGB286" s="85"/>
      <c r="FGC286" s="85"/>
      <c r="FGD286" s="85"/>
      <c r="FGE286" s="85"/>
      <c r="FGF286" s="85"/>
      <c r="FGG286" s="85"/>
      <c r="FGH286" s="85"/>
      <c r="FGI286" s="85"/>
      <c r="FGJ286" s="85"/>
      <c r="FGK286" s="85"/>
      <c r="FGL286" s="85"/>
      <c r="FGM286" s="85"/>
      <c r="FGN286" s="85"/>
      <c r="FGO286" s="85"/>
      <c r="FGP286" s="85"/>
      <c r="FGQ286" s="85"/>
      <c r="FGR286" s="85"/>
      <c r="FGS286" s="85"/>
      <c r="FGT286" s="85"/>
      <c r="FGU286" s="85"/>
      <c r="FGV286" s="85"/>
      <c r="FGW286" s="85"/>
      <c r="FGX286" s="85"/>
      <c r="FGY286" s="85"/>
      <c r="FGZ286" s="85"/>
      <c r="FHA286" s="85"/>
      <c r="FHB286" s="85"/>
      <c r="FHC286" s="85"/>
      <c r="FHD286" s="85"/>
      <c r="FHE286" s="85"/>
      <c r="FHF286" s="85"/>
      <c r="FHG286" s="85"/>
      <c r="FHH286" s="85"/>
      <c r="FHI286" s="85"/>
      <c r="FHJ286" s="85"/>
      <c r="FHK286" s="85"/>
      <c r="FHL286" s="85"/>
      <c r="FHM286" s="85"/>
      <c r="FHN286" s="85"/>
      <c r="FHO286" s="85"/>
      <c r="FHP286" s="85"/>
      <c r="FHQ286" s="85"/>
      <c r="FHR286" s="85"/>
      <c r="FHS286" s="85"/>
      <c r="FHT286" s="85"/>
      <c r="FHU286" s="85"/>
      <c r="FHV286" s="85"/>
      <c r="FHW286" s="85"/>
      <c r="FHX286" s="85"/>
      <c r="FHY286" s="85"/>
      <c r="FHZ286" s="85"/>
      <c r="FIA286" s="85"/>
      <c r="FIB286" s="85"/>
      <c r="FIC286" s="85"/>
      <c r="FID286" s="85"/>
      <c r="FIE286" s="85"/>
      <c r="FIF286" s="85"/>
      <c r="FIG286" s="85"/>
      <c r="FIH286" s="85"/>
      <c r="FII286" s="85"/>
      <c r="FIJ286" s="85"/>
      <c r="FIK286" s="85"/>
      <c r="FIL286" s="85"/>
      <c r="FIM286" s="85"/>
      <c r="FIN286" s="85"/>
      <c r="FIO286" s="85"/>
      <c r="FIP286" s="85"/>
      <c r="FIQ286" s="85"/>
      <c r="FIR286" s="85"/>
      <c r="FIS286" s="85"/>
      <c r="FIT286" s="85"/>
      <c r="FIU286" s="85"/>
      <c r="FIV286" s="85"/>
      <c r="FIW286" s="85"/>
      <c r="FIX286" s="85"/>
      <c r="FIY286" s="85"/>
      <c r="FIZ286" s="85"/>
      <c r="FJA286" s="85"/>
      <c r="FJB286" s="85"/>
      <c r="FJC286" s="85"/>
      <c r="FJD286" s="85"/>
      <c r="FJE286" s="85"/>
      <c r="FJF286" s="85"/>
      <c r="FJG286" s="85"/>
      <c r="FJH286" s="85"/>
      <c r="FJI286" s="85"/>
      <c r="FJJ286" s="85"/>
      <c r="FJK286" s="85"/>
      <c r="FJL286" s="85"/>
      <c r="FJM286" s="85"/>
      <c r="FJN286" s="85"/>
      <c r="FJO286" s="85"/>
      <c r="FJP286" s="85"/>
      <c r="FJQ286" s="85"/>
      <c r="FJR286" s="85"/>
      <c r="FJS286" s="85"/>
      <c r="FJT286" s="85"/>
      <c r="FJU286" s="85"/>
      <c r="FJV286" s="85"/>
      <c r="FJW286" s="85"/>
      <c r="FJX286" s="85"/>
      <c r="FJY286" s="85"/>
      <c r="FJZ286" s="85"/>
      <c r="FKA286" s="85"/>
      <c r="FKB286" s="85"/>
      <c r="FKC286" s="85"/>
      <c r="FKD286" s="85"/>
      <c r="FKE286" s="85"/>
      <c r="FKF286" s="85"/>
      <c r="FKG286" s="85"/>
      <c r="FKH286" s="85"/>
      <c r="FKI286" s="85"/>
      <c r="FKJ286" s="85"/>
      <c r="FKK286" s="85"/>
      <c r="FKL286" s="85"/>
      <c r="FKM286" s="85"/>
      <c r="FKN286" s="85"/>
      <c r="FKO286" s="85"/>
      <c r="FKP286" s="85"/>
      <c r="FKQ286" s="85"/>
      <c r="FKR286" s="85"/>
      <c r="FKS286" s="85"/>
      <c r="FKT286" s="85"/>
      <c r="FKU286" s="85"/>
      <c r="FKV286" s="85"/>
      <c r="FKW286" s="85"/>
      <c r="FKX286" s="85"/>
      <c r="FKY286" s="85"/>
      <c r="FKZ286" s="85"/>
      <c r="FLA286" s="85"/>
      <c r="FLB286" s="85"/>
      <c r="FLC286" s="85"/>
      <c r="FLD286" s="85"/>
      <c r="FLE286" s="85"/>
      <c r="FLF286" s="85"/>
      <c r="FLG286" s="85"/>
      <c r="FLH286" s="85"/>
      <c r="FLI286" s="85"/>
      <c r="FLJ286" s="85"/>
      <c r="FLK286" s="85"/>
      <c r="FLL286" s="85"/>
      <c r="FLM286" s="85"/>
      <c r="FLN286" s="85"/>
      <c r="FLO286" s="85"/>
      <c r="FLP286" s="85"/>
      <c r="FLQ286" s="85"/>
      <c r="FLR286" s="85"/>
      <c r="FLS286" s="85"/>
      <c r="FLT286" s="85"/>
      <c r="FLU286" s="85"/>
      <c r="FLV286" s="85"/>
      <c r="FLW286" s="85"/>
      <c r="FLX286" s="85"/>
      <c r="FLY286" s="85"/>
      <c r="FLZ286" s="85"/>
      <c r="FMA286" s="85"/>
      <c r="FMB286" s="85"/>
      <c r="FMC286" s="85"/>
      <c r="FMD286" s="85"/>
      <c r="FME286" s="85"/>
      <c r="FMF286" s="85"/>
      <c r="FMG286" s="85"/>
      <c r="FMH286" s="85"/>
      <c r="FMI286" s="85"/>
      <c r="FMJ286" s="85"/>
      <c r="FMK286" s="85"/>
      <c r="FML286" s="85"/>
      <c r="FMM286" s="85"/>
      <c r="FMN286" s="85"/>
      <c r="FMO286" s="85"/>
      <c r="FMP286" s="85"/>
      <c r="FMQ286" s="85"/>
      <c r="FMR286" s="85"/>
      <c r="FMS286" s="85"/>
      <c r="FMT286" s="85"/>
      <c r="FMU286" s="85"/>
      <c r="FMV286" s="85"/>
      <c r="FMW286" s="85"/>
      <c r="FMX286" s="85"/>
      <c r="FMY286" s="85"/>
      <c r="FMZ286" s="85"/>
      <c r="FNA286" s="85"/>
      <c r="FNB286" s="85"/>
      <c r="FNC286" s="85"/>
      <c r="FND286" s="85"/>
      <c r="FNE286" s="85"/>
      <c r="FNF286" s="85"/>
      <c r="FNG286" s="85"/>
      <c r="FNH286" s="85"/>
      <c r="FNI286" s="85"/>
      <c r="FNJ286" s="85"/>
      <c r="FNK286" s="85"/>
      <c r="FNL286" s="85"/>
      <c r="FNM286" s="85"/>
      <c r="FNN286" s="85"/>
      <c r="FNO286" s="85"/>
      <c r="FNP286" s="85"/>
      <c r="FNQ286" s="85"/>
      <c r="FNR286" s="85"/>
      <c r="FNS286" s="85"/>
      <c r="FNT286" s="85"/>
      <c r="FNU286" s="85"/>
      <c r="FNV286" s="85"/>
      <c r="FNW286" s="85"/>
      <c r="FNX286" s="85"/>
      <c r="FNY286" s="85"/>
      <c r="FNZ286" s="85"/>
      <c r="FOA286" s="85"/>
      <c r="FOB286" s="85"/>
      <c r="FOC286" s="85"/>
      <c r="FOD286" s="85"/>
      <c r="FOE286" s="85"/>
      <c r="FOF286" s="85"/>
      <c r="FOG286" s="85"/>
      <c r="FOH286" s="85"/>
      <c r="FOI286" s="85"/>
      <c r="FOJ286" s="85"/>
      <c r="FOK286" s="85"/>
      <c r="FOL286" s="85"/>
      <c r="FOM286" s="85"/>
      <c r="FON286" s="85"/>
      <c r="FOO286" s="85"/>
      <c r="FOP286" s="85"/>
      <c r="FOQ286" s="85"/>
      <c r="FOR286" s="85"/>
      <c r="FOS286" s="85"/>
      <c r="FOT286" s="85"/>
      <c r="FOU286" s="85"/>
      <c r="FOV286" s="85"/>
      <c r="FOW286" s="85"/>
      <c r="FOX286" s="85"/>
      <c r="FOY286" s="85"/>
      <c r="FOZ286" s="85"/>
      <c r="FPA286" s="85"/>
      <c r="FPB286" s="85"/>
      <c r="FPC286" s="85"/>
      <c r="FPD286" s="85"/>
      <c r="FPE286" s="85"/>
      <c r="FPF286" s="85"/>
      <c r="FPG286" s="85"/>
      <c r="FPH286" s="85"/>
      <c r="FPI286" s="85"/>
      <c r="FPJ286" s="85"/>
      <c r="FPK286" s="85"/>
      <c r="FPL286" s="85"/>
      <c r="FPM286" s="85"/>
      <c r="FPN286" s="85"/>
      <c r="FPO286" s="85"/>
      <c r="FPP286" s="85"/>
      <c r="FPQ286" s="85"/>
      <c r="FPR286" s="85"/>
      <c r="FPS286" s="85"/>
      <c r="FPT286" s="85"/>
      <c r="FPU286" s="85"/>
      <c r="FPV286" s="85"/>
      <c r="FPW286" s="85"/>
      <c r="FPX286" s="85"/>
      <c r="FPY286" s="85"/>
      <c r="FPZ286" s="85"/>
      <c r="FQA286" s="85"/>
      <c r="FQB286" s="85"/>
      <c r="FQC286" s="85"/>
      <c r="FQD286" s="85"/>
      <c r="FQE286" s="85"/>
      <c r="FQF286" s="85"/>
      <c r="FQG286" s="85"/>
      <c r="FQH286" s="85"/>
      <c r="FQI286" s="85"/>
      <c r="FQJ286" s="85"/>
      <c r="FQK286" s="85"/>
      <c r="FQL286" s="85"/>
      <c r="FQM286" s="85"/>
      <c r="FQN286" s="85"/>
      <c r="FQO286" s="85"/>
      <c r="FQP286" s="85"/>
      <c r="FQQ286" s="85"/>
      <c r="FQR286" s="85"/>
      <c r="FQS286" s="85"/>
      <c r="FQT286" s="85"/>
      <c r="FQU286" s="85"/>
      <c r="FQV286" s="85"/>
      <c r="FQW286" s="85"/>
      <c r="FQX286" s="85"/>
      <c r="FQY286" s="85"/>
      <c r="FQZ286" s="85"/>
      <c r="FRA286" s="85"/>
      <c r="FRB286" s="85"/>
      <c r="FRC286" s="85"/>
      <c r="FRD286" s="85"/>
      <c r="FRE286" s="85"/>
      <c r="FRF286" s="85"/>
      <c r="FRG286" s="85"/>
      <c r="FRH286" s="85"/>
      <c r="FRI286" s="85"/>
      <c r="FRJ286" s="85"/>
      <c r="FRK286" s="85"/>
      <c r="FRL286" s="85"/>
      <c r="FRM286" s="85"/>
      <c r="FRN286" s="85"/>
      <c r="FRO286" s="85"/>
      <c r="FRP286" s="85"/>
      <c r="FRQ286" s="85"/>
      <c r="FRR286" s="85"/>
      <c r="FRS286" s="85"/>
      <c r="FRT286" s="85"/>
      <c r="FRU286" s="85"/>
      <c r="FRV286" s="85"/>
      <c r="FRW286" s="85"/>
      <c r="FRX286" s="85"/>
      <c r="FRY286" s="85"/>
      <c r="FRZ286" s="85"/>
      <c r="FSA286" s="85"/>
      <c r="FSB286" s="85"/>
      <c r="FSC286" s="85"/>
      <c r="FSD286" s="85"/>
      <c r="FSE286" s="85"/>
      <c r="FSF286" s="85"/>
      <c r="FSG286" s="85"/>
      <c r="FSH286" s="85"/>
      <c r="FSI286" s="85"/>
      <c r="FSJ286" s="85"/>
      <c r="FSK286" s="85"/>
      <c r="FSL286" s="85"/>
      <c r="FSM286" s="85"/>
      <c r="FSN286" s="85"/>
      <c r="FSO286" s="85"/>
      <c r="FSP286" s="85"/>
      <c r="FSQ286" s="85"/>
      <c r="FSR286" s="85"/>
      <c r="FSS286" s="85"/>
      <c r="FST286" s="85"/>
      <c r="FSU286" s="85"/>
      <c r="FSV286" s="85"/>
      <c r="FSW286" s="85"/>
      <c r="FSX286" s="85"/>
      <c r="FSY286" s="85"/>
      <c r="FSZ286" s="85"/>
      <c r="FTA286" s="85"/>
      <c r="FTB286" s="85"/>
      <c r="FTC286" s="85"/>
      <c r="FTD286" s="85"/>
      <c r="FTE286" s="85"/>
      <c r="FTF286" s="85"/>
      <c r="FTG286" s="85"/>
      <c r="FTH286" s="85"/>
      <c r="FTI286" s="85"/>
      <c r="FTJ286" s="85"/>
      <c r="FTK286" s="85"/>
      <c r="FTL286" s="85"/>
      <c r="FTM286" s="85"/>
      <c r="FTN286" s="85"/>
      <c r="FTO286" s="85"/>
      <c r="FTP286" s="85"/>
      <c r="FTQ286" s="85"/>
      <c r="FTR286" s="85"/>
      <c r="FTS286" s="85"/>
      <c r="FTT286" s="85"/>
      <c r="FTU286" s="85"/>
      <c r="FTV286" s="85"/>
      <c r="FTW286" s="85"/>
      <c r="FTX286" s="85"/>
      <c r="FTY286" s="85"/>
      <c r="FTZ286" s="85"/>
      <c r="FUA286" s="85"/>
      <c r="FUB286" s="85"/>
      <c r="FUC286" s="85"/>
      <c r="FUD286" s="85"/>
      <c r="FUE286" s="85"/>
      <c r="FUF286" s="85"/>
      <c r="FUG286" s="85"/>
      <c r="FUH286" s="85"/>
      <c r="FUI286" s="85"/>
      <c r="FUJ286" s="85"/>
      <c r="FUK286" s="85"/>
      <c r="FUL286" s="85"/>
      <c r="FUM286" s="85"/>
      <c r="FUN286" s="85"/>
      <c r="FUO286" s="85"/>
      <c r="FUP286" s="85"/>
      <c r="FUQ286" s="85"/>
      <c r="FUR286" s="85"/>
      <c r="FUS286" s="85"/>
      <c r="FUT286" s="85"/>
      <c r="FUU286" s="85"/>
      <c r="FUV286" s="85"/>
      <c r="FUW286" s="85"/>
      <c r="FUX286" s="85"/>
      <c r="FUY286" s="85"/>
      <c r="FUZ286" s="85"/>
      <c r="FVA286" s="85"/>
      <c r="FVB286" s="85"/>
      <c r="FVC286" s="85"/>
      <c r="FVD286" s="85"/>
      <c r="FVE286" s="85"/>
      <c r="FVF286" s="85"/>
      <c r="FVG286" s="85"/>
      <c r="FVH286" s="85"/>
      <c r="FVI286" s="85"/>
      <c r="FVJ286" s="85"/>
      <c r="FVK286" s="85"/>
      <c r="FVL286" s="85"/>
      <c r="FVM286" s="85"/>
      <c r="FVN286" s="85"/>
      <c r="FVO286" s="85"/>
      <c r="FVP286" s="85"/>
      <c r="FVQ286" s="85"/>
      <c r="FVR286" s="85"/>
      <c r="FVS286" s="85"/>
      <c r="FVT286" s="85"/>
      <c r="FVU286" s="85"/>
      <c r="FVV286" s="85"/>
      <c r="FVW286" s="85"/>
      <c r="FVX286" s="85"/>
      <c r="FVY286" s="85"/>
      <c r="FVZ286" s="85"/>
      <c r="FWA286" s="85"/>
      <c r="FWB286" s="85"/>
      <c r="FWC286" s="85"/>
      <c r="FWD286" s="85"/>
      <c r="FWE286" s="85"/>
      <c r="FWF286" s="85"/>
      <c r="FWG286" s="85"/>
      <c r="FWH286" s="85"/>
      <c r="FWI286" s="85"/>
      <c r="FWJ286" s="85"/>
      <c r="FWK286" s="85"/>
      <c r="FWL286" s="85"/>
      <c r="FWM286" s="85"/>
      <c r="FWN286" s="85"/>
      <c r="FWO286" s="85"/>
      <c r="FWP286" s="85"/>
      <c r="FWQ286" s="85"/>
      <c r="FWR286" s="85"/>
      <c r="FWS286" s="85"/>
      <c r="FWT286" s="85"/>
      <c r="FWU286" s="85"/>
      <c r="FWV286" s="85"/>
      <c r="FWW286" s="85"/>
      <c r="FWX286" s="85"/>
      <c r="FWY286" s="85"/>
      <c r="FWZ286" s="85"/>
      <c r="FXA286" s="85"/>
      <c r="FXB286" s="85"/>
      <c r="FXC286" s="85"/>
      <c r="FXD286" s="85"/>
      <c r="FXE286" s="85"/>
      <c r="FXF286" s="85"/>
      <c r="FXG286" s="85"/>
      <c r="FXH286" s="85"/>
      <c r="FXI286" s="85"/>
      <c r="FXJ286" s="85"/>
      <c r="FXK286" s="85"/>
      <c r="FXL286" s="85"/>
      <c r="FXM286" s="85"/>
      <c r="FXN286" s="85"/>
      <c r="FXO286" s="85"/>
      <c r="FXP286" s="85"/>
      <c r="FXQ286" s="85"/>
      <c r="FXR286" s="85"/>
      <c r="FXS286" s="85"/>
      <c r="FXT286" s="85"/>
      <c r="FXU286" s="85"/>
      <c r="FXV286" s="85"/>
      <c r="FXW286" s="85"/>
      <c r="FXX286" s="85"/>
      <c r="FXY286" s="85"/>
      <c r="FXZ286" s="85"/>
      <c r="FYA286" s="85"/>
      <c r="FYB286" s="85"/>
      <c r="FYC286" s="85"/>
      <c r="FYD286" s="85"/>
      <c r="FYE286" s="85"/>
      <c r="FYF286" s="85"/>
      <c r="FYG286" s="85"/>
      <c r="FYH286" s="85"/>
      <c r="FYI286" s="85"/>
      <c r="FYJ286" s="85"/>
      <c r="FYK286" s="85"/>
      <c r="FYL286" s="85"/>
      <c r="FYM286" s="85"/>
      <c r="FYN286" s="85"/>
      <c r="FYO286" s="85"/>
      <c r="FYP286" s="85"/>
      <c r="FYQ286" s="85"/>
      <c r="FYR286" s="85"/>
      <c r="FYS286" s="85"/>
      <c r="FYT286" s="85"/>
      <c r="FYU286" s="85"/>
      <c r="FYV286" s="85"/>
      <c r="FYW286" s="85"/>
      <c r="FYX286" s="85"/>
      <c r="FYY286" s="85"/>
      <c r="FYZ286" s="85"/>
      <c r="FZA286" s="85"/>
      <c r="FZB286" s="85"/>
      <c r="FZC286" s="85"/>
      <c r="FZD286" s="85"/>
      <c r="FZE286" s="85"/>
      <c r="FZF286" s="85"/>
      <c r="FZG286" s="85"/>
      <c r="FZH286" s="85"/>
      <c r="FZI286" s="85"/>
      <c r="FZJ286" s="85"/>
      <c r="FZK286" s="85"/>
      <c r="FZL286" s="85"/>
      <c r="FZM286" s="85"/>
      <c r="FZN286" s="85"/>
      <c r="FZO286" s="85"/>
      <c r="FZP286" s="85"/>
      <c r="FZQ286" s="85"/>
      <c r="FZR286" s="85"/>
      <c r="FZS286" s="85"/>
      <c r="FZT286" s="85"/>
      <c r="FZU286" s="85"/>
      <c r="FZV286" s="85"/>
      <c r="FZW286" s="85"/>
      <c r="FZX286" s="85"/>
      <c r="FZY286" s="85"/>
      <c r="FZZ286" s="85"/>
      <c r="GAA286" s="85"/>
      <c r="GAB286" s="85"/>
      <c r="GAC286" s="85"/>
      <c r="GAD286" s="85"/>
      <c r="GAE286" s="85"/>
      <c r="GAF286" s="85"/>
      <c r="GAG286" s="85"/>
      <c r="GAH286" s="85"/>
      <c r="GAI286" s="85"/>
      <c r="GAJ286" s="85"/>
      <c r="GAK286" s="85"/>
      <c r="GAL286" s="85"/>
      <c r="GAM286" s="85"/>
      <c r="GAN286" s="85"/>
      <c r="GAO286" s="85"/>
      <c r="GAP286" s="85"/>
      <c r="GAQ286" s="85"/>
      <c r="GAR286" s="85"/>
      <c r="GAS286" s="85"/>
      <c r="GAT286" s="85"/>
      <c r="GAU286" s="85"/>
      <c r="GAV286" s="85"/>
      <c r="GAW286" s="85"/>
      <c r="GAX286" s="85"/>
      <c r="GAY286" s="85"/>
      <c r="GAZ286" s="85"/>
      <c r="GBA286" s="85"/>
      <c r="GBB286" s="85"/>
      <c r="GBC286" s="85"/>
      <c r="GBD286" s="85"/>
      <c r="GBE286" s="85"/>
      <c r="GBF286" s="85"/>
      <c r="GBG286" s="85"/>
      <c r="GBH286" s="85"/>
      <c r="GBI286" s="85"/>
      <c r="GBJ286" s="85"/>
      <c r="GBK286" s="85"/>
      <c r="GBL286" s="85"/>
      <c r="GBM286" s="85"/>
      <c r="GBN286" s="85"/>
      <c r="GBO286" s="85"/>
      <c r="GBP286" s="85"/>
      <c r="GBQ286" s="85"/>
      <c r="GBR286" s="85"/>
      <c r="GBS286" s="85"/>
      <c r="GBT286" s="85"/>
      <c r="GBU286" s="85"/>
      <c r="GBV286" s="85"/>
      <c r="GBW286" s="85"/>
      <c r="GBX286" s="85"/>
      <c r="GBY286" s="85"/>
      <c r="GBZ286" s="85"/>
      <c r="GCA286" s="85"/>
      <c r="GCB286" s="85"/>
      <c r="GCC286" s="85"/>
      <c r="GCD286" s="85"/>
      <c r="GCE286" s="85"/>
      <c r="GCF286" s="85"/>
      <c r="GCG286" s="85"/>
      <c r="GCH286" s="85"/>
      <c r="GCI286" s="85"/>
      <c r="GCJ286" s="85"/>
      <c r="GCK286" s="85"/>
      <c r="GCL286" s="85"/>
      <c r="GCM286" s="85"/>
      <c r="GCN286" s="85"/>
      <c r="GCO286" s="85"/>
      <c r="GCP286" s="85"/>
      <c r="GCQ286" s="85"/>
      <c r="GCR286" s="85"/>
      <c r="GCS286" s="85"/>
      <c r="GCT286" s="85"/>
      <c r="GCU286" s="85"/>
      <c r="GCV286" s="85"/>
      <c r="GCW286" s="85"/>
      <c r="GCX286" s="85"/>
      <c r="GCY286" s="85"/>
      <c r="GCZ286" s="85"/>
      <c r="GDA286" s="85"/>
      <c r="GDB286" s="85"/>
      <c r="GDC286" s="85"/>
      <c r="GDD286" s="85"/>
      <c r="GDE286" s="85"/>
      <c r="GDF286" s="85"/>
      <c r="GDG286" s="85"/>
      <c r="GDH286" s="85"/>
      <c r="GDI286" s="85"/>
      <c r="GDJ286" s="85"/>
      <c r="GDK286" s="85"/>
      <c r="GDL286" s="85"/>
      <c r="GDM286" s="85"/>
      <c r="GDN286" s="85"/>
      <c r="GDO286" s="85"/>
      <c r="GDP286" s="85"/>
      <c r="GDQ286" s="85"/>
      <c r="GDR286" s="85"/>
      <c r="GDS286" s="85"/>
      <c r="GDT286" s="85"/>
      <c r="GDU286" s="85"/>
      <c r="GDV286" s="85"/>
      <c r="GDW286" s="85"/>
      <c r="GDX286" s="85"/>
      <c r="GDY286" s="85"/>
      <c r="GDZ286" s="85"/>
      <c r="GEA286" s="85"/>
      <c r="GEB286" s="85"/>
      <c r="GEC286" s="85"/>
      <c r="GED286" s="85"/>
      <c r="GEE286" s="85"/>
      <c r="GEF286" s="85"/>
      <c r="GEG286" s="85"/>
      <c r="GEH286" s="85"/>
      <c r="GEI286" s="85"/>
      <c r="GEJ286" s="85"/>
      <c r="GEK286" s="85"/>
      <c r="GEL286" s="85"/>
      <c r="GEM286" s="85"/>
      <c r="GEN286" s="85"/>
      <c r="GEO286" s="85"/>
      <c r="GEP286" s="85"/>
      <c r="GEQ286" s="85"/>
      <c r="GER286" s="85"/>
      <c r="GES286" s="85"/>
      <c r="GET286" s="85"/>
      <c r="GEU286" s="85"/>
      <c r="GEV286" s="85"/>
      <c r="GEW286" s="85"/>
      <c r="GEX286" s="85"/>
      <c r="GEY286" s="85"/>
      <c r="GEZ286" s="85"/>
      <c r="GFA286" s="85"/>
      <c r="GFB286" s="85"/>
      <c r="GFC286" s="85"/>
      <c r="GFD286" s="85"/>
      <c r="GFE286" s="85"/>
      <c r="GFF286" s="85"/>
      <c r="GFG286" s="85"/>
      <c r="GFH286" s="85"/>
      <c r="GFI286" s="85"/>
      <c r="GFJ286" s="85"/>
      <c r="GFK286" s="85"/>
      <c r="GFL286" s="85"/>
      <c r="GFM286" s="85"/>
      <c r="GFN286" s="85"/>
      <c r="GFO286" s="85"/>
      <c r="GFP286" s="85"/>
      <c r="GFQ286" s="85"/>
      <c r="GFR286" s="85"/>
      <c r="GFS286" s="85"/>
      <c r="GFT286" s="85"/>
      <c r="GFU286" s="85"/>
      <c r="GFV286" s="85"/>
      <c r="GFW286" s="85"/>
      <c r="GFX286" s="85"/>
      <c r="GFY286" s="85"/>
      <c r="GFZ286" s="85"/>
      <c r="GGA286" s="85"/>
      <c r="GGB286" s="85"/>
      <c r="GGC286" s="85"/>
      <c r="GGD286" s="85"/>
      <c r="GGE286" s="85"/>
      <c r="GGF286" s="85"/>
      <c r="GGG286" s="85"/>
      <c r="GGH286" s="85"/>
      <c r="GGI286" s="85"/>
      <c r="GGJ286" s="85"/>
      <c r="GGK286" s="85"/>
      <c r="GGL286" s="85"/>
      <c r="GGM286" s="85"/>
      <c r="GGN286" s="85"/>
      <c r="GGO286" s="85"/>
      <c r="GGP286" s="85"/>
      <c r="GGQ286" s="85"/>
      <c r="GGR286" s="85"/>
      <c r="GGS286" s="85"/>
      <c r="GGT286" s="85"/>
      <c r="GGU286" s="85"/>
      <c r="GGV286" s="85"/>
      <c r="GGW286" s="85"/>
      <c r="GGX286" s="85"/>
      <c r="GGY286" s="85"/>
      <c r="GGZ286" s="85"/>
      <c r="GHA286" s="85"/>
      <c r="GHB286" s="85"/>
      <c r="GHC286" s="85"/>
      <c r="GHD286" s="85"/>
      <c r="GHE286" s="85"/>
      <c r="GHF286" s="85"/>
      <c r="GHG286" s="85"/>
      <c r="GHH286" s="85"/>
      <c r="GHI286" s="85"/>
      <c r="GHJ286" s="85"/>
      <c r="GHK286" s="85"/>
      <c r="GHL286" s="85"/>
      <c r="GHM286" s="85"/>
      <c r="GHN286" s="85"/>
      <c r="GHO286" s="85"/>
      <c r="GHP286" s="85"/>
      <c r="GHQ286" s="85"/>
      <c r="GHR286" s="85"/>
      <c r="GHS286" s="85"/>
      <c r="GHT286" s="85"/>
      <c r="GHU286" s="85"/>
      <c r="GHV286" s="85"/>
      <c r="GHW286" s="85"/>
      <c r="GHX286" s="85"/>
      <c r="GHY286" s="85"/>
      <c r="GHZ286" s="85"/>
      <c r="GIA286" s="85"/>
      <c r="GIB286" s="85"/>
      <c r="GIC286" s="85"/>
      <c r="GID286" s="85"/>
      <c r="GIE286" s="85"/>
      <c r="GIF286" s="85"/>
      <c r="GIG286" s="85"/>
      <c r="GIH286" s="85"/>
      <c r="GII286" s="85"/>
      <c r="GIJ286" s="85"/>
      <c r="GIK286" s="85"/>
      <c r="GIL286" s="85"/>
      <c r="GIM286" s="85"/>
      <c r="GIN286" s="85"/>
      <c r="GIO286" s="85"/>
      <c r="GIP286" s="85"/>
      <c r="GIQ286" s="85"/>
      <c r="GIR286" s="85"/>
      <c r="GIS286" s="85"/>
      <c r="GIT286" s="85"/>
      <c r="GIU286" s="85"/>
      <c r="GIV286" s="85"/>
      <c r="GIW286" s="85"/>
      <c r="GIX286" s="85"/>
      <c r="GIY286" s="85"/>
      <c r="GIZ286" s="85"/>
      <c r="GJA286" s="85"/>
      <c r="GJB286" s="85"/>
      <c r="GJC286" s="85"/>
      <c r="GJD286" s="85"/>
      <c r="GJE286" s="85"/>
      <c r="GJF286" s="85"/>
      <c r="GJG286" s="85"/>
      <c r="GJH286" s="85"/>
      <c r="GJI286" s="85"/>
      <c r="GJJ286" s="85"/>
      <c r="GJK286" s="85"/>
      <c r="GJL286" s="85"/>
      <c r="GJM286" s="85"/>
      <c r="GJN286" s="85"/>
      <c r="GJO286" s="85"/>
      <c r="GJP286" s="85"/>
      <c r="GJQ286" s="85"/>
      <c r="GJR286" s="85"/>
      <c r="GJS286" s="85"/>
      <c r="GJT286" s="85"/>
      <c r="GJU286" s="85"/>
      <c r="GJV286" s="85"/>
      <c r="GJW286" s="85"/>
      <c r="GJX286" s="85"/>
      <c r="GJY286" s="85"/>
      <c r="GJZ286" s="85"/>
      <c r="GKA286" s="85"/>
      <c r="GKB286" s="85"/>
      <c r="GKC286" s="85"/>
      <c r="GKD286" s="85"/>
      <c r="GKE286" s="85"/>
      <c r="GKF286" s="85"/>
      <c r="GKG286" s="85"/>
      <c r="GKH286" s="85"/>
      <c r="GKI286" s="85"/>
      <c r="GKJ286" s="85"/>
      <c r="GKK286" s="85"/>
      <c r="GKL286" s="85"/>
      <c r="GKM286" s="85"/>
      <c r="GKN286" s="85"/>
      <c r="GKO286" s="85"/>
      <c r="GKP286" s="85"/>
      <c r="GKQ286" s="85"/>
      <c r="GKR286" s="85"/>
      <c r="GKS286" s="85"/>
      <c r="GKT286" s="85"/>
      <c r="GKU286" s="85"/>
      <c r="GKV286" s="85"/>
      <c r="GKW286" s="85"/>
      <c r="GKX286" s="85"/>
      <c r="GKY286" s="85"/>
      <c r="GKZ286" s="85"/>
      <c r="GLA286" s="85"/>
      <c r="GLB286" s="85"/>
      <c r="GLC286" s="85"/>
      <c r="GLD286" s="85"/>
      <c r="GLE286" s="85"/>
      <c r="GLF286" s="85"/>
      <c r="GLG286" s="85"/>
      <c r="GLH286" s="85"/>
      <c r="GLI286" s="85"/>
      <c r="GLJ286" s="85"/>
      <c r="GLK286" s="85"/>
      <c r="GLL286" s="85"/>
      <c r="GLM286" s="85"/>
      <c r="GLN286" s="85"/>
      <c r="GLO286" s="85"/>
      <c r="GLP286" s="85"/>
      <c r="GLQ286" s="85"/>
      <c r="GLR286" s="85"/>
      <c r="GLS286" s="85"/>
      <c r="GLT286" s="85"/>
      <c r="GLU286" s="85"/>
      <c r="GLV286" s="85"/>
      <c r="GLW286" s="85"/>
      <c r="GLX286" s="85"/>
      <c r="GLY286" s="85"/>
      <c r="GLZ286" s="85"/>
      <c r="GMA286" s="85"/>
      <c r="GMB286" s="85"/>
      <c r="GMC286" s="85"/>
      <c r="GMD286" s="85"/>
      <c r="GME286" s="85"/>
      <c r="GMF286" s="85"/>
      <c r="GMG286" s="85"/>
      <c r="GMH286" s="85"/>
      <c r="GMI286" s="85"/>
      <c r="GMJ286" s="85"/>
      <c r="GMK286" s="85"/>
      <c r="GML286" s="85"/>
      <c r="GMM286" s="85"/>
      <c r="GMN286" s="85"/>
      <c r="GMO286" s="85"/>
      <c r="GMP286" s="85"/>
      <c r="GMQ286" s="85"/>
      <c r="GMR286" s="85"/>
      <c r="GMS286" s="85"/>
      <c r="GMT286" s="85"/>
      <c r="GMU286" s="85"/>
      <c r="GMV286" s="85"/>
      <c r="GMW286" s="85"/>
      <c r="GMX286" s="85"/>
      <c r="GMY286" s="85"/>
      <c r="GMZ286" s="85"/>
      <c r="GNA286" s="85"/>
      <c r="GNB286" s="85"/>
      <c r="GNC286" s="85"/>
      <c r="GND286" s="85"/>
      <c r="GNE286" s="85"/>
      <c r="GNF286" s="85"/>
      <c r="GNG286" s="85"/>
      <c r="GNH286" s="85"/>
      <c r="GNI286" s="85"/>
      <c r="GNJ286" s="85"/>
      <c r="GNK286" s="85"/>
      <c r="GNL286" s="85"/>
      <c r="GNM286" s="85"/>
      <c r="GNN286" s="85"/>
      <c r="GNO286" s="85"/>
      <c r="GNP286" s="85"/>
      <c r="GNQ286" s="85"/>
      <c r="GNR286" s="85"/>
      <c r="GNS286" s="85"/>
      <c r="GNT286" s="85"/>
      <c r="GNU286" s="85"/>
      <c r="GNV286" s="85"/>
      <c r="GNW286" s="85"/>
      <c r="GNX286" s="85"/>
      <c r="GNY286" s="85"/>
      <c r="GNZ286" s="85"/>
      <c r="GOA286" s="85"/>
      <c r="GOB286" s="85"/>
      <c r="GOC286" s="85"/>
      <c r="GOD286" s="85"/>
      <c r="GOE286" s="85"/>
      <c r="GOF286" s="85"/>
      <c r="GOG286" s="85"/>
      <c r="GOH286" s="85"/>
      <c r="GOI286" s="85"/>
      <c r="GOJ286" s="85"/>
      <c r="GOK286" s="85"/>
      <c r="GOL286" s="85"/>
      <c r="GOM286" s="85"/>
      <c r="GON286" s="85"/>
      <c r="GOO286" s="85"/>
      <c r="GOP286" s="85"/>
      <c r="GOQ286" s="85"/>
      <c r="GOR286" s="85"/>
      <c r="GOS286" s="85"/>
      <c r="GOT286" s="85"/>
      <c r="GOU286" s="85"/>
      <c r="GOV286" s="85"/>
      <c r="GOW286" s="85"/>
      <c r="GOX286" s="85"/>
      <c r="GOY286" s="85"/>
      <c r="GOZ286" s="85"/>
      <c r="GPA286" s="85"/>
      <c r="GPB286" s="85"/>
      <c r="GPC286" s="85"/>
      <c r="GPD286" s="85"/>
      <c r="GPE286" s="85"/>
      <c r="GPF286" s="85"/>
      <c r="GPG286" s="85"/>
      <c r="GPH286" s="85"/>
      <c r="GPI286" s="85"/>
      <c r="GPJ286" s="85"/>
      <c r="GPK286" s="85"/>
      <c r="GPL286" s="85"/>
      <c r="GPM286" s="85"/>
      <c r="GPN286" s="85"/>
      <c r="GPO286" s="85"/>
      <c r="GPP286" s="85"/>
      <c r="GPQ286" s="85"/>
      <c r="GPR286" s="85"/>
      <c r="GPS286" s="85"/>
      <c r="GPT286" s="85"/>
      <c r="GPU286" s="85"/>
      <c r="GPV286" s="85"/>
      <c r="GPW286" s="85"/>
      <c r="GPX286" s="85"/>
      <c r="GPY286" s="85"/>
      <c r="GPZ286" s="85"/>
      <c r="GQA286" s="85"/>
      <c r="GQB286" s="85"/>
      <c r="GQC286" s="85"/>
      <c r="GQD286" s="85"/>
      <c r="GQE286" s="85"/>
      <c r="GQF286" s="85"/>
      <c r="GQG286" s="85"/>
      <c r="GQH286" s="85"/>
      <c r="GQI286" s="85"/>
      <c r="GQJ286" s="85"/>
      <c r="GQK286" s="85"/>
      <c r="GQL286" s="85"/>
      <c r="GQM286" s="85"/>
      <c r="GQN286" s="85"/>
      <c r="GQO286" s="85"/>
      <c r="GQP286" s="85"/>
      <c r="GQQ286" s="85"/>
      <c r="GQR286" s="85"/>
      <c r="GQS286" s="85"/>
      <c r="GQT286" s="85"/>
      <c r="GQU286" s="85"/>
      <c r="GQV286" s="85"/>
      <c r="GQW286" s="85"/>
      <c r="GQX286" s="85"/>
      <c r="GQY286" s="85"/>
      <c r="GQZ286" s="85"/>
      <c r="GRA286" s="85"/>
      <c r="GRB286" s="85"/>
      <c r="GRC286" s="85"/>
      <c r="GRD286" s="85"/>
      <c r="GRE286" s="85"/>
      <c r="GRF286" s="85"/>
      <c r="GRG286" s="85"/>
      <c r="GRH286" s="85"/>
      <c r="GRI286" s="85"/>
      <c r="GRJ286" s="85"/>
      <c r="GRK286" s="85"/>
      <c r="GRL286" s="85"/>
      <c r="GRM286" s="85"/>
      <c r="GRN286" s="85"/>
      <c r="GRO286" s="85"/>
      <c r="GRP286" s="85"/>
      <c r="GRQ286" s="85"/>
      <c r="GRR286" s="85"/>
      <c r="GRS286" s="85"/>
      <c r="GRT286" s="85"/>
      <c r="GRU286" s="85"/>
      <c r="GRV286" s="85"/>
      <c r="GRW286" s="85"/>
      <c r="GRX286" s="85"/>
      <c r="GRY286" s="85"/>
      <c r="GRZ286" s="85"/>
      <c r="GSA286" s="85"/>
      <c r="GSB286" s="85"/>
      <c r="GSC286" s="85"/>
      <c r="GSD286" s="85"/>
      <c r="GSE286" s="85"/>
      <c r="GSF286" s="85"/>
      <c r="GSG286" s="85"/>
      <c r="GSH286" s="85"/>
      <c r="GSI286" s="85"/>
      <c r="GSJ286" s="85"/>
      <c r="GSK286" s="85"/>
      <c r="GSL286" s="85"/>
      <c r="GSM286" s="85"/>
      <c r="GSN286" s="85"/>
      <c r="GSO286" s="85"/>
      <c r="GSP286" s="85"/>
      <c r="GSQ286" s="85"/>
      <c r="GSR286" s="85"/>
      <c r="GSS286" s="85"/>
      <c r="GST286" s="85"/>
      <c r="GSU286" s="85"/>
      <c r="GSV286" s="85"/>
      <c r="GSW286" s="85"/>
      <c r="GSX286" s="85"/>
      <c r="GSY286" s="85"/>
      <c r="GSZ286" s="85"/>
      <c r="GTA286" s="85"/>
      <c r="GTB286" s="85"/>
      <c r="GTC286" s="85"/>
      <c r="GTD286" s="85"/>
      <c r="GTE286" s="85"/>
      <c r="GTF286" s="85"/>
      <c r="GTG286" s="85"/>
      <c r="GTH286" s="85"/>
      <c r="GTI286" s="85"/>
      <c r="GTJ286" s="85"/>
      <c r="GTK286" s="85"/>
      <c r="GTL286" s="85"/>
      <c r="GTM286" s="85"/>
      <c r="GTN286" s="85"/>
      <c r="GTO286" s="85"/>
      <c r="GTP286" s="85"/>
      <c r="GTQ286" s="85"/>
      <c r="GTR286" s="85"/>
      <c r="GTS286" s="85"/>
      <c r="GTT286" s="85"/>
      <c r="GTU286" s="85"/>
      <c r="GTV286" s="85"/>
      <c r="GTW286" s="85"/>
      <c r="GTX286" s="85"/>
      <c r="GTY286" s="85"/>
      <c r="GTZ286" s="85"/>
      <c r="GUA286" s="85"/>
      <c r="GUB286" s="85"/>
      <c r="GUC286" s="85"/>
      <c r="GUD286" s="85"/>
      <c r="GUE286" s="85"/>
      <c r="GUF286" s="85"/>
      <c r="GUG286" s="85"/>
      <c r="GUH286" s="85"/>
      <c r="GUI286" s="85"/>
      <c r="GUJ286" s="85"/>
      <c r="GUK286" s="85"/>
      <c r="GUL286" s="85"/>
      <c r="GUM286" s="85"/>
      <c r="GUN286" s="85"/>
      <c r="GUO286" s="85"/>
      <c r="GUP286" s="85"/>
      <c r="GUQ286" s="85"/>
      <c r="GUR286" s="85"/>
      <c r="GUS286" s="85"/>
      <c r="GUT286" s="85"/>
      <c r="GUU286" s="85"/>
      <c r="GUV286" s="85"/>
      <c r="GUW286" s="85"/>
      <c r="GUX286" s="85"/>
      <c r="GUY286" s="85"/>
      <c r="GUZ286" s="85"/>
      <c r="GVA286" s="85"/>
      <c r="GVB286" s="85"/>
      <c r="GVC286" s="85"/>
      <c r="GVD286" s="85"/>
      <c r="GVE286" s="85"/>
      <c r="GVF286" s="85"/>
      <c r="GVG286" s="85"/>
      <c r="GVH286" s="85"/>
      <c r="GVI286" s="85"/>
      <c r="GVJ286" s="85"/>
      <c r="GVK286" s="85"/>
      <c r="GVL286" s="85"/>
      <c r="GVM286" s="85"/>
      <c r="GVN286" s="85"/>
      <c r="GVO286" s="85"/>
      <c r="GVP286" s="85"/>
      <c r="GVQ286" s="85"/>
      <c r="GVR286" s="85"/>
      <c r="GVS286" s="85"/>
      <c r="GVT286" s="85"/>
      <c r="GVU286" s="85"/>
      <c r="GVV286" s="85"/>
      <c r="GVW286" s="85"/>
      <c r="GVX286" s="85"/>
      <c r="GVY286" s="85"/>
      <c r="GVZ286" s="85"/>
      <c r="GWA286" s="85"/>
      <c r="GWB286" s="85"/>
      <c r="GWC286" s="85"/>
      <c r="GWD286" s="85"/>
      <c r="GWE286" s="85"/>
      <c r="GWF286" s="85"/>
      <c r="GWG286" s="85"/>
      <c r="GWH286" s="85"/>
      <c r="GWI286" s="85"/>
      <c r="GWJ286" s="85"/>
      <c r="GWK286" s="85"/>
      <c r="GWL286" s="85"/>
      <c r="GWM286" s="85"/>
      <c r="GWN286" s="85"/>
      <c r="GWO286" s="85"/>
      <c r="GWP286" s="85"/>
      <c r="GWQ286" s="85"/>
      <c r="GWR286" s="85"/>
      <c r="GWS286" s="85"/>
      <c r="GWT286" s="85"/>
      <c r="GWU286" s="85"/>
      <c r="GWV286" s="85"/>
      <c r="GWW286" s="85"/>
      <c r="GWX286" s="85"/>
      <c r="GWY286" s="85"/>
      <c r="GWZ286" s="85"/>
      <c r="GXA286" s="85"/>
      <c r="GXB286" s="85"/>
      <c r="GXC286" s="85"/>
      <c r="GXD286" s="85"/>
      <c r="GXE286" s="85"/>
      <c r="GXF286" s="85"/>
      <c r="GXG286" s="85"/>
      <c r="GXH286" s="85"/>
      <c r="GXI286" s="85"/>
      <c r="GXJ286" s="85"/>
      <c r="GXK286" s="85"/>
      <c r="GXL286" s="85"/>
      <c r="GXM286" s="85"/>
      <c r="GXN286" s="85"/>
      <c r="GXO286" s="85"/>
      <c r="GXP286" s="85"/>
      <c r="GXQ286" s="85"/>
      <c r="GXR286" s="85"/>
      <c r="GXS286" s="85"/>
      <c r="GXT286" s="85"/>
      <c r="GXU286" s="85"/>
      <c r="GXV286" s="85"/>
      <c r="GXW286" s="85"/>
      <c r="GXX286" s="85"/>
      <c r="GXY286" s="85"/>
      <c r="GXZ286" s="85"/>
      <c r="GYA286" s="85"/>
      <c r="GYB286" s="85"/>
      <c r="GYC286" s="85"/>
      <c r="GYD286" s="85"/>
      <c r="GYE286" s="85"/>
      <c r="GYF286" s="85"/>
      <c r="GYG286" s="85"/>
      <c r="GYH286" s="85"/>
      <c r="GYI286" s="85"/>
      <c r="GYJ286" s="85"/>
      <c r="GYK286" s="85"/>
      <c r="GYL286" s="85"/>
      <c r="GYM286" s="85"/>
      <c r="GYN286" s="85"/>
      <c r="GYO286" s="85"/>
      <c r="GYP286" s="85"/>
      <c r="GYQ286" s="85"/>
      <c r="GYR286" s="85"/>
      <c r="GYS286" s="85"/>
      <c r="GYT286" s="85"/>
      <c r="GYU286" s="85"/>
      <c r="GYV286" s="85"/>
      <c r="GYW286" s="85"/>
      <c r="GYX286" s="85"/>
      <c r="GYY286" s="85"/>
      <c r="GYZ286" s="85"/>
      <c r="GZA286" s="85"/>
      <c r="GZB286" s="85"/>
      <c r="GZC286" s="85"/>
      <c r="GZD286" s="85"/>
      <c r="GZE286" s="85"/>
      <c r="GZF286" s="85"/>
      <c r="GZG286" s="85"/>
      <c r="GZH286" s="85"/>
      <c r="GZI286" s="85"/>
      <c r="GZJ286" s="85"/>
      <c r="GZK286" s="85"/>
      <c r="GZL286" s="85"/>
      <c r="GZM286" s="85"/>
      <c r="GZN286" s="85"/>
      <c r="GZO286" s="85"/>
      <c r="GZP286" s="85"/>
      <c r="GZQ286" s="85"/>
      <c r="GZR286" s="85"/>
      <c r="GZS286" s="85"/>
      <c r="GZT286" s="85"/>
      <c r="GZU286" s="85"/>
      <c r="GZV286" s="85"/>
      <c r="GZW286" s="85"/>
      <c r="GZX286" s="85"/>
      <c r="GZY286" s="85"/>
      <c r="GZZ286" s="85"/>
      <c r="HAA286" s="85"/>
      <c r="HAB286" s="85"/>
      <c r="HAC286" s="85"/>
      <c r="HAD286" s="85"/>
      <c r="HAE286" s="85"/>
      <c r="HAF286" s="85"/>
      <c r="HAG286" s="85"/>
      <c r="HAH286" s="85"/>
      <c r="HAI286" s="85"/>
      <c r="HAJ286" s="85"/>
      <c r="HAK286" s="85"/>
      <c r="HAL286" s="85"/>
      <c r="HAM286" s="85"/>
      <c r="HAN286" s="85"/>
      <c r="HAO286" s="85"/>
      <c r="HAP286" s="85"/>
      <c r="HAQ286" s="85"/>
      <c r="HAR286" s="85"/>
      <c r="HAS286" s="85"/>
      <c r="HAT286" s="85"/>
      <c r="HAU286" s="85"/>
      <c r="HAV286" s="85"/>
      <c r="HAW286" s="85"/>
      <c r="HAX286" s="85"/>
      <c r="HAY286" s="85"/>
      <c r="HAZ286" s="85"/>
      <c r="HBA286" s="85"/>
      <c r="HBB286" s="85"/>
      <c r="HBC286" s="85"/>
      <c r="HBD286" s="85"/>
      <c r="HBE286" s="85"/>
      <c r="HBF286" s="85"/>
      <c r="HBG286" s="85"/>
      <c r="HBH286" s="85"/>
      <c r="HBI286" s="85"/>
      <c r="HBJ286" s="85"/>
      <c r="HBK286" s="85"/>
      <c r="HBL286" s="85"/>
      <c r="HBM286" s="85"/>
      <c r="HBN286" s="85"/>
      <c r="HBO286" s="85"/>
      <c r="HBP286" s="85"/>
      <c r="HBQ286" s="85"/>
      <c r="HBR286" s="85"/>
      <c r="HBS286" s="85"/>
      <c r="HBT286" s="85"/>
      <c r="HBU286" s="85"/>
      <c r="HBV286" s="85"/>
      <c r="HBW286" s="85"/>
      <c r="HBX286" s="85"/>
      <c r="HBY286" s="85"/>
      <c r="HBZ286" s="85"/>
      <c r="HCA286" s="85"/>
      <c r="HCB286" s="85"/>
      <c r="HCC286" s="85"/>
      <c r="HCD286" s="85"/>
      <c r="HCE286" s="85"/>
      <c r="HCF286" s="85"/>
      <c r="HCG286" s="85"/>
      <c r="HCH286" s="85"/>
      <c r="HCI286" s="85"/>
      <c r="HCJ286" s="85"/>
      <c r="HCK286" s="85"/>
      <c r="HCL286" s="85"/>
      <c r="HCM286" s="85"/>
      <c r="HCN286" s="85"/>
      <c r="HCO286" s="85"/>
      <c r="HCP286" s="85"/>
      <c r="HCQ286" s="85"/>
      <c r="HCR286" s="85"/>
      <c r="HCS286" s="85"/>
      <c r="HCT286" s="85"/>
      <c r="HCU286" s="85"/>
      <c r="HCV286" s="85"/>
      <c r="HCW286" s="85"/>
      <c r="HCX286" s="85"/>
      <c r="HCY286" s="85"/>
      <c r="HCZ286" s="85"/>
      <c r="HDA286" s="85"/>
      <c r="HDB286" s="85"/>
      <c r="HDC286" s="85"/>
      <c r="HDD286" s="85"/>
      <c r="HDE286" s="85"/>
      <c r="HDF286" s="85"/>
      <c r="HDG286" s="85"/>
      <c r="HDH286" s="85"/>
      <c r="HDI286" s="85"/>
      <c r="HDJ286" s="85"/>
      <c r="HDK286" s="85"/>
      <c r="HDL286" s="85"/>
      <c r="HDM286" s="85"/>
      <c r="HDN286" s="85"/>
      <c r="HDO286" s="85"/>
      <c r="HDP286" s="85"/>
      <c r="HDQ286" s="85"/>
      <c r="HDR286" s="85"/>
      <c r="HDS286" s="85"/>
      <c r="HDT286" s="85"/>
      <c r="HDU286" s="85"/>
      <c r="HDV286" s="85"/>
      <c r="HDW286" s="85"/>
      <c r="HDX286" s="85"/>
      <c r="HDY286" s="85"/>
      <c r="HDZ286" s="85"/>
      <c r="HEA286" s="85"/>
      <c r="HEB286" s="85"/>
      <c r="HEC286" s="85"/>
      <c r="HED286" s="85"/>
      <c r="HEE286" s="85"/>
      <c r="HEF286" s="85"/>
      <c r="HEG286" s="85"/>
      <c r="HEH286" s="85"/>
      <c r="HEI286" s="85"/>
      <c r="HEJ286" s="85"/>
      <c r="HEK286" s="85"/>
      <c r="HEL286" s="85"/>
      <c r="HEM286" s="85"/>
      <c r="HEN286" s="85"/>
      <c r="HEO286" s="85"/>
      <c r="HEP286" s="85"/>
      <c r="HEQ286" s="85"/>
      <c r="HER286" s="85"/>
      <c r="HES286" s="85"/>
      <c r="HET286" s="85"/>
      <c r="HEU286" s="85"/>
      <c r="HEV286" s="85"/>
      <c r="HEW286" s="85"/>
      <c r="HEX286" s="85"/>
      <c r="HEY286" s="85"/>
      <c r="HEZ286" s="85"/>
      <c r="HFA286" s="85"/>
      <c r="HFB286" s="85"/>
      <c r="HFC286" s="85"/>
      <c r="HFD286" s="85"/>
      <c r="HFE286" s="85"/>
      <c r="HFF286" s="85"/>
      <c r="HFG286" s="85"/>
      <c r="HFH286" s="85"/>
      <c r="HFI286" s="85"/>
      <c r="HFJ286" s="85"/>
      <c r="HFK286" s="85"/>
      <c r="HFL286" s="85"/>
      <c r="HFM286" s="85"/>
      <c r="HFN286" s="85"/>
      <c r="HFO286" s="85"/>
      <c r="HFP286" s="85"/>
      <c r="HFQ286" s="85"/>
      <c r="HFR286" s="85"/>
      <c r="HFS286" s="85"/>
      <c r="HFT286" s="85"/>
      <c r="HFU286" s="85"/>
      <c r="HFV286" s="85"/>
      <c r="HFW286" s="85"/>
      <c r="HFX286" s="85"/>
      <c r="HFY286" s="85"/>
      <c r="HFZ286" s="85"/>
      <c r="HGA286" s="85"/>
      <c r="HGB286" s="85"/>
      <c r="HGC286" s="85"/>
      <c r="HGD286" s="85"/>
      <c r="HGE286" s="85"/>
      <c r="HGF286" s="85"/>
      <c r="HGG286" s="85"/>
      <c r="HGH286" s="85"/>
      <c r="HGI286" s="85"/>
      <c r="HGJ286" s="85"/>
      <c r="HGK286" s="85"/>
      <c r="HGL286" s="85"/>
      <c r="HGM286" s="85"/>
      <c r="HGN286" s="85"/>
      <c r="HGO286" s="85"/>
      <c r="HGP286" s="85"/>
      <c r="HGQ286" s="85"/>
      <c r="HGR286" s="85"/>
      <c r="HGS286" s="85"/>
      <c r="HGT286" s="85"/>
      <c r="HGU286" s="85"/>
      <c r="HGV286" s="85"/>
      <c r="HGW286" s="85"/>
      <c r="HGX286" s="85"/>
      <c r="HGY286" s="85"/>
      <c r="HGZ286" s="85"/>
      <c r="HHA286" s="85"/>
      <c r="HHB286" s="85"/>
      <c r="HHC286" s="85"/>
      <c r="HHD286" s="85"/>
      <c r="HHE286" s="85"/>
      <c r="HHF286" s="85"/>
      <c r="HHG286" s="85"/>
      <c r="HHH286" s="85"/>
      <c r="HHI286" s="85"/>
      <c r="HHJ286" s="85"/>
      <c r="HHK286" s="85"/>
      <c r="HHL286" s="85"/>
      <c r="HHM286" s="85"/>
      <c r="HHN286" s="85"/>
      <c r="HHO286" s="85"/>
      <c r="HHP286" s="85"/>
      <c r="HHQ286" s="85"/>
      <c r="HHR286" s="85"/>
      <c r="HHS286" s="85"/>
      <c r="HHT286" s="85"/>
      <c r="HHU286" s="85"/>
      <c r="HHV286" s="85"/>
      <c r="HHW286" s="85"/>
      <c r="HHX286" s="85"/>
      <c r="HHY286" s="85"/>
      <c r="HHZ286" s="85"/>
      <c r="HIA286" s="85"/>
      <c r="HIB286" s="85"/>
      <c r="HIC286" s="85"/>
      <c r="HID286" s="85"/>
      <c r="HIE286" s="85"/>
      <c r="HIF286" s="85"/>
      <c r="HIG286" s="85"/>
      <c r="HIH286" s="85"/>
      <c r="HII286" s="85"/>
      <c r="HIJ286" s="85"/>
      <c r="HIK286" s="85"/>
      <c r="HIL286" s="85"/>
      <c r="HIM286" s="85"/>
      <c r="HIN286" s="85"/>
      <c r="HIO286" s="85"/>
      <c r="HIP286" s="85"/>
      <c r="HIQ286" s="85"/>
      <c r="HIR286" s="85"/>
      <c r="HIS286" s="85"/>
      <c r="HIT286" s="85"/>
      <c r="HIU286" s="85"/>
      <c r="HIV286" s="85"/>
      <c r="HIW286" s="85"/>
      <c r="HIX286" s="85"/>
      <c r="HIY286" s="85"/>
      <c r="HIZ286" s="85"/>
      <c r="HJA286" s="85"/>
      <c r="HJB286" s="85"/>
      <c r="HJC286" s="85"/>
      <c r="HJD286" s="85"/>
      <c r="HJE286" s="85"/>
      <c r="HJF286" s="85"/>
      <c r="HJG286" s="85"/>
      <c r="HJH286" s="85"/>
      <c r="HJI286" s="85"/>
      <c r="HJJ286" s="85"/>
      <c r="HJK286" s="85"/>
      <c r="HJL286" s="85"/>
      <c r="HJM286" s="85"/>
      <c r="HJN286" s="85"/>
      <c r="HJO286" s="85"/>
      <c r="HJP286" s="85"/>
      <c r="HJQ286" s="85"/>
      <c r="HJR286" s="85"/>
      <c r="HJS286" s="85"/>
      <c r="HJT286" s="85"/>
      <c r="HJU286" s="85"/>
      <c r="HJV286" s="85"/>
      <c r="HJW286" s="85"/>
      <c r="HJX286" s="85"/>
      <c r="HJY286" s="85"/>
      <c r="HJZ286" s="85"/>
      <c r="HKA286" s="85"/>
      <c r="HKB286" s="85"/>
      <c r="HKC286" s="85"/>
      <c r="HKD286" s="85"/>
      <c r="HKE286" s="85"/>
      <c r="HKF286" s="85"/>
      <c r="HKG286" s="85"/>
      <c r="HKH286" s="85"/>
      <c r="HKI286" s="85"/>
      <c r="HKJ286" s="85"/>
      <c r="HKK286" s="85"/>
      <c r="HKL286" s="85"/>
      <c r="HKM286" s="85"/>
      <c r="HKN286" s="85"/>
      <c r="HKO286" s="85"/>
      <c r="HKP286" s="85"/>
      <c r="HKQ286" s="85"/>
      <c r="HKR286" s="85"/>
      <c r="HKS286" s="85"/>
      <c r="HKT286" s="85"/>
      <c r="HKU286" s="85"/>
      <c r="HKV286" s="85"/>
      <c r="HKW286" s="85"/>
      <c r="HKX286" s="85"/>
      <c r="HKY286" s="85"/>
      <c r="HKZ286" s="85"/>
      <c r="HLA286" s="85"/>
      <c r="HLB286" s="85"/>
      <c r="HLC286" s="85"/>
      <c r="HLD286" s="85"/>
      <c r="HLE286" s="85"/>
      <c r="HLF286" s="85"/>
      <c r="HLG286" s="85"/>
      <c r="HLH286" s="85"/>
      <c r="HLI286" s="85"/>
      <c r="HLJ286" s="85"/>
      <c r="HLK286" s="85"/>
      <c r="HLL286" s="85"/>
      <c r="HLM286" s="85"/>
      <c r="HLN286" s="85"/>
      <c r="HLO286" s="85"/>
      <c r="HLP286" s="85"/>
      <c r="HLQ286" s="85"/>
      <c r="HLR286" s="85"/>
      <c r="HLS286" s="85"/>
      <c r="HLT286" s="85"/>
      <c r="HLU286" s="85"/>
      <c r="HLV286" s="85"/>
      <c r="HLW286" s="85"/>
      <c r="HLX286" s="85"/>
      <c r="HLY286" s="85"/>
      <c r="HLZ286" s="85"/>
      <c r="HMA286" s="85"/>
      <c r="HMB286" s="85"/>
      <c r="HMC286" s="85"/>
      <c r="HMD286" s="85"/>
      <c r="HME286" s="85"/>
      <c r="HMF286" s="85"/>
      <c r="HMG286" s="85"/>
      <c r="HMH286" s="85"/>
      <c r="HMI286" s="85"/>
      <c r="HMJ286" s="85"/>
      <c r="HMK286" s="85"/>
      <c r="HML286" s="85"/>
      <c r="HMM286" s="85"/>
      <c r="HMN286" s="85"/>
      <c r="HMO286" s="85"/>
      <c r="HMP286" s="85"/>
      <c r="HMQ286" s="85"/>
      <c r="HMR286" s="85"/>
      <c r="HMS286" s="85"/>
      <c r="HMT286" s="85"/>
      <c r="HMU286" s="85"/>
      <c r="HMV286" s="85"/>
      <c r="HMW286" s="85"/>
      <c r="HMX286" s="85"/>
      <c r="HMY286" s="85"/>
      <c r="HMZ286" s="85"/>
      <c r="HNA286" s="85"/>
      <c r="HNB286" s="85"/>
      <c r="HNC286" s="85"/>
      <c r="HND286" s="85"/>
      <c r="HNE286" s="85"/>
      <c r="HNF286" s="85"/>
      <c r="HNG286" s="85"/>
      <c r="HNH286" s="85"/>
      <c r="HNI286" s="85"/>
      <c r="HNJ286" s="85"/>
      <c r="HNK286" s="85"/>
      <c r="HNL286" s="85"/>
      <c r="HNM286" s="85"/>
      <c r="HNN286" s="85"/>
      <c r="HNO286" s="85"/>
      <c r="HNP286" s="85"/>
      <c r="HNQ286" s="85"/>
      <c r="HNR286" s="85"/>
      <c r="HNS286" s="85"/>
      <c r="HNT286" s="85"/>
      <c r="HNU286" s="85"/>
      <c r="HNV286" s="85"/>
      <c r="HNW286" s="85"/>
      <c r="HNX286" s="85"/>
      <c r="HNY286" s="85"/>
      <c r="HNZ286" s="85"/>
      <c r="HOA286" s="85"/>
      <c r="HOB286" s="85"/>
      <c r="HOC286" s="85"/>
      <c r="HOD286" s="85"/>
      <c r="HOE286" s="85"/>
      <c r="HOF286" s="85"/>
      <c r="HOG286" s="85"/>
      <c r="HOH286" s="85"/>
      <c r="HOI286" s="85"/>
      <c r="HOJ286" s="85"/>
      <c r="HOK286" s="85"/>
      <c r="HOL286" s="85"/>
      <c r="HOM286" s="85"/>
      <c r="HON286" s="85"/>
      <c r="HOO286" s="85"/>
      <c r="HOP286" s="85"/>
      <c r="HOQ286" s="85"/>
      <c r="HOR286" s="85"/>
      <c r="HOS286" s="85"/>
      <c r="HOT286" s="85"/>
      <c r="HOU286" s="85"/>
      <c r="HOV286" s="85"/>
      <c r="HOW286" s="85"/>
      <c r="HOX286" s="85"/>
      <c r="HOY286" s="85"/>
      <c r="HOZ286" s="85"/>
      <c r="HPA286" s="85"/>
      <c r="HPB286" s="85"/>
      <c r="HPC286" s="85"/>
      <c r="HPD286" s="85"/>
      <c r="HPE286" s="85"/>
      <c r="HPF286" s="85"/>
      <c r="HPG286" s="85"/>
      <c r="HPH286" s="85"/>
      <c r="HPI286" s="85"/>
      <c r="HPJ286" s="85"/>
      <c r="HPK286" s="85"/>
      <c r="HPL286" s="85"/>
      <c r="HPM286" s="85"/>
      <c r="HPN286" s="85"/>
      <c r="HPO286" s="85"/>
      <c r="HPP286" s="85"/>
      <c r="HPQ286" s="85"/>
      <c r="HPR286" s="85"/>
      <c r="HPS286" s="85"/>
      <c r="HPT286" s="85"/>
      <c r="HPU286" s="85"/>
      <c r="HPV286" s="85"/>
      <c r="HPW286" s="85"/>
      <c r="HPX286" s="85"/>
      <c r="HPY286" s="85"/>
      <c r="HPZ286" s="85"/>
      <c r="HQA286" s="85"/>
      <c r="HQB286" s="85"/>
      <c r="HQC286" s="85"/>
      <c r="HQD286" s="85"/>
      <c r="HQE286" s="85"/>
      <c r="HQF286" s="85"/>
      <c r="HQG286" s="85"/>
      <c r="HQH286" s="85"/>
      <c r="HQI286" s="85"/>
      <c r="HQJ286" s="85"/>
      <c r="HQK286" s="85"/>
      <c r="HQL286" s="85"/>
      <c r="HQM286" s="85"/>
      <c r="HQN286" s="85"/>
      <c r="HQO286" s="85"/>
      <c r="HQP286" s="85"/>
      <c r="HQQ286" s="85"/>
      <c r="HQR286" s="85"/>
      <c r="HQS286" s="85"/>
      <c r="HQT286" s="85"/>
      <c r="HQU286" s="85"/>
      <c r="HQV286" s="85"/>
      <c r="HQW286" s="85"/>
      <c r="HQX286" s="85"/>
      <c r="HQY286" s="85"/>
      <c r="HQZ286" s="85"/>
      <c r="HRA286" s="85"/>
      <c r="HRB286" s="85"/>
      <c r="HRC286" s="85"/>
      <c r="HRD286" s="85"/>
      <c r="HRE286" s="85"/>
      <c r="HRF286" s="85"/>
      <c r="HRG286" s="85"/>
      <c r="HRH286" s="85"/>
      <c r="HRI286" s="85"/>
      <c r="HRJ286" s="85"/>
      <c r="HRK286" s="85"/>
      <c r="HRL286" s="85"/>
      <c r="HRM286" s="85"/>
      <c r="HRN286" s="85"/>
      <c r="HRO286" s="85"/>
      <c r="HRP286" s="85"/>
      <c r="HRQ286" s="85"/>
      <c r="HRR286" s="85"/>
      <c r="HRS286" s="85"/>
      <c r="HRT286" s="85"/>
      <c r="HRU286" s="85"/>
      <c r="HRV286" s="85"/>
      <c r="HRW286" s="85"/>
      <c r="HRX286" s="85"/>
      <c r="HRY286" s="85"/>
      <c r="HRZ286" s="85"/>
      <c r="HSA286" s="85"/>
      <c r="HSB286" s="85"/>
      <c r="HSC286" s="85"/>
      <c r="HSD286" s="85"/>
      <c r="HSE286" s="85"/>
      <c r="HSF286" s="85"/>
      <c r="HSG286" s="85"/>
      <c r="HSH286" s="85"/>
      <c r="HSI286" s="85"/>
      <c r="HSJ286" s="85"/>
      <c r="HSK286" s="85"/>
      <c r="HSL286" s="85"/>
      <c r="HSM286" s="85"/>
      <c r="HSN286" s="85"/>
      <c r="HSO286" s="85"/>
      <c r="HSP286" s="85"/>
      <c r="HSQ286" s="85"/>
      <c r="HSR286" s="85"/>
      <c r="HSS286" s="85"/>
      <c r="HST286" s="85"/>
      <c r="HSU286" s="85"/>
      <c r="HSV286" s="85"/>
      <c r="HSW286" s="85"/>
      <c r="HSX286" s="85"/>
      <c r="HSY286" s="85"/>
      <c r="HSZ286" s="85"/>
      <c r="HTA286" s="85"/>
      <c r="HTB286" s="85"/>
      <c r="HTC286" s="85"/>
      <c r="HTD286" s="85"/>
      <c r="HTE286" s="85"/>
      <c r="HTF286" s="85"/>
      <c r="HTG286" s="85"/>
      <c r="HTH286" s="85"/>
      <c r="HTI286" s="85"/>
      <c r="HTJ286" s="85"/>
      <c r="HTK286" s="85"/>
      <c r="HTL286" s="85"/>
      <c r="HTM286" s="85"/>
      <c r="HTN286" s="85"/>
      <c r="HTO286" s="85"/>
      <c r="HTP286" s="85"/>
      <c r="HTQ286" s="85"/>
      <c r="HTR286" s="85"/>
      <c r="HTS286" s="85"/>
      <c r="HTT286" s="85"/>
      <c r="HTU286" s="85"/>
      <c r="HTV286" s="85"/>
      <c r="HTW286" s="85"/>
      <c r="HTX286" s="85"/>
      <c r="HTY286" s="85"/>
      <c r="HTZ286" s="85"/>
      <c r="HUA286" s="85"/>
      <c r="HUB286" s="85"/>
      <c r="HUC286" s="85"/>
      <c r="HUD286" s="85"/>
      <c r="HUE286" s="85"/>
      <c r="HUF286" s="85"/>
      <c r="HUG286" s="85"/>
      <c r="HUH286" s="85"/>
      <c r="HUI286" s="85"/>
      <c r="HUJ286" s="85"/>
      <c r="HUK286" s="85"/>
      <c r="HUL286" s="85"/>
      <c r="HUM286" s="85"/>
      <c r="HUN286" s="85"/>
      <c r="HUO286" s="85"/>
      <c r="HUP286" s="85"/>
      <c r="HUQ286" s="85"/>
      <c r="HUR286" s="85"/>
      <c r="HUS286" s="85"/>
      <c r="HUT286" s="85"/>
      <c r="HUU286" s="85"/>
      <c r="HUV286" s="85"/>
      <c r="HUW286" s="85"/>
      <c r="HUX286" s="85"/>
      <c r="HUY286" s="85"/>
      <c r="HUZ286" s="85"/>
      <c r="HVA286" s="85"/>
      <c r="HVB286" s="85"/>
      <c r="HVC286" s="85"/>
      <c r="HVD286" s="85"/>
      <c r="HVE286" s="85"/>
      <c r="HVF286" s="85"/>
      <c r="HVG286" s="85"/>
      <c r="HVH286" s="85"/>
      <c r="HVI286" s="85"/>
      <c r="HVJ286" s="85"/>
      <c r="HVK286" s="85"/>
      <c r="HVL286" s="85"/>
      <c r="HVM286" s="85"/>
      <c r="HVN286" s="85"/>
      <c r="HVO286" s="85"/>
      <c r="HVP286" s="85"/>
      <c r="HVQ286" s="85"/>
      <c r="HVR286" s="85"/>
      <c r="HVS286" s="85"/>
      <c r="HVT286" s="85"/>
      <c r="HVU286" s="85"/>
      <c r="HVV286" s="85"/>
      <c r="HVW286" s="85"/>
      <c r="HVX286" s="85"/>
      <c r="HVY286" s="85"/>
      <c r="HVZ286" s="85"/>
      <c r="HWA286" s="85"/>
      <c r="HWB286" s="85"/>
      <c r="HWC286" s="85"/>
      <c r="HWD286" s="85"/>
      <c r="HWE286" s="85"/>
      <c r="HWF286" s="85"/>
      <c r="HWG286" s="85"/>
      <c r="HWH286" s="85"/>
      <c r="HWI286" s="85"/>
      <c r="HWJ286" s="85"/>
      <c r="HWK286" s="85"/>
      <c r="HWL286" s="85"/>
      <c r="HWM286" s="85"/>
      <c r="HWN286" s="85"/>
      <c r="HWO286" s="85"/>
      <c r="HWP286" s="85"/>
      <c r="HWQ286" s="85"/>
      <c r="HWR286" s="85"/>
      <c r="HWS286" s="85"/>
      <c r="HWT286" s="85"/>
      <c r="HWU286" s="85"/>
      <c r="HWV286" s="85"/>
      <c r="HWW286" s="85"/>
      <c r="HWX286" s="85"/>
      <c r="HWY286" s="85"/>
      <c r="HWZ286" s="85"/>
      <c r="HXA286" s="85"/>
      <c r="HXB286" s="85"/>
      <c r="HXC286" s="85"/>
      <c r="HXD286" s="85"/>
      <c r="HXE286" s="85"/>
      <c r="HXF286" s="85"/>
      <c r="HXG286" s="85"/>
      <c r="HXH286" s="85"/>
      <c r="HXI286" s="85"/>
      <c r="HXJ286" s="85"/>
      <c r="HXK286" s="85"/>
      <c r="HXL286" s="85"/>
      <c r="HXM286" s="85"/>
      <c r="HXN286" s="85"/>
      <c r="HXO286" s="85"/>
      <c r="HXP286" s="85"/>
      <c r="HXQ286" s="85"/>
      <c r="HXR286" s="85"/>
      <c r="HXS286" s="85"/>
      <c r="HXT286" s="85"/>
      <c r="HXU286" s="85"/>
      <c r="HXV286" s="85"/>
      <c r="HXW286" s="85"/>
      <c r="HXX286" s="85"/>
      <c r="HXY286" s="85"/>
      <c r="HXZ286" s="85"/>
      <c r="HYA286" s="85"/>
      <c r="HYB286" s="85"/>
      <c r="HYC286" s="85"/>
      <c r="HYD286" s="85"/>
      <c r="HYE286" s="85"/>
      <c r="HYF286" s="85"/>
      <c r="HYG286" s="85"/>
      <c r="HYH286" s="85"/>
      <c r="HYI286" s="85"/>
      <c r="HYJ286" s="85"/>
      <c r="HYK286" s="85"/>
      <c r="HYL286" s="85"/>
      <c r="HYM286" s="85"/>
      <c r="HYN286" s="85"/>
      <c r="HYO286" s="85"/>
      <c r="HYP286" s="85"/>
      <c r="HYQ286" s="85"/>
      <c r="HYR286" s="85"/>
      <c r="HYS286" s="85"/>
      <c r="HYT286" s="85"/>
      <c r="HYU286" s="85"/>
      <c r="HYV286" s="85"/>
      <c r="HYW286" s="85"/>
      <c r="HYX286" s="85"/>
      <c r="HYY286" s="85"/>
      <c r="HYZ286" s="85"/>
      <c r="HZA286" s="85"/>
      <c r="HZB286" s="85"/>
      <c r="HZC286" s="85"/>
      <c r="HZD286" s="85"/>
      <c r="HZE286" s="85"/>
      <c r="HZF286" s="85"/>
      <c r="HZG286" s="85"/>
      <c r="HZH286" s="85"/>
      <c r="HZI286" s="85"/>
      <c r="HZJ286" s="85"/>
      <c r="HZK286" s="85"/>
      <c r="HZL286" s="85"/>
      <c r="HZM286" s="85"/>
      <c r="HZN286" s="85"/>
      <c r="HZO286" s="85"/>
      <c r="HZP286" s="85"/>
      <c r="HZQ286" s="85"/>
      <c r="HZR286" s="85"/>
      <c r="HZS286" s="85"/>
      <c r="HZT286" s="85"/>
      <c r="HZU286" s="85"/>
      <c r="HZV286" s="85"/>
      <c r="HZW286" s="85"/>
      <c r="HZX286" s="85"/>
      <c r="HZY286" s="85"/>
      <c r="HZZ286" s="85"/>
      <c r="IAA286" s="85"/>
      <c r="IAB286" s="85"/>
      <c r="IAC286" s="85"/>
      <c r="IAD286" s="85"/>
      <c r="IAE286" s="85"/>
      <c r="IAF286" s="85"/>
      <c r="IAG286" s="85"/>
      <c r="IAH286" s="85"/>
      <c r="IAI286" s="85"/>
      <c r="IAJ286" s="85"/>
      <c r="IAK286" s="85"/>
      <c r="IAL286" s="85"/>
      <c r="IAM286" s="85"/>
      <c r="IAN286" s="85"/>
      <c r="IAO286" s="85"/>
      <c r="IAP286" s="85"/>
      <c r="IAQ286" s="85"/>
      <c r="IAR286" s="85"/>
      <c r="IAS286" s="85"/>
      <c r="IAT286" s="85"/>
      <c r="IAU286" s="85"/>
      <c r="IAV286" s="85"/>
      <c r="IAW286" s="85"/>
      <c r="IAX286" s="85"/>
      <c r="IAY286" s="85"/>
      <c r="IAZ286" s="85"/>
      <c r="IBA286" s="85"/>
      <c r="IBB286" s="85"/>
      <c r="IBC286" s="85"/>
      <c r="IBD286" s="85"/>
      <c r="IBE286" s="85"/>
      <c r="IBF286" s="85"/>
      <c r="IBG286" s="85"/>
      <c r="IBH286" s="85"/>
      <c r="IBI286" s="85"/>
      <c r="IBJ286" s="85"/>
      <c r="IBK286" s="85"/>
      <c r="IBL286" s="85"/>
      <c r="IBM286" s="85"/>
      <c r="IBN286" s="85"/>
      <c r="IBO286" s="85"/>
      <c r="IBP286" s="85"/>
      <c r="IBQ286" s="85"/>
      <c r="IBR286" s="85"/>
      <c r="IBS286" s="85"/>
      <c r="IBT286" s="85"/>
      <c r="IBU286" s="85"/>
      <c r="IBV286" s="85"/>
      <c r="IBW286" s="85"/>
      <c r="IBX286" s="85"/>
      <c r="IBY286" s="85"/>
      <c r="IBZ286" s="85"/>
      <c r="ICA286" s="85"/>
      <c r="ICB286" s="85"/>
      <c r="ICC286" s="85"/>
      <c r="ICD286" s="85"/>
      <c r="ICE286" s="85"/>
      <c r="ICF286" s="85"/>
      <c r="ICG286" s="85"/>
      <c r="ICH286" s="85"/>
      <c r="ICI286" s="85"/>
      <c r="ICJ286" s="85"/>
      <c r="ICK286" s="85"/>
      <c r="ICL286" s="85"/>
      <c r="ICM286" s="85"/>
      <c r="ICN286" s="85"/>
      <c r="ICO286" s="85"/>
      <c r="ICP286" s="85"/>
      <c r="ICQ286" s="85"/>
      <c r="ICR286" s="85"/>
      <c r="ICS286" s="85"/>
      <c r="ICT286" s="85"/>
      <c r="ICU286" s="85"/>
      <c r="ICV286" s="85"/>
      <c r="ICW286" s="85"/>
      <c r="ICX286" s="85"/>
      <c r="ICY286" s="85"/>
      <c r="ICZ286" s="85"/>
      <c r="IDA286" s="85"/>
      <c r="IDB286" s="85"/>
      <c r="IDC286" s="85"/>
      <c r="IDD286" s="85"/>
      <c r="IDE286" s="85"/>
      <c r="IDF286" s="85"/>
      <c r="IDG286" s="85"/>
      <c r="IDH286" s="85"/>
      <c r="IDI286" s="85"/>
      <c r="IDJ286" s="85"/>
      <c r="IDK286" s="85"/>
      <c r="IDL286" s="85"/>
      <c r="IDM286" s="85"/>
      <c r="IDN286" s="85"/>
      <c r="IDO286" s="85"/>
      <c r="IDP286" s="85"/>
      <c r="IDQ286" s="85"/>
      <c r="IDR286" s="85"/>
      <c r="IDS286" s="85"/>
      <c r="IDT286" s="85"/>
      <c r="IDU286" s="85"/>
      <c r="IDV286" s="85"/>
      <c r="IDW286" s="85"/>
      <c r="IDX286" s="85"/>
      <c r="IDY286" s="85"/>
      <c r="IDZ286" s="85"/>
      <c r="IEA286" s="85"/>
      <c r="IEB286" s="85"/>
      <c r="IEC286" s="85"/>
      <c r="IED286" s="85"/>
      <c r="IEE286" s="85"/>
      <c r="IEF286" s="85"/>
      <c r="IEG286" s="85"/>
      <c r="IEH286" s="85"/>
      <c r="IEI286" s="85"/>
      <c r="IEJ286" s="85"/>
      <c r="IEK286" s="85"/>
      <c r="IEL286" s="85"/>
      <c r="IEM286" s="85"/>
      <c r="IEN286" s="85"/>
      <c r="IEO286" s="85"/>
      <c r="IEP286" s="85"/>
      <c r="IEQ286" s="85"/>
      <c r="IER286" s="85"/>
      <c r="IES286" s="85"/>
      <c r="IET286" s="85"/>
      <c r="IEU286" s="85"/>
      <c r="IEV286" s="85"/>
      <c r="IEW286" s="85"/>
      <c r="IEX286" s="85"/>
      <c r="IEY286" s="85"/>
      <c r="IEZ286" s="85"/>
      <c r="IFA286" s="85"/>
      <c r="IFB286" s="85"/>
      <c r="IFC286" s="85"/>
      <c r="IFD286" s="85"/>
      <c r="IFE286" s="85"/>
      <c r="IFF286" s="85"/>
      <c r="IFG286" s="85"/>
      <c r="IFH286" s="85"/>
      <c r="IFI286" s="85"/>
      <c r="IFJ286" s="85"/>
      <c r="IFK286" s="85"/>
      <c r="IFL286" s="85"/>
      <c r="IFM286" s="85"/>
      <c r="IFN286" s="85"/>
      <c r="IFO286" s="85"/>
      <c r="IFP286" s="85"/>
      <c r="IFQ286" s="85"/>
      <c r="IFR286" s="85"/>
      <c r="IFS286" s="85"/>
      <c r="IFT286" s="85"/>
      <c r="IFU286" s="85"/>
      <c r="IFV286" s="85"/>
      <c r="IFW286" s="85"/>
      <c r="IFX286" s="85"/>
      <c r="IFY286" s="85"/>
      <c r="IFZ286" s="85"/>
      <c r="IGA286" s="85"/>
      <c r="IGB286" s="85"/>
      <c r="IGC286" s="85"/>
      <c r="IGD286" s="85"/>
      <c r="IGE286" s="85"/>
      <c r="IGF286" s="85"/>
      <c r="IGG286" s="85"/>
      <c r="IGH286" s="85"/>
      <c r="IGI286" s="85"/>
      <c r="IGJ286" s="85"/>
      <c r="IGK286" s="85"/>
      <c r="IGL286" s="85"/>
      <c r="IGM286" s="85"/>
      <c r="IGN286" s="85"/>
      <c r="IGO286" s="85"/>
      <c r="IGP286" s="85"/>
      <c r="IGQ286" s="85"/>
      <c r="IGR286" s="85"/>
      <c r="IGS286" s="85"/>
      <c r="IGT286" s="85"/>
      <c r="IGU286" s="85"/>
      <c r="IGV286" s="85"/>
      <c r="IGW286" s="85"/>
      <c r="IGX286" s="85"/>
      <c r="IGY286" s="85"/>
      <c r="IGZ286" s="85"/>
      <c r="IHA286" s="85"/>
      <c r="IHB286" s="85"/>
      <c r="IHC286" s="85"/>
      <c r="IHD286" s="85"/>
      <c r="IHE286" s="85"/>
      <c r="IHF286" s="85"/>
      <c r="IHG286" s="85"/>
      <c r="IHH286" s="85"/>
      <c r="IHI286" s="85"/>
      <c r="IHJ286" s="85"/>
      <c r="IHK286" s="85"/>
      <c r="IHL286" s="85"/>
      <c r="IHM286" s="85"/>
      <c r="IHN286" s="85"/>
      <c r="IHO286" s="85"/>
      <c r="IHP286" s="85"/>
      <c r="IHQ286" s="85"/>
      <c r="IHR286" s="85"/>
      <c r="IHS286" s="85"/>
      <c r="IHT286" s="85"/>
      <c r="IHU286" s="85"/>
      <c r="IHV286" s="85"/>
      <c r="IHW286" s="85"/>
      <c r="IHX286" s="85"/>
      <c r="IHY286" s="85"/>
      <c r="IHZ286" s="85"/>
      <c r="IIA286" s="85"/>
      <c r="IIB286" s="85"/>
      <c r="IIC286" s="85"/>
      <c r="IID286" s="85"/>
      <c r="IIE286" s="85"/>
      <c r="IIF286" s="85"/>
      <c r="IIG286" s="85"/>
      <c r="IIH286" s="85"/>
      <c r="III286" s="85"/>
      <c r="IIJ286" s="85"/>
      <c r="IIK286" s="85"/>
      <c r="IIL286" s="85"/>
      <c r="IIM286" s="85"/>
      <c r="IIN286" s="85"/>
      <c r="IIO286" s="85"/>
      <c r="IIP286" s="85"/>
      <c r="IIQ286" s="85"/>
      <c r="IIR286" s="85"/>
      <c r="IIS286" s="85"/>
      <c r="IIT286" s="85"/>
      <c r="IIU286" s="85"/>
      <c r="IIV286" s="85"/>
      <c r="IIW286" s="85"/>
      <c r="IIX286" s="85"/>
      <c r="IIY286" s="85"/>
      <c r="IIZ286" s="85"/>
      <c r="IJA286" s="85"/>
      <c r="IJB286" s="85"/>
      <c r="IJC286" s="85"/>
      <c r="IJD286" s="85"/>
      <c r="IJE286" s="85"/>
      <c r="IJF286" s="85"/>
      <c r="IJG286" s="85"/>
      <c r="IJH286" s="85"/>
      <c r="IJI286" s="85"/>
      <c r="IJJ286" s="85"/>
      <c r="IJK286" s="85"/>
      <c r="IJL286" s="85"/>
      <c r="IJM286" s="85"/>
      <c r="IJN286" s="85"/>
      <c r="IJO286" s="85"/>
      <c r="IJP286" s="85"/>
      <c r="IJQ286" s="85"/>
      <c r="IJR286" s="85"/>
      <c r="IJS286" s="85"/>
      <c r="IJT286" s="85"/>
      <c r="IJU286" s="85"/>
      <c r="IJV286" s="85"/>
      <c r="IJW286" s="85"/>
      <c r="IJX286" s="85"/>
      <c r="IJY286" s="85"/>
      <c r="IJZ286" s="85"/>
      <c r="IKA286" s="85"/>
      <c r="IKB286" s="85"/>
      <c r="IKC286" s="85"/>
      <c r="IKD286" s="85"/>
      <c r="IKE286" s="85"/>
      <c r="IKF286" s="85"/>
      <c r="IKG286" s="85"/>
      <c r="IKH286" s="85"/>
      <c r="IKI286" s="85"/>
      <c r="IKJ286" s="85"/>
      <c r="IKK286" s="85"/>
      <c r="IKL286" s="85"/>
      <c r="IKM286" s="85"/>
      <c r="IKN286" s="85"/>
      <c r="IKO286" s="85"/>
      <c r="IKP286" s="85"/>
      <c r="IKQ286" s="85"/>
      <c r="IKR286" s="85"/>
      <c r="IKS286" s="85"/>
      <c r="IKT286" s="85"/>
      <c r="IKU286" s="85"/>
      <c r="IKV286" s="85"/>
      <c r="IKW286" s="85"/>
      <c r="IKX286" s="85"/>
      <c r="IKY286" s="85"/>
      <c r="IKZ286" s="85"/>
      <c r="ILA286" s="85"/>
      <c r="ILB286" s="85"/>
      <c r="ILC286" s="85"/>
      <c r="ILD286" s="85"/>
      <c r="ILE286" s="85"/>
      <c r="ILF286" s="85"/>
      <c r="ILG286" s="85"/>
      <c r="ILH286" s="85"/>
      <c r="ILI286" s="85"/>
      <c r="ILJ286" s="85"/>
      <c r="ILK286" s="85"/>
      <c r="ILL286" s="85"/>
      <c r="ILM286" s="85"/>
      <c r="ILN286" s="85"/>
      <c r="ILO286" s="85"/>
      <c r="ILP286" s="85"/>
      <c r="ILQ286" s="85"/>
      <c r="ILR286" s="85"/>
      <c r="ILS286" s="85"/>
      <c r="ILT286" s="85"/>
      <c r="ILU286" s="85"/>
      <c r="ILV286" s="85"/>
      <c r="ILW286" s="85"/>
      <c r="ILX286" s="85"/>
      <c r="ILY286" s="85"/>
      <c r="ILZ286" s="85"/>
      <c r="IMA286" s="85"/>
      <c r="IMB286" s="85"/>
      <c r="IMC286" s="85"/>
      <c r="IMD286" s="85"/>
      <c r="IME286" s="85"/>
      <c r="IMF286" s="85"/>
      <c r="IMG286" s="85"/>
      <c r="IMH286" s="85"/>
      <c r="IMI286" s="85"/>
      <c r="IMJ286" s="85"/>
      <c r="IMK286" s="85"/>
      <c r="IML286" s="85"/>
      <c r="IMM286" s="85"/>
      <c r="IMN286" s="85"/>
      <c r="IMO286" s="85"/>
      <c r="IMP286" s="85"/>
      <c r="IMQ286" s="85"/>
      <c r="IMR286" s="85"/>
      <c r="IMS286" s="85"/>
      <c r="IMT286" s="85"/>
      <c r="IMU286" s="85"/>
      <c r="IMV286" s="85"/>
      <c r="IMW286" s="85"/>
      <c r="IMX286" s="85"/>
      <c r="IMY286" s="85"/>
      <c r="IMZ286" s="85"/>
      <c r="INA286" s="85"/>
      <c r="INB286" s="85"/>
      <c r="INC286" s="85"/>
      <c r="IND286" s="85"/>
      <c r="INE286" s="85"/>
      <c r="INF286" s="85"/>
      <c r="ING286" s="85"/>
      <c r="INH286" s="85"/>
      <c r="INI286" s="85"/>
      <c r="INJ286" s="85"/>
      <c r="INK286" s="85"/>
      <c r="INL286" s="85"/>
      <c r="INM286" s="85"/>
      <c r="INN286" s="85"/>
      <c r="INO286" s="85"/>
      <c r="INP286" s="85"/>
      <c r="INQ286" s="85"/>
      <c r="INR286" s="85"/>
      <c r="INS286" s="85"/>
      <c r="INT286" s="85"/>
      <c r="INU286" s="85"/>
      <c r="INV286" s="85"/>
      <c r="INW286" s="85"/>
      <c r="INX286" s="85"/>
      <c r="INY286" s="85"/>
      <c r="INZ286" s="85"/>
      <c r="IOA286" s="85"/>
      <c r="IOB286" s="85"/>
      <c r="IOC286" s="85"/>
      <c r="IOD286" s="85"/>
      <c r="IOE286" s="85"/>
      <c r="IOF286" s="85"/>
      <c r="IOG286" s="85"/>
      <c r="IOH286" s="85"/>
      <c r="IOI286" s="85"/>
      <c r="IOJ286" s="85"/>
      <c r="IOK286" s="85"/>
      <c r="IOL286" s="85"/>
      <c r="IOM286" s="85"/>
      <c r="ION286" s="85"/>
      <c r="IOO286" s="85"/>
      <c r="IOP286" s="85"/>
      <c r="IOQ286" s="85"/>
      <c r="IOR286" s="85"/>
      <c r="IOS286" s="85"/>
      <c r="IOT286" s="85"/>
      <c r="IOU286" s="85"/>
      <c r="IOV286" s="85"/>
      <c r="IOW286" s="85"/>
      <c r="IOX286" s="85"/>
      <c r="IOY286" s="85"/>
      <c r="IOZ286" s="85"/>
      <c r="IPA286" s="85"/>
      <c r="IPB286" s="85"/>
      <c r="IPC286" s="85"/>
      <c r="IPD286" s="85"/>
      <c r="IPE286" s="85"/>
      <c r="IPF286" s="85"/>
      <c r="IPG286" s="85"/>
      <c r="IPH286" s="85"/>
      <c r="IPI286" s="85"/>
      <c r="IPJ286" s="85"/>
      <c r="IPK286" s="85"/>
      <c r="IPL286" s="85"/>
      <c r="IPM286" s="85"/>
      <c r="IPN286" s="85"/>
      <c r="IPO286" s="85"/>
      <c r="IPP286" s="85"/>
      <c r="IPQ286" s="85"/>
      <c r="IPR286" s="85"/>
      <c r="IPS286" s="85"/>
      <c r="IPT286" s="85"/>
      <c r="IPU286" s="85"/>
      <c r="IPV286" s="85"/>
      <c r="IPW286" s="85"/>
      <c r="IPX286" s="85"/>
      <c r="IPY286" s="85"/>
      <c r="IPZ286" s="85"/>
      <c r="IQA286" s="85"/>
      <c r="IQB286" s="85"/>
      <c r="IQC286" s="85"/>
      <c r="IQD286" s="85"/>
      <c r="IQE286" s="85"/>
      <c r="IQF286" s="85"/>
      <c r="IQG286" s="85"/>
      <c r="IQH286" s="85"/>
      <c r="IQI286" s="85"/>
      <c r="IQJ286" s="85"/>
      <c r="IQK286" s="85"/>
      <c r="IQL286" s="85"/>
      <c r="IQM286" s="85"/>
      <c r="IQN286" s="85"/>
      <c r="IQO286" s="85"/>
      <c r="IQP286" s="85"/>
      <c r="IQQ286" s="85"/>
      <c r="IQR286" s="85"/>
      <c r="IQS286" s="85"/>
      <c r="IQT286" s="85"/>
      <c r="IQU286" s="85"/>
      <c r="IQV286" s="85"/>
      <c r="IQW286" s="85"/>
      <c r="IQX286" s="85"/>
      <c r="IQY286" s="85"/>
      <c r="IQZ286" s="85"/>
      <c r="IRA286" s="85"/>
      <c r="IRB286" s="85"/>
      <c r="IRC286" s="85"/>
      <c r="IRD286" s="85"/>
      <c r="IRE286" s="85"/>
      <c r="IRF286" s="85"/>
      <c r="IRG286" s="85"/>
      <c r="IRH286" s="85"/>
      <c r="IRI286" s="85"/>
      <c r="IRJ286" s="85"/>
      <c r="IRK286" s="85"/>
      <c r="IRL286" s="85"/>
      <c r="IRM286" s="85"/>
      <c r="IRN286" s="85"/>
      <c r="IRO286" s="85"/>
      <c r="IRP286" s="85"/>
      <c r="IRQ286" s="85"/>
      <c r="IRR286" s="85"/>
      <c r="IRS286" s="85"/>
      <c r="IRT286" s="85"/>
      <c r="IRU286" s="85"/>
      <c r="IRV286" s="85"/>
      <c r="IRW286" s="85"/>
      <c r="IRX286" s="85"/>
      <c r="IRY286" s="85"/>
      <c r="IRZ286" s="85"/>
      <c r="ISA286" s="85"/>
      <c r="ISB286" s="85"/>
      <c r="ISC286" s="85"/>
      <c r="ISD286" s="85"/>
      <c r="ISE286" s="85"/>
      <c r="ISF286" s="85"/>
      <c r="ISG286" s="85"/>
      <c r="ISH286" s="85"/>
      <c r="ISI286" s="85"/>
      <c r="ISJ286" s="85"/>
      <c r="ISK286" s="85"/>
      <c r="ISL286" s="85"/>
      <c r="ISM286" s="85"/>
      <c r="ISN286" s="85"/>
      <c r="ISO286" s="85"/>
      <c r="ISP286" s="85"/>
      <c r="ISQ286" s="85"/>
      <c r="ISR286" s="85"/>
      <c r="ISS286" s="85"/>
      <c r="IST286" s="85"/>
      <c r="ISU286" s="85"/>
      <c r="ISV286" s="85"/>
      <c r="ISW286" s="85"/>
      <c r="ISX286" s="85"/>
      <c r="ISY286" s="85"/>
      <c r="ISZ286" s="85"/>
      <c r="ITA286" s="85"/>
      <c r="ITB286" s="85"/>
      <c r="ITC286" s="85"/>
      <c r="ITD286" s="85"/>
      <c r="ITE286" s="85"/>
      <c r="ITF286" s="85"/>
      <c r="ITG286" s="85"/>
      <c r="ITH286" s="85"/>
      <c r="ITI286" s="85"/>
      <c r="ITJ286" s="85"/>
      <c r="ITK286" s="85"/>
      <c r="ITL286" s="85"/>
      <c r="ITM286" s="85"/>
      <c r="ITN286" s="85"/>
      <c r="ITO286" s="85"/>
      <c r="ITP286" s="85"/>
      <c r="ITQ286" s="85"/>
      <c r="ITR286" s="85"/>
      <c r="ITS286" s="85"/>
      <c r="ITT286" s="85"/>
      <c r="ITU286" s="85"/>
      <c r="ITV286" s="85"/>
      <c r="ITW286" s="85"/>
      <c r="ITX286" s="85"/>
      <c r="ITY286" s="85"/>
      <c r="ITZ286" s="85"/>
      <c r="IUA286" s="85"/>
      <c r="IUB286" s="85"/>
      <c r="IUC286" s="85"/>
      <c r="IUD286" s="85"/>
      <c r="IUE286" s="85"/>
      <c r="IUF286" s="85"/>
      <c r="IUG286" s="85"/>
      <c r="IUH286" s="85"/>
      <c r="IUI286" s="85"/>
      <c r="IUJ286" s="85"/>
      <c r="IUK286" s="85"/>
      <c r="IUL286" s="85"/>
      <c r="IUM286" s="85"/>
      <c r="IUN286" s="85"/>
      <c r="IUO286" s="85"/>
      <c r="IUP286" s="85"/>
      <c r="IUQ286" s="85"/>
      <c r="IUR286" s="85"/>
      <c r="IUS286" s="85"/>
      <c r="IUT286" s="85"/>
      <c r="IUU286" s="85"/>
      <c r="IUV286" s="85"/>
      <c r="IUW286" s="85"/>
      <c r="IUX286" s="85"/>
      <c r="IUY286" s="85"/>
      <c r="IUZ286" s="85"/>
      <c r="IVA286" s="85"/>
      <c r="IVB286" s="85"/>
      <c r="IVC286" s="85"/>
      <c r="IVD286" s="85"/>
      <c r="IVE286" s="85"/>
      <c r="IVF286" s="85"/>
      <c r="IVG286" s="85"/>
      <c r="IVH286" s="85"/>
      <c r="IVI286" s="85"/>
      <c r="IVJ286" s="85"/>
      <c r="IVK286" s="85"/>
      <c r="IVL286" s="85"/>
      <c r="IVM286" s="85"/>
      <c r="IVN286" s="85"/>
      <c r="IVO286" s="85"/>
      <c r="IVP286" s="85"/>
      <c r="IVQ286" s="85"/>
      <c r="IVR286" s="85"/>
      <c r="IVS286" s="85"/>
      <c r="IVT286" s="85"/>
      <c r="IVU286" s="85"/>
      <c r="IVV286" s="85"/>
      <c r="IVW286" s="85"/>
      <c r="IVX286" s="85"/>
      <c r="IVY286" s="85"/>
      <c r="IVZ286" s="85"/>
      <c r="IWA286" s="85"/>
      <c r="IWB286" s="85"/>
      <c r="IWC286" s="85"/>
      <c r="IWD286" s="85"/>
      <c r="IWE286" s="85"/>
      <c r="IWF286" s="85"/>
      <c r="IWG286" s="85"/>
      <c r="IWH286" s="85"/>
      <c r="IWI286" s="85"/>
      <c r="IWJ286" s="85"/>
      <c r="IWK286" s="85"/>
      <c r="IWL286" s="85"/>
      <c r="IWM286" s="85"/>
      <c r="IWN286" s="85"/>
      <c r="IWO286" s="85"/>
      <c r="IWP286" s="85"/>
      <c r="IWQ286" s="85"/>
      <c r="IWR286" s="85"/>
      <c r="IWS286" s="85"/>
      <c r="IWT286" s="85"/>
      <c r="IWU286" s="85"/>
      <c r="IWV286" s="85"/>
      <c r="IWW286" s="85"/>
      <c r="IWX286" s="85"/>
      <c r="IWY286" s="85"/>
      <c r="IWZ286" s="85"/>
      <c r="IXA286" s="85"/>
      <c r="IXB286" s="85"/>
      <c r="IXC286" s="85"/>
      <c r="IXD286" s="85"/>
      <c r="IXE286" s="85"/>
      <c r="IXF286" s="85"/>
      <c r="IXG286" s="85"/>
      <c r="IXH286" s="85"/>
      <c r="IXI286" s="85"/>
      <c r="IXJ286" s="85"/>
      <c r="IXK286" s="85"/>
      <c r="IXL286" s="85"/>
      <c r="IXM286" s="85"/>
      <c r="IXN286" s="85"/>
      <c r="IXO286" s="85"/>
      <c r="IXP286" s="85"/>
      <c r="IXQ286" s="85"/>
      <c r="IXR286" s="85"/>
      <c r="IXS286" s="85"/>
      <c r="IXT286" s="85"/>
      <c r="IXU286" s="85"/>
      <c r="IXV286" s="85"/>
      <c r="IXW286" s="85"/>
      <c r="IXX286" s="85"/>
      <c r="IXY286" s="85"/>
      <c r="IXZ286" s="85"/>
      <c r="IYA286" s="85"/>
      <c r="IYB286" s="85"/>
      <c r="IYC286" s="85"/>
      <c r="IYD286" s="85"/>
      <c r="IYE286" s="85"/>
      <c r="IYF286" s="85"/>
      <c r="IYG286" s="85"/>
      <c r="IYH286" s="85"/>
      <c r="IYI286" s="85"/>
      <c r="IYJ286" s="85"/>
      <c r="IYK286" s="85"/>
      <c r="IYL286" s="85"/>
      <c r="IYM286" s="85"/>
      <c r="IYN286" s="85"/>
      <c r="IYO286" s="85"/>
      <c r="IYP286" s="85"/>
      <c r="IYQ286" s="85"/>
      <c r="IYR286" s="85"/>
      <c r="IYS286" s="85"/>
      <c r="IYT286" s="85"/>
      <c r="IYU286" s="85"/>
      <c r="IYV286" s="85"/>
      <c r="IYW286" s="85"/>
      <c r="IYX286" s="85"/>
      <c r="IYY286" s="85"/>
      <c r="IYZ286" s="85"/>
      <c r="IZA286" s="85"/>
      <c r="IZB286" s="85"/>
      <c r="IZC286" s="85"/>
      <c r="IZD286" s="85"/>
      <c r="IZE286" s="85"/>
      <c r="IZF286" s="85"/>
      <c r="IZG286" s="85"/>
      <c r="IZH286" s="85"/>
      <c r="IZI286" s="85"/>
      <c r="IZJ286" s="85"/>
      <c r="IZK286" s="85"/>
      <c r="IZL286" s="85"/>
      <c r="IZM286" s="85"/>
      <c r="IZN286" s="85"/>
      <c r="IZO286" s="85"/>
      <c r="IZP286" s="85"/>
      <c r="IZQ286" s="85"/>
      <c r="IZR286" s="85"/>
      <c r="IZS286" s="85"/>
      <c r="IZT286" s="85"/>
      <c r="IZU286" s="85"/>
      <c r="IZV286" s="85"/>
      <c r="IZW286" s="85"/>
      <c r="IZX286" s="85"/>
      <c r="IZY286" s="85"/>
      <c r="IZZ286" s="85"/>
      <c r="JAA286" s="85"/>
      <c r="JAB286" s="85"/>
      <c r="JAC286" s="85"/>
      <c r="JAD286" s="85"/>
      <c r="JAE286" s="85"/>
      <c r="JAF286" s="85"/>
      <c r="JAG286" s="85"/>
      <c r="JAH286" s="85"/>
      <c r="JAI286" s="85"/>
      <c r="JAJ286" s="85"/>
      <c r="JAK286" s="85"/>
      <c r="JAL286" s="85"/>
      <c r="JAM286" s="85"/>
      <c r="JAN286" s="85"/>
      <c r="JAO286" s="85"/>
      <c r="JAP286" s="85"/>
      <c r="JAQ286" s="85"/>
      <c r="JAR286" s="85"/>
      <c r="JAS286" s="85"/>
      <c r="JAT286" s="85"/>
      <c r="JAU286" s="85"/>
      <c r="JAV286" s="85"/>
      <c r="JAW286" s="85"/>
      <c r="JAX286" s="85"/>
      <c r="JAY286" s="85"/>
      <c r="JAZ286" s="85"/>
      <c r="JBA286" s="85"/>
      <c r="JBB286" s="85"/>
      <c r="JBC286" s="85"/>
      <c r="JBD286" s="85"/>
      <c r="JBE286" s="85"/>
      <c r="JBF286" s="85"/>
      <c r="JBG286" s="85"/>
      <c r="JBH286" s="85"/>
      <c r="JBI286" s="85"/>
      <c r="JBJ286" s="85"/>
      <c r="JBK286" s="85"/>
      <c r="JBL286" s="85"/>
      <c r="JBM286" s="85"/>
      <c r="JBN286" s="85"/>
      <c r="JBO286" s="85"/>
      <c r="JBP286" s="85"/>
      <c r="JBQ286" s="85"/>
      <c r="JBR286" s="85"/>
      <c r="JBS286" s="85"/>
      <c r="JBT286" s="85"/>
      <c r="JBU286" s="85"/>
      <c r="JBV286" s="85"/>
      <c r="JBW286" s="85"/>
      <c r="JBX286" s="85"/>
      <c r="JBY286" s="85"/>
      <c r="JBZ286" s="85"/>
      <c r="JCA286" s="85"/>
      <c r="JCB286" s="85"/>
      <c r="JCC286" s="85"/>
      <c r="JCD286" s="85"/>
      <c r="JCE286" s="85"/>
      <c r="JCF286" s="85"/>
      <c r="JCG286" s="85"/>
      <c r="JCH286" s="85"/>
      <c r="JCI286" s="85"/>
      <c r="JCJ286" s="85"/>
      <c r="JCK286" s="85"/>
      <c r="JCL286" s="85"/>
      <c r="JCM286" s="85"/>
      <c r="JCN286" s="85"/>
      <c r="JCO286" s="85"/>
      <c r="JCP286" s="85"/>
      <c r="JCQ286" s="85"/>
      <c r="JCR286" s="85"/>
      <c r="JCS286" s="85"/>
      <c r="JCT286" s="85"/>
      <c r="JCU286" s="85"/>
      <c r="JCV286" s="85"/>
      <c r="JCW286" s="85"/>
      <c r="JCX286" s="85"/>
      <c r="JCY286" s="85"/>
      <c r="JCZ286" s="85"/>
      <c r="JDA286" s="85"/>
      <c r="JDB286" s="85"/>
      <c r="JDC286" s="85"/>
      <c r="JDD286" s="85"/>
      <c r="JDE286" s="85"/>
      <c r="JDF286" s="85"/>
      <c r="JDG286" s="85"/>
      <c r="JDH286" s="85"/>
      <c r="JDI286" s="85"/>
      <c r="JDJ286" s="85"/>
      <c r="JDK286" s="85"/>
      <c r="JDL286" s="85"/>
      <c r="JDM286" s="85"/>
      <c r="JDN286" s="85"/>
      <c r="JDO286" s="85"/>
      <c r="JDP286" s="85"/>
      <c r="JDQ286" s="85"/>
      <c r="JDR286" s="85"/>
      <c r="JDS286" s="85"/>
      <c r="JDT286" s="85"/>
      <c r="JDU286" s="85"/>
      <c r="JDV286" s="85"/>
      <c r="JDW286" s="85"/>
      <c r="JDX286" s="85"/>
      <c r="JDY286" s="85"/>
      <c r="JDZ286" s="85"/>
      <c r="JEA286" s="85"/>
      <c r="JEB286" s="85"/>
      <c r="JEC286" s="85"/>
      <c r="JED286" s="85"/>
      <c r="JEE286" s="85"/>
      <c r="JEF286" s="85"/>
      <c r="JEG286" s="85"/>
      <c r="JEH286" s="85"/>
      <c r="JEI286" s="85"/>
      <c r="JEJ286" s="85"/>
      <c r="JEK286" s="85"/>
      <c r="JEL286" s="85"/>
      <c r="JEM286" s="85"/>
      <c r="JEN286" s="85"/>
      <c r="JEO286" s="85"/>
      <c r="JEP286" s="85"/>
      <c r="JEQ286" s="85"/>
      <c r="JER286" s="85"/>
      <c r="JES286" s="85"/>
      <c r="JET286" s="85"/>
      <c r="JEU286" s="85"/>
      <c r="JEV286" s="85"/>
      <c r="JEW286" s="85"/>
      <c r="JEX286" s="85"/>
      <c r="JEY286" s="85"/>
      <c r="JEZ286" s="85"/>
      <c r="JFA286" s="85"/>
      <c r="JFB286" s="85"/>
      <c r="JFC286" s="85"/>
      <c r="JFD286" s="85"/>
      <c r="JFE286" s="85"/>
      <c r="JFF286" s="85"/>
      <c r="JFG286" s="85"/>
      <c r="JFH286" s="85"/>
      <c r="JFI286" s="85"/>
      <c r="JFJ286" s="85"/>
      <c r="JFK286" s="85"/>
      <c r="JFL286" s="85"/>
      <c r="JFM286" s="85"/>
      <c r="JFN286" s="85"/>
      <c r="JFO286" s="85"/>
      <c r="JFP286" s="85"/>
      <c r="JFQ286" s="85"/>
      <c r="JFR286" s="85"/>
      <c r="JFS286" s="85"/>
      <c r="JFT286" s="85"/>
      <c r="JFU286" s="85"/>
      <c r="JFV286" s="85"/>
      <c r="JFW286" s="85"/>
      <c r="JFX286" s="85"/>
      <c r="JFY286" s="85"/>
      <c r="JFZ286" s="85"/>
      <c r="JGA286" s="85"/>
      <c r="JGB286" s="85"/>
      <c r="JGC286" s="85"/>
      <c r="JGD286" s="85"/>
      <c r="JGE286" s="85"/>
      <c r="JGF286" s="85"/>
      <c r="JGG286" s="85"/>
      <c r="JGH286" s="85"/>
      <c r="JGI286" s="85"/>
      <c r="JGJ286" s="85"/>
      <c r="JGK286" s="85"/>
      <c r="JGL286" s="85"/>
      <c r="JGM286" s="85"/>
      <c r="JGN286" s="85"/>
      <c r="JGO286" s="85"/>
      <c r="JGP286" s="85"/>
      <c r="JGQ286" s="85"/>
      <c r="JGR286" s="85"/>
      <c r="JGS286" s="85"/>
      <c r="JGT286" s="85"/>
      <c r="JGU286" s="85"/>
      <c r="JGV286" s="85"/>
      <c r="JGW286" s="85"/>
      <c r="JGX286" s="85"/>
      <c r="JGY286" s="85"/>
      <c r="JGZ286" s="85"/>
      <c r="JHA286" s="85"/>
      <c r="JHB286" s="85"/>
      <c r="JHC286" s="85"/>
      <c r="JHD286" s="85"/>
      <c r="JHE286" s="85"/>
      <c r="JHF286" s="85"/>
      <c r="JHG286" s="85"/>
      <c r="JHH286" s="85"/>
      <c r="JHI286" s="85"/>
      <c r="JHJ286" s="85"/>
      <c r="JHK286" s="85"/>
      <c r="JHL286" s="85"/>
      <c r="JHM286" s="85"/>
      <c r="JHN286" s="85"/>
      <c r="JHO286" s="85"/>
      <c r="JHP286" s="85"/>
      <c r="JHQ286" s="85"/>
      <c r="JHR286" s="85"/>
      <c r="JHS286" s="85"/>
      <c r="JHT286" s="85"/>
      <c r="JHU286" s="85"/>
      <c r="JHV286" s="85"/>
      <c r="JHW286" s="85"/>
      <c r="JHX286" s="85"/>
      <c r="JHY286" s="85"/>
      <c r="JHZ286" s="85"/>
      <c r="JIA286" s="85"/>
      <c r="JIB286" s="85"/>
      <c r="JIC286" s="85"/>
      <c r="JID286" s="85"/>
      <c r="JIE286" s="85"/>
      <c r="JIF286" s="85"/>
      <c r="JIG286" s="85"/>
      <c r="JIH286" s="85"/>
      <c r="JII286" s="85"/>
      <c r="JIJ286" s="85"/>
      <c r="JIK286" s="85"/>
      <c r="JIL286" s="85"/>
      <c r="JIM286" s="85"/>
      <c r="JIN286" s="85"/>
      <c r="JIO286" s="85"/>
      <c r="JIP286" s="85"/>
      <c r="JIQ286" s="85"/>
      <c r="JIR286" s="85"/>
      <c r="JIS286" s="85"/>
      <c r="JIT286" s="85"/>
      <c r="JIU286" s="85"/>
      <c r="JIV286" s="85"/>
      <c r="JIW286" s="85"/>
      <c r="JIX286" s="85"/>
      <c r="JIY286" s="85"/>
      <c r="JIZ286" s="85"/>
      <c r="JJA286" s="85"/>
      <c r="JJB286" s="85"/>
      <c r="JJC286" s="85"/>
      <c r="JJD286" s="85"/>
      <c r="JJE286" s="85"/>
      <c r="JJF286" s="85"/>
      <c r="JJG286" s="85"/>
      <c r="JJH286" s="85"/>
      <c r="JJI286" s="85"/>
      <c r="JJJ286" s="85"/>
      <c r="JJK286" s="85"/>
      <c r="JJL286" s="85"/>
      <c r="JJM286" s="85"/>
      <c r="JJN286" s="85"/>
      <c r="JJO286" s="85"/>
      <c r="JJP286" s="85"/>
      <c r="JJQ286" s="85"/>
      <c r="JJR286" s="85"/>
      <c r="JJS286" s="85"/>
      <c r="JJT286" s="85"/>
      <c r="JJU286" s="85"/>
      <c r="JJV286" s="85"/>
      <c r="JJW286" s="85"/>
      <c r="JJX286" s="85"/>
      <c r="JJY286" s="85"/>
      <c r="JJZ286" s="85"/>
      <c r="JKA286" s="85"/>
      <c r="JKB286" s="85"/>
      <c r="JKC286" s="85"/>
      <c r="JKD286" s="85"/>
      <c r="JKE286" s="85"/>
      <c r="JKF286" s="85"/>
      <c r="JKG286" s="85"/>
      <c r="JKH286" s="85"/>
      <c r="JKI286" s="85"/>
      <c r="JKJ286" s="85"/>
      <c r="JKK286" s="85"/>
      <c r="JKL286" s="85"/>
      <c r="JKM286" s="85"/>
      <c r="JKN286" s="85"/>
      <c r="JKO286" s="85"/>
      <c r="JKP286" s="85"/>
      <c r="JKQ286" s="85"/>
      <c r="JKR286" s="85"/>
      <c r="JKS286" s="85"/>
      <c r="JKT286" s="85"/>
      <c r="JKU286" s="85"/>
      <c r="JKV286" s="85"/>
      <c r="JKW286" s="85"/>
      <c r="JKX286" s="85"/>
      <c r="JKY286" s="85"/>
      <c r="JKZ286" s="85"/>
      <c r="JLA286" s="85"/>
      <c r="JLB286" s="85"/>
      <c r="JLC286" s="85"/>
      <c r="JLD286" s="85"/>
      <c r="JLE286" s="85"/>
      <c r="JLF286" s="85"/>
      <c r="JLG286" s="85"/>
      <c r="JLH286" s="85"/>
      <c r="JLI286" s="85"/>
      <c r="JLJ286" s="85"/>
      <c r="JLK286" s="85"/>
      <c r="JLL286" s="85"/>
      <c r="JLM286" s="85"/>
      <c r="JLN286" s="85"/>
      <c r="JLO286" s="85"/>
      <c r="JLP286" s="85"/>
      <c r="JLQ286" s="85"/>
      <c r="JLR286" s="85"/>
      <c r="JLS286" s="85"/>
      <c r="JLT286" s="85"/>
      <c r="JLU286" s="85"/>
      <c r="JLV286" s="85"/>
      <c r="JLW286" s="85"/>
      <c r="JLX286" s="85"/>
      <c r="JLY286" s="85"/>
      <c r="JLZ286" s="85"/>
      <c r="JMA286" s="85"/>
      <c r="JMB286" s="85"/>
      <c r="JMC286" s="85"/>
      <c r="JMD286" s="85"/>
      <c r="JME286" s="85"/>
      <c r="JMF286" s="85"/>
      <c r="JMG286" s="85"/>
      <c r="JMH286" s="85"/>
      <c r="JMI286" s="85"/>
      <c r="JMJ286" s="85"/>
      <c r="JMK286" s="85"/>
      <c r="JML286" s="85"/>
      <c r="JMM286" s="85"/>
      <c r="JMN286" s="85"/>
      <c r="JMO286" s="85"/>
      <c r="JMP286" s="85"/>
      <c r="JMQ286" s="85"/>
      <c r="JMR286" s="85"/>
      <c r="JMS286" s="85"/>
      <c r="JMT286" s="85"/>
      <c r="JMU286" s="85"/>
      <c r="JMV286" s="85"/>
      <c r="JMW286" s="85"/>
      <c r="JMX286" s="85"/>
      <c r="JMY286" s="85"/>
      <c r="JMZ286" s="85"/>
      <c r="JNA286" s="85"/>
      <c r="JNB286" s="85"/>
      <c r="JNC286" s="85"/>
      <c r="JND286" s="85"/>
      <c r="JNE286" s="85"/>
      <c r="JNF286" s="85"/>
      <c r="JNG286" s="85"/>
      <c r="JNH286" s="85"/>
      <c r="JNI286" s="85"/>
      <c r="JNJ286" s="85"/>
      <c r="JNK286" s="85"/>
      <c r="JNL286" s="85"/>
      <c r="JNM286" s="85"/>
      <c r="JNN286" s="85"/>
      <c r="JNO286" s="85"/>
      <c r="JNP286" s="85"/>
      <c r="JNQ286" s="85"/>
      <c r="JNR286" s="85"/>
      <c r="JNS286" s="85"/>
      <c r="JNT286" s="85"/>
      <c r="JNU286" s="85"/>
      <c r="JNV286" s="85"/>
      <c r="JNW286" s="85"/>
      <c r="JNX286" s="85"/>
      <c r="JNY286" s="85"/>
      <c r="JNZ286" s="85"/>
      <c r="JOA286" s="85"/>
      <c r="JOB286" s="85"/>
      <c r="JOC286" s="85"/>
      <c r="JOD286" s="85"/>
      <c r="JOE286" s="85"/>
      <c r="JOF286" s="85"/>
      <c r="JOG286" s="85"/>
      <c r="JOH286" s="85"/>
      <c r="JOI286" s="85"/>
      <c r="JOJ286" s="85"/>
      <c r="JOK286" s="85"/>
      <c r="JOL286" s="85"/>
      <c r="JOM286" s="85"/>
      <c r="JON286" s="85"/>
      <c r="JOO286" s="85"/>
      <c r="JOP286" s="85"/>
      <c r="JOQ286" s="85"/>
      <c r="JOR286" s="85"/>
      <c r="JOS286" s="85"/>
      <c r="JOT286" s="85"/>
      <c r="JOU286" s="85"/>
      <c r="JOV286" s="85"/>
      <c r="JOW286" s="85"/>
      <c r="JOX286" s="85"/>
      <c r="JOY286" s="85"/>
      <c r="JOZ286" s="85"/>
      <c r="JPA286" s="85"/>
      <c r="JPB286" s="85"/>
      <c r="JPC286" s="85"/>
      <c r="JPD286" s="85"/>
      <c r="JPE286" s="85"/>
      <c r="JPF286" s="85"/>
      <c r="JPG286" s="85"/>
      <c r="JPH286" s="85"/>
      <c r="JPI286" s="85"/>
      <c r="JPJ286" s="85"/>
      <c r="JPK286" s="85"/>
      <c r="JPL286" s="85"/>
      <c r="JPM286" s="85"/>
      <c r="JPN286" s="85"/>
      <c r="JPO286" s="85"/>
      <c r="JPP286" s="85"/>
      <c r="JPQ286" s="85"/>
      <c r="JPR286" s="85"/>
      <c r="JPS286" s="85"/>
      <c r="JPT286" s="85"/>
      <c r="JPU286" s="85"/>
      <c r="JPV286" s="85"/>
      <c r="JPW286" s="85"/>
      <c r="JPX286" s="85"/>
      <c r="JPY286" s="85"/>
      <c r="JPZ286" s="85"/>
      <c r="JQA286" s="85"/>
      <c r="JQB286" s="85"/>
      <c r="JQC286" s="85"/>
      <c r="JQD286" s="85"/>
      <c r="JQE286" s="85"/>
      <c r="JQF286" s="85"/>
      <c r="JQG286" s="85"/>
      <c r="JQH286" s="85"/>
      <c r="JQI286" s="85"/>
      <c r="JQJ286" s="85"/>
      <c r="JQK286" s="85"/>
      <c r="JQL286" s="85"/>
      <c r="JQM286" s="85"/>
      <c r="JQN286" s="85"/>
      <c r="JQO286" s="85"/>
      <c r="JQP286" s="85"/>
      <c r="JQQ286" s="85"/>
      <c r="JQR286" s="85"/>
      <c r="JQS286" s="85"/>
      <c r="JQT286" s="85"/>
      <c r="JQU286" s="85"/>
      <c r="JQV286" s="85"/>
      <c r="JQW286" s="85"/>
      <c r="JQX286" s="85"/>
      <c r="JQY286" s="85"/>
      <c r="JQZ286" s="85"/>
      <c r="JRA286" s="85"/>
      <c r="JRB286" s="85"/>
      <c r="JRC286" s="85"/>
      <c r="JRD286" s="85"/>
      <c r="JRE286" s="85"/>
      <c r="JRF286" s="85"/>
      <c r="JRG286" s="85"/>
      <c r="JRH286" s="85"/>
      <c r="JRI286" s="85"/>
      <c r="JRJ286" s="85"/>
      <c r="JRK286" s="85"/>
      <c r="JRL286" s="85"/>
      <c r="JRM286" s="85"/>
      <c r="JRN286" s="85"/>
      <c r="JRO286" s="85"/>
      <c r="JRP286" s="85"/>
      <c r="JRQ286" s="85"/>
      <c r="JRR286" s="85"/>
      <c r="JRS286" s="85"/>
      <c r="JRT286" s="85"/>
      <c r="JRU286" s="85"/>
      <c r="JRV286" s="85"/>
      <c r="JRW286" s="85"/>
      <c r="JRX286" s="85"/>
      <c r="JRY286" s="85"/>
      <c r="JRZ286" s="85"/>
      <c r="JSA286" s="85"/>
      <c r="JSB286" s="85"/>
      <c r="JSC286" s="85"/>
      <c r="JSD286" s="85"/>
      <c r="JSE286" s="85"/>
      <c r="JSF286" s="85"/>
      <c r="JSG286" s="85"/>
      <c r="JSH286" s="85"/>
      <c r="JSI286" s="85"/>
      <c r="JSJ286" s="85"/>
      <c r="JSK286" s="85"/>
      <c r="JSL286" s="85"/>
      <c r="JSM286" s="85"/>
      <c r="JSN286" s="85"/>
      <c r="JSO286" s="85"/>
      <c r="JSP286" s="85"/>
      <c r="JSQ286" s="85"/>
      <c r="JSR286" s="85"/>
      <c r="JSS286" s="85"/>
      <c r="JST286" s="85"/>
      <c r="JSU286" s="85"/>
      <c r="JSV286" s="85"/>
      <c r="JSW286" s="85"/>
      <c r="JSX286" s="85"/>
      <c r="JSY286" s="85"/>
      <c r="JSZ286" s="85"/>
      <c r="JTA286" s="85"/>
      <c r="JTB286" s="85"/>
      <c r="JTC286" s="85"/>
      <c r="JTD286" s="85"/>
      <c r="JTE286" s="85"/>
      <c r="JTF286" s="85"/>
      <c r="JTG286" s="85"/>
      <c r="JTH286" s="85"/>
      <c r="JTI286" s="85"/>
      <c r="JTJ286" s="85"/>
      <c r="JTK286" s="85"/>
      <c r="JTL286" s="85"/>
      <c r="JTM286" s="85"/>
      <c r="JTN286" s="85"/>
      <c r="JTO286" s="85"/>
      <c r="JTP286" s="85"/>
      <c r="JTQ286" s="85"/>
      <c r="JTR286" s="85"/>
      <c r="JTS286" s="85"/>
      <c r="JTT286" s="85"/>
      <c r="JTU286" s="85"/>
      <c r="JTV286" s="85"/>
      <c r="JTW286" s="85"/>
      <c r="JTX286" s="85"/>
      <c r="JTY286" s="85"/>
      <c r="JTZ286" s="85"/>
      <c r="JUA286" s="85"/>
      <c r="JUB286" s="85"/>
      <c r="JUC286" s="85"/>
      <c r="JUD286" s="85"/>
      <c r="JUE286" s="85"/>
      <c r="JUF286" s="85"/>
      <c r="JUG286" s="85"/>
      <c r="JUH286" s="85"/>
      <c r="JUI286" s="85"/>
      <c r="JUJ286" s="85"/>
      <c r="JUK286" s="85"/>
      <c r="JUL286" s="85"/>
      <c r="JUM286" s="85"/>
      <c r="JUN286" s="85"/>
      <c r="JUO286" s="85"/>
      <c r="JUP286" s="85"/>
      <c r="JUQ286" s="85"/>
      <c r="JUR286" s="85"/>
      <c r="JUS286" s="85"/>
      <c r="JUT286" s="85"/>
      <c r="JUU286" s="85"/>
      <c r="JUV286" s="85"/>
      <c r="JUW286" s="85"/>
      <c r="JUX286" s="85"/>
      <c r="JUY286" s="85"/>
      <c r="JUZ286" s="85"/>
      <c r="JVA286" s="85"/>
      <c r="JVB286" s="85"/>
      <c r="JVC286" s="85"/>
      <c r="JVD286" s="85"/>
      <c r="JVE286" s="85"/>
      <c r="JVF286" s="85"/>
      <c r="JVG286" s="85"/>
      <c r="JVH286" s="85"/>
      <c r="JVI286" s="85"/>
      <c r="JVJ286" s="85"/>
      <c r="JVK286" s="85"/>
      <c r="JVL286" s="85"/>
      <c r="JVM286" s="85"/>
      <c r="JVN286" s="85"/>
      <c r="JVO286" s="85"/>
      <c r="JVP286" s="85"/>
      <c r="JVQ286" s="85"/>
      <c r="JVR286" s="85"/>
      <c r="JVS286" s="85"/>
      <c r="JVT286" s="85"/>
      <c r="JVU286" s="85"/>
      <c r="JVV286" s="85"/>
      <c r="JVW286" s="85"/>
      <c r="JVX286" s="85"/>
      <c r="JVY286" s="85"/>
      <c r="JVZ286" s="85"/>
      <c r="JWA286" s="85"/>
      <c r="JWB286" s="85"/>
      <c r="JWC286" s="85"/>
      <c r="JWD286" s="85"/>
      <c r="JWE286" s="85"/>
      <c r="JWF286" s="85"/>
      <c r="JWG286" s="85"/>
      <c r="JWH286" s="85"/>
      <c r="JWI286" s="85"/>
      <c r="JWJ286" s="85"/>
      <c r="JWK286" s="85"/>
      <c r="JWL286" s="85"/>
      <c r="JWM286" s="85"/>
      <c r="JWN286" s="85"/>
      <c r="JWO286" s="85"/>
      <c r="JWP286" s="85"/>
      <c r="JWQ286" s="85"/>
      <c r="JWR286" s="85"/>
      <c r="JWS286" s="85"/>
      <c r="JWT286" s="85"/>
      <c r="JWU286" s="85"/>
      <c r="JWV286" s="85"/>
      <c r="JWW286" s="85"/>
      <c r="JWX286" s="85"/>
      <c r="JWY286" s="85"/>
      <c r="JWZ286" s="85"/>
      <c r="JXA286" s="85"/>
      <c r="JXB286" s="85"/>
      <c r="JXC286" s="85"/>
      <c r="JXD286" s="85"/>
      <c r="JXE286" s="85"/>
      <c r="JXF286" s="85"/>
      <c r="JXG286" s="85"/>
      <c r="JXH286" s="85"/>
      <c r="JXI286" s="85"/>
      <c r="JXJ286" s="85"/>
      <c r="JXK286" s="85"/>
      <c r="JXL286" s="85"/>
      <c r="JXM286" s="85"/>
      <c r="JXN286" s="85"/>
      <c r="JXO286" s="85"/>
      <c r="JXP286" s="85"/>
      <c r="JXQ286" s="85"/>
      <c r="JXR286" s="85"/>
      <c r="JXS286" s="85"/>
      <c r="JXT286" s="85"/>
      <c r="JXU286" s="85"/>
      <c r="JXV286" s="85"/>
      <c r="JXW286" s="85"/>
      <c r="JXX286" s="85"/>
      <c r="JXY286" s="85"/>
      <c r="JXZ286" s="85"/>
      <c r="JYA286" s="85"/>
      <c r="JYB286" s="85"/>
      <c r="JYC286" s="85"/>
      <c r="JYD286" s="85"/>
      <c r="JYE286" s="85"/>
      <c r="JYF286" s="85"/>
      <c r="JYG286" s="85"/>
      <c r="JYH286" s="85"/>
      <c r="JYI286" s="85"/>
      <c r="JYJ286" s="85"/>
      <c r="JYK286" s="85"/>
      <c r="JYL286" s="85"/>
      <c r="JYM286" s="85"/>
      <c r="JYN286" s="85"/>
      <c r="JYO286" s="85"/>
      <c r="JYP286" s="85"/>
      <c r="JYQ286" s="85"/>
      <c r="JYR286" s="85"/>
      <c r="JYS286" s="85"/>
      <c r="JYT286" s="85"/>
      <c r="JYU286" s="85"/>
      <c r="JYV286" s="85"/>
      <c r="JYW286" s="85"/>
      <c r="JYX286" s="85"/>
      <c r="JYY286" s="85"/>
      <c r="JYZ286" s="85"/>
      <c r="JZA286" s="85"/>
      <c r="JZB286" s="85"/>
      <c r="JZC286" s="85"/>
      <c r="JZD286" s="85"/>
      <c r="JZE286" s="85"/>
      <c r="JZF286" s="85"/>
      <c r="JZG286" s="85"/>
      <c r="JZH286" s="85"/>
      <c r="JZI286" s="85"/>
      <c r="JZJ286" s="85"/>
      <c r="JZK286" s="85"/>
      <c r="JZL286" s="85"/>
      <c r="JZM286" s="85"/>
      <c r="JZN286" s="85"/>
      <c r="JZO286" s="85"/>
      <c r="JZP286" s="85"/>
      <c r="JZQ286" s="85"/>
      <c r="JZR286" s="85"/>
      <c r="JZS286" s="85"/>
      <c r="JZT286" s="85"/>
      <c r="JZU286" s="85"/>
      <c r="JZV286" s="85"/>
      <c r="JZW286" s="85"/>
      <c r="JZX286" s="85"/>
      <c r="JZY286" s="85"/>
      <c r="JZZ286" s="85"/>
      <c r="KAA286" s="85"/>
      <c r="KAB286" s="85"/>
      <c r="KAC286" s="85"/>
      <c r="KAD286" s="85"/>
      <c r="KAE286" s="85"/>
      <c r="KAF286" s="85"/>
      <c r="KAG286" s="85"/>
      <c r="KAH286" s="85"/>
      <c r="KAI286" s="85"/>
      <c r="KAJ286" s="85"/>
      <c r="KAK286" s="85"/>
      <c r="KAL286" s="85"/>
      <c r="KAM286" s="85"/>
      <c r="KAN286" s="85"/>
      <c r="KAO286" s="85"/>
      <c r="KAP286" s="85"/>
      <c r="KAQ286" s="85"/>
      <c r="KAR286" s="85"/>
      <c r="KAS286" s="85"/>
      <c r="KAT286" s="85"/>
      <c r="KAU286" s="85"/>
      <c r="KAV286" s="85"/>
      <c r="KAW286" s="85"/>
      <c r="KAX286" s="85"/>
      <c r="KAY286" s="85"/>
      <c r="KAZ286" s="85"/>
      <c r="KBA286" s="85"/>
      <c r="KBB286" s="85"/>
      <c r="KBC286" s="85"/>
      <c r="KBD286" s="85"/>
      <c r="KBE286" s="85"/>
      <c r="KBF286" s="85"/>
      <c r="KBG286" s="85"/>
      <c r="KBH286" s="85"/>
      <c r="KBI286" s="85"/>
      <c r="KBJ286" s="85"/>
      <c r="KBK286" s="85"/>
      <c r="KBL286" s="85"/>
      <c r="KBM286" s="85"/>
      <c r="KBN286" s="85"/>
      <c r="KBO286" s="85"/>
      <c r="KBP286" s="85"/>
      <c r="KBQ286" s="85"/>
      <c r="KBR286" s="85"/>
      <c r="KBS286" s="85"/>
      <c r="KBT286" s="85"/>
      <c r="KBU286" s="85"/>
      <c r="KBV286" s="85"/>
      <c r="KBW286" s="85"/>
      <c r="KBX286" s="85"/>
      <c r="KBY286" s="85"/>
      <c r="KBZ286" s="85"/>
      <c r="KCA286" s="85"/>
      <c r="KCB286" s="85"/>
      <c r="KCC286" s="85"/>
      <c r="KCD286" s="85"/>
      <c r="KCE286" s="85"/>
      <c r="KCF286" s="85"/>
      <c r="KCG286" s="85"/>
      <c r="KCH286" s="85"/>
      <c r="KCI286" s="85"/>
      <c r="KCJ286" s="85"/>
      <c r="KCK286" s="85"/>
      <c r="KCL286" s="85"/>
      <c r="KCM286" s="85"/>
      <c r="KCN286" s="85"/>
      <c r="KCO286" s="85"/>
      <c r="KCP286" s="85"/>
      <c r="KCQ286" s="85"/>
      <c r="KCR286" s="85"/>
      <c r="KCS286" s="85"/>
      <c r="KCT286" s="85"/>
      <c r="KCU286" s="85"/>
      <c r="KCV286" s="85"/>
      <c r="KCW286" s="85"/>
      <c r="KCX286" s="85"/>
      <c r="KCY286" s="85"/>
      <c r="KCZ286" s="85"/>
      <c r="KDA286" s="85"/>
      <c r="KDB286" s="85"/>
      <c r="KDC286" s="85"/>
      <c r="KDD286" s="85"/>
      <c r="KDE286" s="85"/>
      <c r="KDF286" s="85"/>
      <c r="KDG286" s="85"/>
      <c r="KDH286" s="85"/>
      <c r="KDI286" s="85"/>
      <c r="KDJ286" s="85"/>
      <c r="KDK286" s="85"/>
      <c r="KDL286" s="85"/>
      <c r="KDM286" s="85"/>
      <c r="KDN286" s="85"/>
      <c r="KDO286" s="85"/>
      <c r="KDP286" s="85"/>
      <c r="KDQ286" s="85"/>
      <c r="KDR286" s="85"/>
      <c r="KDS286" s="85"/>
      <c r="KDT286" s="85"/>
      <c r="KDU286" s="85"/>
      <c r="KDV286" s="85"/>
      <c r="KDW286" s="85"/>
      <c r="KDX286" s="85"/>
      <c r="KDY286" s="85"/>
      <c r="KDZ286" s="85"/>
      <c r="KEA286" s="85"/>
      <c r="KEB286" s="85"/>
      <c r="KEC286" s="85"/>
      <c r="KED286" s="85"/>
      <c r="KEE286" s="85"/>
      <c r="KEF286" s="85"/>
      <c r="KEG286" s="85"/>
      <c r="KEH286" s="85"/>
      <c r="KEI286" s="85"/>
      <c r="KEJ286" s="85"/>
      <c r="KEK286" s="85"/>
      <c r="KEL286" s="85"/>
      <c r="KEM286" s="85"/>
      <c r="KEN286" s="85"/>
      <c r="KEO286" s="85"/>
      <c r="KEP286" s="85"/>
      <c r="KEQ286" s="85"/>
      <c r="KER286" s="85"/>
      <c r="KES286" s="85"/>
      <c r="KET286" s="85"/>
      <c r="KEU286" s="85"/>
      <c r="KEV286" s="85"/>
      <c r="KEW286" s="85"/>
      <c r="KEX286" s="85"/>
      <c r="KEY286" s="85"/>
      <c r="KEZ286" s="85"/>
      <c r="KFA286" s="85"/>
      <c r="KFB286" s="85"/>
      <c r="KFC286" s="85"/>
      <c r="KFD286" s="85"/>
      <c r="KFE286" s="85"/>
      <c r="KFF286" s="85"/>
      <c r="KFG286" s="85"/>
      <c r="KFH286" s="85"/>
      <c r="KFI286" s="85"/>
      <c r="KFJ286" s="85"/>
      <c r="KFK286" s="85"/>
      <c r="KFL286" s="85"/>
      <c r="KFM286" s="85"/>
      <c r="KFN286" s="85"/>
      <c r="KFO286" s="85"/>
      <c r="KFP286" s="85"/>
      <c r="KFQ286" s="85"/>
      <c r="KFR286" s="85"/>
      <c r="KFS286" s="85"/>
      <c r="KFT286" s="85"/>
      <c r="KFU286" s="85"/>
      <c r="KFV286" s="85"/>
      <c r="KFW286" s="85"/>
      <c r="KFX286" s="85"/>
      <c r="KFY286" s="85"/>
      <c r="KFZ286" s="85"/>
      <c r="KGA286" s="85"/>
      <c r="KGB286" s="85"/>
      <c r="KGC286" s="85"/>
      <c r="KGD286" s="85"/>
      <c r="KGE286" s="85"/>
      <c r="KGF286" s="85"/>
      <c r="KGG286" s="85"/>
      <c r="KGH286" s="85"/>
      <c r="KGI286" s="85"/>
      <c r="KGJ286" s="85"/>
      <c r="KGK286" s="85"/>
      <c r="KGL286" s="85"/>
      <c r="KGM286" s="85"/>
      <c r="KGN286" s="85"/>
      <c r="KGO286" s="85"/>
      <c r="KGP286" s="85"/>
      <c r="KGQ286" s="85"/>
      <c r="KGR286" s="85"/>
      <c r="KGS286" s="85"/>
      <c r="KGT286" s="85"/>
      <c r="KGU286" s="85"/>
      <c r="KGV286" s="85"/>
      <c r="KGW286" s="85"/>
      <c r="KGX286" s="85"/>
      <c r="KGY286" s="85"/>
      <c r="KGZ286" s="85"/>
      <c r="KHA286" s="85"/>
      <c r="KHB286" s="85"/>
      <c r="KHC286" s="85"/>
      <c r="KHD286" s="85"/>
      <c r="KHE286" s="85"/>
      <c r="KHF286" s="85"/>
      <c r="KHG286" s="85"/>
      <c r="KHH286" s="85"/>
      <c r="KHI286" s="85"/>
      <c r="KHJ286" s="85"/>
      <c r="KHK286" s="85"/>
      <c r="KHL286" s="85"/>
      <c r="KHM286" s="85"/>
      <c r="KHN286" s="85"/>
      <c r="KHO286" s="85"/>
      <c r="KHP286" s="85"/>
      <c r="KHQ286" s="85"/>
      <c r="KHR286" s="85"/>
      <c r="KHS286" s="85"/>
      <c r="KHT286" s="85"/>
      <c r="KHU286" s="85"/>
      <c r="KHV286" s="85"/>
      <c r="KHW286" s="85"/>
      <c r="KHX286" s="85"/>
      <c r="KHY286" s="85"/>
      <c r="KHZ286" s="85"/>
      <c r="KIA286" s="85"/>
      <c r="KIB286" s="85"/>
      <c r="KIC286" s="85"/>
      <c r="KID286" s="85"/>
      <c r="KIE286" s="85"/>
      <c r="KIF286" s="85"/>
      <c r="KIG286" s="85"/>
      <c r="KIH286" s="85"/>
      <c r="KII286" s="85"/>
      <c r="KIJ286" s="85"/>
      <c r="KIK286" s="85"/>
      <c r="KIL286" s="85"/>
      <c r="KIM286" s="85"/>
      <c r="KIN286" s="85"/>
      <c r="KIO286" s="85"/>
      <c r="KIP286" s="85"/>
      <c r="KIQ286" s="85"/>
      <c r="KIR286" s="85"/>
      <c r="KIS286" s="85"/>
      <c r="KIT286" s="85"/>
      <c r="KIU286" s="85"/>
      <c r="KIV286" s="85"/>
      <c r="KIW286" s="85"/>
      <c r="KIX286" s="85"/>
      <c r="KIY286" s="85"/>
      <c r="KIZ286" s="85"/>
      <c r="KJA286" s="85"/>
      <c r="KJB286" s="85"/>
      <c r="KJC286" s="85"/>
      <c r="KJD286" s="85"/>
      <c r="KJE286" s="85"/>
      <c r="KJF286" s="85"/>
      <c r="KJG286" s="85"/>
      <c r="KJH286" s="85"/>
      <c r="KJI286" s="85"/>
      <c r="KJJ286" s="85"/>
      <c r="KJK286" s="85"/>
      <c r="KJL286" s="85"/>
      <c r="KJM286" s="85"/>
      <c r="KJN286" s="85"/>
      <c r="KJO286" s="85"/>
      <c r="KJP286" s="85"/>
      <c r="KJQ286" s="85"/>
      <c r="KJR286" s="85"/>
      <c r="KJS286" s="85"/>
      <c r="KJT286" s="85"/>
      <c r="KJU286" s="85"/>
      <c r="KJV286" s="85"/>
      <c r="KJW286" s="85"/>
      <c r="KJX286" s="85"/>
      <c r="KJY286" s="85"/>
      <c r="KJZ286" s="85"/>
      <c r="KKA286" s="85"/>
      <c r="KKB286" s="85"/>
      <c r="KKC286" s="85"/>
      <c r="KKD286" s="85"/>
      <c r="KKE286" s="85"/>
      <c r="KKF286" s="85"/>
      <c r="KKG286" s="85"/>
      <c r="KKH286" s="85"/>
      <c r="KKI286" s="85"/>
      <c r="KKJ286" s="85"/>
      <c r="KKK286" s="85"/>
      <c r="KKL286" s="85"/>
      <c r="KKM286" s="85"/>
      <c r="KKN286" s="85"/>
      <c r="KKO286" s="85"/>
      <c r="KKP286" s="85"/>
      <c r="KKQ286" s="85"/>
      <c r="KKR286" s="85"/>
      <c r="KKS286" s="85"/>
      <c r="KKT286" s="85"/>
      <c r="KKU286" s="85"/>
      <c r="KKV286" s="85"/>
      <c r="KKW286" s="85"/>
      <c r="KKX286" s="85"/>
      <c r="KKY286" s="85"/>
      <c r="KKZ286" s="85"/>
      <c r="KLA286" s="85"/>
      <c r="KLB286" s="85"/>
      <c r="KLC286" s="85"/>
      <c r="KLD286" s="85"/>
      <c r="KLE286" s="85"/>
      <c r="KLF286" s="85"/>
      <c r="KLG286" s="85"/>
      <c r="KLH286" s="85"/>
      <c r="KLI286" s="85"/>
      <c r="KLJ286" s="85"/>
      <c r="KLK286" s="85"/>
      <c r="KLL286" s="85"/>
      <c r="KLM286" s="85"/>
      <c r="KLN286" s="85"/>
      <c r="KLO286" s="85"/>
      <c r="KLP286" s="85"/>
      <c r="KLQ286" s="85"/>
      <c r="KLR286" s="85"/>
      <c r="KLS286" s="85"/>
      <c r="KLT286" s="85"/>
      <c r="KLU286" s="85"/>
      <c r="KLV286" s="85"/>
      <c r="KLW286" s="85"/>
      <c r="KLX286" s="85"/>
      <c r="KLY286" s="85"/>
      <c r="KLZ286" s="85"/>
      <c r="KMA286" s="85"/>
      <c r="KMB286" s="85"/>
      <c r="KMC286" s="85"/>
      <c r="KMD286" s="85"/>
      <c r="KME286" s="85"/>
      <c r="KMF286" s="85"/>
      <c r="KMG286" s="85"/>
      <c r="KMH286" s="85"/>
      <c r="KMI286" s="85"/>
      <c r="KMJ286" s="85"/>
      <c r="KMK286" s="85"/>
      <c r="KML286" s="85"/>
      <c r="KMM286" s="85"/>
      <c r="KMN286" s="85"/>
      <c r="KMO286" s="85"/>
      <c r="KMP286" s="85"/>
      <c r="KMQ286" s="85"/>
      <c r="KMR286" s="85"/>
      <c r="KMS286" s="85"/>
      <c r="KMT286" s="85"/>
      <c r="KMU286" s="85"/>
      <c r="KMV286" s="85"/>
      <c r="KMW286" s="85"/>
      <c r="KMX286" s="85"/>
      <c r="KMY286" s="85"/>
      <c r="KMZ286" s="85"/>
      <c r="KNA286" s="85"/>
      <c r="KNB286" s="85"/>
      <c r="KNC286" s="85"/>
      <c r="KND286" s="85"/>
      <c r="KNE286" s="85"/>
      <c r="KNF286" s="85"/>
      <c r="KNG286" s="85"/>
      <c r="KNH286" s="85"/>
      <c r="KNI286" s="85"/>
      <c r="KNJ286" s="85"/>
      <c r="KNK286" s="85"/>
      <c r="KNL286" s="85"/>
      <c r="KNM286" s="85"/>
      <c r="KNN286" s="85"/>
      <c r="KNO286" s="85"/>
      <c r="KNP286" s="85"/>
      <c r="KNQ286" s="85"/>
      <c r="KNR286" s="85"/>
      <c r="KNS286" s="85"/>
      <c r="KNT286" s="85"/>
      <c r="KNU286" s="85"/>
      <c r="KNV286" s="85"/>
      <c r="KNW286" s="85"/>
      <c r="KNX286" s="85"/>
      <c r="KNY286" s="85"/>
      <c r="KNZ286" s="85"/>
      <c r="KOA286" s="85"/>
      <c r="KOB286" s="85"/>
      <c r="KOC286" s="85"/>
      <c r="KOD286" s="85"/>
      <c r="KOE286" s="85"/>
      <c r="KOF286" s="85"/>
      <c r="KOG286" s="85"/>
      <c r="KOH286" s="85"/>
      <c r="KOI286" s="85"/>
      <c r="KOJ286" s="85"/>
      <c r="KOK286" s="85"/>
      <c r="KOL286" s="85"/>
      <c r="KOM286" s="85"/>
      <c r="KON286" s="85"/>
      <c r="KOO286" s="85"/>
      <c r="KOP286" s="85"/>
      <c r="KOQ286" s="85"/>
      <c r="KOR286" s="85"/>
      <c r="KOS286" s="85"/>
      <c r="KOT286" s="85"/>
      <c r="KOU286" s="85"/>
      <c r="KOV286" s="85"/>
      <c r="KOW286" s="85"/>
      <c r="KOX286" s="85"/>
      <c r="KOY286" s="85"/>
      <c r="KOZ286" s="85"/>
      <c r="KPA286" s="85"/>
      <c r="KPB286" s="85"/>
      <c r="KPC286" s="85"/>
      <c r="KPD286" s="85"/>
      <c r="KPE286" s="85"/>
      <c r="KPF286" s="85"/>
      <c r="KPG286" s="85"/>
      <c r="KPH286" s="85"/>
      <c r="KPI286" s="85"/>
      <c r="KPJ286" s="85"/>
      <c r="KPK286" s="85"/>
      <c r="KPL286" s="85"/>
      <c r="KPM286" s="85"/>
      <c r="KPN286" s="85"/>
      <c r="KPO286" s="85"/>
      <c r="KPP286" s="85"/>
      <c r="KPQ286" s="85"/>
      <c r="KPR286" s="85"/>
      <c r="KPS286" s="85"/>
      <c r="KPT286" s="85"/>
      <c r="KPU286" s="85"/>
      <c r="KPV286" s="85"/>
      <c r="KPW286" s="85"/>
      <c r="KPX286" s="85"/>
      <c r="KPY286" s="85"/>
      <c r="KPZ286" s="85"/>
      <c r="KQA286" s="85"/>
      <c r="KQB286" s="85"/>
      <c r="KQC286" s="85"/>
      <c r="KQD286" s="85"/>
      <c r="KQE286" s="85"/>
      <c r="KQF286" s="85"/>
      <c r="KQG286" s="85"/>
      <c r="KQH286" s="85"/>
      <c r="KQI286" s="85"/>
      <c r="KQJ286" s="85"/>
      <c r="KQK286" s="85"/>
      <c r="KQL286" s="85"/>
      <c r="KQM286" s="85"/>
      <c r="KQN286" s="85"/>
      <c r="KQO286" s="85"/>
      <c r="KQP286" s="85"/>
      <c r="KQQ286" s="85"/>
      <c r="KQR286" s="85"/>
      <c r="KQS286" s="85"/>
      <c r="KQT286" s="85"/>
      <c r="KQU286" s="85"/>
      <c r="KQV286" s="85"/>
      <c r="KQW286" s="85"/>
      <c r="KQX286" s="85"/>
      <c r="KQY286" s="85"/>
      <c r="KQZ286" s="85"/>
      <c r="KRA286" s="85"/>
      <c r="KRB286" s="85"/>
      <c r="KRC286" s="85"/>
      <c r="KRD286" s="85"/>
      <c r="KRE286" s="85"/>
      <c r="KRF286" s="85"/>
      <c r="KRG286" s="85"/>
      <c r="KRH286" s="85"/>
      <c r="KRI286" s="85"/>
      <c r="KRJ286" s="85"/>
      <c r="KRK286" s="85"/>
      <c r="KRL286" s="85"/>
      <c r="KRM286" s="85"/>
      <c r="KRN286" s="85"/>
      <c r="KRO286" s="85"/>
      <c r="KRP286" s="85"/>
      <c r="KRQ286" s="85"/>
      <c r="KRR286" s="85"/>
      <c r="KRS286" s="85"/>
      <c r="KRT286" s="85"/>
      <c r="KRU286" s="85"/>
      <c r="KRV286" s="85"/>
      <c r="KRW286" s="85"/>
      <c r="KRX286" s="85"/>
      <c r="KRY286" s="85"/>
      <c r="KRZ286" s="85"/>
      <c r="KSA286" s="85"/>
      <c r="KSB286" s="85"/>
      <c r="KSC286" s="85"/>
      <c r="KSD286" s="85"/>
      <c r="KSE286" s="85"/>
      <c r="KSF286" s="85"/>
      <c r="KSG286" s="85"/>
      <c r="KSH286" s="85"/>
      <c r="KSI286" s="85"/>
      <c r="KSJ286" s="85"/>
      <c r="KSK286" s="85"/>
      <c r="KSL286" s="85"/>
      <c r="KSM286" s="85"/>
      <c r="KSN286" s="85"/>
      <c r="KSO286" s="85"/>
      <c r="KSP286" s="85"/>
      <c r="KSQ286" s="85"/>
      <c r="KSR286" s="85"/>
      <c r="KSS286" s="85"/>
      <c r="KST286" s="85"/>
      <c r="KSU286" s="85"/>
      <c r="KSV286" s="85"/>
      <c r="KSW286" s="85"/>
      <c r="KSX286" s="85"/>
      <c r="KSY286" s="85"/>
      <c r="KSZ286" s="85"/>
      <c r="KTA286" s="85"/>
      <c r="KTB286" s="85"/>
      <c r="KTC286" s="85"/>
      <c r="KTD286" s="85"/>
      <c r="KTE286" s="85"/>
      <c r="KTF286" s="85"/>
      <c r="KTG286" s="85"/>
      <c r="KTH286" s="85"/>
      <c r="KTI286" s="85"/>
      <c r="KTJ286" s="85"/>
      <c r="KTK286" s="85"/>
      <c r="KTL286" s="85"/>
      <c r="KTM286" s="85"/>
      <c r="KTN286" s="85"/>
      <c r="KTO286" s="85"/>
      <c r="KTP286" s="85"/>
      <c r="KTQ286" s="85"/>
      <c r="KTR286" s="85"/>
      <c r="KTS286" s="85"/>
      <c r="KTT286" s="85"/>
      <c r="KTU286" s="85"/>
      <c r="KTV286" s="85"/>
      <c r="KTW286" s="85"/>
      <c r="KTX286" s="85"/>
      <c r="KTY286" s="85"/>
      <c r="KTZ286" s="85"/>
      <c r="KUA286" s="85"/>
      <c r="KUB286" s="85"/>
      <c r="KUC286" s="85"/>
      <c r="KUD286" s="85"/>
      <c r="KUE286" s="85"/>
      <c r="KUF286" s="85"/>
      <c r="KUG286" s="85"/>
      <c r="KUH286" s="85"/>
      <c r="KUI286" s="85"/>
      <c r="KUJ286" s="85"/>
      <c r="KUK286" s="85"/>
      <c r="KUL286" s="85"/>
      <c r="KUM286" s="85"/>
      <c r="KUN286" s="85"/>
      <c r="KUO286" s="85"/>
      <c r="KUP286" s="85"/>
      <c r="KUQ286" s="85"/>
      <c r="KUR286" s="85"/>
      <c r="KUS286" s="85"/>
      <c r="KUT286" s="85"/>
      <c r="KUU286" s="85"/>
      <c r="KUV286" s="85"/>
      <c r="KUW286" s="85"/>
      <c r="KUX286" s="85"/>
      <c r="KUY286" s="85"/>
      <c r="KUZ286" s="85"/>
      <c r="KVA286" s="85"/>
      <c r="KVB286" s="85"/>
      <c r="KVC286" s="85"/>
      <c r="KVD286" s="85"/>
      <c r="KVE286" s="85"/>
      <c r="KVF286" s="85"/>
      <c r="KVG286" s="85"/>
      <c r="KVH286" s="85"/>
      <c r="KVI286" s="85"/>
      <c r="KVJ286" s="85"/>
      <c r="KVK286" s="85"/>
      <c r="KVL286" s="85"/>
      <c r="KVM286" s="85"/>
      <c r="KVN286" s="85"/>
      <c r="KVO286" s="85"/>
      <c r="KVP286" s="85"/>
      <c r="KVQ286" s="85"/>
      <c r="KVR286" s="85"/>
      <c r="KVS286" s="85"/>
      <c r="KVT286" s="85"/>
      <c r="KVU286" s="85"/>
      <c r="KVV286" s="85"/>
      <c r="KVW286" s="85"/>
      <c r="KVX286" s="85"/>
      <c r="KVY286" s="85"/>
      <c r="KVZ286" s="85"/>
      <c r="KWA286" s="85"/>
      <c r="KWB286" s="85"/>
      <c r="KWC286" s="85"/>
      <c r="KWD286" s="85"/>
      <c r="KWE286" s="85"/>
      <c r="KWF286" s="85"/>
      <c r="KWG286" s="85"/>
      <c r="KWH286" s="85"/>
      <c r="KWI286" s="85"/>
      <c r="KWJ286" s="85"/>
      <c r="KWK286" s="85"/>
      <c r="KWL286" s="85"/>
      <c r="KWM286" s="85"/>
      <c r="KWN286" s="85"/>
      <c r="KWO286" s="85"/>
      <c r="KWP286" s="85"/>
      <c r="KWQ286" s="85"/>
      <c r="KWR286" s="85"/>
      <c r="KWS286" s="85"/>
      <c r="KWT286" s="85"/>
      <c r="KWU286" s="85"/>
      <c r="KWV286" s="85"/>
      <c r="KWW286" s="85"/>
      <c r="KWX286" s="85"/>
      <c r="KWY286" s="85"/>
      <c r="KWZ286" s="85"/>
      <c r="KXA286" s="85"/>
      <c r="KXB286" s="85"/>
      <c r="KXC286" s="85"/>
      <c r="KXD286" s="85"/>
      <c r="KXE286" s="85"/>
      <c r="KXF286" s="85"/>
      <c r="KXG286" s="85"/>
      <c r="KXH286" s="85"/>
      <c r="KXI286" s="85"/>
      <c r="KXJ286" s="85"/>
      <c r="KXK286" s="85"/>
      <c r="KXL286" s="85"/>
      <c r="KXM286" s="85"/>
      <c r="KXN286" s="85"/>
      <c r="KXO286" s="85"/>
      <c r="KXP286" s="85"/>
      <c r="KXQ286" s="85"/>
      <c r="KXR286" s="85"/>
      <c r="KXS286" s="85"/>
      <c r="KXT286" s="85"/>
      <c r="KXU286" s="85"/>
      <c r="KXV286" s="85"/>
      <c r="KXW286" s="85"/>
      <c r="KXX286" s="85"/>
      <c r="KXY286" s="85"/>
      <c r="KXZ286" s="85"/>
      <c r="KYA286" s="85"/>
      <c r="KYB286" s="85"/>
      <c r="KYC286" s="85"/>
      <c r="KYD286" s="85"/>
      <c r="KYE286" s="85"/>
      <c r="KYF286" s="85"/>
      <c r="KYG286" s="85"/>
      <c r="KYH286" s="85"/>
      <c r="KYI286" s="85"/>
      <c r="KYJ286" s="85"/>
      <c r="KYK286" s="85"/>
      <c r="KYL286" s="85"/>
      <c r="KYM286" s="85"/>
      <c r="KYN286" s="85"/>
      <c r="KYO286" s="85"/>
      <c r="KYP286" s="85"/>
      <c r="KYQ286" s="85"/>
      <c r="KYR286" s="85"/>
      <c r="KYS286" s="85"/>
      <c r="KYT286" s="85"/>
      <c r="KYU286" s="85"/>
      <c r="KYV286" s="85"/>
      <c r="KYW286" s="85"/>
      <c r="KYX286" s="85"/>
      <c r="KYY286" s="85"/>
      <c r="KYZ286" s="85"/>
      <c r="KZA286" s="85"/>
      <c r="KZB286" s="85"/>
      <c r="KZC286" s="85"/>
      <c r="KZD286" s="85"/>
      <c r="KZE286" s="85"/>
      <c r="KZF286" s="85"/>
      <c r="KZG286" s="85"/>
      <c r="KZH286" s="85"/>
      <c r="KZI286" s="85"/>
      <c r="KZJ286" s="85"/>
      <c r="KZK286" s="85"/>
      <c r="KZL286" s="85"/>
      <c r="KZM286" s="85"/>
      <c r="KZN286" s="85"/>
      <c r="KZO286" s="85"/>
      <c r="KZP286" s="85"/>
      <c r="KZQ286" s="85"/>
      <c r="KZR286" s="85"/>
      <c r="KZS286" s="85"/>
      <c r="KZT286" s="85"/>
      <c r="KZU286" s="85"/>
      <c r="KZV286" s="85"/>
      <c r="KZW286" s="85"/>
      <c r="KZX286" s="85"/>
      <c r="KZY286" s="85"/>
      <c r="KZZ286" s="85"/>
      <c r="LAA286" s="85"/>
      <c r="LAB286" s="85"/>
      <c r="LAC286" s="85"/>
      <c r="LAD286" s="85"/>
      <c r="LAE286" s="85"/>
      <c r="LAF286" s="85"/>
      <c r="LAG286" s="85"/>
      <c r="LAH286" s="85"/>
      <c r="LAI286" s="85"/>
      <c r="LAJ286" s="85"/>
      <c r="LAK286" s="85"/>
      <c r="LAL286" s="85"/>
      <c r="LAM286" s="85"/>
      <c r="LAN286" s="85"/>
      <c r="LAO286" s="85"/>
      <c r="LAP286" s="85"/>
      <c r="LAQ286" s="85"/>
      <c r="LAR286" s="85"/>
      <c r="LAS286" s="85"/>
      <c r="LAT286" s="85"/>
      <c r="LAU286" s="85"/>
      <c r="LAV286" s="85"/>
      <c r="LAW286" s="85"/>
      <c r="LAX286" s="85"/>
      <c r="LAY286" s="85"/>
      <c r="LAZ286" s="85"/>
      <c r="LBA286" s="85"/>
      <c r="LBB286" s="85"/>
      <c r="LBC286" s="85"/>
      <c r="LBD286" s="85"/>
      <c r="LBE286" s="85"/>
      <c r="LBF286" s="85"/>
      <c r="LBG286" s="85"/>
      <c r="LBH286" s="85"/>
      <c r="LBI286" s="85"/>
      <c r="LBJ286" s="85"/>
      <c r="LBK286" s="85"/>
      <c r="LBL286" s="85"/>
      <c r="LBM286" s="85"/>
      <c r="LBN286" s="85"/>
      <c r="LBO286" s="85"/>
      <c r="LBP286" s="85"/>
      <c r="LBQ286" s="85"/>
      <c r="LBR286" s="85"/>
      <c r="LBS286" s="85"/>
      <c r="LBT286" s="85"/>
      <c r="LBU286" s="85"/>
      <c r="LBV286" s="85"/>
      <c r="LBW286" s="85"/>
      <c r="LBX286" s="85"/>
      <c r="LBY286" s="85"/>
      <c r="LBZ286" s="85"/>
      <c r="LCA286" s="85"/>
      <c r="LCB286" s="85"/>
      <c r="LCC286" s="85"/>
      <c r="LCD286" s="85"/>
      <c r="LCE286" s="85"/>
      <c r="LCF286" s="85"/>
      <c r="LCG286" s="85"/>
      <c r="LCH286" s="85"/>
      <c r="LCI286" s="85"/>
      <c r="LCJ286" s="85"/>
      <c r="LCK286" s="85"/>
      <c r="LCL286" s="85"/>
      <c r="LCM286" s="85"/>
      <c r="LCN286" s="85"/>
      <c r="LCO286" s="85"/>
      <c r="LCP286" s="85"/>
      <c r="LCQ286" s="85"/>
      <c r="LCR286" s="85"/>
      <c r="LCS286" s="85"/>
      <c r="LCT286" s="85"/>
      <c r="LCU286" s="85"/>
      <c r="LCV286" s="85"/>
      <c r="LCW286" s="85"/>
      <c r="LCX286" s="85"/>
      <c r="LCY286" s="85"/>
      <c r="LCZ286" s="85"/>
      <c r="LDA286" s="85"/>
      <c r="LDB286" s="85"/>
      <c r="LDC286" s="85"/>
      <c r="LDD286" s="85"/>
      <c r="LDE286" s="85"/>
      <c r="LDF286" s="85"/>
      <c r="LDG286" s="85"/>
      <c r="LDH286" s="85"/>
      <c r="LDI286" s="85"/>
      <c r="LDJ286" s="85"/>
      <c r="LDK286" s="85"/>
      <c r="LDL286" s="85"/>
      <c r="LDM286" s="85"/>
      <c r="LDN286" s="85"/>
      <c r="LDO286" s="85"/>
      <c r="LDP286" s="85"/>
      <c r="LDQ286" s="85"/>
      <c r="LDR286" s="85"/>
      <c r="LDS286" s="85"/>
      <c r="LDT286" s="85"/>
      <c r="LDU286" s="85"/>
      <c r="LDV286" s="85"/>
      <c r="LDW286" s="85"/>
      <c r="LDX286" s="85"/>
      <c r="LDY286" s="85"/>
      <c r="LDZ286" s="85"/>
      <c r="LEA286" s="85"/>
      <c r="LEB286" s="85"/>
      <c r="LEC286" s="85"/>
      <c r="LED286" s="85"/>
      <c r="LEE286" s="85"/>
      <c r="LEF286" s="85"/>
      <c r="LEG286" s="85"/>
      <c r="LEH286" s="85"/>
      <c r="LEI286" s="85"/>
      <c r="LEJ286" s="85"/>
      <c r="LEK286" s="85"/>
      <c r="LEL286" s="85"/>
      <c r="LEM286" s="85"/>
      <c r="LEN286" s="85"/>
      <c r="LEO286" s="85"/>
      <c r="LEP286" s="85"/>
      <c r="LEQ286" s="85"/>
      <c r="LER286" s="85"/>
      <c r="LES286" s="85"/>
      <c r="LET286" s="85"/>
      <c r="LEU286" s="85"/>
      <c r="LEV286" s="85"/>
      <c r="LEW286" s="85"/>
      <c r="LEX286" s="85"/>
      <c r="LEY286" s="85"/>
      <c r="LEZ286" s="85"/>
      <c r="LFA286" s="85"/>
      <c r="LFB286" s="85"/>
      <c r="LFC286" s="85"/>
      <c r="LFD286" s="85"/>
      <c r="LFE286" s="85"/>
      <c r="LFF286" s="85"/>
      <c r="LFG286" s="85"/>
      <c r="LFH286" s="85"/>
      <c r="LFI286" s="85"/>
      <c r="LFJ286" s="85"/>
      <c r="LFK286" s="85"/>
      <c r="LFL286" s="85"/>
      <c r="LFM286" s="85"/>
      <c r="LFN286" s="85"/>
      <c r="LFO286" s="85"/>
      <c r="LFP286" s="85"/>
      <c r="LFQ286" s="85"/>
      <c r="LFR286" s="85"/>
      <c r="LFS286" s="85"/>
      <c r="LFT286" s="85"/>
      <c r="LFU286" s="85"/>
      <c r="LFV286" s="85"/>
      <c r="LFW286" s="85"/>
      <c r="LFX286" s="85"/>
      <c r="LFY286" s="85"/>
      <c r="LFZ286" s="85"/>
      <c r="LGA286" s="85"/>
      <c r="LGB286" s="85"/>
      <c r="LGC286" s="85"/>
      <c r="LGD286" s="85"/>
      <c r="LGE286" s="85"/>
      <c r="LGF286" s="85"/>
      <c r="LGG286" s="85"/>
      <c r="LGH286" s="85"/>
      <c r="LGI286" s="85"/>
      <c r="LGJ286" s="85"/>
      <c r="LGK286" s="85"/>
      <c r="LGL286" s="85"/>
      <c r="LGM286" s="85"/>
      <c r="LGN286" s="85"/>
      <c r="LGO286" s="85"/>
      <c r="LGP286" s="85"/>
      <c r="LGQ286" s="85"/>
      <c r="LGR286" s="85"/>
      <c r="LGS286" s="85"/>
      <c r="LGT286" s="85"/>
      <c r="LGU286" s="85"/>
      <c r="LGV286" s="85"/>
      <c r="LGW286" s="85"/>
      <c r="LGX286" s="85"/>
      <c r="LGY286" s="85"/>
      <c r="LGZ286" s="85"/>
      <c r="LHA286" s="85"/>
      <c r="LHB286" s="85"/>
      <c r="LHC286" s="85"/>
      <c r="LHD286" s="85"/>
      <c r="LHE286" s="85"/>
      <c r="LHF286" s="85"/>
      <c r="LHG286" s="85"/>
      <c r="LHH286" s="85"/>
      <c r="LHI286" s="85"/>
      <c r="LHJ286" s="85"/>
      <c r="LHK286" s="85"/>
      <c r="LHL286" s="85"/>
      <c r="LHM286" s="85"/>
      <c r="LHN286" s="85"/>
      <c r="LHO286" s="85"/>
      <c r="LHP286" s="85"/>
      <c r="LHQ286" s="85"/>
      <c r="LHR286" s="85"/>
      <c r="LHS286" s="85"/>
      <c r="LHT286" s="85"/>
      <c r="LHU286" s="85"/>
      <c r="LHV286" s="85"/>
      <c r="LHW286" s="85"/>
      <c r="LHX286" s="85"/>
      <c r="LHY286" s="85"/>
      <c r="LHZ286" s="85"/>
      <c r="LIA286" s="85"/>
      <c r="LIB286" s="85"/>
      <c r="LIC286" s="85"/>
      <c r="LID286" s="85"/>
      <c r="LIE286" s="85"/>
      <c r="LIF286" s="85"/>
      <c r="LIG286" s="85"/>
      <c r="LIH286" s="85"/>
      <c r="LII286" s="85"/>
      <c r="LIJ286" s="85"/>
      <c r="LIK286" s="85"/>
      <c r="LIL286" s="85"/>
      <c r="LIM286" s="85"/>
      <c r="LIN286" s="85"/>
      <c r="LIO286" s="85"/>
      <c r="LIP286" s="85"/>
      <c r="LIQ286" s="85"/>
      <c r="LIR286" s="85"/>
      <c r="LIS286" s="85"/>
      <c r="LIT286" s="85"/>
      <c r="LIU286" s="85"/>
      <c r="LIV286" s="85"/>
      <c r="LIW286" s="85"/>
      <c r="LIX286" s="85"/>
      <c r="LIY286" s="85"/>
      <c r="LIZ286" s="85"/>
      <c r="LJA286" s="85"/>
      <c r="LJB286" s="85"/>
      <c r="LJC286" s="85"/>
      <c r="LJD286" s="85"/>
      <c r="LJE286" s="85"/>
      <c r="LJF286" s="85"/>
      <c r="LJG286" s="85"/>
      <c r="LJH286" s="85"/>
      <c r="LJI286" s="85"/>
      <c r="LJJ286" s="85"/>
      <c r="LJK286" s="85"/>
      <c r="LJL286" s="85"/>
      <c r="LJM286" s="85"/>
      <c r="LJN286" s="85"/>
      <c r="LJO286" s="85"/>
      <c r="LJP286" s="85"/>
      <c r="LJQ286" s="85"/>
      <c r="LJR286" s="85"/>
      <c r="LJS286" s="85"/>
      <c r="LJT286" s="85"/>
      <c r="LJU286" s="85"/>
      <c r="LJV286" s="85"/>
      <c r="LJW286" s="85"/>
      <c r="LJX286" s="85"/>
      <c r="LJY286" s="85"/>
      <c r="LJZ286" s="85"/>
      <c r="LKA286" s="85"/>
      <c r="LKB286" s="85"/>
      <c r="LKC286" s="85"/>
      <c r="LKD286" s="85"/>
      <c r="LKE286" s="85"/>
      <c r="LKF286" s="85"/>
      <c r="LKG286" s="85"/>
      <c r="LKH286" s="85"/>
      <c r="LKI286" s="85"/>
      <c r="LKJ286" s="85"/>
      <c r="LKK286" s="85"/>
      <c r="LKL286" s="85"/>
      <c r="LKM286" s="85"/>
      <c r="LKN286" s="85"/>
      <c r="LKO286" s="85"/>
      <c r="LKP286" s="85"/>
      <c r="LKQ286" s="85"/>
      <c r="LKR286" s="85"/>
      <c r="LKS286" s="85"/>
      <c r="LKT286" s="85"/>
      <c r="LKU286" s="85"/>
      <c r="LKV286" s="85"/>
      <c r="LKW286" s="85"/>
      <c r="LKX286" s="85"/>
      <c r="LKY286" s="85"/>
      <c r="LKZ286" s="85"/>
      <c r="LLA286" s="85"/>
      <c r="LLB286" s="85"/>
      <c r="LLC286" s="85"/>
      <c r="LLD286" s="85"/>
      <c r="LLE286" s="85"/>
      <c r="LLF286" s="85"/>
      <c r="LLG286" s="85"/>
      <c r="LLH286" s="85"/>
      <c r="LLI286" s="85"/>
      <c r="LLJ286" s="85"/>
      <c r="LLK286" s="85"/>
      <c r="LLL286" s="85"/>
      <c r="LLM286" s="85"/>
      <c r="LLN286" s="85"/>
      <c r="LLO286" s="85"/>
      <c r="LLP286" s="85"/>
      <c r="LLQ286" s="85"/>
      <c r="LLR286" s="85"/>
      <c r="LLS286" s="85"/>
      <c r="LLT286" s="85"/>
      <c r="LLU286" s="85"/>
      <c r="LLV286" s="85"/>
      <c r="LLW286" s="85"/>
      <c r="LLX286" s="85"/>
      <c r="LLY286" s="85"/>
      <c r="LLZ286" s="85"/>
      <c r="LMA286" s="85"/>
      <c r="LMB286" s="85"/>
      <c r="LMC286" s="85"/>
      <c r="LMD286" s="85"/>
      <c r="LME286" s="85"/>
      <c r="LMF286" s="85"/>
      <c r="LMG286" s="85"/>
      <c r="LMH286" s="85"/>
      <c r="LMI286" s="85"/>
      <c r="LMJ286" s="85"/>
      <c r="LMK286" s="85"/>
      <c r="LML286" s="85"/>
      <c r="LMM286" s="85"/>
      <c r="LMN286" s="85"/>
      <c r="LMO286" s="85"/>
      <c r="LMP286" s="85"/>
      <c r="LMQ286" s="85"/>
      <c r="LMR286" s="85"/>
      <c r="LMS286" s="85"/>
      <c r="LMT286" s="85"/>
      <c r="LMU286" s="85"/>
      <c r="LMV286" s="85"/>
      <c r="LMW286" s="85"/>
      <c r="LMX286" s="85"/>
      <c r="LMY286" s="85"/>
      <c r="LMZ286" s="85"/>
      <c r="LNA286" s="85"/>
      <c r="LNB286" s="85"/>
      <c r="LNC286" s="85"/>
      <c r="LND286" s="85"/>
      <c r="LNE286" s="85"/>
      <c r="LNF286" s="85"/>
      <c r="LNG286" s="85"/>
      <c r="LNH286" s="85"/>
      <c r="LNI286" s="85"/>
      <c r="LNJ286" s="85"/>
      <c r="LNK286" s="85"/>
      <c r="LNL286" s="85"/>
      <c r="LNM286" s="85"/>
      <c r="LNN286" s="85"/>
      <c r="LNO286" s="85"/>
      <c r="LNP286" s="85"/>
      <c r="LNQ286" s="85"/>
      <c r="LNR286" s="85"/>
      <c r="LNS286" s="85"/>
      <c r="LNT286" s="85"/>
      <c r="LNU286" s="85"/>
      <c r="LNV286" s="85"/>
      <c r="LNW286" s="85"/>
      <c r="LNX286" s="85"/>
      <c r="LNY286" s="85"/>
      <c r="LNZ286" s="85"/>
      <c r="LOA286" s="85"/>
      <c r="LOB286" s="85"/>
      <c r="LOC286" s="85"/>
      <c r="LOD286" s="85"/>
      <c r="LOE286" s="85"/>
      <c r="LOF286" s="85"/>
      <c r="LOG286" s="85"/>
      <c r="LOH286" s="85"/>
      <c r="LOI286" s="85"/>
      <c r="LOJ286" s="85"/>
      <c r="LOK286" s="85"/>
      <c r="LOL286" s="85"/>
      <c r="LOM286" s="85"/>
      <c r="LON286" s="85"/>
      <c r="LOO286" s="85"/>
      <c r="LOP286" s="85"/>
      <c r="LOQ286" s="85"/>
      <c r="LOR286" s="85"/>
      <c r="LOS286" s="85"/>
      <c r="LOT286" s="85"/>
      <c r="LOU286" s="85"/>
      <c r="LOV286" s="85"/>
      <c r="LOW286" s="85"/>
      <c r="LOX286" s="85"/>
      <c r="LOY286" s="85"/>
      <c r="LOZ286" s="85"/>
      <c r="LPA286" s="85"/>
      <c r="LPB286" s="85"/>
      <c r="LPC286" s="85"/>
      <c r="LPD286" s="85"/>
      <c r="LPE286" s="85"/>
      <c r="LPF286" s="85"/>
      <c r="LPG286" s="85"/>
      <c r="LPH286" s="85"/>
      <c r="LPI286" s="85"/>
      <c r="LPJ286" s="85"/>
      <c r="LPK286" s="85"/>
      <c r="LPL286" s="85"/>
      <c r="LPM286" s="85"/>
      <c r="LPN286" s="85"/>
      <c r="LPO286" s="85"/>
      <c r="LPP286" s="85"/>
      <c r="LPQ286" s="85"/>
      <c r="LPR286" s="85"/>
      <c r="LPS286" s="85"/>
      <c r="LPT286" s="85"/>
      <c r="LPU286" s="85"/>
      <c r="LPV286" s="85"/>
      <c r="LPW286" s="85"/>
      <c r="LPX286" s="85"/>
      <c r="LPY286" s="85"/>
      <c r="LPZ286" s="85"/>
      <c r="LQA286" s="85"/>
      <c r="LQB286" s="85"/>
      <c r="LQC286" s="85"/>
      <c r="LQD286" s="85"/>
      <c r="LQE286" s="85"/>
      <c r="LQF286" s="85"/>
      <c r="LQG286" s="85"/>
      <c r="LQH286" s="85"/>
      <c r="LQI286" s="85"/>
      <c r="LQJ286" s="85"/>
      <c r="LQK286" s="85"/>
      <c r="LQL286" s="85"/>
      <c r="LQM286" s="85"/>
      <c r="LQN286" s="85"/>
      <c r="LQO286" s="85"/>
      <c r="LQP286" s="85"/>
      <c r="LQQ286" s="85"/>
      <c r="LQR286" s="85"/>
      <c r="LQS286" s="85"/>
      <c r="LQT286" s="85"/>
      <c r="LQU286" s="85"/>
      <c r="LQV286" s="85"/>
      <c r="LQW286" s="85"/>
      <c r="LQX286" s="85"/>
      <c r="LQY286" s="85"/>
      <c r="LQZ286" s="85"/>
      <c r="LRA286" s="85"/>
      <c r="LRB286" s="85"/>
      <c r="LRC286" s="85"/>
      <c r="LRD286" s="85"/>
      <c r="LRE286" s="85"/>
      <c r="LRF286" s="85"/>
      <c r="LRG286" s="85"/>
      <c r="LRH286" s="85"/>
      <c r="LRI286" s="85"/>
      <c r="LRJ286" s="85"/>
      <c r="LRK286" s="85"/>
      <c r="LRL286" s="85"/>
      <c r="LRM286" s="85"/>
      <c r="LRN286" s="85"/>
      <c r="LRO286" s="85"/>
      <c r="LRP286" s="85"/>
      <c r="LRQ286" s="85"/>
      <c r="LRR286" s="85"/>
      <c r="LRS286" s="85"/>
      <c r="LRT286" s="85"/>
      <c r="LRU286" s="85"/>
      <c r="LRV286" s="85"/>
      <c r="LRW286" s="85"/>
      <c r="LRX286" s="85"/>
      <c r="LRY286" s="85"/>
      <c r="LRZ286" s="85"/>
      <c r="LSA286" s="85"/>
      <c r="LSB286" s="85"/>
      <c r="LSC286" s="85"/>
      <c r="LSD286" s="85"/>
      <c r="LSE286" s="85"/>
      <c r="LSF286" s="85"/>
      <c r="LSG286" s="85"/>
      <c r="LSH286" s="85"/>
      <c r="LSI286" s="85"/>
      <c r="LSJ286" s="85"/>
      <c r="LSK286" s="85"/>
      <c r="LSL286" s="85"/>
      <c r="LSM286" s="85"/>
      <c r="LSN286" s="85"/>
      <c r="LSO286" s="85"/>
      <c r="LSP286" s="85"/>
      <c r="LSQ286" s="85"/>
      <c r="LSR286" s="85"/>
      <c r="LSS286" s="85"/>
      <c r="LST286" s="85"/>
      <c r="LSU286" s="85"/>
      <c r="LSV286" s="85"/>
      <c r="LSW286" s="85"/>
      <c r="LSX286" s="85"/>
      <c r="LSY286" s="85"/>
      <c r="LSZ286" s="85"/>
      <c r="LTA286" s="85"/>
      <c r="LTB286" s="85"/>
      <c r="LTC286" s="85"/>
      <c r="LTD286" s="85"/>
      <c r="LTE286" s="85"/>
      <c r="LTF286" s="85"/>
      <c r="LTG286" s="85"/>
      <c r="LTH286" s="85"/>
      <c r="LTI286" s="85"/>
      <c r="LTJ286" s="85"/>
      <c r="LTK286" s="85"/>
      <c r="LTL286" s="85"/>
      <c r="LTM286" s="85"/>
      <c r="LTN286" s="85"/>
      <c r="LTO286" s="85"/>
      <c r="LTP286" s="85"/>
      <c r="LTQ286" s="85"/>
      <c r="LTR286" s="85"/>
      <c r="LTS286" s="85"/>
      <c r="LTT286" s="85"/>
      <c r="LTU286" s="85"/>
      <c r="LTV286" s="85"/>
      <c r="LTW286" s="85"/>
      <c r="LTX286" s="85"/>
      <c r="LTY286" s="85"/>
      <c r="LTZ286" s="85"/>
      <c r="LUA286" s="85"/>
      <c r="LUB286" s="85"/>
      <c r="LUC286" s="85"/>
      <c r="LUD286" s="85"/>
      <c r="LUE286" s="85"/>
      <c r="LUF286" s="85"/>
      <c r="LUG286" s="85"/>
      <c r="LUH286" s="85"/>
      <c r="LUI286" s="85"/>
      <c r="LUJ286" s="85"/>
      <c r="LUK286" s="85"/>
      <c r="LUL286" s="85"/>
      <c r="LUM286" s="85"/>
      <c r="LUN286" s="85"/>
      <c r="LUO286" s="85"/>
      <c r="LUP286" s="85"/>
      <c r="LUQ286" s="85"/>
      <c r="LUR286" s="85"/>
      <c r="LUS286" s="85"/>
      <c r="LUT286" s="85"/>
      <c r="LUU286" s="85"/>
      <c r="LUV286" s="85"/>
      <c r="LUW286" s="85"/>
      <c r="LUX286" s="85"/>
      <c r="LUY286" s="85"/>
      <c r="LUZ286" s="85"/>
      <c r="LVA286" s="85"/>
      <c r="LVB286" s="85"/>
      <c r="LVC286" s="85"/>
      <c r="LVD286" s="85"/>
      <c r="LVE286" s="85"/>
      <c r="LVF286" s="85"/>
      <c r="LVG286" s="85"/>
      <c r="LVH286" s="85"/>
      <c r="LVI286" s="85"/>
      <c r="LVJ286" s="85"/>
      <c r="LVK286" s="85"/>
      <c r="LVL286" s="85"/>
      <c r="LVM286" s="85"/>
      <c r="LVN286" s="85"/>
      <c r="LVO286" s="85"/>
      <c r="LVP286" s="85"/>
      <c r="LVQ286" s="85"/>
      <c r="LVR286" s="85"/>
      <c r="LVS286" s="85"/>
      <c r="LVT286" s="85"/>
      <c r="LVU286" s="85"/>
      <c r="LVV286" s="85"/>
      <c r="LVW286" s="85"/>
      <c r="LVX286" s="85"/>
      <c r="LVY286" s="85"/>
      <c r="LVZ286" s="85"/>
      <c r="LWA286" s="85"/>
      <c r="LWB286" s="85"/>
      <c r="LWC286" s="85"/>
      <c r="LWD286" s="85"/>
      <c r="LWE286" s="85"/>
      <c r="LWF286" s="85"/>
      <c r="LWG286" s="85"/>
      <c r="LWH286" s="85"/>
      <c r="LWI286" s="85"/>
      <c r="LWJ286" s="85"/>
      <c r="LWK286" s="85"/>
      <c r="LWL286" s="85"/>
      <c r="LWM286" s="85"/>
      <c r="LWN286" s="85"/>
      <c r="LWO286" s="85"/>
      <c r="LWP286" s="85"/>
      <c r="LWQ286" s="85"/>
      <c r="LWR286" s="85"/>
      <c r="LWS286" s="85"/>
      <c r="LWT286" s="85"/>
      <c r="LWU286" s="85"/>
      <c r="LWV286" s="85"/>
      <c r="LWW286" s="85"/>
      <c r="LWX286" s="85"/>
      <c r="LWY286" s="85"/>
      <c r="LWZ286" s="85"/>
      <c r="LXA286" s="85"/>
      <c r="LXB286" s="85"/>
      <c r="LXC286" s="85"/>
      <c r="LXD286" s="85"/>
      <c r="LXE286" s="85"/>
      <c r="LXF286" s="85"/>
      <c r="LXG286" s="85"/>
      <c r="LXH286" s="85"/>
      <c r="LXI286" s="85"/>
      <c r="LXJ286" s="85"/>
      <c r="LXK286" s="85"/>
      <c r="LXL286" s="85"/>
      <c r="LXM286" s="85"/>
      <c r="LXN286" s="85"/>
      <c r="LXO286" s="85"/>
      <c r="LXP286" s="85"/>
      <c r="LXQ286" s="85"/>
      <c r="LXR286" s="85"/>
      <c r="LXS286" s="85"/>
      <c r="LXT286" s="85"/>
      <c r="LXU286" s="85"/>
      <c r="LXV286" s="85"/>
      <c r="LXW286" s="85"/>
      <c r="LXX286" s="85"/>
      <c r="LXY286" s="85"/>
      <c r="LXZ286" s="85"/>
      <c r="LYA286" s="85"/>
      <c r="LYB286" s="85"/>
      <c r="LYC286" s="85"/>
      <c r="LYD286" s="85"/>
      <c r="LYE286" s="85"/>
      <c r="LYF286" s="85"/>
      <c r="LYG286" s="85"/>
      <c r="LYH286" s="85"/>
      <c r="LYI286" s="85"/>
      <c r="LYJ286" s="85"/>
      <c r="LYK286" s="85"/>
      <c r="LYL286" s="85"/>
      <c r="LYM286" s="85"/>
      <c r="LYN286" s="85"/>
      <c r="LYO286" s="85"/>
      <c r="LYP286" s="85"/>
      <c r="LYQ286" s="85"/>
      <c r="LYR286" s="85"/>
      <c r="LYS286" s="85"/>
      <c r="LYT286" s="85"/>
      <c r="LYU286" s="85"/>
      <c r="LYV286" s="85"/>
      <c r="LYW286" s="85"/>
      <c r="LYX286" s="85"/>
      <c r="LYY286" s="85"/>
      <c r="LYZ286" s="85"/>
      <c r="LZA286" s="85"/>
      <c r="LZB286" s="85"/>
      <c r="LZC286" s="85"/>
      <c r="LZD286" s="85"/>
      <c r="LZE286" s="85"/>
      <c r="LZF286" s="85"/>
      <c r="LZG286" s="85"/>
      <c r="LZH286" s="85"/>
      <c r="LZI286" s="85"/>
      <c r="LZJ286" s="85"/>
      <c r="LZK286" s="85"/>
      <c r="LZL286" s="85"/>
      <c r="LZM286" s="85"/>
      <c r="LZN286" s="85"/>
      <c r="LZO286" s="85"/>
      <c r="LZP286" s="85"/>
      <c r="LZQ286" s="85"/>
      <c r="LZR286" s="85"/>
      <c r="LZS286" s="85"/>
      <c r="LZT286" s="85"/>
      <c r="LZU286" s="85"/>
      <c r="LZV286" s="85"/>
      <c r="LZW286" s="85"/>
      <c r="LZX286" s="85"/>
      <c r="LZY286" s="85"/>
      <c r="LZZ286" s="85"/>
      <c r="MAA286" s="85"/>
      <c r="MAB286" s="85"/>
      <c r="MAC286" s="85"/>
      <c r="MAD286" s="85"/>
      <c r="MAE286" s="85"/>
      <c r="MAF286" s="85"/>
      <c r="MAG286" s="85"/>
      <c r="MAH286" s="85"/>
      <c r="MAI286" s="85"/>
      <c r="MAJ286" s="85"/>
      <c r="MAK286" s="85"/>
      <c r="MAL286" s="85"/>
      <c r="MAM286" s="85"/>
      <c r="MAN286" s="85"/>
      <c r="MAO286" s="85"/>
      <c r="MAP286" s="85"/>
      <c r="MAQ286" s="85"/>
      <c r="MAR286" s="85"/>
      <c r="MAS286" s="85"/>
      <c r="MAT286" s="85"/>
      <c r="MAU286" s="85"/>
      <c r="MAV286" s="85"/>
      <c r="MAW286" s="85"/>
      <c r="MAX286" s="85"/>
      <c r="MAY286" s="85"/>
      <c r="MAZ286" s="85"/>
      <c r="MBA286" s="85"/>
      <c r="MBB286" s="85"/>
      <c r="MBC286" s="85"/>
      <c r="MBD286" s="85"/>
      <c r="MBE286" s="85"/>
      <c r="MBF286" s="85"/>
      <c r="MBG286" s="85"/>
      <c r="MBH286" s="85"/>
      <c r="MBI286" s="85"/>
      <c r="MBJ286" s="85"/>
      <c r="MBK286" s="85"/>
      <c r="MBL286" s="85"/>
      <c r="MBM286" s="85"/>
      <c r="MBN286" s="85"/>
      <c r="MBO286" s="85"/>
      <c r="MBP286" s="85"/>
      <c r="MBQ286" s="85"/>
      <c r="MBR286" s="85"/>
      <c r="MBS286" s="85"/>
      <c r="MBT286" s="85"/>
      <c r="MBU286" s="85"/>
      <c r="MBV286" s="85"/>
      <c r="MBW286" s="85"/>
      <c r="MBX286" s="85"/>
      <c r="MBY286" s="85"/>
      <c r="MBZ286" s="85"/>
      <c r="MCA286" s="85"/>
      <c r="MCB286" s="85"/>
      <c r="MCC286" s="85"/>
      <c r="MCD286" s="85"/>
      <c r="MCE286" s="85"/>
      <c r="MCF286" s="85"/>
      <c r="MCG286" s="85"/>
      <c r="MCH286" s="85"/>
      <c r="MCI286" s="85"/>
      <c r="MCJ286" s="85"/>
      <c r="MCK286" s="85"/>
      <c r="MCL286" s="85"/>
      <c r="MCM286" s="85"/>
      <c r="MCN286" s="85"/>
      <c r="MCO286" s="85"/>
      <c r="MCP286" s="85"/>
      <c r="MCQ286" s="85"/>
      <c r="MCR286" s="85"/>
      <c r="MCS286" s="85"/>
      <c r="MCT286" s="85"/>
      <c r="MCU286" s="85"/>
      <c r="MCV286" s="85"/>
      <c r="MCW286" s="85"/>
      <c r="MCX286" s="85"/>
      <c r="MCY286" s="85"/>
      <c r="MCZ286" s="85"/>
      <c r="MDA286" s="85"/>
      <c r="MDB286" s="85"/>
      <c r="MDC286" s="85"/>
      <c r="MDD286" s="85"/>
      <c r="MDE286" s="85"/>
      <c r="MDF286" s="85"/>
      <c r="MDG286" s="85"/>
      <c r="MDH286" s="85"/>
      <c r="MDI286" s="85"/>
      <c r="MDJ286" s="85"/>
      <c r="MDK286" s="85"/>
      <c r="MDL286" s="85"/>
      <c r="MDM286" s="85"/>
      <c r="MDN286" s="85"/>
      <c r="MDO286" s="85"/>
      <c r="MDP286" s="85"/>
      <c r="MDQ286" s="85"/>
      <c r="MDR286" s="85"/>
      <c r="MDS286" s="85"/>
      <c r="MDT286" s="85"/>
      <c r="MDU286" s="85"/>
      <c r="MDV286" s="85"/>
      <c r="MDW286" s="85"/>
      <c r="MDX286" s="85"/>
      <c r="MDY286" s="85"/>
      <c r="MDZ286" s="85"/>
      <c r="MEA286" s="85"/>
      <c r="MEB286" s="85"/>
      <c r="MEC286" s="85"/>
      <c r="MED286" s="85"/>
      <c r="MEE286" s="85"/>
      <c r="MEF286" s="85"/>
      <c r="MEG286" s="85"/>
      <c r="MEH286" s="85"/>
      <c r="MEI286" s="85"/>
      <c r="MEJ286" s="85"/>
      <c r="MEK286" s="85"/>
      <c r="MEL286" s="85"/>
      <c r="MEM286" s="85"/>
      <c r="MEN286" s="85"/>
      <c r="MEO286" s="85"/>
      <c r="MEP286" s="85"/>
      <c r="MEQ286" s="85"/>
      <c r="MER286" s="85"/>
      <c r="MES286" s="85"/>
      <c r="MET286" s="85"/>
      <c r="MEU286" s="85"/>
      <c r="MEV286" s="85"/>
      <c r="MEW286" s="85"/>
      <c r="MEX286" s="85"/>
      <c r="MEY286" s="85"/>
      <c r="MEZ286" s="85"/>
      <c r="MFA286" s="85"/>
      <c r="MFB286" s="85"/>
      <c r="MFC286" s="85"/>
      <c r="MFD286" s="85"/>
      <c r="MFE286" s="85"/>
      <c r="MFF286" s="85"/>
      <c r="MFG286" s="85"/>
      <c r="MFH286" s="85"/>
      <c r="MFI286" s="85"/>
      <c r="MFJ286" s="85"/>
      <c r="MFK286" s="85"/>
      <c r="MFL286" s="85"/>
      <c r="MFM286" s="85"/>
      <c r="MFN286" s="85"/>
      <c r="MFO286" s="85"/>
      <c r="MFP286" s="85"/>
      <c r="MFQ286" s="85"/>
      <c r="MFR286" s="85"/>
      <c r="MFS286" s="85"/>
      <c r="MFT286" s="85"/>
      <c r="MFU286" s="85"/>
      <c r="MFV286" s="85"/>
      <c r="MFW286" s="85"/>
      <c r="MFX286" s="85"/>
      <c r="MFY286" s="85"/>
      <c r="MFZ286" s="85"/>
      <c r="MGA286" s="85"/>
      <c r="MGB286" s="85"/>
      <c r="MGC286" s="85"/>
      <c r="MGD286" s="85"/>
      <c r="MGE286" s="85"/>
      <c r="MGF286" s="85"/>
      <c r="MGG286" s="85"/>
      <c r="MGH286" s="85"/>
      <c r="MGI286" s="85"/>
      <c r="MGJ286" s="85"/>
      <c r="MGK286" s="85"/>
      <c r="MGL286" s="85"/>
      <c r="MGM286" s="85"/>
      <c r="MGN286" s="85"/>
      <c r="MGO286" s="85"/>
      <c r="MGP286" s="85"/>
      <c r="MGQ286" s="85"/>
      <c r="MGR286" s="85"/>
      <c r="MGS286" s="85"/>
      <c r="MGT286" s="85"/>
      <c r="MGU286" s="85"/>
      <c r="MGV286" s="85"/>
      <c r="MGW286" s="85"/>
      <c r="MGX286" s="85"/>
      <c r="MGY286" s="85"/>
      <c r="MGZ286" s="85"/>
      <c r="MHA286" s="85"/>
      <c r="MHB286" s="85"/>
      <c r="MHC286" s="85"/>
      <c r="MHD286" s="85"/>
      <c r="MHE286" s="85"/>
      <c r="MHF286" s="85"/>
      <c r="MHG286" s="85"/>
      <c r="MHH286" s="85"/>
      <c r="MHI286" s="85"/>
      <c r="MHJ286" s="85"/>
      <c r="MHK286" s="85"/>
      <c r="MHL286" s="85"/>
      <c r="MHM286" s="85"/>
      <c r="MHN286" s="85"/>
      <c r="MHO286" s="85"/>
      <c r="MHP286" s="85"/>
      <c r="MHQ286" s="85"/>
      <c r="MHR286" s="85"/>
      <c r="MHS286" s="85"/>
      <c r="MHT286" s="85"/>
      <c r="MHU286" s="85"/>
      <c r="MHV286" s="85"/>
      <c r="MHW286" s="85"/>
      <c r="MHX286" s="85"/>
      <c r="MHY286" s="85"/>
      <c r="MHZ286" s="85"/>
      <c r="MIA286" s="85"/>
      <c r="MIB286" s="85"/>
      <c r="MIC286" s="85"/>
      <c r="MID286" s="85"/>
      <c r="MIE286" s="85"/>
      <c r="MIF286" s="85"/>
      <c r="MIG286" s="85"/>
      <c r="MIH286" s="85"/>
      <c r="MII286" s="85"/>
      <c r="MIJ286" s="85"/>
      <c r="MIK286" s="85"/>
      <c r="MIL286" s="85"/>
      <c r="MIM286" s="85"/>
      <c r="MIN286" s="85"/>
      <c r="MIO286" s="85"/>
      <c r="MIP286" s="85"/>
      <c r="MIQ286" s="85"/>
      <c r="MIR286" s="85"/>
      <c r="MIS286" s="85"/>
      <c r="MIT286" s="85"/>
      <c r="MIU286" s="85"/>
      <c r="MIV286" s="85"/>
      <c r="MIW286" s="85"/>
      <c r="MIX286" s="85"/>
      <c r="MIY286" s="85"/>
      <c r="MIZ286" s="85"/>
      <c r="MJA286" s="85"/>
      <c r="MJB286" s="85"/>
      <c r="MJC286" s="85"/>
      <c r="MJD286" s="85"/>
      <c r="MJE286" s="85"/>
      <c r="MJF286" s="85"/>
      <c r="MJG286" s="85"/>
      <c r="MJH286" s="85"/>
      <c r="MJI286" s="85"/>
      <c r="MJJ286" s="85"/>
      <c r="MJK286" s="85"/>
      <c r="MJL286" s="85"/>
      <c r="MJM286" s="85"/>
      <c r="MJN286" s="85"/>
      <c r="MJO286" s="85"/>
      <c r="MJP286" s="85"/>
      <c r="MJQ286" s="85"/>
      <c r="MJR286" s="85"/>
      <c r="MJS286" s="85"/>
      <c r="MJT286" s="85"/>
      <c r="MJU286" s="85"/>
      <c r="MJV286" s="85"/>
      <c r="MJW286" s="85"/>
      <c r="MJX286" s="85"/>
      <c r="MJY286" s="85"/>
      <c r="MJZ286" s="85"/>
      <c r="MKA286" s="85"/>
      <c r="MKB286" s="85"/>
      <c r="MKC286" s="85"/>
      <c r="MKD286" s="85"/>
      <c r="MKE286" s="85"/>
      <c r="MKF286" s="85"/>
      <c r="MKG286" s="85"/>
      <c r="MKH286" s="85"/>
      <c r="MKI286" s="85"/>
      <c r="MKJ286" s="85"/>
      <c r="MKK286" s="85"/>
      <c r="MKL286" s="85"/>
      <c r="MKM286" s="85"/>
      <c r="MKN286" s="85"/>
      <c r="MKO286" s="85"/>
      <c r="MKP286" s="85"/>
      <c r="MKQ286" s="85"/>
      <c r="MKR286" s="85"/>
      <c r="MKS286" s="85"/>
      <c r="MKT286" s="85"/>
      <c r="MKU286" s="85"/>
      <c r="MKV286" s="85"/>
      <c r="MKW286" s="85"/>
      <c r="MKX286" s="85"/>
      <c r="MKY286" s="85"/>
      <c r="MKZ286" s="85"/>
      <c r="MLA286" s="85"/>
      <c r="MLB286" s="85"/>
      <c r="MLC286" s="85"/>
      <c r="MLD286" s="85"/>
      <c r="MLE286" s="85"/>
      <c r="MLF286" s="85"/>
      <c r="MLG286" s="85"/>
      <c r="MLH286" s="85"/>
      <c r="MLI286" s="85"/>
      <c r="MLJ286" s="85"/>
      <c r="MLK286" s="85"/>
      <c r="MLL286" s="85"/>
      <c r="MLM286" s="85"/>
      <c r="MLN286" s="85"/>
      <c r="MLO286" s="85"/>
      <c r="MLP286" s="85"/>
      <c r="MLQ286" s="85"/>
      <c r="MLR286" s="85"/>
      <c r="MLS286" s="85"/>
      <c r="MLT286" s="85"/>
      <c r="MLU286" s="85"/>
      <c r="MLV286" s="85"/>
      <c r="MLW286" s="85"/>
      <c r="MLX286" s="85"/>
      <c r="MLY286" s="85"/>
      <c r="MLZ286" s="85"/>
      <c r="MMA286" s="85"/>
      <c r="MMB286" s="85"/>
      <c r="MMC286" s="85"/>
      <c r="MMD286" s="85"/>
      <c r="MME286" s="85"/>
      <c r="MMF286" s="85"/>
      <c r="MMG286" s="85"/>
      <c r="MMH286" s="85"/>
      <c r="MMI286" s="85"/>
      <c r="MMJ286" s="85"/>
      <c r="MMK286" s="85"/>
      <c r="MML286" s="85"/>
      <c r="MMM286" s="85"/>
      <c r="MMN286" s="85"/>
      <c r="MMO286" s="85"/>
      <c r="MMP286" s="85"/>
      <c r="MMQ286" s="85"/>
      <c r="MMR286" s="85"/>
      <c r="MMS286" s="85"/>
      <c r="MMT286" s="85"/>
      <c r="MMU286" s="85"/>
      <c r="MMV286" s="85"/>
      <c r="MMW286" s="85"/>
      <c r="MMX286" s="85"/>
      <c r="MMY286" s="85"/>
      <c r="MMZ286" s="85"/>
      <c r="MNA286" s="85"/>
      <c r="MNB286" s="85"/>
      <c r="MNC286" s="85"/>
      <c r="MND286" s="85"/>
      <c r="MNE286" s="85"/>
      <c r="MNF286" s="85"/>
      <c r="MNG286" s="85"/>
      <c r="MNH286" s="85"/>
      <c r="MNI286" s="85"/>
      <c r="MNJ286" s="85"/>
      <c r="MNK286" s="85"/>
      <c r="MNL286" s="85"/>
      <c r="MNM286" s="85"/>
      <c r="MNN286" s="85"/>
      <c r="MNO286" s="85"/>
      <c r="MNP286" s="85"/>
      <c r="MNQ286" s="85"/>
      <c r="MNR286" s="85"/>
      <c r="MNS286" s="85"/>
      <c r="MNT286" s="85"/>
      <c r="MNU286" s="85"/>
      <c r="MNV286" s="85"/>
      <c r="MNW286" s="85"/>
      <c r="MNX286" s="85"/>
      <c r="MNY286" s="85"/>
      <c r="MNZ286" s="85"/>
      <c r="MOA286" s="85"/>
      <c r="MOB286" s="85"/>
      <c r="MOC286" s="85"/>
      <c r="MOD286" s="85"/>
      <c r="MOE286" s="85"/>
      <c r="MOF286" s="85"/>
      <c r="MOG286" s="85"/>
      <c r="MOH286" s="85"/>
      <c r="MOI286" s="85"/>
      <c r="MOJ286" s="85"/>
      <c r="MOK286" s="85"/>
      <c r="MOL286" s="85"/>
      <c r="MOM286" s="85"/>
      <c r="MON286" s="85"/>
      <c r="MOO286" s="85"/>
      <c r="MOP286" s="85"/>
      <c r="MOQ286" s="85"/>
      <c r="MOR286" s="85"/>
      <c r="MOS286" s="85"/>
      <c r="MOT286" s="85"/>
      <c r="MOU286" s="85"/>
      <c r="MOV286" s="85"/>
      <c r="MOW286" s="85"/>
      <c r="MOX286" s="85"/>
      <c r="MOY286" s="85"/>
      <c r="MOZ286" s="85"/>
      <c r="MPA286" s="85"/>
      <c r="MPB286" s="85"/>
      <c r="MPC286" s="85"/>
      <c r="MPD286" s="85"/>
      <c r="MPE286" s="85"/>
      <c r="MPF286" s="85"/>
      <c r="MPG286" s="85"/>
      <c r="MPH286" s="85"/>
      <c r="MPI286" s="85"/>
      <c r="MPJ286" s="85"/>
      <c r="MPK286" s="85"/>
      <c r="MPL286" s="85"/>
      <c r="MPM286" s="85"/>
      <c r="MPN286" s="85"/>
      <c r="MPO286" s="85"/>
      <c r="MPP286" s="85"/>
      <c r="MPQ286" s="85"/>
      <c r="MPR286" s="85"/>
      <c r="MPS286" s="85"/>
      <c r="MPT286" s="85"/>
      <c r="MPU286" s="85"/>
      <c r="MPV286" s="85"/>
      <c r="MPW286" s="85"/>
      <c r="MPX286" s="85"/>
      <c r="MPY286" s="85"/>
      <c r="MPZ286" s="85"/>
      <c r="MQA286" s="85"/>
      <c r="MQB286" s="85"/>
      <c r="MQC286" s="85"/>
      <c r="MQD286" s="85"/>
      <c r="MQE286" s="85"/>
      <c r="MQF286" s="85"/>
      <c r="MQG286" s="85"/>
      <c r="MQH286" s="85"/>
      <c r="MQI286" s="85"/>
      <c r="MQJ286" s="85"/>
      <c r="MQK286" s="85"/>
      <c r="MQL286" s="85"/>
      <c r="MQM286" s="85"/>
      <c r="MQN286" s="85"/>
      <c r="MQO286" s="85"/>
      <c r="MQP286" s="85"/>
      <c r="MQQ286" s="85"/>
      <c r="MQR286" s="85"/>
      <c r="MQS286" s="85"/>
      <c r="MQT286" s="85"/>
      <c r="MQU286" s="85"/>
      <c r="MQV286" s="85"/>
      <c r="MQW286" s="85"/>
      <c r="MQX286" s="85"/>
      <c r="MQY286" s="85"/>
      <c r="MQZ286" s="85"/>
      <c r="MRA286" s="85"/>
      <c r="MRB286" s="85"/>
      <c r="MRC286" s="85"/>
      <c r="MRD286" s="85"/>
      <c r="MRE286" s="85"/>
      <c r="MRF286" s="85"/>
      <c r="MRG286" s="85"/>
      <c r="MRH286" s="85"/>
      <c r="MRI286" s="85"/>
      <c r="MRJ286" s="85"/>
      <c r="MRK286" s="85"/>
      <c r="MRL286" s="85"/>
      <c r="MRM286" s="85"/>
      <c r="MRN286" s="85"/>
      <c r="MRO286" s="85"/>
      <c r="MRP286" s="85"/>
      <c r="MRQ286" s="85"/>
      <c r="MRR286" s="85"/>
      <c r="MRS286" s="85"/>
      <c r="MRT286" s="85"/>
      <c r="MRU286" s="85"/>
      <c r="MRV286" s="85"/>
      <c r="MRW286" s="85"/>
      <c r="MRX286" s="85"/>
      <c r="MRY286" s="85"/>
      <c r="MRZ286" s="85"/>
      <c r="MSA286" s="85"/>
      <c r="MSB286" s="85"/>
      <c r="MSC286" s="85"/>
      <c r="MSD286" s="85"/>
      <c r="MSE286" s="85"/>
      <c r="MSF286" s="85"/>
      <c r="MSG286" s="85"/>
      <c r="MSH286" s="85"/>
      <c r="MSI286" s="85"/>
      <c r="MSJ286" s="85"/>
      <c r="MSK286" s="85"/>
      <c r="MSL286" s="85"/>
      <c r="MSM286" s="85"/>
      <c r="MSN286" s="85"/>
      <c r="MSO286" s="85"/>
      <c r="MSP286" s="85"/>
      <c r="MSQ286" s="85"/>
      <c r="MSR286" s="85"/>
      <c r="MSS286" s="85"/>
      <c r="MST286" s="85"/>
      <c r="MSU286" s="85"/>
      <c r="MSV286" s="85"/>
      <c r="MSW286" s="85"/>
      <c r="MSX286" s="85"/>
      <c r="MSY286" s="85"/>
      <c r="MSZ286" s="85"/>
      <c r="MTA286" s="85"/>
      <c r="MTB286" s="85"/>
      <c r="MTC286" s="85"/>
      <c r="MTD286" s="85"/>
      <c r="MTE286" s="85"/>
      <c r="MTF286" s="85"/>
      <c r="MTG286" s="85"/>
      <c r="MTH286" s="85"/>
      <c r="MTI286" s="85"/>
      <c r="MTJ286" s="85"/>
      <c r="MTK286" s="85"/>
      <c r="MTL286" s="85"/>
      <c r="MTM286" s="85"/>
      <c r="MTN286" s="85"/>
      <c r="MTO286" s="85"/>
      <c r="MTP286" s="85"/>
      <c r="MTQ286" s="85"/>
      <c r="MTR286" s="85"/>
      <c r="MTS286" s="85"/>
      <c r="MTT286" s="85"/>
      <c r="MTU286" s="85"/>
      <c r="MTV286" s="85"/>
      <c r="MTW286" s="85"/>
      <c r="MTX286" s="85"/>
      <c r="MTY286" s="85"/>
      <c r="MTZ286" s="85"/>
      <c r="MUA286" s="85"/>
      <c r="MUB286" s="85"/>
      <c r="MUC286" s="85"/>
      <c r="MUD286" s="85"/>
      <c r="MUE286" s="85"/>
      <c r="MUF286" s="85"/>
      <c r="MUG286" s="85"/>
      <c r="MUH286" s="85"/>
      <c r="MUI286" s="85"/>
      <c r="MUJ286" s="85"/>
      <c r="MUK286" s="85"/>
      <c r="MUL286" s="85"/>
      <c r="MUM286" s="85"/>
      <c r="MUN286" s="85"/>
      <c r="MUO286" s="85"/>
      <c r="MUP286" s="85"/>
      <c r="MUQ286" s="85"/>
      <c r="MUR286" s="85"/>
      <c r="MUS286" s="85"/>
      <c r="MUT286" s="85"/>
      <c r="MUU286" s="85"/>
      <c r="MUV286" s="85"/>
      <c r="MUW286" s="85"/>
      <c r="MUX286" s="85"/>
      <c r="MUY286" s="85"/>
      <c r="MUZ286" s="85"/>
      <c r="MVA286" s="85"/>
      <c r="MVB286" s="85"/>
      <c r="MVC286" s="85"/>
      <c r="MVD286" s="85"/>
      <c r="MVE286" s="85"/>
      <c r="MVF286" s="85"/>
      <c r="MVG286" s="85"/>
      <c r="MVH286" s="85"/>
      <c r="MVI286" s="85"/>
      <c r="MVJ286" s="85"/>
      <c r="MVK286" s="85"/>
      <c r="MVL286" s="85"/>
      <c r="MVM286" s="85"/>
      <c r="MVN286" s="85"/>
      <c r="MVO286" s="85"/>
      <c r="MVP286" s="85"/>
      <c r="MVQ286" s="85"/>
      <c r="MVR286" s="85"/>
      <c r="MVS286" s="85"/>
      <c r="MVT286" s="85"/>
      <c r="MVU286" s="85"/>
      <c r="MVV286" s="85"/>
      <c r="MVW286" s="85"/>
      <c r="MVX286" s="85"/>
      <c r="MVY286" s="85"/>
      <c r="MVZ286" s="85"/>
      <c r="MWA286" s="85"/>
      <c r="MWB286" s="85"/>
      <c r="MWC286" s="85"/>
      <c r="MWD286" s="85"/>
      <c r="MWE286" s="85"/>
      <c r="MWF286" s="85"/>
      <c r="MWG286" s="85"/>
      <c r="MWH286" s="85"/>
      <c r="MWI286" s="85"/>
      <c r="MWJ286" s="85"/>
      <c r="MWK286" s="85"/>
      <c r="MWL286" s="85"/>
      <c r="MWM286" s="85"/>
      <c r="MWN286" s="85"/>
      <c r="MWO286" s="85"/>
      <c r="MWP286" s="85"/>
      <c r="MWQ286" s="85"/>
      <c r="MWR286" s="85"/>
      <c r="MWS286" s="85"/>
      <c r="MWT286" s="85"/>
      <c r="MWU286" s="85"/>
      <c r="MWV286" s="85"/>
      <c r="MWW286" s="85"/>
      <c r="MWX286" s="85"/>
      <c r="MWY286" s="85"/>
      <c r="MWZ286" s="85"/>
      <c r="MXA286" s="85"/>
      <c r="MXB286" s="85"/>
      <c r="MXC286" s="85"/>
      <c r="MXD286" s="85"/>
      <c r="MXE286" s="85"/>
      <c r="MXF286" s="85"/>
      <c r="MXG286" s="85"/>
      <c r="MXH286" s="85"/>
      <c r="MXI286" s="85"/>
      <c r="MXJ286" s="85"/>
      <c r="MXK286" s="85"/>
      <c r="MXL286" s="85"/>
      <c r="MXM286" s="85"/>
      <c r="MXN286" s="85"/>
      <c r="MXO286" s="85"/>
      <c r="MXP286" s="85"/>
      <c r="MXQ286" s="85"/>
      <c r="MXR286" s="85"/>
      <c r="MXS286" s="85"/>
      <c r="MXT286" s="85"/>
      <c r="MXU286" s="85"/>
      <c r="MXV286" s="85"/>
      <c r="MXW286" s="85"/>
      <c r="MXX286" s="85"/>
      <c r="MXY286" s="85"/>
      <c r="MXZ286" s="85"/>
      <c r="MYA286" s="85"/>
      <c r="MYB286" s="85"/>
      <c r="MYC286" s="85"/>
      <c r="MYD286" s="85"/>
      <c r="MYE286" s="85"/>
      <c r="MYF286" s="85"/>
      <c r="MYG286" s="85"/>
      <c r="MYH286" s="85"/>
      <c r="MYI286" s="85"/>
      <c r="MYJ286" s="85"/>
      <c r="MYK286" s="85"/>
      <c r="MYL286" s="85"/>
      <c r="MYM286" s="85"/>
      <c r="MYN286" s="85"/>
      <c r="MYO286" s="85"/>
      <c r="MYP286" s="85"/>
      <c r="MYQ286" s="85"/>
      <c r="MYR286" s="85"/>
      <c r="MYS286" s="85"/>
      <c r="MYT286" s="85"/>
      <c r="MYU286" s="85"/>
      <c r="MYV286" s="85"/>
      <c r="MYW286" s="85"/>
      <c r="MYX286" s="85"/>
      <c r="MYY286" s="85"/>
      <c r="MYZ286" s="85"/>
      <c r="MZA286" s="85"/>
      <c r="MZB286" s="85"/>
      <c r="MZC286" s="85"/>
      <c r="MZD286" s="85"/>
      <c r="MZE286" s="85"/>
      <c r="MZF286" s="85"/>
      <c r="MZG286" s="85"/>
      <c r="MZH286" s="85"/>
      <c r="MZI286" s="85"/>
      <c r="MZJ286" s="85"/>
      <c r="MZK286" s="85"/>
      <c r="MZL286" s="85"/>
      <c r="MZM286" s="85"/>
      <c r="MZN286" s="85"/>
      <c r="MZO286" s="85"/>
      <c r="MZP286" s="85"/>
      <c r="MZQ286" s="85"/>
      <c r="MZR286" s="85"/>
      <c r="MZS286" s="85"/>
      <c r="MZT286" s="85"/>
      <c r="MZU286" s="85"/>
      <c r="MZV286" s="85"/>
      <c r="MZW286" s="85"/>
      <c r="MZX286" s="85"/>
      <c r="MZY286" s="85"/>
      <c r="MZZ286" s="85"/>
      <c r="NAA286" s="85"/>
      <c r="NAB286" s="85"/>
      <c r="NAC286" s="85"/>
      <c r="NAD286" s="85"/>
      <c r="NAE286" s="85"/>
      <c r="NAF286" s="85"/>
      <c r="NAG286" s="85"/>
      <c r="NAH286" s="85"/>
      <c r="NAI286" s="85"/>
      <c r="NAJ286" s="85"/>
      <c r="NAK286" s="85"/>
      <c r="NAL286" s="85"/>
      <c r="NAM286" s="85"/>
      <c r="NAN286" s="85"/>
      <c r="NAO286" s="85"/>
      <c r="NAP286" s="85"/>
      <c r="NAQ286" s="85"/>
      <c r="NAR286" s="85"/>
      <c r="NAS286" s="85"/>
      <c r="NAT286" s="85"/>
      <c r="NAU286" s="85"/>
      <c r="NAV286" s="85"/>
      <c r="NAW286" s="85"/>
      <c r="NAX286" s="85"/>
      <c r="NAY286" s="85"/>
      <c r="NAZ286" s="85"/>
      <c r="NBA286" s="85"/>
      <c r="NBB286" s="85"/>
      <c r="NBC286" s="85"/>
      <c r="NBD286" s="85"/>
      <c r="NBE286" s="85"/>
      <c r="NBF286" s="85"/>
      <c r="NBG286" s="85"/>
      <c r="NBH286" s="85"/>
      <c r="NBI286" s="85"/>
      <c r="NBJ286" s="85"/>
      <c r="NBK286" s="85"/>
      <c r="NBL286" s="85"/>
      <c r="NBM286" s="85"/>
      <c r="NBN286" s="85"/>
      <c r="NBO286" s="85"/>
      <c r="NBP286" s="85"/>
      <c r="NBQ286" s="85"/>
      <c r="NBR286" s="85"/>
      <c r="NBS286" s="85"/>
      <c r="NBT286" s="85"/>
      <c r="NBU286" s="85"/>
      <c r="NBV286" s="85"/>
      <c r="NBW286" s="85"/>
      <c r="NBX286" s="85"/>
      <c r="NBY286" s="85"/>
      <c r="NBZ286" s="85"/>
      <c r="NCA286" s="85"/>
      <c r="NCB286" s="85"/>
      <c r="NCC286" s="85"/>
      <c r="NCD286" s="85"/>
      <c r="NCE286" s="85"/>
      <c r="NCF286" s="85"/>
      <c r="NCG286" s="85"/>
      <c r="NCH286" s="85"/>
      <c r="NCI286" s="85"/>
      <c r="NCJ286" s="85"/>
      <c r="NCK286" s="85"/>
      <c r="NCL286" s="85"/>
      <c r="NCM286" s="85"/>
      <c r="NCN286" s="85"/>
      <c r="NCO286" s="85"/>
      <c r="NCP286" s="85"/>
      <c r="NCQ286" s="85"/>
      <c r="NCR286" s="85"/>
      <c r="NCS286" s="85"/>
      <c r="NCT286" s="85"/>
      <c r="NCU286" s="85"/>
      <c r="NCV286" s="85"/>
      <c r="NCW286" s="85"/>
      <c r="NCX286" s="85"/>
      <c r="NCY286" s="85"/>
      <c r="NCZ286" s="85"/>
      <c r="NDA286" s="85"/>
      <c r="NDB286" s="85"/>
      <c r="NDC286" s="85"/>
      <c r="NDD286" s="85"/>
      <c r="NDE286" s="85"/>
      <c r="NDF286" s="85"/>
      <c r="NDG286" s="85"/>
      <c r="NDH286" s="85"/>
      <c r="NDI286" s="85"/>
      <c r="NDJ286" s="85"/>
      <c r="NDK286" s="85"/>
      <c r="NDL286" s="85"/>
      <c r="NDM286" s="85"/>
      <c r="NDN286" s="85"/>
      <c r="NDO286" s="85"/>
      <c r="NDP286" s="85"/>
      <c r="NDQ286" s="85"/>
      <c r="NDR286" s="85"/>
      <c r="NDS286" s="85"/>
      <c r="NDT286" s="85"/>
      <c r="NDU286" s="85"/>
      <c r="NDV286" s="85"/>
      <c r="NDW286" s="85"/>
      <c r="NDX286" s="85"/>
      <c r="NDY286" s="85"/>
      <c r="NDZ286" s="85"/>
      <c r="NEA286" s="85"/>
      <c r="NEB286" s="85"/>
      <c r="NEC286" s="85"/>
      <c r="NED286" s="85"/>
      <c r="NEE286" s="85"/>
      <c r="NEF286" s="85"/>
      <c r="NEG286" s="85"/>
      <c r="NEH286" s="85"/>
      <c r="NEI286" s="85"/>
      <c r="NEJ286" s="85"/>
      <c r="NEK286" s="85"/>
      <c r="NEL286" s="85"/>
      <c r="NEM286" s="85"/>
      <c r="NEN286" s="85"/>
      <c r="NEO286" s="85"/>
      <c r="NEP286" s="85"/>
      <c r="NEQ286" s="85"/>
      <c r="NER286" s="85"/>
      <c r="NES286" s="85"/>
      <c r="NET286" s="85"/>
      <c r="NEU286" s="85"/>
      <c r="NEV286" s="85"/>
      <c r="NEW286" s="85"/>
      <c r="NEX286" s="85"/>
      <c r="NEY286" s="85"/>
      <c r="NEZ286" s="85"/>
      <c r="NFA286" s="85"/>
      <c r="NFB286" s="85"/>
      <c r="NFC286" s="85"/>
      <c r="NFD286" s="85"/>
      <c r="NFE286" s="85"/>
      <c r="NFF286" s="85"/>
      <c r="NFG286" s="85"/>
      <c r="NFH286" s="85"/>
      <c r="NFI286" s="85"/>
      <c r="NFJ286" s="85"/>
      <c r="NFK286" s="85"/>
      <c r="NFL286" s="85"/>
      <c r="NFM286" s="85"/>
      <c r="NFN286" s="85"/>
      <c r="NFO286" s="85"/>
      <c r="NFP286" s="85"/>
      <c r="NFQ286" s="85"/>
      <c r="NFR286" s="85"/>
      <c r="NFS286" s="85"/>
      <c r="NFT286" s="85"/>
      <c r="NFU286" s="85"/>
      <c r="NFV286" s="85"/>
      <c r="NFW286" s="85"/>
      <c r="NFX286" s="85"/>
      <c r="NFY286" s="85"/>
      <c r="NFZ286" s="85"/>
      <c r="NGA286" s="85"/>
      <c r="NGB286" s="85"/>
      <c r="NGC286" s="85"/>
      <c r="NGD286" s="85"/>
      <c r="NGE286" s="85"/>
      <c r="NGF286" s="85"/>
      <c r="NGG286" s="85"/>
      <c r="NGH286" s="85"/>
      <c r="NGI286" s="85"/>
      <c r="NGJ286" s="85"/>
      <c r="NGK286" s="85"/>
      <c r="NGL286" s="85"/>
      <c r="NGM286" s="85"/>
      <c r="NGN286" s="85"/>
      <c r="NGO286" s="85"/>
      <c r="NGP286" s="85"/>
      <c r="NGQ286" s="85"/>
      <c r="NGR286" s="85"/>
      <c r="NGS286" s="85"/>
      <c r="NGT286" s="85"/>
      <c r="NGU286" s="85"/>
      <c r="NGV286" s="85"/>
      <c r="NGW286" s="85"/>
      <c r="NGX286" s="85"/>
      <c r="NGY286" s="85"/>
      <c r="NGZ286" s="85"/>
      <c r="NHA286" s="85"/>
      <c r="NHB286" s="85"/>
      <c r="NHC286" s="85"/>
      <c r="NHD286" s="85"/>
      <c r="NHE286" s="85"/>
      <c r="NHF286" s="85"/>
      <c r="NHG286" s="85"/>
      <c r="NHH286" s="85"/>
      <c r="NHI286" s="85"/>
      <c r="NHJ286" s="85"/>
      <c r="NHK286" s="85"/>
      <c r="NHL286" s="85"/>
      <c r="NHM286" s="85"/>
      <c r="NHN286" s="85"/>
      <c r="NHO286" s="85"/>
      <c r="NHP286" s="85"/>
      <c r="NHQ286" s="85"/>
      <c r="NHR286" s="85"/>
      <c r="NHS286" s="85"/>
      <c r="NHT286" s="85"/>
      <c r="NHU286" s="85"/>
      <c r="NHV286" s="85"/>
      <c r="NHW286" s="85"/>
      <c r="NHX286" s="85"/>
      <c r="NHY286" s="85"/>
      <c r="NHZ286" s="85"/>
      <c r="NIA286" s="85"/>
      <c r="NIB286" s="85"/>
      <c r="NIC286" s="85"/>
      <c r="NID286" s="85"/>
      <c r="NIE286" s="85"/>
      <c r="NIF286" s="85"/>
      <c r="NIG286" s="85"/>
      <c r="NIH286" s="85"/>
      <c r="NII286" s="85"/>
      <c r="NIJ286" s="85"/>
      <c r="NIK286" s="85"/>
      <c r="NIL286" s="85"/>
      <c r="NIM286" s="85"/>
      <c r="NIN286" s="85"/>
      <c r="NIO286" s="85"/>
      <c r="NIP286" s="85"/>
      <c r="NIQ286" s="85"/>
      <c r="NIR286" s="85"/>
      <c r="NIS286" s="85"/>
      <c r="NIT286" s="85"/>
      <c r="NIU286" s="85"/>
      <c r="NIV286" s="85"/>
      <c r="NIW286" s="85"/>
      <c r="NIX286" s="85"/>
      <c r="NIY286" s="85"/>
      <c r="NIZ286" s="85"/>
      <c r="NJA286" s="85"/>
      <c r="NJB286" s="85"/>
      <c r="NJC286" s="85"/>
      <c r="NJD286" s="85"/>
      <c r="NJE286" s="85"/>
      <c r="NJF286" s="85"/>
      <c r="NJG286" s="85"/>
      <c r="NJH286" s="85"/>
      <c r="NJI286" s="85"/>
      <c r="NJJ286" s="85"/>
      <c r="NJK286" s="85"/>
      <c r="NJL286" s="85"/>
      <c r="NJM286" s="85"/>
      <c r="NJN286" s="85"/>
      <c r="NJO286" s="85"/>
      <c r="NJP286" s="85"/>
      <c r="NJQ286" s="85"/>
      <c r="NJR286" s="85"/>
      <c r="NJS286" s="85"/>
      <c r="NJT286" s="85"/>
      <c r="NJU286" s="85"/>
      <c r="NJV286" s="85"/>
      <c r="NJW286" s="85"/>
      <c r="NJX286" s="85"/>
      <c r="NJY286" s="85"/>
      <c r="NJZ286" s="85"/>
      <c r="NKA286" s="85"/>
      <c r="NKB286" s="85"/>
      <c r="NKC286" s="85"/>
      <c r="NKD286" s="85"/>
      <c r="NKE286" s="85"/>
      <c r="NKF286" s="85"/>
      <c r="NKG286" s="85"/>
      <c r="NKH286" s="85"/>
      <c r="NKI286" s="85"/>
      <c r="NKJ286" s="85"/>
      <c r="NKK286" s="85"/>
      <c r="NKL286" s="85"/>
      <c r="NKM286" s="85"/>
      <c r="NKN286" s="85"/>
      <c r="NKO286" s="85"/>
      <c r="NKP286" s="85"/>
      <c r="NKQ286" s="85"/>
      <c r="NKR286" s="85"/>
      <c r="NKS286" s="85"/>
      <c r="NKT286" s="85"/>
      <c r="NKU286" s="85"/>
      <c r="NKV286" s="85"/>
      <c r="NKW286" s="85"/>
      <c r="NKX286" s="85"/>
      <c r="NKY286" s="85"/>
      <c r="NKZ286" s="85"/>
      <c r="NLA286" s="85"/>
      <c r="NLB286" s="85"/>
      <c r="NLC286" s="85"/>
      <c r="NLD286" s="85"/>
      <c r="NLE286" s="85"/>
      <c r="NLF286" s="85"/>
      <c r="NLG286" s="85"/>
      <c r="NLH286" s="85"/>
      <c r="NLI286" s="85"/>
      <c r="NLJ286" s="85"/>
      <c r="NLK286" s="85"/>
      <c r="NLL286" s="85"/>
      <c r="NLM286" s="85"/>
      <c r="NLN286" s="85"/>
      <c r="NLO286" s="85"/>
      <c r="NLP286" s="85"/>
      <c r="NLQ286" s="85"/>
      <c r="NLR286" s="85"/>
      <c r="NLS286" s="85"/>
      <c r="NLT286" s="85"/>
      <c r="NLU286" s="85"/>
      <c r="NLV286" s="85"/>
      <c r="NLW286" s="85"/>
      <c r="NLX286" s="85"/>
      <c r="NLY286" s="85"/>
      <c r="NLZ286" s="85"/>
      <c r="NMA286" s="85"/>
      <c r="NMB286" s="85"/>
      <c r="NMC286" s="85"/>
      <c r="NMD286" s="85"/>
      <c r="NME286" s="85"/>
      <c r="NMF286" s="85"/>
      <c r="NMG286" s="85"/>
      <c r="NMH286" s="85"/>
      <c r="NMI286" s="85"/>
      <c r="NMJ286" s="85"/>
      <c r="NMK286" s="85"/>
      <c r="NML286" s="85"/>
      <c r="NMM286" s="85"/>
      <c r="NMN286" s="85"/>
      <c r="NMO286" s="85"/>
      <c r="NMP286" s="85"/>
      <c r="NMQ286" s="85"/>
      <c r="NMR286" s="85"/>
      <c r="NMS286" s="85"/>
      <c r="NMT286" s="85"/>
      <c r="NMU286" s="85"/>
      <c r="NMV286" s="85"/>
      <c r="NMW286" s="85"/>
      <c r="NMX286" s="85"/>
      <c r="NMY286" s="85"/>
      <c r="NMZ286" s="85"/>
      <c r="NNA286" s="85"/>
      <c r="NNB286" s="85"/>
      <c r="NNC286" s="85"/>
      <c r="NND286" s="85"/>
      <c r="NNE286" s="85"/>
      <c r="NNF286" s="85"/>
      <c r="NNG286" s="85"/>
      <c r="NNH286" s="85"/>
      <c r="NNI286" s="85"/>
      <c r="NNJ286" s="85"/>
      <c r="NNK286" s="85"/>
      <c r="NNL286" s="85"/>
      <c r="NNM286" s="85"/>
      <c r="NNN286" s="85"/>
      <c r="NNO286" s="85"/>
      <c r="NNP286" s="85"/>
      <c r="NNQ286" s="85"/>
      <c r="NNR286" s="85"/>
      <c r="NNS286" s="85"/>
      <c r="NNT286" s="85"/>
      <c r="NNU286" s="85"/>
      <c r="NNV286" s="85"/>
      <c r="NNW286" s="85"/>
      <c r="NNX286" s="85"/>
      <c r="NNY286" s="85"/>
      <c r="NNZ286" s="85"/>
      <c r="NOA286" s="85"/>
      <c r="NOB286" s="85"/>
      <c r="NOC286" s="85"/>
      <c r="NOD286" s="85"/>
      <c r="NOE286" s="85"/>
      <c r="NOF286" s="85"/>
      <c r="NOG286" s="85"/>
      <c r="NOH286" s="85"/>
      <c r="NOI286" s="85"/>
      <c r="NOJ286" s="85"/>
      <c r="NOK286" s="85"/>
      <c r="NOL286" s="85"/>
      <c r="NOM286" s="85"/>
      <c r="NON286" s="85"/>
      <c r="NOO286" s="85"/>
      <c r="NOP286" s="85"/>
      <c r="NOQ286" s="85"/>
      <c r="NOR286" s="85"/>
      <c r="NOS286" s="85"/>
      <c r="NOT286" s="85"/>
      <c r="NOU286" s="85"/>
      <c r="NOV286" s="85"/>
      <c r="NOW286" s="85"/>
      <c r="NOX286" s="85"/>
      <c r="NOY286" s="85"/>
      <c r="NOZ286" s="85"/>
      <c r="NPA286" s="85"/>
      <c r="NPB286" s="85"/>
      <c r="NPC286" s="85"/>
      <c r="NPD286" s="85"/>
      <c r="NPE286" s="85"/>
      <c r="NPF286" s="85"/>
      <c r="NPG286" s="85"/>
      <c r="NPH286" s="85"/>
      <c r="NPI286" s="85"/>
      <c r="NPJ286" s="85"/>
      <c r="NPK286" s="85"/>
      <c r="NPL286" s="85"/>
      <c r="NPM286" s="85"/>
      <c r="NPN286" s="85"/>
      <c r="NPO286" s="85"/>
      <c r="NPP286" s="85"/>
      <c r="NPQ286" s="85"/>
      <c r="NPR286" s="85"/>
      <c r="NPS286" s="85"/>
      <c r="NPT286" s="85"/>
      <c r="NPU286" s="85"/>
      <c r="NPV286" s="85"/>
      <c r="NPW286" s="85"/>
      <c r="NPX286" s="85"/>
      <c r="NPY286" s="85"/>
      <c r="NPZ286" s="85"/>
      <c r="NQA286" s="85"/>
      <c r="NQB286" s="85"/>
      <c r="NQC286" s="85"/>
      <c r="NQD286" s="85"/>
      <c r="NQE286" s="85"/>
      <c r="NQF286" s="85"/>
      <c r="NQG286" s="85"/>
      <c r="NQH286" s="85"/>
      <c r="NQI286" s="85"/>
      <c r="NQJ286" s="85"/>
      <c r="NQK286" s="85"/>
      <c r="NQL286" s="85"/>
      <c r="NQM286" s="85"/>
      <c r="NQN286" s="85"/>
      <c r="NQO286" s="85"/>
      <c r="NQP286" s="85"/>
      <c r="NQQ286" s="85"/>
      <c r="NQR286" s="85"/>
      <c r="NQS286" s="85"/>
      <c r="NQT286" s="85"/>
      <c r="NQU286" s="85"/>
      <c r="NQV286" s="85"/>
      <c r="NQW286" s="85"/>
      <c r="NQX286" s="85"/>
      <c r="NQY286" s="85"/>
      <c r="NQZ286" s="85"/>
      <c r="NRA286" s="85"/>
      <c r="NRB286" s="85"/>
      <c r="NRC286" s="85"/>
      <c r="NRD286" s="85"/>
      <c r="NRE286" s="85"/>
      <c r="NRF286" s="85"/>
      <c r="NRG286" s="85"/>
      <c r="NRH286" s="85"/>
      <c r="NRI286" s="85"/>
      <c r="NRJ286" s="85"/>
      <c r="NRK286" s="85"/>
      <c r="NRL286" s="85"/>
      <c r="NRM286" s="85"/>
      <c r="NRN286" s="85"/>
      <c r="NRO286" s="85"/>
      <c r="NRP286" s="85"/>
      <c r="NRQ286" s="85"/>
      <c r="NRR286" s="85"/>
      <c r="NRS286" s="85"/>
      <c r="NRT286" s="85"/>
      <c r="NRU286" s="85"/>
      <c r="NRV286" s="85"/>
      <c r="NRW286" s="85"/>
      <c r="NRX286" s="85"/>
      <c r="NRY286" s="85"/>
      <c r="NRZ286" s="85"/>
      <c r="NSA286" s="85"/>
      <c r="NSB286" s="85"/>
      <c r="NSC286" s="85"/>
      <c r="NSD286" s="85"/>
      <c r="NSE286" s="85"/>
      <c r="NSF286" s="85"/>
      <c r="NSG286" s="85"/>
      <c r="NSH286" s="85"/>
      <c r="NSI286" s="85"/>
      <c r="NSJ286" s="85"/>
      <c r="NSK286" s="85"/>
      <c r="NSL286" s="85"/>
      <c r="NSM286" s="85"/>
      <c r="NSN286" s="85"/>
      <c r="NSO286" s="85"/>
      <c r="NSP286" s="85"/>
      <c r="NSQ286" s="85"/>
      <c r="NSR286" s="85"/>
      <c r="NSS286" s="85"/>
      <c r="NST286" s="85"/>
      <c r="NSU286" s="85"/>
      <c r="NSV286" s="85"/>
      <c r="NSW286" s="85"/>
      <c r="NSX286" s="85"/>
      <c r="NSY286" s="85"/>
      <c r="NSZ286" s="85"/>
      <c r="NTA286" s="85"/>
      <c r="NTB286" s="85"/>
      <c r="NTC286" s="85"/>
      <c r="NTD286" s="85"/>
      <c r="NTE286" s="85"/>
      <c r="NTF286" s="85"/>
      <c r="NTG286" s="85"/>
      <c r="NTH286" s="85"/>
      <c r="NTI286" s="85"/>
      <c r="NTJ286" s="85"/>
      <c r="NTK286" s="85"/>
      <c r="NTL286" s="85"/>
      <c r="NTM286" s="85"/>
      <c r="NTN286" s="85"/>
      <c r="NTO286" s="85"/>
      <c r="NTP286" s="85"/>
      <c r="NTQ286" s="85"/>
      <c r="NTR286" s="85"/>
      <c r="NTS286" s="85"/>
      <c r="NTT286" s="85"/>
      <c r="NTU286" s="85"/>
      <c r="NTV286" s="85"/>
      <c r="NTW286" s="85"/>
      <c r="NTX286" s="85"/>
      <c r="NTY286" s="85"/>
      <c r="NTZ286" s="85"/>
      <c r="NUA286" s="85"/>
      <c r="NUB286" s="85"/>
      <c r="NUC286" s="85"/>
      <c r="NUD286" s="85"/>
      <c r="NUE286" s="85"/>
      <c r="NUF286" s="85"/>
      <c r="NUG286" s="85"/>
      <c r="NUH286" s="85"/>
      <c r="NUI286" s="85"/>
      <c r="NUJ286" s="85"/>
      <c r="NUK286" s="85"/>
      <c r="NUL286" s="85"/>
      <c r="NUM286" s="85"/>
      <c r="NUN286" s="85"/>
      <c r="NUO286" s="85"/>
      <c r="NUP286" s="85"/>
      <c r="NUQ286" s="85"/>
      <c r="NUR286" s="85"/>
      <c r="NUS286" s="85"/>
      <c r="NUT286" s="85"/>
      <c r="NUU286" s="85"/>
      <c r="NUV286" s="85"/>
      <c r="NUW286" s="85"/>
      <c r="NUX286" s="85"/>
      <c r="NUY286" s="85"/>
      <c r="NUZ286" s="85"/>
      <c r="NVA286" s="85"/>
      <c r="NVB286" s="85"/>
      <c r="NVC286" s="85"/>
      <c r="NVD286" s="85"/>
      <c r="NVE286" s="85"/>
      <c r="NVF286" s="85"/>
      <c r="NVG286" s="85"/>
      <c r="NVH286" s="85"/>
      <c r="NVI286" s="85"/>
      <c r="NVJ286" s="85"/>
      <c r="NVK286" s="85"/>
      <c r="NVL286" s="85"/>
      <c r="NVM286" s="85"/>
      <c r="NVN286" s="85"/>
      <c r="NVO286" s="85"/>
      <c r="NVP286" s="85"/>
      <c r="NVQ286" s="85"/>
      <c r="NVR286" s="85"/>
      <c r="NVS286" s="85"/>
      <c r="NVT286" s="85"/>
      <c r="NVU286" s="85"/>
      <c r="NVV286" s="85"/>
      <c r="NVW286" s="85"/>
      <c r="NVX286" s="85"/>
      <c r="NVY286" s="85"/>
      <c r="NVZ286" s="85"/>
      <c r="NWA286" s="85"/>
      <c r="NWB286" s="85"/>
      <c r="NWC286" s="85"/>
      <c r="NWD286" s="85"/>
      <c r="NWE286" s="85"/>
      <c r="NWF286" s="85"/>
      <c r="NWG286" s="85"/>
      <c r="NWH286" s="85"/>
      <c r="NWI286" s="85"/>
      <c r="NWJ286" s="85"/>
      <c r="NWK286" s="85"/>
      <c r="NWL286" s="85"/>
      <c r="NWM286" s="85"/>
      <c r="NWN286" s="85"/>
      <c r="NWO286" s="85"/>
      <c r="NWP286" s="85"/>
      <c r="NWQ286" s="85"/>
      <c r="NWR286" s="85"/>
      <c r="NWS286" s="85"/>
      <c r="NWT286" s="85"/>
      <c r="NWU286" s="85"/>
      <c r="NWV286" s="85"/>
      <c r="NWW286" s="85"/>
      <c r="NWX286" s="85"/>
      <c r="NWY286" s="85"/>
      <c r="NWZ286" s="85"/>
      <c r="NXA286" s="85"/>
      <c r="NXB286" s="85"/>
      <c r="NXC286" s="85"/>
      <c r="NXD286" s="85"/>
      <c r="NXE286" s="85"/>
      <c r="NXF286" s="85"/>
      <c r="NXG286" s="85"/>
      <c r="NXH286" s="85"/>
      <c r="NXI286" s="85"/>
      <c r="NXJ286" s="85"/>
      <c r="NXK286" s="85"/>
      <c r="NXL286" s="85"/>
      <c r="NXM286" s="85"/>
      <c r="NXN286" s="85"/>
      <c r="NXO286" s="85"/>
      <c r="NXP286" s="85"/>
      <c r="NXQ286" s="85"/>
      <c r="NXR286" s="85"/>
      <c r="NXS286" s="85"/>
      <c r="NXT286" s="85"/>
      <c r="NXU286" s="85"/>
      <c r="NXV286" s="85"/>
      <c r="NXW286" s="85"/>
      <c r="NXX286" s="85"/>
      <c r="NXY286" s="85"/>
      <c r="NXZ286" s="85"/>
      <c r="NYA286" s="85"/>
      <c r="NYB286" s="85"/>
      <c r="NYC286" s="85"/>
      <c r="NYD286" s="85"/>
      <c r="NYE286" s="85"/>
      <c r="NYF286" s="85"/>
      <c r="NYG286" s="85"/>
      <c r="NYH286" s="85"/>
      <c r="NYI286" s="85"/>
      <c r="NYJ286" s="85"/>
      <c r="NYK286" s="85"/>
      <c r="NYL286" s="85"/>
      <c r="NYM286" s="85"/>
      <c r="NYN286" s="85"/>
      <c r="NYO286" s="85"/>
      <c r="NYP286" s="85"/>
      <c r="NYQ286" s="85"/>
      <c r="NYR286" s="85"/>
      <c r="NYS286" s="85"/>
      <c r="NYT286" s="85"/>
      <c r="NYU286" s="85"/>
      <c r="NYV286" s="85"/>
      <c r="NYW286" s="85"/>
      <c r="NYX286" s="85"/>
      <c r="NYY286" s="85"/>
      <c r="NYZ286" s="85"/>
      <c r="NZA286" s="85"/>
      <c r="NZB286" s="85"/>
      <c r="NZC286" s="85"/>
      <c r="NZD286" s="85"/>
      <c r="NZE286" s="85"/>
      <c r="NZF286" s="85"/>
      <c r="NZG286" s="85"/>
      <c r="NZH286" s="85"/>
      <c r="NZI286" s="85"/>
      <c r="NZJ286" s="85"/>
      <c r="NZK286" s="85"/>
      <c r="NZL286" s="85"/>
      <c r="NZM286" s="85"/>
      <c r="NZN286" s="85"/>
      <c r="NZO286" s="85"/>
      <c r="NZP286" s="85"/>
      <c r="NZQ286" s="85"/>
      <c r="NZR286" s="85"/>
      <c r="NZS286" s="85"/>
      <c r="NZT286" s="85"/>
      <c r="NZU286" s="85"/>
      <c r="NZV286" s="85"/>
      <c r="NZW286" s="85"/>
      <c r="NZX286" s="85"/>
      <c r="NZY286" s="85"/>
      <c r="NZZ286" s="85"/>
      <c r="OAA286" s="85"/>
      <c r="OAB286" s="85"/>
      <c r="OAC286" s="85"/>
      <c r="OAD286" s="85"/>
      <c r="OAE286" s="85"/>
      <c r="OAF286" s="85"/>
      <c r="OAG286" s="85"/>
      <c r="OAH286" s="85"/>
      <c r="OAI286" s="85"/>
      <c r="OAJ286" s="85"/>
      <c r="OAK286" s="85"/>
      <c r="OAL286" s="85"/>
      <c r="OAM286" s="85"/>
      <c r="OAN286" s="85"/>
      <c r="OAO286" s="85"/>
      <c r="OAP286" s="85"/>
      <c r="OAQ286" s="85"/>
      <c r="OAR286" s="85"/>
      <c r="OAS286" s="85"/>
      <c r="OAT286" s="85"/>
      <c r="OAU286" s="85"/>
      <c r="OAV286" s="85"/>
      <c r="OAW286" s="85"/>
      <c r="OAX286" s="85"/>
      <c r="OAY286" s="85"/>
      <c r="OAZ286" s="85"/>
      <c r="OBA286" s="85"/>
      <c r="OBB286" s="85"/>
      <c r="OBC286" s="85"/>
      <c r="OBD286" s="85"/>
      <c r="OBE286" s="85"/>
      <c r="OBF286" s="85"/>
      <c r="OBG286" s="85"/>
      <c r="OBH286" s="85"/>
      <c r="OBI286" s="85"/>
      <c r="OBJ286" s="85"/>
      <c r="OBK286" s="85"/>
      <c r="OBL286" s="85"/>
      <c r="OBM286" s="85"/>
      <c r="OBN286" s="85"/>
      <c r="OBO286" s="85"/>
      <c r="OBP286" s="85"/>
      <c r="OBQ286" s="85"/>
      <c r="OBR286" s="85"/>
      <c r="OBS286" s="85"/>
      <c r="OBT286" s="85"/>
      <c r="OBU286" s="85"/>
      <c r="OBV286" s="85"/>
      <c r="OBW286" s="85"/>
      <c r="OBX286" s="85"/>
      <c r="OBY286" s="85"/>
      <c r="OBZ286" s="85"/>
      <c r="OCA286" s="85"/>
      <c r="OCB286" s="85"/>
      <c r="OCC286" s="85"/>
      <c r="OCD286" s="85"/>
      <c r="OCE286" s="85"/>
      <c r="OCF286" s="85"/>
      <c r="OCG286" s="85"/>
      <c r="OCH286" s="85"/>
      <c r="OCI286" s="85"/>
      <c r="OCJ286" s="85"/>
      <c r="OCK286" s="85"/>
      <c r="OCL286" s="85"/>
      <c r="OCM286" s="85"/>
      <c r="OCN286" s="85"/>
      <c r="OCO286" s="85"/>
      <c r="OCP286" s="85"/>
      <c r="OCQ286" s="85"/>
      <c r="OCR286" s="85"/>
      <c r="OCS286" s="85"/>
      <c r="OCT286" s="85"/>
      <c r="OCU286" s="85"/>
      <c r="OCV286" s="85"/>
      <c r="OCW286" s="85"/>
      <c r="OCX286" s="85"/>
      <c r="OCY286" s="85"/>
      <c r="OCZ286" s="85"/>
      <c r="ODA286" s="85"/>
      <c r="ODB286" s="85"/>
      <c r="ODC286" s="85"/>
      <c r="ODD286" s="85"/>
      <c r="ODE286" s="85"/>
      <c r="ODF286" s="85"/>
      <c r="ODG286" s="85"/>
      <c r="ODH286" s="85"/>
      <c r="ODI286" s="85"/>
      <c r="ODJ286" s="85"/>
      <c r="ODK286" s="85"/>
      <c r="ODL286" s="85"/>
      <c r="ODM286" s="85"/>
      <c r="ODN286" s="85"/>
      <c r="ODO286" s="85"/>
      <c r="ODP286" s="85"/>
      <c r="ODQ286" s="85"/>
      <c r="ODR286" s="85"/>
      <c r="ODS286" s="85"/>
      <c r="ODT286" s="85"/>
      <c r="ODU286" s="85"/>
      <c r="ODV286" s="85"/>
      <c r="ODW286" s="85"/>
      <c r="ODX286" s="85"/>
      <c r="ODY286" s="85"/>
      <c r="ODZ286" s="85"/>
      <c r="OEA286" s="85"/>
      <c r="OEB286" s="85"/>
      <c r="OEC286" s="85"/>
      <c r="OED286" s="85"/>
      <c r="OEE286" s="85"/>
      <c r="OEF286" s="85"/>
      <c r="OEG286" s="85"/>
      <c r="OEH286" s="85"/>
      <c r="OEI286" s="85"/>
      <c r="OEJ286" s="85"/>
      <c r="OEK286" s="85"/>
      <c r="OEL286" s="85"/>
      <c r="OEM286" s="85"/>
      <c r="OEN286" s="85"/>
      <c r="OEO286" s="85"/>
      <c r="OEP286" s="85"/>
      <c r="OEQ286" s="85"/>
      <c r="OER286" s="85"/>
      <c r="OES286" s="85"/>
      <c r="OET286" s="85"/>
      <c r="OEU286" s="85"/>
      <c r="OEV286" s="85"/>
      <c r="OEW286" s="85"/>
      <c r="OEX286" s="85"/>
      <c r="OEY286" s="85"/>
      <c r="OEZ286" s="85"/>
      <c r="OFA286" s="85"/>
      <c r="OFB286" s="85"/>
      <c r="OFC286" s="85"/>
      <c r="OFD286" s="85"/>
      <c r="OFE286" s="85"/>
      <c r="OFF286" s="85"/>
      <c r="OFG286" s="85"/>
      <c r="OFH286" s="85"/>
      <c r="OFI286" s="85"/>
      <c r="OFJ286" s="85"/>
      <c r="OFK286" s="85"/>
      <c r="OFL286" s="85"/>
      <c r="OFM286" s="85"/>
      <c r="OFN286" s="85"/>
      <c r="OFO286" s="85"/>
      <c r="OFP286" s="85"/>
      <c r="OFQ286" s="85"/>
      <c r="OFR286" s="85"/>
      <c r="OFS286" s="85"/>
      <c r="OFT286" s="85"/>
      <c r="OFU286" s="85"/>
      <c r="OFV286" s="85"/>
      <c r="OFW286" s="85"/>
      <c r="OFX286" s="85"/>
      <c r="OFY286" s="85"/>
      <c r="OFZ286" s="85"/>
      <c r="OGA286" s="85"/>
      <c r="OGB286" s="85"/>
      <c r="OGC286" s="85"/>
      <c r="OGD286" s="85"/>
      <c r="OGE286" s="85"/>
      <c r="OGF286" s="85"/>
      <c r="OGG286" s="85"/>
      <c r="OGH286" s="85"/>
      <c r="OGI286" s="85"/>
      <c r="OGJ286" s="85"/>
      <c r="OGK286" s="85"/>
      <c r="OGL286" s="85"/>
      <c r="OGM286" s="85"/>
      <c r="OGN286" s="85"/>
      <c r="OGO286" s="85"/>
      <c r="OGP286" s="85"/>
      <c r="OGQ286" s="85"/>
      <c r="OGR286" s="85"/>
      <c r="OGS286" s="85"/>
      <c r="OGT286" s="85"/>
      <c r="OGU286" s="85"/>
      <c r="OGV286" s="85"/>
      <c r="OGW286" s="85"/>
      <c r="OGX286" s="85"/>
      <c r="OGY286" s="85"/>
      <c r="OGZ286" s="85"/>
      <c r="OHA286" s="85"/>
      <c r="OHB286" s="85"/>
      <c r="OHC286" s="85"/>
      <c r="OHD286" s="85"/>
      <c r="OHE286" s="85"/>
      <c r="OHF286" s="85"/>
      <c r="OHG286" s="85"/>
      <c r="OHH286" s="85"/>
      <c r="OHI286" s="85"/>
      <c r="OHJ286" s="85"/>
      <c r="OHK286" s="85"/>
      <c r="OHL286" s="85"/>
      <c r="OHM286" s="85"/>
      <c r="OHN286" s="85"/>
      <c r="OHO286" s="85"/>
      <c r="OHP286" s="85"/>
      <c r="OHQ286" s="85"/>
      <c r="OHR286" s="85"/>
      <c r="OHS286" s="85"/>
      <c r="OHT286" s="85"/>
      <c r="OHU286" s="85"/>
      <c r="OHV286" s="85"/>
      <c r="OHW286" s="85"/>
      <c r="OHX286" s="85"/>
      <c r="OHY286" s="85"/>
      <c r="OHZ286" s="85"/>
      <c r="OIA286" s="85"/>
      <c r="OIB286" s="85"/>
      <c r="OIC286" s="85"/>
      <c r="OID286" s="85"/>
      <c r="OIE286" s="85"/>
      <c r="OIF286" s="85"/>
      <c r="OIG286" s="85"/>
      <c r="OIH286" s="85"/>
      <c r="OII286" s="85"/>
      <c r="OIJ286" s="85"/>
      <c r="OIK286" s="85"/>
      <c r="OIL286" s="85"/>
      <c r="OIM286" s="85"/>
      <c r="OIN286" s="85"/>
      <c r="OIO286" s="85"/>
      <c r="OIP286" s="85"/>
      <c r="OIQ286" s="85"/>
      <c r="OIR286" s="85"/>
      <c r="OIS286" s="85"/>
      <c r="OIT286" s="85"/>
      <c r="OIU286" s="85"/>
      <c r="OIV286" s="85"/>
      <c r="OIW286" s="85"/>
      <c r="OIX286" s="85"/>
      <c r="OIY286" s="85"/>
      <c r="OIZ286" s="85"/>
      <c r="OJA286" s="85"/>
      <c r="OJB286" s="85"/>
      <c r="OJC286" s="85"/>
      <c r="OJD286" s="85"/>
      <c r="OJE286" s="85"/>
      <c r="OJF286" s="85"/>
      <c r="OJG286" s="85"/>
      <c r="OJH286" s="85"/>
      <c r="OJI286" s="85"/>
      <c r="OJJ286" s="85"/>
      <c r="OJK286" s="85"/>
      <c r="OJL286" s="85"/>
      <c r="OJM286" s="85"/>
      <c r="OJN286" s="85"/>
      <c r="OJO286" s="85"/>
      <c r="OJP286" s="85"/>
      <c r="OJQ286" s="85"/>
      <c r="OJR286" s="85"/>
      <c r="OJS286" s="85"/>
      <c r="OJT286" s="85"/>
      <c r="OJU286" s="85"/>
      <c r="OJV286" s="85"/>
      <c r="OJW286" s="85"/>
      <c r="OJX286" s="85"/>
      <c r="OJY286" s="85"/>
      <c r="OJZ286" s="85"/>
      <c r="OKA286" s="85"/>
      <c r="OKB286" s="85"/>
      <c r="OKC286" s="85"/>
      <c r="OKD286" s="85"/>
      <c r="OKE286" s="85"/>
      <c r="OKF286" s="85"/>
      <c r="OKG286" s="85"/>
      <c r="OKH286" s="85"/>
      <c r="OKI286" s="85"/>
      <c r="OKJ286" s="85"/>
      <c r="OKK286" s="85"/>
      <c r="OKL286" s="85"/>
      <c r="OKM286" s="85"/>
      <c r="OKN286" s="85"/>
      <c r="OKO286" s="85"/>
      <c r="OKP286" s="85"/>
      <c r="OKQ286" s="85"/>
      <c r="OKR286" s="85"/>
      <c r="OKS286" s="85"/>
      <c r="OKT286" s="85"/>
      <c r="OKU286" s="85"/>
      <c r="OKV286" s="85"/>
      <c r="OKW286" s="85"/>
      <c r="OKX286" s="85"/>
      <c r="OKY286" s="85"/>
      <c r="OKZ286" s="85"/>
      <c r="OLA286" s="85"/>
      <c r="OLB286" s="85"/>
      <c r="OLC286" s="85"/>
      <c r="OLD286" s="85"/>
      <c r="OLE286" s="85"/>
      <c r="OLF286" s="85"/>
      <c r="OLG286" s="85"/>
      <c r="OLH286" s="85"/>
      <c r="OLI286" s="85"/>
      <c r="OLJ286" s="85"/>
      <c r="OLK286" s="85"/>
      <c r="OLL286" s="85"/>
      <c r="OLM286" s="85"/>
      <c r="OLN286" s="85"/>
      <c r="OLO286" s="85"/>
      <c r="OLP286" s="85"/>
      <c r="OLQ286" s="85"/>
      <c r="OLR286" s="85"/>
      <c r="OLS286" s="85"/>
      <c r="OLT286" s="85"/>
      <c r="OLU286" s="85"/>
      <c r="OLV286" s="85"/>
      <c r="OLW286" s="85"/>
      <c r="OLX286" s="85"/>
      <c r="OLY286" s="85"/>
      <c r="OLZ286" s="85"/>
      <c r="OMA286" s="85"/>
      <c r="OMB286" s="85"/>
      <c r="OMC286" s="85"/>
      <c r="OMD286" s="85"/>
      <c r="OME286" s="85"/>
      <c r="OMF286" s="85"/>
      <c r="OMG286" s="85"/>
      <c r="OMH286" s="85"/>
      <c r="OMI286" s="85"/>
      <c r="OMJ286" s="85"/>
      <c r="OMK286" s="85"/>
      <c r="OML286" s="85"/>
      <c r="OMM286" s="85"/>
      <c r="OMN286" s="85"/>
      <c r="OMO286" s="85"/>
      <c r="OMP286" s="85"/>
      <c r="OMQ286" s="85"/>
      <c r="OMR286" s="85"/>
      <c r="OMS286" s="85"/>
      <c r="OMT286" s="85"/>
      <c r="OMU286" s="85"/>
      <c r="OMV286" s="85"/>
      <c r="OMW286" s="85"/>
      <c r="OMX286" s="85"/>
      <c r="OMY286" s="85"/>
      <c r="OMZ286" s="85"/>
      <c r="ONA286" s="85"/>
      <c r="ONB286" s="85"/>
      <c r="ONC286" s="85"/>
      <c r="OND286" s="85"/>
      <c r="ONE286" s="85"/>
      <c r="ONF286" s="85"/>
      <c r="ONG286" s="85"/>
      <c r="ONH286" s="85"/>
      <c r="ONI286" s="85"/>
      <c r="ONJ286" s="85"/>
      <c r="ONK286" s="85"/>
      <c r="ONL286" s="85"/>
      <c r="ONM286" s="85"/>
      <c r="ONN286" s="85"/>
      <c r="ONO286" s="85"/>
      <c r="ONP286" s="85"/>
      <c r="ONQ286" s="85"/>
      <c r="ONR286" s="85"/>
      <c r="ONS286" s="85"/>
      <c r="ONT286" s="85"/>
      <c r="ONU286" s="85"/>
      <c r="ONV286" s="85"/>
      <c r="ONW286" s="85"/>
      <c r="ONX286" s="85"/>
      <c r="ONY286" s="85"/>
      <c r="ONZ286" s="85"/>
      <c r="OOA286" s="85"/>
      <c r="OOB286" s="85"/>
      <c r="OOC286" s="85"/>
      <c r="OOD286" s="85"/>
      <c r="OOE286" s="85"/>
      <c r="OOF286" s="85"/>
      <c r="OOG286" s="85"/>
      <c r="OOH286" s="85"/>
      <c r="OOI286" s="85"/>
      <c r="OOJ286" s="85"/>
      <c r="OOK286" s="85"/>
      <c r="OOL286" s="85"/>
      <c r="OOM286" s="85"/>
      <c r="OON286" s="85"/>
      <c r="OOO286" s="85"/>
      <c r="OOP286" s="85"/>
      <c r="OOQ286" s="85"/>
      <c r="OOR286" s="85"/>
      <c r="OOS286" s="85"/>
      <c r="OOT286" s="85"/>
      <c r="OOU286" s="85"/>
      <c r="OOV286" s="85"/>
      <c r="OOW286" s="85"/>
      <c r="OOX286" s="85"/>
      <c r="OOY286" s="85"/>
      <c r="OOZ286" s="85"/>
      <c r="OPA286" s="85"/>
      <c r="OPB286" s="85"/>
      <c r="OPC286" s="85"/>
      <c r="OPD286" s="85"/>
      <c r="OPE286" s="85"/>
      <c r="OPF286" s="85"/>
      <c r="OPG286" s="85"/>
      <c r="OPH286" s="85"/>
      <c r="OPI286" s="85"/>
      <c r="OPJ286" s="85"/>
      <c r="OPK286" s="85"/>
      <c r="OPL286" s="85"/>
      <c r="OPM286" s="85"/>
      <c r="OPN286" s="85"/>
      <c r="OPO286" s="85"/>
      <c r="OPP286" s="85"/>
      <c r="OPQ286" s="85"/>
      <c r="OPR286" s="85"/>
      <c r="OPS286" s="85"/>
      <c r="OPT286" s="85"/>
      <c r="OPU286" s="85"/>
      <c r="OPV286" s="85"/>
      <c r="OPW286" s="85"/>
      <c r="OPX286" s="85"/>
      <c r="OPY286" s="85"/>
      <c r="OPZ286" s="85"/>
      <c r="OQA286" s="85"/>
      <c r="OQB286" s="85"/>
      <c r="OQC286" s="85"/>
      <c r="OQD286" s="85"/>
      <c r="OQE286" s="85"/>
      <c r="OQF286" s="85"/>
      <c r="OQG286" s="85"/>
      <c r="OQH286" s="85"/>
      <c r="OQI286" s="85"/>
      <c r="OQJ286" s="85"/>
      <c r="OQK286" s="85"/>
      <c r="OQL286" s="85"/>
      <c r="OQM286" s="85"/>
      <c r="OQN286" s="85"/>
      <c r="OQO286" s="85"/>
      <c r="OQP286" s="85"/>
      <c r="OQQ286" s="85"/>
      <c r="OQR286" s="85"/>
      <c r="OQS286" s="85"/>
      <c r="OQT286" s="85"/>
      <c r="OQU286" s="85"/>
      <c r="OQV286" s="85"/>
      <c r="OQW286" s="85"/>
      <c r="OQX286" s="85"/>
      <c r="OQY286" s="85"/>
      <c r="OQZ286" s="85"/>
      <c r="ORA286" s="85"/>
      <c r="ORB286" s="85"/>
      <c r="ORC286" s="85"/>
      <c r="ORD286" s="85"/>
      <c r="ORE286" s="85"/>
      <c r="ORF286" s="85"/>
      <c r="ORG286" s="85"/>
      <c r="ORH286" s="85"/>
      <c r="ORI286" s="85"/>
      <c r="ORJ286" s="85"/>
      <c r="ORK286" s="85"/>
      <c r="ORL286" s="85"/>
      <c r="ORM286" s="85"/>
      <c r="ORN286" s="85"/>
      <c r="ORO286" s="85"/>
      <c r="ORP286" s="85"/>
      <c r="ORQ286" s="85"/>
      <c r="ORR286" s="85"/>
      <c r="ORS286" s="85"/>
      <c r="ORT286" s="85"/>
      <c r="ORU286" s="85"/>
      <c r="ORV286" s="85"/>
      <c r="ORW286" s="85"/>
      <c r="ORX286" s="85"/>
      <c r="ORY286" s="85"/>
      <c r="ORZ286" s="85"/>
      <c r="OSA286" s="85"/>
      <c r="OSB286" s="85"/>
      <c r="OSC286" s="85"/>
      <c r="OSD286" s="85"/>
      <c r="OSE286" s="85"/>
      <c r="OSF286" s="85"/>
      <c r="OSG286" s="85"/>
      <c r="OSH286" s="85"/>
      <c r="OSI286" s="85"/>
      <c r="OSJ286" s="85"/>
      <c r="OSK286" s="85"/>
      <c r="OSL286" s="85"/>
      <c r="OSM286" s="85"/>
      <c r="OSN286" s="85"/>
      <c r="OSO286" s="85"/>
      <c r="OSP286" s="85"/>
      <c r="OSQ286" s="85"/>
      <c r="OSR286" s="85"/>
      <c r="OSS286" s="85"/>
      <c r="OST286" s="85"/>
      <c r="OSU286" s="85"/>
      <c r="OSV286" s="85"/>
      <c r="OSW286" s="85"/>
      <c r="OSX286" s="85"/>
      <c r="OSY286" s="85"/>
      <c r="OSZ286" s="85"/>
      <c r="OTA286" s="85"/>
      <c r="OTB286" s="85"/>
      <c r="OTC286" s="85"/>
      <c r="OTD286" s="85"/>
      <c r="OTE286" s="85"/>
      <c r="OTF286" s="85"/>
      <c r="OTG286" s="85"/>
      <c r="OTH286" s="85"/>
      <c r="OTI286" s="85"/>
      <c r="OTJ286" s="85"/>
      <c r="OTK286" s="85"/>
      <c r="OTL286" s="85"/>
      <c r="OTM286" s="85"/>
      <c r="OTN286" s="85"/>
      <c r="OTO286" s="85"/>
      <c r="OTP286" s="85"/>
      <c r="OTQ286" s="85"/>
      <c r="OTR286" s="85"/>
      <c r="OTS286" s="85"/>
      <c r="OTT286" s="85"/>
      <c r="OTU286" s="85"/>
      <c r="OTV286" s="85"/>
      <c r="OTW286" s="85"/>
      <c r="OTX286" s="85"/>
      <c r="OTY286" s="85"/>
      <c r="OTZ286" s="85"/>
      <c r="OUA286" s="85"/>
      <c r="OUB286" s="85"/>
      <c r="OUC286" s="85"/>
      <c r="OUD286" s="85"/>
      <c r="OUE286" s="85"/>
      <c r="OUF286" s="85"/>
      <c r="OUG286" s="85"/>
      <c r="OUH286" s="85"/>
      <c r="OUI286" s="85"/>
      <c r="OUJ286" s="85"/>
      <c r="OUK286" s="85"/>
      <c r="OUL286" s="85"/>
      <c r="OUM286" s="85"/>
      <c r="OUN286" s="85"/>
      <c r="OUO286" s="85"/>
      <c r="OUP286" s="85"/>
      <c r="OUQ286" s="85"/>
      <c r="OUR286" s="85"/>
      <c r="OUS286" s="85"/>
      <c r="OUT286" s="85"/>
      <c r="OUU286" s="85"/>
      <c r="OUV286" s="85"/>
      <c r="OUW286" s="85"/>
      <c r="OUX286" s="85"/>
      <c r="OUY286" s="85"/>
      <c r="OUZ286" s="85"/>
      <c r="OVA286" s="85"/>
      <c r="OVB286" s="85"/>
      <c r="OVC286" s="85"/>
      <c r="OVD286" s="85"/>
      <c r="OVE286" s="85"/>
      <c r="OVF286" s="85"/>
      <c r="OVG286" s="85"/>
      <c r="OVH286" s="85"/>
      <c r="OVI286" s="85"/>
      <c r="OVJ286" s="85"/>
      <c r="OVK286" s="85"/>
      <c r="OVL286" s="85"/>
      <c r="OVM286" s="85"/>
      <c r="OVN286" s="85"/>
      <c r="OVO286" s="85"/>
      <c r="OVP286" s="85"/>
      <c r="OVQ286" s="85"/>
      <c r="OVR286" s="85"/>
      <c r="OVS286" s="85"/>
      <c r="OVT286" s="85"/>
      <c r="OVU286" s="85"/>
      <c r="OVV286" s="85"/>
      <c r="OVW286" s="85"/>
      <c r="OVX286" s="85"/>
      <c r="OVY286" s="85"/>
      <c r="OVZ286" s="85"/>
      <c r="OWA286" s="85"/>
      <c r="OWB286" s="85"/>
      <c r="OWC286" s="85"/>
      <c r="OWD286" s="85"/>
      <c r="OWE286" s="85"/>
      <c r="OWF286" s="85"/>
      <c r="OWG286" s="85"/>
      <c r="OWH286" s="85"/>
      <c r="OWI286" s="85"/>
      <c r="OWJ286" s="85"/>
      <c r="OWK286" s="85"/>
      <c r="OWL286" s="85"/>
      <c r="OWM286" s="85"/>
      <c r="OWN286" s="85"/>
      <c r="OWO286" s="85"/>
      <c r="OWP286" s="85"/>
      <c r="OWQ286" s="85"/>
      <c r="OWR286" s="85"/>
      <c r="OWS286" s="85"/>
      <c r="OWT286" s="85"/>
      <c r="OWU286" s="85"/>
      <c r="OWV286" s="85"/>
      <c r="OWW286" s="85"/>
      <c r="OWX286" s="85"/>
      <c r="OWY286" s="85"/>
      <c r="OWZ286" s="85"/>
      <c r="OXA286" s="85"/>
      <c r="OXB286" s="85"/>
      <c r="OXC286" s="85"/>
      <c r="OXD286" s="85"/>
      <c r="OXE286" s="85"/>
      <c r="OXF286" s="85"/>
      <c r="OXG286" s="85"/>
      <c r="OXH286" s="85"/>
      <c r="OXI286" s="85"/>
      <c r="OXJ286" s="85"/>
      <c r="OXK286" s="85"/>
      <c r="OXL286" s="85"/>
      <c r="OXM286" s="85"/>
      <c r="OXN286" s="85"/>
      <c r="OXO286" s="85"/>
      <c r="OXP286" s="85"/>
      <c r="OXQ286" s="85"/>
      <c r="OXR286" s="85"/>
      <c r="OXS286" s="85"/>
      <c r="OXT286" s="85"/>
      <c r="OXU286" s="85"/>
      <c r="OXV286" s="85"/>
      <c r="OXW286" s="85"/>
      <c r="OXX286" s="85"/>
      <c r="OXY286" s="85"/>
      <c r="OXZ286" s="85"/>
      <c r="OYA286" s="85"/>
      <c r="OYB286" s="85"/>
      <c r="OYC286" s="85"/>
      <c r="OYD286" s="85"/>
      <c r="OYE286" s="85"/>
      <c r="OYF286" s="85"/>
      <c r="OYG286" s="85"/>
      <c r="OYH286" s="85"/>
      <c r="OYI286" s="85"/>
      <c r="OYJ286" s="85"/>
      <c r="OYK286" s="85"/>
      <c r="OYL286" s="85"/>
      <c r="OYM286" s="85"/>
      <c r="OYN286" s="85"/>
      <c r="OYO286" s="85"/>
      <c r="OYP286" s="85"/>
      <c r="OYQ286" s="85"/>
      <c r="OYR286" s="85"/>
      <c r="OYS286" s="85"/>
      <c r="OYT286" s="85"/>
      <c r="OYU286" s="85"/>
      <c r="OYV286" s="85"/>
      <c r="OYW286" s="85"/>
      <c r="OYX286" s="85"/>
      <c r="OYY286" s="85"/>
      <c r="OYZ286" s="85"/>
      <c r="OZA286" s="85"/>
      <c r="OZB286" s="85"/>
      <c r="OZC286" s="85"/>
      <c r="OZD286" s="85"/>
      <c r="OZE286" s="85"/>
      <c r="OZF286" s="85"/>
      <c r="OZG286" s="85"/>
      <c r="OZH286" s="85"/>
      <c r="OZI286" s="85"/>
      <c r="OZJ286" s="85"/>
      <c r="OZK286" s="85"/>
      <c r="OZL286" s="85"/>
      <c r="OZM286" s="85"/>
      <c r="OZN286" s="85"/>
      <c r="OZO286" s="85"/>
      <c r="OZP286" s="85"/>
      <c r="OZQ286" s="85"/>
      <c r="OZR286" s="85"/>
      <c r="OZS286" s="85"/>
      <c r="OZT286" s="85"/>
      <c r="OZU286" s="85"/>
      <c r="OZV286" s="85"/>
      <c r="OZW286" s="85"/>
      <c r="OZX286" s="85"/>
      <c r="OZY286" s="85"/>
      <c r="OZZ286" s="85"/>
      <c r="PAA286" s="85"/>
      <c r="PAB286" s="85"/>
      <c r="PAC286" s="85"/>
      <c r="PAD286" s="85"/>
      <c r="PAE286" s="85"/>
      <c r="PAF286" s="85"/>
      <c r="PAG286" s="85"/>
      <c r="PAH286" s="85"/>
      <c r="PAI286" s="85"/>
      <c r="PAJ286" s="85"/>
      <c r="PAK286" s="85"/>
      <c r="PAL286" s="85"/>
      <c r="PAM286" s="85"/>
      <c r="PAN286" s="85"/>
      <c r="PAO286" s="85"/>
      <c r="PAP286" s="85"/>
      <c r="PAQ286" s="85"/>
      <c r="PAR286" s="85"/>
      <c r="PAS286" s="85"/>
      <c r="PAT286" s="85"/>
      <c r="PAU286" s="85"/>
      <c r="PAV286" s="85"/>
      <c r="PAW286" s="85"/>
      <c r="PAX286" s="85"/>
      <c r="PAY286" s="85"/>
      <c r="PAZ286" s="85"/>
      <c r="PBA286" s="85"/>
      <c r="PBB286" s="85"/>
      <c r="PBC286" s="85"/>
      <c r="PBD286" s="85"/>
      <c r="PBE286" s="85"/>
      <c r="PBF286" s="85"/>
      <c r="PBG286" s="85"/>
      <c r="PBH286" s="85"/>
      <c r="PBI286" s="85"/>
      <c r="PBJ286" s="85"/>
      <c r="PBK286" s="85"/>
      <c r="PBL286" s="85"/>
      <c r="PBM286" s="85"/>
      <c r="PBN286" s="85"/>
      <c r="PBO286" s="85"/>
      <c r="PBP286" s="85"/>
      <c r="PBQ286" s="85"/>
      <c r="PBR286" s="85"/>
      <c r="PBS286" s="85"/>
      <c r="PBT286" s="85"/>
      <c r="PBU286" s="85"/>
      <c r="PBV286" s="85"/>
      <c r="PBW286" s="85"/>
      <c r="PBX286" s="85"/>
      <c r="PBY286" s="85"/>
      <c r="PBZ286" s="85"/>
      <c r="PCA286" s="85"/>
      <c r="PCB286" s="85"/>
      <c r="PCC286" s="85"/>
      <c r="PCD286" s="85"/>
      <c r="PCE286" s="85"/>
      <c r="PCF286" s="85"/>
      <c r="PCG286" s="85"/>
      <c r="PCH286" s="85"/>
      <c r="PCI286" s="85"/>
      <c r="PCJ286" s="85"/>
      <c r="PCK286" s="85"/>
      <c r="PCL286" s="85"/>
      <c r="PCM286" s="85"/>
      <c r="PCN286" s="85"/>
      <c r="PCO286" s="85"/>
      <c r="PCP286" s="85"/>
      <c r="PCQ286" s="85"/>
      <c r="PCR286" s="85"/>
      <c r="PCS286" s="85"/>
      <c r="PCT286" s="85"/>
      <c r="PCU286" s="85"/>
      <c r="PCV286" s="85"/>
      <c r="PCW286" s="85"/>
      <c r="PCX286" s="85"/>
      <c r="PCY286" s="85"/>
      <c r="PCZ286" s="85"/>
      <c r="PDA286" s="85"/>
      <c r="PDB286" s="85"/>
      <c r="PDC286" s="85"/>
      <c r="PDD286" s="85"/>
      <c r="PDE286" s="85"/>
      <c r="PDF286" s="85"/>
      <c r="PDG286" s="85"/>
      <c r="PDH286" s="85"/>
      <c r="PDI286" s="85"/>
      <c r="PDJ286" s="85"/>
      <c r="PDK286" s="85"/>
      <c r="PDL286" s="85"/>
      <c r="PDM286" s="85"/>
      <c r="PDN286" s="85"/>
      <c r="PDO286" s="85"/>
      <c r="PDP286" s="85"/>
      <c r="PDQ286" s="85"/>
      <c r="PDR286" s="85"/>
      <c r="PDS286" s="85"/>
      <c r="PDT286" s="85"/>
      <c r="PDU286" s="85"/>
      <c r="PDV286" s="85"/>
      <c r="PDW286" s="85"/>
      <c r="PDX286" s="85"/>
      <c r="PDY286" s="85"/>
      <c r="PDZ286" s="85"/>
      <c r="PEA286" s="85"/>
      <c r="PEB286" s="85"/>
      <c r="PEC286" s="85"/>
      <c r="PED286" s="85"/>
      <c r="PEE286" s="85"/>
      <c r="PEF286" s="85"/>
      <c r="PEG286" s="85"/>
      <c r="PEH286" s="85"/>
      <c r="PEI286" s="85"/>
      <c r="PEJ286" s="85"/>
      <c r="PEK286" s="85"/>
      <c r="PEL286" s="85"/>
      <c r="PEM286" s="85"/>
      <c r="PEN286" s="85"/>
      <c r="PEO286" s="85"/>
      <c r="PEP286" s="85"/>
      <c r="PEQ286" s="85"/>
      <c r="PER286" s="85"/>
      <c r="PES286" s="85"/>
      <c r="PET286" s="85"/>
      <c r="PEU286" s="85"/>
      <c r="PEV286" s="85"/>
      <c r="PEW286" s="85"/>
      <c r="PEX286" s="85"/>
      <c r="PEY286" s="85"/>
      <c r="PEZ286" s="85"/>
      <c r="PFA286" s="85"/>
      <c r="PFB286" s="85"/>
      <c r="PFC286" s="85"/>
      <c r="PFD286" s="85"/>
      <c r="PFE286" s="85"/>
      <c r="PFF286" s="85"/>
      <c r="PFG286" s="85"/>
      <c r="PFH286" s="85"/>
      <c r="PFI286" s="85"/>
      <c r="PFJ286" s="85"/>
      <c r="PFK286" s="85"/>
      <c r="PFL286" s="85"/>
      <c r="PFM286" s="85"/>
      <c r="PFN286" s="85"/>
      <c r="PFO286" s="85"/>
      <c r="PFP286" s="85"/>
      <c r="PFQ286" s="85"/>
      <c r="PFR286" s="85"/>
      <c r="PFS286" s="85"/>
      <c r="PFT286" s="85"/>
      <c r="PFU286" s="85"/>
      <c r="PFV286" s="85"/>
      <c r="PFW286" s="85"/>
      <c r="PFX286" s="85"/>
      <c r="PFY286" s="85"/>
      <c r="PFZ286" s="85"/>
      <c r="PGA286" s="85"/>
      <c r="PGB286" s="85"/>
      <c r="PGC286" s="85"/>
      <c r="PGD286" s="85"/>
      <c r="PGE286" s="85"/>
      <c r="PGF286" s="85"/>
      <c r="PGG286" s="85"/>
      <c r="PGH286" s="85"/>
      <c r="PGI286" s="85"/>
      <c r="PGJ286" s="85"/>
      <c r="PGK286" s="85"/>
      <c r="PGL286" s="85"/>
      <c r="PGM286" s="85"/>
      <c r="PGN286" s="85"/>
      <c r="PGO286" s="85"/>
      <c r="PGP286" s="85"/>
      <c r="PGQ286" s="85"/>
      <c r="PGR286" s="85"/>
      <c r="PGS286" s="85"/>
      <c r="PGT286" s="85"/>
      <c r="PGU286" s="85"/>
      <c r="PGV286" s="85"/>
      <c r="PGW286" s="85"/>
      <c r="PGX286" s="85"/>
      <c r="PGY286" s="85"/>
      <c r="PGZ286" s="85"/>
      <c r="PHA286" s="85"/>
      <c r="PHB286" s="85"/>
      <c r="PHC286" s="85"/>
      <c r="PHD286" s="85"/>
      <c r="PHE286" s="85"/>
      <c r="PHF286" s="85"/>
      <c r="PHG286" s="85"/>
      <c r="PHH286" s="85"/>
      <c r="PHI286" s="85"/>
      <c r="PHJ286" s="85"/>
      <c r="PHK286" s="85"/>
      <c r="PHL286" s="85"/>
      <c r="PHM286" s="85"/>
      <c r="PHN286" s="85"/>
      <c r="PHO286" s="85"/>
      <c r="PHP286" s="85"/>
      <c r="PHQ286" s="85"/>
      <c r="PHR286" s="85"/>
      <c r="PHS286" s="85"/>
      <c r="PHT286" s="85"/>
      <c r="PHU286" s="85"/>
      <c r="PHV286" s="85"/>
      <c r="PHW286" s="85"/>
      <c r="PHX286" s="85"/>
      <c r="PHY286" s="85"/>
      <c r="PHZ286" s="85"/>
      <c r="PIA286" s="85"/>
      <c r="PIB286" s="85"/>
      <c r="PIC286" s="85"/>
      <c r="PID286" s="85"/>
      <c r="PIE286" s="85"/>
      <c r="PIF286" s="85"/>
      <c r="PIG286" s="85"/>
      <c r="PIH286" s="85"/>
      <c r="PII286" s="85"/>
      <c r="PIJ286" s="85"/>
      <c r="PIK286" s="85"/>
      <c r="PIL286" s="85"/>
      <c r="PIM286" s="85"/>
      <c r="PIN286" s="85"/>
      <c r="PIO286" s="85"/>
      <c r="PIP286" s="85"/>
      <c r="PIQ286" s="85"/>
      <c r="PIR286" s="85"/>
      <c r="PIS286" s="85"/>
      <c r="PIT286" s="85"/>
      <c r="PIU286" s="85"/>
      <c r="PIV286" s="85"/>
      <c r="PIW286" s="85"/>
      <c r="PIX286" s="85"/>
      <c r="PIY286" s="85"/>
      <c r="PIZ286" s="85"/>
      <c r="PJA286" s="85"/>
      <c r="PJB286" s="85"/>
      <c r="PJC286" s="85"/>
      <c r="PJD286" s="85"/>
      <c r="PJE286" s="85"/>
      <c r="PJF286" s="85"/>
      <c r="PJG286" s="85"/>
      <c r="PJH286" s="85"/>
      <c r="PJI286" s="85"/>
      <c r="PJJ286" s="85"/>
      <c r="PJK286" s="85"/>
      <c r="PJL286" s="85"/>
      <c r="PJM286" s="85"/>
      <c r="PJN286" s="85"/>
      <c r="PJO286" s="85"/>
      <c r="PJP286" s="85"/>
      <c r="PJQ286" s="85"/>
      <c r="PJR286" s="85"/>
      <c r="PJS286" s="85"/>
      <c r="PJT286" s="85"/>
      <c r="PJU286" s="85"/>
      <c r="PJV286" s="85"/>
      <c r="PJW286" s="85"/>
      <c r="PJX286" s="85"/>
      <c r="PJY286" s="85"/>
      <c r="PJZ286" s="85"/>
      <c r="PKA286" s="85"/>
      <c r="PKB286" s="85"/>
      <c r="PKC286" s="85"/>
      <c r="PKD286" s="85"/>
      <c r="PKE286" s="85"/>
      <c r="PKF286" s="85"/>
      <c r="PKG286" s="85"/>
      <c r="PKH286" s="85"/>
      <c r="PKI286" s="85"/>
      <c r="PKJ286" s="85"/>
      <c r="PKK286" s="85"/>
      <c r="PKL286" s="85"/>
      <c r="PKM286" s="85"/>
      <c r="PKN286" s="85"/>
      <c r="PKO286" s="85"/>
      <c r="PKP286" s="85"/>
      <c r="PKQ286" s="85"/>
      <c r="PKR286" s="85"/>
      <c r="PKS286" s="85"/>
      <c r="PKT286" s="85"/>
      <c r="PKU286" s="85"/>
      <c r="PKV286" s="85"/>
      <c r="PKW286" s="85"/>
      <c r="PKX286" s="85"/>
      <c r="PKY286" s="85"/>
      <c r="PKZ286" s="85"/>
      <c r="PLA286" s="85"/>
      <c r="PLB286" s="85"/>
      <c r="PLC286" s="85"/>
      <c r="PLD286" s="85"/>
      <c r="PLE286" s="85"/>
      <c r="PLF286" s="85"/>
      <c r="PLG286" s="85"/>
      <c r="PLH286" s="85"/>
      <c r="PLI286" s="85"/>
      <c r="PLJ286" s="85"/>
      <c r="PLK286" s="85"/>
      <c r="PLL286" s="85"/>
      <c r="PLM286" s="85"/>
      <c r="PLN286" s="85"/>
      <c r="PLO286" s="85"/>
      <c r="PLP286" s="85"/>
      <c r="PLQ286" s="85"/>
      <c r="PLR286" s="85"/>
      <c r="PLS286" s="85"/>
      <c r="PLT286" s="85"/>
      <c r="PLU286" s="85"/>
      <c r="PLV286" s="85"/>
      <c r="PLW286" s="85"/>
      <c r="PLX286" s="85"/>
      <c r="PLY286" s="85"/>
      <c r="PLZ286" s="85"/>
      <c r="PMA286" s="85"/>
      <c r="PMB286" s="85"/>
      <c r="PMC286" s="85"/>
      <c r="PMD286" s="85"/>
      <c r="PME286" s="85"/>
      <c r="PMF286" s="85"/>
      <c r="PMG286" s="85"/>
      <c r="PMH286" s="85"/>
      <c r="PMI286" s="85"/>
      <c r="PMJ286" s="85"/>
      <c r="PMK286" s="85"/>
      <c r="PML286" s="85"/>
      <c r="PMM286" s="85"/>
      <c r="PMN286" s="85"/>
      <c r="PMO286" s="85"/>
      <c r="PMP286" s="85"/>
      <c r="PMQ286" s="85"/>
      <c r="PMR286" s="85"/>
      <c r="PMS286" s="85"/>
      <c r="PMT286" s="85"/>
      <c r="PMU286" s="85"/>
      <c r="PMV286" s="85"/>
      <c r="PMW286" s="85"/>
      <c r="PMX286" s="85"/>
      <c r="PMY286" s="85"/>
      <c r="PMZ286" s="85"/>
      <c r="PNA286" s="85"/>
      <c r="PNB286" s="85"/>
      <c r="PNC286" s="85"/>
      <c r="PND286" s="85"/>
      <c r="PNE286" s="85"/>
      <c r="PNF286" s="85"/>
      <c r="PNG286" s="85"/>
      <c r="PNH286" s="85"/>
      <c r="PNI286" s="85"/>
      <c r="PNJ286" s="85"/>
      <c r="PNK286" s="85"/>
      <c r="PNL286" s="85"/>
      <c r="PNM286" s="85"/>
      <c r="PNN286" s="85"/>
      <c r="PNO286" s="85"/>
      <c r="PNP286" s="85"/>
      <c r="PNQ286" s="85"/>
      <c r="PNR286" s="85"/>
      <c r="PNS286" s="85"/>
      <c r="PNT286" s="85"/>
      <c r="PNU286" s="85"/>
      <c r="PNV286" s="85"/>
      <c r="PNW286" s="85"/>
      <c r="PNX286" s="85"/>
      <c r="PNY286" s="85"/>
      <c r="PNZ286" s="85"/>
      <c r="POA286" s="85"/>
      <c r="POB286" s="85"/>
      <c r="POC286" s="85"/>
      <c r="POD286" s="85"/>
      <c r="POE286" s="85"/>
      <c r="POF286" s="85"/>
      <c r="POG286" s="85"/>
      <c r="POH286" s="85"/>
      <c r="POI286" s="85"/>
      <c r="POJ286" s="85"/>
      <c r="POK286" s="85"/>
      <c r="POL286" s="85"/>
      <c r="POM286" s="85"/>
      <c r="PON286" s="85"/>
      <c r="POO286" s="85"/>
      <c r="POP286" s="85"/>
      <c r="POQ286" s="85"/>
      <c r="POR286" s="85"/>
      <c r="POS286" s="85"/>
      <c r="POT286" s="85"/>
      <c r="POU286" s="85"/>
      <c r="POV286" s="85"/>
      <c r="POW286" s="85"/>
      <c r="POX286" s="85"/>
      <c r="POY286" s="85"/>
      <c r="POZ286" s="85"/>
      <c r="PPA286" s="85"/>
      <c r="PPB286" s="85"/>
      <c r="PPC286" s="85"/>
      <c r="PPD286" s="85"/>
      <c r="PPE286" s="85"/>
      <c r="PPF286" s="85"/>
      <c r="PPG286" s="85"/>
      <c r="PPH286" s="85"/>
      <c r="PPI286" s="85"/>
      <c r="PPJ286" s="85"/>
      <c r="PPK286" s="85"/>
      <c r="PPL286" s="85"/>
      <c r="PPM286" s="85"/>
      <c r="PPN286" s="85"/>
      <c r="PPO286" s="85"/>
      <c r="PPP286" s="85"/>
      <c r="PPQ286" s="85"/>
      <c r="PPR286" s="85"/>
      <c r="PPS286" s="85"/>
      <c r="PPT286" s="85"/>
      <c r="PPU286" s="85"/>
      <c r="PPV286" s="85"/>
      <c r="PPW286" s="85"/>
      <c r="PPX286" s="85"/>
      <c r="PPY286" s="85"/>
      <c r="PPZ286" s="85"/>
      <c r="PQA286" s="85"/>
      <c r="PQB286" s="85"/>
      <c r="PQC286" s="85"/>
      <c r="PQD286" s="85"/>
      <c r="PQE286" s="85"/>
      <c r="PQF286" s="85"/>
      <c r="PQG286" s="85"/>
      <c r="PQH286" s="85"/>
      <c r="PQI286" s="85"/>
      <c r="PQJ286" s="85"/>
      <c r="PQK286" s="85"/>
      <c r="PQL286" s="85"/>
      <c r="PQM286" s="85"/>
      <c r="PQN286" s="85"/>
      <c r="PQO286" s="85"/>
      <c r="PQP286" s="85"/>
      <c r="PQQ286" s="85"/>
      <c r="PQR286" s="85"/>
      <c r="PQS286" s="85"/>
      <c r="PQT286" s="85"/>
      <c r="PQU286" s="85"/>
      <c r="PQV286" s="85"/>
      <c r="PQW286" s="85"/>
      <c r="PQX286" s="85"/>
      <c r="PQY286" s="85"/>
      <c r="PQZ286" s="85"/>
      <c r="PRA286" s="85"/>
      <c r="PRB286" s="85"/>
      <c r="PRC286" s="85"/>
      <c r="PRD286" s="85"/>
      <c r="PRE286" s="85"/>
      <c r="PRF286" s="85"/>
      <c r="PRG286" s="85"/>
      <c r="PRH286" s="85"/>
      <c r="PRI286" s="85"/>
      <c r="PRJ286" s="85"/>
      <c r="PRK286" s="85"/>
      <c r="PRL286" s="85"/>
      <c r="PRM286" s="85"/>
      <c r="PRN286" s="85"/>
      <c r="PRO286" s="85"/>
      <c r="PRP286" s="85"/>
      <c r="PRQ286" s="85"/>
      <c r="PRR286" s="85"/>
      <c r="PRS286" s="85"/>
      <c r="PRT286" s="85"/>
      <c r="PRU286" s="85"/>
      <c r="PRV286" s="85"/>
      <c r="PRW286" s="85"/>
      <c r="PRX286" s="85"/>
      <c r="PRY286" s="85"/>
      <c r="PRZ286" s="85"/>
      <c r="PSA286" s="85"/>
      <c r="PSB286" s="85"/>
      <c r="PSC286" s="85"/>
      <c r="PSD286" s="85"/>
      <c r="PSE286" s="85"/>
      <c r="PSF286" s="85"/>
      <c r="PSG286" s="85"/>
      <c r="PSH286" s="85"/>
      <c r="PSI286" s="85"/>
      <c r="PSJ286" s="85"/>
      <c r="PSK286" s="85"/>
      <c r="PSL286" s="85"/>
      <c r="PSM286" s="85"/>
      <c r="PSN286" s="85"/>
      <c r="PSO286" s="85"/>
      <c r="PSP286" s="85"/>
      <c r="PSQ286" s="85"/>
      <c r="PSR286" s="85"/>
      <c r="PSS286" s="85"/>
      <c r="PST286" s="85"/>
      <c r="PSU286" s="85"/>
      <c r="PSV286" s="85"/>
      <c r="PSW286" s="85"/>
      <c r="PSX286" s="85"/>
      <c r="PSY286" s="85"/>
      <c r="PSZ286" s="85"/>
      <c r="PTA286" s="85"/>
      <c r="PTB286" s="85"/>
      <c r="PTC286" s="85"/>
      <c r="PTD286" s="85"/>
      <c r="PTE286" s="85"/>
      <c r="PTF286" s="85"/>
      <c r="PTG286" s="85"/>
      <c r="PTH286" s="85"/>
      <c r="PTI286" s="85"/>
      <c r="PTJ286" s="85"/>
      <c r="PTK286" s="85"/>
      <c r="PTL286" s="85"/>
      <c r="PTM286" s="85"/>
      <c r="PTN286" s="85"/>
      <c r="PTO286" s="85"/>
      <c r="PTP286" s="85"/>
      <c r="PTQ286" s="85"/>
      <c r="PTR286" s="85"/>
      <c r="PTS286" s="85"/>
      <c r="PTT286" s="85"/>
      <c r="PTU286" s="85"/>
      <c r="PTV286" s="85"/>
      <c r="PTW286" s="85"/>
      <c r="PTX286" s="85"/>
      <c r="PTY286" s="85"/>
      <c r="PTZ286" s="85"/>
      <c r="PUA286" s="85"/>
      <c r="PUB286" s="85"/>
      <c r="PUC286" s="85"/>
      <c r="PUD286" s="85"/>
      <c r="PUE286" s="85"/>
      <c r="PUF286" s="85"/>
      <c r="PUG286" s="85"/>
      <c r="PUH286" s="85"/>
      <c r="PUI286" s="85"/>
      <c r="PUJ286" s="85"/>
      <c r="PUK286" s="85"/>
      <c r="PUL286" s="85"/>
      <c r="PUM286" s="85"/>
      <c r="PUN286" s="85"/>
      <c r="PUO286" s="85"/>
      <c r="PUP286" s="85"/>
      <c r="PUQ286" s="85"/>
      <c r="PUR286" s="85"/>
      <c r="PUS286" s="85"/>
      <c r="PUT286" s="85"/>
      <c r="PUU286" s="85"/>
      <c r="PUV286" s="85"/>
      <c r="PUW286" s="85"/>
      <c r="PUX286" s="85"/>
      <c r="PUY286" s="85"/>
      <c r="PUZ286" s="85"/>
      <c r="PVA286" s="85"/>
      <c r="PVB286" s="85"/>
      <c r="PVC286" s="85"/>
      <c r="PVD286" s="85"/>
      <c r="PVE286" s="85"/>
      <c r="PVF286" s="85"/>
      <c r="PVG286" s="85"/>
      <c r="PVH286" s="85"/>
      <c r="PVI286" s="85"/>
      <c r="PVJ286" s="85"/>
      <c r="PVK286" s="85"/>
      <c r="PVL286" s="85"/>
      <c r="PVM286" s="85"/>
      <c r="PVN286" s="85"/>
      <c r="PVO286" s="85"/>
      <c r="PVP286" s="85"/>
      <c r="PVQ286" s="85"/>
      <c r="PVR286" s="85"/>
      <c r="PVS286" s="85"/>
      <c r="PVT286" s="85"/>
      <c r="PVU286" s="85"/>
      <c r="PVV286" s="85"/>
      <c r="PVW286" s="85"/>
      <c r="PVX286" s="85"/>
      <c r="PVY286" s="85"/>
      <c r="PVZ286" s="85"/>
      <c r="PWA286" s="85"/>
      <c r="PWB286" s="85"/>
      <c r="PWC286" s="85"/>
      <c r="PWD286" s="85"/>
      <c r="PWE286" s="85"/>
      <c r="PWF286" s="85"/>
      <c r="PWG286" s="85"/>
      <c r="PWH286" s="85"/>
      <c r="PWI286" s="85"/>
      <c r="PWJ286" s="85"/>
      <c r="PWK286" s="85"/>
      <c r="PWL286" s="85"/>
      <c r="PWM286" s="85"/>
      <c r="PWN286" s="85"/>
      <c r="PWO286" s="85"/>
      <c r="PWP286" s="85"/>
      <c r="PWQ286" s="85"/>
      <c r="PWR286" s="85"/>
      <c r="PWS286" s="85"/>
      <c r="PWT286" s="85"/>
      <c r="PWU286" s="85"/>
      <c r="PWV286" s="85"/>
      <c r="PWW286" s="85"/>
      <c r="PWX286" s="85"/>
      <c r="PWY286" s="85"/>
      <c r="PWZ286" s="85"/>
      <c r="PXA286" s="85"/>
      <c r="PXB286" s="85"/>
      <c r="PXC286" s="85"/>
      <c r="PXD286" s="85"/>
      <c r="PXE286" s="85"/>
      <c r="PXF286" s="85"/>
      <c r="PXG286" s="85"/>
      <c r="PXH286" s="85"/>
      <c r="PXI286" s="85"/>
      <c r="PXJ286" s="85"/>
      <c r="PXK286" s="85"/>
      <c r="PXL286" s="85"/>
      <c r="PXM286" s="85"/>
      <c r="PXN286" s="85"/>
      <c r="PXO286" s="85"/>
      <c r="PXP286" s="85"/>
      <c r="PXQ286" s="85"/>
      <c r="PXR286" s="85"/>
      <c r="PXS286" s="85"/>
      <c r="PXT286" s="85"/>
      <c r="PXU286" s="85"/>
      <c r="PXV286" s="85"/>
      <c r="PXW286" s="85"/>
      <c r="PXX286" s="85"/>
      <c r="PXY286" s="85"/>
      <c r="PXZ286" s="85"/>
      <c r="PYA286" s="85"/>
      <c r="PYB286" s="85"/>
      <c r="PYC286" s="85"/>
      <c r="PYD286" s="85"/>
      <c r="PYE286" s="85"/>
      <c r="PYF286" s="85"/>
      <c r="PYG286" s="85"/>
      <c r="PYH286" s="85"/>
      <c r="PYI286" s="85"/>
      <c r="PYJ286" s="85"/>
      <c r="PYK286" s="85"/>
      <c r="PYL286" s="85"/>
      <c r="PYM286" s="85"/>
      <c r="PYN286" s="85"/>
      <c r="PYO286" s="85"/>
      <c r="PYP286" s="85"/>
      <c r="PYQ286" s="85"/>
      <c r="PYR286" s="85"/>
      <c r="PYS286" s="85"/>
      <c r="PYT286" s="85"/>
      <c r="PYU286" s="85"/>
      <c r="PYV286" s="85"/>
      <c r="PYW286" s="85"/>
      <c r="PYX286" s="85"/>
      <c r="PYY286" s="85"/>
      <c r="PYZ286" s="85"/>
      <c r="PZA286" s="85"/>
      <c r="PZB286" s="85"/>
      <c r="PZC286" s="85"/>
      <c r="PZD286" s="85"/>
      <c r="PZE286" s="85"/>
      <c r="PZF286" s="85"/>
      <c r="PZG286" s="85"/>
      <c r="PZH286" s="85"/>
      <c r="PZI286" s="85"/>
      <c r="PZJ286" s="85"/>
      <c r="PZK286" s="85"/>
      <c r="PZL286" s="85"/>
      <c r="PZM286" s="85"/>
      <c r="PZN286" s="85"/>
      <c r="PZO286" s="85"/>
      <c r="PZP286" s="85"/>
      <c r="PZQ286" s="85"/>
      <c r="PZR286" s="85"/>
      <c r="PZS286" s="85"/>
      <c r="PZT286" s="85"/>
      <c r="PZU286" s="85"/>
      <c r="PZV286" s="85"/>
      <c r="PZW286" s="85"/>
      <c r="PZX286" s="85"/>
      <c r="PZY286" s="85"/>
      <c r="PZZ286" s="85"/>
      <c r="QAA286" s="85"/>
      <c r="QAB286" s="85"/>
      <c r="QAC286" s="85"/>
      <c r="QAD286" s="85"/>
      <c r="QAE286" s="85"/>
      <c r="QAF286" s="85"/>
      <c r="QAG286" s="85"/>
      <c r="QAH286" s="85"/>
      <c r="QAI286" s="85"/>
      <c r="QAJ286" s="85"/>
      <c r="QAK286" s="85"/>
      <c r="QAL286" s="85"/>
      <c r="QAM286" s="85"/>
      <c r="QAN286" s="85"/>
      <c r="QAO286" s="85"/>
      <c r="QAP286" s="85"/>
      <c r="QAQ286" s="85"/>
      <c r="QAR286" s="85"/>
      <c r="QAS286" s="85"/>
      <c r="QAT286" s="85"/>
      <c r="QAU286" s="85"/>
      <c r="QAV286" s="85"/>
      <c r="QAW286" s="85"/>
      <c r="QAX286" s="85"/>
      <c r="QAY286" s="85"/>
      <c r="QAZ286" s="85"/>
      <c r="QBA286" s="85"/>
      <c r="QBB286" s="85"/>
      <c r="QBC286" s="85"/>
      <c r="QBD286" s="85"/>
      <c r="QBE286" s="85"/>
      <c r="QBF286" s="85"/>
      <c r="QBG286" s="85"/>
      <c r="QBH286" s="85"/>
      <c r="QBI286" s="85"/>
      <c r="QBJ286" s="85"/>
      <c r="QBK286" s="85"/>
      <c r="QBL286" s="85"/>
      <c r="QBM286" s="85"/>
      <c r="QBN286" s="85"/>
      <c r="QBO286" s="85"/>
      <c r="QBP286" s="85"/>
      <c r="QBQ286" s="85"/>
      <c r="QBR286" s="85"/>
      <c r="QBS286" s="85"/>
      <c r="QBT286" s="85"/>
      <c r="QBU286" s="85"/>
      <c r="QBV286" s="85"/>
      <c r="QBW286" s="85"/>
      <c r="QBX286" s="85"/>
      <c r="QBY286" s="85"/>
      <c r="QBZ286" s="85"/>
      <c r="QCA286" s="85"/>
      <c r="QCB286" s="85"/>
      <c r="QCC286" s="85"/>
      <c r="QCD286" s="85"/>
      <c r="QCE286" s="85"/>
      <c r="QCF286" s="85"/>
      <c r="QCG286" s="85"/>
      <c r="QCH286" s="85"/>
      <c r="QCI286" s="85"/>
      <c r="QCJ286" s="85"/>
      <c r="QCK286" s="85"/>
      <c r="QCL286" s="85"/>
      <c r="QCM286" s="85"/>
      <c r="QCN286" s="85"/>
      <c r="QCO286" s="85"/>
      <c r="QCP286" s="85"/>
      <c r="QCQ286" s="85"/>
      <c r="QCR286" s="85"/>
      <c r="QCS286" s="85"/>
      <c r="QCT286" s="85"/>
      <c r="QCU286" s="85"/>
      <c r="QCV286" s="85"/>
      <c r="QCW286" s="85"/>
      <c r="QCX286" s="85"/>
      <c r="QCY286" s="85"/>
      <c r="QCZ286" s="85"/>
      <c r="QDA286" s="85"/>
      <c r="QDB286" s="85"/>
      <c r="QDC286" s="85"/>
      <c r="QDD286" s="85"/>
      <c r="QDE286" s="85"/>
      <c r="QDF286" s="85"/>
      <c r="QDG286" s="85"/>
      <c r="QDH286" s="85"/>
      <c r="QDI286" s="85"/>
      <c r="QDJ286" s="85"/>
      <c r="QDK286" s="85"/>
      <c r="QDL286" s="85"/>
      <c r="QDM286" s="85"/>
      <c r="QDN286" s="85"/>
      <c r="QDO286" s="85"/>
      <c r="QDP286" s="85"/>
      <c r="QDQ286" s="85"/>
      <c r="QDR286" s="85"/>
      <c r="QDS286" s="85"/>
      <c r="QDT286" s="85"/>
      <c r="QDU286" s="85"/>
      <c r="QDV286" s="85"/>
      <c r="QDW286" s="85"/>
      <c r="QDX286" s="85"/>
      <c r="QDY286" s="85"/>
      <c r="QDZ286" s="85"/>
      <c r="QEA286" s="85"/>
      <c r="QEB286" s="85"/>
      <c r="QEC286" s="85"/>
      <c r="QED286" s="85"/>
      <c r="QEE286" s="85"/>
      <c r="QEF286" s="85"/>
      <c r="QEG286" s="85"/>
      <c r="QEH286" s="85"/>
      <c r="QEI286" s="85"/>
      <c r="QEJ286" s="85"/>
      <c r="QEK286" s="85"/>
      <c r="QEL286" s="85"/>
      <c r="QEM286" s="85"/>
      <c r="QEN286" s="85"/>
      <c r="QEO286" s="85"/>
      <c r="QEP286" s="85"/>
      <c r="QEQ286" s="85"/>
      <c r="QER286" s="85"/>
      <c r="QES286" s="85"/>
      <c r="QET286" s="85"/>
      <c r="QEU286" s="85"/>
      <c r="QEV286" s="85"/>
      <c r="QEW286" s="85"/>
      <c r="QEX286" s="85"/>
      <c r="QEY286" s="85"/>
      <c r="QEZ286" s="85"/>
      <c r="QFA286" s="85"/>
      <c r="QFB286" s="85"/>
      <c r="QFC286" s="85"/>
      <c r="QFD286" s="85"/>
      <c r="QFE286" s="85"/>
      <c r="QFF286" s="85"/>
      <c r="QFG286" s="85"/>
      <c r="QFH286" s="85"/>
      <c r="QFI286" s="85"/>
      <c r="QFJ286" s="85"/>
      <c r="QFK286" s="85"/>
      <c r="QFL286" s="85"/>
      <c r="QFM286" s="85"/>
      <c r="QFN286" s="85"/>
      <c r="QFO286" s="85"/>
      <c r="QFP286" s="85"/>
      <c r="QFQ286" s="85"/>
      <c r="QFR286" s="85"/>
      <c r="QFS286" s="85"/>
      <c r="QFT286" s="85"/>
      <c r="QFU286" s="85"/>
      <c r="QFV286" s="85"/>
      <c r="QFW286" s="85"/>
      <c r="QFX286" s="85"/>
      <c r="QFY286" s="85"/>
      <c r="QFZ286" s="85"/>
      <c r="QGA286" s="85"/>
      <c r="QGB286" s="85"/>
      <c r="QGC286" s="85"/>
      <c r="QGD286" s="85"/>
      <c r="QGE286" s="85"/>
      <c r="QGF286" s="85"/>
      <c r="QGG286" s="85"/>
      <c r="QGH286" s="85"/>
      <c r="QGI286" s="85"/>
      <c r="QGJ286" s="85"/>
      <c r="QGK286" s="85"/>
      <c r="QGL286" s="85"/>
      <c r="QGM286" s="85"/>
      <c r="QGN286" s="85"/>
      <c r="QGO286" s="85"/>
      <c r="QGP286" s="85"/>
      <c r="QGQ286" s="85"/>
      <c r="QGR286" s="85"/>
      <c r="QGS286" s="85"/>
      <c r="QGT286" s="85"/>
      <c r="QGU286" s="85"/>
      <c r="QGV286" s="85"/>
      <c r="QGW286" s="85"/>
      <c r="QGX286" s="85"/>
      <c r="QGY286" s="85"/>
      <c r="QGZ286" s="85"/>
      <c r="QHA286" s="85"/>
      <c r="QHB286" s="85"/>
      <c r="QHC286" s="85"/>
      <c r="QHD286" s="85"/>
      <c r="QHE286" s="85"/>
      <c r="QHF286" s="85"/>
      <c r="QHG286" s="85"/>
      <c r="QHH286" s="85"/>
      <c r="QHI286" s="85"/>
      <c r="QHJ286" s="85"/>
      <c r="QHK286" s="85"/>
      <c r="QHL286" s="85"/>
      <c r="QHM286" s="85"/>
      <c r="QHN286" s="85"/>
      <c r="QHO286" s="85"/>
      <c r="QHP286" s="85"/>
      <c r="QHQ286" s="85"/>
      <c r="QHR286" s="85"/>
      <c r="QHS286" s="85"/>
      <c r="QHT286" s="85"/>
      <c r="QHU286" s="85"/>
      <c r="QHV286" s="85"/>
      <c r="QHW286" s="85"/>
      <c r="QHX286" s="85"/>
      <c r="QHY286" s="85"/>
      <c r="QHZ286" s="85"/>
      <c r="QIA286" s="85"/>
      <c r="QIB286" s="85"/>
      <c r="QIC286" s="85"/>
      <c r="QID286" s="85"/>
      <c r="QIE286" s="85"/>
      <c r="QIF286" s="85"/>
      <c r="QIG286" s="85"/>
      <c r="QIH286" s="85"/>
      <c r="QII286" s="85"/>
      <c r="QIJ286" s="85"/>
      <c r="QIK286" s="85"/>
      <c r="QIL286" s="85"/>
      <c r="QIM286" s="85"/>
      <c r="QIN286" s="85"/>
      <c r="QIO286" s="85"/>
      <c r="QIP286" s="85"/>
      <c r="QIQ286" s="85"/>
      <c r="QIR286" s="85"/>
      <c r="QIS286" s="85"/>
      <c r="QIT286" s="85"/>
      <c r="QIU286" s="85"/>
      <c r="QIV286" s="85"/>
      <c r="QIW286" s="85"/>
      <c r="QIX286" s="85"/>
      <c r="QIY286" s="85"/>
      <c r="QIZ286" s="85"/>
      <c r="QJA286" s="85"/>
      <c r="QJB286" s="85"/>
      <c r="QJC286" s="85"/>
      <c r="QJD286" s="85"/>
      <c r="QJE286" s="85"/>
      <c r="QJF286" s="85"/>
      <c r="QJG286" s="85"/>
      <c r="QJH286" s="85"/>
      <c r="QJI286" s="85"/>
      <c r="QJJ286" s="85"/>
      <c r="QJK286" s="85"/>
      <c r="QJL286" s="85"/>
      <c r="QJM286" s="85"/>
      <c r="QJN286" s="85"/>
      <c r="QJO286" s="85"/>
      <c r="QJP286" s="85"/>
      <c r="QJQ286" s="85"/>
      <c r="QJR286" s="85"/>
      <c r="QJS286" s="85"/>
      <c r="QJT286" s="85"/>
      <c r="QJU286" s="85"/>
      <c r="QJV286" s="85"/>
      <c r="QJW286" s="85"/>
      <c r="QJX286" s="85"/>
      <c r="QJY286" s="85"/>
      <c r="QJZ286" s="85"/>
      <c r="QKA286" s="85"/>
      <c r="QKB286" s="85"/>
      <c r="QKC286" s="85"/>
      <c r="QKD286" s="85"/>
      <c r="QKE286" s="85"/>
      <c r="QKF286" s="85"/>
      <c r="QKG286" s="85"/>
      <c r="QKH286" s="85"/>
      <c r="QKI286" s="85"/>
      <c r="QKJ286" s="85"/>
      <c r="QKK286" s="85"/>
      <c r="QKL286" s="85"/>
      <c r="QKM286" s="85"/>
      <c r="QKN286" s="85"/>
      <c r="QKO286" s="85"/>
      <c r="QKP286" s="85"/>
      <c r="QKQ286" s="85"/>
      <c r="QKR286" s="85"/>
      <c r="QKS286" s="85"/>
      <c r="QKT286" s="85"/>
      <c r="QKU286" s="85"/>
      <c r="QKV286" s="85"/>
      <c r="QKW286" s="85"/>
      <c r="QKX286" s="85"/>
      <c r="QKY286" s="85"/>
      <c r="QKZ286" s="85"/>
      <c r="QLA286" s="85"/>
      <c r="QLB286" s="85"/>
      <c r="QLC286" s="85"/>
      <c r="QLD286" s="85"/>
      <c r="QLE286" s="85"/>
      <c r="QLF286" s="85"/>
      <c r="QLG286" s="85"/>
      <c r="QLH286" s="85"/>
      <c r="QLI286" s="85"/>
      <c r="QLJ286" s="85"/>
      <c r="QLK286" s="85"/>
      <c r="QLL286" s="85"/>
      <c r="QLM286" s="85"/>
      <c r="QLN286" s="85"/>
      <c r="QLO286" s="85"/>
      <c r="QLP286" s="85"/>
      <c r="QLQ286" s="85"/>
      <c r="QLR286" s="85"/>
      <c r="QLS286" s="85"/>
      <c r="QLT286" s="85"/>
      <c r="QLU286" s="85"/>
      <c r="QLV286" s="85"/>
      <c r="QLW286" s="85"/>
      <c r="QLX286" s="85"/>
      <c r="QLY286" s="85"/>
      <c r="QLZ286" s="85"/>
      <c r="QMA286" s="85"/>
      <c r="QMB286" s="85"/>
      <c r="QMC286" s="85"/>
      <c r="QMD286" s="85"/>
      <c r="QME286" s="85"/>
      <c r="QMF286" s="85"/>
      <c r="QMG286" s="85"/>
      <c r="QMH286" s="85"/>
      <c r="QMI286" s="85"/>
      <c r="QMJ286" s="85"/>
      <c r="QMK286" s="85"/>
      <c r="QML286" s="85"/>
      <c r="QMM286" s="85"/>
      <c r="QMN286" s="85"/>
      <c r="QMO286" s="85"/>
      <c r="QMP286" s="85"/>
      <c r="QMQ286" s="85"/>
      <c r="QMR286" s="85"/>
      <c r="QMS286" s="85"/>
      <c r="QMT286" s="85"/>
      <c r="QMU286" s="85"/>
      <c r="QMV286" s="85"/>
      <c r="QMW286" s="85"/>
      <c r="QMX286" s="85"/>
      <c r="QMY286" s="85"/>
      <c r="QMZ286" s="85"/>
      <c r="QNA286" s="85"/>
      <c r="QNB286" s="85"/>
      <c r="QNC286" s="85"/>
      <c r="QND286" s="85"/>
      <c r="QNE286" s="85"/>
      <c r="QNF286" s="85"/>
      <c r="QNG286" s="85"/>
      <c r="QNH286" s="85"/>
      <c r="QNI286" s="85"/>
      <c r="QNJ286" s="85"/>
      <c r="QNK286" s="85"/>
      <c r="QNL286" s="85"/>
      <c r="QNM286" s="85"/>
      <c r="QNN286" s="85"/>
      <c r="QNO286" s="85"/>
      <c r="QNP286" s="85"/>
      <c r="QNQ286" s="85"/>
      <c r="QNR286" s="85"/>
      <c r="QNS286" s="85"/>
      <c r="QNT286" s="85"/>
      <c r="QNU286" s="85"/>
      <c r="QNV286" s="85"/>
      <c r="QNW286" s="85"/>
      <c r="QNX286" s="85"/>
      <c r="QNY286" s="85"/>
      <c r="QNZ286" s="85"/>
      <c r="QOA286" s="85"/>
      <c r="QOB286" s="85"/>
      <c r="QOC286" s="85"/>
      <c r="QOD286" s="85"/>
      <c r="QOE286" s="85"/>
      <c r="QOF286" s="85"/>
      <c r="QOG286" s="85"/>
      <c r="QOH286" s="85"/>
      <c r="QOI286" s="85"/>
      <c r="QOJ286" s="85"/>
      <c r="QOK286" s="85"/>
      <c r="QOL286" s="85"/>
      <c r="QOM286" s="85"/>
      <c r="QON286" s="85"/>
      <c r="QOO286" s="85"/>
      <c r="QOP286" s="85"/>
      <c r="QOQ286" s="85"/>
      <c r="QOR286" s="85"/>
      <c r="QOS286" s="85"/>
      <c r="QOT286" s="85"/>
      <c r="QOU286" s="85"/>
      <c r="QOV286" s="85"/>
      <c r="QOW286" s="85"/>
      <c r="QOX286" s="85"/>
      <c r="QOY286" s="85"/>
      <c r="QOZ286" s="85"/>
      <c r="QPA286" s="85"/>
      <c r="QPB286" s="85"/>
      <c r="QPC286" s="85"/>
      <c r="QPD286" s="85"/>
      <c r="QPE286" s="85"/>
      <c r="QPF286" s="85"/>
      <c r="QPG286" s="85"/>
      <c r="QPH286" s="85"/>
      <c r="QPI286" s="85"/>
      <c r="QPJ286" s="85"/>
      <c r="QPK286" s="85"/>
      <c r="QPL286" s="85"/>
      <c r="QPM286" s="85"/>
      <c r="QPN286" s="85"/>
      <c r="QPO286" s="85"/>
      <c r="QPP286" s="85"/>
      <c r="QPQ286" s="85"/>
      <c r="QPR286" s="85"/>
      <c r="QPS286" s="85"/>
      <c r="QPT286" s="85"/>
      <c r="QPU286" s="85"/>
      <c r="QPV286" s="85"/>
      <c r="QPW286" s="85"/>
      <c r="QPX286" s="85"/>
      <c r="QPY286" s="85"/>
      <c r="QPZ286" s="85"/>
      <c r="QQA286" s="85"/>
      <c r="QQB286" s="85"/>
      <c r="QQC286" s="85"/>
      <c r="QQD286" s="85"/>
      <c r="QQE286" s="85"/>
      <c r="QQF286" s="85"/>
      <c r="QQG286" s="85"/>
      <c r="QQH286" s="85"/>
      <c r="QQI286" s="85"/>
      <c r="QQJ286" s="85"/>
      <c r="QQK286" s="85"/>
      <c r="QQL286" s="85"/>
      <c r="QQM286" s="85"/>
      <c r="QQN286" s="85"/>
      <c r="QQO286" s="85"/>
      <c r="QQP286" s="85"/>
      <c r="QQQ286" s="85"/>
      <c r="QQR286" s="85"/>
      <c r="QQS286" s="85"/>
      <c r="QQT286" s="85"/>
      <c r="QQU286" s="85"/>
      <c r="QQV286" s="85"/>
      <c r="QQW286" s="85"/>
      <c r="QQX286" s="85"/>
      <c r="QQY286" s="85"/>
      <c r="QQZ286" s="85"/>
      <c r="QRA286" s="85"/>
      <c r="QRB286" s="85"/>
      <c r="QRC286" s="85"/>
      <c r="QRD286" s="85"/>
      <c r="QRE286" s="85"/>
      <c r="QRF286" s="85"/>
      <c r="QRG286" s="85"/>
      <c r="QRH286" s="85"/>
      <c r="QRI286" s="85"/>
      <c r="QRJ286" s="85"/>
      <c r="QRK286" s="85"/>
      <c r="QRL286" s="85"/>
      <c r="QRM286" s="85"/>
      <c r="QRN286" s="85"/>
      <c r="QRO286" s="85"/>
      <c r="QRP286" s="85"/>
      <c r="QRQ286" s="85"/>
      <c r="QRR286" s="85"/>
      <c r="QRS286" s="85"/>
      <c r="QRT286" s="85"/>
      <c r="QRU286" s="85"/>
      <c r="QRV286" s="85"/>
      <c r="QRW286" s="85"/>
      <c r="QRX286" s="85"/>
      <c r="QRY286" s="85"/>
      <c r="QRZ286" s="85"/>
      <c r="QSA286" s="85"/>
      <c r="QSB286" s="85"/>
      <c r="QSC286" s="85"/>
      <c r="QSD286" s="85"/>
      <c r="QSE286" s="85"/>
      <c r="QSF286" s="85"/>
      <c r="QSG286" s="85"/>
      <c r="QSH286" s="85"/>
      <c r="QSI286" s="85"/>
      <c r="QSJ286" s="85"/>
      <c r="QSK286" s="85"/>
      <c r="QSL286" s="85"/>
      <c r="QSM286" s="85"/>
      <c r="QSN286" s="85"/>
      <c r="QSO286" s="85"/>
      <c r="QSP286" s="85"/>
      <c r="QSQ286" s="85"/>
      <c r="QSR286" s="85"/>
      <c r="QSS286" s="85"/>
      <c r="QST286" s="85"/>
      <c r="QSU286" s="85"/>
      <c r="QSV286" s="85"/>
      <c r="QSW286" s="85"/>
      <c r="QSX286" s="85"/>
      <c r="QSY286" s="85"/>
      <c r="QSZ286" s="85"/>
      <c r="QTA286" s="85"/>
      <c r="QTB286" s="85"/>
      <c r="QTC286" s="85"/>
      <c r="QTD286" s="85"/>
      <c r="QTE286" s="85"/>
      <c r="QTF286" s="85"/>
      <c r="QTG286" s="85"/>
      <c r="QTH286" s="85"/>
      <c r="QTI286" s="85"/>
      <c r="QTJ286" s="85"/>
      <c r="QTK286" s="85"/>
      <c r="QTL286" s="85"/>
      <c r="QTM286" s="85"/>
      <c r="QTN286" s="85"/>
      <c r="QTO286" s="85"/>
      <c r="QTP286" s="85"/>
      <c r="QTQ286" s="85"/>
      <c r="QTR286" s="85"/>
      <c r="QTS286" s="85"/>
      <c r="QTT286" s="85"/>
      <c r="QTU286" s="85"/>
      <c r="QTV286" s="85"/>
      <c r="QTW286" s="85"/>
      <c r="QTX286" s="85"/>
      <c r="QTY286" s="85"/>
      <c r="QTZ286" s="85"/>
      <c r="QUA286" s="85"/>
      <c r="QUB286" s="85"/>
      <c r="QUC286" s="85"/>
      <c r="QUD286" s="85"/>
      <c r="QUE286" s="85"/>
      <c r="QUF286" s="85"/>
      <c r="QUG286" s="85"/>
      <c r="QUH286" s="85"/>
      <c r="QUI286" s="85"/>
      <c r="QUJ286" s="85"/>
      <c r="QUK286" s="85"/>
      <c r="QUL286" s="85"/>
      <c r="QUM286" s="85"/>
      <c r="QUN286" s="85"/>
      <c r="QUO286" s="85"/>
      <c r="QUP286" s="85"/>
      <c r="QUQ286" s="85"/>
      <c r="QUR286" s="85"/>
      <c r="QUS286" s="85"/>
      <c r="QUT286" s="85"/>
      <c r="QUU286" s="85"/>
      <c r="QUV286" s="85"/>
      <c r="QUW286" s="85"/>
      <c r="QUX286" s="85"/>
      <c r="QUY286" s="85"/>
      <c r="QUZ286" s="85"/>
      <c r="QVA286" s="85"/>
      <c r="QVB286" s="85"/>
      <c r="QVC286" s="85"/>
      <c r="QVD286" s="85"/>
      <c r="QVE286" s="85"/>
      <c r="QVF286" s="85"/>
      <c r="QVG286" s="85"/>
      <c r="QVH286" s="85"/>
      <c r="QVI286" s="85"/>
      <c r="QVJ286" s="85"/>
      <c r="QVK286" s="85"/>
      <c r="QVL286" s="85"/>
      <c r="QVM286" s="85"/>
      <c r="QVN286" s="85"/>
      <c r="QVO286" s="85"/>
      <c r="QVP286" s="85"/>
      <c r="QVQ286" s="85"/>
      <c r="QVR286" s="85"/>
      <c r="QVS286" s="85"/>
      <c r="QVT286" s="85"/>
      <c r="QVU286" s="85"/>
      <c r="QVV286" s="85"/>
      <c r="QVW286" s="85"/>
      <c r="QVX286" s="85"/>
      <c r="QVY286" s="85"/>
      <c r="QVZ286" s="85"/>
      <c r="QWA286" s="85"/>
      <c r="QWB286" s="85"/>
      <c r="QWC286" s="85"/>
      <c r="QWD286" s="85"/>
      <c r="QWE286" s="85"/>
      <c r="QWF286" s="85"/>
      <c r="QWG286" s="85"/>
      <c r="QWH286" s="85"/>
      <c r="QWI286" s="85"/>
      <c r="QWJ286" s="85"/>
      <c r="QWK286" s="85"/>
      <c r="QWL286" s="85"/>
      <c r="QWM286" s="85"/>
      <c r="QWN286" s="85"/>
      <c r="QWO286" s="85"/>
      <c r="QWP286" s="85"/>
      <c r="QWQ286" s="85"/>
      <c r="QWR286" s="85"/>
      <c r="QWS286" s="85"/>
      <c r="QWT286" s="85"/>
      <c r="QWU286" s="85"/>
      <c r="QWV286" s="85"/>
      <c r="QWW286" s="85"/>
      <c r="QWX286" s="85"/>
      <c r="QWY286" s="85"/>
      <c r="QWZ286" s="85"/>
      <c r="QXA286" s="85"/>
      <c r="QXB286" s="85"/>
      <c r="QXC286" s="85"/>
      <c r="QXD286" s="85"/>
      <c r="QXE286" s="85"/>
      <c r="QXF286" s="85"/>
      <c r="QXG286" s="85"/>
      <c r="QXH286" s="85"/>
      <c r="QXI286" s="85"/>
      <c r="QXJ286" s="85"/>
      <c r="QXK286" s="85"/>
      <c r="QXL286" s="85"/>
      <c r="QXM286" s="85"/>
      <c r="QXN286" s="85"/>
      <c r="QXO286" s="85"/>
      <c r="QXP286" s="85"/>
      <c r="QXQ286" s="85"/>
      <c r="QXR286" s="85"/>
      <c r="QXS286" s="85"/>
      <c r="QXT286" s="85"/>
      <c r="QXU286" s="85"/>
      <c r="QXV286" s="85"/>
      <c r="QXW286" s="85"/>
      <c r="QXX286" s="85"/>
      <c r="QXY286" s="85"/>
      <c r="QXZ286" s="85"/>
      <c r="QYA286" s="85"/>
      <c r="QYB286" s="85"/>
      <c r="QYC286" s="85"/>
      <c r="QYD286" s="85"/>
      <c r="QYE286" s="85"/>
      <c r="QYF286" s="85"/>
      <c r="QYG286" s="85"/>
      <c r="QYH286" s="85"/>
      <c r="QYI286" s="85"/>
      <c r="QYJ286" s="85"/>
      <c r="QYK286" s="85"/>
      <c r="QYL286" s="85"/>
      <c r="QYM286" s="85"/>
      <c r="QYN286" s="85"/>
      <c r="QYO286" s="85"/>
      <c r="QYP286" s="85"/>
      <c r="QYQ286" s="85"/>
      <c r="QYR286" s="85"/>
      <c r="QYS286" s="85"/>
      <c r="QYT286" s="85"/>
      <c r="QYU286" s="85"/>
      <c r="QYV286" s="85"/>
      <c r="QYW286" s="85"/>
      <c r="QYX286" s="85"/>
      <c r="QYY286" s="85"/>
      <c r="QYZ286" s="85"/>
      <c r="QZA286" s="85"/>
      <c r="QZB286" s="85"/>
      <c r="QZC286" s="85"/>
      <c r="QZD286" s="85"/>
      <c r="QZE286" s="85"/>
      <c r="QZF286" s="85"/>
      <c r="QZG286" s="85"/>
      <c r="QZH286" s="85"/>
      <c r="QZI286" s="85"/>
      <c r="QZJ286" s="85"/>
      <c r="QZK286" s="85"/>
      <c r="QZL286" s="85"/>
      <c r="QZM286" s="85"/>
      <c r="QZN286" s="85"/>
      <c r="QZO286" s="85"/>
      <c r="QZP286" s="85"/>
      <c r="QZQ286" s="85"/>
      <c r="QZR286" s="85"/>
      <c r="QZS286" s="85"/>
      <c r="QZT286" s="85"/>
      <c r="QZU286" s="85"/>
      <c r="QZV286" s="85"/>
      <c r="QZW286" s="85"/>
      <c r="QZX286" s="85"/>
      <c r="QZY286" s="85"/>
      <c r="QZZ286" s="85"/>
      <c r="RAA286" s="85"/>
      <c r="RAB286" s="85"/>
      <c r="RAC286" s="85"/>
      <c r="RAD286" s="85"/>
      <c r="RAE286" s="85"/>
      <c r="RAF286" s="85"/>
      <c r="RAG286" s="85"/>
      <c r="RAH286" s="85"/>
      <c r="RAI286" s="85"/>
      <c r="RAJ286" s="85"/>
      <c r="RAK286" s="85"/>
      <c r="RAL286" s="85"/>
      <c r="RAM286" s="85"/>
      <c r="RAN286" s="85"/>
      <c r="RAO286" s="85"/>
      <c r="RAP286" s="85"/>
      <c r="RAQ286" s="85"/>
      <c r="RAR286" s="85"/>
      <c r="RAS286" s="85"/>
      <c r="RAT286" s="85"/>
      <c r="RAU286" s="85"/>
      <c r="RAV286" s="85"/>
      <c r="RAW286" s="85"/>
      <c r="RAX286" s="85"/>
      <c r="RAY286" s="85"/>
      <c r="RAZ286" s="85"/>
      <c r="RBA286" s="85"/>
      <c r="RBB286" s="85"/>
      <c r="RBC286" s="85"/>
      <c r="RBD286" s="85"/>
      <c r="RBE286" s="85"/>
      <c r="RBF286" s="85"/>
      <c r="RBG286" s="85"/>
      <c r="RBH286" s="85"/>
      <c r="RBI286" s="85"/>
      <c r="RBJ286" s="85"/>
      <c r="RBK286" s="85"/>
      <c r="RBL286" s="85"/>
      <c r="RBM286" s="85"/>
      <c r="RBN286" s="85"/>
      <c r="RBO286" s="85"/>
      <c r="RBP286" s="85"/>
      <c r="RBQ286" s="85"/>
      <c r="RBR286" s="85"/>
      <c r="RBS286" s="85"/>
      <c r="RBT286" s="85"/>
      <c r="RBU286" s="85"/>
      <c r="RBV286" s="85"/>
      <c r="RBW286" s="85"/>
      <c r="RBX286" s="85"/>
      <c r="RBY286" s="85"/>
      <c r="RBZ286" s="85"/>
      <c r="RCA286" s="85"/>
      <c r="RCB286" s="85"/>
      <c r="RCC286" s="85"/>
      <c r="RCD286" s="85"/>
      <c r="RCE286" s="85"/>
      <c r="RCF286" s="85"/>
      <c r="RCG286" s="85"/>
      <c r="RCH286" s="85"/>
      <c r="RCI286" s="85"/>
      <c r="RCJ286" s="85"/>
      <c r="RCK286" s="85"/>
      <c r="RCL286" s="85"/>
      <c r="RCM286" s="85"/>
      <c r="RCN286" s="85"/>
      <c r="RCO286" s="85"/>
      <c r="RCP286" s="85"/>
      <c r="RCQ286" s="85"/>
      <c r="RCR286" s="85"/>
      <c r="RCS286" s="85"/>
      <c r="RCT286" s="85"/>
      <c r="RCU286" s="85"/>
      <c r="RCV286" s="85"/>
      <c r="RCW286" s="85"/>
      <c r="RCX286" s="85"/>
      <c r="RCY286" s="85"/>
      <c r="RCZ286" s="85"/>
      <c r="RDA286" s="85"/>
      <c r="RDB286" s="85"/>
      <c r="RDC286" s="85"/>
      <c r="RDD286" s="85"/>
      <c r="RDE286" s="85"/>
      <c r="RDF286" s="85"/>
      <c r="RDG286" s="85"/>
      <c r="RDH286" s="85"/>
      <c r="RDI286" s="85"/>
      <c r="RDJ286" s="85"/>
      <c r="RDK286" s="85"/>
      <c r="RDL286" s="85"/>
      <c r="RDM286" s="85"/>
      <c r="RDN286" s="85"/>
      <c r="RDO286" s="85"/>
      <c r="RDP286" s="85"/>
      <c r="RDQ286" s="85"/>
      <c r="RDR286" s="85"/>
      <c r="RDS286" s="85"/>
      <c r="RDT286" s="85"/>
      <c r="RDU286" s="85"/>
      <c r="RDV286" s="85"/>
      <c r="RDW286" s="85"/>
      <c r="RDX286" s="85"/>
      <c r="RDY286" s="85"/>
      <c r="RDZ286" s="85"/>
      <c r="REA286" s="85"/>
      <c r="REB286" s="85"/>
      <c r="REC286" s="85"/>
      <c r="RED286" s="85"/>
      <c r="REE286" s="85"/>
      <c r="REF286" s="85"/>
      <c r="REG286" s="85"/>
      <c r="REH286" s="85"/>
      <c r="REI286" s="85"/>
      <c r="REJ286" s="85"/>
      <c r="REK286" s="85"/>
      <c r="REL286" s="85"/>
      <c r="REM286" s="85"/>
      <c r="REN286" s="85"/>
      <c r="REO286" s="85"/>
      <c r="REP286" s="85"/>
      <c r="REQ286" s="85"/>
      <c r="RER286" s="85"/>
      <c r="RES286" s="85"/>
      <c r="RET286" s="85"/>
      <c r="REU286" s="85"/>
      <c r="REV286" s="85"/>
      <c r="REW286" s="85"/>
      <c r="REX286" s="85"/>
      <c r="REY286" s="85"/>
      <c r="REZ286" s="85"/>
      <c r="RFA286" s="85"/>
      <c r="RFB286" s="85"/>
      <c r="RFC286" s="85"/>
      <c r="RFD286" s="85"/>
      <c r="RFE286" s="85"/>
      <c r="RFF286" s="85"/>
      <c r="RFG286" s="85"/>
      <c r="RFH286" s="85"/>
      <c r="RFI286" s="85"/>
      <c r="RFJ286" s="85"/>
      <c r="RFK286" s="85"/>
      <c r="RFL286" s="85"/>
      <c r="RFM286" s="85"/>
      <c r="RFN286" s="85"/>
      <c r="RFO286" s="85"/>
      <c r="RFP286" s="85"/>
      <c r="RFQ286" s="85"/>
      <c r="RFR286" s="85"/>
      <c r="RFS286" s="85"/>
      <c r="RFT286" s="85"/>
      <c r="RFU286" s="85"/>
      <c r="RFV286" s="85"/>
      <c r="RFW286" s="85"/>
      <c r="RFX286" s="85"/>
      <c r="RFY286" s="85"/>
      <c r="RFZ286" s="85"/>
      <c r="RGA286" s="85"/>
      <c r="RGB286" s="85"/>
      <c r="RGC286" s="85"/>
      <c r="RGD286" s="85"/>
      <c r="RGE286" s="85"/>
      <c r="RGF286" s="85"/>
      <c r="RGG286" s="85"/>
      <c r="RGH286" s="85"/>
      <c r="RGI286" s="85"/>
      <c r="RGJ286" s="85"/>
      <c r="RGK286" s="85"/>
      <c r="RGL286" s="85"/>
      <c r="RGM286" s="85"/>
      <c r="RGN286" s="85"/>
      <c r="RGO286" s="85"/>
      <c r="RGP286" s="85"/>
      <c r="RGQ286" s="85"/>
      <c r="RGR286" s="85"/>
      <c r="RGS286" s="85"/>
      <c r="RGT286" s="85"/>
      <c r="RGU286" s="85"/>
      <c r="RGV286" s="85"/>
      <c r="RGW286" s="85"/>
      <c r="RGX286" s="85"/>
      <c r="RGY286" s="85"/>
      <c r="RGZ286" s="85"/>
      <c r="RHA286" s="85"/>
      <c r="RHB286" s="85"/>
      <c r="RHC286" s="85"/>
      <c r="RHD286" s="85"/>
      <c r="RHE286" s="85"/>
      <c r="RHF286" s="85"/>
      <c r="RHG286" s="85"/>
      <c r="RHH286" s="85"/>
      <c r="RHI286" s="85"/>
      <c r="RHJ286" s="85"/>
      <c r="RHK286" s="85"/>
      <c r="RHL286" s="85"/>
      <c r="RHM286" s="85"/>
      <c r="RHN286" s="85"/>
      <c r="RHO286" s="85"/>
      <c r="RHP286" s="85"/>
      <c r="RHQ286" s="85"/>
      <c r="RHR286" s="85"/>
      <c r="RHS286" s="85"/>
      <c r="RHT286" s="85"/>
      <c r="RHU286" s="85"/>
      <c r="RHV286" s="85"/>
      <c r="RHW286" s="85"/>
      <c r="RHX286" s="85"/>
      <c r="RHY286" s="85"/>
      <c r="RHZ286" s="85"/>
      <c r="RIA286" s="85"/>
      <c r="RIB286" s="85"/>
      <c r="RIC286" s="85"/>
      <c r="RID286" s="85"/>
      <c r="RIE286" s="85"/>
      <c r="RIF286" s="85"/>
      <c r="RIG286" s="85"/>
      <c r="RIH286" s="85"/>
      <c r="RII286" s="85"/>
      <c r="RIJ286" s="85"/>
      <c r="RIK286" s="85"/>
      <c r="RIL286" s="85"/>
      <c r="RIM286" s="85"/>
      <c r="RIN286" s="85"/>
      <c r="RIO286" s="85"/>
      <c r="RIP286" s="85"/>
      <c r="RIQ286" s="85"/>
      <c r="RIR286" s="85"/>
      <c r="RIS286" s="85"/>
      <c r="RIT286" s="85"/>
      <c r="RIU286" s="85"/>
      <c r="RIV286" s="85"/>
      <c r="RIW286" s="85"/>
      <c r="RIX286" s="85"/>
      <c r="RIY286" s="85"/>
      <c r="RIZ286" s="85"/>
      <c r="RJA286" s="85"/>
      <c r="RJB286" s="85"/>
      <c r="RJC286" s="85"/>
      <c r="RJD286" s="85"/>
      <c r="RJE286" s="85"/>
      <c r="RJF286" s="85"/>
      <c r="RJG286" s="85"/>
      <c r="RJH286" s="85"/>
      <c r="RJI286" s="85"/>
      <c r="RJJ286" s="85"/>
      <c r="RJK286" s="85"/>
      <c r="RJL286" s="85"/>
      <c r="RJM286" s="85"/>
      <c r="RJN286" s="85"/>
      <c r="RJO286" s="85"/>
      <c r="RJP286" s="85"/>
      <c r="RJQ286" s="85"/>
      <c r="RJR286" s="85"/>
      <c r="RJS286" s="85"/>
      <c r="RJT286" s="85"/>
      <c r="RJU286" s="85"/>
      <c r="RJV286" s="85"/>
      <c r="RJW286" s="85"/>
      <c r="RJX286" s="85"/>
      <c r="RJY286" s="85"/>
      <c r="RJZ286" s="85"/>
      <c r="RKA286" s="85"/>
      <c r="RKB286" s="85"/>
      <c r="RKC286" s="85"/>
      <c r="RKD286" s="85"/>
      <c r="RKE286" s="85"/>
      <c r="RKF286" s="85"/>
      <c r="RKG286" s="85"/>
      <c r="RKH286" s="85"/>
      <c r="RKI286" s="85"/>
      <c r="RKJ286" s="85"/>
      <c r="RKK286" s="85"/>
      <c r="RKL286" s="85"/>
      <c r="RKM286" s="85"/>
      <c r="RKN286" s="85"/>
      <c r="RKO286" s="85"/>
      <c r="RKP286" s="85"/>
      <c r="RKQ286" s="85"/>
      <c r="RKR286" s="85"/>
      <c r="RKS286" s="85"/>
      <c r="RKT286" s="85"/>
      <c r="RKU286" s="85"/>
      <c r="RKV286" s="85"/>
      <c r="RKW286" s="85"/>
      <c r="RKX286" s="85"/>
      <c r="RKY286" s="85"/>
      <c r="RKZ286" s="85"/>
      <c r="RLA286" s="85"/>
      <c r="RLB286" s="85"/>
      <c r="RLC286" s="85"/>
      <c r="RLD286" s="85"/>
      <c r="RLE286" s="85"/>
      <c r="RLF286" s="85"/>
      <c r="RLG286" s="85"/>
      <c r="RLH286" s="85"/>
      <c r="RLI286" s="85"/>
      <c r="RLJ286" s="85"/>
      <c r="RLK286" s="85"/>
      <c r="RLL286" s="85"/>
      <c r="RLM286" s="85"/>
      <c r="RLN286" s="85"/>
      <c r="RLO286" s="85"/>
      <c r="RLP286" s="85"/>
      <c r="RLQ286" s="85"/>
      <c r="RLR286" s="85"/>
      <c r="RLS286" s="85"/>
      <c r="RLT286" s="85"/>
      <c r="RLU286" s="85"/>
      <c r="RLV286" s="85"/>
      <c r="RLW286" s="85"/>
      <c r="RLX286" s="85"/>
      <c r="RLY286" s="85"/>
      <c r="RLZ286" s="85"/>
      <c r="RMA286" s="85"/>
      <c r="RMB286" s="85"/>
      <c r="RMC286" s="85"/>
      <c r="RMD286" s="85"/>
      <c r="RME286" s="85"/>
      <c r="RMF286" s="85"/>
      <c r="RMG286" s="85"/>
      <c r="RMH286" s="85"/>
      <c r="RMI286" s="85"/>
      <c r="RMJ286" s="85"/>
      <c r="RMK286" s="85"/>
      <c r="RML286" s="85"/>
      <c r="RMM286" s="85"/>
      <c r="RMN286" s="85"/>
      <c r="RMO286" s="85"/>
      <c r="RMP286" s="85"/>
      <c r="RMQ286" s="85"/>
      <c r="RMR286" s="85"/>
      <c r="RMS286" s="85"/>
      <c r="RMT286" s="85"/>
      <c r="RMU286" s="85"/>
      <c r="RMV286" s="85"/>
      <c r="RMW286" s="85"/>
      <c r="RMX286" s="85"/>
      <c r="RMY286" s="85"/>
      <c r="RMZ286" s="85"/>
      <c r="RNA286" s="85"/>
      <c r="RNB286" s="85"/>
      <c r="RNC286" s="85"/>
      <c r="RND286" s="85"/>
      <c r="RNE286" s="85"/>
      <c r="RNF286" s="85"/>
      <c r="RNG286" s="85"/>
      <c r="RNH286" s="85"/>
      <c r="RNI286" s="85"/>
      <c r="RNJ286" s="85"/>
      <c r="RNK286" s="85"/>
      <c r="RNL286" s="85"/>
      <c r="RNM286" s="85"/>
      <c r="RNN286" s="85"/>
      <c r="RNO286" s="85"/>
      <c r="RNP286" s="85"/>
      <c r="RNQ286" s="85"/>
      <c r="RNR286" s="85"/>
      <c r="RNS286" s="85"/>
      <c r="RNT286" s="85"/>
      <c r="RNU286" s="85"/>
      <c r="RNV286" s="85"/>
      <c r="RNW286" s="85"/>
      <c r="RNX286" s="85"/>
      <c r="RNY286" s="85"/>
      <c r="RNZ286" s="85"/>
      <c r="ROA286" s="85"/>
      <c r="ROB286" s="85"/>
      <c r="ROC286" s="85"/>
      <c r="ROD286" s="85"/>
      <c r="ROE286" s="85"/>
      <c r="ROF286" s="85"/>
      <c r="ROG286" s="85"/>
      <c r="ROH286" s="85"/>
      <c r="ROI286" s="85"/>
      <c r="ROJ286" s="85"/>
      <c r="ROK286" s="85"/>
      <c r="ROL286" s="85"/>
      <c r="ROM286" s="85"/>
      <c r="RON286" s="85"/>
      <c r="ROO286" s="85"/>
      <c r="ROP286" s="85"/>
      <c r="ROQ286" s="85"/>
      <c r="ROR286" s="85"/>
      <c r="ROS286" s="85"/>
      <c r="ROT286" s="85"/>
      <c r="ROU286" s="85"/>
      <c r="ROV286" s="85"/>
      <c r="ROW286" s="85"/>
      <c r="ROX286" s="85"/>
      <c r="ROY286" s="85"/>
      <c r="ROZ286" s="85"/>
      <c r="RPA286" s="85"/>
      <c r="RPB286" s="85"/>
      <c r="RPC286" s="85"/>
      <c r="RPD286" s="85"/>
      <c r="RPE286" s="85"/>
      <c r="RPF286" s="85"/>
      <c r="RPG286" s="85"/>
      <c r="RPH286" s="85"/>
      <c r="RPI286" s="85"/>
      <c r="RPJ286" s="85"/>
      <c r="RPK286" s="85"/>
      <c r="RPL286" s="85"/>
      <c r="RPM286" s="85"/>
      <c r="RPN286" s="85"/>
      <c r="RPO286" s="85"/>
      <c r="RPP286" s="85"/>
      <c r="RPQ286" s="85"/>
      <c r="RPR286" s="85"/>
      <c r="RPS286" s="85"/>
      <c r="RPT286" s="85"/>
      <c r="RPU286" s="85"/>
      <c r="RPV286" s="85"/>
      <c r="RPW286" s="85"/>
      <c r="RPX286" s="85"/>
      <c r="RPY286" s="85"/>
      <c r="RPZ286" s="85"/>
      <c r="RQA286" s="85"/>
      <c r="RQB286" s="85"/>
      <c r="RQC286" s="85"/>
      <c r="RQD286" s="85"/>
      <c r="RQE286" s="85"/>
      <c r="RQF286" s="85"/>
      <c r="RQG286" s="85"/>
      <c r="RQH286" s="85"/>
      <c r="RQI286" s="85"/>
      <c r="RQJ286" s="85"/>
      <c r="RQK286" s="85"/>
      <c r="RQL286" s="85"/>
      <c r="RQM286" s="85"/>
      <c r="RQN286" s="85"/>
      <c r="RQO286" s="85"/>
      <c r="RQP286" s="85"/>
      <c r="RQQ286" s="85"/>
      <c r="RQR286" s="85"/>
      <c r="RQS286" s="85"/>
      <c r="RQT286" s="85"/>
      <c r="RQU286" s="85"/>
      <c r="RQV286" s="85"/>
      <c r="RQW286" s="85"/>
      <c r="RQX286" s="85"/>
      <c r="RQY286" s="85"/>
      <c r="RQZ286" s="85"/>
      <c r="RRA286" s="85"/>
      <c r="RRB286" s="85"/>
      <c r="RRC286" s="85"/>
      <c r="RRD286" s="85"/>
      <c r="RRE286" s="85"/>
      <c r="RRF286" s="85"/>
      <c r="RRG286" s="85"/>
      <c r="RRH286" s="85"/>
      <c r="RRI286" s="85"/>
      <c r="RRJ286" s="85"/>
      <c r="RRK286" s="85"/>
      <c r="RRL286" s="85"/>
      <c r="RRM286" s="85"/>
      <c r="RRN286" s="85"/>
      <c r="RRO286" s="85"/>
      <c r="RRP286" s="85"/>
      <c r="RRQ286" s="85"/>
      <c r="RRR286" s="85"/>
      <c r="RRS286" s="85"/>
      <c r="RRT286" s="85"/>
      <c r="RRU286" s="85"/>
      <c r="RRV286" s="85"/>
      <c r="RRW286" s="85"/>
      <c r="RRX286" s="85"/>
      <c r="RRY286" s="85"/>
      <c r="RRZ286" s="85"/>
      <c r="RSA286" s="85"/>
      <c r="RSB286" s="85"/>
      <c r="RSC286" s="85"/>
      <c r="RSD286" s="85"/>
      <c r="RSE286" s="85"/>
      <c r="RSF286" s="85"/>
      <c r="RSG286" s="85"/>
      <c r="RSH286" s="85"/>
      <c r="RSI286" s="85"/>
      <c r="RSJ286" s="85"/>
      <c r="RSK286" s="85"/>
      <c r="RSL286" s="85"/>
      <c r="RSM286" s="85"/>
      <c r="RSN286" s="85"/>
      <c r="RSO286" s="85"/>
      <c r="RSP286" s="85"/>
      <c r="RSQ286" s="85"/>
      <c r="RSR286" s="85"/>
      <c r="RSS286" s="85"/>
      <c r="RST286" s="85"/>
      <c r="RSU286" s="85"/>
      <c r="RSV286" s="85"/>
      <c r="RSW286" s="85"/>
      <c r="RSX286" s="85"/>
      <c r="RSY286" s="85"/>
      <c r="RSZ286" s="85"/>
      <c r="RTA286" s="85"/>
      <c r="RTB286" s="85"/>
      <c r="RTC286" s="85"/>
      <c r="RTD286" s="85"/>
      <c r="RTE286" s="85"/>
      <c r="RTF286" s="85"/>
      <c r="RTG286" s="85"/>
      <c r="RTH286" s="85"/>
      <c r="RTI286" s="85"/>
      <c r="RTJ286" s="85"/>
      <c r="RTK286" s="85"/>
      <c r="RTL286" s="85"/>
      <c r="RTM286" s="85"/>
      <c r="RTN286" s="85"/>
      <c r="RTO286" s="85"/>
      <c r="RTP286" s="85"/>
      <c r="RTQ286" s="85"/>
      <c r="RTR286" s="85"/>
      <c r="RTS286" s="85"/>
      <c r="RTT286" s="85"/>
      <c r="RTU286" s="85"/>
      <c r="RTV286" s="85"/>
      <c r="RTW286" s="85"/>
      <c r="RTX286" s="85"/>
      <c r="RTY286" s="85"/>
      <c r="RTZ286" s="85"/>
      <c r="RUA286" s="85"/>
      <c r="RUB286" s="85"/>
      <c r="RUC286" s="85"/>
      <c r="RUD286" s="85"/>
      <c r="RUE286" s="85"/>
      <c r="RUF286" s="85"/>
      <c r="RUG286" s="85"/>
      <c r="RUH286" s="85"/>
      <c r="RUI286" s="85"/>
      <c r="RUJ286" s="85"/>
      <c r="RUK286" s="85"/>
      <c r="RUL286" s="85"/>
      <c r="RUM286" s="85"/>
      <c r="RUN286" s="85"/>
      <c r="RUO286" s="85"/>
      <c r="RUP286" s="85"/>
      <c r="RUQ286" s="85"/>
      <c r="RUR286" s="85"/>
      <c r="RUS286" s="85"/>
      <c r="RUT286" s="85"/>
      <c r="RUU286" s="85"/>
      <c r="RUV286" s="85"/>
      <c r="RUW286" s="85"/>
      <c r="RUX286" s="85"/>
      <c r="RUY286" s="85"/>
      <c r="RUZ286" s="85"/>
      <c r="RVA286" s="85"/>
      <c r="RVB286" s="85"/>
      <c r="RVC286" s="85"/>
      <c r="RVD286" s="85"/>
      <c r="RVE286" s="85"/>
      <c r="RVF286" s="85"/>
      <c r="RVG286" s="85"/>
      <c r="RVH286" s="85"/>
      <c r="RVI286" s="85"/>
      <c r="RVJ286" s="85"/>
      <c r="RVK286" s="85"/>
      <c r="RVL286" s="85"/>
      <c r="RVM286" s="85"/>
      <c r="RVN286" s="85"/>
      <c r="RVO286" s="85"/>
      <c r="RVP286" s="85"/>
      <c r="RVQ286" s="85"/>
      <c r="RVR286" s="85"/>
      <c r="RVS286" s="85"/>
      <c r="RVT286" s="85"/>
      <c r="RVU286" s="85"/>
      <c r="RVV286" s="85"/>
      <c r="RVW286" s="85"/>
      <c r="RVX286" s="85"/>
      <c r="RVY286" s="85"/>
      <c r="RVZ286" s="85"/>
      <c r="RWA286" s="85"/>
      <c r="RWB286" s="85"/>
      <c r="RWC286" s="85"/>
      <c r="RWD286" s="85"/>
      <c r="RWE286" s="85"/>
      <c r="RWF286" s="85"/>
      <c r="RWG286" s="85"/>
      <c r="RWH286" s="85"/>
      <c r="RWI286" s="85"/>
      <c r="RWJ286" s="85"/>
      <c r="RWK286" s="85"/>
      <c r="RWL286" s="85"/>
      <c r="RWM286" s="85"/>
      <c r="RWN286" s="85"/>
      <c r="RWO286" s="85"/>
      <c r="RWP286" s="85"/>
      <c r="RWQ286" s="85"/>
      <c r="RWR286" s="85"/>
      <c r="RWS286" s="85"/>
      <c r="RWT286" s="85"/>
      <c r="RWU286" s="85"/>
      <c r="RWV286" s="85"/>
      <c r="RWW286" s="85"/>
      <c r="RWX286" s="85"/>
      <c r="RWY286" s="85"/>
      <c r="RWZ286" s="85"/>
      <c r="RXA286" s="85"/>
      <c r="RXB286" s="85"/>
      <c r="RXC286" s="85"/>
      <c r="RXD286" s="85"/>
      <c r="RXE286" s="85"/>
      <c r="RXF286" s="85"/>
      <c r="RXG286" s="85"/>
      <c r="RXH286" s="85"/>
      <c r="RXI286" s="85"/>
      <c r="RXJ286" s="85"/>
      <c r="RXK286" s="85"/>
      <c r="RXL286" s="85"/>
      <c r="RXM286" s="85"/>
      <c r="RXN286" s="85"/>
      <c r="RXO286" s="85"/>
      <c r="RXP286" s="85"/>
      <c r="RXQ286" s="85"/>
      <c r="RXR286" s="85"/>
      <c r="RXS286" s="85"/>
      <c r="RXT286" s="85"/>
      <c r="RXU286" s="85"/>
      <c r="RXV286" s="85"/>
      <c r="RXW286" s="85"/>
      <c r="RXX286" s="85"/>
      <c r="RXY286" s="85"/>
      <c r="RXZ286" s="85"/>
      <c r="RYA286" s="85"/>
      <c r="RYB286" s="85"/>
      <c r="RYC286" s="85"/>
      <c r="RYD286" s="85"/>
      <c r="RYE286" s="85"/>
      <c r="RYF286" s="85"/>
      <c r="RYG286" s="85"/>
      <c r="RYH286" s="85"/>
      <c r="RYI286" s="85"/>
      <c r="RYJ286" s="85"/>
      <c r="RYK286" s="85"/>
      <c r="RYL286" s="85"/>
      <c r="RYM286" s="85"/>
      <c r="RYN286" s="85"/>
      <c r="RYO286" s="85"/>
      <c r="RYP286" s="85"/>
      <c r="RYQ286" s="85"/>
      <c r="RYR286" s="85"/>
      <c r="RYS286" s="85"/>
      <c r="RYT286" s="85"/>
      <c r="RYU286" s="85"/>
      <c r="RYV286" s="85"/>
      <c r="RYW286" s="85"/>
      <c r="RYX286" s="85"/>
      <c r="RYY286" s="85"/>
      <c r="RYZ286" s="85"/>
      <c r="RZA286" s="85"/>
      <c r="RZB286" s="85"/>
      <c r="RZC286" s="85"/>
      <c r="RZD286" s="85"/>
      <c r="RZE286" s="85"/>
      <c r="RZF286" s="85"/>
      <c r="RZG286" s="85"/>
      <c r="RZH286" s="85"/>
      <c r="RZI286" s="85"/>
      <c r="RZJ286" s="85"/>
      <c r="RZK286" s="85"/>
      <c r="RZL286" s="85"/>
      <c r="RZM286" s="85"/>
      <c r="RZN286" s="85"/>
      <c r="RZO286" s="85"/>
      <c r="RZP286" s="85"/>
      <c r="RZQ286" s="85"/>
      <c r="RZR286" s="85"/>
      <c r="RZS286" s="85"/>
      <c r="RZT286" s="85"/>
      <c r="RZU286" s="85"/>
      <c r="RZV286" s="85"/>
      <c r="RZW286" s="85"/>
      <c r="RZX286" s="85"/>
      <c r="RZY286" s="85"/>
      <c r="RZZ286" s="85"/>
      <c r="SAA286" s="85"/>
      <c r="SAB286" s="85"/>
      <c r="SAC286" s="85"/>
      <c r="SAD286" s="85"/>
      <c r="SAE286" s="85"/>
      <c r="SAF286" s="85"/>
      <c r="SAG286" s="85"/>
      <c r="SAH286" s="85"/>
      <c r="SAI286" s="85"/>
      <c r="SAJ286" s="85"/>
      <c r="SAK286" s="85"/>
      <c r="SAL286" s="85"/>
      <c r="SAM286" s="85"/>
      <c r="SAN286" s="85"/>
      <c r="SAO286" s="85"/>
      <c r="SAP286" s="85"/>
      <c r="SAQ286" s="85"/>
      <c r="SAR286" s="85"/>
      <c r="SAS286" s="85"/>
      <c r="SAT286" s="85"/>
      <c r="SAU286" s="85"/>
      <c r="SAV286" s="85"/>
      <c r="SAW286" s="85"/>
      <c r="SAX286" s="85"/>
      <c r="SAY286" s="85"/>
      <c r="SAZ286" s="85"/>
      <c r="SBA286" s="85"/>
      <c r="SBB286" s="85"/>
      <c r="SBC286" s="85"/>
      <c r="SBD286" s="85"/>
      <c r="SBE286" s="85"/>
      <c r="SBF286" s="85"/>
      <c r="SBG286" s="85"/>
      <c r="SBH286" s="85"/>
      <c r="SBI286" s="85"/>
      <c r="SBJ286" s="85"/>
      <c r="SBK286" s="85"/>
      <c r="SBL286" s="85"/>
      <c r="SBM286" s="85"/>
      <c r="SBN286" s="85"/>
      <c r="SBO286" s="85"/>
      <c r="SBP286" s="85"/>
      <c r="SBQ286" s="85"/>
      <c r="SBR286" s="85"/>
      <c r="SBS286" s="85"/>
      <c r="SBT286" s="85"/>
      <c r="SBU286" s="85"/>
      <c r="SBV286" s="85"/>
      <c r="SBW286" s="85"/>
      <c r="SBX286" s="85"/>
      <c r="SBY286" s="85"/>
      <c r="SBZ286" s="85"/>
      <c r="SCA286" s="85"/>
      <c r="SCB286" s="85"/>
      <c r="SCC286" s="85"/>
      <c r="SCD286" s="85"/>
      <c r="SCE286" s="85"/>
      <c r="SCF286" s="85"/>
      <c r="SCG286" s="85"/>
      <c r="SCH286" s="85"/>
      <c r="SCI286" s="85"/>
      <c r="SCJ286" s="85"/>
      <c r="SCK286" s="85"/>
      <c r="SCL286" s="85"/>
      <c r="SCM286" s="85"/>
      <c r="SCN286" s="85"/>
      <c r="SCO286" s="85"/>
      <c r="SCP286" s="85"/>
      <c r="SCQ286" s="85"/>
      <c r="SCR286" s="85"/>
      <c r="SCS286" s="85"/>
      <c r="SCT286" s="85"/>
      <c r="SCU286" s="85"/>
      <c r="SCV286" s="85"/>
      <c r="SCW286" s="85"/>
      <c r="SCX286" s="85"/>
      <c r="SCY286" s="85"/>
      <c r="SCZ286" s="85"/>
      <c r="SDA286" s="85"/>
      <c r="SDB286" s="85"/>
      <c r="SDC286" s="85"/>
      <c r="SDD286" s="85"/>
      <c r="SDE286" s="85"/>
      <c r="SDF286" s="85"/>
      <c r="SDG286" s="85"/>
      <c r="SDH286" s="85"/>
      <c r="SDI286" s="85"/>
      <c r="SDJ286" s="85"/>
      <c r="SDK286" s="85"/>
      <c r="SDL286" s="85"/>
      <c r="SDM286" s="85"/>
      <c r="SDN286" s="85"/>
      <c r="SDO286" s="85"/>
      <c r="SDP286" s="85"/>
      <c r="SDQ286" s="85"/>
      <c r="SDR286" s="85"/>
      <c r="SDS286" s="85"/>
      <c r="SDT286" s="85"/>
      <c r="SDU286" s="85"/>
      <c r="SDV286" s="85"/>
      <c r="SDW286" s="85"/>
      <c r="SDX286" s="85"/>
      <c r="SDY286" s="85"/>
      <c r="SDZ286" s="85"/>
      <c r="SEA286" s="85"/>
      <c r="SEB286" s="85"/>
      <c r="SEC286" s="85"/>
      <c r="SED286" s="85"/>
      <c r="SEE286" s="85"/>
      <c r="SEF286" s="85"/>
      <c r="SEG286" s="85"/>
      <c r="SEH286" s="85"/>
      <c r="SEI286" s="85"/>
      <c r="SEJ286" s="85"/>
      <c r="SEK286" s="85"/>
      <c r="SEL286" s="85"/>
      <c r="SEM286" s="85"/>
      <c r="SEN286" s="85"/>
      <c r="SEO286" s="85"/>
      <c r="SEP286" s="85"/>
      <c r="SEQ286" s="85"/>
      <c r="SER286" s="85"/>
      <c r="SES286" s="85"/>
      <c r="SET286" s="85"/>
      <c r="SEU286" s="85"/>
      <c r="SEV286" s="85"/>
      <c r="SEW286" s="85"/>
      <c r="SEX286" s="85"/>
      <c r="SEY286" s="85"/>
      <c r="SEZ286" s="85"/>
      <c r="SFA286" s="85"/>
      <c r="SFB286" s="85"/>
      <c r="SFC286" s="85"/>
      <c r="SFD286" s="85"/>
      <c r="SFE286" s="85"/>
      <c r="SFF286" s="85"/>
      <c r="SFG286" s="85"/>
      <c r="SFH286" s="85"/>
      <c r="SFI286" s="85"/>
      <c r="SFJ286" s="85"/>
      <c r="SFK286" s="85"/>
      <c r="SFL286" s="85"/>
      <c r="SFM286" s="85"/>
      <c r="SFN286" s="85"/>
      <c r="SFO286" s="85"/>
      <c r="SFP286" s="85"/>
      <c r="SFQ286" s="85"/>
      <c r="SFR286" s="85"/>
      <c r="SFS286" s="85"/>
      <c r="SFT286" s="85"/>
      <c r="SFU286" s="85"/>
      <c r="SFV286" s="85"/>
      <c r="SFW286" s="85"/>
      <c r="SFX286" s="85"/>
      <c r="SFY286" s="85"/>
      <c r="SFZ286" s="85"/>
      <c r="SGA286" s="85"/>
      <c r="SGB286" s="85"/>
      <c r="SGC286" s="85"/>
      <c r="SGD286" s="85"/>
      <c r="SGE286" s="85"/>
      <c r="SGF286" s="85"/>
      <c r="SGG286" s="85"/>
      <c r="SGH286" s="85"/>
      <c r="SGI286" s="85"/>
      <c r="SGJ286" s="85"/>
      <c r="SGK286" s="85"/>
      <c r="SGL286" s="85"/>
      <c r="SGM286" s="85"/>
      <c r="SGN286" s="85"/>
      <c r="SGO286" s="85"/>
      <c r="SGP286" s="85"/>
      <c r="SGQ286" s="85"/>
      <c r="SGR286" s="85"/>
      <c r="SGS286" s="85"/>
      <c r="SGT286" s="85"/>
      <c r="SGU286" s="85"/>
      <c r="SGV286" s="85"/>
      <c r="SGW286" s="85"/>
      <c r="SGX286" s="85"/>
      <c r="SGY286" s="85"/>
      <c r="SGZ286" s="85"/>
      <c r="SHA286" s="85"/>
      <c r="SHB286" s="85"/>
      <c r="SHC286" s="85"/>
      <c r="SHD286" s="85"/>
      <c r="SHE286" s="85"/>
      <c r="SHF286" s="85"/>
      <c r="SHG286" s="85"/>
      <c r="SHH286" s="85"/>
      <c r="SHI286" s="85"/>
      <c r="SHJ286" s="85"/>
      <c r="SHK286" s="85"/>
      <c r="SHL286" s="85"/>
      <c r="SHM286" s="85"/>
      <c r="SHN286" s="85"/>
      <c r="SHO286" s="85"/>
      <c r="SHP286" s="85"/>
      <c r="SHQ286" s="85"/>
      <c r="SHR286" s="85"/>
      <c r="SHS286" s="85"/>
      <c r="SHT286" s="85"/>
      <c r="SHU286" s="85"/>
      <c r="SHV286" s="85"/>
      <c r="SHW286" s="85"/>
      <c r="SHX286" s="85"/>
      <c r="SHY286" s="85"/>
      <c r="SHZ286" s="85"/>
      <c r="SIA286" s="85"/>
      <c r="SIB286" s="85"/>
      <c r="SIC286" s="85"/>
      <c r="SID286" s="85"/>
      <c r="SIE286" s="85"/>
      <c r="SIF286" s="85"/>
      <c r="SIG286" s="85"/>
      <c r="SIH286" s="85"/>
      <c r="SII286" s="85"/>
      <c r="SIJ286" s="85"/>
      <c r="SIK286" s="85"/>
      <c r="SIL286" s="85"/>
      <c r="SIM286" s="85"/>
      <c r="SIN286" s="85"/>
      <c r="SIO286" s="85"/>
      <c r="SIP286" s="85"/>
      <c r="SIQ286" s="85"/>
      <c r="SIR286" s="85"/>
      <c r="SIS286" s="85"/>
      <c r="SIT286" s="85"/>
      <c r="SIU286" s="85"/>
      <c r="SIV286" s="85"/>
      <c r="SIW286" s="85"/>
      <c r="SIX286" s="85"/>
      <c r="SIY286" s="85"/>
      <c r="SIZ286" s="85"/>
      <c r="SJA286" s="85"/>
      <c r="SJB286" s="85"/>
      <c r="SJC286" s="85"/>
      <c r="SJD286" s="85"/>
      <c r="SJE286" s="85"/>
      <c r="SJF286" s="85"/>
      <c r="SJG286" s="85"/>
      <c r="SJH286" s="85"/>
      <c r="SJI286" s="85"/>
      <c r="SJJ286" s="85"/>
      <c r="SJK286" s="85"/>
      <c r="SJL286" s="85"/>
      <c r="SJM286" s="85"/>
      <c r="SJN286" s="85"/>
      <c r="SJO286" s="85"/>
      <c r="SJP286" s="85"/>
      <c r="SJQ286" s="85"/>
      <c r="SJR286" s="85"/>
      <c r="SJS286" s="85"/>
      <c r="SJT286" s="85"/>
      <c r="SJU286" s="85"/>
      <c r="SJV286" s="85"/>
      <c r="SJW286" s="85"/>
      <c r="SJX286" s="85"/>
      <c r="SJY286" s="85"/>
      <c r="SJZ286" s="85"/>
      <c r="SKA286" s="85"/>
      <c r="SKB286" s="85"/>
      <c r="SKC286" s="85"/>
      <c r="SKD286" s="85"/>
      <c r="SKE286" s="85"/>
      <c r="SKF286" s="85"/>
      <c r="SKG286" s="85"/>
      <c r="SKH286" s="85"/>
      <c r="SKI286" s="85"/>
      <c r="SKJ286" s="85"/>
      <c r="SKK286" s="85"/>
      <c r="SKL286" s="85"/>
      <c r="SKM286" s="85"/>
      <c r="SKN286" s="85"/>
      <c r="SKO286" s="85"/>
      <c r="SKP286" s="85"/>
      <c r="SKQ286" s="85"/>
      <c r="SKR286" s="85"/>
      <c r="SKS286" s="85"/>
      <c r="SKT286" s="85"/>
      <c r="SKU286" s="85"/>
      <c r="SKV286" s="85"/>
      <c r="SKW286" s="85"/>
      <c r="SKX286" s="85"/>
      <c r="SKY286" s="85"/>
      <c r="SKZ286" s="85"/>
      <c r="SLA286" s="85"/>
      <c r="SLB286" s="85"/>
      <c r="SLC286" s="85"/>
      <c r="SLD286" s="85"/>
      <c r="SLE286" s="85"/>
      <c r="SLF286" s="85"/>
      <c r="SLG286" s="85"/>
      <c r="SLH286" s="85"/>
      <c r="SLI286" s="85"/>
      <c r="SLJ286" s="85"/>
      <c r="SLK286" s="85"/>
      <c r="SLL286" s="85"/>
      <c r="SLM286" s="85"/>
      <c r="SLN286" s="85"/>
      <c r="SLO286" s="85"/>
      <c r="SLP286" s="85"/>
      <c r="SLQ286" s="85"/>
      <c r="SLR286" s="85"/>
      <c r="SLS286" s="85"/>
      <c r="SLT286" s="85"/>
      <c r="SLU286" s="85"/>
      <c r="SLV286" s="85"/>
      <c r="SLW286" s="85"/>
      <c r="SLX286" s="85"/>
      <c r="SLY286" s="85"/>
      <c r="SLZ286" s="85"/>
      <c r="SMA286" s="85"/>
      <c r="SMB286" s="85"/>
      <c r="SMC286" s="85"/>
      <c r="SMD286" s="85"/>
      <c r="SME286" s="85"/>
      <c r="SMF286" s="85"/>
      <c r="SMG286" s="85"/>
      <c r="SMH286" s="85"/>
      <c r="SMI286" s="85"/>
      <c r="SMJ286" s="85"/>
      <c r="SMK286" s="85"/>
      <c r="SML286" s="85"/>
      <c r="SMM286" s="85"/>
      <c r="SMN286" s="85"/>
      <c r="SMO286" s="85"/>
      <c r="SMP286" s="85"/>
      <c r="SMQ286" s="85"/>
      <c r="SMR286" s="85"/>
      <c r="SMS286" s="85"/>
      <c r="SMT286" s="85"/>
      <c r="SMU286" s="85"/>
      <c r="SMV286" s="85"/>
      <c r="SMW286" s="85"/>
      <c r="SMX286" s="85"/>
      <c r="SMY286" s="85"/>
      <c r="SMZ286" s="85"/>
      <c r="SNA286" s="85"/>
      <c r="SNB286" s="85"/>
      <c r="SNC286" s="85"/>
      <c r="SND286" s="85"/>
      <c r="SNE286" s="85"/>
      <c r="SNF286" s="85"/>
      <c r="SNG286" s="85"/>
      <c r="SNH286" s="85"/>
      <c r="SNI286" s="85"/>
      <c r="SNJ286" s="85"/>
      <c r="SNK286" s="85"/>
      <c r="SNL286" s="85"/>
      <c r="SNM286" s="85"/>
      <c r="SNN286" s="85"/>
      <c r="SNO286" s="85"/>
      <c r="SNP286" s="85"/>
      <c r="SNQ286" s="85"/>
      <c r="SNR286" s="85"/>
      <c r="SNS286" s="85"/>
      <c r="SNT286" s="85"/>
      <c r="SNU286" s="85"/>
      <c r="SNV286" s="85"/>
      <c r="SNW286" s="85"/>
      <c r="SNX286" s="85"/>
      <c r="SNY286" s="85"/>
      <c r="SNZ286" s="85"/>
      <c r="SOA286" s="85"/>
      <c r="SOB286" s="85"/>
      <c r="SOC286" s="85"/>
      <c r="SOD286" s="85"/>
      <c r="SOE286" s="85"/>
      <c r="SOF286" s="85"/>
      <c r="SOG286" s="85"/>
      <c r="SOH286" s="85"/>
      <c r="SOI286" s="85"/>
      <c r="SOJ286" s="85"/>
      <c r="SOK286" s="85"/>
      <c r="SOL286" s="85"/>
      <c r="SOM286" s="85"/>
      <c r="SON286" s="85"/>
      <c r="SOO286" s="85"/>
      <c r="SOP286" s="85"/>
      <c r="SOQ286" s="85"/>
      <c r="SOR286" s="85"/>
      <c r="SOS286" s="85"/>
      <c r="SOT286" s="85"/>
      <c r="SOU286" s="85"/>
      <c r="SOV286" s="85"/>
      <c r="SOW286" s="85"/>
      <c r="SOX286" s="85"/>
      <c r="SOY286" s="85"/>
      <c r="SOZ286" s="85"/>
      <c r="SPA286" s="85"/>
      <c r="SPB286" s="85"/>
      <c r="SPC286" s="85"/>
      <c r="SPD286" s="85"/>
      <c r="SPE286" s="85"/>
      <c r="SPF286" s="85"/>
      <c r="SPG286" s="85"/>
      <c r="SPH286" s="85"/>
      <c r="SPI286" s="85"/>
      <c r="SPJ286" s="85"/>
      <c r="SPK286" s="85"/>
      <c r="SPL286" s="85"/>
      <c r="SPM286" s="85"/>
      <c r="SPN286" s="85"/>
      <c r="SPO286" s="85"/>
      <c r="SPP286" s="85"/>
      <c r="SPQ286" s="85"/>
      <c r="SPR286" s="85"/>
      <c r="SPS286" s="85"/>
      <c r="SPT286" s="85"/>
      <c r="SPU286" s="85"/>
      <c r="SPV286" s="85"/>
      <c r="SPW286" s="85"/>
      <c r="SPX286" s="85"/>
      <c r="SPY286" s="85"/>
      <c r="SPZ286" s="85"/>
      <c r="SQA286" s="85"/>
      <c r="SQB286" s="85"/>
      <c r="SQC286" s="85"/>
      <c r="SQD286" s="85"/>
      <c r="SQE286" s="85"/>
      <c r="SQF286" s="85"/>
      <c r="SQG286" s="85"/>
      <c r="SQH286" s="85"/>
      <c r="SQI286" s="85"/>
      <c r="SQJ286" s="85"/>
      <c r="SQK286" s="85"/>
      <c r="SQL286" s="85"/>
      <c r="SQM286" s="85"/>
      <c r="SQN286" s="85"/>
      <c r="SQO286" s="85"/>
      <c r="SQP286" s="85"/>
      <c r="SQQ286" s="85"/>
      <c r="SQR286" s="85"/>
      <c r="SQS286" s="85"/>
      <c r="SQT286" s="85"/>
      <c r="SQU286" s="85"/>
      <c r="SQV286" s="85"/>
      <c r="SQW286" s="85"/>
      <c r="SQX286" s="85"/>
      <c r="SQY286" s="85"/>
      <c r="SQZ286" s="85"/>
      <c r="SRA286" s="85"/>
      <c r="SRB286" s="85"/>
      <c r="SRC286" s="85"/>
      <c r="SRD286" s="85"/>
      <c r="SRE286" s="85"/>
      <c r="SRF286" s="85"/>
      <c r="SRG286" s="85"/>
      <c r="SRH286" s="85"/>
      <c r="SRI286" s="85"/>
      <c r="SRJ286" s="85"/>
      <c r="SRK286" s="85"/>
      <c r="SRL286" s="85"/>
      <c r="SRM286" s="85"/>
      <c r="SRN286" s="85"/>
      <c r="SRO286" s="85"/>
      <c r="SRP286" s="85"/>
      <c r="SRQ286" s="85"/>
      <c r="SRR286" s="85"/>
      <c r="SRS286" s="85"/>
      <c r="SRT286" s="85"/>
      <c r="SRU286" s="85"/>
      <c r="SRV286" s="85"/>
      <c r="SRW286" s="85"/>
      <c r="SRX286" s="85"/>
      <c r="SRY286" s="85"/>
      <c r="SRZ286" s="85"/>
      <c r="SSA286" s="85"/>
      <c r="SSB286" s="85"/>
      <c r="SSC286" s="85"/>
      <c r="SSD286" s="85"/>
      <c r="SSE286" s="85"/>
      <c r="SSF286" s="85"/>
      <c r="SSG286" s="85"/>
      <c r="SSH286" s="85"/>
      <c r="SSI286" s="85"/>
      <c r="SSJ286" s="85"/>
      <c r="SSK286" s="85"/>
      <c r="SSL286" s="85"/>
      <c r="SSM286" s="85"/>
      <c r="SSN286" s="85"/>
      <c r="SSO286" s="85"/>
      <c r="SSP286" s="85"/>
      <c r="SSQ286" s="85"/>
      <c r="SSR286" s="85"/>
      <c r="SSS286" s="85"/>
      <c r="SST286" s="85"/>
      <c r="SSU286" s="85"/>
      <c r="SSV286" s="85"/>
      <c r="SSW286" s="85"/>
      <c r="SSX286" s="85"/>
      <c r="SSY286" s="85"/>
      <c r="SSZ286" s="85"/>
      <c r="STA286" s="85"/>
      <c r="STB286" s="85"/>
      <c r="STC286" s="85"/>
      <c r="STD286" s="85"/>
      <c r="STE286" s="85"/>
      <c r="STF286" s="85"/>
      <c r="STG286" s="85"/>
      <c r="STH286" s="85"/>
      <c r="STI286" s="85"/>
      <c r="STJ286" s="85"/>
      <c r="STK286" s="85"/>
      <c r="STL286" s="85"/>
      <c r="STM286" s="85"/>
      <c r="STN286" s="85"/>
      <c r="STO286" s="85"/>
      <c r="STP286" s="85"/>
      <c r="STQ286" s="85"/>
      <c r="STR286" s="85"/>
      <c r="STS286" s="85"/>
      <c r="STT286" s="85"/>
      <c r="STU286" s="85"/>
      <c r="STV286" s="85"/>
      <c r="STW286" s="85"/>
      <c r="STX286" s="85"/>
      <c r="STY286" s="85"/>
      <c r="STZ286" s="85"/>
      <c r="SUA286" s="85"/>
      <c r="SUB286" s="85"/>
      <c r="SUC286" s="85"/>
      <c r="SUD286" s="85"/>
      <c r="SUE286" s="85"/>
      <c r="SUF286" s="85"/>
      <c r="SUG286" s="85"/>
      <c r="SUH286" s="85"/>
      <c r="SUI286" s="85"/>
      <c r="SUJ286" s="85"/>
      <c r="SUK286" s="85"/>
      <c r="SUL286" s="85"/>
      <c r="SUM286" s="85"/>
      <c r="SUN286" s="85"/>
      <c r="SUO286" s="85"/>
      <c r="SUP286" s="85"/>
      <c r="SUQ286" s="85"/>
      <c r="SUR286" s="85"/>
      <c r="SUS286" s="85"/>
      <c r="SUT286" s="85"/>
      <c r="SUU286" s="85"/>
      <c r="SUV286" s="85"/>
      <c r="SUW286" s="85"/>
      <c r="SUX286" s="85"/>
      <c r="SUY286" s="85"/>
      <c r="SUZ286" s="85"/>
      <c r="SVA286" s="85"/>
      <c r="SVB286" s="85"/>
      <c r="SVC286" s="85"/>
      <c r="SVD286" s="85"/>
      <c r="SVE286" s="85"/>
      <c r="SVF286" s="85"/>
      <c r="SVG286" s="85"/>
      <c r="SVH286" s="85"/>
      <c r="SVI286" s="85"/>
      <c r="SVJ286" s="85"/>
      <c r="SVK286" s="85"/>
      <c r="SVL286" s="85"/>
      <c r="SVM286" s="85"/>
      <c r="SVN286" s="85"/>
      <c r="SVO286" s="85"/>
      <c r="SVP286" s="85"/>
      <c r="SVQ286" s="85"/>
      <c r="SVR286" s="85"/>
      <c r="SVS286" s="85"/>
      <c r="SVT286" s="85"/>
      <c r="SVU286" s="85"/>
      <c r="SVV286" s="85"/>
      <c r="SVW286" s="85"/>
      <c r="SVX286" s="85"/>
      <c r="SVY286" s="85"/>
      <c r="SVZ286" s="85"/>
      <c r="SWA286" s="85"/>
      <c r="SWB286" s="85"/>
      <c r="SWC286" s="85"/>
      <c r="SWD286" s="85"/>
      <c r="SWE286" s="85"/>
      <c r="SWF286" s="85"/>
      <c r="SWG286" s="85"/>
      <c r="SWH286" s="85"/>
      <c r="SWI286" s="85"/>
      <c r="SWJ286" s="85"/>
      <c r="SWK286" s="85"/>
      <c r="SWL286" s="85"/>
      <c r="SWM286" s="85"/>
      <c r="SWN286" s="85"/>
      <c r="SWO286" s="85"/>
      <c r="SWP286" s="85"/>
      <c r="SWQ286" s="85"/>
      <c r="SWR286" s="85"/>
      <c r="SWS286" s="85"/>
      <c r="SWT286" s="85"/>
      <c r="SWU286" s="85"/>
      <c r="SWV286" s="85"/>
      <c r="SWW286" s="85"/>
      <c r="SWX286" s="85"/>
      <c r="SWY286" s="85"/>
      <c r="SWZ286" s="85"/>
      <c r="SXA286" s="85"/>
      <c r="SXB286" s="85"/>
      <c r="SXC286" s="85"/>
      <c r="SXD286" s="85"/>
      <c r="SXE286" s="85"/>
      <c r="SXF286" s="85"/>
      <c r="SXG286" s="85"/>
      <c r="SXH286" s="85"/>
      <c r="SXI286" s="85"/>
      <c r="SXJ286" s="85"/>
      <c r="SXK286" s="85"/>
      <c r="SXL286" s="85"/>
      <c r="SXM286" s="85"/>
      <c r="SXN286" s="85"/>
      <c r="SXO286" s="85"/>
      <c r="SXP286" s="85"/>
      <c r="SXQ286" s="85"/>
      <c r="SXR286" s="85"/>
      <c r="SXS286" s="85"/>
      <c r="SXT286" s="85"/>
      <c r="SXU286" s="85"/>
      <c r="SXV286" s="85"/>
      <c r="SXW286" s="85"/>
      <c r="SXX286" s="85"/>
      <c r="SXY286" s="85"/>
      <c r="SXZ286" s="85"/>
      <c r="SYA286" s="85"/>
      <c r="SYB286" s="85"/>
      <c r="SYC286" s="85"/>
      <c r="SYD286" s="85"/>
      <c r="SYE286" s="85"/>
      <c r="SYF286" s="85"/>
      <c r="SYG286" s="85"/>
      <c r="SYH286" s="85"/>
      <c r="SYI286" s="85"/>
      <c r="SYJ286" s="85"/>
      <c r="SYK286" s="85"/>
      <c r="SYL286" s="85"/>
      <c r="SYM286" s="85"/>
      <c r="SYN286" s="85"/>
      <c r="SYO286" s="85"/>
      <c r="SYP286" s="85"/>
      <c r="SYQ286" s="85"/>
      <c r="SYR286" s="85"/>
      <c r="SYS286" s="85"/>
      <c r="SYT286" s="85"/>
      <c r="SYU286" s="85"/>
      <c r="SYV286" s="85"/>
      <c r="SYW286" s="85"/>
      <c r="SYX286" s="85"/>
      <c r="SYY286" s="85"/>
      <c r="SYZ286" s="85"/>
      <c r="SZA286" s="85"/>
      <c r="SZB286" s="85"/>
      <c r="SZC286" s="85"/>
      <c r="SZD286" s="85"/>
      <c r="SZE286" s="85"/>
      <c r="SZF286" s="85"/>
      <c r="SZG286" s="85"/>
      <c r="SZH286" s="85"/>
      <c r="SZI286" s="85"/>
      <c r="SZJ286" s="85"/>
      <c r="SZK286" s="85"/>
      <c r="SZL286" s="85"/>
      <c r="SZM286" s="85"/>
      <c r="SZN286" s="85"/>
      <c r="SZO286" s="85"/>
      <c r="SZP286" s="85"/>
      <c r="SZQ286" s="85"/>
      <c r="SZR286" s="85"/>
      <c r="SZS286" s="85"/>
      <c r="SZT286" s="85"/>
      <c r="SZU286" s="85"/>
      <c r="SZV286" s="85"/>
      <c r="SZW286" s="85"/>
      <c r="SZX286" s="85"/>
      <c r="SZY286" s="85"/>
      <c r="SZZ286" s="85"/>
      <c r="TAA286" s="85"/>
      <c r="TAB286" s="85"/>
      <c r="TAC286" s="85"/>
      <c r="TAD286" s="85"/>
      <c r="TAE286" s="85"/>
      <c r="TAF286" s="85"/>
      <c r="TAG286" s="85"/>
      <c r="TAH286" s="85"/>
      <c r="TAI286" s="85"/>
      <c r="TAJ286" s="85"/>
      <c r="TAK286" s="85"/>
      <c r="TAL286" s="85"/>
      <c r="TAM286" s="85"/>
      <c r="TAN286" s="85"/>
      <c r="TAO286" s="85"/>
      <c r="TAP286" s="85"/>
      <c r="TAQ286" s="85"/>
      <c r="TAR286" s="85"/>
      <c r="TAS286" s="85"/>
      <c r="TAT286" s="85"/>
      <c r="TAU286" s="85"/>
      <c r="TAV286" s="85"/>
      <c r="TAW286" s="85"/>
      <c r="TAX286" s="85"/>
      <c r="TAY286" s="85"/>
      <c r="TAZ286" s="85"/>
      <c r="TBA286" s="85"/>
      <c r="TBB286" s="85"/>
      <c r="TBC286" s="85"/>
      <c r="TBD286" s="85"/>
      <c r="TBE286" s="85"/>
      <c r="TBF286" s="85"/>
      <c r="TBG286" s="85"/>
      <c r="TBH286" s="85"/>
      <c r="TBI286" s="85"/>
      <c r="TBJ286" s="85"/>
      <c r="TBK286" s="85"/>
      <c r="TBL286" s="85"/>
      <c r="TBM286" s="85"/>
      <c r="TBN286" s="85"/>
      <c r="TBO286" s="85"/>
      <c r="TBP286" s="85"/>
      <c r="TBQ286" s="85"/>
      <c r="TBR286" s="85"/>
      <c r="TBS286" s="85"/>
      <c r="TBT286" s="85"/>
      <c r="TBU286" s="85"/>
      <c r="TBV286" s="85"/>
      <c r="TBW286" s="85"/>
      <c r="TBX286" s="85"/>
      <c r="TBY286" s="85"/>
      <c r="TBZ286" s="85"/>
      <c r="TCA286" s="85"/>
      <c r="TCB286" s="85"/>
      <c r="TCC286" s="85"/>
      <c r="TCD286" s="85"/>
      <c r="TCE286" s="85"/>
      <c r="TCF286" s="85"/>
      <c r="TCG286" s="85"/>
      <c r="TCH286" s="85"/>
      <c r="TCI286" s="85"/>
      <c r="TCJ286" s="85"/>
      <c r="TCK286" s="85"/>
      <c r="TCL286" s="85"/>
      <c r="TCM286" s="85"/>
      <c r="TCN286" s="85"/>
      <c r="TCO286" s="85"/>
      <c r="TCP286" s="85"/>
      <c r="TCQ286" s="85"/>
      <c r="TCR286" s="85"/>
      <c r="TCS286" s="85"/>
      <c r="TCT286" s="85"/>
      <c r="TCU286" s="85"/>
      <c r="TCV286" s="85"/>
      <c r="TCW286" s="85"/>
      <c r="TCX286" s="85"/>
      <c r="TCY286" s="85"/>
      <c r="TCZ286" s="85"/>
      <c r="TDA286" s="85"/>
      <c r="TDB286" s="85"/>
      <c r="TDC286" s="85"/>
      <c r="TDD286" s="85"/>
      <c r="TDE286" s="85"/>
      <c r="TDF286" s="85"/>
      <c r="TDG286" s="85"/>
      <c r="TDH286" s="85"/>
      <c r="TDI286" s="85"/>
      <c r="TDJ286" s="85"/>
      <c r="TDK286" s="85"/>
      <c r="TDL286" s="85"/>
      <c r="TDM286" s="85"/>
      <c r="TDN286" s="85"/>
      <c r="TDO286" s="85"/>
      <c r="TDP286" s="85"/>
      <c r="TDQ286" s="85"/>
      <c r="TDR286" s="85"/>
      <c r="TDS286" s="85"/>
      <c r="TDT286" s="85"/>
      <c r="TDU286" s="85"/>
      <c r="TDV286" s="85"/>
      <c r="TDW286" s="85"/>
      <c r="TDX286" s="85"/>
      <c r="TDY286" s="85"/>
      <c r="TDZ286" s="85"/>
      <c r="TEA286" s="85"/>
      <c r="TEB286" s="85"/>
      <c r="TEC286" s="85"/>
      <c r="TED286" s="85"/>
      <c r="TEE286" s="85"/>
      <c r="TEF286" s="85"/>
      <c r="TEG286" s="85"/>
      <c r="TEH286" s="85"/>
      <c r="TEI286" s="85"/>
      <c r="TEJ286" s="85"/>
      <c r="TEK286" s="85"/>
      <c r="TEL286" s="85"/>
      <c r="TEM286" s="85"/>
      <c r="TEN286" s="85"/>
      <c r="TEO286" s="85"/>
      <c r="TEP286" s="85"/>
      <c r="TEQ286" s="85"/>
      <c r="TER286" s="85"/>
      <c r="TES286" s="85"/>
      <c r="TET286" s="85"/>
      <c r="TEU286" s="85"/>
      <c r="TEV286" s="85"/>
      <c r="TEW286" s="85"/>
      <c r="TEX286" s="85"/>
      <c r="TEY286" s="85"/>
      <c r="TEZ286" s="85"/>
      <c r="TFA286" s="85"/>
      <c r="TFB286" s="85"/>
      <c r="TFC286" s="85"/>
      <c r="TFD286" s="85"/>
      <c r="TFE286" s="85"/>
      <c r="TFF286" s="85"/>
      <c r="TFG286" s="85"/>
      <c r="TFH286" s="85"/>
      <c r="TFI286" s="85"/>
      <c r="TFJ286" s="85"/>
      <c r="TFK286" s="85"/>
      <c r="TFL286" s="85"/>
      <c r="TFM286" s="85"/>
      <c r="TFN286" s="85"/>
      <c r="TFO286" s="85"/>
      <c r="TFP286" s="85"/>
      <c r="TFQ286" s="85"/>
      <c r="TFR286" s="85"/>
      <c r="TFS286" s="85"/>
      <c r="TFT286" s="85"/>
      <c r="TFU286" s="85"/>
      <c r="TFV286" s="85"/>
      <c r="TFW286" s="85"/>
      <c r="TFX286" s="85"/>
      <c r="TFY286" s="85"/>
      <c r="TFZ286" s="85"/>
      <c r="TGA286" s="85"/>
      <c r="TGB286" s="85"/>
      <c r="TGC286" s="85"/>
      <c r="TGD286" s="85"/>
      <c r="TGE286" s="85"/>
      <c r="TGF286" s="85"/>
      <c r="TGG286" s="85"/>
      <c r="TGH286" s="85"/>
      <c r="TGI286" s="85"/>
      <c r="TGJ286" s="85"/>
      <c r="TGK286" s="85"/>
      <c r="TGL286" s="85"/>
      <c r="TGM286" s="85"/>
      <c r="TGN286" s="85"/>
      <c r="TGO286" s="85"/>
      <c r="TGP286" s="85"/>
      <c r="TGQ286" s="85"/>
      <c r="TGR286" s="85"/>
      <c r="TGS286" s="85"/>
      <c r="TGT286" s="85"/>
      <c r="TGU286" s="85"/>
      <c r="TGV286" s="85"/>
      <c r="TGW286" s="85"/>
      <c r="TGX286" s="85"/>
      <c r="TGY286" s="85"/>
      <c r="TGZ286" s="85"/>
      <c r="THA286" s="85"/>
      <c r="THB286" s="85"/>
      <c r="THC286" s="85"/>
      <c r="THD286" s="85"/>
      <c r="THE286" s="85"/>
      <c r="THF286" s="85"/>
      <c r="THG286" s="85"/>
      <c r="THH286" s="85"/>
      <c r="THI286" s="85"/>
      <c r="THJ286" s="85"/>
      <c r="THK286" s="85"/>
      <c r="THL286" s="85"/>
      <c r="THM286" s="85"/>
      <c r="THN286" s="85"/>
      <c r="THO286" s="85"/>
      <c r="THP286" s="85"/>
      <c r="THQ286" s="85"/>
      <c r="THR286" s="85"/>
      <c r="THS286" s="85"/>
      <c r="THT286" s="85"/>
      <c r="THU286" s="85"/>
      <c r="THV286" s="85"/>
      <c r="THW286" s="85"/>
      <c r="THX286" s="85"/>
      <c r="THY286" s="85"/>
      <c r="THZ286" s="85"/>
      <c r="TIA286" s="85"/>
      <c r="TIB286" s="85"/>
      <c r="TIC286" s="85"/>
      <c r="TID286" s="85"/>
      <c r="TIE286" s="85"/>
      <c r="TIF286" s="85"/>
      <c r="TIG286" s="85"/>
      <c r="TIH286" s="85"/>
      <c r="TII286" s="85"/>
      <c r="TIJ286" s="85"/>
      <c r="TIK286" s="85"/>
      <c r="TIL286" s="85"/>
      <c r="TIM286" s="85"/>
      <c r="TIN286" s="85"/>
      <c r="TIO286" s="85"/>
      <c r="TIP286" s="85"/>
      <c r="TIQ286" s="85"/>
      <c r="TIR286" s="85"/>
      <c r="TIS286" s="85"/>
      <c r="TIT286" s="85"/>
      <c r="TIU286" s="85"/>
      <c r="TIV286" s="85"/>
      <c r="TIW286" s="85"/>
      <c r="TIX286" s="85"/>
      <c r="TIY286" s="85"/>
      <c r="TIZ286" s="85"/>
      <c r="TJA286" s="85"/>
      <c r="TJB286" s="85"/>
      <c r="TJC286" s="85"/>
      <c r="TJD286" s="85"/>
      <c r="TJE286" s="85"/>
      <c r="TJF286" s="85"/>
      <c r="TJG286" s="85"/>
      <c r="TJH286" s="85"/>
      <c r="TJI286" s="85"/>
      <c r="TJJ286" s="85"/>
      <c r="TJK286" s="85"/>
      <c r="TJL286" s="85"/>
      <c r="TJM286" s="85"/>
      <c r="TJN286" s="85"/>
      <c r="TJO286" s="85"/>
      <c r="TJP286" s="85"/>
      <c r="TJQ286" s="85"/>
      <c r="TJR286" s="85"/>
      <c r="TJS286" s="85"/>
      <c r="TJT286" s="85"/>
      <c r="TJU286" s="85"/>
      <c r="TJV286" s="85"/>
      <c r="TJW286" s="85"/>
      <c r="TJX286" s="85"/>
      <c r="TJY286" s="85"/>
      <c r="TJZ286" s="85"/>
      <c r="TKA286" s="85"/>
      <c r="TKB286" s="85"/>
      <c r="TKC286" s="85"/>
      <c r="TKD286" s="85"/>
      <c r="TKE286" s="85"/>
      <c r="TKF286" s="85"/>
      <c r="TKG286" s="85"/>
      <c r="TKH286" s="85"/>
      <c r="TKI286" s="85"/>
      <c r="TKJ286" s="85"/>
      <c r="TKK286" s="85"/>
      <c r="TKL286" s="85"/>
      <c r="TKM286" s="85"/>
      <c r="TKN286" s="85"/>
      <c r="TKO286" s="85"/>
      <c r="TKP286" s="85"/>
      <c r="TKQ286" s="85"/>
      <c r="TKR286" s="85"/>
      <c r="TKS286" s="85"/>
      <c r="TKT286" s="85"/>
      <c r="TKU286" s="85"/>
      <c r="TKV286" s="85"/>
      <c r="TKW286" s="85"/>
      <c r="TKX286" s="85"/>
      <c r="TKY286" s="85"/>
      <c r="TKZ286" s="85"/>
      <c r="TLA286" s="85"/>
      <c r="TLB286" s="85"/>
      <c r="TLC286" s="85"/>
      <c r="TLD286" s="85"/>
      <c r="TLE286" s="85"/>
      <c r="TLF286" s="85"/>
      <c r="TLG286" s="85"/>
      <c r="TLH286" s="85"/>
      <c r="TLI286" s="85"/>
      <c r="TLJ286" s="85"/>
      <c r="TLK286" s="85"/>
      <c r="TLL286" s="85"/>
      <c r="TLM286" s="85"/>
      <c r="TLN286" s="85"/>
      <c r="TLO286" s="85"/>
      <c r="TLP286" s="85"/>
      <c r="TLQ286" s="85"/>
      <c r="TLR286" s="85"/>
      <c r="TLS286" s="85"/>
      <c r="TLT286" s="85"/>
      <c r="TLU286" s="85"/>
      <c r="TLV286" s="85"/>
      <c r="TLW286" s="85"/>
      <c r="TLX286" s="85"/>
      <c r="TLY286" s="85"/>
      <c r="TLZ286" s="85"/>
      <c r="TMA286" s="85"/>
      <c r="TMB286" s="85"/>
      <c r="TMC286" s="85"/>
      <c r="TMD286" s="85"/>
      <c r="TME286" s="85"/>
      <c r="TMF286" s="85"/>
      <c r="TMG286" s="85"/>
      <c r="TMH286" s="85"/>
      <c r="TMI286" s="85"/>
      <c r="TMJ286" s="85"/>
      <c r="TMK286" s="85"/>
      <c r="TML286" s="85"/>
      <c r="TMM286" s="85"/>
      <c r="TMN286" s="85"/>
      <c r="TMO286" s="85"/>
      <c r="TMP286" s="85"/>
      <c r="TMQ286" s="85"/>
      <c r="TMR286" s="85"/>
      <c r="TMS286" s="85"/>
      <c r="TMT286" s="85"/>
      <c r="TMU286" s="85"/>
      <c r="TMV286" s="85"/>
      <c r="TMW286" s="85"/>
      <c r="TMX286" s="85"/>
      <c r="TMY286" s="85"/>
      <c r="TMZ286" s="85"/>
      <c r="TNA286" s="85"/>
      <c r="TNB286" s="85"/>
      <c r="TNC286" s="85"/>
      <c r="TND286" s="85"/>
      <c r="TNE286" s="85"/>
      <c r="TNF286" s="85"/>
      <c r="TNG286" s="85"/>
      <c r="TNH286" s="85"/>
      <c r="TNI286" s="85"/>
      <c r="TNJ286" s="85"/>
      <c r="TNK286" s="85"/>
      <c r="TNL286" s="85"/>
      <c r="TNM286" s="85"/>
      <c r="TNN286" s="85"/>
      <c r="TNO286" s="85"/>
      <c r="TNP286" s="85"/>
      <c r="TNQ286" s="85"/>
      <c r="TNR286" s="85"/>
      <c r="TNS286" s="85"/>
      <c r="TNT286" s="85"/>
      <c r="TNU286" s="85"/>
      <c r="TNV286" s="85"/>
      <c r="TNW286" s="85"/>
      <c r="TNX286" s="85"/>
      <c r="TNY286" s="85"/>
      <c r="TNZ286" s="85"/>
      <c r="TOA286" s="85"/>
      <c r="TOB286" s="85"/>
      <c r="TOC286" s="85"/>
      <c r="TOD286" s="85"/>
      <c r="TOE286" s="85"/>
      <c r="TOF286" s="85"/>
      <c r="TOG286" s="85"/>
      <c r="TOH286" s="85"/>
      <c r="TOI286" s="85"/>
      <c r="TOJ286" s="85"/>
      <c r="TOK286" s="85"/>
      <c r="TOL286" s="85"/>
      <c r="TOM286" s="85"/>
      <c r="TON286" s="85"/>
      <c r="TOO286" s="85"/>
      <c r="TOP286" s="85"/>
      <c r="TOQ286" s="85"/>
      <c r="TOR286" s="85"/>
      <c r="TOS286" s="85"/>
      <c r="TOT286" s="85"/>
      <c r="TOU286" s="85"/>
      <c r="TOV286" s="85"/>
      <c r="TOW286" s="85"/>
      <c r="TOX286" s="85"/>
      <c r="TOY286" s="85"/>
      <c r="TOZ286" s="85"/>
      <c r="TPA286" s="85"/>
      <c r="TPB286" s="85"/>
      <c r="TPC286" s="85"/>
      <c r="TPD286" s="85"/>
      <c r="TPE286" s="85"/>
      <c r="TPF286" s="85"/>
      <c r="TPG286" s="85"/>
      <c r="TPH286" s="85"/>
      <c r="TPI286" s="85"/>
      <c r="TPJ286" s="85"/>
      <c r="TPK286" s="85"/>
      <c r="TPL286" s="85"/>
      <c r="TPM286" s="85"/>
      <c r="TPN286" s="85"/>
      <c r="TPO286" s="85"/>
      <c r="TPP286" s="85"/>
      <c r="TPQ286" s="85"/>
      <c r="TPR286" s="85"/>
      <c r="TPS286" s="85"/>
      <c r="TPT286" s="85"/>
      <c r="TPU286" s="85"/>
      <c r="TPV286" s="85"/>
      <c r="TPW286" s="85"/>
      <c r="TPX286" s="85"/>
      <c r="TPY286" s="85"/>
      <c r="TPZ286" s="85"/>
      <c r="TQA286" s="85"/>
      <c r="TQB286" s="85"/>
      <c r="TQC286" s="85"/>
      <c r="TQD286" s="85"/>
      <c r="TQE286" s="85"/>
      <c r="TQF286" s="85"/>
      <c r="TQG286" s="85"/>
      <c r="TQH286" s="85"/>
      <c r="TQI286" s="85"/>
      <c r="TQJ286" s="85"/>
      <c r="TQK286" s="85"/>
      <c r="TQL286" s="85"/>
      <c r="TQM286" s="85"/>
      <c r="TQN286" s="85"/>
      <c r="TQO286" s="85"/>
      <c r="TQP286" s="85"/>
      <c r="TQQ286" s="85"/>
      <c r="TQR286" s="85"/>
      <c r="TQS286" s="85"/>
      <c r="TQT286" s="85"/>
      <c r="TQU286" s="85"/>
      <c r="TQV286" s="85"/>
      <c r="TQW286" s="85"/>
      <c r="TQX286" s="85"/>
      <c r="TQY286" s="85"/>
      <c r="TQZ286" s="85"/>
      <c r="TRA286" s="85"/>
      <c r="TRB286" s="85"/>
      <c r="TRC286" s="85"/>
      <c r="TRD286" s="85"/>
      <c r="TRE286" s="85"/>
      <c r="TRF286" s="85"/>
      <c r="TRG286" s="85"/>
      <c r="TRH286" s="85"/>
      <c r="TRI286" s="85"/>
      <c r="TRJ286" s="85"/>
      <c r="TRK286" s="85"/>
      <c r="TRL286" s="85"/>
      <c r="TRM286" s="85"/>
      <c r="TRN286" s="85"/>
      <c r="TRO286" s="85"/>
      <c r="TRP286" s="85"/>
      <c r="TRQ286" s="85"/>
      <c r="TRR286" s="85"/>
      <c r="TRS286" s="85"/>
      <c r="TRT286" s="85"/>
      <c r="TRU286" s="85"/>
      <c r="TRV286" s="85"/>
      <c r="TRW286" s="85"/>
      <c r="TRX286" s="85"/>
      <c r="TRY286" s="85"/>
      <c r="TRZ286" s="85"/>
      <c r="TSA286" s="85"/>
      <c r="TSB286" s="85"/>
      <c r="TSC286" s="85"/>
      <c r="TSD286" s="85"/>
      <c r="TSE286" s="85"/>
      <c r="TSF286" s="85"/>
      <c r="TSG286" s="85"/>
      <c r="TSH286" s="85"/>
      <c r="TSI286" s="85"/>
      <c r="TSJ286" s="85"/>
      <c r="TSK286" s="85"/>
      <c r="TSL286" s="85"/>
      <c r="TSM286" s="85"/>
      <c r="TSN286" s="85"/>
      <c r="TSO286" s="85"/>
      <c r="TSP286" s="85"/>
      <c r="TSQ286" s="85"/>
      <c r="TSR286" s="85"/>
      <c r="TSS286" s="85"/>
      <c r="TST286" s="85"/>
      <c r="TSU286" s="85"/>
      <c r="TSV286" s="85"/>
      <c r="TSW286" s="85"/>
      <c r="TSX286" s="85"/>
      <c r="TSY286" s="85"/>
      <c r="TSZ286" s="85"/>
      <c r="TTA286" s="85"/>
      <c r="TTB286" s="85"/>
      <c r="TTC286" s="85"/>
      <c r="TTD286" s="85"/>
      <c r="TTE286" s="85"/>
      <c r="TTF286" s="85"/>
      <c r="TTG286" s="85"/>
      <c r="TTH286" s="85"/>
      <c r="TTI286" s="85"/>
      <c r="TTJ286" s="85"/>
      <c r="TTK286" s="85"/>
      <c r="TTL286" s="85"/>
      <c r="TTM286" s="85"/>
      <c r="TTN286" s="85"/>
      <c r="TTO286" s="85"/>
      <c r="TTP286" s="85"/>
      <c r="TTQ286" s="85"/>
      <c r="TTR286" s="85"/>
      <c r="TTS286" s="85"/>
      <c r="TTT286" s="85"/>
      <c r="TTU286" s="85"/>
      <c r="TTV286" s="85"/>
      <c r="TTW286" s="85"/>
      <c r="TTX286" s="85"/>
      <c r="TTY286" s="85"/>
      <c r="TTZ286" s="85"/>
      <c r="TUA286" s="85"/>
      <c r="TUB286" s="85"/>
      <c r="TUC286" s="85"/>
      <c r="TUD286" s="85"/>
      <c r="TUE286" s="85"/>
      <c r="TUF286" s="85"/>
      <c r="TUG286" s="85"/>
      <c r="TUH286" s="85"/>
      <c r="TUI286" s="85"/>
      <c r="TUJ286" s="85"/>
      <c r="TUK286" s="85"/>
      <c r="TUL286" s="85"/>
      <c r="TUM286" s="85"/>
      <c r="TUN286" s="85"/>
      <c r="TUO286" s="85"/>
      <c r="TUP286" s="85"/>
      <c r="TUQ286" s="85"/>
      <c r="TUR286" s="85"/>
      <c r="TUS286" s="85"/>
      <c r="TUT286" s="85"/>
      <c r="TUU286" s="85"/>
      <c r="TUV286" s="85"/>
      <c r="TUW286" s="85"/>
      <c r="TUX286" s="85"/>
      <c r="TUY286" s="85"/>
      <c r="TUZ286" s="85"/>
      <c r="TVA286" s="85"/>
      <c r="TVB286" s="85"/>
      <c r="TVC286" s="85"/>
      <c r="TVD286" s="85"/>
      <c r="TVE286" s="85"/>
      <c r="TVF286" s="85"/>
      <c r="TVG286" s="85"/>
      <c r="TVH286" s="85"/>
      <c r="TVI286" s="85"/>
      <c r="TVJ286" s="85"/>
      <c r="TVK286" s="85"/>
      <c r="TVL286" s="85"/>
      <c r="TVM286" s="85"/>
      <c r="TVN286" s="85"/>
      <c r="TVO286" s="85"/>
      <c r="TVP286" s="85"/>
      <c r="TVQ286" s="85"/>
      <c r="TVR286" s="85"/>
      <c r="TVS286" s="85"/>
      <c r="TVT286" s="85"/>
      <c r="TVU286" s="85"/>
      <c r="TVV286" s="85"/>
      <c r="TVW286" s="85"/>
      <c r="TVX286" s="85"/>
      <c r="TVY286" s="85"/>
      <c r="TVZ286" s="85"/>
      <c r="TWA286" s="85"/>
      <c r="TWB286" s="85"/>
      <c r="TWC286" s="85"/>
      <c r="TWD286" s="85"/>
      <c r="TWE286" s="85"/>
      <c r="TWF286" s="85"/>
      <c r="TWG286" s="85"/>
      <c r="TWH286" s="85"/>
      <c r="TWI286" s="85"/>
      <c r="TWJ286" s="85"/>
      <c r="TWK286" s="85"/>
      <c r="TWL286" s="85"/>
      <c r="TWM286" s="85"/>
      <c r="TWN286" s="85"/>
      <c r="TWO286" s="85"/>
      <c r="TWP286" s="85"/>
      <c r="TWQ286" s="85"/>
      <c r="TWR286" s="85"/>
      <c r="TWS286" s="85"/>
      <c r="TWT286" s="85"/>
      <c r="TWU286" s="85"/>
      <c r="TWV286" s="85"/>
      <c r="TWW286" s="85"/>
      <c r="TWX286" s="85"/>
      <c r="TWY286" s="85"/>
      <c r="TWZ286" s="85"/>
      <c r="TXA286" s="85"/>
      <c r="TXB286" s="85"/>
      <c r="TXC286" s="85"/>
      <c r="TXD286" s="85"/>
      <c r="TXE286" s="85"/>
      <c r="TXF286" s="85"/>
      <c r="TXG286" s="85"/>
      <c r="TXH286" s="85"/>
      <c r="TXI286" s="85"/>
      <c r="TXJ286" s="85"/>
      <c r="TXK286" s="85"/>
      <c r="TXL286" s="85"/>
      <c r="TXM286" s="85"/>
      <c r="TXN286" s="85"/>
      <c r="TXO286" s="85"/>
      <c r="TXP286" s="85"/>
      <c r="TXQ286" s="85"/>
      <c r="TXR286" s="85"/>
      <c r="TXS286" s="85"/>
      <c r="TXT286" s="85"/>
      <c r="TXU286" s="85"/>
      <c r="TXV286" s="85"/>
      <c r="TXW286" s="85"/>
      <c r="TXX286" s="85"/>
      <c r="TXY286" s="85"/>
      <c r="TXZ286" s="85"/>
      <c r="TYA286" s="85"/>
      <c r="TYB286" s="85"/>
      <c r="TYC286" s="85"/>
      <c r="TYD286" s="85"/>
      <c r="TYE286" s="85"/>
      <c r="TYF286" s="85"/>
      <c r="TYG286" s="85"/>
      <c r="TYH286" s="85"/>
      <c r="TYI286" s="85"/>
      <c r="TYJ286" s="85"/>
      <c r="TYK286" s="85"/>
      <c r="TYL286" s="85"/>
      <c r="TYM286" s="85"/>
      <c r="TYN286" s="85"/>
      <c r="TYO286" s="85"/>
      <c r="TYP286" s="85"/>
      <c r="TYQ286" s="85"/>
      <c r="TYR286" s="85"/>
      <c r="TYS286" s="85"/>
      <c r="TYT286" s="85"/>
      <c r="TYU286" s="85"/>
      <c r="TYV286" s="85"/>
      <c r="TYW286" s="85"/>
      <c r="TYX286" s="85"/>
      <c r="TYY286" s="85"/>
      <c r="TYZ286" s="85"/>
      <c r="TZA286" s="85"/>
      <c r="TZB286" s="85"/>
      <c r="TZC286" s="85"/>
      <c r="TZD286" s="85"/>
      <c r="TZE286" s="85"/>
      <c r="TZF286" s="85"/>
      <c r="TZG286" s="85"/>
      <c r="TZH286" s="85"/>
      <c r="TZI286" s="85"/>
      <c r="TZJ286" s="85"/>
      <c r="TZK286" s="85"/>
      <c r="TZL286" s="85"/>
      <c r="TZM286" s="85"/>
      <c r="TZN286" s="85"/>
      <c r="TZO286" s="85"/>
      <c r="TZP286" s="85"/>
      <c r="TZQ286" s="85"/>
      <c r="TZR286" s="85"/>
      <c r="TZS286" s="85"/>
      <c r="TZT286" s="85"/>
      <c r="TZU286" s="85"/>
      <c r="TZV286" s="85"/>
      <c r="TZW286" s="85"/>
      <c r="TZX286" s="85"/>
      <c r="TZY286" s="85"/>
      <c r="TZZ286" s="85"/>
      <c r="UAA286" s="85"/>
      <c r="UAB286" s="85"/>
      <c r="UAC286" s="85"/>
      <c r="UAD286" s="85"/>
      <c r="UAE286" s="85"/>
      <c r="UAF286" s="85"/>
      <c r="UAG286" s="85"/>
      <c r="UAH286" s="85"/>
      <c r="UAI286" s="85"/>
      <c r="UAJ286" s="85"/>
      <c r="UAK286" s="85"/>
      <c r="UAL286" s="85"/>
      <c r="UAM286" s="85"/>
      <c r="UAN286" s="85"/>
      <c r="UAO286" s="85"/>
      <c r="UAP286" s="85"/>
      <c r="UAQ286" s="85"/>
      <c r="UAR286" s="85"/>
      <c r="UAS286" s="85"/>
      <c r="UAT286" s="85"/>
      <c r="UAU286" s="85"/>
      <c r="UAV286" s="85"/>
      <c r="UAW286" s="85"/>
      <c r="UAX286" s="85"/>
      <c r="UAY286" s="85"/>
      <c r="UAZ286" s="85"/>
      <c r="UBA286" s="85"/>
      <c r="UBB286" s="85"/>
      <c r="UBC286" s="85"/>
      <c r="UBD286" s="85"/>
      <c r="UBE286" s="85"/>
      <c r="UBF286" s="85"/>
      <c r="UBG286" s="85"/>
      <c r="UBH286" s="85"/>
      <c r="UBI286" s="85"/>
      <c r="UBJ286" s="85"/>
      <c r="UBK286" s="85"/>
      <c r="UBL286" s="85"/>
      <c r="UBM286" s="85"/>
      <c r="UBN286" s="85"/>
      <c r="UBO286" s="85"/>
      <c r="UBP286" s="85"/>
      <c r="UBQ286" s="85"/>
      <c r="UBR286" s="85"/>
      <c r="UBS286" s="85"/>
      <c r="UBT286" s="85"/>
      <c r="UBU286" s="85"/>
      <c r="UBV286" s="85"/>
      <c r="UBW286" s="85"/>
      <c r="UBX286" s="85"/>
      <c r="UBY286" s="85"/>
      <c r="UBZ286" s="85"/>
      <c r="UCA286" s="85"/>
      <c r="UCB286" s="85"/>
      <c r="UCC286" s="85"/>
      <c r="UCD286" s="85"/>
      <c r="UCE286" s="85"/>
      <c r="UCF286" s="85"/>
      <c r="UCG286" s="85"/>
      <c r="UCH286" s="85"/>
      <c r="UCI286" s="85"/>
      <c r="UCJ286" s="85"/>
      <c r="UCK286" s="85"/>
      <c r="UCL286" s="85"/>
      <c r="UCM286" s="85"/>
      <c r="UCN286" s="85"/>
      <c r="UCO286" s="85"/>
      <c r="UCP286" s="85"/>
      <c r="UCQ286" s="85"/>
      <c r="UCR286" s="85"/>
      <c r="UCS286" s="85"/>
      <c r="UCT286" s="85"/>
      <c r="UCU286" s="85"/>
      <c r="UCV286" s="85"/>
      <c r="UCW286" s="85"/>
      <c r="UCX286" s="85"/>
      <c r="UCY286" s="85"/>
      <c r="UCZ286" s="85"/>
      <c r="UDA286" s="85"/>
      <c r="UDB286" s="85"/>
      <c r="UDC286" s="85"/>
      <c r="UDD286" s="85"/>
      <c r="UDE286" s="85"/>
      <c r="UDF286" s="85"/>
      <c r="UDG286" s="85"/>
      <c r="UDH286" s="85"/>
      <c r="UDI286" s="85"/>
      <c r="UDJ286" s="85"/>
      <c r="UDK286" s="85"/>
      <c r="UDL286" s="85"/>
      <c r="UDM286" s="85"/>
      <c r="UDN286" s="85"/>
      <c r="UDO286" s="85"/>
      <c r="UDP286" s="85"/>
      <c r="UDQ286" s="85"/>
      <c r="UDR286" s="85"/>
      <c r="UDS286" s="85"/>
      <c r="UDT286" s="85"/>
      <c r="UDU286" s="85"/>
      <c r="UDV286" s="85"/>
      <c r="UDW286" s="85"/>
      <c r="UDX286" s="85"/>
      <c r="UDY286" s="85"/>
      <c r="UDZ286" s="85"/>
      <c r="UEA286" s="85"/>
      <c r="UEB286" s="85"/>
      <c r="UEC286" s="85"/>
      <c r="UED286" s="85"/>
      <c r="UEE286" s="85"/>
      <c r="UEF286" s="85"/>
      <c r="UEG286" s="85"/>
      <c r="UEH286" s="85"/>
      <c r="UEI286" s="85"/>
      <c r="UEJ286" s="85"/>
      <c r="UEK286" s="85"/>
      <c r="UEL286" s="85"/>
      <c r="UEM286" s="85"/>
      <c r="UEN286" s="85"/>
      <c r="UEO286" s="85"/>
      <c r="UEP286" s="85"/>
      <c r="UEQ286" s="85"/>
      <c r="UER286" s="85"/>
      <c r="UES286" s="85"/>
      <c r="UET286" s="85"/>
      <c r="UEU286" s="85"/>
      <c r="UEV286" s="85"/>
      <c r="UEW286" s="85"/>
      <c r="UEX286" s="85"/>
      <c r="UEY286" s="85"/>
      <c r="UEZ286" s="85"/>
      <c r="UFA286" s="85"/>
      <c r="UFB286" s="85"/>
      <c r="UFC286" s="85"/>
      <c r="UFD286" s="85"/>
      <c r="UFE286" s="85"/>
      <c r="UFF286" s="85"/>
      <c r="UFG286" s="85"/>
      <c r="UFH286" s="85"/>
      <c r="UFI286" s="85"/>
      <c r="UFJ286" s="85"/>
      <c r="UFK286" s="85"/>
      <c r="UFL286" s="85"/>
      <c r="UFM286" s="85"/>
      <c r="UFN286" s="85"/>
      <c r="UFO286" s="85"/>
      <c r="UFP286" s="85"/>
      <c r="UFQ286" s="85"/>
      <c r="UFR286" s="85"/>
      <c r="UFS286" s="85"/>
      <c r="UFT286" s="85"/>
      <c r="UFU286" s="85"/>
      <c r="UFV286" s="85"/>
      <c r="UFW286" s="85"/>
      <c r="UFX286" s="85"/>
      <c r="UFY286" s="85"/>
      <c r="UFZ286" s="85"/>
      <c r="UGA286" s="85"/>
      <c r="UGB286" s="85"/>
      <c r="UGC286" s="85"/>
      <c r="UGD286" s="85"/>
      <c r="UGE286" s="85"/>
      <c r="UGF286" s="85"/>
      <c r="UGG286" s="85"/>
      <c r="UGH286" s="85"/>
      <c r="UGI286" s="85"/>
      <c r="UGJ286" s="85"/>
      <c r="UGK286" s="85"/>
      <c r="UGL286" s="85"/>
      <c r="UGM286" s="85"/>
      <c r="UGN286" s="85"/>
      <c r="UGO286" s="85"/>
      <c r="UGP286" s="85"/>
      <c r="UGQ286" s="85"/>
      <c r="UGR286" s="85"/>
      <c r="UGS286" s="85"/>
      <c r="UGT286" s="85"/>
      <c r="UGU286" s="85"/>
      <c r="UGV286" s="85"/>
      <c r="UGW286" s="85"/>
      <c r="UGX286" s="85"/>
      <c r="UGY286" s="85"/>
      <c r="UGZ286" s="85"/>
      <c r="UHA286" s="85"/>
      <c r="UHB286" s="85"/>
      <c r="UHC286" s="85"/>
      <c r="UHD286" s="85"/>
      <c r="UHE286" s="85"/>
      <c r="UHF286" s="85"/>
      <c r="UHG286" s="85"/>
      <c r="UHH286" s="85"/>
      <c r="UHI286" s="85"/>
      <c r="UHJ286" s="85"/>
      <c r="UHK286" s="85"/>
      <c r="UHL286" s="85"/>
      <c r="UHM286" s="85"/>
      <c r="UHN286" s="85"/>
      <c r="UHO286" s="85"/>
      <c r="UHP286" s="85"/>
      <c r="UHQ286" s="85"/>
      <c r="UHR286" s="85"/>
      <c r="UHS286" s="85"/>
      <c r="UHT286" s="85"/>
      <c r="UHU286" s="85"/>
      <c r="UHV286" s="85"/>
      <c r="UHW286" s="85"/>
      <c r="UHX286" s="85"/>
      <c r="UHY286" s="85"/>
      <c r="UHZ286" s="85"/>
      <c r="UIA286" s="85"/>
      <c r="UIB286" s="85"/>
      <c r="UIC286" s="85"/>
      <c r="UID286" s="85"/>
      <c r="UIE286" s="85"/>
      <c r="UIF286" s="85"/>
      <c r="UIG286" s="85"/>
      <c r="UIH286" s="85"/>
      <c r="UII286" s="85"/>
      <c r="UIJ286" s="85"/>
      <c r="UIK286" s="85"/>
      <c r="UIL286" s="85"/>
      <c r="UIM286" s="85"/>
      <c r="UIN286" s="85"/>
      <c r="UIO286" s="85"/>
      <c r="UIP286" s="85"/>
      <c r="UIQ286" s="85"/>
      <c r="UIR286" s="85"/>
      <c r="UIS286" s="85"/>
      <c r="UIT286" s="85"/>
      <c r="UIU286" s="85"/>
      <c r="UIV286" s="85"/>
      <c r="UIW286" s="85"/>
      <c r="UIX286" s="85"/>
      <c r="UIY286" s="85"/>
      <c r="UIZ286" s="85"/>
      <c r="UJA286" s="85"/>
      <c r="UJB286" s="85"/>
      <c r="UJC286" s="85"/>
      <c r="UJD286" s="85"/>
      <c r="UJE286" s="85"/>
      <c r="UJF286" s="85"/>
      <c r="UJG286" s="85"/>
      <c r="UJH286" s="85"/>
      <c r="UJI286" s="85"/>
      <c r="UJJ286" s="85"/>
      <c r="UJK286" s="85"/>
      <c r="UJL286" s="85"/>
      <c r="UJM286" s="85"/>
      <c r="UJN286" s="85"/>
      <c r="UJO286" s="85"/>
      <c r="UJP286" s="85"/>
      <c r="UJQ286" s="85"/>
      <c r="UJR286" s="85"/>
      <c r="UJS286" s="85"/>
      <c r="UJT286" s="85"/>
      <c r="UJU286" s="85"/>
      <c r="UJV286" s="85"/>
      <c r="UJW286" s="85"/>
      <c r="UJX286" s="85"/>
      <c r="UJY286" s="85"/>
      <c r="UJZ286" s="85"/>
      <c r="UKA286" s="85"/>
      <c r="UKB286" s="85"/>
      <c r="UKC286" s="85"/>
      <c r="UKD286" s="85"/>
      <c r="UKE286" s="85"/>
      <c r="UKF286" s="85"/>
      <c r="UKG286" s="85"/>
      <c r="UKH286" s="85"/>
      <c r="UKI286" s="85"/>
      <c r="UKJ286" s="85"/>
      <c r="UKK286" s="85"/>
      <c r="UKL286" s="85"/>
      <c r="UKM286" s="85"/>
      <c r="UKN286" s="85"/>
      <c r="UKO286" s="85"/>
      <c r="UKP286" s="85"/>
      <c r="UKQ286" s="85"/>
      <c r="UKR286" s="85"/>
      <c r="UKS286" s="85"/>
      <c r="UKT286" s="85"/>
      <c r="UKU286" s="85"/>
      <c r="UKV286" s="85"/>
      <c r="UKW286" s="85"/>
      <c r="UKX286" s="85"/>
      <c r="UKY286" s="85"/>
      <c r="UKZ286" s="85"/>
      <c r="ULA286" s="85"/>
      <c r="ULB286" s="85"/>
      <c r="ULC286" s="85"/>
      <c r="ULD286" s="85"/>
      <c r="ULE286" s="85"/>
      <c r="ULF286" s="85"/>
      <c r="ULG286" s="85"/>
      <c r="ULH286" s="85"/>
      <c r="ULI286" s="85"/>
      <c r="ULJ286" s="85"/>
      <c r="ULK286" s="85"/>
      <c r="ULL286" s="85"/>
      <c r="ULM286" s="85"/>
      <c r="ULN286" s="85"/>
      <c r="ULO286" s="85"/>
      <c r="ULP286" s="85"/>
      <c r="ULQ286" s="85"/>
      <c r="ULR286" s="85"/>
      <c r="ULS286" s="85"/>
      <c r="ULT286" s="85"/>
      <c r="ULU286" s="85"/>
      <c r="ULV286" s="85"/>
      <c r="ULW286" s="85"/>
      <c r="ULX286" s="85"/>
      <c r="ULY286" s="85"/>
      <c r="ULZ286" s="85"/>
      <c r="UMA286" s="85"/>
      <c r="UMB286" s="85"/>
      <c r="UMC286" s="85"/>
      <c r="UMD286" s="85"/>
      <c r="UME286" s="85"/>
      <c r="UMF286" s="85"/>
      <c r="UMG286" s="85"/>
      <c r="UMH286" s="85"/>
      <c r="UMI286" s="85"/>
      <c r="UMJ286" s="85"/>
      <c r="UMK286" s="85"/>
      <c r="UML286" s="85"/>
      <c r="UMM286" s="85"/>
      <c r="UMN286" s="85"/>
      <c r="UMO286" s="85"/>
      <c r="UMP286" s="85"/>
      <c r="UMQ286" s="85"/>
      <c r="UMR286" s="85"/>
      <c r="UMS286" s="85"/>
      <c r="UMT286" s="85"/>
      <c r="UMU286" s="85"/>
      <c r="UMV286" s="85"/>
      <c r="UMW286" s="85"/>
      <c r="UMX286" s="85"/>
      <c r="UMY286" s="85"/>
      <c r="UMZ286" s="85"/>
      <c r="UNA286" s="85"/>
      <c r="UNB286" s="85"/>
      <c r="UNC286" s="85"/>
      <c r="UND286" s="85"/>
      <c r="UNE286" s="85"/>
      <c r="UNF286" s="85"/>
      <c r="UNG286" s="85"/>
      <c r="UNH286" s="85"/>
      <c r="UNI286" s="85"/>
      <c r="UNJ286" s="85"/>
      <c r="UNK286" s="85"/>
      <c r="UNL286" s="85"/>
      <c r="UNM286" s="85"/>
      <c r="UNN286" s="85"/>
      <c r="UNO286" s="85"/>
      <c r="UNP286" s="85"/>
      <c r="UNQ286" s="85"/>
      <c r="UNR286" s="85"/>
      <c r="UNS286" s="85"/>
      <c r="UNT286" s="85"/>
      <c r="UNU286" s="85"/>
      <c r="UNV286" s="85"/>
      <c r="UNW286" s="85"/>
      <c r="UNX286" s="85"/>
      <c r="UNY286" s="85"/>
      <c r="UNZ286" s="85"/>
      <c r="UOA286" s="85"/>
      <c r="UOB286" s="85"/>
      <c r="UOC286" s="85"/>
      <c r="UOD286" s="85"/>
      <c r="UOE286" s="85"/>
      <c r="UOF286" s="85"/>
      <c r="UOG286" s="85"/>
      <c r="UOH286" s="85"/>
      <c r="UOI286" s="85"/>
      <c r="UOJ286" s="85"/>
      <c r="UOK286" s="85"/>
      <c r="UOL286" s="85"/>
      <c r="UOM286" s="85"/>
      <c r="UON286" s="85"/>
      <c r="UOO286" s="85"/>
      <c r="UOP286" s="85"/>
      <c r="UOQ286" s="85"/>
      <c r="UOR286" s="85"/>
      <c r="UOS286" s="85"/>
      <c r="UOT286" s="85"/>
      <c r="UOU286" s="85"/>
      <c r="UOV286" s="85"/>
      <c r="UOW286" s="85"/>
      <c r="UOX286" s="85"/>
      <c r="UOY286" s="85"/>
      <c r="UOZ286" s="85"/>
      <c r="UPA286" s="85"/>
      <c r="UPB286" s="85"/>
      <c r="UPC286" s="85"/>
      <c r="UPD286" s="85"/>
      <c r="UPE286" s="85"/>
      <c r="UPF286" s="85"/>
      <c r="UPG286" s="85"/>
      <c r="UPH286" s="85"/>
      <c r="UPI286" s="85"/>
      <c r="UPJ286" s="85"/>
      <c r="UPK286" s="85"/>
      <c r="UPL286" s="85"/>
      <c r="UPM286" s="85"/>
      <c r="UPN286" s="85"/>
      <c r="UPO286" s="85"/>
      <c r="UPP286" s="85"/>
      <c r="UPQ286" s="85"/>
      <c r="UPR286" s="85"/>
      <c r="UPS286" s="85"/>
      <c r="UPT286" s="85"/>
      <c r="UPU286" s="85"/>
      <c r="UPV286" s="85"/>
      <c r="UPW286" s="85"/>
      <c r="UPX286" s="85"/>
      <c r="UPY286" s="85"/>
      <c r="UPZ286" s="85"/>
      <c r="UQA286" s="85"/>
      <c r="UQB286" s="85"/>
      <c r="UQC286" s="85"/>
      <c r="UQD286" s="85"/>
      <c r="UQE286" s="85"/>
      <c r="UQF286" s="85"/>
      <c r="UQG286" s="85"/>
      <c r="UQH286" s="85"/>
      <c r="UQI286" s="85"/>
      <c r="UQJ286" s="85"/>
      <c r="UQK286" s="85"/>
      <c r="UQL286" s="85"/>
      <c r="UQM286" s="85"/>
      <c r="UQN286" s="85"/>
      <c r="UQO286" s="85"/>
      <c r="UQP286" s="85"/>
      <c r="UQQ286" s="85"/>
      <c r="UQR286" s="85"/>
      <c r="UQS286" s="85"/>
      <c r="UQT286" s="85"/>
      <c r="UQU286" s="85"/>
      <c r="UQV286" s="85"/>
      <c r="UQW286" s="85"/>
      <c r="UQX286" s="85"/>
      <c r="UQY286" s="85"/>
      <c r="UQZ286" s="85"/>
      <c r="URA286" s="85"/>
      <c r="URB286" s="85"/>
      <c r="URC286" s="85"/>
      <c r="URD286" s="85"/>
      <c r="URE286" s="85"/>
      <c r="URF286" s="85"/>
      <c r="URG286" s="85"/>
      <c r="URH286" s="85"/>
      <c r="URI286" s="85"/>
      <c r="URJ286" s="85"/>
      <c r="URK286" s="85"/>
      <c r="URL286" s="85"/>
      <c r="URM286" s="85"/>
      <c r="URN286" s="85"/>
      <c r="URO286" s="85"/>
      <c r="URP286" s="85"/>
      <c r="URQ286" s="85"/>
      <c r="URR286" s="85"/>
      <c r="URS286" s="85"/>
      <c r="URT286" s="85"/>
      <c r="URU286" s="85"/>
      <c r="URV286" s="85"/>
      <c r="URW286" s="85"/>
      <c r="URX286" s="85"/>
      <c r="URY286" s="85"/>
      <c r="URZ286" s="85"/>
      <c r="USA286" s="85"/>
      <c r="USB286" s="85"/>
      <c r="USC286" s="85"/>
      <c r="USD286" s="85"/>
      <c r="USE286" s="85"/>
      <c r="USF286" s="85"/>
      <c r="USG286" s="85"/>
      <c r="USH286" s="85"/>
      <c r="USI286" s="85"/>
      <c r="USJ286" s="85"/>
      <c r="USK286" s="85"/>
      <c r="USL286" s="85"/>
      <c r="USM286" s="85"/>
      <c r="USN286" s="85"/>
      <c r="USO286" s="85"/>
      <c r="USP286" s="85"/>
      <c r="USQ286" s="85"/>
      <c r="USR286" s="85"/>
      <c r="USS286" s="85"/>
      <c r="UST286" s="85"/>
      <c r="USU286" s="85"/>
      <c r="USV286" s="85"/>
      <c r="USW286" s="85"/>
      <c r="USX286" s="85"/>
      <c r="USY286" s="85"/>
      <c r="USZ286" s="85"/>
      <c r="UTA286" s="85"/>
      <c r="UTB286" s="85"/>
      <c r="UTC286" s="85"/>
      <c r="UTD286" s="85"/>
      <c r="UTE286" s="85"/>
      <c r="UTF286" s="85"/>
      <c r="UTG286" s="85"/>
      <c r="UTH286" s="85"/>
      <c r="UTI286" s="85"/>
      <c r="UTJ286" s="85"/>
      <c r="UTK286" s="85"/>
      <c r="UTL286" s="85"/>
      <c r="UTM286" s="85"/>
      <c r="UTN286" s="85"/>
      <c r="UTO286" s="85"/>
      <c r="UTP286" s="85"/>
      <c r="UTQ286" s="85"/>
      <c r="UTR286" s="85"/>
      <c r="UTS286" s="85"/>
      <c r="UTT286" s="85"/>
      <c r="UTU286" s="85"/>
      <c r="UTV286" s="85"/>
      <c r="UTW286" s="85"/>
      <c r="UTX286" s="85"/>
      <c r="UTY286" s="85"/>
      <c r="UTZ286" s="85"/>
      <c r="UUA286" s="85"/>
      <c r="UUB286" s="85"/>
      <c r="UUC286" s="85"/>
      <c r="UUD286" s="85"/>
      <c r="UUE286" s="85"/>
      <c r="UUF286" s="85"/>
      <c r="UUG286" s="85"/>
      <c r="UUH286" s="85"/>
      <c r="UUI286" s="85"/>
      <c r="UUJ286" s="85"/>
      <c r="UUK286" s="85"/>
      <c r="UUL286" s="85"/>
      <c r="UUM286" s="85"/>
      <c r="UUN286" s="85"/>
      <c r="UUO286" s="85"/>
      <c r="UUP286" s="85"/>
      <c r="UUQ286" s="85"/>
      <c r="UUR286" s="85"/>
      <c r="UUS286" s="85"/>
      <c r="UUT286" s="85"/>
      <c r="UUU286" s="85"/>
      <c r="UUV286" s="85"/>
      <c r="UUW286" s="85"/>
      <c r="UUX286" s="85"/>
      <c r="UUY286" s="85"/>
      <c r="UUZ286" s="85"/>
      <c r="UVA286" s="85"/>
      <c r="UVB286" s="85"/>
      <c r="UVC286" s="85"/>
      <c r="UVD286" s="85"/>
      <c r="UVE286" s="85"/>
      <c r="UVF286" s="85"/>
      <c r="UVG286" s="85"/>
      <c r="UVH286" s="85"/>
      <c r="UVI286" s="85"/>
      <c r="UVJ286" s="85"/>
      <c r="UVK286" s="85"/>
      <c r="UVL286" s="85"/>
      <c r="UVM286" s="85"/>
      <c r="UVN286" s="85"/>
      <c r="UVO286" s="85"/>
      <c r="UVP286" s="85"/>
      <c r="UVQ286" s="85"/>
      <c r="UVR286" s="85"/>
      <c r="UVS286" s="85"/>
      <c r="UVT286" s="85"/>
      <c r="UVU286" s="85"/>
      <c r="UVV286" s="85"/>
      <c r="UVW286" s="85"/>
      <c r="UVX286" s="85"/>
      <c r="UVY286" s="85"/>
      <c r="UVZ286" s="85"/>
      <c r="UWA286" s="85"/>
      <c r="UWB286" s="85"/>
      <c r="UWC286" s="85"/>
      <c r="UWD286" s="85"/>
      <c r="UWE286" s="85"/>
      <c r="UWF286" s="85"/>
      <c r="UWG286" s="85"/>
      <c r="UWH286" s="85"/>
      <c r="UWI286" s="85"/>
      <c r="UWJ286" s="85"/>
      <c r="UWK286" s="85"/>
      <c r="UWL286" s="85"/>
      <c r="UWM286" s="85"/>
      <c r="UWN286" s="85"/>
      <c r="UWO286" s="85"/>
      <c r="UWP286" s="85"/>
      <c r="UWQ286" s="85"/>
      <c r="UWR286" s="85"/>
      <c r="UWS286" s="85"/>
      <c r="UWT286" s="85"/>
      <c r="UWU286" s="85"/>
      <c r="UWV286" s="85"/>
      <c r="UWW286" s="85"/>
      <c r="UWX286" s="85"/>
      <c r="UWY286" s="85"/>
      <c r="UWZ286" s="85"/>
      <c r="UXA286" s="85"/>
      <c r="UXB286" s="85"/>
      <c r="UXC286" s="85"/>
      <c r="UXD286" s="85"/>
      <c r="UXE286" s="85"/>
      <c r="UXF286" s="85"/>
      <c r="UXG286" s="85"/>
      <c r="UXH286" s="85"/>
      <c r="UXI286" s="85"/>
      <c r="UXJ286" s="85"/>
      <c r="UXK286" s="85"/>
      <c r="UXL286" s="85"/>
      <c r="UXM286" s="85"/>
      <c r="UXN286" s="85"/>
      <c r="UXO286" s="85"/>
      <c r="UXP286" s="85"/>
      <c r="UXQ286" s="85"/>
      <c r="UXR286" s="85"/>
      <c r="UXS286" s="85"/>
      <c r="UXT286" s="85"/>
      <c r="UXU286" s="85"/>
      <c r="UXV286" s="85"/>
      <c r="UXW286" s="85"/>
      <c r="UXX286" s="85"/>
      <c r="UXY286" s="85"/>
      <c r="UXZ286" s="85"/>
      <c r="UYA286" s="85"/>
      <c r="UYB286" s="85"/>
      <c r="UYC286" s="85"/>
      <c r="UYD286" s="85"/>
      <c r="UYE286" s="85"/>
      <c r="UYF286" s="85"/>
      <c r="UYG286" s="85"/>
      <c r="UYH286" s="85"/>
      <c r="UYI286" s="85"/>
      <c r="UYJ286" s="85"/>
      <c r="UYK286" s="85"/>
      <c r="UYL286" s="85"/>
      <c r="UYM286" s="85"/>
      <c r="UYN286" s="85"/>
      <c r="UYO286" s="85"/>
      <c r="UYP286" s="85"/>
      <c r="UYQ286" s="85"/>
      <c r="UYR286" s="85"/>
      <c r="UYS286" s="85"/>
      <c r="UYT286" s="85"/>
      <c r="UYU286" s="85"/>
      <c r="UYV286" s="85"/>
      <c r="UYW286" s="85"/>
      <c r="UYX286" s="85"/>
      <c r="UYY286" s="85"/>
      <c r="UYZ286" s="85"/>
      <c r="UZA286" s="85"/>
      <c r="UZB286" s="85"/>
      <c r="UZC286" s="85"/>
      <c r="UZD286" s="85"/>
      <c r="UZE286" s="85"/>
      <c r="UZF286" s="85"/>
      <c r="UZG286" s="85"/>
      <c r="UZH286" s="85"/>
      <c r="UZI286" s="85"/>
      <c r="UZJ286" s="85"/>
      <c r="UZK286" s="85"/>
      <c r="UZL286" s="85"/>
      <c r="UZM286" s="85"/>
      <c r="UZN286" s="85"/>
      <c r="UZO286" s="85"/>
      <c r="UZP286" s="85"/>
      <c r="UZQ286" s="85"/>
      <c r="UZR286" s="85"/>
      <c r="UZS286" s="85"/>
      <c r="UZT286" s="85"/>
      <c r="UZU286" s="85"/>
      <c r="UZV286" s="85"/>
      <c r="UZW286" s="85"/>
      <c r="UZX286" s="85"/>
      <c r="UZY286" s="85"/>
      <c r="UZZ286" s="85"/>
      <c r="VAA286" s="85"/>
      <c r="VAB286" s="85"/>
      <c r="VAC286" s="85"/>
      <c r="VAD286" s="85"/>
      <c r="VAE286" s="85"/>
      <c r="VAF286" s="85"/>
      <c r="VAG286" s="85"/>
      <c r="VAH286" s="85"/>
      <c r="VAI286" s="85"/>
      <c r="VAJ286" s="85"/>
      <c r="VAK286" s="85"/>
      <c r="VAL286" s="85"/>
      <c r="VAM286" s="85"/>
      <c r="VAN286" s="85"/>
      <c r="VAO286" s="85"/>
      <c r="VAP286" s="85"/>
      <c r="VAQ286" s="85"/>
      <c r="VAR286" s="85"/>
      <c r="VAS286" s="85"/>
      <c r="VAT286" s="85"/>
      <c r="VAU286" s="85"/>
      <c r="VAV286" s="85"/>
      <c r="VAW286" s="85"/>
      <c r="VAX286" s="85"/>
      <c r="VAY286" s="85"/>
      <c r="VAZ286" s="85"/>
      <c r="VBA286" s="85"/>
      <c r="VBB286" s="85"/>
      <c r="VBC286" s="85"/>
      <c r="VBD286" s="85"/>
      <c r="VBE286" s="85"/>
      <c r="VBF286" s="85"/>
      <c r="VBG286" s="85"/>
      <c r="VBH286" s="85"/>
      <c r="VBI286" s="85"/>
      <c r="VBJ286" s="85"/>
      <c r="VBK286" s="85"/>
      <c r="VBL286" s="85"/>
      <c r="VBM286" s="85"/>
      <c r="VBN286" s="85"/>
      <c r="VBO286" s="85"/>
      <c r="VBP286" s="85"/>
      <c r="VBQ286" s="85"/>
      <c r="VBR286" s="85"/>
      <c r="VBS286" s="85"/>
      <c r="VBT286" s="85"/>
      <c r="VBU286" s="85"/>
      <c r="VBV286" s="85"/>
      <c r="VBW286" s="85"/>
      <c r="VBX286" s="85"/>
      <c r="VBY286" s="85"/>
      <c r="VBZ286" s="85"/>
      <c r="VCA286" s="85"/>
      <c r="VCB286" s="85"/>
      <c r="VCC286" s="85"/>
      <c r="VCD286" s="85"/>
      <c r="VCE286" s="85"/>
      <c r="VCF286" s="85"/>
      <c r="VCG286" s="85"/>
      <c r="VCH286" s="85"/>
      <c r="VCI286" s="85"/>
      <c r="VCJ286" s="85"/>
      <c r="VCK286" s="85"/>
      <c r="VCL286" s="85"/>
      <c r="VCM286" s="85"/>
      <c r="VCN286" s="85"/>
      <c r="VCO286" s="85"/>
      <c r="VCP286" s="85"/>
      <c r="VCQ286" s="85"/>
      <c r="VCR286" s="85"/>
      <c r="VCS286" s="85"/>
      <c r="VCT286" s="85"/>
      <c r="VCU286" s="85"/>
      <c r="VCV286" s="85"/>
      <c r="VCW286" s="85"/>
      <c r="VCX286" s="85"/>
      <c r="VCY286" s="85"/>
      <c r="VCZ286" s="85"/>
      <c r="VDA286" s="85"/>
      <c r="VDB286" s="85"/>
      <c r="VDC286" s="85"/>
      <c r="VDD286" s="85"/>
      <c r="VDE286" s="85"/>
      <c r="VDF286" s="85"/>
      <c r="VDG286" s="85"/>
      <c r="VDH286" s="85"/>
      <c r="VDI286" s="85"/>
      <c r="VDJ286" s="85"/>
      <c r="VDK286" s="85"/>
      <c r="VDL286" s="85"/>
      <c r="VDM286" s="85"/>
      <c r="VDN286" s="85"/>
      <c r="VDO286" s="85"/>
      <c r="VDP286" s="85"/>
      <c r="VDQ286" s="85"/>
      <c r="VDR286" s="85"/>
      <c r="VDS286" s="85"/>
      <c r="VDT286" s="85"/>
      <c r="VDU286" s="85"/>
      <c r="VDV286" s="85"/>
      <c r="VDW286" s="85"/>
      <c r="VDX286" s="85"/>
      <c r="VDY286" s="85"/>
      <c r="VDZ286" s="85"/>
      <c r="VEA286" s="85"/>
      <c r="VEB286" s="85"/>
      <c r="VEC286" s="85"/>
      <c r="VED286" s="85"/>
      <c r="VEE286" s="85"/>
      <c r="VEF286" s="85"/>
      <c r="VEG286" s="85"/>
      <c r="VEH286" s="85"/>
      <c r="VEI286" s="85"/>
      <c r="VEJ286" s="85"/>
      <c r="VEK286" s="85"/>
      <c r="VEL286" s="85"/>
      <c r="VEM286" s="85"/>
      <c r="VEN286" s="85"/>
      <c r="VEO286" s="85"/>
      <c r="VEP286" s="85"/>
      <c r="VEQ286" s="85"/>
      <c r="VER286" s="85"/>
      <c r="VES286" s="85"/>
      <c r="VET286" s="85"/>
      <c r="VEU286" s="85"/>
      <c r="VEV286" s="85"/>
      <c r="VEW286" s="85"/>
      <c r="VEX286" s="85"/>
      <c r="VEY286" s="85"/>
      <c r="VEZ286" s="85"/>
      <c r="VFA286" s="85"/>
      <c r="VFB286" s="85"/>
      <c r="VFC286" s="85"/>
      <c r="VFD286" s="85"/>
      <c r="VFE286" s="85"/>
      <c r="VFF286" s="85"/>
      <c r="VFG286" s="85"/>
      <c r="VFH286" s="85"/>
      <c r="VFI286" s="85"/>
      <c r="VFJ286" s="85"/>
      <c r="VFK286" s="85"/>
      <c r="VFL286" s="85"/>
      <c r="VFM286" s="85"/>
      <c r="VFN286" s="85"/>
      <c r="VFO286" s="85"/>
      <c r="VFP286" s="85"/>
      <c r="VFQ286" s="85"/>
      <c r="VFR286" s="85"/>
      <c r="VFS286" s="85"/>
      <c r="VFT286" s="85"/>
      <c r="VFU286" s="85"/>
      <c r="VFV286" s="85"/>
      <c r="VFW286" s="85"/>
      <c r="VFX286" s="85"/>
      <c r="VFY286" s="85"/>
      <c r="VFZ286" s="85"/>
      <c r="VGA286" s="85"/>
      <c r="VGB286" s="85"/>
      <c r="VGC286" s="85"/>
      <c r="VGD286" s="85"/>
      <c r="VGE286" s="85"/>
      <c r="VGF286" s="85"/>
      <c r="VGG286" s="85"/>
      <c r="VGH286" s="85"/>
      <c r="VGI286" s="85"/>
      <c r="VGJ286" s="85"/>
      <c r="VGK286" s="85"/>
      <c r="VGL286" s="85"/>
      <c r="VGM286" s="85"/>
      <c r="VGN286" s="85"/>
      <c r="VGO286" s="85"/>
      <c r="VGP286" s="85"/>
      <c r="VGQ286" s="85"/>
      <c r="VGR286" s="85"/>
      <c r="VGS286" s="85"/>
      <c r="VGT286" s="85"/>
      <c r="VGU286" s="85"/>
      <c r="VGV286" s="85"/>
      <c r="VGW286" s="85"/>
      <c r="VGX286" s="85"/>
      <c r="VGY286" s="85"/>
      <c r="VGZ286" s="85"/>
      <c r="VHA286" s="85"/>
      <c r="VHB286" s="85"/>
      <c r="VHC286" s="85"/>
      <c r="VHD286" s="85"/>
      <c r="VHE286" s="85"/>
      <c r="VHF286" s="85"/>
      <c r="VHG286" s="85"/>
      <c r="VHH286" s="85"/>
      <c r="VHI286" s="85"/>
      <c r="VHJ286" s="85"/>
      <c r="VHK286" s="85"/>
      <c r="VHL286" s="85"/>
      <c r="VHM286" s="85"/>
      <c r="VHN286" s="85"/>
      <c r="VHO286" s="85"/>
      <c r="VHP286" s="85"/>
      <c r="VHQ286" s="85"/>
      <c r="VHR286" s="85"/>
      <c r="VHS286" s="85"/>
      <c r="VHT286" s="85"/>
      <c r="VHU286" s="85"/>
      <c r="VHV286" s="85"/>
      <c r="VHW286" s="85"/>
      <c r="VHX286" s="85"/>
      <c r="VHY286" s="85"/>
      <c r="VHZ286" s="85"/>
      <c r="VIA286" s="85"/>
      <c r="VIB286" s="85"/>
      <c r="VIC286" s="85"/>
      <c r="VID286" s="85"/>
      <c r="VIE286" s="85"/>
      <c r="VIF286" s="85"/>
      <c r="VIG286" s="85"/>
      <c r="VIH286" s="85"/>
      <c r="VII286" s="85"/>
      <c r="VIJ286" s="85"/>
      <c r="VIK286" s="85"/>
      <c r="VIL286" s="85"/>
      <c r="VIM286" s="85"/>
      <c r="VIN286" s="85"/>
      <c r="VIO286" s="85"/>
      <c r="VIP286" s="85"/>
      <c r="VIQ286" s="85"/>
      <c r="VIR286" s="85"/>
      <c r="VIS286" s="85"/>
      <c r="VIT286" s="85"/>
      <c r="VIU286" s="85"/>
      <c r="VIV286" s="85"/>
      <c r="VIW286" s="85"/>
      <c r="VIX286" s="85"/>
      <c r="VIY286" s="85"/>
      <c r="VIZ286" s="85"/>
      <c r="VJA286" s="85"/>
      <c r="VJB286" s="85"/>
      <c r="VJC286" s="85"/>
      <c r="VJD286" s="85"/>
      <c r="VJE286" s="85"/>
      <c r="VJF286" s="85"/>
      <c r="VJG286" s="85"/>
      <c r="VJH286" s="85"/>
      <c r="VJI286" s="85"/>
      <c r="VJJ286" s="85"/>
      <c r="VJK286" s="85"/>
      <c r="VJL286" s="85"/>
      <c r="VJM286" s="85"/>
      <c r="VJN286" s="85"/>
      <c r="VJO286" s="85"/>
      <c r="VJP286" s="85"/>
      <c r="VJQ286" s="85"/>
      <c r="VJR286" s="85"/>
      <c r="VJS286" s="85"/>
      <c r="VJT286" s="85"/>
      <c r="VJU286" s="85"/>
      <c r="VJV286" s="85"/>
      <c r="VJW286" s="85"/>
      <c r="VJX286" s="85"/>
      <c r="VJY286" s="85"/>
      <c r="VJZ286" s="85"/>
      <c r="VKA286" s="85"/>
      <c r="VKB286" s="85"/>
      <c r="VKC286" s="85"/>
      <c r="VKD286" s="85"/>
      <c r="VKE286" s="85"/>
      <c r="VKF286" s="85"/>
      <c r="VKG286" s="85"/>
      <c r="VKH286" s="85"/>
      <c r="VKI286" s="85"/>
      <c r="VKJ286" s="85"/>
      <c r="VKK286" s="85"/>
      <c r="VKL286" s="85"/>
      <c r="VKM286" s="85"/>
      <c r="VKN286" s="85"/>
      <c r="VKO286" s="85"/>
      <c r="VKP286" s="85"/>
      <c r="VKQ286" s="85"/>
      <c r="VKR286" s="85"/>
      <c r="VKS286" s="85"/>
      <c r="VKT286" s="85"/>
      <c r="VKU286" s="85"/>
      <c r="VKV286" s="85"/>
      <c r="VKW286" s="85"/>
      <c r="VKX286" s="85"/>
      <c r="VKY286" s="85"/>
      <c r="VKZ286" s="85"/>
      <c r="VLA286" s="85"/>
      <c r="VLB286" s="85"/>
      <c r="VLC286" s="85"/>
      <c r="VLD286" s="85"/>
      <c r="VLE286" s="85"/>
      <c r="VLF286" s="85"/>
      <c r="VLG286" s="85"/>
      <c r="VLH286" s="85"/>
      <c r="VLI286" s="85"/>
      <c r="VLJ286" s="85"/>
      <c r="VLK286" s="85"/>
      <c r="VLL286" s="85"/>
      <c r="VLM286" s="85"/>
      <c r="VLN286" s="85"/>
      <c r="VLO286" s="85"/>
      <c r="VLP286" s="85"/>
      <c r="VLQ286" s="85"/>
      <c r="VLR286" s="85"/>
      <c r="VLS286" s="85"/>
      <c r="VLT286" s="85"/>
      <c r="VLU286" s="85"/>
      <c r="VLV286" s="85"/>
      <c r="VLW286" s="85"/>
      <c r="VLX286" s="85"/>
      <c r="VLY286" s="85"/>
      <c r="VLZ286" s="85"/>
      <c r="VMA286" s="85"/>
      <c r="VMB286" s="85"/>
      <c r="VMC286" s="85"/>
      <c r="VMD286" s="85"/>
      <c r="VME286" s="85"/>
      <c r="VMF286" s="85"/>
      <c r="VMG286" s="85"/>
      <c r="VMH286" s="85"/>
      <c r="VMI286" s="85"/>
      <c r="VMJ286" s="85"/>
      <c r="VMK286" s="85"/>
      <c r="VML286" s="85"/>
      <c r="VMM286" s="85"/>
      <c r="VMN286" s="85"/>
      <c r="VMO286" s="85"/>
      <c r="VMP286" s="85"/>
      <c r="VMQ286" s="85"/>
      <c r="VMR286" s="85"/>
      <c r="VMS286" s="85"/>
      <c r="VMT286" s="85"/>
      <c r="VMU286" s="85"/>
      <c r="VMV286" s="85"/>
      <c r="VMW286" s="85"/>
      <c r="VMX286" s="85"/>
      <c r="VMY286" s="85"/>
      <c r="VMZ286" s="85"/>
      <c r="VNA286" s="85"/>
      <c r="VNB286" s="85"/>
      <c r="VNC286" s="85"/>
      <c r="VND286" s="85"/>
      <c r="VNE286" s="85"/>
      <c r="VNF286" s="85"/>
      <c r="VNG286" s="85"/>
      <c r="VNH286" s="85"/>
      <c r="VNI286" s="85"/>
      <c r="VNJ286" s="85"/>
      <c r="VNK286" s="85"/>
      <c r="VNL286" s="85"/>
      <c r="VNM286" s="85"/>
      <c r="VNN286" s="85"/>
      <c r="VNO286" s="85"/>
      <c r="VNP286" s="85"/>
      <c r="VNQ286" s="85"/>
      <c r="VNR286" s="85"/>
      <c r="VNS286" s="85"/>
      <c r="VNT286" s="85"/>
      <c r="VNU286" s="85"/>
      <c r="VNV286" s="85"/>
      <c r="VNW286" s="85"/>
      <c r="VNX286" s="85"/>
      <c r="VNY286" s="85"/>
      <c r="VNZ286" s="85"/>
      <c r="VOA286" s="85"/>
      <c r="VOB286" s="85"/>
      <c r="VOC286" s="85"/>
      <c r="VOD286" s="85"/>
      <c r="VOE286" s="85"/>
      <c r="VOF286" s="85"/>
      <c r="VOG286" s="85"/>
      <c r="VOH286" s="85"/>
      <c r="VOI286" s="85"/>
      <c r="VOJ286" s="85"/>
      <c r="VOK286" s="85"/>
      <c r="VOL286" s="85"/>
      <c r="VOM286" s="85"/>
      <c r="VON286" s="85"/>
      <c r="VOO286" s="85"/>
      <c r="VOP286" s="85"/>
      <c r="VOQ286" s="85"/>
      <c r="VOR286" s="85"/>
      <c r="VOS286" s="85"/>
      <c r="VOT286" s="85"/>
      <c r="VOU286" s="85"/>
      <c r="VOV286" s="85"/>
      <c r="VOW286" s="85"/>
      <c r="VOX286" s="85"/>
      <c r="VOY286" s="85"/>
      <c r="VOZ286" s="85"/>
      <c r="VPA286" s="85"/>
      <c r="VPB286" s="85"/>
      <c r="VPC286" s="85"/>
      <c r="VPD286" s="85"/>
      <c r="VPE286" s="85"/>
      <c r="VPF286" s="85"/>
      <c r="VPG286" s="85"/>
      <c r="VPH286" s="85"/>
      <c r="VPI286" s="85"/>
      <c r="VPJ286" s="85"/>
      <c r="VPK286" s="85"/>
      <c r="VPL286" s="85"/>
      <c r="VPM286" s="85"/>
      <c r="VPN286" s="85"/>
      <c r="VPO286" s="85"/>
      <c r="VPP286" s="85"/>
      <c r="VPQ286" s="85"/>
      <c r="VPR286" s="85"/>
      <c r="VPS286" s="85"/>
      <c r="VPT286" s="85"/>
      <c r="VPU286" s="85"/>
      <c r="VPV286" s="85"/>
      <c r="VPW286" s="85"/>
      <c r="VPX286" s="85"/>
      <c r="VPY286" s="85"/>
      <c r="VPZ286" s="85"/>
      <c r="VQA286" s="85"/>
      <c r="VQB286" s="85"/>
      <c r="VQC286" s="85"/>
      <c r="VQD286" s="85"/>
      <c r="VQE286" s="85"/>
      <c r="VQF286" s="85"/>
      <c r="VQG286" s="85"/>
      <c r="VQH286" s="85"/>
      <c r="VQI286" s="85"/>
      <c r="VQJ286" s="85"/>
      <c r="VQK286" s="85"/>
      <c r="VQL286" s="85"/>
      <c r="VQM286" s="85"/>
      <c r="VQN286" s="85"/>
      <c r="VQO286" s="85"/>
      <c r="VQP286" s="85"/>
      <c r="VQQ286" s="85"/>
      <c r="VQR286" s="85"/>
      <c r="VQS286" s="85"/>
      <c r="VQT286" s="85"/>
      <c r="VQU286" s="85"/>
      <c r="VQV286" s="85"/>
      <c r="VQW286" s="85"/>
      <c r="VQX286" s="85"/>
      <c r="VQY286" s="85"/>
      <c r="VQZ286" s="85"/>
      <c r="VRA286" s="85"/>
      <c r="VRB286" s="85"/>
      <c r="VRC286" s="85"/>
      <c r="VRD286" s="85"/>
      <c r="VRE286" s="85"/>
      <c r="VRF286" s="85"/>
      <c r="VRG286" s="85"/>
      <c r="VRH286" s="85"/>
      <c r="VRI286" s="85"/>
      <c r="VRJ286" s="85"/>
      <c r="VRK286" s="85"/>
      <c r="VRL286" s="85"/>
      <c r="VRM286" s="85"/>
      <c r="VRN286" s="85"/>
      <c r="VRO286" s="85"/>
      <c r="VRP286" s="85"/>
      <c r="VRQ286" s="85"/>
      <c r="VRR286" s="85"/>
      <c r="VRS286" s="85"/>
      <c r="VRT286" s="85"/>
      <c r="VRU286" s="85"/>
      <c r="VRV286" s="85"/>
      <c r="VRW286" s="85"/>
      <c r="VRX286" s="85"/>
      <c r="VRY286" s="85"/>
      <c r="VRZ286" s="85"/>
      <c r="VSA286" s="85"/>
      <c r="VSB286" s="85"/>
      <c r="VSC286" s="85"/>
      <c r="VSD286" s="85"/>
      <c r="VSE286" s="85"/>
      <c r="VSF286" s="85"/>
      <c r="VSG286" s="85"/>
      <c r="VSH286" s="85"/>
      <c r="VSI286" s="85"/>
      <c r="VSJ286" s="85"/>
      <c r="VSK286" s="85"/>
      <c r="VSL286" s="85"/>
      <c r="VSM286" s="85"/>
      <c r="VSN286" s="85"/>
      <c r="VSO286" s="85"/>
      <c r="VSP286" s="85"/>
      <c r="VSQ286" s="85"/>
      <c r="VSR286" s="85"/>
      <c r="VSS286" s="85"/>
      <c r="VST286" s="85"/>
      <c r="VSU286" s="85"/>
      <c r="VSV286" s="85"/>
      <c r="VSW286" s="85"/>
      <c r="VSX286" s="85"/>
      <c r="VSY286" s="85"/>
      <c r="VSZ286" s="85"/>
      <c r="VTA286" s="85"/>
      <c r="VTB286" s="85"/>
      <c r="VTC286" s="85"/>
      <c r="VTD286" s="85"/>
      <c r="VTE286" s="85"/>
      <c r="VTF286" s="85"/>
      <c r="VTG286" s="85"/>
      <c r="VTH286" s="85"/>
      <c r="VTI286" s="85"/>
      <c r="VTJ286" s="85"/>
      <c r="VTK286" s="85"/>
      <c r="VTL286" s="85"/>
      <c r="VTM286" s="85"/>
      <c r="VTN286" s="85"/>
      <c r="VTO286" s="85"/>
      <c r="VTP286" s="85"/>
      <c r="VTQ286" s="85"/>
      <c r="VTR286" s="85"/>
      <c r="VTS286" s="85"/>
      <c r="VTT286" s="85"/>
      <c r="VTU286" s="85"/>
      <c r="VTV286" s="85"/>
      <c r="VTW286" s="85"/>
      <c r="VTX286" s="85"/>
      <c r="VTY286" s="85"/>
      <c r="VTZ286" s="85"/>
      <c r="VUA286" s="85"/>
      <c r="VUB286" s="85"/>
      <c r="VUC286" s="85"/>
      <c r="VUD286" s="85"/>
      <c r="VUE286" s="85"/>
      <c r="VUF286" s="85"/>
      <c r="VUG286" s="85"/>
      <c r="VUH286" s="85"/>
      <c r="VUI286" s="85"/>
      <c r="VUJ286" s="85"/>
      <c r="VUK286" s="85"/>
      <c r="VUL286" s="85"/>
      <c r="VUM286" s="85"/>
      <c r="VUN286" s="85"/>
      <c r="VUO286" s="85"/>
      <c r="VUP286" s="85"/>
      <c r="VUQ286" s="85"/>
      <c r="VUR286" s="85"/>
      <c r="VUS286" s="85"/>
      <c r="VUT286" s="85"/>
      <c r="VUU286" s="85"/>
      <c r="VUV286" s="85"/>
      <c r="VUW286" s="85"/>
      <c r="VUX286" s="85"/>
      <c r="VUY286" s="85"/>
      <c r="VUZ286" s="85"/>
      <c r="VVA286" s="85"/>
      <c r="VVB286" s="85"/>
      <c r="VVC286" s="85"/>
      <c r="VVD286" s="85"/>
      <c r="VVE286" s="85"/>
      <c r="VVF286" s="85"/>
      <c r="VVG286" s="85"/>
      <c r="VVH286" s="85"/>
      <c r="VVI286" s="85"/>
      <c r="VVJ286" s="85"/>
      <c r="VVK286" s="85"/>
      <c r="VVL286" s="85"/>
      <c r="VVM286" s="85"/>
      <c r="VVN286" s="85"/>
      <c r="VVO286" s="85"/>
      <c r="VVP286" s="85"/>
      <c r="VVQ286" s="85"/>
      <c r="VVR286" s="85"/>
      <c r="VVS286" s="85"/>
      <c r="VVT286" s="85"/>
      <c r="VVU286" s="85"/>
      <c r="VVV286" s="85"/>
      <c r="VVW286" s="85"/>
      <c r="VVX286" s="85"/>
      <c r="VVY286" s="85"/>
      <c r="VVZ286" s="85"/>
      <c r="VWA286" s="85"/>
      <c r="VWB286" s="85"/>
      <c r="VWC286" s="85"/>
      <c r="VWD286" s="85"/>
      <c r="VWE286" s="85"/>
      <c r="VWF286" s="85"/>
      <c r="VWG286" s="85"/>
      <c r="VWH286" s="85"/>
      <c r="VWI286" s="85"/>
      <c r="VWJ286" s="85"/>
      <c r="VWK286" s="85"/>
      <c r="VWL286" s="85"/>
      <c r="VWM286" s="85"/>
      <c r="VWN286" s="85"/>
      <c r="VWO286" s="85"/>
      <c r="VWP286" s="85"/>
      <c r="VWQ286" s="85"/>
      <c r="VWR286" s="85"/>
      <c r="VWS286" s="85"/>
      <c r="VWT286" s="85"/>
      <c r="VWU286" s="85"/>
      <c r="VWV286" s="85"/>
      <c r="VWW286" s="85"/>
      <c r="VWX286" s="85"/>
      <c r="VWY286" s="85"/>
      <c r="VWZ286" s="85"/>
      <c r="VXA286" s="85"/>
      <c r="VXB286" s="85"/>
      <c r="VXC286" s="85"/>
      <c r="VXD286" s="85"/>
      <c r="VXE286" s="85"/>
      <c r="VXF286" s="85"/>
      <c r="VXG286" s="85"/>
      <c r="VXH286" s="85"/>
      <c r="VXI286" s="85"/>
      <c r="VXJ286" s="85"/>
      <c r="VXK286" s="85"/>
      <c r="VXL286" s="85"/>
      <c r="VXM286" s="85"/>
      <c r="VXN286" s="85"/>
      <c r="VXO286" s="85"/>
      <c r="VXP286" s="85"/>
      <c r="VXQ286" s="85"/>
      <c r="VXR286" s="85"/>
      <c r="VXS286" s="85"/>
      <c r="VXT286" s="85"/>
      <c r="VXU286" s="85"/>
      <c r="VXV286" s="85"/>
      <c r="VXW286" s="85"/>
      <c r="VXX286" s="85"/>
      <c r="VXY286" s="85"/>
      <c r="VXZ286" s="85"/>
      <c r="VYA286" s="85"/>
      <c r="VYB286" s="85"/>
      <c r="VYC286" s="85"/>
      <c r="VYD286" s="85"/>
      <c r="VYE286" s="85"/>
      <c r="VYF286" s="85"/>
      <c r="VYG286" s="85"/>
      <c r="VYH286" s="85"/>
      <c r="VYI286" s="85"/>
      <c r="VYJ286" s="85"/>
      <c r="VYK286" s="85"/>
      <c r="VYL286" s="85"/>
      <c r="VYM286" s="85"/>
      <c r="VYN286" s="85"/>
      <c r="VYO286" s="85"/>
      <c r="VYP286" s="85"/>
      <c r="VYQ286" s="85"/>
      <c r="VYR286" s="85"/>
      <c r="VYS286" s="85"/>
      <c r="VYT286" s="85"/>
      <c r="VYU286" s="85"/>
      <c r="VYV286" s="85"/>
      <c r="VYW286" s="85"/>
      <c r="VYX286" s="85"/>
      <c r="VYY286" s="85"/>
      <c r="VYZ286" s="85"/>
      <c r="VZA286" s="85"/>
      <c r="VZB286" s="85"/>
      <c r="VZC286" s="85"/>
      <c r="VZD286" s="85"/>
      <c r="VZE286" s="85"/>
      <c r="VZF286" s="85"/>
      <c r="VZG286" s="85"/>
      <c r="VZH286" s="85"/>
      <c r="VZI286" s="85"/>
      <c r="VZJ286" s="85"/>
      <c r="VZK286" s="85"/>
      <c r="VZL286" s="85"/>
      <c r="VZM286" s="85"/>
      <c r="VZN286" s="85"/>
      <c r="VZO286" s="85"/>
      <c r="VZP286" s="85"/>
      <c r="VZQ286" s="85"/>
      <c r="VZR286" s="85"/>
      <c r="VZS286" s="85"/>
      <c r="VZT286" s="85"/>
      <c r="VZU286" s="85"/>
      <c r="VZV286" s="85"/>
      <c r="VZW286" s="85"/>
      <c r="VZX286" s="85"/>
      <c r="VZY286" s="85"/>
      <c r="VZZ286" s="85"/>
      <c r="WAA286" s="85"/>
      <c r="WAB286" s="85"/>
      <c r="WAC286" s="85"/>
      <c r="WAD286" s="85"/>
      <c r="WAE286" s="85"/>
      <c r="WAF286" s="85"/>
      <c r="WAG286" s="85"/>
      <c r="WAH286" s="85"/>
      <c r="WAI286" s="85"/>
      <c r="WAJ286" s="85"/>
      <c r="WAK286" s="85"/>
      <c r="WAL286" s="85"/>
      <c r="WAM286" s="85"/>
      <c r="WAN286" s="85"/>
      <c r="WAO286" s="85"/>
      <c r="WAP286" s="85"/>
      <c r="WAQ286" s="85"/>
      <c r="WAR286" s="85"/>
      <c r="WAS286" s="85"/>
      <c r="WAT286" s="85"/>
      <c r="WAU286" s="85"/>
      <c r="WAV286" s="85"/>
      <c r="WAW286" s="85"/>
      <c r="WAX286" s="85"/>
      <c r="WAY286" s="85"/>
      <c r="WAZ286" s="85"/>
      <c r="WBA286" s="85"/>
      <c r="WBB286" s="85"/>
      <c r="WBC286" s="85"/>
      <c r="WBD286" s="85"/>
      <c r="WBE286" s="85"/>
      <c r="WBF286" s="85"/>
      <c r="WBG286" s="85"/>
      <c r="WBH286" s="85"/>
      <c r="WBI286" s="85"/>
      <c r="WBJ286" s="85"/>
      <c r="WBK286" s="85"/>
      <c r="WBL286" s="85"/>
      <c r="WBM286" s="85"/>
      <c r="WBN286" s="85"/>
      <c r="WBO286" s="85"/>
      <c r="WBP286" s="85"/>
      <c r="WBQ286" s="85"/>
      <c r="WBR286" s="85"/>
      <c r="WBS286" s="85"/>
      <c r="WBT286" s="85"/>
      <c r="WBU286" s="85"/>
      <c r="WBV286" s="85"/>
      <c r="WBW286" s="85"/>
      <c r="WBX286" s="85"/>
      <c r="WBY286" s="85"/>
      <c r="WBZ286" s="85"/>
      <c r="WCA286" s="85"/>
      <c r="WCB286" s="85"/>
      <c r="WCC286" s="85"/>
      <c r="WCD286" s="85"/>
      <c r="WCE286" s="85"/>
      <c r="WCF286" s="85"/>
      <c r="WCG286" s="85"/>
      <c r="WCH286" s="85"/>
      <c r="WCI286" s="85"/>
      <c r="WCJ286" s="85"/>
      <c r="WCK286" s="85"/>
      <c r="WCL286" s="85"/>
      <c r="WCM286" s="85"/>
      <c r="WCN286" s="85"/>
      <c r="WCO286" s="85"/>
      <c r="WCP286" s="85"/>
      <c r="WCQ286" s="85"/>
      <c r="WCR286" s="85"/>
      <c r="WCS286" s="85"/>
      <c r="WCT286" s="85"/>
      <c r="WCU286" s="85"/>
      <c r="WCV286" s="85"/>
      <c r="WCW286" s="85"/>
      <c r="WCX286" s="85"/>
      <c r="WCY286" s="85"/>
      <c r="WCZ286" s="85"/>
      <c r="WDA286" s="85"/>
      <c r="WDB286" s="85"/>
      <c r="WDC286" s="85"/>
      <c r="WDD286" s="85"/>
      <c r="WDE286" s="85"/>
      <c r="WDF286" s="85"/>
      <c r="WDG286" s="85"/>
      <c r="WDH286" s="85"/>
      <c r="WDI286" s="85"/>
      <c r="WDJ286" s="85"/>
      <c r="WDK286" s="85"/>
      <c r="WDL286" s="85"/>
      <c r="WDM286" s="85"/>
      <c r="WDN286" s="85"/>
      <c r="WDO286" s="85"/>
      <c r="WDP286" s="85"/>
      <c r="WDQ286" s="85"/>
      <c r="WDR286" s="85"/>
      <c r="WDS286" s="85"/>
      <c r="WDT286" s="85"/>
      <c r="WDU286" s="85"/>
      <c r="WDV286" s="85"/>
      <c r="WDW286" s="85"/>
      <c r="WDX286" s="85"/>
      <c r="WDY286" s="85"/>
      <c r="WDZ286" s="85"/>
      <c r="WEA286" s="85"/>
      <c r="WEB286" s="85"/>
      <c r="WEC286" s="85"/>
      <c r="WED286" s="85"/>
      <c r="WEE286" s="85"/>
      <c r="WEF286" s="85"/>
      <c r="WEG286" s="85"/>
      <c r="WEH286" s="85"/>
      <c r="WEI286" s="85"/>
      <c r="WEJ286" s="85"/>
      <c r="WEK286" s="85"/>
      <c r="WEL286" s="85"/>
      <c r="WEM286" s="85"/>
      <c r="WEN286" s="85"/>
      <c r="WEO286" s="85"/>
      <c r="WEP286" s="85"/>
      <c r="WEQ286" s="85"/>
      <c r="WER286" s="85"/>
      <c r="WES286" s="85"/>
      <c r="WET286" s="85"/>
      <c r="WEU286" s="85"/>
      <c r="WEV286" s="85"/>
      <c r="WEW286" s="85"/>
      <c r="WEX286" s="85"/>
      <c r="WEY286" s="85"/>
      <c r="WEZ286" s="85"/>
      <c r="WFA286" s="85"/>
      <c r="WFB286" s="85"/>
      <c r="WFC286" s="85"/>
      <c r="WFD286" s="85"/>
      <c r="WFE286" s="85"/>
      <c r="WFF286" s="85"/>
      <c r="WFG286" s="85"/>
      <c r="WFH286" s="85"/>
      <c r="WFI286" s="85"/>
      <c r="WFJ286" s="85"/>
      <c r="WFK286" s="85"/>
      <c r="WFL286" s="85"/>
      <c r="WFM286" s="85"/>
      <c r="WFN286" s="85"/>
      <c r="WFO286" s="85"/>
      <c r="WFP286" s="85"/>
      <c r="WFQ286" s="85"/>
      <c r="WFR286" s="85"/>
      <c r="WFS286" s="85"/>
      <c r="WFT286" s="85"/>
      <c r="WFU286" s="85"/>
      <c r="WFV286" s="85"/>
      <c r="WFW286" s="85"/>
      <c r="WFX286" s="85"/>
      <c r="WFY286" s="85"/>
      <c r="WFZ286" s="85"/>
      <c r="WGA286" s="85"/>
      <c r="WGB286" s="85"/>
      <c r="WGC286" s="85"/>
      <c r="WGD286" s="85"/>
      <c r="WGE286" s="85"/>
      <c r="WGF286" s="85"/>
      <c r="WGG286" s="85"/>
      <c r="WGH286" s="85"/>
      <c r="WGI286" s="85"/>
      <c r="WGJ286" s="85"/>
      <c r="WGK286" s="85"/>
      <c r="WGL286" s="85"/>
      <c r="WGM286" s="85"/>
      <c r="WGN286" s="85"/>
      <c r="WGO286" s="85"/>
      <c r="WGP286" s="85"/>
      <c r="WGQ286" s="85"/>
      <c r="WGR286" s="85"/>
      <c r="WGS286" s="85"/>
      <c r="WGT286" s="85"/>
      <c r="WGU286" s="85"/>
      <c r="WGV286" s="85"/>
      <c r="WGW286" s="85"/>
      <c r="WGX286" s="85"/>
      <c r="WGY286" s="85"/>
      <c r="WGZ286" s="85"/>
      <c r="WHA286" s="85"/>
      <c r="WHB286" s="85"/>
      <c r="WHC286" s="85"/>
      <c r="WHD286" s="85"/>
      <c r="WHE286" s="85"/>
      <c r="WHF286" s="85"/>
      <c r="WHG286" s="85"/>
      <c r="WHH286" s="85"/>
      <c r="WHI286" s="85"/>
      <c r="WHJ286" s="85"/>
      <c r="WHK286" s="85"/>
      <c r="WHL286" s="85"/>
      <c r="WHM286" s="85"/>
      <c r="WHN286" s="85"/>
      <c r="WHO286" s="85"/>
      <c r="WHP286" s="85"/>
      <c r="WHQ286" s="85"/>
      <c r="WHR286" s="85"/>
      <c r="WHS286" s="85"/>
      <c r="WHT286" s="85"/>
      <c r="WHU286" s="85"/>
      <c r="WHV286" s="85"/>
      <c r="WHW286" s="85"/>
      <c r="WHX286" s="85"/>
      <c r="WHY286" s="85"/>
      <c r="WHZ286" s="85"/>
      <c r="WIA286" s="85"/>
      <c r="WIB286" s="85"/>
      <c r="WIC286" s="85"/>
      <c r="WID286" s="85"/>
      <c r="WIE286" s="85"/>
      <c r="WIF286" s="85"/>
      <c r="WIG286" s="85"/>
      <c r="WIH286" s="85"/>
      <c r="WII286" s="85"/>
      <c r="WIJ286" s="85"/>
      <c r="WIK286" s="85"/>
      <c r="WIL286" s="85"/>
      <c r="WIM286" s="85"/>
      <c r="WIN286" s="85"/>
      <c r="WIO286" s="85"/>
      <c r="WIP286" s="85"/>
      <c r="WIQ286" s="85"/>
      <c r="WIR286" s="85"/>
      <c r="WIS286" s="85"/>
      <c r="WIT286" s="85"/>
      <c r="WIU286" s="85"/>
      <c r="WIV286" s="85"/>
      <c r="WIW286" s="85"/>
      <c r="WIX286" s="85"/>
      <c r="WIY286" s="85"/>
      <c r="WIZ286" s="85"/>
      <c r="WJA286" s="85"/>
      <c r="WJB286" s="85"/>
      <c r="WJC286" s="85"/>
      <c r="WJD286" s="85"/>
      <c r="WJE286" s="85"/>
      <c r="WJF286" s="85"/>
      <c r="WJG286" s="85"/>
      <c r="WJH286" s="85"/>
      <c r="WJI286" s="85"/>
      <c r="WJJ286" s="85"/>
      <c r="WJK286" s="85"/>
      <c r="WJL286" s="85"/>
      <c r="WJM286" s="85"/>
      <c r="WJN286" s="85"/>
      <c r="WJO286" s="85"/>
      <c r="WJP286" s="85"/>
      <c r="WJQ286" s="85"/>
      <c r="WJR286" s="85"/>
      <c r="WJS286" s="85"/>
      <c r="WJT286" s="85"/>
      <c r="WJU286" s="85"/>
      <c r="WJV286" s="85"/>
      <c r="WJW286" s="85"/>
      <c r="WJX286" s="85"/>
      <c r="WJY286" s="85"/>
      <c r="WJZ286" s="85"/>
      <c r="WKA286" s="85"/>
      <c r="WKB286" s="85"/>
      <c r="WKC286" s="85"/>
      <c r="WKD286" s="85"/>
      <c r="WKE286" s="85"/>
      <c r="WKF286" s="85"/>
      <c r="WKG286" s="85"/>
      <c r="WKH286" s="85"/>
      <c r="WKI286" s="85"/>
      <c r="WKJ286" s="85"/>
      <c r="WKK286" s="85"/>
      <c r="WKL286" s="85"/>
      <c r="WKM286" s="85"/>
      <c r="WKN286" s="85"/>
      <c r="WKO286" s="85"/>
      <c r="WKP286" s="85"/>
      <c r="WKQ286" s="85"/>
      <c r="WKR286" s="85"/>
      <c r="WKS286" s="85"/>
      <c r="WKT286" s="85"/>
      <c r="WKU286" s="85"/>
      <c r="WKV286" s="85"/>
      <c r="WKW286" s="85"/>
      <c r="WKX286" s="85"/>
      <c r="WKY286" s="85"/>
      <c r="WKZ286" s="85"/>
      <c r="WLA286" s="85"/>
      <c r="WLB286" s="85"/>
      <c r="WLC286" s="85"/>
      <c r="WLD286" s="85"/>
      <c r="WLE286" s="85"/>
      <c r="WLF286" s="85"/>
      <c r="WLG286" s="85"/>
      <c r="WLH286" s="85"/>
      <c r="WLI286" s="85"/>
      <c r="WLJ286" s="85"/>
      <c r="WLK286" s="85"/>
      <c r="WLL286" s="85"/>
      <c r="WLM286" s="85"/>
      <c r="WLN286" s="85"/>
      <c r="WLO286" s="85"/>
      <c r="WLP286" s="85"/>
      <c r="WLQ286" s="85"/>
      <c r="WLR286" s="85"/>
      <c r="WLS286" s="85"/>
      <c r="WLT286" s="85"/>
      <c r="WLU286" s="85"/>
      <c r="WLV286" s="85"/>
      <c r="WLW286" s="85"/>
      <c r="WLX286" s="85"/>
      <c r="WLY286" s="85"/>
      <c r="WLZ286" s="85"/>
      <c r="WMA286" s="85"/>
      <c r="WMB286" s="85"/>
      <c r="WMC286" s="85"/>
      <c r="WMD286" s="85"/>
      <c r="WME286" s="85"/>
      <c r="WMF286" s="85"/>
      <c r="WMG286" s="85"/>
      <c r="WMH286" s="85"/>
      <c r="WMI286" s="85"/>
      <c r="WMJ286" s="85"/>
      <c r="WMK286" s="85"/>
      <c r="WML286" s="85"/>
      <c r="WMM286" s="85"/>
      <c r="WMN286" s="85"/>
      <c r="WMO286" s="85"/>
      <c r="WMP286" s="85"/>
      <c r="WMQ286" s="85"/>
      <c r="WMR286" s="85"/>
      <c r="WMS286" s="85"/>
      <c r="WMT286" s="85"/>
      <c r="WMU286" s="85"/>
      <c r="WMV286" s="85"/>
      <c r="WMW286" s="85"/>
      <c r="WMX286" s="85"/>
      <c r="WMY286" s="85"/>
      <c r="WMZ286" s="85"/>
      <c r="WNA286" s="85"/>
      <c r="WNB286" s="85"/>
      <c r="WNC286" s="85"/>
      <c r="WND286" s="85"/>
      <c r="WNE286" s="85"/>
      <c r="WNF286" s="85"/>
      <c r="WNG286" s="85"/>
      <c r="WNH286" s="85"/>
      <c r="WNI286" s="85"/>
      <c r="WNJ286" s="85"/>
      <c r="WNK286" s="85"/>
      <c r="WNL286" s="85"/>
      <c r="WNM286" s="85"/>
      <c r="WNN286" s="85"/>
      <c r="WNO286" s="85"/>
      <c r="WNP286" s="85"/>
      <c r="WNQ286" s="85"/>
      <c r="WNR286" s="85"/>
      <c r="WNS286" s="85"/>
      <c r="WNT286" s="85"/>
      <c r="WNU286" s="85"/>
      <c r="WNV286" s="85"/>
      <c r="WNW286" s="85"/>
      <c r="WNX286" s="85"/>
      <c r="WNY286" s="85"/>
      <c r="WNZ286" s="85"/>
      <c r="WOA286" s="85"/>
      <c r="WOB286" s="85"/>
      <c r="WOC286" s="85"/>
      <c r="WOD286" s="85"/>
      <c r="WOE286" s="85"/>
      <c r="WOF286" s="85"/>
      <c r="WOG286" s="85"/>
      <c r="WOH286" s="85"/>
      <c r="WOI286" s="85"/>
      <c r="WOJ286" s="85"/>
      <c r="WOK286" s="85"/>
      <c r="WOL286" s="85"/>
      <c r="WOM286" s="85"/>
      <c r="WON286" s="85"/>
      <c r="WOO286" s="85"/>
      <c r="WOP286" s="85"/>
      <c r="WOQ286" s="85"/>
      <c r="WOR286" s="85"/>
      <c r="WOS286" s="85"/>
      <c r="WOT286" s="85"/>
      <c r="WOU286" s="85"/>
      <c r="WOV286" s="85"/>
      <c r="WOW286" s="85"/>
      <c r="WOX286" s="85"/>
      <c r="WOY286" s="85"/>
      <c r="WOZ286" s="85"/>
      <c r="WPA286" s="85"/>
      <c r="WPB286" s="85"/>
      <c r="WPC286" s="85"/>
      <c r="WPD286" s="85"/>
      <c r="WPE286" s="85"/>
      <c r="WPF286" s="85"/>
      <c r="WPG286" s="85"/>
      <c r="WPH286" s="85"/>
      <c r="WPI286" s="85"/>
      <c r="WPJ286" s="85"/>
      <c r="WPK286" s="85"/>
      <c r="WPL286" s="85"/>
      <c r="WPM286" s="85"/>
      <c r="WPN286" s="85"/>
      <c r="WPO286" s="85"/>
      <c r="WPP286" s="85"/>
      <c r="WPQ286" s="85"/>
      <c r="WPR286" s="85"/>
      <c r="WPS286" s="85"/>
      <c r="WPT286" s="85"/>
      <c r="WPU286" s="85"/>
      <c r="WPV286" s="85"/>
      <c r="WPW286" s="85"/>
      <c r="WPX286" s="85"/>
      <c r="WPY286" s="85"/>
      <c r="WPZ286" s="85"/>
      <c r="WQA286" s="85"/>
      <c r="WQB286" s="85"/>
      <c r="WQC286" s="85"/>
      <c r="WQD286" s="85"/>
      <c r="WQE286" s="85"/>
      <c r="WQF286" s="85"/>
      <c r="WQG286" s="85"/>
      <c r="WQH286" s="85"/>
      <c r="WQI286" s="85"/>
      <c r="WQJ286" s="85"/>
      <c r="WQK286" s="85"/>
      <c r="WQL286" s="85"/>
      <c r="WQM286" s="85"/>
      <c r="WQN286" s="85"/>
      <c r="WQO286" s="85"/>
      <c r="WQP286" s="85"/>
      <c r="WQQ286" s="85"/>
      <c r="WQR286" s="85"/>
      <c r="WQS286" s="85"/>
      <c r="WQT286" s="85"/>
      <c r="WQU286" s="85"/>
      <c r="WQV286" s="85"/>
      <c r="WQW286" s="85"/>
      <c r="WQX286" s="85"/>
      <c r="WQY286" s="85"/>
      <c r="WQZ286" s="85"/>
      <c r="WRA286" s="85"/>
      <c r="WRB286" s="85"/>
      <c r="WRC286" s="85"/>
      <c r="WRD286" s="85"/>
      <c r="WRE286" s="85"/>
      <c r="WRF286" s="85"/>
      <c r="WRG286" s="85"/>
      <c r="WRH286" s="85"/>
      <c r="WRI286" s="85"/>
      <c r="WRJ286" s="85"/>
      <c r="WRK286" s="85"/>
      <c r="WRL286" s="85"/>
      <c r="WRM286" s="85"/>
      <c r="WRN286" s="85"/>
      <c r="WRO286" s="85"/>
      <c r="WRP286" s="85"/>
      <c r="WRQ286" s="85"/>
      <c r="WRR286" s="85"/>
      <c r="WRS286" s="85"/>
      <c r="WRT286" s="85"/>
      <c r="WRU286" s="85"/>
      <c r="WRV286" s="85"/>
      <c r="WRW286" s="85"/>
      <c r="WRX286" s="85"/>
      <c r="WRY286" s="85"/>
      <c r="WRZ286" s="85"/>
      <c r="WSA286" s="85"/>
      <c r="WSB286" s="85"/>
      <c r="WSC286" s="85"/>
      <c r="WSD286" s="85"/>
      <c r="WSE286" s="85"/>
      <c r="WSF286" s="85"/>
      <c r="WSG286" s="85"/>
      <c r="WSH286" s="85"/>
      <c r="WSI286" s="85"/>
      <c r="WSJ286" s="85"/>
      <c r="WSK286" s="85"/>
      <c r="WSL286" s="85"/>
      <c r="WSM286" s="85"/>
      <c r="WSN286" s="85"/>
      <c r="WSO286" s="85"/>
      <c r="WSP286" s="85"/>
      <c r="WSQ286" s="85"/>
      <c r="WSR286" s="85"/>
      <c r="WSS286" s="85"/>
      <c r="WST286" s="85"/>
      <c r="WSU286" s="85"/>
      <c r="WSV286" s="85"/>
      <c r="WSW286" s="85"/>
      <c r="WSX286" s="85"/>
      <c r="WSY286" s="85"/>
      <c r="WSZ286" s="85"/>
      <c r="WTA286" s="85"/>
      <c r="WTB286" s="85"/>
      <c r="WTC286" s="85"/>
      <c r="WTD286" s="85"/>
      <c r="WTE286" s="85"/>
      <c r="WTF286" s="85"/>
      <c r="WTG286" s="85"/>
      <c r="WTH286" s="85"/>
      <c r="WTI286" s="85"/>
      <c r="WTJ286" s="85"/>
      <c r="WTK286" s="85"/>
      <c r="WTL286" s="85"/>
      <c r="WTM286" s="85"/>
      <c r="WTN286" s="85"/>
      <c r="WTO286" s="85"/>
      <c r="WTP286" s="85"/>
      <c r="WTQ286" s="85"/>
      <c r="WTR286" s="85"/>
      <c r="WTS286" s="85"/>
      <c r="WTT286" s="85"/>
      <c r="WTU286" s="85"/>
      <c r="WTV286" s="85"/>
      <c r="WTW286" s="85"/>
      <c r="WTX286" s="85"/>
      <c r="WTY286" s="85"/>
      <c r="WTZ286" s="85"/>
      <c r="WUA286" s="85"/>
      <c r="WUB286" s="85"/>
      <c r="WUC286" s="85"/>
      <c r="WUD286" s="85"/>
      <c r="WUE286" s="85"/>
      <c r="WUF286" s="85"/>
      <c r="WUG286" s="85"/>
      <c r="WUH286" s="85"/>
      <c r="WUI286" s="85"/>
      <c r="WUJ286" s="85"/>
      <c r="WUK286" s="85"/>
      <c r="WUL286" s="85"/>
      <c r="WUM286" s="85"/>
      <c r="WUN286" s="85"/>
      <c r="WUO286" s="85"/>
      <c r="WUP286" s="85"/>
      <c r="WUQ286" s="85"/>
      <c r="WUR286" s="85"/>
      <c r="WUS286" s="85"/>
      <c r="WUT286" s="85"/>
      <c r="WUU286" s="85"/>
      <c r="WUV286" s="85"/>
      <c r="WUW286" s="85"/>
      <c r="WUX286" s="85"/>
      <c r="WUY286" s="85"/>
      <c r="WUZ286" s="85"/>
      <c r="WVA286" s="85"/>
      <c r="WVB286" s="85"/>
      <c r="WVC286" s="85"/>
      <c r="WVD286" s="85"/>
      <c r="WVE286" s="85"/>
      <c r="WVF286" s="85"/>
      <c r="WVG286" s="85"/>
      <c r="WVH286" s="85"/>
      <c r="WVI286" s="85"/>
      <c r="WVJ286" s="85"/>
      <c r="WVK286" s="85"/>
      <c r="WVL286" s="85"/>
      <c r="WVM286" s="85"/>
      <c r="WVN286" s="85"/>
      <c r="WVO286" s="85"/>
      <c r="WVP286" s="85"/>
      <c r="WVQ286" s="85"/>
      <c r="WVR286" s="85"/>
      <c r="WVS286" s="85"/>
      <c r="WVT286" s="85"/>
      <c r="WVU286" s="85"/>
      <c r="WVV286" s="85"/>
      <c r="WVW286" s="85"/>
      <c r="WVX286" s="85"/>
      <c r="WVY286" s="85"/>
      <c r="WVZ286" s="85"/>
      <c r="WWA286" s="85"/>
      <c r="WWB286" s="85"/>
      <c r="WWC286" s="85"/>
      <c r="WWD286" s="85"/>
      <c r="WWE286" s="85"/>
      <c r="WWF286" s="85"/>
      <c r="WWG286" s="85"/>
      <c r="WWH286" s="85"/>
      <c r="WWI286" s="85"/>
      <c r="WWJ286" s="85"/>
      <c r="WWK286" s="85"/>
      <c r="WWL286" s="85"/>
      <c r="WWM286" s="85"/>
      <c r="WWN286" s="85"/>
      <c r="WWO286" s="85"/>
      <c r="WWP286" s="85"/>
      <c r="WWQ286" s="85"/>
      <c r="WWR286" s="85"/>
      <c r="WWS286" s="85"/>
      <c r="WWT286" s="85"/>
      <c r="WWU286" s="85"/>
      <c r="WWV286" s="85"/>
      <c r="WWW286" s="85"/>
      <c r="WWX286" s="85"/>
      <c r="WWY286" s="85"/>
      <c r="WWZ286" s="85"/>
      <c r="WXA286" s="85"/>
      <c r="WXB286" s="85"/>
      <c r="WXC286" s="85"/>
      <c r="WXD286" s="85"/>
      <c r="WXE286" s="85"/>
      <c r="WXF286" s="85"/>
      <c r="WXG286" s="85"/>
      <c r="WXH286" s="85"/>
      <c r="WXI286" s="85"/>
      <c r="WXJ286" s="85"/>
      <c r="WXK286" s="85"/>
      <c r="WXL286" s="85"/>
      <c r="WXM286" s="85"/>
      <c r="WXN286" s="85"/>
      <c r="WXO286" s="85"/>
      <c r="WXP286" s="85"/>
      <c r="WXQ286" s="85"/>
      <c r="WXR286" s="85"/>
      <c r="WXS286" s="85"/>
      <c r="WXT286" s="85"/>
      <c r="WXU286" s="85"/>
      <c r="WXV286" s="85"/>
      <c r="WXW286" s="85"/>
      <c r="WXX286" s="85"/>
      <c r="WXY286" s="85"/>
      <c r="WXZ286" s="85"/>
      <c r="WYA286" s="85"/>
      <c r="WYB286" s="85"/>
      <c r="WYC286" s="85"/>
      <c r="WYD286" s="85"/>
      <c r="WYE286" s="85"/>
      <c r="WYF286" s="85"/>
      <c r="WYG286" s="85"/>
      <c r="WYH286" s="85"/>
      <c r="WYI286" s="85"/>
      <c r="WYJ286" s="85"/>
      <c r="WYK286" s="85"/>
      <c r="WYL286" s="85"/>
      <c r="WYM286" s="85"/>
      <c r="WYN286" s="85"/>
      <c r="WYO286" s="85"/>
      <c r="WYP286" s="85"/>
      <c r="WYQ286" s="85"/>
      <c r="WYR286" s="85"/>
      <c r="WYS286" s="85"/>
      <c r="WYT286" s="85"/>
      <c r="WYU286" s="85"/>
      <c r="WYV286" s="85"/>
      <c r="WYW286" s="85"/>
      <c r="WYX286" s="85"/>
      <c r="WYY286" s="85"/>
      <c r="WYZ286" s="85"/>
      <c r="WZA286" s="85"/>
      <c r="WZB286" s="85"/>
      <c r="WZC286" s="85"/>
      <c r="WZD286" s="85"/>
      <c r="WZE286" s="85"/>
      <c r="WZF286" s="85"/>
      <c r="WZG286" s="85"/>
      <c r="WZH286" s="85"/>
      <c r="WZI286" s="85"/>
      <c r="WZJ286" s="85"/>
      <c r="WZK286" s="85"/>
      <c r="WZL286" s="85"/>
      <c r="WZM286" s="85"/>
      <c r="WZN286" s="85"/>
      <c r="WZO286" s="85"/>
      <c r="WZP286" s="85"/>
      <c r="WZQ286" s="85"/>
      <c r="WZR286" s="85"/>
      <c r="WZS286" s="85"/>
      <c r="WZT286" s="85"/>
      <c r="WZU286" s="85"/>
      <c r="WZV286" s="85"/>
      <c r="WZW286" s="85"/>
      <c r="WZX286" s="85"/>
      <c r="WZY286" s="85"/>
      <c r="WZZ286" s="85"/>
      <c r="XAA286" s="85"/>
      <c r="XAB286" s="85"/>
      <c r="XAC286" s="85"/>
      <c r="XAD286" s="85"/>
      <c r="XAE286" s="85"/>
      <c r="XAF286" s="85"/>
      <c r="XAG286" s="85"/>
      <c r="XAH286" s="85"/>
      <c r="XAI286" s="85"/>
      <c r="XAJ286" s="85"/>
      <c r="XAK286" s="85"/>
      <c r="XAL286" s="85"/>
      <c r="XAM286" s="85"/>
      <c r="XAN286" s="85"/>
      <c r="XAO286" s="85"/>
      <c r="XAP286" s="85"/>
      <c r="XAQ286" s="85"/>
      <c r="XAR286" s="85"/>
      <c r="XAS286" s="85"/>
      <c r="XAT286" s="85"/>
      <c r="XAU286" s="85"/>
      <c r="XAV286" s="85"/>
      <c r="XAW286" s="85"/>
      <c r="XAX286" s="85"/>
      <c r="XAY286" s="85"/>
      <c r="XAZ286" s="85"/>
      <c r="XBA286" s="85"/>
      <c r="XBB286" s="85"/>
      <c r="XBC286" s="85"/>
      <c r="XBD286" s="85"/>
      <c r="XBE286" s="85"/>
      <c r="XBF286" s="85"/>
      <c r="XBG286" s="85"/>
      <c r="XBH286" s="85"/>
      <c r="XBI286" s="85"/>
      <c r="XBJ286" s="85"/>
      <c r="XBK286" s="85"/>
      <c r="XBL286" s="85"/>
      <c r="XBM286" s="85"/>
      <c r="XBN286" s="85"/>
      <c r="XBO286" s="85"/>
      <c r="XBP286" s="85"/>
      <c r="XBQ286" s="85"/>
      <c r="XBR286" s="85"/>
      <c r="XBS286" s="85"/>
      <c r="XBT286" s="85"/>
      <c r="XBU286" s="85"/>
      <c r="XBV286" s="85"/>
      <c r="XBW286" s="85"/>
      <c r="XBX286" s="85"/>
      <c r="XBY286" s="85"/>
      <c r="XBZ286" s="85"/>
      <c r="XCA286" s="85"/>
      <c r="XCB286" s="85"/>
      <c r="XCC286" s="85"/>
      <c r="XCD286" s="85"/>
      <c r="XCE286" s="85"/>
      <c r="XCF286" s="85"/>
      <c r="XCG286" s="85"/>
      <c r="XCH286" s="85"/>
      <c r="XCI286" s="85"/>
      <c r="XCJ286" s="85"/>
      <c r="XCK286" s="85"/>
      <c r="XCL286" s="85"/>
      <c r="XCM286" s="85"/>
      <c r="XCN286" s="85"/>
      <c r="XCO286" s="85"/>
      <c r="XCP286" s="85"/>
      <c r="XCQ286" s="85"/>
      <c r="XCR286" s="85"/>
      <c r="XCS286" s="85"/>
      <c r="XCT286" s="85"/>
      <c r="XCU286" s="85"/>
      <c r="XCV286" s="85"/>
      <c r="XCW286" s="85"/>
      <c r="XCX286" s="85"/>
      <c r="XCY286" s="85"/>
      <c r="XCZ286" s="85"/>
      <c r="XDA286" s="85"/>
      <c r="XDB286" s="85"/>
      <c r="XDC286" s="85"/>
      <c r="XDD286" s="85"/>
      <c r="XDE286" s="85"/>
      <c r="XDF286" s="85"/>
      <c r="XDG286" s="85"/>
      <c r="XDH286" s="85"/>
      <c r="XDI286" s="85"/>
      <c r="XDJ286" s="85"/>
      <c r="XDK286" s="85"/>
      <c r="XDL286" s="85"/>
      <c r="XDM286" s="85"/>
      <c r="XDN286" s="85"/>
      <c r="XDO286" s="85"/>
      <c r="XDP286" s="85"/>
      <c r="XDQ286" s="85"/>
      <c r="XDR286" s="85"/>
      <c r="XDS286" s="85"/>
      <c r="XDT286" s="85"/>
      <c r="XDU286" s="85"/>
      <c r="XDV286" s="85"/>
      <c r="XDW286" s="85"/>
      <c r="XDX286" s="85"/>
      <c r="XDY286" s="85"/>
      <c r="XDZ286" s="85"/>
      <c r="XEA286" s="85"/>
      <c r="XEB286" s="85"/>
      <c r="XEC286" s="85"/>
      <c r="XED286" s="85"/>
      <c r="XEE286" s="85"/>
      <c r="XEF286" s="85"/>
      <c r="XEG286" s="85"/>
      <c r="XEH286" s="85"/>
      <c r="XEI286" s="85"/>
      <c r="XEJ286" s="85"/>
      <c r="XEK286" s="85"/>
      <c r="XEL286" s="85"/>
      <c r="XEM286" s="85"/>
      <c r="XEN286" s="85"/>
      <c r="XEO286" s="85"/>
      <c r="XEP286" s="85"/>
      <c r="XEQ286" s="85"/>
      <c r="XER286" s="85"/>
      <c r="XES286" s="85"/>
      <c r="XET286" s="85"/>
      <c r="XEU286" s="85"/>
      <c r="XEV286" s="85"/>
      <c r="XEW286" s="85"/>
      <c r="XEX286" s="85"/>
      <c r="XEY286" s="85"/>
      <c r="XEZ286" s="85"/>
      <c r="XFA286" s="85"/>
      <c r="XFB286" s="85"/>
      <c r="XFC286" s="85"/>
      <c r="XFD286" s="85"/>
    </row>
    <row r="287" spans="1:16384" s="133" customFormat="1" x14ac:dyDescent="0.2">
      <c r="A287" s="85"/>
      <c r="B287" s="85" t="s">
        <v>321</v>
      </c>
      <c r="C287" s="85"/>
      <c r="D287" s="133" t="s">
        <v>93</v>
      </c>
      <c r="E287" s="85"/>
      <c r="F287" s="102">
        <f>SUM(H287:M287,O287)</f>
        <v>0</v>
      </c>
      <c r="G287" s="85"/>
      <c r="H287" s="114"/>
      <c r="I287" s="114"/>
      <c r="J287" s="114"/>
      <c r="K287" s="114"/>
      <c r="L287" s="114"/>
      <c r="M287" s="114"/>
      <c r="N287" s="85"/>
      <c r="O287" s="114"/>
      <c r="P287" s="85"/>
      <c r="Q287" s="85"/>
      <c r="R287" s="85"/>
      <c r="S287" s="85"/>
      <c r="T287" s="85"/>
      <c r="U287" s="85"/>
      <c r="V287" s="85"/>
      <c r="W287" s="85"/>
      <c r="X287" s="85"/>
      <c r="Y287" s="85"/>
      <c r="Z287" s="85"/>
      <c r="AA287" s="85"/>
      <c r="AB287" s="85"/>
      <c r="AC287" s="85"/>
      <c r="AD287" s="85"/>
      <c r="AE287" s="85"/>
      <c r="AF287" s="85"/>
      <c r="AG287" s="85"/>
      <c r="AH287" s="85"/>
      <c r="AI287" s="85"/>
      <c r="AJ287" s="85"/>
      <c r="AK287" s="85"/>
      <c r="AL287" s="85"/>
      <c r="AM287" s="85"/>
      <c r="AN287" s="85"/>
      <c r="AO287" s="85"/>
      <c r="AP287" s="85"/>
      <c r="AQ287" s="85"/>
      <c r="AR287" s="85"/>
      <c r="AS287" s="85"/>
      <c r="AT287" s="85"/>
      <c r="AU287" s="85"/>
      <c r="AV287" s="85"/>
      <c r="AW287" s="85"/>
      <c r="AX287" s="85"/>
      <c r="AY287" s="85"/>
      <c r="AZ287" s="85"/>
      <c r="BA287" s="85"/>
      <c r="BB287" s="85"/>
      <c r="BC287" s="85"/>
      <c r="BD287" s="85"/>
      <c r="BE287" s="85"/>
      <c r="BF287" s="85"/>
      <c r="BG287" s="85"/>
      <c r="BH287" s="85"/>
      <c r="BI287" s="85"/>
      <c r="BJ287" s="85"/>
      <c r="BK287" s="85"/>
      <c r="BL287" s="85"/>
      <c r="BM287" s="85"/>
      <c r="BN287" s="85"/>
      <c r="BO287" s="85"/>
      <c r="BP287" s="85"/>
      <c r="BQ287" s="85"/>
      <c r="BR287" s="85"/>
      <c r="BS287" s="85"/>
      <c r="BT287" s="85"/>
      <c r="BU287" s="85"/>
      <c r="BV287" s="85"/>
      <c r="BW287" s="85"/>
      <c r="BX287" s="85"/>
      <c r="BY287" s="85"/>
      <c r="BZ287" s="85"/>
      <c r="CA287" s="85"/>
      <c r="CB287" s="85"/>
      <c r="CC287" s="85"/>
      <c r="CD287" s="85"/>
      <c r="CE287" s="85"/>
      <c r="CF287" s="85"/>
      <c r="CG287" s="85"/>
      <c r="CH287" s="85"/>
      <c r="CI287" s="85"/>
      <c r="CJ287" s="85"/>
      <c r="CK287" s="85"/>
      <c r="CL287" s="85"/>
      <c r="CM287" s="85"/>
      <c r="CN287" s="85"/>
      <c r="CO287" s="85"/>
      <c r="CP287" s="85"/>
      <c r="CQ287" s="85"/>
      <c r="CR287" s="85"/>
      <c r="CS287" s="85"/>
      <c r="CT287" s="85"/>
      <c r="CU287" s="85"/>
      <c r="CV287" s="85"/>
      <c r="CW287" s="85"/>
      <c r="CX287" s="85"/>
      <c r="CY287" s="85"/>
      <c r="CZ287" s="85"/>
      <c r="DA287" s="85"/>
      <c r="DB287" s="85"/>
      <c r="DC287" s="85"/>
      <c r="DD287" s="85"/>
      <c r="DE287" s="85"/>
      <c r="DF287" s="85"/>
      <c r="DG287" s="85"/>
      <c r="DH287" s="85"/>
      <c r="DI287" s="85"/>
      <c r="DJ287" s="85"/>
      <c r="DK287" s="85"/>
      <c r="DL287" s="85"/>
      <c r="DM287" s="85"/>
      <c r="DN287" s="85"/>
      <c r="DO287" s="85"/>
      <c r="DP287" s="85"/>
      <c r="DQ287" s="85"/>
      <c r="DR287" s="85"/>
      <c r="DS287" s="85"/>
      <c r="DT287" s="85"/>
      <c r="DU287" s="85"/>
      <c r="DV287" s="85"/>
      <c r="DW287" s="85"/>
      <c r="DX287" s="85"/>
      <c r="DY287" s="85"/>
      <c r="DZ287" s="85"/>
      <c r="EA287" s="85"/>
      <c r="EB287" s="85"/>
      <c r="EC287" s="85"/>
      <c r="ED287" s="85"/>
      <c r="EE287" s="85"/>
      <c r="EF287" s="85"/>
      <c r="EG287" s="85"/>
      <c r="EH287" s="85"/>
      <c r="EI287" s="85"/>
      <c r="EJ287" s="85"/>
      <c r="EK287" s="85"/>
      <c r="EL287" s="85"/>
      <c r="EM287" s="85"/>
      <c r="EN287" s="85"/>
      <c r="EO287" s="85"/>
      <c r="EP287" s="85"/>
      <c r="EQ287" s="85"/>
      <c r="ER287" s="85"/>
      <c r="ES287" s="85"/>
      <c r="ET287" s="85"/>
      <c r="EU287" s="85"/>
      <c r="EV287" s="85"/>
      <c r="EW287" s="85"/>
      <c r="EX287" s="85"/>
      <c r="EY287" s="85"/>
      <c r="EZ287" s="85"/>
      <c r="FA287" s="85"/>
      <c r="FB287" s="85"/>
      <c r="FC287" s="85"/>
      <c r="FD287" s="85"/>
      <c r="FE287" s="85"/>
      <c r="FF287" s="85"/>
      <c r="FG287" s="85"/>
      <c r="FH287" s="85"/>
      <c r="FI287" s="85"/>
      <c r="FJ287" s="85"/>
      <c r="FK287" s="85"/>
      <c r="FL287" s="85"/>
      <c r="FM287" s="85"/>
      <c r="FN287" s="85"/>
      <c r="FO287" s="85"/>
      <c r="FP287" s="85"/>
      <c r="FQ287" s="85"/>
      <c r="FR287" s="85"/>
      <c r="FS287" s="85"/>
      <c r="FT287" s="85"/>
      <c r="FU287" s="85"/>
      <c r="FV287" s="85"/>
      <c r="FW287" s="85"/>
      <c r="FX287" s="85"/>
      <c r="FY287" s="85"/>
      <c r="FZ287" s="85"/>
      <c r="GA287" s="85"/>
      <c r="GB287" s="85"/>
      <c r="GC287" s="85"/>
      <c r="GD287" s="85"/>
      <c r="GE287" s="85"/>
      <c r="GF287" s="85"/>
      <c r="GG287" s="85"/>
      <c r="GH287" s="85"/>
      <c r="GI287" s="85"/>
      <c r="GJ287" s="85"/>
      <c r="GK287" s="85"/>
      <c r="GL287" s="85"/>
      <c r="GM287" s="85"/>
      <c r="GN287" s="85"/>
      <c r="GO287" s="85"/>
      <c r="GP287" s="85"/>
      <c r="GQ287" s="85"/>
      <c r="GR287" s="85"/>
      <c r="GS287" s="85"/>
      <c r="GT287" s="85"/>
      <c r="GU287" s="85"/>
      <c r="GV287" s="85"/>
      <c r="GW287" s="85"/>
      <c r="GX287" s="85"/>
      <c r="GY287" s="85"/>
      <c r="GZ287" s="85"/>
      <c r="HA287" s="85"/>
      <c r="HB287" s="85"/>
      <c r="HC287" s="85"/>
      <c r="HD287" s="85"/>
      <c r="HE287" s="85"/>
      <c r="HF287" s="85"/>
      <c r="HG287" s="85"/>
      <c r="HH287" s="85"/>
      <c r="HI287" s="85"/>
      <c r="HJ287" s="85"/>
      <c r="HK287" s="85"/>
      <c r="HL287" s="85"/>
      <c r="HM287" s="85"/>
      <c r="HN287" s="85"/>
      <c r="HO287" s="85"/>
      <c r="HP287" s="85"/>
      <c r="HQ287" s="85"/>
      <c r="HR287" s="85"/>
      <c r="HS287" s="85"/>
      <c r="HT287" s="85"/>
      <c r="HU287" s="85"/>
      <c r="HV287" s="85"/>
      <c r="HW287" s="85"/>
      <c r="HX287" s="85"/>
      <c r="HY287" s="85"/>
      <c r="HZ287" s="85"/>
      <c r="IA287" s="85"/>
      <c r="IB287" s="85"/>
      <c r="IC287" s="85"/>
      <c r="ID287" s="85"/>
      <c r="IE287" s="85"/>
      <c r="IF287" s="85"/>
      <c r="IG287" s="85"/>
      <c r="IH287" s="85"/>
      <c r="II287" s="85"/>
      <c r="IJ287" s="85"/>
      <c r="IK287" s="85"/>
      <c r="IL287" s="85"/>
      <c r="IM287" s="85"/>
      <c r="IN287" s="85"/>
      <c r="IO287" s="85"/>
      <c r="IP287" s="85"/>
      <c r="IQ287" s="85"/>
      <c r="IR287" s="85"/>
      <c r="IS287" s="85"/>
      <c r="IT287" s="85"/>
      <c r="IU287" s="85"/>
      <c r="IV287" s="85"/>
      <c r="IW287" s="85"/>
      <c r="IX287" s="85"/>
      <c r="IY287" s="85"/>
      <c r="IZ287" s="85"/>
      <c r="JA287" s="85"/>
      <c r="JB287" s="85"/>
      <c r="JC287" s="85"/>
      <c r="JD287" s="85"/>
      <c r="JE287" s="85"/>
      <c r="JF287" s="85"/>
      <c r="JG287" s="85"/>
      <c r="JH287" s="85"/>
      <c r="JI287" s="85"/>
      <c r="JJ287" s="85"/>
      <c r="JK287" s="85"/>
      <c r="JL287" s="85"/>
      <c r="JM287" s="85"/>
      <c r="JN287" s="85"/>
      <c r="JO287" s="85"/>
      <c r="JP287" s="85"/>
      <c r="JQ287" s="85"/>
      <c r="JR287" s="85"/>
      <c r="JS287" s="85"/>
      <c r="JT287" s="85"/>
      <c r="JU287" s="85"/>
      <c r="JV287" s="85"/>
      <c r="JW287" s="85"/>
      <c r="JX287" s="85"/>
      <c r="JY287" s="85"/>
      <c r="JZ287" s="85"/>
      <c r="KA287" s="85"/>
      <c r="KB287" s="85"/>
      <c r="KC287" s="85"/>
      <c r="KD287" s="85"/>
      <c r="KE287" s="85"/>
      <c r="KF287" s="85"/>
      <c r="KG287" s="85"/>
      <c r="KH287" s="85"/>
      <c r="KI287" s="85"/>
      <c r="KJ287" s="85"/>
      <c r="KK287" s="85"/>
      <c r="KL287" s="85"/>
      <c r="KM287" s="85"/>
      <c r="KN287" s="85"/>
      <c r="KO287" s="85"/>
      <c r="KP287" s="85"/>
      <c r="KQ287" s="85"/>
      <c r="KR287" s="85"/>
      <c r="KS287" s="85"/>
      <c r="KT287" s="85"/>
      <c r="KU287" s="85"/>
      <c r="KV287" s="85"/>
      <c r="KW287" s="85"/>
      <c r="KX287" s="85"/>
      <c r="KY287" s="85"/>
      <c r="KZ287" s="85"/>
      <c r="LA287" s="85"/>
      <c r="LB287" s="85"/>
      <c r="LC287" s="85"/>
      <c r="LD287" s="85"/>
      <c r="LE287" s="85"/>
      <c r="LF287" s="85"/>
      <c r="LG287" s="85"/>
      <c r="LH287" s="85"/>
      <c r="LI287" s="85"/>
      <c r="LJ287" s="85"/>
      <c r="LK287" s="85"/>
      <c r="LL287" s="85"/>
      <c r="LM287" s="85"/>
      <c r="LN287" s="85"/>
      <c r="LO287" s="85"/>
      <c r="LP287" s="85"/>
      <c r="LQ287" s="85"/>
      <c r="LR287" s="85"/>
      <c r="LS287" s="85"/>
      <c r="LT287" s="85"/>
      <c r="LU287" s="85"/>
      <c r="LV287" s="85"/>
      <c r="LW287" s="85"/>
      <c r="LX287" s="85"/>
      <c r="LY287" s="85"/>
      <c r="LZ287" s="85"/>
      <c r="MA287" s="85"/>
      <c r="MB287" s="85"/>
      <c r="MC287" s="85"/>
      <c r="MD287" s="85"/>
      <c r="ME287" s="85"/>
      <c r="MF287" s="85"/>
      <c r="MG287" s="85"/>
      <c r="MH287" s="85"/>
      <c r="MI287" s="85"/>
      <c r="MJ287" s="85"/>
      <c r="MK287" s="85"/>
      <c r="ML287" s="85"/>
      <c r="MM287" s="85"/>
      <c r="MN287" s="85"/>
      <c r="MO287" s="85"/>
      <c r="MP287" s="85"/>
      <c r="MQ287" s="85"/>
      <c r="MR287" s="85"/>
      <c r="MS287" s="85"/>
      <c r="MT287" s="85"/>
      <c r="MU287" s="85"/>
      <c r="MV287" s="85"/>
      <c r="MW287" s="85"/>
      <c r="MX287" s="85"/>
      <c r="MY287" s="85"/>
      <c r="MZ287" s="85"/>
      <c r="NA287" s="85"/>
      <c r="NB287" s="85"/>
      <c r="NC287" s="85"/>
      <c r="ND287" s="85"/>
      <c r="NE287" s="85"/>
      <c r="NF287" s="85"/>
      <c r="NG287" s="85"/>
      <c r="NH287" s="85"/>
      <c r="NI287" s="85"/>
      <c r="NJ287" s="85"/>
      <c r="NK287" s="85"/>
      <c r="NL287" s="85"/>
      <c r="NM287" s="85"/>
      <c r="NN287" s="85"/>
      <c r="NO287" s="85"/>
      <c r="NP287" s="85"/>
      <c r="NQ287" s="85"/>
      <c r="NR287" s="85"/>
      <c r="NS287" s="85"/>
      <c r="NT287" s="85"/>
      <c r="NU287" s="85"/>
      <c r="NV287" s="85"/>
      <c r="NW287" s="85"/>
      <c r="NX287" s="85"/>
      <c r="NY287" s="85"/>
      <c r="NZ287" s="85"/>
      <c r="OA287" s="85"/>
      <c r="OB287" s="85"/>
      <c r="OC287" s="85"/>
      <c r="OD287" s="85"/>
      <c r="OE287" s="85"/>
      <c r="OF287" s="85"/>
      <c r="OG287" s="85"/>
      <c r="OH287" s="85"/>
      <c r="OI287" s="85"/>
      <c r="OJ287" s="85"/>
      <c r="OK287" s="85"/>
      <c r="OL287" s="85"/>
      <c r="OM287" s="85"/>
      <c r="ON287" s="85"/>
      <c r="OO287" s="85"/>
      <c r="OP287" s="85"/>
      <c r="OQ287" s="85"/>
      <c r="OR287" s="85"/>
      <c r="OS287" s="85"/>
      <c r="OT287" s="85"/>
      <c r="OU287" s="85"/>
      <c r="OV287" s="85"/>
      <c r="OW287" s="85"/>
      <c r="OX287" s="85"/>
      <c r="OY287" s="85"/>
      <c r="OZ287" s="85"/>
      <c r="PA287" s="85"/>
      <c r="PB287" s="85"/>
      <c r="PC287" s="85"/>
      <c r="PD287" s="85"/>
      <c r="PE287" s="85"/>
      <c r="PF287" s="85"/>
      <c r="PG287" s="85"/>
      <c r="PH287" s="85"/>
      <c r="PI287" s="85"/>
      <c r="PJ287" s="85"/>
      <c r="PK287" s="85"/>
      <c r="PL287" s="85"/>
      <c r="PM287" s="85"/>
      <c r="PN287" s="85"/>
      <c r="PO287" s="85"/>
      <c r="PP287" s="85"/>
      <c r="PQ287" s="85"/>
      <c r="PR287" s="85"/>
      <c r="PS287" s="85"/>
      <c r="PT287" s="85"/>
      <c r="PU287" s="85"/>
      <c r="PV287" s="85"/>
      <c r="PW287" s="85"/>
      <c r="PX287" s="85"/>
      <c r="PY287" s="85"/>
      <c r="PZ287" s="85"/>
      <c r="QA287" s="85"/>
      <c r="QB287" s="85"/>
      <c r="QC287" s="85"/>
      <c r="QD287" s="85"/>
      <c r="QE287" s="85"/>
      <c r="QF287" s="85"/>
      <c r="QG287" s="85"/>
      <c r="QH287" s="85"/>
      <c r="QI287" s="85"/>
      <c r="QJ287" s="85"/>
      <c r="QK287" s="85"/>
      <c r="QL287" s="85"/>
      <c r="QM287" s="85"/>
      <c r="QN287" s="85"/>
      <c r="QO287" s="85"/>
      <c r="QP287" s="85"/>
      <c r="QQ287" s="85"/>
      <c r="QR287" s="85"/>
      <c r="QS287" s="85"/>
      <c r="QT287" s="85"/>
      <c r="QU287" s="85"/>
      <c r="QV287" s="85"/>
      <c r="QW287" s="85"/>
      <c r="QX287" s="85"/>
      <c r="QY287" s="85"/>
      <c r="QZ287" s="85"/>
      <c r="RA287" s="85"/>
      <c r="RB287" s="85"/>
      <c r="RC287" s="85"/>
      <c r="RD287" s="85"/>
      <c r="RE287" s="85"/>
      <c r="RF287" s="85"/>
      <c r="RG287" s="85"/>
      <c r="RH287" s="85"/>
      <c r="RI287" s="85"/>
      <c r="RJ287" s="85"/>
      <c r="RK287" s="85"/>
      <c r="RL287" s="85"/>
      <c r="RM287" s="85"/>
      <c r="RN287" s="85"/>
      <c r="RO287" s="85"/>
      <c r="RP287" s="85"/>
      <c r="RQ287" s="85"/>
      <c r="RR287" s="85"/>
      <c r="RS287" s="85"/>
      <c r="RT287" s="85"/>
      <c r="RU287" s="85"/>
      <c r="RV287" s="85"/>
      <c r="RW287" s="85"/>
      <c r="RX287" s="85"/>
      <c r="RY287" s="85"/>
      <c r="RZ287" s="85"/>
      <c r="SA287" s="85"/>
      <c r="SB287" s="85"/>
      <c r="SC287" s="85"/>
      <c r="SD287" s="85"/>
      <c r="SE287" s="85"/>
      <c r="SF287" s="85"/>
      <c r="SG287" s="85"/>
      <c r="SH287" s="85"/>
      <c r="SI287" s="85"/>
      <c r="SJ287" s="85"/>
      <c r="SK287" s="85"/>
      <c r="SL287" s="85"/>
      <c r="SM287" s="85"/>
      <c r="SN287" s="85"/>
      <c r="SO287" s="85"/>
      <c r="SP287" s="85"/>
      <c r="SQ287" s="85"/>
      <c r="SR287" s="85"/>
      <c r="SS287" s="85"/>
      <c r="ST287" s="85"/>
      <c r="SU287" s="85"/>
      <c r="SV287" s="85"/>
      <c r="SW287" s="85"/>
      <c r="SX287" s="85"/>
      <c r="SY287" s="85"/>
      <c r="SZ287" s="85"/>
      <c r="TA287" s="85"/>
      <c r="TB287" s="85"/>
      <c r="TC287" s="85"/>
      <c r="TD287" s="85"/>
      <c r="TE287" s="85"/>
      <c r="TF287" s="85"/>
      <c r="TG287" s="85"/>
      <c r="TH287" s="85"/>
      <c r="TI287" s="85"/>
      <c r="TJ287" s="85"/>
      <c r="TK287" s="85"/>
      <c r="TL287" s="85"/>
      <c r="TM287" s="85"/>
      <c r="TN287" s="85"/>
      <c r="TO287" s="85"/>
      <c r="TP287" s="85"/>
      <c r="TQ287" s="85"/>
      <c r="TR287" s="85"/>
      <c r="TS287" s="85"/>
      <c r="TT287" s="85"/>
      <c r="TU287" s="85"/>
      <c r="TV287" s="85"/>
      <c r="TW287" s="85"/>
      <c r="TX287" s="85"/>
      <c r="TY287" s="85"/>
      <c r="TZ287" s="85"/>
      <c r="UA287" s="85"/>
      <c r="UB287" s="85"/>
      <c r="UC287" s="85"/>
      <c r="UD287" s="85"/>
      <c r="UE287" s="85"/>
      <c r="UF287" s="85"/>
      <c r="UG287" s="85"/>
      <c r="UH287" s="85"/>
      <c r="UI287" s="85"/>
      <c r="UJ287" s="85"/>
      <c r="UK287" s="85"/>
      <c r="UL287" s="85"/>
      <c r="UM287" s="85"/>
      <c r="UN287" s="85"/>
      <c r="UO287" s="85"/>
      <c r="UP287" s="85"/>
      <c r="UQ287" s="85"/>
      <c r="UR287" s="85"/>
      <c r="US287" s="85"/>
      <c r="UT287" s="85"/>
      <c r="UU287" s="85"/>
      <c r="UV287" s="85"/>
      <c r="UW287" s="85"/>
      <c r="UX287" s="85"/>
      <c r="UY287" s="85"/>
      <c r="UZ287" s="85"/>
      <c r="VA287" s="85"/>
      <c r="VB287" s="85"/>
      <c r="VC287" s="85"/>
      <c r="VD287" s="85"/>
      <c r="VE287" s="85"/>
      <c r="VF287" s="85"/>
      <c r="VG287" s="85"/>
      <c r="VH287" s="85"/>
      <c r="VI287" s="85"/>
      <c r="VJ287" s="85"/>
      <c r="VK287" s="85"/>
      <c r="VL287" s="85"/>
      <c r="VM287" s="85"/>
      <c r="VN287" s="85"/>
      <c r="VO287" s="85"/>
      <c r="VP287" s="85"/>
      <c r="VQ287" s="85"/>
      <c r="VR287" s="85"/>
      <c r="VS287" s="85"/>
      <c r="VT287" s="85"/>
      <c r="VU287" s="85"/>
      <c r="VV287" s="85"/>
      <c r="VW287" s="85"/>
      <c r="VX287" s="85"/>
      <c r="VY287" s="85"/>
      <c r="VZ287" s="85"/>
      <c r="WA287" s="85"/>
      <c r="WB287" s="85"/>
      <c r="WC287" s="85"/>
      <c r="WD287" s="85"/>
      <c r="WE287" s="85"/>
      <c r="WF287" s="85"/>
      <c r="WG287" s="85"/>
      <c r="WH287" s="85"/>
      <c r="WI287" s="85"/>
      <c r="WJ287" s="85"/>
      <c r="WK287" s="85"/>
      <c r="WL287" s="85"/>
      <c r="WM287" s="85"/>
      <c r="WN287" s="85"/>
      <c r="WO287" s="85"/>
      <c r="WP287" s="85"/>
      <c r="WQ287" s="85"/>
      <c r="WR287" s="85"/>
      <c r="WS287" s="85"/>
      <c r="WT287" s="85"/>
      <c r="WU287" s="85"/>
      <c r="WV287" s="85"/>
      <c r="WW287" s="85"/>
      <c r="WX287" s="85"/>
      <c r="WY287" s="85"/>
      <c r="WZ287" s="85"/>
      <c r="XA287" s="85"/>
      <c r="XB287" s="85"/>
      <c r="XC287" s="85"/>
      <c r="XD287" s="85"/>
      <c r="XE287" s="85"/>
      <c r="XF287" s="85"/>
      <c r="XG287" s="85"/>
      <c r="XH287" s="85"/>
      <c r="XI287" s="85"/>
      <c r="XJ287" s="85"/>
      <c r="XK287" s="85"/>
      <c r="XL287" s="85"/>
      <c r="XM287" s="85"/>
      <c r="XN287" s="85"/>
      <c r="XO287" s="85"/>
      <c r="XP287" s="85"/>
      <c r="XQ287" s="85"/>
      <c r="XR287" s="85"/>
      <c r="XS287" s="85"/>
      <c r="XT287" s="85"/>
      <c r="XU287" s="85"/>
      <c r="XV287" s="85"/>
      <c r="XW287" s="85"/>
      <c r="XX287" s="85"/>
      <c r="XY287" s="85"/>
      <c r="XZ287" s="85"/>
      <c r="YA287" s="85"/>
      <c r="YB287" s="85"/>
      <c r="YC287" s="85"/>
      <c r="YD287" s="85"/>
      <c r="YE287" s="85"/>
      <c r="YF287" s="85"/>
      <c r="YG287" s="85"/>
      <c r="YH287" s="85"/>
      <c r="YI287" s="85"/>
      <c r="YJ287" s="85"/>
      <c r="YK287" s="85"/>
      <c r="YL287" s="85"/>
      <c r="YM287" s="85"/>
      <c r="YN287" s="85"/>
      <c r="YO287" s="85"/>
      <c r="YP287" s="85"/>
      <c r="YQ287" s="85"/>
      <c r="YR287" s="85"/>
      <c r="YS287" s="85"/>
      <c r="YT287" s="85"/>
      <c r="YU287" s="85"/>
      <c r="YV287" s="85"/>
      <c r="YW287" s="85"/>
      <c r="YX287" s="85"/>
      <c r="YY287" s="85"/>
      <c r="YZ287" s="85"/>
      <c r="ZA287" s="85"/>
      <c r="ZB287" s="85"/>
      <c r="ZC287" s="85"/>
      <c r="ZD287" s="85"/>
      <c r="ZE287" s="85"/>
      <c r="ZF287" s="85"/>
      <c r="ZG287" s="85"/>
      <c r="ZH287" s="85"/>
      <c r="ZI287" s="85"/>
      <c r="ZJ287" s="85"/>
      <c r="ZK287" s="85"/>
      <c r="ZL287" s="85"/>
      <c r="ZM287" s="85"/>
      <c r="ZN287" s="85"/>
      <c r="ZO287" s="85"/>
      <c r="ZP287" s="85"/>
      <c r="ZQ287" s="85"/>
      <c r="ZR287" s="85"/>
      <c r="ZS287" s="85"/>
      <c r="ZT287" s="85"/>
      <c r="ZU287" s="85"/>
      <c r="ZV287" s="85"/>
      <c r="ZW287" s="85"/>
      <c r="ZX287" s="85"/>
      <c r="ZY287" s="85"/>
      <c r="ZZ287" s="85"/>
      <c r="AAA287" s="85"/>
      <c r="AAB287" s="85"/>
      <c r="AAC287" s="85"/>
      <c r="AAD287" s="85"/>
      <c r="AAE287" s="85"/>
      <c r="AAF287" s="85"/>
      <c r="AAG287" s="85"/>
      <c r="AAH287" s="85"/>
      <c r="AAI287" s="85"/>
      <c r="AAJ287" s="85"/>
      <c r="AAK287" s="85"/>
      <c r="AAL287" s="85"/>
      <c r="AAM287" s="85"/>
      <c r="AAN287" s="85"/>
      <c r="AAO287" s="85"/>
      <c r="AAP287" s="85"/>
      <c r="AAQ287" s="85"/>
      <c r="AAR287" s="85"/>
      <c r="AAS287" s="85"/>
      <c r="AAT287" s="85"/>
      <c r="AAU287" s="85"/>
      <c r="AAV287" s="85"/>
      <c r="AAW287" s="85"/>
      <c r="AAX287" s="85"/>
      <c r="AAY287" s="85"/>
      <c r="AAZ287" s="85"/>
      <c r="ABA287" s="85"/>
      <c r="ABB287" s="85"/>
      <c r="ABC287" s="85"/>
      <c r="ABD287" s="85"/>
      <c r="ABE287" s="85"/>
      <c r="ABF287" s="85"/>
      <c r="ABG287" s="85"/>
      <c r="ABH287" s="85"/>
      <c r="ABI287" s="85"/>
      <c r="ABJ287" s="85"/>
      <c r="ABK287" s="85"/>
      <c r="ABL287" s="85"/>
      <c r="ABM287" s="85"/>
      <c r="ABN287" s="85"/>
      <c r="ABO287" s="85"/>
      <c r="ABP287" s="85"/>
      <c r="ABQ287" s="85"/>
      <c r="ABR287" s="85"/>
      <c r="ABS287" s="85"/>
      <c r="ABT287" s="85"/>
      <c r="ABU287" s="85"/>
      <c r="ABV287" s="85"/>
      <c r="ABW287" s="85"/>
      <c r="ABX287" s="85"/>
      <c r="ABY287" s="85"/>
      <c r="ABZ287" s="85"/>
      <c r="ACA287" s="85"/>
      <c r="ACB287" s="85"/>
      <c r="ACC287" s="85"/>
      <c r="ACD287" s="85"/>
      <c r="ACE287" s="85"/>
      <c r="ACF287" s="85"/>
      <c r="ACG287" s="85"/>
      <c r="ACH287" s="85"/>
      <c r="ACI287" s="85"/>
      <c r="ACJ287" s="85"/>
      <c r="ACK287" s="85"/>
      <c r="ACL287" s="85"/>
      <c r="ACM287" s="85"/>
      <c r="ACN287" s="85"/>
      <c r="ACO287" s="85"/>
      <c r="ACP287" s="85"/>
      <c r="ACQ287" s="85"/>
      <c r="ACR287" s="85"/>
      <c r="ACS287" s="85"/>
      <c r="ACT287" s="85"/>
      <c r="ACU287" s="85"/>
      <c r="ACV287" s="85"/>
      <c r="ACW287" s="85"/>
      <c r="ACX287" s="85"/>
      <c r="ACY287" s="85"/>
      <c r="ACZ287" s="85"/>
      <c r="ADA287" s="85"/>
      <c r="ADB287" s="85"/>
      <c r="ADC287" s="85"/>
      <c r="ADD287" s="85"/>
      <c r="ADE287" s="85"/>
      <c r="ADF287" s="85"/>
      <c r="ADG287" s="85"/>
      <c r="ADH287" s="85"/>
      <c r="ADI287" s="85"/>
      <c r="ADJ287" s="85"/>
      <c r="ADK287" s="85"/>
      <c r="ADL287" s="85"/>
      <c r="ADM287" s="85"/>
      <c r="ADN287" s="85"/>
      <c r="ADO287" s="85"/>
      <c r="ADP287" s="85"/>
      <c r="ADQ287" s="85"/>
      <c r="ADR287" s="85"/>
      <c r="ADS287" s="85"/>
      <c r="ADT287" s="85"/>
      <c r="ADU287" s="85"/>
      <c r="ADV287" s="85"/>
      <c r="ADW287" s="85"/>
      <c r="ADX287" s="85"/>
      <c r="ADY287" s="85"/>
      <c r="ADZ287" s="85"/>
      <c r="AEA287" s="85"/>
      <c r="AEB287" s="85"/>
      <c r="AEC287" s="85"/>
      <c r="AED287" s="85"/>
      <c r="AEE287" s="85"/>
      <c r="AEF287" s="85"/>
      <c r="AEG287" s="85"/>
      <c r="AEH287" s="85"/>
      <c r="AEI287" s="85"/>
      <c r="AEJ287" s="85"/>
      <c r="AEK287" s="85"/>
      <c r="AEL287" s="85"/>
      <c r="AEM287" s="85"/>
      <c r="AEN287" s="85"/>
      <c r="AEO287" s="85"/>
      <c r="AEP287" s="85"/>
      <c r="AEQ287" s="85"/>
      <c r="AER287" s="85"/>
      <c r="AES287" s="85"/>
      <c r="AET287" s="85"/>
      <c r="AEU287" s="85"/>
      <c r="AEV287" s="85"/>
      <c r="AEW287" s="85"/>
      <c r="AEX287" s="85"/>
      <c r="AEY287" s="85"/>
      <c r="AEZ287" s="85"/>
      <c r="AFA287" s="85"/>
      <c r="AFB287" s="85"/>
      <c r="AFC287" s="85"/>
      <c r="AFD287" s="85"/>
      <c r="AFE287" s="85"/>
      <c r="AFF287" s="85"/>
      <c r="AFG287" s="85"/>
      <c r="AFH287" s="85"/>
      <c r="AFI287" s="85"/>
      <c r="AFJ287" s="85"/>
      <c r="AFK287" s="85"/>
      <c r="AFL287" s="85"/>
      <c r="AFM287" s="85"/>
      <c r="AFN287" s="85"/>
      <c r="AFO287" s="85"/>
      <c r="AFP287" s="85"/>
      <c r="AFQ287" s="85"/>
      <c r="AFR287" s="85"/>
      <c r="AFS287" s="85"/>
      <c r="AFT287" s="85"/>
      <c r="AFU287" s="85"/>
      <c r="AFV287" s="85"/>
      <c r="AFW287" s="85"/>
      <c r="AFX287" s="85"/>
      <c r="AFY287" s="85"/>
      <c r="AFZ287" s="85"/>
      <c r="AGA287" s="85"/>
      <c r="AGB287" s="85"/>
      <c r="AGC287" s="85"/>
      <c r="AGD287" s="85"/>
      <c r="AGE287" s="85"/>
      <c r="AGF287" s="85"/>
      <c r="AGG287" s="85"/>
      <c r="AGH287" s="85"/>
      <c r="AGI287" s="85"/>
      <c r="AGJ287" s="85"/>
      <c r="AGK287" s="85"/>
      <c r="AGL287" s="85"/>
      <c r="AGM287" s="85"/>
      <c r="AGN287" s="85"/>
      <c r="AGO287" s="85"/>
      <c r="AGP287" s="85"/>
      <c r="AGQ287" s="85"/>
      <c r="AGR287" s="85"/>
      <c r="AGS287" s="85"/>
      <c r="AGT287" s="85"/>
      <c r="AGU287" s="85"/>
      <c r="AGV287" s="85"/>
      <c r="AGW287" s="85"/>
      <c r="AGX287" s="85"/>
      <c r="AGY287" s="85"/>
      <c r="AGZ287" s="85"/>
      <c r="AHA287" s="85"/>
      <c r="AHB287" s="85"/>
      <c r="AHC287" s="85"/>
      <c r="AHD287" s="85"/>
      <c r="AHE287" s="85"/>
      <c r="AHF287" s="85"/>
      <c r="AHG287" s="85"/>
      <c r="AHH287" s="85"/>
      <c r="AHI287" s="85"/>
      <c r="AHJ287" s="85"/>
      <c r="AHK287" s="85"/>
      <c r="AHL287" s="85"/>
      <c r="AHM287" s="85"/>
      <c r="AHN287" s="85"/>
      <c r="AHO287" s="85"/>
      <c r="AHP287" s="85"/>
      <c r="AHQ287" s="85"/>
      <c r="AHR287" s="85"/>
      <c r="AHS287" s="85"/>
      <c r="AHT287" s="85"/>
      <c r="AHU287" s="85"/>
      <c r="AHV287" s="85"/>
      <c r="AHW287" s="85"/>
      <c r="AHX287" s="85"/>
      <c r="AHY287" s="85"/>
      <c r="AHZ287" s="85"/>
      <c r="AIA287" s="85"/>
      <c r="AIB287" s="85"/>
      <c r="AIC287" s="85"/>
      <c r="AID287" s="85"/>
      <c r="AIE287" s="85"/>
      <c r="AIF287" s="85"/>
      <c r="AIG287" s="85"/>
      <c r="AIH287" s="85"/>
      <c r="AII287" s="85"/>
      <c r="AIJ287" s="85"/>
      <c r="AIK287" s="85"/>
      <c r="AIL287" s="85"/>
      <c r="AIM287" s="85"/>
      <c r="AIN287" s="85"/>
      <c r="AIO287" s="85"/>
      <c r="AIP287" s="85"/>
      <c r="AIQ287" s="85"/>
      <c r="AIR287" s="85"/>
      <c r="AIS287" s="85"/>
      <c r="AIT287" s="85"/>
      <c r="AIU287" s="85"/>
      <c r="AIV287" s="85"/>
      <c r="AIW287" s="85"/>
      <c r="AIX287" s="85"/>
      <c r="AIY287" s="85"/>
      <c r="AIZ287" s="85"/>
      <c r="AJA287" s="85"/>
      <c r="AJB287" s="85"/>
      <c r="AJC287" s="85"/>
      <c r="AJD287" s="85"/>
      <c r="AJE287" s="85"/>
      <c r="AJF287" s="85"/>
      <c r="AJG287" s="85"/>
      <c r="AJH287" s="85"/>
      <c r="AJI287" s="85"/>
      <c r="AJJ287" s="85"/>
      <c r="AJK287" s="85"/>
      <c r="AJL287" s="85"/>
      <c r="AJM287" s="85"/>
      <c r="AJN287" s="85"/>
      <c r="AJO287" s="85"/>
      <c r="AJP287" s="85"/>
      <c r="AJQ287" s="85"/>
      <c r="AJR287" s="85"/>
      <c r="AJS287" s="85"/>
      <c r="AJT287" s="85"/>
      <c r="AJU287" s="85"/>
      <c r="AJV287" s="85"/>
      <c r="AJW287" s="85"/>
      <c r="AJX287" s="85"/>
      <c r="AJY287" s="85"/>
      <c r="AJZ287" s="85"/>
      <c r="AKA287" s="85"/>
      <c r="AKB287" s="85"/>
      <c r="AKC287" s="85"/>
      <c r="AKD287" s="85"/>
      <c r="AKE287" s="85"/>
      <c r="AKF287" s="85"/>
      <c r="AKG287" s="85"/>
      <c r="AKH287" s="85"/>
      <c r="AKI287" s="85"/>
      <c r="AKJ287" s="85"/>
      <c r="AKK287" s="85"/>
      <c r="AKL287" s="85"/>
      <c r="AKM287" s="85"/>
      <c r="AKN287" s="85"/>
      <c r="AKO287" s="85"/>
      <c r="AKP287" s="85"/>
      <c r="AKQ287" s="85"/>
      <c r="AKR287" s="85"/>
      <c r="AKS287" s="85"/>
      <c r="AKT287" s="85"/>
      <c r="AKU287" s="85"/>
      <c r="AKV287" s="85"/>
      <c r="AKW287" s="85"/>
      <c r="AKX287" s="85"/>
      <c r="AKY287" s="85"/>
      <c r="AKZ287" s="85"/>
      <c r="ALA287" s="85"/>
      <c r="ALB287" s="85"/>
      <c r="ALC287" s="85"/>
      <c r="ALD287" s="85"/>
      <c r="ALE287" s="85"/>
      <c r="ALF287" s="85"/>
      <c r="ALG287" s="85"/>
      <c r="ALH287" s="85"/>
      <c r="ALI287" s="85"/>
      <c r="ALJ287" s="85"/>
      <c r="ALK287" s="85"/>
      <c r="ALL287" s="85"/>
      <c r="ALM287" s="85"/>
      <c r="ALN287" s="85"/>
      <c r="ALO287" s="85"/>
      <c r="ALP287" s="85"/>
      <c r="ALQ287" s="85"/>
      <c r="ALR287" s="85"/>
      <c r="ALS287" s="85"/>
      <c r="ALT287" s="85"/>
      <c r="ALU287" s="85"/>
      <c r="ALV287" s="85"/>
      <c r="ALW287" s="85"/>
      <c r="ALX287" s="85"/>
      <c r="ALY287" s="85"/>
      <c r="ALZ287" s="85"/>
      <c r="AMA287" s="85"/>
      <c r="AMB287" s="85"/>
      <c r="AMC287" s="85"/>
      <c r="AMD287" s="85"/>
      <c r="AME287" s="85"/>
      <c r="AMF287" s="85"/>
      <c r="AMG287" s="85"/>
      <c r="AMH287" s="85"/>
      <c r="AMI287" s="85"/>
      <c r="AMJ287" s="85"/>
      <c r="AMK287" s="85"/>
      <c r="AML287" s="85"/>
      <c r="AMM287" s="85"/>
      <c r="AMN287" s="85"/>
      <c r="AMO287" s="85"/>
      <c r="AMP287" s="85"/>
      <c r="AMQ287" s="85"/>
      <c r="AMR287" s="85"/>
      <c r="AMS287" s="85"/>
      <c r="AMT287" s="85"/>
      <c r="AMU287" s="85"/>
      <c r="AMV287" s="85"/>
      <c r="AMW287" s="85"/>
      <c r="AMX287" s="85"/>
      <c r="AMY287" s="85"/>
      <c r="AMZ287" s="85"/>
      <c r="ANA287" s="85"/>
      <c r="ANB287" s="85"/>
      <c r="ANC287" s="85"/>
      <c r="AND287" s="85"/>
      <c r="ANE287" s="85"/>
      <c r="ANF287" s="85"/>
      <c r="ANG287" s="85"/>
      <c r="ANH287" s="85"/>
      <c r="ANI287" s="85"/>
      <c r="ANJ287" s="85"/>
      <c r="ANK287" s="85"/>
      <c r="ANL287" s="85"/>
      <c r="ANM287" s="85"/>
      <c r="ANN287" s="85"/>
      <c r="ANO287" s="85"/>
      <c r="ANP287" s="85"/>
      <c r="ANQ287" s="85"/>
      <c r="ANR287" s="85"/>
      <c r="ANS287" s="85"/>
      <c r="ANT287" s="85"/>
      <c r="ANU287" s="85"/>
      <c r="ANV287" s="85"/>
      <c r="ANW287" s="85"/>
      <c r="ANX287" s="85"/>
      <c r="ANY287" s="85"/>
      <c r="ANZ287" s="85"/>
      <c r="AOA287" s="85"/>
      <c r="AOB287" s="85"/>
      <c r="AOC287" s="85"/>
      <c r="AOD287" s="85"/>
      <c r="AOE287" s="85"/>
      <c r="AOF287" s="85"/>
      <c r="AOG287" s="85"/>
      <c r="AOH287" s="85"/>
      <c r="AOI287" s="85"/>
      <c r="AOJ287" s="85"/>
      <c r="AOK287" s="85"/>
      <c r="AOL287" s="85"/>
      <c r="AOM287" s="85"/>
      <c r="AON287" s="85"/>
      <c r="AOO287" s="85"/>
      <c r="AOP287" s="85"/>
      <c r="AOQ287" s="85"/>
      <c r="AOR287" s="85"/>
      <c r="AOS287" s="85"/>
      <c r="AOT287" s="85"/>
      <c r="AOU287" s="85"/>
      <c r="AOV287" s="85"/>
      <c r="AOW287" s="85"/>
      <c r="AOX287" s="85"/>
      <c r="AOY287" s="85"/>
      <c r="AOZ287" s="85"/>
      <c r="APA287" s="85"/>
      <c r="APB287" s="85"/>
      <c r="APC287" s="85"/>
      <c r="APD287" s="85"/>
      <c r="APE287" s="85"/>
      <c r="APF287" s="85"/>
      <c r="APG287" s="85"/>
      <c r="APH287" s="85"/>
      <c r="API287" s="85"/>
      <c r="APJ287" s="85"/>
      <c r="APK287" s="85"/>
      <c r="APL287" s="85"/>
      <c r="APM287" s="85"/>
      <c r="APN287" s="85"/>
      <c r="APO287" s="85"/>
      <c r="APP287" s="85"/>
      <c r="APQ287" s="85"/>
      <c r="APR287" s="85"/>
      <c r="APS287" s="85"/>
      <c r="APT287" s="85"/>
      <c r="APU287" s="85"/>
      <c r="APV287" s="85"/>
      <c r="APW287" s="85"/>
      <c r="APX287" s="85"/>
      <c r="APY287" s="85"/>
      <c r="APZ287" s="85"/>
      <c r="AQA287" s="85"/>
      <c r="AQB287" s="85"/>
      <c r="AQC287" s="85"/>
      <c r="AQD287" s="85"/>
      <c r="AQE287" s="85"/>
      <c r="AQF287" s="85"/>
      <c r="AQG287" s="85"/>
      <c r="AQH287" s="85"/>
      <c r="AQI287" s="85"/>
      <c r="AQJ287" s="85"/>
      <c r="AQK287" s="85"/>
      <c r="AQL287" s="85"/>
      <c r="AQM287" s="85"/>
      <c r="AQN287" s="85"/>
      <c r="AQO287" s="85"/>
      <c r="AQP287" s="85"/>
      <c r="AQQ287" s="85"/>
      <c r="AQR287" s="85"/>
      <c r="AQS287" s="85"/>
      <c r="AQT287" s="85"/>
      <c r="AQU287" s="85"/>
      <c r="AQV287" s="85"/>
      <c r="AQW287" s="85"/>
      <c r="AQX287" s="85"/>
      <c r="AQY287" s="85"/>
      <c r="AQZ287" s="85"/>
      <c r="ARA287" s="85"/>
      <c r="ARB287" s="85"/>
      <c r="ARC287" s="85"/>
      <c r="ARD287" s="85"/>
      <c r="ARE287" s="85"/>
      <c r="ARF287" s="85"/>
      <c r="ARG287" s="85"/>
      <c r="ARH287" s="85"/>
      <c r="ARI287" s="85"/>
      <c r="ARJ287" s="85"/>
      <c r="ARK287" s="85"/>
      <c r="ARL287" s="85"/>
      <c r="ARM287" s="85"/>
      <c r="ARN287" s="85"/>
      <c r="ARO287" s="85"/>
      <c r="ARP287" s="85"/>
      <c r="ARQ287" s="85"/>
      <c r="ARR287" s="85"/>
      <c r="ARS287" s="85"/>
      <c r="ART287" s="85"/>
      <c r="ARU287" s="85"/>
      <c r="ARV287" s="85"/>
      <c r="ARW287" s="85"/>
      <c r="ARX287" s="85"/>
      <c r="ARY287" s="85"/>
      <c r="ARZ287" s="85"/>
      <c r="ASA287" s="85"/>
      <c r="ASB287" s="85"/>
      <c r="ASC287" s="85"/>
      <c r="ASD287" s="85"/>
      <c r="ASE287" s="85"/>
      <c r="ASF287" s="85"/>
      <c r="ASG287" s="85"/>
      <c r="ASH287" s="85"/>
      <c r="ASI287" s="85"/>
      <c r="ASJ287" s="85"/>
      <c r="ASK287" s="85"/>
      <c r="ASL287" s="85"/>
      <c r="ASM287" s="85"/>
      <c r="ASN287" s="85"/>
      <c r="ASO287" s="85"/>
      <c r="ASP287" s="85"/>
      <c r="ASQ287" s="85"/>
      <c r="ASR287" s="85"/>
      <c r="ASS287" s="85"/>
      <c r="AST287" s="85"/>
      <c r="ASU287" s="85"/>
      <c r="ASV287" s="85"/>
      <c r="ASW287" s="85"/>
      <c r="ASX287" s="85"/>
      <c r="ASY287" s="85"/>
      <c r="ASZ287" s="85"/>
      <c r="ATA287" s="85"/>
      <c r="ATB287" s="85"/>
      <c r="ATC287" s="85"/>
      <c r="ATD287" s="85"/>
      <c r="ATE287" s="85"/>
      <c r="ATF287" s="85"/>
      <c r="ATG287" s="85"/>
      <c r="ATH287" s="85"/>
      <c r="ATI287" s="85"/>
      <c r="ATJ287" s="85"/>
      <c r="ATK287" s="85"/>
      <c r="ATL287" s="85"/>
      <c r="ATM287" s="85"/>
      <c r="ATN287" s="85"/>
      <c r="ATO287" s="85"/>
      <c r="ATP287" s="85"/>
      <c r="ATQ287" s="85"/>
      <c r="ATR287" s="85"/>
      <c r="ATS287" s="85"/>
      <c r="ATT287" s="85"/>
      <c r="ATU287" s="85"/>
      <c r="ATV287" s="85"/>
      <c r="ATW287" s="85"/>
      <c r="ATX287" s="85"/>
      <c r="ATY287" s="85"/>
      <c r="ATZ287" s="85"/>
      <c r="AUA287" s="85"/>
      <c r="AUB287" s="85"/>
      <c r="AUC287" s="85"/>
      <c r="AUD287" s="85"/>
      <c r="AUE287" s="85"/>
      <c r="AUF287" s="85"/>
      <c r="AUG287" s="85"/>
      <c r="AUH287" s="85"/>
      <c r="AUI287" s="85"/>
      <c r="AUJ287" s="85"/>
      <c r="AUK287" s="85"/>
      <c r="AUL287" s="85"/>
      <c r="AUM287" s="85"/>
      <c r="AUN287" s="85"/>
      <c r="AUO287" s="85"/>
      <c r="AUP287" s="85"/>
      <c r="AUQ287" s="85"/>
      <c r="AUR287" s="85"/>
      <c r="AUS287" s="85"/>
      <c r="AUT287" s="85"/>
      <c r="AUU287" s="85"/>
      <c r="AUV287" s="85"/>
      <c r="AUW287" s="85"/>
      <c r="AUX287" s="85"/>
      <c r="AUY287" s="85"/>
      <c r="AUZ287" s="85"/>
      <c r="AVA287" s="85"/>
      <c r="AVB287" s="85"/>
      <c r="AVC287" s="85"/>
      <c r="AVD287" s="85"/>
      <c r="AVE287" s="85"/>
      <c r="AVF287" s="85"/>
      <c r="AVG287" s="85"/>
      <c r="AVH287" s="85"/>
      <c r="AVI287" s="85"/>
      <c r="AVJ287" s="85"/>
      <c r="AVK287" s="85"/>
      <c r="AVL287" s="85"/>
      <c r="AVM287" s="85"/>
      <c r="AVN287" s="85"/>
      <c r="AVO287" s="85"/>
      <c r="AVP287" s="85"/>
      <c r="AVQ287" s="85"/>
      <c r="AVR287" s="85"/>
      <c r="AVS287" s="85"/>
      <c r="AVT287" s="85"/>
      <c r="AVU287" s="85"/>
      <c r="AVV287" s="85"/>
      <c r="AVW287" s="85"/>
      <c r="AVX287" s="85"/>
      <c r="AVY287" s="85"/>
      <c r="AVZ287" s="85"/>
      <c r="AWA287" s="85"/>
      <c r="AWB287" s="85"/>
      <c r="AWC287" s="85"/>
      <c r="AWD287" s="85"/>
      <c r="AWE287" s="85"/>
      <c r="AWF287" s="85"/>
      <c r="AWG287" s="85"/>
      <c r="AWH287" s="85"/>
      <c r="AWI287" s="85"/>
      <c r="AWJ287" s="85"/>
      <c r="AWK287" s="85"/>
      <c r="AWL287" s="85"/>
      <c r="AWM287" s="85"/>
      <c r="AWN287" s="85"/>
      <c r="AWO287" s="85"/>
      <c r="AWP287" s="85"/>
      <c r="AWQ287" s="85"/>
      <c r="AWR287" s="85"/>
      <c r="AWS287" s="85"/>
      <c r="AWT287" s="85"/>
      <c r="AWU287" s="85"/>
      <c r="AWV287" s="85"/>
      <c r="AWW287" s="85"/>
      <c r="AWX287" s="85"/>
      <c r="AWY287" s="85"/>
      <c r="AWZ287" s="85"/>
      <c r="AXA287" s="85"/>
      <c r="AXB287" s="85"/>
      <c r="AXC287" s="85"/>
      <c r="AXD287" s="85"/>
      <c r="AXE287" s="85"/>
      <c r="AXF287" s="85"/>
      <c r="AXG287" s="85"/>
      <c r="AXH287" s="85"/>
      <c r="AXI287" s="85"/>
      <c r="AXJ287" s="85"/>
      <c r="AXK287" s="85"/>
      <c r="AXL287" s="85"/>
      <c r="AXM287" s="85"/>
      <c r="AXN287" s="85"/>
      <c r="AXO287" s="85"/>
      <c r="AXP287" s="85"/>
      <c r="AXQ287" s="85"/>
      <c r="AXR287" s="85"/>
      <c r="AXS287" s="85"/>
      <c r="AXT287" s="85"/>
      <c r="AXU287" s="85"/>
      <c r="AXV287" s="85"/>
      <c r="AXW287" s="85"/>
      <c r="AXX287" s="85"/>
      <c r="AXY287" s="85"/>
      <c r="AXZ287" s="85"/>
      <c r="AYA287" s="85"/>
      <c r="AYB287" s="85"/>
      <c r="AYC287" s="85"/>
      <c r="AYD287" s="85"/>
      <c r="AYE287" s="85"/>
      <c r="AYF287" s="85"/>
      <c r="AYG287" s="85"/>
      <c r="AYH287" s="85"/>
      <c r="AYI287" s="85"/>
      <c r="AYJ287" s="85"/>
      <c r="AYK287" s="85"/>
      <c r="AYL287" s="85"/>
      <c r="AYM287" s="85"/>
      <c r="AYN287" s="85"/>
      <c r="AYO287" s="85"/>
      <c r="AYP287" s="85"/>
      <c r="AYQ287" s="85"/>
      <c r="AYR287" s="85"/>
      <c r="AYS287" s="85"/>
      <c r="AYT287" s="85"/>
      <c r="AYU287" s="85"/>
      <c r="AYV287" s="85"/>
      <c r="AYW287" s="85"/>
      <c r="AYX287" s="85"/>
      <c r="AYY287" s="85"/>
      <c r="AYZ287" s="85"/>
      <c r="AZA287" s="85"/>
      <c r="AZB287" s="85"/>
      <c r="AZC287" s="85"/>
      <c r="AZD287" s="85"/>
      <c r="AZE287" s="85"/>
      <c r="AZF287" s="85"/>
      <c r="AZG287" s="85"/>
      <c r="AZH287" s="85"/>
      <c r="AZI287" s="85"/>
      <c r="AZJ287" s="85"/>
      <c r="AZK287" s="85"/>
      <c r="AZL287" s="85"/>
      <c r="AZM287" s="85"/>
      <c r="AZN287" s="85"/>
      <c r="AZO287" s="85"/>
      <c r="AZP287" s="85"/>
      <c r="AZQ287" s="85"/>
      <c r="AZR287" s="85"/>
      <c r="AZS287" s="85"/>
      <c r="AZT287" s="85"/>
      <c r="AZU287" s="85"/>
      <c r="AZV287" s="85"/>
      <c r="AZW287" s="85"/>
      <c r="AZX287" s="85"/>
      <c r="AZY287" s="85"/>
      <c r="AZZ287" s="85"/>
      <c r="BAA287" s="85"/>
      <c r="BAB287" s="85"/>
      <c r="BAC287" s="85"/>
      <c r="BAD287" s="85"/>
      <c r="BAE287" s="85"/>
      <c r="BAF287" s="85"/>
      <c r="BAG287" s="85"/>
      <c r="BAH287" s="85"/>
      <c r="BAI287" s="85"/>
      <c r="BAJ287" s="85"/>
      <c r="BAK287" s="85"/>
      <c r="BAL287" s="85"/>
      <c r="BAM287" s="85"/>
      <c r="BAN287" s="85"/>
      <c r="BAO287" s="85"/>
      <c r="BAP287" s="85"/>
      <c r="BAQ287" s="85"/>
      <c r="BAR287" s="85"/>
      <c r="BAS287" s="85"/>
      <c r="BAT287" s="85"/>
      <c r="BAU287" s="85"/>
      <c r="BAV287" s="85"/>
      <c r="BAW287" s="85"/>
      <c r="BAX287" s="85"/>
      <c r="BAY287" s="85"/>
      <c r="BAZ287" s="85"/>
      <c r="BBA287" s="85"/>
      <c r="BBB287" s="85"/>
      <c r="BBC287" s="85"/>
      <c r="BBD287" s="85"/>
      <c r="BBE287" s="85"/>
      <c r="BBF287" s="85"/>
      <c r="BBG287" s="85"/>
      <c r="BBH287" s="85"/>
      <c r="BBI287" s="85"/>
      <c r="BBJ287" s="85"/>
      <c r="BBK287" s="85"/>
      <c r="BBL287" s="85"/>
      <c r="BBM287" s="85"/>
      <c r="BBN287" s="85"/>
      <c r="BBO287" s="85"/>
      <c r="BBP287" s="85"/>
      <c r="BBQ287" s="85"/>
      <c r="BBR287" s="85"/>
      <c r="BBS287" s="85"/>
      <c r="BBT287" s="85"/>
      <c r="BBU287" s="85"/>
      <c r="BBV287" s="85"/>
      <c r="BBW287" s="85"/>
      <c r="BBX287" s="85"/>
      <c r="BBY287" s="85"/>
      <c r="BBZ287" s="85"/>
      <c r="BCA287" s="85"/>
      <c r="BCB287" s="85"/>
      <c r="BCC287" s="85"/>
      <c r="BCD287" s="85"/>
      <c r="BCE287" s="85"/>
      <c r="BCF287" s="85"/>
      <c r="BCG287" s="85"/>
      <c r="BCH287" s="85"/>
      <c r="BCI287" s="85"/>
      <c r="BCJ287" s="85"/>
      <c r="BCK287" s="85"/>
      <c r="BCL287" s="85"/>
      <c r="BCM287" s="85"/>
      <c r="BCN287" s="85"/>
      <c r="BCO287" s="85"/>
      <c r="BCP287" s="85"/>
      <c r="BCQ287" s="85"/>
      <c r="BCR287" s="85"/>
      <c r="BCS287" s="85"/>
      <c r="BCT287" s="85"/>
      <c r="BCU287" s="85"/>
      <c r="BCV287" s="85"/>
      <c r="BCW287" s="85"/>
      <c r="BCX287" s="85"/>
      <c r="BCY287" s="85"/>
      <c r="BCZ287" s="85"/>
      <c r="BDA287" s="85"/>
      <c r="BDB287" s="85"/>
      <c r="BDC287" s="85"/>
      <c r="BDD287" s="85"/>
      <c r="BDE287" s="85"/>
      <c r="BDF287" s="85"/>
      <c r="BDG287" s="85"/>
      <c r="BDH287" s="85"/>
      <c r="BDI287" s="85"/>
      <c r="BDJ287" s="85"/>
      <c r="BDK287" s="85"/>
      <c r="BDL287" s="85"/>
      <c r="BDM287" s="85"/>
      <c r="BDN287" s="85"/>
      <c r="BDO287" s="85"/>
      <c r="BDP287" s="85"/>
      <c r="BDQ287" s="85"/>
      <c r="BDR287" s="85"/>
      <c r="BDS287" s="85"/>
      <c r="BDT287" s="85"/>
      <c r="BDU287" s="85"/>
      <c r="BDV287" s="85"/>
      <c r="BDW287" s="85"/>
      <c r="BDX287" s="85"/>
      <c r="BDY287" s="85"/>
      <c r="BDZ287" s="85"/>
      <c r="BEA287" s="85"/>
      <c r="BEB287" s="85"/>
      <c r="BEC287" s="85"/>
      <c r="BED287" s="85"/>
      <c r="BEE287" s="85"/>
      <c r="BEF287" s="85"/>
      <c r="BEG287" s="85"/>
      <c r="BEH287" s="85"/>
      <c r="BEI287" s="85"/>
      <c r="BEJ287" s="85"/>
      <c r="BEK287" s="85"/>
      <c r="BEL287" s="85"/>
      <c r="BEM287" s="85"/>
      <c r="BEN287" s="85"/>
      <c r="BEO287" s="85"/>
      <c r="BEP287" s="85"/>
      <c r="BEQ287" s="85"/>
      <c r="BER287" s="85"/>
      <c r="BES287" s="85"/>
      <c r="BET287" s="85"/>
      <c r="BEU287" s="85"/>
      <c r="BEV287" s="85"/>
      <c r="BEW287" s="85"/>
      <c r="BEX287" s="85"/>
      <c r="BEY287" s="85"/>
      <c r="BEZ287" s="85"/>
      <c r="BFA287" s="85"/>
      <c r="BFB287" s="85"/>
      <c r="BFC287" s="85"/>
      <c r="BFD287" s="85"/>
      <c r="BFE287" s="85"/>
      <c r="BFF287" s="85"/>
      <c r="BFG287" s="85"/>
      <c r="BFH287" s="85"/>
      <c r="BFI287" s="85"/>
      <c r="BFJ287" s="85"/>
      <c r="BFK287" s="85"/>
      <c r="BFL287" s="85"/>
      <c r="BFM287" s="85"/>
      <c r="BFN287" s="85"/>
      <c r="BFO287" s="85"/>
      <c r="BFP287" s="85"/>
      <c r="BFQ287" s="85"/>
      <c r="BFR287" s="85"/>
      <c r="BFS287" s="85"/>
      <c r="BFT287" s="85"/>
      <c r="BFU287" s="85"/>
      <c r="BFV287" s="85"/>
      <c r="BFW287" s="85"/>
      <c r="BFX287" s="85"/>
      <c r="BFY287" s="85"/>
      <c r="BFZ287" s="85"/>
      <c r="BGA287" s="85"/>
      <c r="BGB287" s="85"/>
      <c r="BGC287" s="85"/>
      <c r="BGD287" s="85"/>
      <c r="BGE287" s="85"/>
      <c r="BGF287" s="85"/>
      <c r="BGG287" s="85"/>
      <c r="BGH287" s="85"/>
      <c r="BGI287" s="85"/>
      <c r="BGJ287" s="85"/>
      <c r="BGK287" s="85"/>
      <c r="BGL287" s="85"/>
      <c r="BGM287" s="85"/>
      <c r="BGN287" s="85"/>
      <c r="BGO287" s="85"/>
      <c r="BGP287" s="85"/>
      <c r="BGQ287" s="85"/>
      <c r="BGR287" s="85"/>
      <c r="BGS287" s="85"/>
      <c r="BGT287" s="85"/>
      <c r="BGU287" s="85"/>
      <c r="BGV287" s="85"/>
      <c r="BGW287" s="85"/>
      <c r="BGX287" s="85"/>
      <c r="BGY287" s="85"/>
      <c r="BGZ287" s="85"/>
      <c r="BHA287" s="85"/>
      <c r="BHB287" s="85"/>
      <c r="BHC287" s="85"/>
      <c r="BHD287" s="85"/>
      <c r="BHE287" s="85"/>
      <c r="BHF287" s="85"/>
      <c r="BHG287" s="85"/>
      <c r="BHH287" s="85"/>
      <c r="BHI287" s="85"/>
      <c r="BHJ287" s="85"/>
      <c r="BHK287" s="85"/>
      <c r="BHL287" s="85"/>
      <c r="BHM287" s="85"/>
      <c r="BHN287" s="85"/>
      <c r="BHO287" s="85"/>
      <c r="BHP287" s="85"/>
      <c r="BHQ287" s="85"/>
      <c r="BHR287" s="85"/>
      <c r="BHS287" s="85"/>
      <c r="BHT287" s="85"/>
      <c r="BHU287" s="85"/>
      <c r="BHV287" s="85"/>
      <c r="BHW287" s="85"/>
      <c r="BHX287" s="85"/>
      <c r="BHY287" s="85"/>
      <c r="BHZ287" s="85"/>
      <c r="BIA287" s="85"/>
      <c r="BIB287" s="85"/>
      <c r="BIC287" s="85"/>
      <c r="BID287" s="85"/>
      <c r="BIE287" s="85"/>
      <c r="BIF287" s="85"/>
      <c r="BIG287" s="85"/>
      <c r="BIH287" s="85"/>
      <c r="BII287" s="85"/>
      <c r="BIJ287" s="85"/>
      <c r="BIK287" s="85"/>
      <c r="BIL287" s="85"/>
      <c r="BIM287" s="85"/>
      <c r="BIN287" s="85"/>
      <c r="BIO287" s="85"/>
      <c r="BIP287" s="85"/>
      <c r="BIQ287" s="85"/>
      <c r="BIR287" s="85"/>
      <c r="BIS287" s="85"/>
      <c r="BIT287" s="85"/>
      <c r="BIU287" s="85"/>
      <c r="BIV287" s="85"/>
      <c r="BIW287" s="85"/>
      <c r="BIX287" s="85"/>
      <c r="BIY287" s="85"/>
      <c r="BIZ287" s="85"/>
      <c r="BJA287" s="85"/>
      <c r="BJB287" s="85"/>
      <c r="BJC287" s="85"/>
      <c r="BJD287" s="85"/>
      <c r="BJE287" s="85"/>
      <c r="BJF287" s="85"/>
      <c r="BJG287" s="85"/>
      <c r="BJH287" s="85"/>
      <c r="BJI287" s="85"/>
      <c r="BJJ287" s="85"/>
      <c r="BJK287" s="85"/>
      <c r="BJL287" s="85"/>
      <c r="BJM287" s="85"/>
      <c r="BJN287" s="85"/>
      <c r="BJO287" s="85"/>
      <c r="BJP287" s="85"/>
      <c r="BJQ287" s="85"/>
      <c r="BJR287" s="85"/>
      <c r="BJS287" s="85"/>
      <c r="BJT287" s="85"/>
      <c r="BJU287" s="85"/>
      <c r="BJV287" s="85"/>
      <c r="BJW287" s="85"/>
      <c r="BJX287" s="85"/>
      <c r="BJY287" s="85"/>
      <c r="BJZ287" s="85"/>
      <c r="BKA287" s="85"/>
      <c r="BKB287" s="85"/>
      <c r="BKC287" s="85"/>
      <c r="BKD287" s="85"/>
      <c r="BKE287" s="85"/>
      <c r="BKF287" s="85"/>
      <c r="BKG287" s="85"/>
      <c r="BKH287" s="85"/>
      <c r="BKI287" s="85"/>
      <c r="BKJ287" s="85"/>
      <c r="BKK287" s="85"/>
      <c r="BKL287" s="85"/>
      <c r="BKM287" s="85"/>
      <c r="BKN287" s="85"/>
      <c r="BKO287" s="85"/>
      <c r="BKP287" s="85"/>
      <c r="BKQ287" s="85"/>
      <c r="BKR287" s="85"/>
      <c r="BKS287" s="85"/>
      <c r="BKT287" s="85"/>
      <c r="BKU287" s="85"/>
      <c r="BKV287" s="85"/>
      <c r="BKW287" s="85"/>
      <c r="BKX287" s="85"/>
      <c r="BKY287" s="85"/>
      <c r="BKZ287" s="85"/>
      <c r="BLA287" s="85"/>
      <c r="BLB287" s="85"/>
      <c r="BLC287" s="85"/>
      <c r="BLD287" s="85"/>
      <c r="BLE287" s="85"/>
      <c r="BLF287" s="85"/>
      <c r="BLG287" s="85"/>
      <c r="BLH287" s="85"/>
      <c r="BLI287" s="85"/>
      <c r="BLJ287" s="85"/>
      <c r="BLK287" s="85"/>
      <c r="BLL287" s="85"/>
      <c r="BLM287" s="85"/>
      <c r="BLN287" s="85"/>
      <c r="BLO287" s="85"/>
      <c r="BLP287" s="85"/>
      <c r="BLQ287" s="85"/>
      <c r="BLR287" s="85"/>
      <c r="BLS287" s="85"/>
      <c r="BLT287" s="85"/>
      <c r="BLU287" s="85"/>
      <c r="BLV287" s="85"/>
      <c r="BLW287" s="85"/>
      <c r="BLX287" s="85"/>
      <c r="BLY287" s="85"/>
      <c r="BLZ287" s="85"/>
      <c r="BMA287" s="85"/>
      <c r="BMB287" s="85"/>
      <c r="BMC287" s="85"/>
      <c r="BMD287" s="85"/>
      <c r="BME287" s="85"/>
      <c r="BMF287" s="85"/>
      <c r="BMG287" s="85"/>
      <c r="BMH287" s="85"/>
      <c r="BMI287" s="85"/>
      <c r="BMJ287" s="85"/>
      <c r="BMK287" s="85"/>
      <c r="BML287" s="85"/>
      <c r="BMM287" s="85"/>
      <c r="BMN287" s="85"/>
      <c r="BMO287" s="85"/>
      <c r="BMP287" s="85"/>
      <c r="BMQ287" s="85"/>
      <c r="BMR287" s="85"/>
      <c r="BMS287" s="85"/>
      <c r="BMT287" s="85"/>
      <c r="BMU287" s="85"/>
      <c r="BMV287" s="85"/>
      <c r="BMW287" s="85"/>
      <c r="BMX287" s="85"/>
      <c r="BMY287" s="85"/>
      <c r="BMZ287" s="85"/>
      <c r="BNA287" s="85"/>
      <c r="BNB287" s="85"/>
      <c r="BNC287" s="85"/>
      <c r="BND287" s="85"/>
      <c r="BNE287" s="85"/>
      <c r="BNF287" s="85"/>
      <c r="BNG287" s="85"/>
      <c r="BNH287" s="85"/>
      <c r="BNI287" s="85"/>
      <c r="BNJ287" s="85"/>
      <c r="BNK287" s="85"/>
      <c r="BNL287" s="85"/>
      <c r="BNM287" s="85"/>
      <c r="BNN287" s="85"/>
      <c r="BNO287" s="85"/>
      <c r="BNP287" s="85"/>
      <c r="BNQ287" s="85"/>
      <c r="BNR287" s="85"/>
      <c r="BNS287" s="85"/>
      <c r="BNT287" s="85"/>
      <c r="BNU287" s="85"/>
      <c r="BNV287" s="85"/>
      <c r="BNW287" s="85"/>
      <c r="BNX287" s="85"/>
      <c r="BNY287" s="85"/>
      <c r="BNZ287" s="85"/>
      <c r="BOA287" s="85"/>
      <c r="BOB287" s="85"/>
      <c r="BOC287" s="85"/>
      <c r="BOD287" s="85"/>
      <c r="BOE287" s="85"/>
      <c r="BOF287" s="85"/>
      <c r="BOG287" s="85"/>
      <c r="BOH287" s="85"/>
      <c r="BOI287" s="85"/>
      <c r="BOJ287" s="85"/>
      <c r="BOK287" s="85"/>
      <c r="BOL287" s="85"/>
      <c r="BOM287" s="85"/>
      <c r="BON287" s="85"/>
      <c r="BOO287" s="85"/>
      <c r="BOP287" s="85"/>
      <c r="BOQ287" s="85"/>
      <c r="BOR287" s="85"/>
      <c r="BOS287" s="85"/>
      <c r="BOT287" s="85"/>
      <c r="BOU287" s="85"/>
      <c r="BOV287" s="85"/>
      <c r="BOW287" s="85"/>
      <c r="BOX287" s="85"/>
      <c r="BOY287" s="85"/>
      <c r="BOZ287" s="85"/>
      <c r="BPA287" s="85"/>
      <c r="BPB287" s="85"/>
      <c r="BPC287" s="85"/>
      <c r="BPD287" s="85"/>
      <c r="BPE287" s="85"/>
      <c r="BPF287" s="85"/>
      <c r="BPG287" s="85"/>
      <c r="BPH287" s="85"/>
      <c r="BPI287" s="85"/>
      <c r="BPJ287" s="85"/>
      <c r="BPK287" s="85"/>
      <c r="BPL287" s="85"/>
      <c r="BPM287" s="85"/>
      <c r="BPN287" s="85"/>
      <c r="BPO287" s="85"/>
      <c r="BPP287" s="85"/>
      <c r="BPQ287" s="85"/>
      <c r="BPR287" s="85"/>
      <c r="BPS287" s="85"/>
      <c r="BPT287" s="85"/>
      <c r="BPU287" s="85"/>
      <c r="BPV287" s="85"/>
      <c r="BPW287" s="85"/>
      <c r="BPX287" s="85"/>
      <c r="BPY287" s="85"/>
      <c r="BPZ287" s="85"/>
      <c r="BQA287" s="85"/>
      <c r="BQB287" s="85"/>
      <c r="BQC287" s="85"/>
      <c r="BQD287" s="85"/>
      <c r="BQE287" s="85"/>
      <c r="BQF287" s="85"/>
      <c r="BQG287" s="85"/>
      <c r="BQH287" s="85"/>
      <c r="BQI287" s="85"/>
      <c r="BQJ287" s="85"/>
      <c r="BQK287" s="85"/>
      <c r="BQL287" s="85"/>
      <c r="BQM287" s="85"/>
      <c r="BQN287" s="85"/>
      <c r="BQO287" s="85"/>
      <c r="BQP287" s="85"/>
      <c r="BQQ287" s="85"/>
      <c r="BQR287" s="85"/>
      <c r="BQS287" s="85"/>
      <c r="BQT287" s="85"/>
      <c r="BQU287" s="85"/>
      <c r="BQV287" s="85"/>
      <c r="BQW287" s="85"/>
      <c r="BQX287" s="85"/>
      <c r="BQY287" s="85"/>
      <c r="BQZ287" s="85"/>
      <c r="BRA287" s="85"/>
      <c r="BRB287" s="85"/>
      <c r="BRC287" s="85"/>
      <c r="BRD287" s="85"/>
      <c r="BRE287" s="85"/>
      <c r="BRF287" s="85"/>
      <c r="BRG287" s="85"/>
      <c r="BRH287" s="85"/>
      <c r="BRI287" s="85"/>
      <c r="BRJ287" s="85"/>
      <c r="BRK287" s="85"/>
      <c r="BRL287" s="85"/>
      <c r="BRM287" s="85"/>
      <c r="BRN287" s="85"/>
      <c r="BRO287" s="85"/>
      <c r="BRP287" s="85"/>
      <c r="BRQ287" s="85"/>
      <c r="BRR287" s="85"/>
      <c r="BRS287" s="85"/>
      <c r="BRT287" s="85"/>
      <c r="BRU287" s="85"/>
      <c r="BRV287" s="85"/>
      <c r="BRW287" s="85"/>
      <c r="BRX287" s="85"/>
      <c r="BRY287" s="85"/>
      <c r="BRZ287" s="85"/>
      <c r="BSA287" s="85"/>
      <c r="BSB287" s="85"/>
      <c r="BSC287" s="85"/>
      <c r="BSD287" s="85"/>
      <c r="BSE287" s="85"/>
      <c r="BSF287" s="85"/>
      <c r="BSG287" s="85"/>
      <c r="BSH287" s="85"/>
      <c r="BSI287" s="85"/>
      <c r="BSJ287" s="85"/>
      <c r="BSK287" s="85"/>
      <c r="BSL287" s="85"/>
      <c r="BSM287" s="85"/>
      <c r="BSN287" s="85"/>
      <c r="BSO287" s="85"/>
      <c r="BSP287" s="85"/>
      <c r="BSQ287" s="85"/>
      <c r="BSR287" s="85"/>
      <c r="BSS287" s="85"/>
      <c r="BST287" s="85"/>
      <c r="BSU287" s="85"/>
      <c r="BSV287" s="85"/>
      <c r="BSW287" s="85"/>
      <c r="BSX287" s="85"/>
      <c r="BSY287" s="85"/>
      <c r="BSZ287" s="85"/>
      <c r="BTA287" s="85"/>
      <c r="BTB287" s="85"/>
      <c r="BTC287" s="85"/>
      <c r="BTD287" s="85"/>
      <c r="BTE287" s="85"/>
      <c r="BTF287" s="85"/>
      <c r="BTG287" s="85"/>
      <c r="BTH287" s="85"/>
      <c r="BTI287" s="85"/>
      <c r="BTJ287" s="85"/>
      <c r="BTK287" s="85"/>
      <c r="BTL287" s="85"/>
      <c r="BTM287" s="85"/>
      <c r="BTN287" s="85"/>
      <c r="BTO287" s="85"/>
      <c r="BTP287" s="85"/>
      <c r="BTQ287" s="85"/>
      <c r="BTR287" s="85"/>
      <c r="BTS287" s="85"/>
      <c r="BTT287" s="85"/>
      <c r="BTU287" s="85"/>
      <c r="BTV287" s="85"/>
      <c r="BTW287" s="85"/>
      <c r="BTX287" s="85"/>
      <c r="BTY287" s="85"/>
      <c r="BTZ287" s="85"/>
      <c r="BUA287" s="85"/>
      <c r="BUB287" s="85"/>
      <c r="BUC287" s="85"/>
      <c r="BUD287" s="85"/>
      <c r="BUE287" s="85"/>
      <c r="BUF287" s="85"/>
      <c r="BUG287" s="85"/>
      <c r="BUH287" s="85"/>
      <c r="BUI287" s="85"/>
      <c r="BUJ287" s="85"/>
      <c r="BUK287" s="85"/>
      <c r="BUL287" s="85"/>
      <c r="BUM287" s="85"/>
      <c r="BUN287" s="85"/>
      <c r="BUO287" s="85"/>
      <c r="BUP287" s="85"/>
      <c r="BUQ287" s="85"/>
      <c r="BUR287" s="85"/>
      <c r="BUS287" s="85"/>
      <c r="BUT287" s="85"/>
      <c r="BUU287" s="85"/>
      <c r="BUV287" s="85"/>
      <c r="BUW287" s="85"/>
      <c r="BUX287" s="85"/>
      <c r="BUY287" s="85"/>
      <c r="BUZ287" s="85"/>
      <c r="BVA287" s="85"/>
      <c r="BVB287" s="85"/>
      <c r="BVC287" s="85"/>
      <c r="BVD287" s="85"/>
      <c r="BVE287" s="85"/>
      <c r="BVF287" s="85"/>
      <c r="BVG287" s="85"/>
      <c r="BVH287" s="85"/>
      <c r="BVI287" s="85"/>
      <c r="BVJ287" s="85"/>
      <c r="BVK287" s="85"/>
      <c r="BVL287" s="85"/>
      <c r="BVM287" s="85"/>
      <c r="BVN287" s="85"/>
      <c r="BVO287" s="85"/>
      <c r="BVP287" s="85"/>
      <c r="BVQ287" s="85"/>
      <c r="BVR287" s="85"/>
      <c r="BVS287" s="85"/>
      <c r="BVT287" s="85"/>
      <c r="BVU287" s="85"/>
      <c r="BVV287" s="85"/>
      <c r="BVW287" s="85"/>
      <c r="BVX287" s="85"/>
      <c r="BVY287" s="85"/>
      <c r="BVZ287" s="85"/>
      <c r="BWA287" s="85"/>
      <c r="BWB287" s="85"/>
      <c r="BWC287" s="85"/>
      <c r="BWD287" s="85"/>
      <c r="BWE287" s="85"/>
      <c r="BWF287" s="85"/>
      <c r="BWG287" s="85"/>
      <c r="BWH287" s="85"/>
      <c r="BWI287" s="85"/>
      <c r="BWJ287" s="85"/>
      <c r="BWK287" s="85"/>
      <c r="BWL287" s="85"/>
      <c r="BWM287" s="85"/>
      <c r="BWN287" s="85"/>
      <c r="BWO287" s="85"/>
      <c r="BWP287" s="85"/>
      <c r="BWQ287" s="85"/>
      <c r="BWR287" s="85"/>
      <c r="BWS287" s="85"/>
      <c r="BWT287" s="85"/>
      <c r="BWU287" s="85"/>
      <c r="BWV287" s="85"/>
      <c r="BWW287" s="85"/>
      <c r="BWX287" s="85"/>
      <c r="BWY287" s="85"/>
      <c r="BWZ287" s="85"/>
      <c r="BXA287" s="85"/>
      <c r="BXB287" s="85"/>
      <c r="BXC287" s="85"/>
      <c r="BXD287" s="85"/>
      <c r="BXE287" s="85"/>
      <c r="BXF287" s="85"/>
      <c r="BXG287" s="85"/>
      <c r="BXH287" s="85"/>
      <c r="BXI287" s="85"/>
      <c r="BXJ287" s="85"/>
      <c r="BXK287" s="85"/>
      <c r="BXL287" s="85"/>
      <c r="BXM287" s="85"/>
      <c r="BXN287" s="85"/>
      <c r="BXO287" s="85"/>
      <c r="BXP287" s="85"/>
      <c r="BXQ287" s="85"/>
      <c r="BXR287" s="85"/>
      <c r="BXS287" s="85"/>
      <c r="BXT287" s="85"/>
      <c r="BXU287" s="85"/>
      <c r="BXV287" s="85"/>
      <c r="BXW287" s="85"/>
      <c r="BXX287" s="85"/>
      <c r="BXY287" s="85"/>
      <c r="BXZ287" s="85"/>
      <c r="BYA287" s="85"/>
      <c r="BYB287" s="85"/>
      <c r="BYC287" s="85"/>
      <c r="BYD287" s="85"/>
      <c r="BYE287" s="85"/>
      <c r="BYF287" s="85"/>
      <c r="BYG287" s="85"/>
      <c r="BYH287" s="85"/>
      <c r="BYI287" s="85"/>
      <c r="BYJ287" s="85"/>
      <c r="BYK287" s="85"/>
      <c r="BYL287" s="85"/>
      <c r="BYM287" s="85"/>
      <c r="BYN287" s="85"/>
      <c r="BYO287" s="85"/>
      <c r="BYP287" s="85"/>
      <c r="BYQ287" s="85"/>
      <c r="BYR287" s="85"/>
      <c r="BYS287" s="85"/>
      <c r="BYT287" s="85"/>
      <c r="BYU287" s="85"/>
      <c r="BYV287" s="85"/>
      <c r="BYW287" s="85"/>
      <c r="BYX287" s="85"/>
      <c r="BYY287" s="85"/>
      <c r="BYZ287" s="85"/>
      <c r="BZA287" s="85"/>
      <c r="BZB287" s="85"/>
      <c r="BZC287" s="85"/>
      <c r="BZD287" s="85"/>
      <c r="BZE287" s="85"/>
      <c r="BZF287" s="85"/>
      <c r="BZG287" s="85"/>
      <c r="BZH287" s="85"/>
      <c r="BZI287" s="85"/>
      <c r="BZJ287" s="85"/>
      <c r="BZK287" s="85"/>
      <c r="BZL287" s="85"/>
      <c r="BZM287" s="85"/>
      <c r="BZN287" s="85"/>
      <c r="BZO287" s="85"/>
      <c r="BZP287" s="85"/>
      <c r="BZQ287" s="85"/>
      <c r="BZR287" s="85"/>
      <c r="BZS287" s="85"/>
      <c r="BZT287" s="85"/>
      <c r="BZU287" s="85"/>
      <c r="BZV287" s="85"/>
      <c r="BZW287" s="85"/>
      <c r="BZX287" s="85"/>
      <c r="BZY287" s="85"/>
      <c r="BZZ287" s="85"/>
      <c r="CAA287" s="85"/>
      <c r="CAB287" s="85"/>
      <c r="CAC287" s="85"/>
      <c r="CAD287" s="85"/>
      <c r="CAE287" s="85"/>
      <c r="CAF287" s="85"/>
      <c r="CAG287" s="85"/>
      <c r="CAH287" s="85"/>
      <c r="CAI287" s="85"/>
      <c r="CAJ287" s="85"/>
      <c r="CAK287" s="85"/>
      <c r="CAL287" s="85"/>
      <c r="CAM287" s="85"/>
      <c r="CAN287" s="85"/>
      <c r="CAO287" s="85"/>
      <c r="CAP287" s="85"/>
      <c r="CAQ287" s="85"/>
      <c r="CAR287" s="85"/>
      <c r="CAS287" s="85"/>
      <c r="CAT287" s="85"/>
      <c r="CAU287" s="85"/>
      <c r="CAV287" s="85"/>
      <c r="CAW287" s="85"/>
      <c r="CAX287" s="85"/>
      <c r="CAY287" s="85"/>
      <c r="CAZ287" s="85"/>
      <c r="CBA287" s="85"/>
      <c r="CBB287" s="85"/>
      <c r="CBC287" s="85"/>
      <c r="CBD287" s="85"/>
      <c r="CBE287" s="85"/>
      <c r="CBF287" s="85"/>
      <c r="CBG287" s="85"/>
      <c r="CBH287" s="85"/>
      <c r="CBI287" s="85"/>
      <c r="CBJ287" s="85"/>
      <c r="CBK287" s="85"/>
      <c r="CBL287" s="85"/>
      <c r="CBM287" s="85"/>
      <c r="CBN287" s="85"/>
      <c r="CBO287" s="85"/>
      <c r="CBP287" s="85"/>
      <c r="CBQ287" s="85"/>
      <c r="CBR287" s="85"/>
      <c r="CBS287" s="85"/>
      <c r="CBT287" s="85"/>
      <c r="CBU287" s="85"/>
      <c r="CBV287" s="85"/>
      <c r="CBW287" s="85"/>
      <c r="CBX287" s="85"/>
      <c r="CBY287" s="85"/>
      <c r="CBZ287" s="85"/>
      <c r="CCA287" s="85"/>
      <c r="CCB287" s="85"/>
      <c r="CCC287" s="85"/>
      <c r="CCD287" s="85"/>
      <c r="CCE287" s="85"/>
      <c r="CCF287" s="85"/>
      <c r="CCG287" s="85"/>
      <c r="CCH287" s="85"/>
      <c r="CCI287" s="85"/>
      <c r="CCJ287" s="85"/>
      <c r="CCK287" s="85"/>
      <c r="CCL287" s="85"/>
      <c r="CCM287" s="85"/>
      <c r="CCN287" s="85"/>
      <c r="CCO287" s="85"/>
      <c r="CCP287" s="85"/>
      <c r="CCQ287" s="85"/>
      <c r="CCR287" s="85"/>
      <c r="CCS287" s="85"/>
      <c r="CCT287" s="85"/>
      <c r="CCU287" s="85"/>
      <c r="CCV287" s="85"/>
      <c r="CCW287" s="85"/>
      <c r="CCX287" s="85"/>
      <c r="CCY287" s="85"/>
      <c r="CCZ287" s="85"/>
      <c r="CDA287" s="85"/>
      <c r="CDB287" s="85"/>
      <c r="CDC287" s="85"/>
      <c r="CDD287" s="85"/>
      <c r="CDE287" s="85"/>
      <c r="CDF287" s="85"/>
      <c r="CDG287" s="85"/>
      <c r="CDH287" s="85"/>
      <c r="CDI287" s="85"/>
      <c r="CDJ287" s="85"/>
      <c r="CDK287" s="85"/>
      <c r="CDL287" s="85"/>
      <c r="CDM287" s="85"/>
      <c r="CDN287" s="85"/>
      <c r="CDO287" s="85"/>
      <c r="CDP287" s="85"/>
      <c r="CDQ287" s="85"/>
      <c r="CDR287" s="85"/>
      <c r="CDS287" s="85"/>
      <c r="CDT287" s="85"/>
      <c r="CDU287" s="85"/>
      <c r="CDV287" s="85"/>
      <c r="CDW287" s="85"/>
      <c r="CDX287" s="85"/>
      <c r="CDY287" s="85"/>
      <c r="CDZ287" s="85"/>
      <c r="CEA287" s="85"/>
      <c r="CEB287" s="85"/>
      <c r="CEC287" s="85"/>
      <c r="CED287" s="85"/>
      <c r="CEE287" s="85"/>
      <c r="CEF287" s="85"/>
      <c r="CEG287" s="85"/>
      <c r="CEH287" s="85"/>
      <c r="CEI287" s="85"/>
      <c r="CEJ287" s="85"/>
      <c r="CEK287" s="85"/>
      <c r="CEL287" s="85"/>
      <c r="CEM287" s="85"/>
      <c r="CEN287" s="85"/>
      <c r="CEO287" s="85"/>
      <c r="CEP287" s="85"/>
      <c r="CEQ287" s="85"/>
      <c r="CER287" s="85"/>
      <c r="CES287" s="85"/>
      <c r="CET287" s="85"/>
      <c r="CEU287" s="85"/>
      <c r="CEV287" s="85"/>
      <c r="CEW287" s="85"/>
      <c r="CEX287" s="85"/>
      <c r="CEY287" s="85"/>
      <c r="CEZ287" s="85"/>
      <c r="CFA287" s="85"/>
      <c r="CFB287" s="85"/>
      <c r="CFC287" s="85"/>
      <c r="CFD287" s="85"/>
      <c r="CFE287" s="85"/>
      <c r="CFF287" s="85"/>
      <c r="CFG287" s="85"/>
      <c r="CFH287" s="85"/>
      <c r="CFI287" s="85"/>
      <c r="CFJ287" s="85"/>
      <c r="CFK287" s="85"/>
      <c r="CFL287" s="85"/>
      <c r="CFM287" s="85"/>
      <c r="CFN287" s="85"/>
      <c r="CFO287" s="85"/>
      <c r="CFP287" s="85"/>
      <c r="CFQ287" s="85"/>
      <c r="CFR287" s="85"/>
      <c r="CFS287" s="85"/>
      <c r="CFT287" s="85"/>
      <c r="CFU287" s="85"/>
      <c r="CFV287" s="85"/>
      <c r="CFW287" s="85"/>
      <c r="CFX287" s="85"/>
      <c r="CFY287" s="85"/>
      <c r="CFZ287" s="85"/>
      <c r="CGA287" s="85"/>
      <c r="CGB287" s="85"/>
      <c r="CGC287" s="85"/>
      <c r="CGD287" s="85"/>
      <c r="CGE287" s="85"/>
      <c r="CGF287" s="85"/>
      <c r="CGG287" s="85"/>
      <c r="CGH287" s="85"/>
      <c r="CGI287" s="85"/>
      <c r="CGJ287" s="85"/>
      <c r="CGK287" s="85"/>
      <c r="CGL287" s="85"/>
      <c r="CGM287" s="85"/>
      <c r="CGN287" s="85"/>
      <c r="CGO287" s="85"/>
      <c r="CGP287" s="85"/>
      <c r="CGQ287" s="85"/>
      <c r="CGR287" s="85"/>
      <c r="CGS287" s="85"/>
      <c r="CGT287" s="85"/>
      <c r="CGU287" s="85"/>
      <c r="CGV287" s="85"/>
      <c r="CGW287" s="85"/>
      <c r="CGX287" s="85"/>
      <c r="CGY287" s="85"/>
      <c r="CGZ287" s="85"/>
      <c r="CHA287" s="85"/>
      <c r="CHB287" s="85"/>
      <c r="CHC287" s="85"/>
      <c r="CHD287" s="85"/>
      <c r="CHE287" s="85"/>
      <c r="CHF287" s="85"/>
      <c r="CHG287" s="85"/>
      <c r="CHH287" s="85"/>
      <c r="CHI287" s="85"/>
      <c r="CHJ287" s="85"/>
      <c r="CHK287" s="85"/>
      <c r="CHL287" s="85"/>
      <c r="CHM287" s="85"/>
      <c r="CHN287" s="85"/>
      <c r="CHO287" s="85"/>
      <c r="CHP287" s="85"/>
      <c r="CHQ287" s="85"/>
      <c r="CHR287" s="85"/>
      <c r="CHS287" s="85"/>
      <c r="CHT287" s="85"/>
      <c r="CHU287" s="85"/>
      <c r="CHV287" s="85"/>
      <c r="CHW287" s="85"/>
      <c r="CHX287" s="85"/>
      <c r="CHY287" s="85"/>
      <c r="CHZ287" s="85"/>
      <c r="CIA287" s="85"/>
      <c r="CIB287" s="85"/>
      <c r="CIC287" s="85"/>
      <c r="CID287" s="85"/>
      <c r="CIE287" s="85"/>
      <c r="CIF287" s="85"/>
      <c r="CIG287" s="85"/>
      <c r="CIH287" s="85"/>
      <c r="CII287" s="85"/>
      <c r="CIJ287" s="85"/>
      <c r="CIK287" s="85"/>
      <c r="CIL287" s="85"/>
      <c r="CIM287" s="85"/>
      <c r="CIN287" s="85"/>
      <c r="CIO287" s="85"/>
      <c r="CIP287" s="85"/>
      <c r="CIQ287" s="85"/>
      <c r="CIR287" s="85"/>
      <c r="CIS287" s="85"/>
      <c r="CIT287" s="85"/>
      <c r="CIU287" s="85"/>
      <c r="CIV287" s="85"/>
      <c r="CIW287" s="85"/>
      <c r="CIX287" s="85"/>
      <c r="CIY287" s="85"/>
      <c r="CIZ287" s="85"/>
      <c r="CJA287" s="85"/>
      <c r="CJB287" s="85"/>
      <c r="CJC287" s="85"/>
      <c r="CJD287" s="85"/>
      <c r="CJE287" s="85"/>
      <c r="CJF287" s="85"/>
      <c r="CJG287" s="85"/>
      <c r="CJH287" s="85"/>
      <c r="CJI287" s="85"/>
      <c r="CJJ287" s="85"/>
      <c r="CJK287" s="85"/>
      <c r="CJL287" s="85"/>
      <c r="CJM287" s="85"/>
      <c r="CJN287" s="85"/>
      <c r="CJO287" s="85"/>
      <c r="CJP287" s="85"/>
      <c r="CJQ287" s="85"/>
      <c r="CJR287" s="85"/>
      <c r="CJS287" s="85"/>
      <c r="CJT287" s="85"/>
      <c r="CJU287" s="85"/>
      <c r="CJV287" s="85"/>
      <c r="CJW287" s="85"/>
      <c r="CJX287" s="85"/>
      <c r="CJY287" s="85"/>
      <c r="CJZ287" s="85"/>
      <c r="CKA287" s="85"/>
      <c r="CKB287" s="85"/>
      <c r="CKC287" s="85"/>
      <c r="CKD287" s="85"/>
      <c r="CKE287" s="85"/>
      <c r="CKF287" s="85"/>
      <c r="CKG287" s="85"/>
      <c r="CKH287" s="85"/>
      <c r="CKI287" s="85"/>
      <c r="CKJ287" s="85"/>
      <c r="CKK287" s="85"/>
      <c r="CKL287" s="85"/>
      <c r="CKM287" s="85"/>
      <c r="CKN287" s="85"/>
      <c r="CKO287" s="85"/>
      <c r="CKP287" s="85"/>
      <c r="CKQ287" s="85"/>
      <c r="CKR287" s="85"/>
      <c r="CKS287" s="85"/>
      <c r="CKT287" s="85"/>
      <c r="CKU287" s="85"/>
      <c r="CKV287" s="85"/>
      <c r="CKW287" s="85"/>
      <c r="CKX287" s="85"/>
      <c r="CKY287" s="85"/>
      <c r="CKZ287" s="85"/>
      <c r="CLA287" s="85"/>
      <c r="CLB287" s="85"/>
      <c r="CLC287" s="85"/>
      <c r="CLD287" s="85"/>
      <c r="CLE287" s="85"/>
      <c r="CLF287" s="85"/>
      <c r="CLG287" s="85"/>
      <c r="CLH287" s="85"/>
      <c r="CLI287" s="85"/>
      <c r="CLJ287" s="85"/>
      <c r="CLK287" s="85"/>
      <c r="CLL287" s="85"/>
      <c r="CLM287" s="85"/>
      <c r="CLN287" s="85"/>
      <c r="CLO287" s="85"/>
      <c r="CLP287" s="85"/>
      <c r="CLQ287" s="85"/>
      <c r="CLR287" s="85"/>
      <c r="CLS287" s="85"/>
      <c r="CLT287" s="85"/>
      <c r="CLU287" s="85"/>
      <c r="CLV287" s="85"/>
      <c r="CLW287" s="85"/>
      <c r="CLX287" s="85"/>
      <c r="CLY287" s="85"/>
      <c r="CLZ287" s="85"/>
      <c r="CMA287" s="85"/>
      <c r="CMB287" s="85"/>
      <c r="CMC287" s="85"/>
      <c r="CMD287" s="85"/>
      <c r="CME287" s="85"/>
      <c r="CMF287" s="85"/>
      <c r="CMG287" s="85"/>
      <c r="CMH287" s="85"/>
      <c r="CMI287" s="85"/>
      <c r="CMJ287" s="85"/>
      <c r="CMK287" s="85"/>
      <c r="CML287" s="85"/>
      <c r="CMM287" s="85"/>
      <c r="CMN287" s="85"/>
      <c r="CMO287" s="85"/>
      <c r="CMP287" s="85"/>
      <c r="CMQ287" s="85"/>
      <c r="CMR287" s="85"/>
      <c r="CMS287" s="85"/>
      <c r="CMT287" s="85"/>
      <c r="CMU287" s="85"/>
      <c r="CMV287" s="85"/>
      <c r="CMW287" s="85"/>
      <c r="CMX287" s="85"/>
      <c r="CMY287" s="85"/>
      <c r="CMZ287" s="85"/>
      <c r="CNA287" s="85"/>
      <c r="CNB287" s="85"/>
      <c r="CNC287" s="85"/>
      <c r="CND287" s="85"/>
      <c r="CNE287" s="85"/>
      <c r="CNF287" s="85"/>
      <c r="CNG287" s="85"/>
      <c r="CNH287" s="85"/>
      <c r="CNI287" s="85"/>
      <c r="CNJ287" s="85"/>
      <c r="CNK287" s="85"/>
      <c r="CNL287" s="85"/>
      <c r="CNM287" s="85"/>
      <c r="CNN287" s="85"/>
      <c r="CNO287" s="85"/>
      <c r="CNP287" s="85"/>
      <c r="CNQ287" s="85"/>
      <c r="CNR287" s="85"/>
      <c r="CNS287" s="85"/>
      <c r="CNT287" s="85"/>
      <c r="CNU287" s="85"/>
      <c r="CNV287" s="85"/>
      <c r="CNW287" s="85"/>
      <c r="CNX287" s="85"/>
      <c r="CNY287" s="85"/>
      <c r="CNZ287" s="85"/>
      <c r="COA287" s="85"/>
      <c r="COB287" s="85"/>
      <c r="COC287" s="85"/>
      <c r="COD287" s="85"/>
      <c r="COE287" s="85"/>
      <c r="COF287" s="85"/>
      <c r="COG287" s="85"/>
      <c r="COH287" s="85"/>
      <c r="COI287" s="85"/>
      <c r="COJ287" s="85"/>
      <c r="COK287" s="85"/>
      <c r="COL287" s="85"/>
      <c r="COM287" s="85"/>
      <c r="CON287" s="85"/>
      <c r="COO287" s="85"/>
      <c r="COP287" s="85"/>
      <c r="COQ287" s="85"/>
      <c r="COR287" s="85"/>
      <c r="COS287" s="85"/>
      <c r="COT287" s="85"/>
      <c r="COU287" s="85"/>
      <c r="COV287" s="85"/>
      <c r="COW287" s="85"/>
      <c r="COX287" s="85"/>
      <c r="COY287" s="85"/>
      <c r="COZ287" s="85"/>
      <c r="CPA287" s="85"/>
      <c r="CPB287" s="85"/>
      <c r="CPC287" s="85"/>
      <c r="CPD287" s="85"/>
      <c r="CPE287" s="85"/>
      <c r="CPF287" s="85"/>
      <c r="CPG287" s="85"/>
      <c r="CPH287" s="85"/>
      <c r="CPI287" s="85"/>
      <c r="CPJ287" s="85"/>
      <c r="CPK287" s="85"/>
      <c r="CPL287" s="85"/>
      <c r="CPM287" s="85"/>
      <c r="CPN287" s="85"/>
      <c r="CPO287" s="85"/>
      <c r="CPP287" s="85"/>
      <c r="CPQ287" s="85"/>
      <c r="CPR287" s="85"/>
      <c r="CPS287" s="85"/>
      <c r="CPT287" s="85"/>
      <c r="CPU287" s="85"/>
      <c r="CPV287" s="85"/>
      <c r="CPW287" s="85"/>
      <c r="CPX287" s="85"/>
      <c r="CPY287" s="85"/>
      <c r="CPZ287" s="85"/>
      <c r="CQA287" s="85"/>
      <c r="CQB287" s="85"/>
      <c r="CQC287" s="85"/>
      <c r="CQD287" s="85"/>
      <c r="CQE287" s="85"/>
      <c r="CQF287" s="85"/>
      <c r="CQG287" s="85"/>
      <c r="CQH287" s="85"/>
      <c r="CQI287" s="85"/>
      <c r="CQJ287" s="85"/>
      <c r="CQK287" s="85"/>
      <c r="CQL287" s="85"/>
      <c r="CQM287" s="85"/>
      <c r="CQN287" s="85"/>
      <c r="CQO287" s="85"/>
      <c r="CQP287" s="85"/>
      <c r="CQQ287" s="85"/>
      <c r="CQR287" s="85"/>
      <c r="CQS287" s="85"/>
      <c r="CQT287" s="85"/>
      <c r="CQU287" s="85"/>
      <c r="CQV287" s="85"/>
      <c r="CQW287" s="85"/>
      <c r="CQX287" s="85"/>
      <c r="CQY287" s="85"/>
      <c r="CQZ287" s="85"/>
      <c r="CRA287" s="85"/>
      <c r="CRB287" s="85"/>
      <c r="CRC287" s="85"/>
      <c r="CRD287" s="85"/>
      <c r="CRE287" s="85"/>
      <c r="CRF287" s="85"/>
      <c r="CRG287" s="85"/>
      <c r="CRH287" s="85"/>
      <c r="CRI287" s="85"/>
      <c r="CRJ287" s="85"/>
      <c r="CRK287" s="85"/>
      <c r="CRL287" s="85"/>
      <c r="CRM287" s="85"/>
      <c r="CRN287" s="85"/>
      <c r="CRO287" s="85"/>
      <c r="CRP287" s="85"/>
      <c r="CRQ287" s="85"/>
      <c r="CRR287" s="85"/>
      <c r="CRS287" s="85"/>
      <c r="CRT287" s="85"/>
      <c r="CRU287" s="85"/>
      <c r="CRV287" s="85"/>
      <c r="CRW287" s="85"/>
      <c r="CRX287" s="85"/>
      <c r="CRY287" s="85"/>
      <c r="CRZ287" s="85"/>
      <c r="CSA287" s="85"/>
      <c r="CSB287" s="85"/>
      <c r="CSC287" s="85"/>
      <c r="CSD287" s="85"/>
      <c r="CSE287" s="85"/>
      <c r="CSF287" s="85"/>
      <c r="CSG287" s="85"/>
      <c r="CSH287" s="85"/>
      <c r="CSI287" s="85"/>
      <c r="CSJ287" s="85"/>
      <c r="CSK287" s="85"/>
      <c r="CSL287" s="85"/>
      <c r="CSM287" s="85"/>
      <c r="CSN287" s="85"/>
      <c r="CSO287" s="85"/>
      <c r="CSP287" s="85"/>
      <c r="CSQ287" s="85"/>
      <c r="CSR287" s="85"/>
      <c r="CSS287" s="85"/>
      <c r="CST287" s="85"/>
      <c r="CSU287" s="85"/>
      <c r="CSV287" s="85"/>
      <c r="CSW287" s="85"/>
      <c r="CSX287" s="85"/>
      <c r="CSY287" s="85"/>
      <c r="CSZ287" s="85"/>
      <c r="CTA287" s="85"/>
      <c r="CTB287" s="85"/>
      <c r="CTC287" s="85"/>
      <c r="CTD287" s="85"/>
      <c r="CTE287" s="85"/>
      <c r="CTF287" s="85"/>
      <c r="CTG287" s="85"/>
      <c r="CTH287" s="85"/>
      <c r="CTI287" s="85"/>
      <c r="CTJ287" s="85"/>
      <c r="CTK287" s="85"/>
      <c r="CTL287" s="85"/>
      <c r="CTM287" s="85"/>
      <c r="CTN287" s="85"/>
      <c r="CTO287" s="85"/>
      <c r="CTP287" s="85"/>
      <c r="CTQ287" s="85"/>
      <c r="CTR287" s="85"/>
      <c r="CTS287" s="85"/>
      <c r="CTT287" s="85"/>
      <c r="CTU287" s="85"/>
      <c r="CTV287" s="85"/>
      <c r="CTW287" s="85"/>
      <c r="CTX287" s="85"/>
      <c r="CTY287" s="85"/>
      <c r="CTZ287" s="85"/>
      <c r="CUA287" s="85"/>
      <c r="CUB287" s="85"/>
      <c r="CUC287" s="85"/>
      <c r="CUD287" s="85"/>
      <c r="CUE287" s="85"/>
      <c r="CUF287" s="85"/>
      <c r="CUG287" s="85"/>
      <c r="CUH287" s="85"/>
      <c r="CUI287" s="85"/>
      <c r="CUJ287" s="85"/>
      <c r="CUK287" s="85"/>
      <c r="CUL287" s="85"/>
      <c r="CUM287" s="85"/>
      <c r="CUN287" s="85"/>
      <c r="CUO287" s="85"/>
      <c r="CUP287" s="85"/>
      <c r="CUQ287" s="85"/>
      <c r="CUR287" s="85"/>
      <c r="CUS287" s="85"/>
      <c r="CUT287" s="85"/>
      <c r="CUU287" s="85"/>
      <c r="CUV287" s="85"/>
      <c r="CUW287" s="85"/>
      <c r="CUX287" s="85"/>
      <c r="CUY287" s="85"/>
      <c r="CUZ287" s="85"/>
      <c r="CVA287" s="85"/>
      <c r="CVB287" s="85"/>
      <c r="CVC287" s="85"/>
      <c r="CVD287" s="85"/>
      <c r="CVE287" s="85"/>
      <c r="CVF287" s="85"/>
      <c r="CVG287" s="85"/>
      <c r="CVH287" s="85"/>
      <c r="CVI287" s="85"/>
      <c r="CVJ287" s="85"/>
      <c r="CVK287" s="85"/>
      <c r="CVL287" s="85"/>
      <c r="CVM287" s="85"/>
      <c r="CVN287" s="85"/>
      <c r="CVO287" s="85"/>
      <c r="CVP287" s="85"/>
      <c r="CVQ287" s="85"/>
      <c r="CVR287" s="85"/>
      <c r="CVS287" s="85"/>
      <c r="CVT287" s="85"/>
      <c r="CVU287" s="85"/>
      <c r="CVV287" s="85"/>
      <c r="CVW287" s="85"/>
      <c r="CVX287" s="85"/>
      <c r="CVY287" s="85"/>
      <c r="CVZ287" s="85"/>
      <c r="CWA287" s="85"/>
      <c r="CWB287" s="85"/>
      <c r="CWC287" s="85"/>
      <c r="CWD287" s="85"/>
      <c r="CWE287" s="85"/>
      <c r="CWF287" s="85"/>
      <c r="CWG287" s="85"/>
      <c r="CWH287" s="85"/>
      <c r="CWI287" s="85"/>
      <c r="CWJ287" s="85"/>
      <c r="CWK287" s="85"/>
      <c r="CWL287" s="85"/>
      <c r="CWM287" s="85"/>
      <c r="CWN287" s="85"/>
      <c r="CWO287" s="85"/>
      <c r="CWP287" s="85"/>
      <c r="CWQ287" s="85"/>
      <c r="CWR287" s="85"/>
      <c r="CWS287" s="85"/>
      <c r="CWT287" s="85"/>
      <c r="CWU287" s="85"/>
      <c r="CWV287" s="85"/>
      <c r="CWW287" s="85"/>
      <c r="CWX287" s="85"/>
      <c r="CWY287" s="85"/>
      <c r="CWZ287" s="85"/>
      <c r="CXA287" s="85"/>
      <c r="CXB287" s="85"/>
      <c r="CXC287" s="85"/>
      <c r="CXD287" s="85"/>
      <c r="CXE287" s="85"/>
      <c r="CXF287" s="85"/>
      <c r="CXG287" s="85"/>
      <c r="CXH287" s="85"/>
      <c r="CXI287" s="85"/>
      <c r="CXJ287" s="85"/>
      <c r="CXK287" s="85"/>
      <c r="CXL287" s="85"/>
      <c r="CXM287" s="85"/>
      <c r="CXN287" s="85"/>
      <c r="CXO287" s="85"/>
      <c r="CXP287" s="85"/>
      <c r="CXQ287" s="85"/>
      <c r="CXR287" s="85"/>
      <c r="CXS287" s="85"/>
      <c r="CXT287" s="85"/>
      <c r="CXU287" s="85"/>
      <c r="CXV287" s="85"/>
      <c r="CXW287" s="85"/>
      <c r="CXX287" s="85"/>
      <c r="CXY287" s="85"/>
      <c r="CXZ287" s="85"/>
      <c r="CYA287" s="85"/>
      <c r="CYB287" s="85"/>
      <c r="CYC287" s="85"/>
      <c r="CYD287" s="85"/>
      <c r="CYE287" s="85"/>
      <c r="CYF287" s="85"/>
      <c r="CYG287" s="85"/>
      <c r="CYH287" s="85"/>
      <c r="CYI287" s="85"/>
      <c r="CYJ287" s="85"/>
      <c r="CYK287" s="85"/>
      <c r="CYL287" s="85"/>
      <c r="CYM287" s="85"/>
      <c r="CYN287" s="85"/>
      <c r="CYO287" s="85"/>
      <c r="CYP287" s="85"/>
      <c r="CYQ287" s="85"/>
      <c r="CYR287" s="85"/>
      <c r="CYS287" s="85"/>
      <c r="CYT287" s="85"/>
      <c r="CYU287" s="85"/>
      <c r="CYV287" s="85"/>
      <c r="CYW287" s="85"/>
      <c r="CYX287" s="85"/>
      <c r="CYY287" s="85"/>
      <c r="CYZ287" s="85"/>
      <c r="CZA287" s="85"/>
      <c r="CZB287" s="85"/>
      <c r="CZC287" s="85"/>
      <c r="CZD287" s="85"/>
      <c r="CZE287" s="85"/>
      <c r="CZF287" s="85"/>
      <c r="CZG287" s="85"/>
      <c r="CZH287" s="85"/>
      <c r="CZI287" s="85"/>
      <c r="CZJ287" s="85"/>
      <c r="CZK287" s="85"/>
      <c r="CZL287" s="85"/>
      <c r="CZM287" s="85"/>
      <c r="CZN287" s="85"/>
      <c r="CZO287" s="85"/>
      <c r="CZP287" s="85"/>
      <c r="CZQ287" s="85"/>
      <c r="CZR287" s="85"/>
      <c r="CZS287" s="85"/>
      <c r="CZT287" s="85"/>
      <c r="CZU287" s="85"/>
      <c r="CZV287" s="85"/>
      <c r="CZW287" s="85"/>
      <c r="CZX287" s="85"/>
      <c r="CZY287" s="85"/>
      <c r="CZZ287" s="85"/>
      <c r="DAA287" s="85"/>
      <c r="DAB287" s="85"/>
      <c r="DAC287" s="85"/>
      <c r="DAD287" s="85"/>
      <c r="DAE287" s="85"/>
      <c r="DAF287" s="85"/>
      <c r="DAG287" s="85"/>
      <c r="DAH287" s="85"/>
      <c r="DAI287" s="85"/>
      <c r="DAJ287" s="85"/>
      <c r="DAK287" s="85"/>
      <c r="DAL287" s="85"/>
      <c r="DAM287" s="85"/>
      <c r="DAN287" s="85"/>
      <c r="DAO287" s="85"/>
      <c r="DAP287" s="85"/>
      <c r="DAQ287" s="85"/>
      <c r="DAR287" s="85"/>
      <c r="DAS287" s="85"/>
      <c r="DAT287" s="85"/>
      <c r="DAU287" s="85"/>
      <c r="DAV287" s="85"/>
      <c r="DAW287" s="85"/>
      <c r="DAX287" s="85"/>
      <c r="DAY287" s="85"/>
      <c r="DAZ287" s="85"/>
      <c r="DBA287" s="85"/>
      <c r="DBB287" s="85"/>
      <c r="DBC287" s="85"/>
      <c r="DBD287" s="85"/>
      <c r="DBE287" s="85"/>
      <c r="DBF287" s="85"/>
      <c r="DBG287" s="85"/>
      <c r="DBH287" s="85"/>
      <c r="DBI287" s="85"/>
      <c r="DBJ287" s="85"/>
      <c r="DBK287" s="85"/>
      <c r="DBL287" s="85"/>
      <c r="DBM287" s="85"/>
      <c r="DBN287" s="85"/>
      <c r="DBO287" s="85"/>
      <c r="DBP287" s="85"/>
      <c r="DBQ287" s="85"/>
      <c r="DBR287" s="85"/>
      <c r="DBS287" s="85"/>
      <c r="DBT287" s="85"/>
      <c r="DBU287" s="85"/>
      <c r="DBV287" s="85"/>
      <c r="DBW287" s="85"/>
      <c r="DBX287" s="85"/>
      <c r="DBY287" s="85"/>
      <c r="DBZ287" s="85"/>
      <c r="DCA287" s="85"/>
      <c r="DCB287" s="85"/>
      <c r="DCC287" s="85"/>
      <c r="DCD287" s="85"/>
      <c r="DCE287" s="85"/>
      <c r="DCF287" s="85"/>
      <c r="DCG287" s="85"/>
      <c r="DCH287" s="85"/>
      <c r="DCI287" s="85"/>
      <c r="DCJ287" s="85"/>
      <c r="DCK287" s="85"/>
      <c r="DCL287" s="85"/>
      <c r="DCM287" s="85"/>
      <c r="DCN287" s="85"/>
      <c r="DCO287" s="85"/>
      <c r="DCP287" s="85"/>
      <c r="DCQ287" s="85"/>
      <c r="DCR287" s="85"/>
      <c r="DCS287" s="85"/>
      <c r="DCT287" s="85"/>
      <c r="DCU287" s="85"/>
      <c r="DCV287" s="85"/>
      <c r="DCW287" s="85"/>
      <c r="DCX287" s="85"/>
      <c r="DCY287" s="85"/>
      <c r="DCZ287" s="85"/>
      <c r="DDA287" s="85"/>
      <c r="DDB287" s="85"/>
      <c r="DDC287" s="85"/>
      <c r="DDD287" s="85"/>
      <c r="DDE287" s="85"/>
      <c r="DDF287" s="85"/>
      <c r="DDG287" s="85"/>
      <c r="DDH287" s="85"/>
      <c r="DDI287" s="85"/>
      <c r="DDJ287" s="85"/>
      <c r="DDK287" s="85"/>
      <c r="DDL287" s="85"/>
      <c r="DDM287" s="85"/>
      <c r="DDN287" s="85"/>
      <c r="DDO287" s="85"/>
      <c r="DDP287" s="85"/>
      <c r="DDQ287" s="85"/>
      <c r="DDR287" s="85"/>
      <c r="DDS287" s="85"/>
      <c r="DDT287" s="85"/>
      <c r="DDU287" s="85"/>
      <c r="DDV287" s="85"/>
      <c r="DDW287" s="85"/>
      <c r="DDX287" s="85"/>
      <c r="DDY287" s="85"/>
      <c r="DDZ287" s="85"/>
      <c r="DEA287" s="85"/>
      <c r="DEB287" s="85"/>
      <c r="DEC287" s="85"/>
      <c r="DED287" s="85"/>
      <c r="DEE287" s="85"/>
      <c r="DEF287" s="85"/>
      <c r="DEG287" s="85"/>
      <c r="DEH287" s="85"/>
      <c r="DEI287" s="85"/>
      <c r="DEJ287" s="85"/>
      <c r="DEK287" s="85"/>
      <c r="DEL287" s="85"/>
      <c r="DEM287" s="85"/>
      <c r="DEN287" s="85"/>
      <c r="DEO287" s="85"/>
      <c r="DEP287" s="85"/>
      <c r="DEQ287" s="85"/>
      <c r="DER287" s="85"/>
      <c r="DES287" s="85"/>
      <c r="DET287" s="85"/>
      <c r="DEU287" s="85"/>
      <c r="DEV287" s="85"/>
      <c r="DEW287" s="85"/>
      <c r="DEX287" s="85"/>
      <c r="DEY287" s="85"/>
      <c r="DEZ287" s="85"/>
      <c r="DFA287" s="85"/>
      <c r="DFB287" s="85"/>
      <c r="DFC287" s="85"/>
      <c r="DFD287" s="85"/>
      <c r="DFE287" s="85"/>
      <c r="DFF287" s="85"/>
      <c r="DFG287" s="85"/>
      <c r="DFH287" s="85"/>
      <c r="DFI287" s="85"/>
      <c r="DFJ287" s="85"/>
      <c r="DFK287" s="85"/>
      <c r="DFL287" s="85"/>
      <c r="DFM287" s="85"/>
      <c r="DFN287" s="85"/>
      <c r="DFO287" s="85"/>
      <c r="DFP287" s="85"/>
      <c r="DFQ287" s="85"/>
      <c r="DFR287" s="85"/>
      <c r="DFS287" s="85"/>
      <c r="DFT287" s="85"/>
      <c r="DFU287" s="85"/>
      <c r="DFV287" s="85"/>
      <c r="DFW287" s="85"/>
      <c r="DFX287" s="85"/>
      <c r="DFY287" s="85"/>
      <c r="DFZ287" s="85"/>
      <c r="DGA287" s="85"/>
      <c r="DGB287" s="85"/>
      <c r="DGC287" s="85"/>
      <c r="DGD287" s="85"/>
      <c r="DGE287" s="85"/>
      <c r="DGF287" s="85"/>
      <c r="DGG287" s="85"/>
      <c r="DGH287" s="85"/>
      <c r="DGI287" s="85"/>
      <c r="DGJ287" s="85"/>
      <c r="DGK287" s="85"/>
      <c r="DGL287" s="85"/>
      <c r="DGM287" s="85"/>
      <c r="DGN287" s="85"/>
      <c r="DGO287" s="85"/>
      <c r="DGP287" s="85"/>
      <c r="DGQ287" s="85"/>
      <c r="DGR287" s="85"/>
      <c r="DGS287" s="85"/>
      <c r="DGT287" s="85"/>
      <c r="DGU287" s="85"/>
      <c r="DGV287" s="85"/>
      <c r="DGW287" s="85"/>
      <c r="DGX287" s="85"/>
      <c r="DGY287" s="85"/>
      <c r="DGZ287" s="85"/>
      <c r="DHA287" s="85"/>
      <c r="DHB287" s="85"/>
      <c r="DHC287" s="85"/>
      <c r="DHD287" s="85"/>
      <c r="DHE287" s="85"/>
      <c r="DHF287" s="85"/>
      <c r="DHG287" s="85"/>
      <c r="DHH287" s="85"/>
      <c r="DHI287" s="85"/>
      <c r="DHJ287" s="85"/>
      <c r="DHK287" s="85"/>
      <c r="DHL287" s="85"/>
      <c r="DHM287" s="85"/>
      <c r="DHN287" s="85"/>
      <c r="DHO287" s="85"/>
      <c r="DHP287" s="85"/>
      <c r="DHQ287" s="85"/>
      <c r="DHR287" s="85"/>
      <c r="DHS287" s="85"/>
      <c r="DHT287" s="85"/>
      <c r="DHU287" s="85"/>
      <c r="DHV287" s="85"/>
      <c r="DHW287" s="85"/>
      <c r="DHX287" s="85"/>
      <c r="DHY287" s="85"/>
      <c r="DHZ287" s="85"/>
      <c r="DIA287" s="85"/>
      <c r="DIB287" s="85"/>
      <c r="DIC287" s="85"/>
      <c r="DID287" s="85"/>
      <c r="DIE287" s="85"/>
      <c r="DIF287" s="85"/>
      <c r="DIG287" s="85"/>
      <c r="DIH287" s="85"/>
      <c r="DII287" s="85"/>
      <c r="DIJ287" s="85"/>
      <c r="DIK287" s="85"/>
      <c r="DIL287" s="85"/>
      <c r="DIM287" s="85"/>
      <c r="DIN287" s="85"/>
      <c r="DIO287" s="85"/>
      <c r="DIP287" s="85"/>
      <c r="DIQ287" s="85"/>
      <c r="DIR287" s="85"/>
      <c r="DIS287" s="85"/>
      <c r="DIT287" s="85"/>
      <c r="DIU287" s="85"/>
      <c r="DIV287" s="85"/>
      <c r="DIW287" s="85"/>
      <c r="DIX287" s="85"/>
      <c r="DIY287" s="85"/>
      <c r="DIZ287" s="85"/>
      <c r="DJA287" s="85"/>
      <c r="DJB287" s="85"/>
      <c r="DJC287" s="85"/>
      <c r="DJD287" s="85"/>
      <c r="DJE287" s="85"/>
      <c r="DJF287" s="85"/>
      <c r="DJG287" s="85"/>
      <c r="DJH287" s="85"/>
      <c r="DJI287" s="85"/>
      <c r="DJJ287" s="85"/>
      <c r="DJK287" s="85"/>
      <c r="DJL287" s="85"/>
      <c r="DJM287" s="85"/>
      <c r="DJN287" s="85"/>
      <c r="DJO287" s="85"/>
      <c r="DJP287" s="85"/>
      <c r="DJQ287" s="85"/>
      <c r="DJR287" s="85"/>
      <c r="DJS287" s="85"/>
      <c r="DJT287" s="85"/>
      <c r="DJU287" s="85"/>
      <c r="DJV287" s="85"/>
      <c r="DJW287" s="85"/>
      <c r="DJX287" s="85"/>
      <c r="DJY287" s="85"/>
      <c r="DJZ287" s="85"/>
      <c r="DKA287" s="85"/>
      <c r="DKB287" s="85"/>
      <c r="DKC287" s="85"/>
      <c r="DKD287" s="85"/>
      <c r="DKE287" s="85"/>
      <c r="DKF287" s="85"/>
      <c r="DKG287" s="85"/>
      <c r="DKH287" s="85"/>
      <c r="DKI287" s="85"/>
      <c r="DKJ287" s="85"/>
      <c r="DKK287" s="85"/>
      <c r="DKL287" s="85"/>
      <c r="DKM287" s="85"/>
      <c r="DKN287" s="85"/>
      <c r="DKO287" s="85"/>
      <c r="DKP287" s="85"/>
      <c r="DKQ287" s="85"/>
      <c r="DKR287" s="85"/>
      <c r="DKS287" s="85"/>
      <c r="DKT287" s="85"/>
      <c r="DKU287" s="85"/>
      <c r="DKV287" s="85"/>
      <c r="DKW287" s="85"/>
      <c r="DKX287" s="85"/>
      <c r="DKY287" s="85"/>
      <c r="DKZ287" s="85"/>
      <c r="DLA287" s="85"/>
      <c r="DLB287" s="85"/>
      <c r="DLC287" s="85"/>
      <c r="DLD287" s="85"/>
      <c r="DLE287" s="85"/>
      <c r="DLF287" s="85"/>
      <c r="DLG287" s="85"/>
      <c r="DLH287" s="85"/>
      <c r="DLI287" s="85"/>
      <c r="DLJ287" s="85"/>
      <c r="DLK287" s="85"/>
      <c r="DLL287" s="85"/>
      <c r="DLM287" s="85"/>
      <c r="DLN287" s="85"/>
      <c r="DLO287" s="85"/>
      <c r="DLP287" s="85"/>
      <c r="DLQ287" s="85"/>
      <c r="DLR287" s="85"/>
      <c r="DLS287" s="85"/>
      <c r="DLT287" s="85"/>
      <c r="DLU287" s="85"/>
      <c r="DLV287" s="85"/>
      <c r="DLW287" s="85"/>
      <c r="DLX287" s="85"/>
      <c r="DLY287" s="85"/>
      <c r="DLZ287" s="85"/>
      <c r="DMA287" s="85"/>
      <c r="DMB287" s="85"/>
      <c r="DMC287" s="85"/>
      <c r="DMD287" s="85"/>
      <c r="DME287" s="85"/>
      <c r="DMF287" s="85"/>
      <c r="DMG287" s="85"/>
      <c r="DMH287" s="85"/>
      <c r="DMI287" s="85"/>
      <c r="DMJ287" s="85"/>
      <c r="DMK287" s="85"/>
      <c r="DML287" s="85"/>
      <c r="DMM287" s="85"/>
      <c r="DMN287" s="85"/>
      <c r="DMO287" s="85"/>
      <c r="DMP287" s="85"/>
      <c r="DMQ287" s="85"/>
      <c r="DMR287" s="85"/>
      <c r="DMS287" s="85"/>
      <c r="DMT287" s="85"/>
      <c r="DMU287" s="85"/>
      <c r="DMV287" s="85"/>
      <c r="DMW287" s="85"/>
      <c r="DMX287" s="85"/>
      <c r="DMY287" s="85"/>
      <c r="DMZ287" s="85"/>
      <c r="DNA287" s="85"/>
      <c r="DNB287" s="85"/>
      <c r="DNC287" s="85"/>
      <c r="DND287" s="85"/>
      <c r="DNE287" s="85"/>
      <c r="DNF287" s="85"/>
      <c r="DNG287" s="85"/>
      <c r="DNH287" s="85"/>
      <c r="DNI287" s="85"/>
      <c r="DNJ287" s="85"/>
      <c r="DNK287" s="85"/>
      <c r="DNL287" s="85"/>
      <c r="DNM287" s="85"/>
      <c r="DNN287" s="85"/>
      <c r="DNO287" s="85"/>
      <c r="DNP287" s="85"/>
      <c r="DNQ287" s="85"/>
      <c r="DNR287" s="85"/>
      <c r="DNS287" s="85"/>
      <c r="DNT287" s="85"/>
      <c r="DNU287" s="85"/>
      <c r="DNV287" s="85"/>
      <c r="DNW287" s="85"/>
      <c r="DNX287" s="85"/>
      <c r="DNY287" s="85"/>
      <c r="DNZ287" s="85"/>
      <c r="DOA287" s="85"/>
      <c r="DOB287" s="85"/>
      <c r="DOC287" s="85"/>
      <c r="DOD287" s="85"/>
      <c r="DOE287" s="85"/>
      <c r="DOF287" s="85"/>
      <c r="DOG287" s="85"/>
      <c r="DOH287" s="85"/>
      <c r="DOI287" s="85"/>
      <c r="DOJ287" s="85"/>
      <c r="DOK287" s="85"/>
      <c r="DOL287" s="85"/>
      <c r="DOM287" s="85"/>
      <c r="DON287" s="85"/>
      <c r="DOO287" s="85"/>
      <c r="DOP287" s="85"/>
      <c r="DOQ287" s="85"/>
      <c r="DOR287" s="85"/>
      <c r="DOS287" s="85"/>
      <c r="DOT287" s="85"/>
      <c r="DOU287" s="85"/>
      <c r="DOV287" s="85"/>
      <c r="DOW287" s="85"/>
      <c r="DOX287" s="85"/>
      <c r="DOY287" s="85"/>
      <c r="DOZ287" s="85"/>
      <c r="DPA287" s="85"/>
      <c r="DPB287" s="85"/>
      <c r="DPC287" s="85"/>
      <c r="DPD287" s="85"/>
      <c r="DPE287" s="85"/>
      <c r="DPF287" s="85"/>
      <c r="DPG287" s="85"/>
      <c r="DPH287" s="85"/>
      <c r="DPI287" s="85"/>
      <c r="DPJ287" s="85"/>
      <c r="DPK287" s="85"/>
      <c r="DPL287" s="85"/>
      <c r="DPM287" s="85"/>
      <c r="DPN287" s="85"/>
      <c r="DPO287" s="85"/>
      <c r="DPP287" s="85"/>
      <c r="DPQ287" s="85"/>
      <c r="DPR287" s="85"/>
      <c r="DPS287" s="85"/>
      <c r="DPT287" s="85"/>
      <c r="DPU287" s="85"/>
      <c r="DPV287" s="85"/>
      <c r="DPW287" s="85"/>
      <c r="DPX287" s="85"/>
      <c r="DPY287" s="85"/>
      <c r="DPZ287" s="85"/>
      <c r="DQA287" s="85"/>
      <c r="DQB287" s="85"/>
      <c r="DQC287" s="85"/>
      <c r="DQD287" s="85"/>
      <c r="DQE287" s="85"/>
      <c r="DQF287" s="85"/>
      <c r="DQG287" s="85"/>
      <c r="DQH287" s="85"/>
      <c r="DQI287" s="85"/>
      <c r="DQJ287" s="85"/>
      <c r="DQK287" s="85"/>
      <c r="DQL287" s="85"/>
      <c r="DQM287" s="85"/>
      <c r="DQN287" s="85"/>
      <c r="DQO287" s="85"/>
      <c r="DQP287" s="85"/>
      <c r="DQQ287" s="85"/>
      <c r="DQR287" s="85"/>
      <c r="DQS287" s="85"/>
      <c r="DQT287" s="85"/>
      <c r="DQU287" s="85"/>
      <c r="DQV287" s="85"/>
      <c r="DQW287" s="85"/>
      <c r="DQX287" s="85"/>
      <c r="DQY287" s="85"/>
      <c r="DQZ287" s="85"/>
      <c r="DRA287" s="85"/>
      <c r="DRB287" s="85"/>
      <c r="DRC287" s="85"/>
      <c r="DRD287" s="85"/>
      <c r="DRE287" s="85"/>
      <c r="DRF287" s="85"/>
      <c r="DRG287" s="85"/>
      <c r="DRH287" s="85"/>
      <c r="DRI287" s="85"/>
      <c r="DRJ287" s="85"/>
      <c r="DRK287" s="85"/>
      <c r="DRL287" s="85"/>
      <c r="DRM287" s="85"/>
      <c r="DRN287" s="85"/>
      <c r="DRO287" s="85"/>
      <c r="DRP287" s="85"/>
      <c r="DRQ287" s="85"/>
      <c r="DRR287" s="85"/>
      <c r="DRS287" s="85"/>
      <c r="DRT287" s="85"/>
      <c r="DRU287" s="85"/>
      <c r="DRV287" s="85"/>
      <c r="DRW287" s="85"/>
      <c r="DRX287" s="85"/>
      <c r="DRY287" s="85"/>
      <c r="DRZ287" s="85"/>
      <c r="DSA287" s="85"/>
      <c r="DSB287" s="85"/>
      <c r="DSC287" s="85"/>
      <c r="DSD287" s="85"/>
      <c r="DSE287" s="85"/>
      <c r="DSF287" s="85"/>
      <c r="DSG287" s="85"/>
      <c r="DSH287" s="85"/>
      <c r="DSI287" s="85"/>
      <c r="DSJ287" s="85"/>
      <c r="DSK287" s="85"/>
      <c r="DSL287" s="85"/>
      <c r="DSM287" s="85"/>
      <c r="DSN287" s="85"/>
      <c r="DSO287" s="85"/>
      <c r="DSP287" s="85"/>
      <c r="DSQ287" s="85"/>
      <c r="DSR287" s="85"/>
      <c r="DSS287" s="85"/>
      <c r="DST287" s="85"/>
      <c r="DSU287" s="85"/>
      <c r="DSV287" s="85"/>
      <c r="DSW287" s="85"/>
      <c r="DSX287" s="85"/>
      <c r="DSY287" s="85"/>
      <c r="DSZ287" s="85"/>
      <c r="DTA287" s="85"/>
      <c r="DTB287" s="85"/>
      <c r="DTC287" s="85"/>
      <c r="DTD287" s="85"/>
      <c r="DTE287" s="85"/>
      <c r="DTF287" s="85"/>
      <c r="DTG287" s="85"/>
      <c r="DTH287" s="85"/>
      <c r="DTI287" s="85"/>
      <c r="DTJ287" s="85"/>
      <c r="DTK287" s="85"/>
      <c r="DTL287" s="85"/>
      <c r="DTM287" s="85"/>
      <c r="DTN287" s="85"/>
      <c r="DTO287" s="85"/>
      <c r="DTP287" s="85"/>
      <c r="DTQ287" s="85"/>
      <c r="DTR287" s="85"/>
      <c r="DTS287" s="85"/>
      <c r="DTT287" s="85"/>
      <c r="DTU287" s="85"/>
      <c r="DTV287" s="85"/>
      <c r="DTW287" s="85"/>
      <c r="DTX287" s="85"/>
      <c r="DTY287" s="85"/>
      <c r="DTZ287" s="85"/>
      <c r="DUA287" s="85"/>
      <c r="DUB287" s="85"/>
      <c r="DUC287" s="85"/>
      <c r="DUD287" s="85"/>
      <c r="DUE287" s="85"/>
      <c r="DUF287" s="85"/>
      <c r="DUG287" s="85"/>
      <c r="DUH287" s="85"/>
      <c r="DUI287" s="85"/>
      <c r="DUJ287" s="85"/>
      <c r="DUK287" s="85"/>
      <c r="DUL287" s="85"/>
      <c r="DUM287" s="85"/>
      <c r="DUN287" s="85"/>
      <c r="DUO287" s="85"/>
      <c r="DUP287" s="85"/>
      <c r="DUQ287" s="85"/>
      <c r="DUR287" s="85"/>
      <c r="DUS287" s="85"/>
      <c r="DUT287" s="85"/>
      <c r="DUU287" s="85"/>
      <c r="DUV287" s="85"/>
      <c r="DUW287" s="85"/>
      <c r="DUX287" s="85"/>
      <c r="DUY287" s="85"/>
      <c r="DUZ287" s="85"/>
      <c r="DVA287" s="85"/>
      <c r="DVB287" s="85"/>
      <c r="DVC287" s="85"/>
      <c r="DVD287" s="85"/>
      <c r="DVE287" s="85"/>
      <c r="DVF287" s="85"/>
      <c r="DVG287" s="85"/>
      <c r="DVH287" s="85"/>
      <c r="DVI287" s="85"/>
      <c r="DVJ287" s="85"/>
      <c r="DVK287" s="85"/>
      <c r="DVL287" s="85"/>
      <c r="DVM287" s="85"/>
      <c r="DVN287" s="85"/>
      <c r="DVO287" s="85"/>
      <c r="DVP287" s="85"/>
      <c r="DVQ287" s="85"/>
      <c r="DVR287" s="85"/>
      <c r="DVS287" s="85"/>
      <c r="DVT287" s="85"/>
      <c r="DVU287" s="85"/>
      <c r="DVV287" s="85"/>
      <c r="DVW287" s="85"/>
      <c r="DVX287" s="85"/>
      <c r="DVY287" s="85"/>
      <c r="DVZ287" s="85"/>
      <c r="DWA287" s="85"/>
      <c r="DWB287" s="85"/>
      <c r="DWC287" s="85"/>
      <c r="DWD287" s="85"/>
      <c r="DWE287" s="85"/>
      <c r="DWF287" s="85"/>
      <c r="DWG287" s="85"/>
      <c r="DWH287" s="85"/>
      <c r="DWI287" s="85"/>
      <c r="DWJ287" s="85"/>
      <c r="DWK287" s="85"/>
      <c r="DWL287" s="85"/>
      <c r="DWM287" s="85"/>
      <c r="DWN287" s="85"/>
      <c r="DWO287" s="85"/>
      <c r="DWP287" s="85"/>
      <c r="DWQ287" s="85"/>
      <c r="DWR287" s="85"/>
      <c r="DWS287" s="85"/>
      <c r="DWT287" s="85"/>
      <c r="DWU287" s="85"/>
      <c r="DWV287" s="85"/>
      <c r="DWW287" s="85"/>
      <c r="DWX287" s="85"/>
      <c r="DWY287" s="85"/>
      <c r="DWZ287" s="85"/>
      <c r="DXA287" s="85"/>
      <c r="DXB287" s="85"/>
      <c r="DXC287" s="85"/>
      <c r="DXD287" s="85"/>
      <c r="DXE287" s="85"/>
      <c r="DXF287" s="85"/>
      <c r="DXG287" s="85"/>
      <c r="DXH287" s="85"/>
      <c r="DXI287" s="85"/>
      <c r="DXJ287" s="85"/>
      <c r="DXK287" s="85"/>
      <c r="DXL287" s="85"/>
      <c r="DXM287" s="85"/>
      <c r="DXN287" s="85"/>
      <c r="DXO287" s="85"/>
      <c r="DXP287" s="85"/>
      <c r="DXQ287" s="85"/>
      <c r="DXR287" s="85"/>
      <c r="DXS287" s="85"/>
      <c r="DXT287" s="85"/>
      <c r="DXU287" s="85"/>
      <c r="DXV287" s="85"/>
      <c r="DXW287" s="85"/>
      <c r="DXX287" s="85"/>
      <c r="DXY287" s="85"/>
      <c r="DXZ287" s="85"/>
      <c r="DYA287" s="85"/>
      <c r="DYB287" s="85"/>
      <c r="DYC287" s="85"/>
      <c r="DYD287" s="85"/>
      <c r="DYE287" s="85"/>
      <c r="DYF287" s="85"/>
      <c r="DYG287" s="85"/>
      <c r="DYH287" s="85"/>
      <c r="DYI287" s="85"/>
      <c r="DYJ287" s="85"/>
      <c r="DYK287" s="85"/>
      <c r="DYL287" s="85"/>
      <c r="DYM287" s="85"/>
      <c r="DYN287" s="85"/>
      <c r="DYO287" s="85"/>
      <c r="DYP287" s="85"/>
      <c r="DYQ287" s="85"/>
      <c r="DYR287" s="85"/>
      <c r="DYS287" s="85"/>
      <c r="DYT287" s="85"/>
      <c r="DYU287" s="85"/>
      <c r="DYV287" s="85"/>
      <c r="DYW287" s="85"/>
      <c r="DYX287" s="85"/>
      <c r="DYY287" s="85"/>
      <c r="DYZ287" s="85"/>
      <c r="DZA287" s="85"/>
      <c r="DZB287" s="85"/>
      <c r="DZC287" s="85"/>
      <c r="DZD287" s="85"/>
      <c r="DZE287" s="85"/>
      <c r="DZF287" s="85"/>
      <c r="DZG287" s="85"/>
      <c r="DZH287" s="85"/>
      <c r="DZI287" s="85"/>
      <c r="DZJ287" s="85"/>
      <c r="DZK287" s="85"/>
      <c r="DZL287" s="85"/>
      <c r="DZM287" s="85"/>
      <c r="DZN287" s="85"/>
      <c r="DZO287" s="85"/>
      <c r="DZP287" s="85"/>
      <c r="DZQ287" s="85"/>
      <c r="DZR287" s="85"/>
      <c r="DZS287" s="85"/>
      <c r="DZT287" s="85"/>
      <c r="DZU287" s="85"/>
      <c r="DZV287" s="85"/>
      <c r="DZW287" s="85"/>
      <c r="DZX287" s="85"/>
      <c r="DZY287" s="85"/>
      <c r="DZZ287" s="85"/>
      <c r="EAA287" s="85"/>
      <c r="EAB287" s="85"/>
      <c r="EAC287" s="85"/>
      <c r="EAD287" s="85"/>
      <c r="EAE287" s="85"/>
      <c r="EAF287" s="85"/>
      <c r="EAG287" s="85"/>
      <c r="EAH287" s="85"/>
      <c r="EAI287" s="85"/>
      <c r="EAJ287" s="85"/>
      <c r="EAK287" s="85"/>
      <c r="EAL287" s="85"/>
      <c r="EAM287" s="85"/>
      <c r="EAN287" s="85"/>
      <c r="EAO287" s="85"/>
      <c r="EAP287" s="85"/>
      <c r="EAQ287" s="85"/>
      <c r="EAR287" s="85"/>
      <c r="EAS287" s="85"/>
      <c r="EAT287" s="85"/>
      <c r="EAU287" s="85"/>
      <c r="EAV287" s="85"/>
      <c r="EAW287" s="85"/>
      <c r="EAX287" s="85"/>
      <c r="EAY287" s="85"/>
      <c r="EAZ287" s="85"/>
      <c r="EBA287" s="85"/>
      <c r="EBB287" s="85"/>
      <c r="EBC287" s="85"/>
      <c r="EBD287" s="85"/>
      <c r="EBE287" s="85"/>
      <c r="EBF287" s="85"/>
      <c r="EBG287" s="85"/>
      <c r="EBH287" s="85"/>
      <c r="EBI287" s="85"/>
      <c r="EBJ287" s="85"/>
      <c r="EBK287" s="85"/>
      <c r="EBL287" s="85"/>
      <c r="EBM287" s="85"/>
      <c r="EBN287" s="85"/>
      <c r="EBO287" s="85"/>
      <c r="EBP287" s="85"/>
      <c r="EBQ287" s="85"/>
      <c r="EBR287" s="85"/>
      <c r="EBS287" s="85"/>
      <c r="EBT287" s="85"/>
      <c r="EBU287" s="85"/>
      <c r="EBV287" s="85"/>
      <c r="EBW287" s="85"/>
      <c r="EBX287" s="85"/>
      <c r="EBY287" s="85"/>
      <c r="EBZ287" s="85"/>
      <c r="ECA287" s="85"/>
      <c r="ECB287" s="85"/>
      <c r="ECC287" s="85"/>
      <c r="ECD287" s="85"/>
      <c r="ECE287" s="85"/>
      <c r="ECF287" s="85"/>
      <c r="ECG287" s="85"/>
      <c r="ECH287" s="85"/>
      <c r="ECI287" s="85"/>
      <c r="ECJ287" s="85"/>
      <c r="ECK287" s="85"/>
      <c r="ECL287" s="85"/>
      <c r="ECM287" s="85"/>
      <c r="ECN287" s="85"/>
      <c r="ECO287" s="85"/>
      <c r="ECP287" s="85"/>
      <c r="ECQ287" s="85"/>
      <c r="ECR287" s="85"/>
      <c r="ECS287" s="85"/>
      <c r="ECT287" s="85"/>
      <c r="ECU287" s="85"/>
      <c r="ECV287" s="85"/>
      <c r="ECW287" s="85"/>
      <c r="ECX287" s="85"/>
      <c r="ECY287" s="85"/>
      <c r="ECZ287" s="85"/>
      <c r="EDA287" s="85"/>
      <c r="EDB287" s="85"/>
      <c r="EDC287" s="85"/>
      <c r="EDD287" s="85"/>
      <c r="EDE287" s="85"/>
      <c r="EDF287" s="85"/>
      <c r="EDG287" s="85"/>
      <c r="EDH287" s="85"/>
      <c r="EDI287" s="85"/>
      <c r="EDJ287" s="85"/>
      <c r="EDK287" s="85"/>
      <c r="EDL287" s="85"/>
      <c r="EDM287" s="85"/>
      <c r="EDN287" s="85"/>
      <c r="EDO287" s="85"/>
      <c r="EDP287" s="85"/>
      <c r="EDQ287" s="85"/>
      <c r="EDR287" s="85"/>
      <c r="EDS287" s="85"/>
      <c r="EDT287" s="85"/>
      <c r="EDU287" s="85"/>
      <c r="EDV287" s="85"/>
      <c r="EDW287" s="85"/>
      <c r="EDX287" s="85"/>
      <c r="EDY287" s="85"/>
      <c r="EDZ287" s="85"/>
      <c r="EEA287" s="85"/>
      <c r="EEB287" s="85"/>
      <c r="EEC287" s="85"/>
      <c r="EED287" s="85"/>
      <c r="EEE287" s="85"/>
      <c r="EEF287" s="85"/>
      <c r="EEG287" s="85"/>
      <c r="EEH287" s="85"/>
      <c r="EEI287" s="85"/>
      <c r="EEJ287" s="85"/>
      <c r="EEK287" s="85"/>
      <c r="EEL287" s="85"/>
      <c r="EEM287" s="85"/>
      <c r="EEN287" s="85"/>
      <c r="EEO287" s="85"/>
      <c r="EEP287" s="85"/>
      <c r="EEQ287" s="85"/>
      <c r="EER287" s="85"/>
      <c r="EES287" s="85"/>
      <c r="EET287" s="85"/>
      <c r="EEU287" s="85"/>
      <c r="EEV287" s="85"/>
      <c r="EEW287" s="85"/>
      <c r="EEX287" s="85"/>
      <c r="EEY287" s="85"/>
      <c r="EEZ287" s="85"/>
      <c r="EFA287" s="85"/>
      <c r="EFB287" s="85"/>
      <c r="EFC287" s="85"/>
      <c r="EFD287" s="85"/>
      <c r="EFE287" s="85"/>
      <c r="EFF287" s="85"/>
      <c r="EFG287" s="85"/>
      <c r="EFH287" s="85"/>
      <c r="EFI287" s="85"/>
      <c r="EFJ287" s="85"/>
      <c r="EFK287" s="85"/>
      <c r="EFL287" s="85"/>
      <c r="EFM287" s="85"/>
      <c r="EFN287" s="85"/>
      <c r="EFO287" s="85"/>
      <c r="EFP287" s="85"/>
      <c r="EFQ287" s="85"/>
      <c r="EFR287" s="85"/>
      <c r="EFS287" s="85"/>
      <c r="EFT287" s="85"/>
      <c r="EFU287" s="85"/>
      <c r="EFV287" s="85"/>
      <c r="EFW287" s="85"/>
      <c r="EFX287" s="85"/>
      <c r="EFY287" s="85"/>
      <c r="EFZ287" s="85"/>
      <c r="EGA287" s="85"/>
      <c r="EGB287" s="85"/>
      <c r="EGC287" s="85"/>
      <c r="EGD287" s="85"/>
      <c r="EGE287" s="85"/>
      <c r="EGF287" s="85"/>
      <c r="EGG287" s="85"/>
      <c r="EGH287" s="85"/>
      <c r="EGI287" s="85"/>
      <c r="EGJ287" s="85"/>
      <c r="EGK287" s="85"/>
      <c r="EGL287" s="85"/>
      <c r="EGM287" s="85"/>
      <c r="EGN287" s="85"/>
      <c r="EGO287" s="85"/>
      <c r="EGP287" s="85"/>
      <c r="EGQ287" s="85"/>
      <c r="EGR287" s="85"/>
      <c r="EGS287" s="85"/>
      <c r="EGT287" s="85"/>
      <c r="EGU287" s="85"/>
      <c r="EGV287" s="85"/>
      <c r="EGW287" s="85"/>
      <c r="EGX287" s="85"/>
      <c r="EGY287" s="85"/>
      <c r="EGZ287" s="85"/>
      <c r="EHA287" s="85"/>
      <c r="EHB287" s="85"/>
      <c r="EHC287" s="85"/>
      <c r="EHD287" s="85"/>
      <c r="EHE287" s="85"/>
      <c r="EHF287" s="85"/>
      <c r="EHG287" s="85"/>
      <c r="EHH287" s="85"/>
      <c r="EHI287" s="85"/>
      <c r="EHJ287" s="85"/>
      <c r="EHK287" s="85"/>
      <c r="EHL287" s="85"/>
      <c r="EHM287" s="85"/>
      <c r="EHN287" s="85"/>
      <c r="EHO287" s="85"/>
      <c r="EHP287" s="85"/>
      <c r="EHQ287" s="85"/>
      <c r="EHR287" s="85"/>
      <c r="EHS287" s="85"/>
      <c r="EHT287" s="85"/>
      <c r="EHU287" s="85"/>
      <c r="EHV287" s="85"/>
      <c r="EHW287" s="85"/>
      <c r="EHX287" s="85"/>
      <c r="EHY287" s="85"/>
      <c r="EHZ287" s="85"/>
      <c r="EIA287" s="85"/>
      <c r="EIB287" s="85"/>
      <c r="EIC287" s="85"/>
      <c r="EID287" s="85"/>
      <c r="EIE287" s="85"/>
      <c r="EIF287" s="85"/>
      <c r="EIG287" s="85"/>
      <c r="EIH287" s="85"/>
      <c r="EII287" s="85"/>
      <c r="EIJ287" s="85"/>
      <c r="EIK287" s="85"/>
      <c r="EIL287" s="85"/>
      <c r="EIM287" s="85"/>
      <c r="EIN287" s="85"/>
      <c r="EIO287" s="85"/>
      <c r="EIP287" s="85"/>
      <c r="EIQ287" s="85"/>
      <c r="EIR287" s="85"/>
      <c r="EIS287" s="85"/>
      <c r="EIT287" s="85"/>
      <c r="EIU287" s="85"/>
      <c r="EIV287" s="85"/>
      <c r="EIW287" s="85"/>
      <c r="EIX287" s="85"/>
      <c r="EIY287" s="85"/>
      <c r="EIZ287" s="85"/>
      <c r="EJA287" s="85"/>
      <c r="EJB287" s="85"/>
      <c r="EJC287" s="85"/>
      <c r="EJD287" s="85"/>
      <c r="EJE287" s="85"/>
      <c r="EJF287" s="85"/>
      <c r="EJG287" s="85"/>
      <c r="EJH287" s="85"/>
      <c r="EJI287" s="85"/>
      <c r="EJJ287" s="85"/>
      <c r="EJK287" s="85"/>
      <c r="EJL287" s="85"/>
      <c r="EJM287" s="85"/>
      <c r="EJN287" s="85"/>
      <c r="EJO287" s="85"/>
      <c r="EJP287" s="85"/>
      <c r="EJQ287" s="85"/>
      <c r="EJR287" s="85"/>
      <c r="EJS287" s="85"/>
      <c r="EJT287" s="85"/>
      <c r="EJU287" s="85"/>
      <c r="EJV287" s="85"/>
      <c r="EJW287" s="85"/>
      <c r="EJX287" s="85"/>
      <c r="EJY287" s="85"/>
      <c r="EJZ287" s="85"/>
      <c r="EKA287" s="85"/>
      <c r="EKB287" s="85"/>
      <c r="EKC287" s="85"/>
      <c r="EKD287" s="85"/>
      <c r="EKE287" s="85"/>
      <c r="EKF287" s="85"/>
      <c r="EKG287" s="85"/>
      <c r="EKH287" s="85"/>
      <c r="EKI287" s="85"/>
      <c r="EKJ287" s="85"/>
      <c r="EKK287" s="85"/>
      <c r="EKL287" s="85"/>
      <c r="EKM287" s="85"/>
      <c r="EKN287" s="85"/>
      <c r="EKO287" s="85"/>
      <c r="EKP287" s="85"/>
      <c r="EKQ287" s="85"/>
      <c r="EKR287" s="85"/>
      <c r="EKS287" s="85"/>
      <c r="EKT287" s="85"/>
      <c r="EKU287" s="85"/>
      <c r="EKV287" s="85"/>
      <c r="EKW287" s="85"/>
      <c r="EKX287" s="85"/>
      <c r="EKY287" s="85"/>
      <c r="EKZ287" s="85"/>
      <c r="ELA287" s="85"/>
      <c r="ELB287" s="85"/>
      <c r="ELC287" s="85"/>
      <c r="ELD287" s="85"/>
      <c r="ELE287" s="85"/>
      <c r="ELF287" s="85"/>
      <c r="ELG287" s="85"/>
      <c r="ELH287" s="85"/>
      <c r="ELI287" s="85"/>
      <c r="ELJ287" s="85"/>
      <c r="ELK287" s="85"/>
      <c r="ELL287" s="85"/>
      <c r="ELM287" s="85"/>
      <c r="ELN287" s="85"/>
      <c r="ELO287" s="85"/>
      <c r="ELP287" s="85"/>
      <c r="ELQ287" s="85"/>
      <c r="ELR287" s="85"/>
      <c r="ELS287" s="85"/>
      <c r="ELT287" s="85"/>
      <c r="ELU287" s="85"/>
      <c r="ELV287" s="85"/>
      <c r="ELW287" s="85"/>
      <c r="ELX287" s="85"/>
      <c r="ELY287" s="85"/>
      <c r="ELZ287" s="85"/>
      <c r="EMA287" s="85"/>
      <c r="EMB287" s="85"/>
      <c r="EMC287" s="85"/>
      <c r="EMD287" s="85"/>
      <c r="EME287" s="85"/>
      <c r="EMF287" s="85"/>
      <c r="EMG287" s="85"/>
      <c r="EMH287" s="85"/>
      <c r="EMI287" s="85"/>
      <c r="EMJ287" s="85"/>
      <c r="EMK287" s="85"/>
      <c r="EML287" s="85"/>
      <c r="EMM287" s="85"/>
      <c r="EMN287" s="85"/>
      <c r="EMO287" s="85"/>
      <c r="EMP287" s="85"/>
      <c r="EMQ287" s="85"/>
      <c r="EMR287" s="85"/>
      <c r="EMS287" s="85"/>
      <c r="EMT287" s="85"/>
      <c r="EMU287" s="85"/>
      <c r="EMV287" s="85"/>
      <c r="EMW287" s="85"/>
      <c r="EMX287" s="85"/>
      <c r="EMY287" s="85"/>
      <c r="EMZ287" s="85"/>
      <c r="ENA287" s="85"/>
      <c r="ENB287" s="85"/>
      <c r="ENC287" s="85"/>
      <c r="END287" s="85"/>
      <c r="ENE287" s="85"/>
      <c r="ENF287" s="85"/>
      <c r="ENG287" s="85"/>
      <c r="ENH287" s="85"/>
      <c r="ENI287" s="85"/>
      <c r="ENJ287" s="85"/>
      <c r="ENK287" s="85"/>
      <c r="ENL287" s="85"/>
      <c r="ENM287" s="85"/>
      <c r="ENN287" s="85"/>
      <c r="ENO287" s="85"/>
      <c r="ENP287" s="85"/>
      <c r="ENQ287" s="85"/>
      <c r="ENR287" s="85"/>
      <c r="ENS287" s="85"/>
      <c r="ENT287" s="85"/>
      <c r="ENU287" s="85"/>
      <c r="ENV287" s="85"/>
      <c r="ENW287" s="85"/>
      <c r="ENX287" s="85"/>
      <c r="ENY287" s="85"/>
      <c r="ENZ287" s="85"/>
      <c r="EOA287" s="85"/>
      <c r="EOB287" s="85"/>
      <c r="EOC287" s="85"/>
      <c r="EOD287" s="85"/>
      <c r="EOE287" s="85"/>
      <c r="EOF287" s="85"/>
      <c r="EOG287" s="85"/>
      <c r="EOH287" s="85"/>
      <c r="EOI287" s="85"/>
      <c r="EOJ287" s="85"/>
      <c r="EOK287" s="85"/>
      <c r="EOL287" s="85"/>
      <c r="EOM287" s="85"/>
      <c r="EON287" s="85"/>
      <c r="EOO287" s="85"/>
      <c r="EOP287" s="85"/>
      <c r="EOQ287" s="85"/>
      <c r="EOR287" s="85"/>
      <c r="EOS287" s="85"/>
      <c r="EOT287" s="85"/>
      <c r="EOU287" s="85"/>
      <c r="EOV287" s="85"/>
      <c r="EOW287" s="85"/>
      <c r="EOX287" s="85"/>
      <c r="EOY287" s="85"/>
      <c r="EOZ287" s="85"/>
      <c r="EPA287" s="85"/>
      <c r="EPB287" s="85"/>
      <c r="EPC287" s="85"/>
      <c r="EPD287" s="85"/>
      <c r="EPE287" s="85"/>
      <c r="EPF287" s="85"/>
      <c r="EPG287" s="85"/>
      <c r="EPH287" s="85"/>
      <c r="EPI287" s="85"/>
      <c r="EPJ287" s="85"/>
      <c r="EPK287" s="85"/>
      <c r="EPL287" s="85"/>
      <c r="EPM287" s="85"/>
      <c r="EPN287" s="85"/>
      <c r="EPO287" s="85"/>
      <c r="EPP287" s="85"/>
      <c r="EPQ287" s="85"/>
      <c r="EPR287" s="85"/>
      <c r="EPS287" s="85"/>
      <c r="EPT287" s="85"/>
      <c r="EPU287" s="85"/>
      <c r="EPV287" s="85"/>
      <c r="EPW287" s="85"/>
      <c r="EPX287" s="85"/>
      <c r="EPY287" s="85"/>
      <c r="EPZ287" s="85"/>
      <c r="EQA287" s="85"/>
      <c r="EQB287" s="85"/>
      <c r="EQC287" s="85"/>
      <c r="EQD287" s="85"/>
      <c r="EQE287" s="85"/>
      <c r="EQF287" s="85"/>
      <c r="EQG287" s="85"/>
      <c r="EQH287" s="85"/>
      <c r="EQI287" s="85"/>
      <c r="EQJ287" s="85"/>
      <c r="EQK287" s="85"/>
      <c r="EQL287" s="85"/>
      <c r="EQM287" s="85"/>
      <c r="EQN287" s="85"/>
      <c r="EQO287" s="85"/>
      <c r="EQP287" s="85"/>
      <c r="EQQ287" s="85"/>
      <c r="EQR287" s="85"/>
      <c r="EQS287" s="85"/>
      <c r="EQT287" s="85"/>
      <c r="EQU287" s="85"/>
      <c r="EQV287" s="85"/>
      <c r="EQW287" s="85"/>
      <c r="EQX287" s="85"/>
      <c r="EQY287" s="85"/>
      <c r="EQZ287" s="85"/>
      <c r="ERA287" s="85"/>
      <c r="ERB287" s="85"/>
      <c r="ERC287" s="85"/>
      <c r="ERD287" s="85"/>
      <c r="ERE287" s="85"/>
      <c r="ERF287" s="85"/>
      <c r="ERG287" s="85"/>
      <c r="ERH287" s="85"/>
      <c r="ERI287" s="85"/>
      <c r="ERJ287" s="85"/>
      <c r="ERK287" s="85"/>
      <c r="ERL287" s="85"/>
      <c r="ERM287" s="85"/>
      <c r="ERN287" s="85"/>
      <c r="ERO287" s="85"/>
      <c r="ERP287" s="85"/>
      <c r="ERQ287" s="85"/>
      <c r="ERR287" s="85"/>
      <c r="ERS287" s="85"/>
      <c r="ERT287" s="85"/>
      <c r="ERU287" s="85"/>
      <c r="ERV287" s="85"/>
      <c r="ERW287" s="85"/>
      <c r="ERX287" s="85"/>
      <c r="ERY287" s="85"/>
      <c r="ERZ287" s="85"/>
      <c r="ESA287" s="85"/>
      <c r="ESB287" s="85"/>
      <c r="ESC287" s="85"/>
      <c r="ESD287" s="85"/>
      <c r="ESE287" s="85"/>
      <c r="ESF287" s="85"/>
      <c r="ESG287" s="85"/>
      <c r="ESH287" s="85"/>
      <c r="ESI287" s="85"/>
      <c r="ESJ287" s="85"/>
      <c r="ESK287" s="85"/>
      <c r="ESL287" s="85"/>
      <c r="ESM287" s="85"/>
      <c r="ESN287" s="85"/>
      <c r="ESO287" s="85"/>
      <c r="ESP287" s="85"/>
      <c r="ESQ287" s="85"/>
      <c r="ESR287" s="85"/>
      <c r="ESS287" s="85"/>
      <c r="EST287" s="85"/>
      <c r="ESU287" s="85"/>
      <c r="ESV287" s="85"/>
      <c r="ESW287" s="85"/>
      <c r="ESX287" s="85"/>
      <c r="ESY287" s="85"/>
      <c r="ESZ287" s="85"/>
      <c r="ETA287" s="85"/>
      <c r="ETB287" s="85"/>
      <c r="ETC287" s="85"/>
      <c r="ETD287" s="85"/>
      <c r="ETE287" s="85"/>
      <c r="ETF287" s="85"/>
      <c r="ETG287" s="85"/>
      <c r="ETH287" s="85"/>
      <c r="ETI287" s="85"/>
      <c r="ETJ287" s="85"/>
      <c r="ETK287" s="85"/>
      <c r="ETL287" s="85"/>
      <c r="ETM287" s="85"/>
      <c r="ETN287" s="85"/>
      <c r="ETO287" s="85"/>
      <c r="ETP287" s="85"/>
      <c r="ETQ287" s="85"/>
      <c r="ETR287" s="85"/>
      <c r="ETS287" s="85"/>
      <c r="ETT287" s="85"/>
      <c r="ETU287" s="85"/>
      <c r="ETV287" s="85"/>
      <c r="ETW287" s="85"/>
      <c r="ETX287" s="85"/>
      <c r="ETY287" s="85"/>
      <c r="ETZ287" s="85"/>
      <c r="EUA287" s="85"/>
      <c r="EUB287" s="85"/>
      <c r="EUC287" s="85"/>
      <c r="EUD287" s="85"/>
      <c r="EUE287" s="85"/>
      <c r="EUF287" s="85"/>
      <c r="EUG287" s="85"/>
      <c r="EUH287" s="85"/>
      <c r="EUI287" s="85"/>
      <c r="EUJ287" s="85"/>
      <c r="EUK287" s="85"/>
      <c r="EUL287" s="85"/>
      <c r="EUM287" s="85"/>
      <c r="EUN287" s="85"/>
      <c r="EUO287" s="85"/>
      <c r="EUP287" s="85"/>
      <c r="EUQ287" s="85"/>
      <c r="EUR287" s="85"/>
      <c r="EUS287" s="85"/>
      <c r="EUT287" s="85"/>
      <c r="EUU287" s="85"/>
      <c r="EUV287" s="85"/>
      <c r="EUW287" s="85"/>
      <c r="EUX287" s="85"/>
      <c r="EUY287" s="85"/>
      <c r="EUZ287" s="85"/>
      <c r="EVA287" s="85"/>
      <c r="EVB287" s="85"/>
      <c r="EVC287" s="85"/>
      <c r="EVD287" s="85"/>
      <c r="EVE287" s="85"/>
      <c r="EVF287" s="85"/>
      <c r="EVG287" s="85"/>
      <c r="EVH287" s="85"/>
      <c r="EVI287" s="85"/>
      <c r="EVJ287" s="85"/>
      <c r="EVK287" s="85"/>
      <c r="EVL287" s="85"/>
      <c r="EVM287" s="85"/>
      <c r="EVN287" s="85"/>
      <c r="EVO287" s="85"/>
      <c r="EVP287" s="85"/>
      <c r="EVQ287" s="85"/>
      <c r="EVR287" s="85"/>
      <c r="EVS287" s="85"/>
      <c r="EVT287" s="85"/>
      <c r="EVU287" s="85"/>
      <c r="EVV287" s="85"/>
      <c r="EVW287" s="85"/>
      <c r="EVX287" s="85"/>
      <c r="EVY287" s="85"/>
      <c r="EVZ287" s="85"/>
      <c r="EWA287" s="85"/>
      <c r="EWB287" s="85"/>
      <c r="EWC287" s="85"/>
      <c r="EWD287" s="85"/>
      <c r="EWE287" s="85"/>
      <c r="EWF287" s="85"/>
      <c r="EWG287" s="85"/>
      <c r="EWH287" s="85"/>
      <c r="EWI287" s="85"/>
      <c r="EWJ287" s="85"/>
      <c r="EWK287" s="85"/>
      <c r="EWL287" s="85"/>
      <c r="EWM287" s="85"/>
      <c r="EWN287" s="85"/>
      <c r="EWO287" s="85"/>
      <c r="EWP287" s="85"/>
      <c r="EWQ287" s="85"/>
      <c r="EWR287" s="85"/>
      <c r="EWS287" s="85"/>
      <c r="EWT287" s="85"/>
      <c r="EWU287" s="85"/>
      <c r="EWV287" s="85"/>
      <c r="EWW287" s="85"/>
      <c r="EWX287" s="85"/>
      <c r="EWY287" s="85"/>
      <c r="EWZ287" s="85"/>
      <c r="EXA287" s="85"/>
      <c r="EXB287" s="85"/>
      <c r="EXC287" s="85"/>
      <c r="EXD287" s="85"/>
      <c r="EXE287" s="85"/>
      <c r="EXF287" s="85"/>
      <c r="EXG287" s="85"/>
      <c r="EXH287" s="85"/>
      <c r="EXI287" s="85"/>
      <c r="EXJ287" s="85"/>
      <c r="EXK287" s="85"/>
      <c r="EXL287" s="85"/>
      <c r="EXM287" s="85"/>
      <c r="EXN287" s="85"/>
      <c r="EXO287" s="85"/>
      <c r="EXP287" s="85"/>
      <c r="EXQ287" s="85"/>
      <c r="EXR287" s="85"/>
      <c r="EXS287" s="85"/>
      <c r="EXT287" s="85"/>
      <c r="EXU287" s="85"/>
      <c r="EXV287" s="85"/>
      <c r="EXW287" s="85"/>
      <c r="EXX287" s="85"/>
      <c r="EXY287" s="85"/>
      <c r="EXZ287" s="85"/>
      <c r="EYA287" s="85"/>
      <c r="EYB287" s="85"/>
      <c r="EYC287" s="85"/>
      <c r="EYD287" s="85"/>
      <c r="EYE287" s="85"/>
      <c r="EYF287" s="85"/>
      <c r="EYG287" s="85"/>
      <c r="EYH287" s="85"/>
      <c r="EYI287" s="85"/>
      <c r="EYJ287" s="85"/>
      <c r="EYK287" s="85"/>
      <c r="EYL287" s="85"/>
      <c r="EYM287" s="85"/>
      <c r="EYN287" s="85"/>
      <c r="EYO287" s="85"/>
      <c r="EYP287" s="85"/>
      <c r="EYQ287" s="85"/>
      <c r="EYR287" s="85"/>
      <c r="EYS287" s="85"/>
      <c r="EYT287" s="85"/>
      <c r="EYU287" s="85"/>
      <c r="EYV287" s="85"/>
      <c r="EYW287" s="85"/>
      <c r="EYX287" s="85"/>
      <c r="EYY287" s="85"/>
      <c r="EYZ287" s="85"/>
      <c r="EZA287" s="85"/>
      <c r="EZB287" s="85"/>
      <c r="EZC287" s="85"/>
      <c r="EZD287" s="85"/>
      <c r="EZE287" s="85"/>
      <c r="EZF287" s="85"/>
      <c r="EZG287" s="85"/>
      <c r="EZH287" s="85"/>
      <c r="EZI287" s="85"/>
      <c r="EZJ287" s="85"/>
      <c r="EZK287" s="85"/>
      <c r="EZL287" s="85"/>
      <c r="EZM287" s="85"/>
      <c r="EZN287" s="85"/>
      <c r="EZO287" s="85"/>
      <c r="EZP287" s="85"/>
      <c r="EZQ287" s="85"/>
      <c r="EZR287" s="85"/>
      <c r="EZS287" s="85"/>
      <c r="EZT287" s="85"/>
      <c r="EZU287" s="85"/>
      <c r="EZV287" s="85"/>
      <c r="EZW287" s="85"/>
      <c r="EZX287" s="85"/>
      <c r="EZY287" s="85"/>
      <c r="EZZ287" s="85"/>
      <c r="FAA287" s="85"/>
      <c r="FAB287" s="85"/>
      <c r="FAC287" s="85"/>
      <c r="FAD287" s="85"/>
      <c r="FAE287" s="85"/>
      <c r="FAF287" s="85"/>
      <c r="FAG287" s="85"/>
      <c r="FAH287" s="85"/>
      <c r="FAI287" s="85"/>
      <c r="FAJ287" s="85"/>
      <c r="FAK287" s="85"/>
      <c r="FAL287" s="85"/>
      <c r="FAM287" s="85"/>
      <c r="FAN287" s="85"/>
      <c r="FAO287" s="85"/>
      <c r="FAP287" s="85"/>
      <c r="FAQ287" s="85"/>
      <c r="FAR287" s="85"/>
      <c r="FAS287" s="85"/>
      <c r="FAT287" s="85"/>
      <c r="FAU287" s="85"/>
      <c r="FAV287" s="85"/>
      <c r="FAW287" s="85"/>
      <c r="FAX287" s="85"/>
      <c r="FAY287" s="85"/>
      <c r="FAZ287" s="85"/>
      <c r="FBA287" s="85"/>
      <c r="FBB287" s="85"/>
      <c r="FBC287" s="85"/>
      <c r="FBD287" s="85"/>
      <c r="FBE287" s="85"/>
      <c r="FBF287" s="85"/>
      <c r="FBG287" s="85"/>
      <c r="FBH287" s="85"/>
      <c r="FBI287" s="85"/>
      <c r="FBJ287" s="85"/>
      <c r="FBK287" s="85"/>
      <c r="FBL287" s="85"/>
      <c r="FBM287" s="85"/>
      <c r="FBN287" s="85"/>
      <c r="FBO287" s="85"/>
      <c r="FBP287" s="85"/>
      <c r="FBQ287" s="85"/>
      <c r="FBR287" s="85"/>
      <c r="FBS287" s="85"/>
      <c r="FBT287" s="85"/>
      <c r="FBU287" s="85"/>
      <c r="FBV287" s="85"/>
      <c r="FBW287" s="85"/>
      <c r="FBX287" s="85"/>
      <c r="FBY287" s="85"/>
      <c r="FBZ287" s="85"/>
      <c r="FCA287" s="85"/>
      <c r="FCB287" s="85"/>
      <c r="FCC287" s="85"/>
      <c r="FCD287" s="85"/>
      <c r="FCE287" s="85"/>
      <c r="FCF287" s="85"/>
      <c r="FCG287" s="85"/>
      <c r="FCH287" s="85"/>
      <c r="FCI287" s="85"/>
      <c r="FCJ287" s="85"/>
      <c r="FCK287" s="85"/>
      <c r="FCL287" s="85"/>
      <c r="FCM287" s="85"/>
      <c r="FCN287" s="85"/>
      <c r="FCO287" s="85"/>
      <c r="FCP287" s="85"/>
      <c r="FCQ287" s="85"/>
      <c r="FCR287" s="85"/>
      <c r="FCS287" s="85"/>
      <c r="FCT287" s="85"/>
      <c r="FCU287" s="85"/>
      <c r="FCV287" s="85"/>
      <c r="FCW287" s="85"/>
      <c r="FCX287" s="85"/>
      <c r="FCY287" s="85"/>
      <c r="FCZ287" s="85"/>
      <c r="FDA287" s="85"/>
      <c r="FDB287" s="85"/>
      <c r="FDC287" s="85"/>
      <c r="FDD287" s="85"/>
      <c r="FDE287" s="85"/>
      <c r="FDF287" s="85"/>
      <c r="FDG287" s="85"/>
      <c r="FDH287" s="85"/>
      <c r="FDI287" s="85"/>
      <c r="FDJ287" s="85"/>
      <c r="FDK287" s="85"/>
      <c r="FDL287" s="85"/>
      <c r="FDM287" s="85"/>
      <c r="FDN287" s="85"/>
      <c r="FDO287" s="85"/>
      <c r="FDP287" s="85"/>
      <c r="FDQ287" s="85"/>
      <c r="FDR287" s="85"/>
      <c r="FDS287" s="85"/>
      <c r="FDT287" s="85"/>
      <c r="FDU287" s="85"/>
      <c r="FDV287" s="85"/>
      <c r="FDW287" s="85"/>
      <c r="FDX287" s="85"/>
      <c r="FDY287" s="85"/>
      <c r="FDZ287" s="85"/>
      <c r="FEA287" s="85"/>
      <c r="FEB287" s="85"/>
      <c r="FEC287" s="85"/>
      <c r="FED287" s="85"/>
      <c r="FEE287" s="85"/>
      <c r="FEF287" s="85"/>
      <c r="FEG287" s="85"/>
      <c r="FEH287" s="85"/>
      <c r="FEI287" s="85"/>
      <c r="FEJ287" s="85"/>
      <c r="FEK287" s="85"/>
      <c r="FEL287" s="85"/>
      <c r="FEM287" s="85"/>
      <c r="FEN287" s="85"/>
      <c r="FEO287" s="85"/>
      <c r="FEP287" s="85"/>
      <c r="FEQ287" s="85"/>
      <c r="FER287" s="85"/>
      <c r="FES287" s="85"/>
      <c r="FET287" s="85"/>
      <c r="FEU287" s="85"/>
      <c r="FEV287" s="85"/>
      <c r="FEW287" s="85"/>
      <c r="FEX287" s="85"/>
      <c r="FEY287" s="85"/>
      <c r="FEZ287" s="85"/>
      <c r="FFA287" s="85"/>
      <c r="FFB287" s="85"/>
      <c r="FFC287" s="85"/>
      <c r="FFD287" s="85"/>
      <c r="FFE287" s="85"/>
      <c r="FFF287" s="85"/>
      <c r="FFG287" s="85"/>
      <c r="FFH287" s="85"/>
      <c r="FFI287" s="85"/>
      <c r="FFJ287" s="85"/>
      <c r="FFK287" s="85"/>
      <c r="FFL287" s="85"/>
      <c r="FFM287" s="85"/>
      <c r="FFN287" s="85"/>
      <c r="FFO287" s="85"/>
      <c r="FFP287" s="85"/>
      <c r="FFQ287" s="85"/>
      <c r="FFR287" s="85"/>
      <c r="FFS287" s="85"/>
      <c r="FFT287" s="85"/>
      <c r="FFU287" s="85"/>
      <c r="FFV287" s="85"/>
      <c r="FFW287" s="85"/>
      <c r="FFX287" s="85"/>
      <c r="FFY287" s="85"/>
      <c r="FFZ287" s="85"/>
      <c r="FGA287" s="85"/>
      <c r="FGB287" s="85"/>
      <c r="FGC287" s="85"/>
      <c r="FGD287" s="85"/>
      <c r="FGE287" s="85"/>
      <c r="FGF287" s="85"/>
      <c r="FGG287" s="85"/>
      <c r="FGH287" s="85"/>
      <c r="FGI287" s="85"/>
      <c r="FGJ287" s="85"/>
      <c r="FGK287" s="85"/>
      <c r="FGL287" s="85"/>
      <c r="FGM287" s="85"/>
      <c r="FGN287" s="85"/>
      <c r="FGO287" s="85"/>
      <c r="FGP287" s="85"/>
      <c r="FGQ287" s="85"/>
      <c r="FGR287" s="85"/>
      <c r="FGS287" s="85"/>
      <c r="FGT287" s="85"/>
      <c r="FGU287" s="85"/>
      <c r="FGV287" s="85"/>
      <c r="FGW287" s="85"/>
      <c r="FGX287" s="85"/>
      <c r="FGY287" s="85"/>
      <c r="FGZ287" s="85"/>
      <c r="FHA287" s="85"/>
      <c r="FHB287" s="85"/>
      <c r="FHC287" s="85"/>
      <c r="FHD287" s="85"/>
      <c r="FHE287" s="85"/>
      <c r="FHF287" s="85"/>
      <c r="FHG287" s="85"/>
      <c r="FHH287" s="85"/>
      <c r="FHI287" s="85"/>
      <c r="FHJ287" s="85"/>
      <c r="FHK287" s="85"/>
      <c r="FHL287" s="85"/>
      <c r="FHM287" s="85"/>
      <c r="FHN287" s="85"/>
      <c r="FHO287" s="85"/>
      <c r="FHP287" s="85"/>
      <c r="FHQ287" s="85"/>
      <c r="FHR287" s="85"/>
      <c r="FHS287" s="85"/>
      <c r="FHT287" s="85"/>
      <c r="FHU287" s="85"/>
      <c r="FHV287" s="85"/>
      <c r="FHW287" s="85"/>
      <c r="FHX287" s="85"/>
      <c r="FHY287" s="85"/>
      <c r="FHZ287" s="85"/>
      <c r="FIA287" s="85"/>
      <c r="FIB287" s="85"/>
      <c r="FIC287" s="85"/>
      <c r="FID287" s="85"/>
      <c r="FIE287" s="85"/>
      <c r="FIF287" s="85"/>
      <c r="FIG287" s="85"/>
      <c r="FIH287" s="85"/>
      <c r="FII287" s="85"/>
      <c r="FIJ287" s="85"/>
      <c r="FIK287" s="85"/>
      <c r="FIL287" s="85"/>
      <c r="FIM287" s="85"/>
      <c r="FIN287" s="85"/>
      <c r="FIO287" s="85"/>
      <c r="FIP287" s="85"/>
      <c r="FIQ287" s="85"/>
      <c r="FIR287" s="85"/>
      <c r="FIS287" s="85"/>
      <c r="FIT287" s="85"/>
      <c r="FIU287" s="85"/>
      <c r="FIV287" s="85"/>
      <c r="FIW287" s="85"/>
      <c r="FIX287" s="85"/>
      <c r="FIY287" s="85"/>
      <c r="FIZ287" s="85"/>
      <c r="FJA287" s="85"/>
      <c r="FJB287" s="85"/>
      <c r="FJC287" s="85"/>
      <c r="FJD287" s="85"/>
      <c r="FJE287" s="85"/>
      <c r="FJF287" s="85"/>
      <c r="FJG287" s="85"/>
      <c r="FJH287" s="85"/>
      <c r="FJI287" s="85"/>
      <c r="FJJ287" s="85"/>
      <c r="FJK287" s="85"/>
      <c r="FJL287" s="85"/>
      <c r="FJM287" s="85"/>
      <c r="FJN287" s="85"/>
      <c r="FJO287" s="85"/>
      <c r="FJP287" s="85"/>
      <c r="FJQ287" s="85"/>
      <c r="FJR287" s="85"/>
      <c r="FJS287" s="85"/>
      <c r="FJT287" s="85"/>
      <c r="FJU287" s="85"/>
      <c r="FJV287" s="85"/>
      <c r="FJW287" s="85"/>
      <c r="FJX287" s="85"/>
      <c r="FJY287" s="85"/>
      <c r="FJZ287" s="85"/>
      <c r="FKA287" s="85"/>
      <c r="FKB287" s="85"/>
      <c r="FKC287" s="85"/>
      <c r="FKD287" s="85"/>
      <c r="FKE287" s="85"/>
      <c r="FKF287" s="85"/>
      <c r="FKG287" s="85"/>
      <c r="FKH287" s="85"/>
      <c r="FKI287" s="85"/>
      <c r="FKJ287" s="85"/>
      <c r="FKK287" s="85"/>
      <c r="FKL287" s="85"/>
      <c r="FKM287" s="85"/>
      <c r="FKN287" s="85"/>
      <c r="FKO287" s="85"/>
      <c r="FKP287" s="85"/>
      <c r="FKQ287" s="85"/>
      <c r="FKR287" s="85"/>
      <c r="FKS287" s="85"/>
      <c r="FKT287" s="85"/>
      <c r="FKU287" s="85"/>
      <c r="FKV287" s="85"/>
      <c r="FKW287" s="85"/>
      <c r="FKX287" s="85"/>
      <c r="FKY287" s="85"/>
      <c r="FKZ287" s="85"/>
      <c r="FLA287" s="85"/>
      <c r="FLB287" s="85"/>
      <c r="FLC287" s="85"/>
      <c r="FLD287" s="85"/>
      <c r="FLE287" s="85"/>
      <c r="FLF287" s="85"/>
      <c r="FLG287" s="85"/>
      <c r="FLH287" s="85"/>
      <c r="FLI287" s="85"/>
      <c r="FLJ287" s="85"/>
      <c r="FLK287" s="85"/>
      <c r="FLL287" s="85"/>
      <c r="FLM287" s="85"/>
      <c r="FLN287" s="85"/>
      <c r="FLO287" s="85"/>
      <c r="FLP287" s="85"/>
      <c r="FLQ287" s="85"/>
      <c r="FLR287" s="85"/>
      <c r="FLS287" s="85"/>
      <c r="FLT287" s="85"/>
      <c r="FLU287" s="85"/>
      <c r="FLV287" s="85"/>
      <c r="FLW287" s="85"/>
      <c r="FLX287" s="85"/>
      <c r="FLY287" s="85"/>
      <c r="FLZ287" s="85"/>
      <c r="FMA287" s="85"/>
      <c r="FMB287" s="85"/>
      <c r="FMC287" s="85"/>
      <c r="FMD287" s="85"/>
      <c r="FME287" s="85"/>
      <c r="FMF287" s="85"/>
      <c r="FMG287" s="85"/>
      <c r="FMH287" s="85"/>
      <c r="FMI287" s="85"/>
      <c r="FMJ287" s="85"/>
      <c r="FMK287" s="85"/>
      <c r="FML287" s="85"/>
      <c r="FMM287" s="85"/>
      <c r="FMN287" s="85"/>
      <c r="FMO287" s="85"/>
      <c r="FMP287" s="85"/>
      <c r="FMQ287" s="85"/>
      <c r="FMR287" s="85"/>
      <c r="FMS287" s="85"/>
      <c r="FMT287" s="85"/>
      <c r="FMU287" s="85"/>
      <c r="FMV287" s="85"/>
      <c r="FMW287" s="85"/>
      <c r="FMX287" s="85"/>
      <c r="FMY287" s="85"/>
      <c r="FMZ287" s="85"/>
      <c r="FNA287" s="85"/>
      <c r="FNB287" s="85"/>
      <c r="FNC287" s="85"/>
      <c r="FND287" s="85"/>
      <c r="FNE287" s="85"/>
      <c r="FNF287" s="85"/>
      <c r="FNG287" s="85"/>
      <c r="FNH287" s="85"/>
      <c r="FNI287" s="85"/>
      <c r="FNJ287" s="85"/>
      <c r="FNK287" s="85"/>
      <c r="FNL287" s="85"/>
      <c r="FNM287" s="85"/>
      <c r="FNN287" s="85"/>
      <c r="FNO287" s="85"/>
      <c r="FNP287" s="85"/>
      <c r="FNQ287" s="85"/>
      <c r="FNR287" s="85"/>
      <c r="FNS287" s="85"/>
      <c r="FNT287" s="85"/>
      <c r="FNU287" s="85"/>
      <c r="FNV287" s="85"/>
      <c r="FNW287" s="85"/>
      <c r="FNX287" s="85"/>
      <c r="FNY287" s="85"/>
      <c r="FNZ287" s="85"/>
      <c r="FOA287" s="85"/>
      <c r="FOB287" s="85"/>
      <c r="FOC287" s="85"/>
      <c r="FOD287" s="85"/>
      <c r="FOE287" s="85"/>
      <c r="FOF287" s="85"/>
      <c r="FOG287" s="85"/>
      <c r="FOH287" s="85"/>
      <c r="FOI287" s="85"/>
      <c r="FOJ287" s="85"/>
      <c r="FOK287" s="85"/>
      <c r="FOL287" s="85"/>
      <c r="FOM287" s="85"/>
      <c r="FON287" s="85"/>
      <c r="FOO287" s="85"/>
      <c r="FOP287" s="85"/>
      <c r="FOQ287" s="85"/>
      <c r="FOR287" s="85"/>
      <c r="FOS287" s="85"/>
      <c r="FOT287" s="85"/>
      <c r="FOU287" s="85"/>
      <c r="FOV287" s="85"/>
      <c r="FOW287" s="85"/>
      <c r="FOX287" s="85"/>
      <c r="FOY287" s="85"/>
      <c r="FOZ287" s="85"/>
      <c r="FPA287" s="85"/>
      <c r="FPB287" s="85"/>
      <c r="FPC287" s="85"/>
      <c r="FPD287" s="85"/>
      <c r="FPE287" s="85"/>
      <c r="FPF287" s="85"/>
      <c r="FPG287" s="85"/>
      <c r="FPH287" s="85"/>
      <c r="FPI287" s="85"/>
      <c r="FPJ287" s="85"/>
      <c r="FPK287" s="85"/>
      <c r="FPL287" s="85"/>
      <c r="FPM287" s="85"/>
      <c r="FPN287" s="85"/>
      <c r="FPO287" s="85"/>
      <c r="FPP287" s="85"/>
      <c r="FPQ287" s="85"/>
      <c r="FPR287" s="85"/>
      <c r="FPS287" s="85"/>
      <c r="FPT287" s="85"/>
      <c r="FPU287" s="85"/>
      <c r="FPV287" s="85"/>
      <c r="FPW287" s="85"/>
      <c r="FPX287" s="85"/>
      <c r="FPY287" s="85"/>
      <c r="FPZ287" s="85"/>
      <c r="FQA287" s="85"/>
      <c r="FQB287" s="85"/>
      <c r="FQC287" s="85"/>
      <c r="FQD287" s="85"/>
      <c r="FQE287" s="85"/>
      <c r="FQF287" s="85"/>
      <c r="FQG287" s="85"/>
      <c r="FQH287" s="85"/>
      <c r="FQI287" s="85"/>
      <c r="FQJ287" s="85"/>
      <c r="FQK287" s="85"/>
      <c r="FQL287" s="85"/>
      <c r="FQM287" s="85"/>
      <c r="FQN287" s="85"/>
      <c r="FQO287" s="85"/>
      <c r="FQP287" s="85"/>
      <c r="FQQ287" s="85"/>
      <c r="FQR287" s="85"/>
      <c r="FQS287" s="85"/>
      <c r="FQT287" s="85"/>
      <c r="FQU287" s="85"/>
      <c r="FQV287" s="85"/>
      <c r="FQW287" s="85"/>
      <c r="FQX287" s="85"/>
      <c r="FQY287" s="85"/>
      <c r="FQZ287" s="85"/>
      <c r="FRA287" s="85"/>
      <c r="FRB287" s="85"/>
      <c r="FRC287" s="85"/>
      <c r="FRD287" s="85"/>
      <c r="FRE287" s="85"/>
      <c r="FRF287" s="85"/>
      <c r="FRG287" s="85"/>
      <c r="FRH287" s="85"/>
      <c r="FRI287" s="85"/>
      <c r="FRJ287" s="85"/>
      <c r="FRK287" s="85"/>
      <c r="FRL287" s="85"/>
      <c r="FRM287" s="85"/>
      <c r="FRN287" s="85"/>
      <c r="FRO287" s="85"/>
      <c r="FRP287" s="85"/>
      <c r="FRQ287" s="85"/>
      <c r="FRR287" s="85"/>
      <c r="FRS287" s="85"/>
      <c r="FRT287" s="85"/>
      <c r="FRU287" s="85"/>
      <c r="FRV287" s="85"/>
      <c r="FRW287" s="85"/>
      <c r="FRX287" s="85"/>
      <c r="FRY287" s="85"/>
      <c r="FRZ287" s="85"/>
      <c r="FSA287" s="85"/>
      <c r="FSB287" s="85"/>
      <c r="FSC287" s="85"/>
      <c r="FSD287" s="85"/>
      <c r="FSE287" s="85"/>
      <c r="FSF287" s="85"/>
      <c r="FSG287" s="85"/>
      <c r="FSH287" s="85"/>
      <c r="FSI287" s="85"/>
      <c r="FSJ287" s="85"/>
      <c r="FSK287" s="85"/>
      <c r="FSL287" s="85"/>
      <c r="FSM287" s="85"/>
      <c r="FSN287" s="85"/>
      <c r="FSO287" s="85"/>
      <c r="FSP287" s="85"/>
      <c r="FSQ287" s="85"/>
      <c r="FSR287" s="85"/>
      <c r="FSS287" s="85"/>
      <c r="FST287" s="85"/>
      <c r="FSU287" s="85"/>
      <c r="FSV287" s="85"/>
      <c r="FSW287" s="85"/>
      <c r="FSX287" s="85"/>
      <c r="FSY287" s="85"/>
      <c r="FSZ287" s="85"/>
      <c r="FTA287" s="85"/>
      <c r="FTB287" s="85"/>
      <c r="FTC287" s="85"/>
      <c r="FTD287" s="85"/>
      <c r="FTE287" s="85"/>
      <c r="FTF287" s="85"/>
      <c r="FTG287" s="85"/>
      <c r="FTH287" s="85"/>
      <c r="FTI287" s="85"/>
      <c r="FTJ287" s="85"/>
      <c r="FTK287" s="85"/>
      <c r="FTL287" s="85"/>
      <c r="FTM287" s="85"/>
      <c r="FTN287" s="85"/>
      <c r="FTO287" s="85"/>
      <c r="FTP287" s="85"/>
      <c r="FTQ287" s="85"/>
      <c r="FTR287" s="85"/>
      <c r="FTS287" s="85"/>
      <c r="FTT287" s="85"/>
      <c r="FTU287" s="85"/>
      <c r="FTV287" s="85"/>
      <c r="FTW287" s="85"/>
      <c r="FTX287" s="85"/>
      <c r="FTY287" s="85"/>
      <c r="FTZ287" s="85"/>
      <c r="FUA287" s="85"/>
      <c r="FUB287" s="85"/>
      <c r="FUC287" s="85"/>
      <c r="FUD287" s="85"/>
      <c r="FUE287" s="85"/>
      <c r="FUF287" s="85"/>
      <c r="FUG287" s="85"/>
      <c r="FUH287" s="85"/>
      <c r="FUI287" s="85"/>
      <c r="FUJ287" s="85"/>
      <c r="FUK287" s="85"/>
      <c r="FUL287" s="85"/>
      <c r="FUM287" s="85"/>
      <c r="FUN287" s="85"/>
      <c r="FUO287" s="85"/>
      <c r="FUP287" s="85"/>
      <c r="FUQ287" s="85"/>
      <c r="FUR287" s="85"/>
      <c r="FUS287" s="85"/>
      <c r="FUT287" s="85"/>
      <c r="FUU287" s="85"/>
      <c r="FUV287" s="85"/>
      <c r="FUW287" s="85"/>
      <c r="FUX287" s="85"/>
      <c r="FUY287" s="85"/>
      <c r="FUZ287" s="85"/>
      <c r="FVA287" s="85"/>
      <c r="FVB287" s="85"/>
      <c r="FVC287" s="85"/>
      <c r="FVD287" s="85"/>
      <c r="FVE287" s="85"/>
      <c r="FVF287" s="85"/>
      <c r="FVG287" s="85"/>
      <c r="FVH287" s="85"/>
      <c r="FVI287" s="85"/>
      <c r="FVJ287" s="85"/>
      <c r="FVK287" s="85"/>
      <c r="FVL287" s="85"/>
      <c r="FVM287" s="85"/>
      <c r="FVN287" s="85"/>
      <c r="FVO287" s="85"/>
      <c r="FVP287" s="85"/>
      <c r="FVQ287" s="85"/>
      <c r="FVR287" s="85"/>
      <c r="FVS287" s="85"/>
      <c r="FVT287" s="85"/>
      <c r="FVU287" s="85"/>
      <c r="FVV287" s="85"/>
      <c r="FVW287" s="85"/>
      <c r="FVX287" s="85"/>
      <c r="FVY287" s="85"/>
      <c r="FVZ287" s="85"/>
      <c r="FWA287" s="85"/>
      <c r="FWB287" s="85"/>
      <c r="FWC287" s="85"/>
      <c r="FWD287" s="85"/>
      <c r="FWE287" s="85"/>
      <c r="FWF287" s="85"/>
      <c r="FWG287" s="85"/>
      <c r="FWH287" s="85"/>
      <c r="FWI287" s="85"/>
      <c r="FWJ287" s="85"/>
      <c r="FWK287" s="85"/>
      <c r="FWL287" s="85"/>
      <c r="FWM287" s="85"/>
      <c r="FWN287" s="85"/>
      <c r="FWO287" s="85"/>
      <c r="FWP287" s="85"/>
      <c r="FWQ287" s="85"/>
      <c r="FWR287" s="85"/>
      <c r="FWS287" s="85"/>
      <c r="FWT287" s="85"/>
      <c r="FWU287" s="85"/>
      <c r="FWV287" s="85"/>
      <c r="FWW287" s="85"/>
      <c r="FWX287" s="85"/>
      <c r="FWY287" s="85"/>
      <c r="FWZ287" s="85"/>
      <c r="FXA287" s="85"/>
      <c r="FXB287" s="85"/>
      <c r="FXC287" s="85"/>
      <c r="FXD287" s="85"/>
      <c r="FXE287" s="85"/>
      <c r="FXF287" s="85"/>
      <c r="FXG287" s="85"/>
      <c r="FXH287" s="85"/>
      <c r="FXI287" s="85"/>
      <c r="FXJ287" s="85"/>
      <c r="FXK287" s="85"/>
      <c r="FXL287" s="85"/>
      <c r="FXM287" s="85"/>
      <c r="FXN287" s="85"/>
      <c r="FXO287" s="85"/>
      <c r="FXP287" s="85"/>
      <c r="FXQ287" s="85"/>
      <c r="FXR287" s="85"/>
      <c r="FXS287" s="85"/>
      <c r="FXT287" s="85"/>
      <c r="FXU287" s="85"/>
      <c r="FXV287" s="85"/>
      <c r="FXW287" s="85"/>
      <c r="FXX287" s="85"/>
      <c r="FXY287" s="85"/>
      <c r="FXZ287" s="85"/>
      <c r="FYA287" s="85"/>
      <c r="FYB287" s="85"/>
      <c r="FYC287" s="85"/>
      <c r="FYD287" s="85"/>
      <c r="FYE287" s="85"/>
      <c r="FYF287" s="85"/>
      <c r="FYG287" s="85"/>
      <c r="FYH287" s="85"/>
      <c r="FYI287" s="85"/>
      <c r="FYJ287" s="85"/>
      <c r="FYK287" s="85"/>
      <c r="FYL287" s="85"/>
      <c r="FYM287" s="85"/>
      <c r="FYN287" s="85"/>
      <c r="FYO287" s="85"/>
      <c r="FYP287" s="85"/>
      <c r="FYQ287" s="85"/>
      <c r="FYR287" s="85"/>
      <c r="FYS287" s="85"/>
      <c r="FYT287" s="85"/>
      <c r="FYU287" s="85"/>
      <c r="FYV287" s="85"/>
      <c r="FYW287" s="85"/>
      <c r="FYX287" s="85"/>
      <c r="FYY287" s="85"/>
      <c r="FYZ287" s="85"/>
      <c r="FZA287" s="85"/>
      <c r="FZB287" s="85"/>
      <c r="FZC287" s="85"/>
      <c r="FZD287" s="85"/>
      <c r="FZE287" s="85"/>
      <c r="FZF287" s="85"/>
      <c r="FZG287" s="85"/>
      <c r="FZH287" s="85"/>
      <c r="FZI287" s="85"/>
      <c r="FZJ287" s="85"/>
      <c r="FZK287" s="85"/>
      <c r="FZL287" s="85"/>
      <c r="FZM287" s="85"/>
      <c r="FZN287" s="85"/>
      <c r="FZO287" s="85"/>
      <c r="FZP287" s="85"/>
      <c r="FZQ287" s="85"/>
      <c r="FZR287" s="85"/>
      <c r="FZS287" s="85"/>
      <c r="FZT287" s="85"/>
      <c r="FZU287" s="85"/>
      <c r="FZV287" s="85"/>
      <c r="FZW287" s="85"/>
      <c r="FZX287" s="85"/>
      <c r="FZY287" s="85"/>
      <c r="FZZ287" s="85"/>
      <c r="GAA287" s="85"/>
      <c r="GAB287" s="85"/>
      <c r="GAC287" s="85"/>
      <c r="GAD287" s="85"/>
      <c r="GAE287" s="85"/>
      <c r="GAF287" s="85"/>
      <c r="GAG287" s="85"/>
      <c r="GAH287" s="85"/>
      <c r="GAI287" s="85"/>
      <c r="GAJ287" s="85"/>
      <c r="GAK287" s="85"/>
      <c r="GAL287" s="85"/>
      <c r="GAM287" s="85"/>
      <c r="GAN287" s="85"/>
      <c r="GAO287" s="85"/>
      <c r="GAP287" s="85"/>
      <c r="GAQ287" s="85"/>
      <c r="GAR287" s="85"/>
      <c r="GAS287" s="85"/>
      <c r="GAT287" s="85"/>
      <c r="GAU287" s="85"/>
      <c r="GAV287" s="85"/>
      <c r="GAW287" s="85"/>
      <c r="GAX287" s="85"/>
      <c r="GAY287" s="85"/>
      <c r="GAZ287" s="85"/>
      <c r="GBA287" s="85"/>
      <c r="GBB287" s="85"/>
      <c r="GBC287" s="85"/>
      <c r="GBD287" s="85"/>
      <c r="GBE287" s="85"/>
      <c r="GBF287" s="85"/>
      <c r="GBG287" s="85"/>
      <c r="GBH287" s="85"/>
      <c r="GBI287" s="85"/>
      <c r="GBJ287" s="85"/>
      <c r="GBK287" s="85"/>
      <c r="GBL287" s="85"/>
      <c r="GBM287" s="85"/>
      <c r="GBN287" s="85"/>
      <c r="GBO287" s="85"/>
      <c r="GBP287" s="85"/>
      <c r="GBQ287" s="85"/>
      <c r="GBR287" s="85"/>
      <c r="GBS287" s="85"/>
      <c r="GBT287" s="85"/>
      <c r="GBU287" s="85"/>
      <c r="GBV287" s="85"/>
      <c r="GBW287" s="85"/>
      <c r="GBX287" s="85"/>
      <c r="GBY287" s="85"/>
      <c r="GBZ287" s="85"/>
      <c r="GCA287" s="85"/>
      <c r="GCB287" s="85"/>
      <c r="GCC287" s="85"/>
      <c r="GCD287" s="85"/>
      <c r="GCE287" s="85"/>
      <c r="GCF287" s="85"/>
      <c r="GCG287" s="85"/>
      <c r="GCH287" s="85"/>
      <c r="GCI287" s="85"/>
      <c r="GCJ287" s="85"/>
      <c r="GCK287" s="85"/>
      <c r="GCL287" s="85"/>
      <c r="GCM287" s="85"/>
      <c r="GCN287" s="85"/>
      <c r="GCO287" s="85"/>
      <c r="GCP287" s="85"/>
      <c r="GCQ287" s="85"/>
      <c r="GCR287" s="85"/>
      <c r="GCS287" s="85"/>
      <c r="GCT287" s="85"/>
      <c r="GCU287" s="85"/>
      <c r="GCV287" s="85"/>
      <c r="GCW287" s="85"/>
      <c r="GCX287" s="85"/>
      <c r="GCY287" s="85"/>
      <c r="GCZ287" s="85"/>
      <c r="GDA287" s="85"/>
      <c r="GDB287" s="85"/>
      <c r="GDC287" s="85"/>
      <c r="GDD287" s="85"/>
      <c r="GDE287" s="85"/>
      <c r="GDF287" s="85"/>
      <c r="GDG287" s="85"/>
      <c r="GDH287" s="85"/>
      <c r="GDI287" s="85"/>
      <c r="GDJ287" s="85"/>
      <c r="GDK287" s="85"/>
      <c r="GDL287" s="85"/>
      <c r="GDM287" s="85"/>
      <c r="GDN287" s="85"/>
      <c r="GDO287" s="85"/>
      <c r="GDP287" s="85"/>
      <c r="GDQ287" s="85"/>
      <c r="GDR287" s="85"/>
      <c r="GDS287" s="85"/>
      <c r="GDT287" s="85"/>
      <c r="GDU287" s="85"/>
      <c r="GDV287" s="85"/>
      <c r="GDW287" s="85"/>
      <c r="GDX287" s="85"/>
      <c r="GDY287" s="85"/>
      <c r="GDZ287" s="85"/>
      <c r="GEA287" s="85"/>
      <c r="GEB287" s="85"/>
      <c r="GEC287" s="85"/>
      <c r="GED287" s="85"/>
      <c r="GEE287" s="85"/>
      <c r="GEF287" s="85"/>
      <c r="GEG287" s="85"/>
      <c r="GEH287" s="85"/>
      <c r="GEI287" s="85"/>
      <c r="GEJ287" s="85"/>
      <c r="GEK287" s="85"/>
      <c r="GEL287" s="85"/>
      <c r="GEM287" s="85"/>
      <c r="GEN287" s="85"/>
      <c r="GEO287" s="85"/>
      <c r="GEP287" s="85"/>
      <c r="GEQ287" s="85"/>
      <c r="GER287" s="85"/>
      <c r="GES287" s="85"/>
      <c r="GET287" s="85"/>
      <c r="GEU287" s="85"/>
      <c r="GEV287" s="85"/>
      <c r="GEW287" s="85"/>
      <c r="GEX287" s="85"/>
      <c r="GEY287" s="85"/>
      <c r="GEZ287" s="85"/>
      <c r="GFA287" s="85"/>
      <c r="GFB287" s="85"/>
      <c r="GFC287" s="85"/>
      <c r="GFD287" s="85"/>
      <c r="GFE287" s="85"/>
      <c r="GFF287" s="85"/>
      <c r="GFG287" s="85"/>
      <c r="GFH287" s="85"/>
      <c r="GFI287" s="85"/>
      <c r="GFJ287" s="85"/>
      <c r="GFK287" s="85"/>
      <c r="GFL287" s="85"/>
      <c r="GFM287" s="85"/>
      <c r="GFN287" s="85"/>
      <c r="GFO287" s="85"/>
      <c r="GFP287" s="85"/>
      <c r="GFQ287" s="85"/>
      <c r="GFR287" s="85"/>
      <c r="GFS287" s="85"/>
      <c r="GFT287" s="85"/>
      <c r="GFU287" s="85"/>
      <c r="GFV287" s="85"/>
      <c r="GFW287" s="85"/>
      <c r="GFX287" s="85"/>
      <c r="GFY287" s="85"/>
      <c r="GFZ287" s="85"/>
      <c r="GGA287" s="85"/>
      <c r="GGB287" s="85"/>
      <c r="GGC287" s="85"/>
      <c r="GGD287" s="85"/>
      <c r="GGE287" s="85"/>
      <c r="GGF287" s="85"/>
      <c r="GGG287" s="85"/>
      <c r="GGH287" s="85"/>
      <c r="GGI287" s="85"/>
      <c r="GGJ287" s="85"/>
      <c r="GGK287" s="85"/>
      <c r="GGL287" s="85"/>
      <c r="GGM287" s="85"/>
      <c r="GGN287" s="85"/>
      <c r="GGO287" s="85"/>
      <c r="GGP287" s="85"/>
      <c r="GGQ287" s="85"/>
      <c r="GGR287" s="85"/>
      <c r="GGS287" s="85"/>
      <c r="GGT287" s="85"/>
      <c r="GGU287" s="85"/>
      <c r="GGV287" s="85"/>
      <c r="GGW287" s="85"/>
      <c r="GGX287" s="85"/>
      <c r="GGY287" s="85"/>
      <c r="GGZ287" s="85"/>
      <c r="GHA287" s="85"/>
      <c r="GHB287" s="85"/>
      <c r="GHC287" s="85"/>
      <c r="GHD287" s="85"/>
      <c r="GHE287" s="85"/>
      <c r="GHF287" s="85"/>
      <c r="GHG287" s="85"/>
      <c r="GHH287" s="85"/>
      <c r="GHI287" s="85"/>
      <c r="GHJ287" s="85"/>
      <c r="GHK287" s="85"/>
      <c r="GHL287" s="85"/>
      <c r="GHM287" s="85"/>
      <c r="GHN287" s="85"/>
      <c r="GHO287" s="85"/>
      <c r="GHP287" s="85"/>
      <c r="GHQ287" s="85"/>
      <c r="GHR287" s="85"/>
      <c r="GHS287" s="85"/>
      <c r="GHT287" s="85"/>
      <c r="GHU287" s="85"/>
      <c r="GHV287" s="85"/>
      <c r="GHW287" s="85"/>
      <c r="GHX287" s="85"/>
      <c r="GHY287" s="85"/>
      <c r="GHZ287" s="85"/>
      <c r="GIA287" s="85"/>
      <c r="GIB287" s="85"/>
      <c r="GIC287" s="85"/>
      <c r="GID287" s="85"/>
      <c r="GIE287" s="85"/>
      <c r="GIF287" s="85"/>
      <c r="GIG287" s="85"/>
      <c r="GIH287" s="85"/>
      <c r="GII287" s="85"/>
      <c r="GIJ287" s="85"/>
      <c r="GIK287" s="85"/>
      <c r="GIL287" s="85"/>
      <c r="GIM287" s="85"/>
      <c r="GIN287" s="85"/>
      <c r="GIO287" s="85"/>
      <c r="GIP287" s="85"/>
      <c r="GIQ287" s="85"/>
      <c r="GIR287" s="85"/>
      <c r="GIS287" s="85"/>
      <c r="GIT287" s="85"/>
      <c r="GIU287" s="85"/>
      <c r="GIV287" s="85"/>
      <c r="GIW287" s="85"/>
      <c r="GIX287" s="85"/>
      <c r="GIY287" s="85"/>
      <c r="GIZ287" s="85"/>
      <c r="GJA287" s="85"/>
      <c r="GJB287" s="85"/>
      <c r="GJC287" s="85"/>
      <c r="GJD287" s="85"/>
      <c r="GJE287" s="85"/>
      <c r="GJF287" s="85"/>
      <c r="GJG287" s="85"/>
      <c r="GJH287" s="85"/>
      <c r="GJI287" s="85"/>
      <c r="GJJ287" s="85"/>
      <c r="GJK287" s="85"/>
      <c r="GJL287" s="85"/>
      <c r="GJM287" s="85"/>
      <c r="GJN287" s="85"/>
      <c r="GJO287" s="85"/>
      <c r="GJP287" s="85"/>
      <c r="GJQ287" s="85"/>
      <c r="GJR287" s="85"/>
      <c r="GJS287" s="85"/>
      <c r="GJT287" s="85"/>
      <c r="GJU287" s="85"/>
      <c r="GJV287" s="85"/>
      <c r="GJW287" s="85"/>
      <c r="GJX287" s="85"/>
      <c r="GJY287" s="85"/>
      <c r="GJZ287" s="85"/>
      <c r="GKA287" s="85"/>
      <c r="GKB287" s="85"/>
      <c r="GKC287" s="85"/>
      <c r="GKD287" s="85"/>
      <c r="GKE287" s="85"/>
      <c r="GKF287" s="85"/>
      <c r="GKG287" s="85"/>
      <c r="GKH287" s="85"/>
      <c r="GKI287" s="85"/>
      <c r="GKJ287" s="85"/>
      <c r="GKK287" s="85"/>
      <c r="GKL287" s="85"/>
      <c r="GKM287" s="85"/>
      <c r="GKN287" s="85"/>
      <c r="GKO287" s="85"/>
      <c r="GKP287" s="85"/>
      <c r="GKQ287" s="85"/>
      <c r="GKR287" s="85"/>
      <c r="GKS287" s="85"/>
      <c r="GKT287" s="85"/>
      <c r="GKU287" s="85"/>
      <c r="GKV287" s="85"/>
      <c r="GKW287" s="85"/>
      <c r="GKX287" s="85"/>
      <c r="GKY287" s="85"/>
      <c r="GKZ287" s="85"/>
      <c r="GLA287" s="85"/>
      <c r="GLB287" s="85"/>
      <c r="GLC287" s="85"/>
      <c r="GLD287" s="85"/>
      <c r="GLE287" s="85"/>
      <c r="GLF287" s="85"/>
      <c r="GLG287" s="85"/>
      <c r="GLH287" s="85"/>
      <c r="GLI287" s="85"/>
      <c r="GLJ287" s="85"/>
      <c r="GLK287" s="85"/>
      <c r="GLL287" s="85"/>
      <c r="GLM287" s="85"/>
      <c r="GLN287" s="85"/>
      <c r="GLO287" s="85"/>
      <c r="GLP287" s="85"/>
      <c r="GLQ287" s="85"/>
      <c r="GLR287" s="85"/>
      <c r="GLS287" s="85"/>
      <c r="GLT287" s="85"/>
      <c r="GLU287" s="85"/>
      <c r="GLV287" s="85"/>
      <c r="GLW287" s="85"/>
      <c r="GLX287" s="85"/>
      <c r="GLY287" s="85"/>
      <c r="GLZ287" s="85"/>
      <c r="GMA287" s="85"/>
      <c r="GMB287" s="85"/>
      <c r="GMC287" s="85"/>
      <c r="GMD287" s="85"/>
      <c r="GME287" s="85"/>
      <c r="GMF287" s="85"/>
      <c r="GMG287" s="85"/>
      <c r="GMH287" s="85"/>
      <c r="GMI287" s="85"/>
      <c r="GMJ287" s="85"/>
      <c r="GMK287" s="85"/>
      <c r="GML287" s="85"/>
      <c r="GMM287" s="85"/>
      <c r="GMN287" s="85"/>
      <c r="GMO287" s="85"/>
      <c r="GMP287" s="85"/>
      <c r="GMQ287" s="85"/>
      <c r="GMR287" s="85"/>
      <c r="GMS287" s="85"/>
      <c r="GMT287" s="85"/>
      <c r="GMU287" s="85"/>
      <c r="GMV287" s="85"/>
      <c r="GMW287" s="85"/>
      <c r="GMX287" s="85"/>
      <c r="GMY287" s="85"/>
      <c r="GMZ287" s="85"/>
      <c r="GNA287" s="85"/>
      <c r="GNB287" s="85"/>
      <c r="GNC287" s="85"/>
      <c r="GND287" s="85"/>
      <c r="GNE287" s="85"/>
      <c r="GNF287" s="85"/>
      <c r="GNG287" s="85"/>
      <c r="GNH287" s="85"/>
      <c r="GNI287" s="85"/>
      <c r="GNJ287" s="85"/>
      <c r="GNK287" s="85"/>
      <c r="GNL287" s="85"/>
      <c r="GNM287" s="85"/>
      <c r="GNN287" s="85"/>
      <c r="GNO287" s="85"/>
      <c r="GNP287" s="85"/>
      <c r="GNQ287" s="85"/>
      <c r="GNR287" s="85"/>
      <c r="GNS287" s="85"/>
      <c r="GNT287" s="85"/>
      <c r="GNU287" s="85"/>
      <c r="GNV287" s="85"/>
      <c r="GNW287" s="85"/>
      <c r="GNX287" s="85"/>
      <c r="GNY287" s="85"/>
      <c r="GNZ287" s="85"/>
      <c r="GOA287" s="85"/>
      <c r="GOB287" s="85"/>
      <c r="GOC287" s="85"/>
      <c r="GOD287" s="85"/>
      <c r="GOE287" s="85"/>
      <c r="GOF287" s="85"/>
      <c r="GOG287" s="85"/>
      <c r="GOH287" s="85"/>
      <c r="GOI287" s="85"/>
      <c r="GOJ287" s="85"/>
      <c r="GOK287" s="85"/>
      <c r="GOL287" s="85"/>
      <c r="GOM287" s="85"/>
      <c r="GON287" s="85"/>
      <c r="GOO287" s="85"/>
      <c r="GOP287" s="85"/>
      <c r="GOQ287" s="85"/>
      <c r="GOR287" s="85"/>
      <c r="GOS287" s="85"/>
      <c r="GOT287" s="85"/>
      <c r="GOU287" s="85"/>
      <c r="GOV287" s="85"/>
      <c r="GOW287" s="85"/>
      <c r="GOX287" s="85"/>
      <c r="GOY287" s="85"/>
      <c r="GOZ287" s="85"/>
      <c r="GPA287" s="85"/>
      <c r="GPB287" s="85"/>
      <c r="GPC287" s="85"/>
      <c r="GPD287" s="85"/>
      <c r="GPE287" s="85"/>
      <c r="GPF287" s="85"/>
      <c r="GPG287" s="85"/>
      <c r="GPH287" s="85"/>
      <c r="GPI287" s="85"/>
      <c r="GPJ287" s="85"/>
      <c r="GPK287" s="85"/>
      <c r="GPL287" s="85"/>
      <c r="GPM287" s="85"/>
      <c r="GPN287" s="85"/>
      <c r="GPO287" s="85"/>
      <c r="GPP287" s="85"/>
      <c r="GPQ287" s="85"/>
      <c r="GPR287" s="85"/>
      <c r="GPS287" s="85"/>
      <c r="GPT287" s="85"/>
      <c r="GPU287" s="85"/>
      <c r="GPV287" s="85"/>
      <c r="GPW287" s="85"/>
      <c r="GPX287" s="85"/>
      <c r="GPY287" s="85"/>
      <c r="GPZ287" s="85"/>
      <c r="GQA287" s="85"/>
      <c r="GQB287" s="85"/>
      <c r="GQC287" s="85"/>
      <c r="GQD287" s="85"/>
      <c r="GQE287" s="85"/>
      <c r="GQF287" s="85"/>
      <c r="GQG287" s="85"/>
      <c r="GQH287" s="85"/>
      <c r="GQI287" s="85"/>
      <c r="GQJ287" s="85"/>
      <c r="GQK287" s="85"/>
      <c r="GQL287" s="85"/>
      <c r="GQM287" s="85"/>
      <c r="GQN287" s="85"/>
      <c r="GQO287" s="85"/>
      <c r="GQP287" s="85"/>
      <c r="GQQ287" s="85"/>
      <c r="GQR287" s="85"/>
      <c r="GQS287" s="85"/>
      <c r="GQT287" s="85"/>
      <c r="GQU287" s="85"/>
      <c r="GQV287" s="85"/>
      <c r="GQW287" s="85"/>
      <c r="GQX287" s="85"/>
      <c r="GQY287" s="85"/>
      <c r="GQZ287" s="85"/>
      <c r="GRA287" s="85"/>
      <c r="GRB287" s="85"/>
      <c r="GRC287" s="85"/>
      <c r="GRD287" s="85"/>
      <c r="GRE287" s="85"/>
      <c r="GRF287" s="85"/>
      <c r="GRG287" s="85"/>
      <c r="GRH287" s="85"/>
      <c r="GRI287" s="85"/>
      <c r="GRJ287" s="85"/>
      <c r="GRK287" s="85"/>
      <c r="GRL287" s="85"/>
      <c r="GRM287" s="85"/>
      <c r="GRN287" s="85"/>
      <c r="GRO287" s="85"/>
      <c r="GRP287" s="85"/>
      <c r="GRQ287" s="85"/>
      <c r="GRR287" s="85"/>
      <c r="GRS287" s="85"/>
      <c r="GRT287" s="85"/>
      <c r="GRU287" s="85"/>
      <c r="GRV287" s="85"/>
      <c r="GRW287" s="85"/>
      <c r="GRX287" s="85"/>
      <c r="GRY287" s="85"/>
      <c r="GRZ287" s="85"/>
      <c r="GSA287" s="85"/>
      <c r="GSB287" s="85"/>
      <c r="GSC287" s="85"/>
      <c r="GSD287" s="85"/>
      <c r="GSE287" s="85"/>
      <c r="GSF287" s="85"/>
      <c r="GSG287" s="85"/>
      <c r="GSH287" s="85"/>
      <c r="GSI287" s="85"/>
      <c r="GSJ287" s="85"/>
      <c r="GSK287" s="85"/>
      <c r="GSL287" s="85"/>
      <c r="GSM287" s="85"/>
      <c r="GSN287" s="85"/>
      <c r="GSO287" s="85"/>
      <c r="GSP287" s="85"/>
      <c r="GSQ287" s="85"/>
      <c r="GSR287" s="85"/>
      <c r="GSS287" s="85"/>
      <c r="GST287" s="85"/>
      <c r="GSU287" s="85"/>
      <c r="GSV287" s="85"/>
      <c r="GSW287" s="85"/>
      <c r="GSX287" s="85"/>
      <c r="GSY287" s="85"/>
      <c r="GSZ287" s="85"/>
      <c r="GTA287" s="85"/>
      <c r="GTB287" s="85"/>
      <c r="GTC287" s="85"/>
      <c r="GTD287" s="85"/>
      <c r="GTE287" s="85"/>
      <c r="GTF287" s="85"/>
      <c r="GTG287" s="85"/>
      <c r="GTH287" s="85"/>
      <c r="GTI287" s="85"/>
      <c r="GTJ287" s="85"/>
      <c r="GTK287" s="85"/>
      <c r="GTL287" s="85"/>
      <c r="GTM287" s="85"/>
      <c r="GTN287" s="85"/>
      <c r="GTO287" s="85"/>
      <c r="GTP287" s="85"/>
      <c r="GTQ287" s="85"/>
      <c r="GTR287" s="85"/>
      <c r="GTS287" s="85"/>
      <c r="GTT287" s="85"/>
      <c r="GTU287" s="85"/>
      <c r="GTV287" s="85"/>
      <c r="GTW287" s="85"/>
      <c r="GTX287" s="85"/>
      <c r="GTY287" s="85"/>
      <c r="GTZ287" s="85"/>
      <c r="GUA287" s="85"/>
      <c r="GUB287" s="85"/>
      <c r="GUC287" s="85"/>
      <c r="GUD287" s="85"/>
      <c r="GUE287" s="85"/>
      <c r="GUF287" s="85"/>
      <c r="GUG287" s="85"/>
      <c r="GUH287" s="85"/>
      <c r="GUI287" s="85"/>
      <c r="GUJ287" s="85"/>
      <c r="GUK287" s="85"/>
      <c r="GUL287" s="85"/>
      <c r="GUM287" s="85"/>
      <c r="GUN287" s="85"/>
      <c r="GUO287" s="85"/>
      <c r="GUP287" s="85"/>
      <c r="GUQ287" s="85"/>
      <c r="GUR287" s="85"/>
      <c r="GUS287" s="85"/>
      <c r="GUT287" s="85"/>
      <c r="GUU287" s="85"/>
      <c r="GUV287" s="85"/>
      <c r="GUW287" s="85"/>
      <c r="GUX287" s="85"/>
      <c r="GUY287" s="85"/>
      <c r="GUZ287" s="85"/>
      <c r="GVA287" s="85"/>
      <c r="GVB287" s="85"/>
      <c r="GVC287" s="85"/>
      <c r="GVD287" s="85"/>
      <c r="GVE287" s="85"/>
      <c r="GVF287" s="85"/>
      <c r="GVG287" s="85"/>
      <c r="GVH287" s="85"/>
      <c r="GVI287" s="85"/>
      <c r="GVJ287" s="85"/>
      <c r="GVK287" s="85"/>
      <c r="GVL287" s="85"/>
      <c r="GVM287" s="85"/>
      <c r="GVN287" s="85"/>
      <c r="GVO287" s="85"/>
      <c r="GVP287" s="85"/>
      <c r="GVQ287" s="85"/>
      <c r="GVR287" s="85"/>
      <c r="GVS287" s="85"/>
      <c r="GVT287" s="85"/>
      <c r="GVU287" s="85"/>
      <c r="GVV287" s="85"/>
      <c r="GVW287" s="85"/>
      <c r="GVX287" s="85"/>
      <c r="GVY287" s="85"/>
      <c r="GVZ287" s="85"/>
      <c r="GWA287" s="85"/>
      <c r="GWB287" s="85"/>
      <c r="GWC287" s="85"/>
      <c r="GWD287" s="85"/>
      <c r="GWE287" s="85"/>
      <c r="GWF287" s="85"/>
      <c r="GWG287" s="85"/>
      <c r="GWH287" s="85"/>
      <c r="GWI287" s="85"/>
      <c r="GWJ287" s="85"/>
      <c r="GWK287" s="85"/>
      <c r="GWL287" s="85"/>
      <c r="GWM287" s="85"/>
      <c r="GWN287" s="85"/>
      <c r="GWO287" s="85"/>
      <c r="GWP287" s="85"/>
      <c r="GWQ287" s="85"/>
      <c r="GWR287" s="85"/>
      <c r="GWS287" s="85"/>
      <c r="GWT287" s="85"/>
      <c r="GWU287" s="85"/>
      <c r="GWV287" s="85"/>
      <c r="GWW287" s="85"/>
      <c r="GWX287" s="85"/>
      <c r="GWY287" s="85"/>
      <c r="GWZ287" s="85"/>
      <c r="GXA287" s="85"/>
      <c r="GXB287" s="85"/>
      <c r="GXC287" s="85"/>
      <c r="GXD287" s="85"/>
      <c r="GXE287" s="85"/>
      <c r="GXF287" s="85"/>
      <c r="GXG287" s="85"/>
      <c r="GXH287" s="85"/>
      <c r="GXI287" s="85"/>
      <c r="GXJ287" s="85"/>
      <c r="GXK287" s="85"/>
      <c r="GXL287" s="85"/>
      <c r="GXM287" s="85"/>
      <c r="GXN287" s="85"/>
      <c r="GXO287" s="85"/>
      <c r="GXP287" s="85"/>
      <c r="GXQ287" s="85"/>
      <c r="GXR287" s="85"/>
      <c r="GXS287" s="85"/>
      <c r="GXT287" s="85"/>
      <c r="GXU287" s="85"/>
      <c r="GXV287" s="85"/>
      <c r="GXW287" s="85"/>
      <c r="GXX287" s="85"/>
      <c r="GXY287" s="85"/>
      <c r="GXZ287" s="85"/>
      <c r="GYA287" s="85"/>
      <c r="GYB287" s="85"/>
      <c r="GYC287" s="85"/>
      <c r="GYD287" s="85"/>
      <c r="GYE287" s="85"/>
      <c r="GYF287" s="85"/>
      <c r="GYG287" s="85"/>
      <c r="GYH287" s="85"/>
      <c r="GYI287" s="85"/>
      <c r="GYJ287" s="85"/>
      <c r="GYK287" s="85"/>
      <c r="GYL287" s="85"/>
      <c r="GYM287" s="85"/>
      <c r="GYN287" s="85"/>
      <c r="GYO287" s="85"/>
      <c r="GYP287" s="85"/>
      <c r="GYQ287" s="85"/>
      <c r="GYR287" s="85"/>
      <c r="GYS287" s="85"/>
      <c r="GYT287" s="85"/>
      <c r="GYU287" s="85"/>
      <c r="GYV287" s="85"/>
      <c r="GYW287" s="85"/>
      <c r="GYX287" s="85"/>
      <c r="GYY287" s="85"/>
      <c r="GYZ287" s="85"/>
      <c r="GZA287" s="85"/>
      <c r="GZB287" s="85"/>
      <c r="GZC287" s="85"/>
      <c r="GZD287" s="85"/>
      <c r="GZE287" s="85"/>
      <c r="GZF287" s="85"/>
      <c r="GZG287" s="85"/>
      <c r="GZH287" s="85"/>
      <c r="GZI287" s="85"/>
      <c r="GZJ287" s="85"/>
      <c r="GZK287" s="85"/>
      <c r="GZL287" s="85"/>
      <c r="GZM287" s="85"/>
      <c r="GZN287" s="85"/>
      <c r="GZO287" s="85"/>
      <c r="GZP287" s="85"/>
      <c r="GZQ287" s="85"/>
      <c r="GZR287" s="85"/>
      <c r="GZS287" s="85"/>
      <c r="GZT287" s="85"/>
      <c r="GZU287" s="85"/>
      <c r="GZV287" s="85"/>
      <c r="GZW287" s="85"/>
      <c r="GZX287" s="85"/>
      <c r="GZY287" s="85"/>
      <c r="GZZ287" s="85"/>
      <c r="HAA287" s="85"/>
      <c r="HAB287" s="85"/>
      <c r="HAC287" s="85"/>
      <c r="HAD287" s="85"/>
      <c r="HAE287" s="85"/>
      <c r="HAF287" s="85"/>
      <c r="HAG287" s="85"/>
      <c r="HAH287" s="85"/>
      <c r="HAI287" s="85"/>
      <c r="HAJ287" s="85"/>
      <c r="HAK287" s="85"/>
      <c r="HAL287" s="85"/>
      <c r="HAM287" s="85"/>
      <c r="HAN287" s="85"/>
      <c r="HAO287" s="85"/>
      <c r="HAP287" s="85"/>
      <c r="HAQ287" s="85"/>
      <c r="HAR287" s="85"/>
      <c r="HAS287" s="85"/>
      <c r="HAT287" s="85"/>
      <c r="HAU287" s="85"/>
      <c r="HAV287" s="85"/>
      <c r="HAW287" s="85"/>
      <c r="HAX287" s="85"/>
      <c r="HAY287" s="85"/>
      <c r="HAZ287" s="85"/>
      <c r="HBA287" s="85"/>
      <c r="HBB287" s="85"/>
      <c r="HBC287" s="85"/>
      <c r="HBD287" s="85"/>
      <c r="HBE287" s="85"/>
      <c r="HBF287" s="85"/>
      <c r="HBG287" s="85"/>
      <c r="HBH287" s="85"/>
      <c r="HBI287" s="85"/>
      <c r="HBJ287" s="85"/>
      <c r="HBK287" s="85"/>
      <c r="HBL287" s="85"/>
      <c r="HBM287" s="85"/>
      <c r="HBN287" s="85"/>
      <c r="HBO287" s="85"/>
      <c r="HBP287" s="85"/>
      <c r="HBQ287" s="85"/>
      <c r="HBR287" s="85"/>
      <c r="HBS287" s="85"/>
      <c r="HBT287" s="85"/>
      <c r="HBU287" s="85"/>
      <c r="HBV287" s="85"/>
      <c r="HBW287" s="85"/>
      <c r="HBX287" s="85"/>
      <c r="HBY287" s="85"/>
      <c r="HBZ287" s="85"/>
      <c r="HCA287" s="85"/>
      <c r="HCB287" s="85"/>
      <c r="HCC287" s="85"/>
      <c r="HCD287" s="85"/>
      <c r="HCE287" s="85"/>
      <c r="HCF287" s="85"/>
      <c r="HCG287" s="85"/>
      <c r="HCH287" s="85"/>
      <c r="HCI287" s="85"/>
      <c r="HCJ287" s="85"/>
      <c r="HCK287" s="85"/>
      <c r="HCL287" s="85"/>
      <c r="HCM287" s="85"/>
      <c r="HCN287" s="85"/>
      <c r="HCO287" s="85"/>
      <c r="HCP287" s="85"/>
      <c r="HCQ287" s="85"/>
      <c r="HCR287" s="85"/>
      <c r="HCS287" s="85"/>
      <c r="HCT287" s="85"/>
      <c r="HCU287" s="85"/>
      <c r="HCV287" s="85"/>
      <c r="HCW287" s="85"/>
      <c r="HCX287" s="85"/>
      <c r="HCY287" s="85"/>
      <c r="HCZ287" s="85"/>
      <c r="HDA287" s="85"/>
      <c r="HDB287" s="85"/>
      <c r="HDC287" s="85"/>
      <c r="HDD287" s="85"/>
      <c r="HDE287" s="85"/>
      <c r="HDF287" s="85"/>
      <c r="HDG287" s="85"/>
      <c r="HDH287" s="85"/>
      <c r="HDI287" s="85"/>
      <c r="HDJ287" s="85"/>
      <c r="HDK287" s="85"/>
      <c r="HDL287" s="85"/>
      <c r="HDM287" s="85"/>
      <c r="HDN287" s="85"/>
      <c r="HDO287" s="85"/>
      <c r="HDP287" s="85"/>
      <c r="HDQ287" s="85"/>
      <c r="HDR287" s="85"/>
      <c r="HDS287" s="85"/>
      <c r="HDT287" s="85"/>
      <c r="HDU287" s="85"/>
      <c r="HDV287" s="85"/>
      <c r="HDW287" s="85"/>
      <c r="HDX287" s="85"/>
      <c r="HDY287" s="85"/>
      <c r="HDZ287" s="85"/>
      <c r="HEA287" s="85"/>
      <c r="HEB287" s="85"/>
      <c r="HEC287" s="85"/>
      <c r="HED287" s="85"/>
      <c r="HEE287" s="85"/>
      <c r="HEF287" s="85"/>
      <c r="HEG287" s="85"/>
      <c r="HEH287" s="85"/>
      <c r="HEI287" s="85"/>
      <c r="HEJ287" s="85"/>
      <c r="HEK287" s="85"/>
      <c r="HEL287" s="85"/>
      <c r="HEM287" s="85"/>
      <c r="HEN287" s="85"/>
      <c r="HEO287" s="85"/>
      <c r="HEP287" s="85"/>
      <c r="HEQ287" s="85"/>
      <c r="HER287" s="85"/>
      <c r="HES287" s="85"/>
      <c r="HET287" s="85"/>
      <c r="HEU287" s="85"/>
      <c r="HEV287" s="85"/>
      <c r="HEW287" s="85"/>
      <c r="HEX287" s="85"/>
      <c r="HEY287" s="85"/>
      <c r="HEZ287" s="85"/>
      <c r="HFA287" s="85"/>
      <c r="HFB287" s="85"/>
      <c r="HFC287" s="85"/>
      <c r="HFD287" s="85"/>
      <c r="HFE287" s="85"/>
      <c r="HFF287" s="85"/>
      <c r="HFG287" s="85"/>
      <c r="HFH287" s="85"/>
      <c r="HFI287" s="85"/>
      <c r="HFJ287" s="85"/>
      <c r="HFK287" s="85"/>
      <c r="HFL287" s="85"/>
      <c r="HFM287" s="85"/>
      <c r="HFN287" s="85"/>
      <c r="HFO287" s="85"/>
      <c r="HFP287" s="85"/>
      <c r="HFQ287" s="85"/>
      <c r="HFR287" s="85"/>
      <c r="HFS287" s="85"/>
      <c r="HFT287" s="85"/>
      <c r="HFU287" s="85"/>
      <c r="HFV287" s="85"/>
      <c r="HFW287" s="85"/>
      <c r="HFX287" s="85"/>
      <c r="HFY287" s="85"/>
      <c r="HFZ287" s="85"/>
      <c r="HGA287" s="85"/>
      <c r="HGB287" s="85"/>
      <c r="HGC287" s="85"/>
      <c r="HGD287" s="85"/>
      <c r="HGE287" s="85"/>
      <c r="HGF287" s="85"/>
      <c r="HGG287" s="85"/>
      <c r="HGH287" s="85"/>
      <c r="HGI287" s="85"/>
      <c r="HGJ287" s="85"/>
      <c r="HGK287" s="85"/>
      <c r="HGL287" s="85"/>
      <c r="HGM287" s="85"/>
      <c r="HGN287" s="85"/>
      <c r="HGO287" s="85"/>
      <c r="HGP287" s="85"/>
      <c r="HGQ287" s="85"/>
      <c r="HGR287" s="85"/>
      <c r="HGS287" s="85"/>
      <c r="HGT287" s="85"/>
      <c r="HGU287" s="85"/>
      <c r="HGV287" s="85"/>
      <c r="HGW287" s="85"/>
      <c r="HGX287" s="85"/>
      <c r="HGY287" s="85"/>
      <c r="HGZ287" s="85"/>
      <c r="HHA287" s="85"/>
      <c r="HHB287" s="85"/>
      <c r="HHC287" s="85"/>
      <c r="HHD287" s="85"/>
      <c r="HHE287" s="85"/>
      <c r="HHF287" s="85"/>
      <c r="HHG287" s="85"/>
      <c r="HHH287" s="85"/>
      <c r="HHI287" s="85"/>
      <c r="HHJ287" s="85"/>
      <c r="HHK287" s="85"/>
      <c r="HHL287" s="85"/>
      <c r="HHM287" s="85"/>
      <c r="HHN287" s="85"/>
      <c r="HHO287" s="85"/>
      <c r="HHP287" s="85"/>
      <c r="HHQ287" s="85"/>
      <c r="HHR287" s="85"/>
      <c r="HHS287" s="85"/>
      <c r="HHT287" s="85"/>
      <c r="HHU287" s="85"/>
      <c r="HHV287" s="85"/>
      <c r="HHW287" s="85"/>
      <c r="HHX287" s="85"/>
      <c r="HHY287" s="85"/>
      <c r="HHZ287" s="85"/>
      <c r="HIA287" s="85"/>
      <c r="HIB287" s="85"/>
      <c r="HIC287" s="85"/>
      <c r="HID287" s="85"/>
      <c r="HIE287" s="85"/>
      <c r="HIF287" s="85"/>
      <c r="HIG287" s="85"/>
      <c r="HIH287" s="85"/>
      <c r="HII287" s="85"/>
      <c r="HIJ287" s="85"/>
      <c r="HIK287" s="85"/>
      <c r="HIL287" s="85"/>
      <c r="HIM287" s="85"/>
      <c r="HIN287" s="85"/>
      <c r="HIO287" s="85"/>
      <c r="HIP287" s="85"/>
      <c r="HIQ287" s="85"/>
      <c r="HIR287" s="85"/>
      <c r="HIS287" s="85"/>
      <c r="HIT287" s="85"/>
      <c r="HIU287" s="85"/>
      <c r="HIV287" s="85"/>
      <c r="HIW287" s="85"/>
      <c r="HIX287" s="85"/>
      <c r="HIY287" s="85"/>
      <c r="HIZ287" s="85"/>
      <c r="HJA287" s="85"/>
      <c r="HJB287" s="85"/>
      <c r="HJC287" s="85"/>
      <c r="HJD287" s="85"/>
      <c r="HJE287" s="85"/>
      <c r="HJF287" s="85"/>
      <c r="HJG287" s="85"/>
      <c r="HJH287" s="85"/>
      <c r="HJI287" s="85"/>
      <c r="HJJ287" s="85"/>
      <c r="HJK287" s="85"/>
      <c r="HJL287" s="85"/>
      <c r="HJM287" s="85"/>
      <c r="HJN287" s="85"/>
      <c r="HJO287" s="85"/>
      <c r="HJP287" s="85"/>
      <c r="HJQ287" s="85"/>
      <c r="HJR287" s="85"/>
      <c r="HJS287" s="85"/>
      <c r="HJT287" s="85"/>
      <c r="HJU287" s="85"/>
      <c r="HJV287" s="85"/>
      <c r="HJW287" s="85"/>
      <c r="HJX287" s="85"/>
      <c r="HJY287" s="85"/>
      <c r="HJZ287" s="85"/>
      <c r="HKA287" s="85"/>
      <c r="HKB287" s="85"/>
      <c r="HKC287" s="85"/>
      <c r="HKD287" s="85"/>
      <c r="HKE287" s="85"/>
      <c r="HKF287" s="85"/>
      <c r="HKG287" s="85"/>
      <c r="HKH287" s="85"/>
      <c r="HKI287" s="85"/>
      <c r="HKJ287" s="85"/>
      <c r="HKK287" s="85"/>
      <c r="HKL287" s="85"/>
      <c r="HKM287" s="85"/>
      <c r="HKN287" s="85"/>
      <c r="HKO287" s="85"/>
      <c r="HKP287" s="85"/>
      <c r="HKQ287" s="85"/>
      <c r="HKR287" s="85"/>
      <c r="HKS287" s="85"/>
      <c r="HKT287" s="85"/>
      <c r="HKU287" s="85"/>
      <c r="HKV287" s="85"/>
      <c r="HKW287" s="85"/>
      <c r="HKX287" s="85"/>
      <c r="HKY287" s="85"/>
      <c r="HKZ287" s="85"/>
      <c r="HLA287" s="85"/>
      <c r="HLB287" s="85"/>
      <c r="HLC287" s="85"/>
      <c r="HLD287" s="85"/>
      <c r="HLE287" s="85"/>
      <c r="HLF287" s="85"/>
      <c r="HLG287" s="85"/>
      <c r="HLH287" s="85"/>
      <c r="HLI287" s="85"/>
      <c r="HLJ287" s="85"/>
      <c r="HLK287" s="85"/>
      <c r="HLL287" s="85"/>
      <c r="HLM287" s="85"/>
      <c r="HLN287" s="85"/>
      <c r="HLO287" s="85"/>
      <c r="HLP287" s="85"/>
      <c r="HLQ287" s="85"/>
      <c r="HLR287" s="85"/>
      <c r="HLS287" s="85"/>
      <c r="HLT287" s="85"/>
      <c r="HLU287" s="85"/>
      <c r="HLV287" s="85"/>
      <c r="HLW287" s="85"/>
      <c r="HLX287" s="85"/>
      <c r="HLY287" s="85"/>
      <c r="HLZ287" s="85"/>
      <c r="HMA287" s="85"/>
      <c r="HMB287" s="85"/>
      <c r="HMC287" s="85"/>
      <c r="HMD287" s="85"/>
      <c r="HME287" s="85"/>
      <c r="HMF287" s="85"/>
      <c r="HMG287" s="85"/>
      <c r="HMH287" s="85"/>
      <c r="HMI287" s="85"/>
      <c r="HMJ287" s="85"/>
      <c r="HMK287" s="85"/>
      <c r="HML287" s="85"/>
      <c r="HMM287" s="85"/>
      <c r="HMN287" s="85"/>
      <c r="HMO287" s="85"/>
      <c r="HMP287" s="85"/>
      <c r="HMQ287" s="85"/>
      <c r="HMR287" s="85"/>
      <c r="HMS287" s="85"/>
      <c r="HMT287" s="85"/>
      <c r="HMU287" s="85"/>
      <c r="HMV287" s="85"/>
      <c r="HMW287" s="85"/>
      <c r="HMX287" s="85"/>
      <c r="HMY287" s="85"/>
      <c r="HMZ287" s="85"/>
      <c r="HNA287" s="85"/>
      <c r="HNB287" s="85"/>
      <c r="HNC287" s="85"/>
      <c r="HND287" s="85"/>
      <c r="HNE287" s="85"/>
      <c r="HNF287" s="85"/>
      <c r="HNG287" s="85"/>
      <c r="HNH287" s="85"/>
      <c r="HNI287" s="85"/>
      <c r="HNJ287" s="85"/>
      <c r="HNK287" s="85"/>
      <c r="HNL287" s="85"/>
      <c r="HNM287" s="85"/>
      <c r="HNN287" s="85"/>
      <c r="HNO287" s="85"/>
      <c r="HNP287" s="85"/>
      <c r="HNQ287" s="85"/>
      <c r="HNR287" s="85"/>
      <c r="HNS287" s="85"/>
      <c r="HNT287" s="85"/>
      <c r="HNU287" s="85"/>
      <c r="HNV287" s="85"/>
      <c r="HNW287" s="85"/>
      <c r="HNX287" s="85"/>
      <c r="HNY287" s="85"/>
      <c r="HNZ287" s="85"/>
      <c r="HOA287" s="85"/>
      <c r="HOB287" s="85"/>
      <c r="HOC287" s="85"/>
      <c r="HOD287" s="85"/>
      <c r="HOE287" s="85"/>
      <c r="HOF287" s="85"/>
      <c r="HOG287" s="85"/>
      <c r="HOH287" s="85"/>
      <c r="HOI287" s="85"/>
      <c r="HOJ287" s="85"/>
      <c r="HOK287" s="85"/>
      <c r="HOL287" s="85"/>
      <c r="HOM287" s="85"/>
      <c r="HON287" s="85"/>
      <c r="HOO287" s="85"/>
      <c r="HOP287" s="85"/>
      <c r="HOQ287" s="85"/>
      <c r="HOR287" s="85"/>
      <c r="HOS287" s="85"/>
      <c r="HOT287" s="85"/>
      <c r="HOU287" s="85"/>
      <c r="HOV287" s="85"/>
      <c r="HOW287" s="85"/>
      <c r="HOX287" s="85"/>
      <c r="HOY287" s="85"/>
      <c r="HOZ287" s="85"/>
      <c r="HPA287" s="85"/>
      <c r="HPB287" s="85"/>
      <c r="HPC287" s="85"/>
      <c r="HPD287" s="85"/>
      <c r="HPE287" s="85"/>
      <c r="HPF287" s="85"/>
      <c r="HPG287" s="85"/>
      <c r="HPH287" s="85"/>
      <c r="HPI287" s="85"/>
      <c r="HPJ287" s="85"/>
      <c r="HPK287" s="85"/>
      <c r="HPL287" s="85"/>
      <c r="HPM287" s="85"/>
      <c r="HPN287" s="85"/>
      <c r="HPO287" s="85"/>
      <c r="HPP287" s="85"/>
      <c r="HPQ287" s="85"/>
      <c r="HPR287" s="85"/>
      <c r="HPS287" s="85"/>
      <c r="HPT287" s="85"/>
      <c r="HPU287" s="85"/>
      <c r="HPV287" s="85"/>
      <c r="HPW287" s="85"/>
      <c r="HPX287" s="85"/>
      <c r="HPY287" s="85"/>
      <c r="HPZ287" s="85"/>
      <c r="HQA287" s="85"/>
      <c r="HQB287" s="85"/>
      <c r="HQC287" s="85"/>
      <c r="HQD287" s="85"/>
      <c r="HQE287" s="85"/>
      <c r="HQF287" s="85"/>
      <c r="HQG287" s="85"/>
      <c r="HQH287" s="85"/>
      <c r="HQI287" s="85"/>
      <c r="HQJ287" s="85"/>
      <c r="HQK287" s="85"/>
      <c r="HQL287" s="85"/>
      <c r="HQM287" s="85"/>
      <c r="HQN287" s="85"/>
      <c r="HQO287" s="85"/>
      <c r="HQP287" s="85"/>
      <c r="HQQ287" s="85"/>
      <c r="HQR287" s="85"/>
      <c r="HQS287" s="85"/>
      <c r="HQT287" s="85"/>
      <c r="HQU287" s="85"/>
      <c r="HQV287" s="85"/>
      <c r="HQW287" s="85"/>
      <c r="HQX287" s="85"/>
      <c r="HQY287" s="85"/>
      <c r="HQZ287" s="85"/>
      <c r="HRA287" s="85"/>
      <c r="HRB287" s="85"/>
      <c r="HRC287" s="85"/>
      <c r="HRD287" s="85"/>
      <c r="HRE287" s="85"/>
      <c r="HRF287" s="85"/>
      <c r="HRG287" s="85"/>
      <c r="HRH287" s="85"/>
      <c r="HRI287" s="85"/>
      <c r="HRJ287" s="85"/>
      <c r="HRK287" s="85"/>
      <c r="HRL287" s="85"/>
      <c r="HRM287" s="85"/>
      <c r="HRN287" s="85"/>
      <c r="HRO287" s="85"/>
      <c r="HRP287" s="85"/>
      <c r="HRQ287" s="85"/>
      <c r="HRR287" s="85"/>
      <c r="HRS287" s="85"/>
      <c r="HRT287" s="85"/>
      <c r="HRU287" s="85"/>
      <c r="HRV287" s="85"/>
      <c r="HRW287" s="85"/>
      <c r="HRX287" s="85"/>
      <c r="HRY287" s="85"/>
      <c r="HRZ287" s="85"/>
      <c r="HSA287" s="85"/>
      <c r="HSB287" s="85"/>
      <c r="HSC287" s="85"/>
      <c r="HSD287" s="85"/>
      <c r="HSE287" s="85"/>
      <c r="HSF287" s="85"/>
      <c r="HSG287" s="85"/>
      <c r="HSH287" s="85"/>
      <c r="HSI287" s="85"/>
      <c r="HSJ287" s="85"/>
      <c r="HSK287" s="85"/>
      <c r="HSL287" s="85"/>
      <c r="HSM287" s="85"/>
      <c r="HSN287" s="85"/>
      <c r="HSO287" s="85"/>
      <c r="HSP287" s="85"/>
      <c r="HSQ287" s="85"/>
      <c r="HSR287" s="85"/>
      <c r="HSS287" s="85"/>
      <c r="HST287" s="85"/>
      <c r="HSU287" s="85"/>
      <c r="HSV287" s="85"/>
      <c r="HSW287" s="85"/>
      <c r="HSX287" s="85"/>
      <c r="HSY287" s="85"/>
      <c r="HSZ287" s="85"/>
      <c r="HTA287" s="85"/>
      <c r="HTB287" s="85"/>
      <c r="HTC287" s="85"/>
      <c r="HTD287" s="85"/>
      <c r="HTE287" s="85"/>
      <c r="HTF287" s="85"/>
      <c r="HTG287" s="85"/>
      <c r="HTH287" s="85"/>
      <c r="HTI287" s="85"/>
      <c r="HTJ287" s="85"/>
      <c r="HTK287" s="85"/>
      <c r="HTL287" s="85"/>
      <c r="HTM287" s="85"/>
      <c r="HTN287" s="85"/>
      <c r="HTO287" s="85"/>
      <c r="HTP287" s="85"/>
      <c r="HTQ287" s="85"/>
      <c r="HTR287" s="85"/>
      <c r="HTS287" s="85"/>
      <c r="HTT287" s="85"/>
      <c r="HTU287" s="85"/>
      <c r="HTV287" s="85"/>
      <c r="HTW287" s="85"/>
      <c r="HTX287" s="85"/>
      <c r="HTY287" s="85"/>
      <c r="HTZ287" s="85"/>
      <c r="HUA287" s="85"/>
      <c r="HUB287" s="85"/>
      <c r="HUC287" s="85"/>
      <c r="HUD287" s="85"/>
      <c r="HUE287" s="85"/>
      <c r="HUF287" s="85"/>
      <c r="HUG287" s="85"/>
      <c r="HUH287" s="85"/>
      <c r="HUI287" s="85"/>
      <c r="HUJ287" s="85"/>
      <c r="HUK287" s="85"/>
      <c r="HUL287" s="85"/>
      <c r="HUM287" s="85"/>
      <c r="HUN287" s="85"/>
      <c r="HUO287" s="85"/>
      <c r="HUP287" s="85"/>
      <c r="HUQ287" s="85"/>
      <c r="HUR287" s="85"/>
      <c r="HUS287" s="85"/>
      <c r="HUT287" s="85"/>
      <c r="HUU287" s="85"/>
      <c r="HUV287" s="85"/>
      <c r="HUW287" s="85"/>
      <c r="HUX287" s="85"/>
      <c r="HUY287" s="85"/>
      <c r="HUZ287" s="85"/>
      <c r="HVA287" s="85"/>
      <c r="HVB287" s="85"/>
      <c r="HVC287" s="85"/>
      <c r="HVD287" s="85"/>
      <c r="HVE287" s="85"/>
      <c r="HVF287" s="85"/>
      <c r="HVG287" s="85"/>
      <c r="HVH287" s="85"/>
      <c r="HVI287" s="85"/>
      <c r="HVJ287" s="85"/>
      <c r="HVK287" s="85"/>
      <c r="HVL287" s="85"/>
      <c r="HVM287" s="85"/>
      <c r="HVN287" s="85"/>
      <c r="HVO287" s="85"/>
      <c r="HVP287" s="85"/>
      <c r="HVQ287" s="85"/>
      <c r="HVR287" s="85"/>
      <c r="HVS287" s="85"/>
      <c r="HVT287" s="85"/>
      <c r="HVU287" s="85"/>
      <c r="HVV287" s="85"/>
      <c r="HVW287" s="85"/>
      <c r="HVX287" s="85"/>
      <c r="HVY287" s="85"/>
      <c r="HVZ287" s="85"/>
      <c r="HWA287" s="85"/>
      <c r="HWB287" s="85"/>
      <c r="HWC287" s="85"/>
      <c r="HWD287" s="85"/>
      <c r="HWE287" s="85"/>
      <c r="HWF287" s="85"/>
      <c r="HWG287" s="85"/>
      <c r="HWH287" s="85"/>
      <c r="HWI287" s="85"/>
      <c r="HWJ287" s="85"/>
      <c r="HWK287" s="85"/>
      <c r="HWL287" s="85"/>
      <c r="HWM287" s="85"/>
      <c r="HWN287" s="85"/>
      <c r="HWO287" s="85"/>
      <c r="HWP287" s="85"/>
      <c r="HWQ287" s="85"/>
      <c r="HWR287" s="85"/>
      <c r="HWS287" s="85"/>
      <c r="HWT287" s="85"/>
      <c r="HWU287" s="85"/>
      <c r="HWV287" s="85"/>
      <c r="HWW287" s="85"/>
      <c r="HWX287" s="85"/>
      <c r="HWY287" s="85"/>
      <c r="HWZ287" s="85"/>
      <c r="HXA287" s="85"/>
      <c r="HXB287" s="85"/>
      <c r="HXC287" s="85"/>
      <c r="HXD287" s="85"/>
      <c r="HXE287" s="85"/>
      <c r="HXF287" s="85"/>
      <c r="HXG287" s="85"/>
      <c r="HXH287" s="85"/>
      <c r="HXI287" s="85"/>
      <c r="HXJ287" s="85"/>
      <c r="HXK287" s="85"/>
      <c r="HXL287" s="85"/>
      <c r="HXM287" s="85"/>
      <c r="HXN287" s="85"/>
      <c r="HXO287" s="85"/>
      <c r="HXP287" s="85"/>
      <c r="HXQ287" s="85"/>
      <c r="HXR287" s="85"/>
      <c r="HXS287" s="85"/>
      <c r="HXT287" s="85"/>
      <c r="HXU287" s="85"/>
      <c r="HXV287" s="85"/>
      <c r="HXW287" s="85"/>
      <c r="HXX287" s="85"/>
      <c r="HXY287" s="85"/>
      <c r="HXZ287" s="85"/>
      <c r="HYA287" s="85"/>
      <c r="HYB287" s="85"/>
      <c r="HYC287" s="85"/>
      <c r="HYD287" s="85"/>
      <c r="HYE287" s="85"/>
      <c r="HYF287" s="85"/>
      <c r="HYG287" s="85"/>
      <c r="HYH287" s="85"/>
      <c r="HYI287" s="85"/>
      <c r="HYJ287" s="85"/>
      <c r="HYK287" s="85"/>
      <c r="HYL287" s="85"/>
      <c r="HYM287" s="85"/>
      <c r="HYN287" s="85"/>
      <c r="HYO287" s="85"/>
      <c r="HYP287" s="85"/>
      <c r="HYQ287" s="85"/>
      <c r="HYR287" s="85"/>
      <c r="HYS287" s="85"/>
      <c r="HYT287" s="85"/>
      <c r="HYU287" s="85"/>
      <c r="HYV287" s="85"/>
      <c r="HYW287" s="85"/>
      <c r="HYX287" s="85"/>
      <c r="HYY287" s="85"/>
      <c r="HYZ287" s="85"/>
      <c r="HZA287" s="85"/>
      <c r="HZB287" s="85"/>
      <c r="HZC287" s="85"/>
      <c r="HZD287" s="85"/>
      <c r="HZE287" s="85"/>
      <c r="HZF287" s="85"/>
      <c r="HZG287" s="85"/>
      <c r="HZH287" s="85"/>
      <c r="HZI287" s="85"/>
      <c r="HZJ287" s="85"/>
      <c r="HZK287" s="85"/>
      <c r="HZL287" s="85"/>
      <c r="HZM287" s="85"/>
      <c r="HZN287" s="85"/>
      <c r="HZO287" s="85"/>
      <c r="HZP287" s="85"/>
      <c r="HZQ287" s="85"/>
      <c r="HZR287" s="85"/>
      <c r="HZS287" s="85"/>
      <c r="HZT287" s="85"/>
      <c r="HZU287" s="85"/>
      <c r="HZV287" s="85"/>
      <c r="HZW287" s="85"/>
      <c r="HZX287" s="85"/>
      <c r="HZY287" s="85"/>
      <c r="HZZ287" s="85"/>
      <c r="IAA287" s="85"/>
      <c r="IAB287" s="85"/>
      <c r="IAC287" s="85"/>
      <c r="IAD287" s="85"/>
      <c r="IAE287" s="85"/>
      <c r="IAF287" s="85"/>
      <c r="IAG287" s="85"/>
      <c r="IAH287" s="85"/>
      <c r="IAI287" s="85"/>
      <c r="IAJ287" s="85"/>
      <c r="IAK287" s="85"/>
      <c r="IAL287" s="85"/>
      <c r="IAM287" s="85"/>
      <c r="IAN287" s="85"/>
      <c r="IAO287" s="85"/>
      <c r="IAP287" s="85"/>
      <c r="IAQ287" s="85"/>
      <c r="IAR287" s="85"/>
      <c r="IAS287" s="85"/>
      <c r="IAT287" s="85"/>
      <c r="IAU287" s="85"/>
      <c r="IAV287" s="85"/>
      <c r="IAW287" s="85"/>
      <c r="IAX287" s="85"/>
      <c r="IAY287" s="85"/>
      <c r="IAZ287" s="85"/>
      <c r="IBA287" s="85"/>
      <c r="IBB287" s="85"/>
      <c r="IBC287" s="85"/>
      <c r="IBD287" s="85"/>
      <c r="IBE287" s="85"/>
      <c r="IBF287" s="85"/>
      <c r="IBG287" s="85"/>
      <c r="IBH287" s="85"/>
      <c r="IBI287" s="85"/>
      <c r="IBJ287" s="85"/>
      <c r="IBK287" s="85"/>
      <c r="IBL287" s="85"/>
      <c r="IBM287" s="85"/>
      <c r="IBN287" s="85"/>
      <c r="IBO287" s="85"/>
      <c r="IBP287" s="85"/>
      <c r="IBQ287" s="85"/>
      <c r="IBR287" s="85"/>
      <c r="IBS287" s="85"/>
      <c r="IBT287" s="85"/>
      <c r="IBU287" s="85"/>
      <c r="IBV287" s="85"/>
      <c r="IBW287" s="85"/>
      <c r="IBX287" s="85"/>
      <c r="IBY287" s="85"/>
      <c r="IBZ287" s="85"/>
      <c r="ICA287" s="85"/>
      <c r="ICB287" s="85"/>
      <c r="ICC287" s="85"/>
      <c r="ICD287" s="85"/>
      <c r="ICE287" s="85"/>
      <c r="ICF287" s="85"/>
      <c r="ICG287" s="85"/>
      <c r="ICH287" s="85"/>
      <c r="ICI287" s="85"/>
      <c r="ICJ287" s="85"/>
      <c r="ICK287" s="85"/>
      <c r="ICL287" s="85"/>
      <c r="ICM287" s="85"/>
      <c r="ICN287" s="85"/>
      <c r="ICO287" s="85"/>
      <c r="ICP287" s="85"/>
      <c r="ICQ287" s="85"/>
      <c r="ICR287" s="85"/>
      <c r="ICS287" s="85"/>
      <c r="ICT287" s="85"/>
      <c r="ICU287" s="85"/>
      <c r="ICV287" s="85"/>
      <c r="ICW287" s="85"/>
      <c r="ICX287" s="85"/>
      <c r="ICY287" s="85"/>
      <c r="ICZ287" s="85"/>
      <c r="IDA287" s="85"/>
      <c r="IDB287" s="85"/>
      <c r="IDC287" s="85"/>
      <c r="IDD287" s="85"/>
      <c r="IDE287" s="85"/>
      <c r="IDF287" s="85"/>
      <c r="IDG287" s="85"/>
      <c r="IDH287" s="85"/>
      <c r="IDI287" s="85"/>
      <c r="IDJ287" s="85"/>
      <c r="IDK287" s="85"/>
      <c r="IDL287" s="85"/>
      <c r="IDM287" s="85"/>
      <c r="IDN287" s="85"/>
      <c r="IDO287" s="85"/>
      <c r="IDP287" s="85"/>
      <c r="IDQ287" s="85"/>
      <c r="IDR287" s="85"/>
      <c r="IDS287" s="85"/>
      <c r="IDT287" s="85"/>
      <c r="IDU287" s="85"/>
      <c r="IDV287" s="85"/>
      <c r="IDW287" s="85"/>
      <c r="IDX287" s="85"/>
      <c r="IDY287" s="85"/>
      <c r="IDZ287" s="85"/>
      <c r="IEA287" s="85"/>
      <c r="IEB287" s="85"/>
      <c r="IEC287" s="85"/>
      <c r="IED287" s="85"/>
      <c r="IEE287" s="85"/>
      <c r="IEF287" s="85"/>
      <c r="IEG287" s="85"/>
      <c r="IEH287" s="85"/>
      <c r="IEI287" s="85"/>
      <c r="IEJ287" s="85"/>
      <c r="IEK287" s="85"/>
      <c r="IEL287" s="85"/>
      <c r="IEM287" s="85"/>
      <c r="IEN287" s="85"/>
      <c r="IEO287" s="85"/>
      <c r="IEP287" s="85"/>
      <c r="IEQ287" s="85"/>
      <c r="IER287" s="85"/>
      <c r="IES287" s="85"/>
      <c r="IET287" s="85"/>
      <c r="IEU287" s="85"/>
      <c r="IEV287" s="85"/>
      <c r="IEW287" s="85"/>
      <c r="IEX287" s="85"/>
      <c r="IEY287" s="85"/>
      <c r="IEZ287" s="85"/>
      <c r="IFA287" s="85"/>
      <c r="IFB287" s="85"/>
      <c r="IFC287" s="85"/>
      <c r="IFD287" s="85"/>
      <c r="IFE287" s="85"/>
      <c r="IFF287" s="85"/>
      <c r="IFG287" s="85"/>
      <c r="IFH287" s="85"/>
      <c r="IFI287" s="85"/>
      <c r="IFJ287" s="85"/>
      <c r="IFK287" s="85"/>
      <c r="IFL287" s="85"/>
      <c r="IFM287" s="85"/>
      <c r="IFN287" s="85"/>
      <c r="IFO287" s="85"/>
      <c r="IFP287" s="85"/>
      <c r="IFQ287" s="85"/>
      <c r="IFR287" s="85"/>
      <c r="IFS287" s="85"/>
      <c r="IFT287" s="85"/>
      <c r="IFU287" s="85"/>
      <c r="IFV287" s="85"/>
      <c r="IFW287" s="85"/>
      <c r="IFX287" s="85"/>
      <c r="IFY287" s="85"/>
      <c r="IFZ287" s="85"/>
      <c r="IGA287" s="85"/>
      <c r="IGB287" s="85"/>
      <c r="IGC287" s="85"/>
      <c r="IGD287" s="85"/>
      <c r="IGE287" s="85"/>
      <c r="IGF287" s="85"/>
      <c r="IGG287" s="85"/>
      <c r="IGH287" s="85"/>
      <c r="IGI287" s="85"/>
      <c r="IGJ287" s="85"/>
      <c r="IGK287" s="85"/>
      <c r="IGL287" s="85"/>
      <c r="IGM287" s="85"/>
      <c r="IGN287" s="85"/>
      <c r="IGO287" s="85"/>
      <c r="IGP287" s="85"/>
      <c r="IGQ287" s="85"/>
      <c r="IGR287" s="85"/>
      <c r="IGS287" s="85"/>
      <c r="IGT287" s="85"/>
      <c r="IGU287" s="85"/>
      <c r="IGV287" s="85"/>
      <c r="IGW287" s="85"/>
      <c r="IGX287" s="85"/>
      <c r="IGY287" s="85"/>
      <c r="IGZ287" s="85"/>
      <c r="IHA287" s="85"/>
      <c r="IHB287" s="85"/>
      <c r="IHC287" s="85"/>
      <c r="IHD287" s="85"/>
      <c r="IHE287" s="85"/>
      <c r="IHF287" s="85"/>
      <c r="IHG287" s="85"/>
      <c r="IHH287" s="85"/>
      <c r="IHI287" s="85"/>
      <c r="IHJ287" s="85"/>
      <c r="IHK287" s="85"/>
      <c r="IHL287" s="85"/>
      <c r="IHM287" s="85"/>
      <c r="IHN287" s="85"/>
      <c r="IHO287" s="85"/>
      <c r="IHP287" s="85"/>
      <c r="IHQ287" s="85"/>
      <c r="IHR287" s="85"/>
      <c r="IHS287" s="85"/>
      <c r="IHT287" s="85"/>
      <c r="IHU287" s="85"/>
      <c r="IHV287" s="85"/>
      <c r="IHW287" s="85"/>
      <c r="IHX287" s="85"/>
      <c r="IHY287" s="85"/>
      <c r="IHZ287" s="85"/>
      <c r="IIA287" s="85"/>
      <c r="IIB287" s="85"/>
      <c r="IIC287" s="85"/>
      <c r="IID287" s="85"/>
      <c r="IIE287" s="85"/>
      <c r="IIF287" s="85"/>
      <c r="IIG287" s="85"/>
      <c r="IIH287" s="85"/>
      <c r="III287" s="85"/>
      <c r="IIJ287" s="85"/>
      <c r="IIK287" s="85"/>
      <c r="IIL287" s="85"/>
      <c r="IIM287" s="85"/>
      <c r="IIN287" s="85"/>
      <c r="IIO287" s="85"/>
      <c r="IIP287" s="85"/>
      <c r="IIQ287" s="85"/>
      <c r="IIR287" s="85"/>
      <c r="IIS287" s="85"/>
      <c r="IIT287" s="85"/>
      <c r="IIU287" s="85"/>
      <c r="IIV287" s="85"/>
      <c r="IIW287" s="85"/>
      <c r="IIX287" s="85"/>
      <c r="IIY287" s="85"/>
      <c r="IIZ287" s="85"/>
      <c r="IJA287" s="85"/>
      <c r="IJB287" s="85"/>
      <c r="IJC287" s="85"/>
      <c r="IJD287" s="85"/>
      <c r="IJE287" s="85"/>
      <c r="IJF287" s="85"/>
      <c r="IJG287" s="85"/>
      <c r="IJH287" s="85"/>
      <c r="IJI287" s="85"/>
      <c r="IJJ287" s="85"/>
      <c r="IJK287" s="85"/>
      <c r="IJL287" s="85"/>
      <c r="IJM287" s="85"/>
      <c r="IJN287" s="85"/>
      <c r="IJO287" s="85"/>
      <c r="IJP287" s="85"/>
      <c r="IJQ287" s="85"/>
      <c r="IJR287" s="85"/>
      <c r="IJS287" s="85"/>
      <c r="IJT287" s="85"/>
      <c r="IJU287" s="85"/>
      <c r="IJV287" s="85"/>
      <c r="IJW287" s="85"/>
      <c r="IJX287" s="85"/>
      <c r="IJY287" s="85"/>
      <c r="IJZ287" s="85"/>
      <c r="IKA287" s="85"/>
      <c r="IKB287" s="85"/>
      <c r="IKC287" s="85"/>
      <c r="IKD287" s="85"/>
      <c r="IKE287" s="85"/>
      <c r="IKF287" s="85"/>
      <c r="IKG287" s="85"/>
      <c r="IKH287" s="85"/>
      <c r="IKI287" s="85"/>
      <c r="IKJ287" s="85"/>
      <c r="IKK287" s="85"/>
      <c r="IKL287" s="85"/>
      <c r="IKM287" s="85"/>
      <c r="IKN287" s="85"/>
      <c r="IKO287" s="85"/>
      <c r="IKP287" s="85"/>
      <c r="IKQ287" s="85"/>
      <c r="IKR287" s="85"/>
      <c r="IKS287" s="85"/>
      <c r="IKT287" s="85"/>
      <c r="IKU287" s="85"/>
      <c r="IKV287" s="85"/>
      <c r="IKW287" s="85"/>
      <c r="IKX287" s="85"/>
      <c r="IKY287" s="85"/>
      <c r="IKZ287" s="85"/>
      <c r="ILA287" s="85"/>
      <c r="ILB287" s="85"/>
      <c r="ILC287" s="85"/>
      <c r="ILD287" s="85"/>
      <c r="ILE287" s="85"/>
      <c r="ILF287" s="85"/>
      <c r="ILG287" s="85"/>
      <c r="ILH287" s="85"/>
      <c r="ILI287" s="85"/>
      <c r="ILJ287" s="85"/>
      <c r="ILK287" s="85"/>
      <c r="ILL287" s="85"/>
      <c r="ILM287" s="85"/>
      <c r="ILN287" s="85"/>
      <c r="ILO287" s="85"/>
      <c r="ILP287" s="85"/>
      <c r="ILQ287" s="85"/>
      <c r="ILR287" s="85"/>
      <c r="ILS287" s="85"/>
      <c r="ILT287" s="85"/>
      <c r="ILU287" s="85"/>
      <c r="ILV287" s="85"/>
      <c r="ILW287" s="85"/>
      <c r="ILX287" s="85"/>
      <c r="ILY287" s="85"/>
      <c r="ILZ287" s="85"/>
      <c r="IMA287" s="85"/>
      <c r="IMB287" s="85"/>
      <c r="IMC287" s="85"/>
      <c r="IMD287" s="85"/>
      <c r="IME287" s="85"/>
      <c r="IMF287" s="85"/>
      <c r="IMG287" s="85"/>
      <c r="IMH287" s="85"/>
      <c r="IMI287" s="85"/>
      <c r="IMJ287" s="85"/>
      <c r="IMK287" s="85"/>
      <c r="IML287" s="85"/>
      <c r="IMM287" s="85"/>
      <c r="IMN287" s="85"/>
      <c r="IMO287" s="85"/>
      <c r="IMP287" s="85"/>
      <c r="IMQ287" s="85"/>
      <c r="IMR287" s="85"/>
      <c r="IMS287" s="85"/>
      <c r="IMT287" s="85"/>
      <c r="IMU287" s="85"/>
      <c r="IMV287" s="85"/>
      <c r="IMW287" s="85"/>
      <c r="IMX287" s="85"/>
      <c r="IMY287" s="85"/>
      <c r="IMZ287" s="85"/>
      <c r="INA287" s="85"/>
      <c r="INB287" s="85"/>
      <c r="INC287" s="85"/>
      <c r="IND287" s="85"/>
      <c r="INE287" s="85"/>
      <c r="INF287" s="85"/>
      <c r="ING287" s="85"/>
      <c r="INH287" s="85"/>
      <c r="INI287" s="85"/>
      <c r="INJ287" s="85"/>
      <c r="INK287" s="85"/>
      <c r="INL287" s="85"/>
      <c r="INM287" s="85"/>
      <c r="INN287" s="85"/>
      <c r="INO287" s="85"/>
      <c r="INP287" s="85"/>
      <c r="INQ287" s="85"/>
      <c r="INR287" s="85"/>
      <c r="INS287" s="85"/>
      <c r="INT287" s="85"/>
      <c r="INU287" s="85"/>
      <c r="INV287" s="85"/>
      <c r="INW287" s="85"/>
      <c r="INX287" s="85"/>
      <c r="INY287" s="85"/>
      <c r="INZ287" s="85"/>
      <c r="IOA287" s="85"/>
      <c r="IOB287" s="85"/>
      <c r="IOC287" s="85"/>
      <c r="IOD287" s="85"/>
      <c r="IOE287" s="85"/>
      <c r="IOF287" s="85"/>
      <c r="IOG287" s="85"/>
      <c r="IOH287" s="85"/>
      <c r="IOI287" s="85"/>
      <c r="IOJ287" s="85"/>
      <c r="IOK287" s="85"/>
      <c r="IOL287" s="85"/>
      <c r="IOM287" s="85"/>
      <c r="ION287" s="85"/>
      <c r="IOO287" s="85"/>
      <c r="IOP287" s="85"/>
      <c r="IOQ287" s="85"/>
      <c r="IOR287" s="85"/>
      <c r="IOS287" s="85"/>
      <c r="IOT287" s="85"/>
      <c r="IOU287" s="85"/>
      <c r="IOV287" s="85"/>
      <c r="IOW287" s="85"/>
      <c r="IOX287" s="85"/>
      <c r="IOY287" s="85"/>
      <c r="IOZ287" s="85"/>
      <c r="IPA287" s="85"/>
      <c r="IPB287" s="85"/>
      <c r="IPC287" s="85"/>
      <c r="IPD287" s="85"/>
      <c r="IPE287" s="85"/>
      <c r="IPF287" s="85"/>
      <c r="IPG287" s="85"/>
      <c r="IPH287" s="85"/>
      <c r="IPI287" s="85"/>
      <c r="IPJ287" s="85"/>
      <c r="IPK287" s="85"/>
      <c r="IPL287" s="85"/>
      <c r="IPM287" s="85"/>
      <c r="IPN287" s="85"/>
      <c r="IPO287" s="85"/>
      <c r="IPP287" s="85"/>
      <c r="IPQ287" s="85"/>
      <c r="IPR287" s="85"/>
      <c r="IPS287" s="85"/>
      <c r="IPT287" s="85"/>
      <c r="IPU287" s="85"/>
      <c r="IPV287" s="85"/>
      <c r="IPW287" s="85"/>
      <c r="IPX287" s="85"/>
      <c r="IPY287" s="85"/>
      <c r="IPZ287" s="85"/>
      <c r="IQA287" s="85"/>
      <c r="IQB287" s="85"/>
      <c r="IQC287" s="85"/>
      <c r="IQD287" s="85"/>
      <c r="IQE287" s="85"/>
      <c r="IQF287" s="85"/>
      <c r="IQG287" s="85"/>
      <c r="IQH287" s="85"/>
      <c r="IQI287" s="85"/>
      <c r="IQJ287" s="85"/>
      <c r="IQK287" s="85"/>
      <c r="IQL287" s="85"/>
      <c r="IQM287" s="85"/>
      <c r="IQN287" s="85"/>
      <c r="IQO287" s="85"/>
      <c r="IQP287" s="85"/>
      <c r="IQQ287" s="85"/>
      <c r="IQR287" s="85"/>
      <c r="IQS287" s="85"/>
      <c r="IQT287" s="85"/>
      <c r="IQU287" s="85"/>
      <c r="IQV287" s="85"/>
      <c r="IQW287" s="85"/>
      <c r="IQX287" s="85"/>
      <c r="IQY287" s="85"/>
      <c r="IQZ287" s="85"/>
      <c r="IRA287" s="85"/>
      <c r="IRB287" s="85"/>
      <c r="IRC287" s="85"/>
      <c r="IRD287" s="85"/>
      <c r="IRE287" s="85"/>
      <c r="IRF287" s="85"/>
      <c r="IRG287" s="85"/>
      <c r="IRH287" s="85"/>
      <c r="IRI287" s="85"/>
      <c r="IRJ287" s="85"/>
      <c r="IRK287" s="85"/>
      <c r="IRL287" s="85"/>
      <c r="IRM287" s="85"/>
      <c r="IRN287" s="85"/>
      <c r="IRO287" s="85"/>
      <c r="IRP287" s="85"/>
      <c r="IRQ287" s="85"/>
      <c r="IRR287" s="85"/>
      <c r="IRS287" s="85"/>
      <c r="IRT287" s="85"/>
      <c r="IRU287" s="85"/>
      <c r="IRV287" s="85"/>
      <c r="IRW287" s="85"/>
      <c r="IRX287" s="85"/>
      <c r="IRY287" s="85"/>
      <c r="IRZ287" s="85"/>
      <c r="ISA287" s="85"/>
      <c r="ISB287" s="85"/>
      <c r="ISC287" s="85"/>
      <c r="ISD287" s="85"/>
      <c r="ISE287" s="85"/>
      <c r="ISF287" s="85"/>
      <c r="ISG287" s="85"/>
      <c r="ISH287" s="85"/>
      <c r="ISI287" s="85"/>
      <c r="ISJ287" s="85"/>
      <c r="ISK287" s="85"/>
      <c r="ISL287" s="85"/>
      <c r="ISM287" s="85"/>
      <c r="ISN287" s="85"/>
      <c r="ISO287" s="85"/>
      <c r="ISP287" s="85"/>
      <c r="ISQ287" s="85"/>
      <c r="ISR287" s="85"/>
      <c r="ISS287" s="85"/>
      <c r="IST287" s="85"/>
      <c r="ISU287" s="85"/>
      <c r="ISV287" s="85"/>
      <c r="ISW287" s="85"/>
      <c r="ISX287" s="85"/>
      <c r="ISY287" s="85"/>
      <c r="ISZ287" s="85"/>
      <c r="ITA287" s="85"/>
      <c r="ITB287" s="85"/>
      <c r="ITC287" s="85"/>
      <c r="ITD287" s="85"/>
      <c r="ITE287" s="85"/>
      <c r="ITF287" s="85"/>
      <c r="ITG287" s="85"/>
      <c r="ITH287" s="85"/>
      <c r="ITI287" s="85"/>
      <c r="ITJ287" s="85"/>
      <c r="ITK287" s="85"/>
      <c r="ITL287" s="85"/>
      <c r="ITM287" s="85"/>
      <c r="ITN287" s="85"/>
      <c r="ITO287" s="85"/>
      <c r="ITP287" s="85"/>
      <c r="ITQ287" s="85"/>
      <c r="ITR287" s="85"/>
      <c r="ITS287" s="85"/>
      <c r="ITT287" s="85"/>
      <c r="ITU287" s="85"/>
      <c r="ITV287" s="85"/>
      <c r="ITW287" s="85"/>
      <c r="ITX287" s="85"/>
      <c r="ITY287" s="85"/>
      <c r="ITZ287" s="85"/>
      <c r="IUA287" s="85"/>
      <c r="IUB287" s="85"/>
      <c r="IUC287" s="85"/>
      <c r="IUD287" s="85"/>
      <c r="IUE287" s="85"/>
      <c r="IUF287" s="85"/>
      <c r="IUG287" s="85"/>
      <c r="IUH287" s="85"/>
      <c r="IUI287" s="85"/>
      <c r="IUJ287" s="85"/>
      <c r="IUK287" s="85"/>
      <c r="IUL287" s="85"/>
      <c r="IUM287" s="85"/>
      <c r="IUN287" s="85"/>
      <c r="IUO287" s="85"/>
      <c r="IUP287" s="85"/>
      <c r="IUQ287" s="85"/>
      <c r="IUR287" s="85"/>
      <c r="IUS287" s="85"/>
      <c r="IUT287" s="85"/>
      <c r="IUU287" s="85"/>
      <c r="IUV287" s="85"/>
      <c r="IUW287" s="85"/>
      <c r="IUX287" s="85"/>
      <c r="IUY287" s="85"/>
      <c r="IUZ287" s="85"/>
      <c r="IVA287" s="85"/>
      <c r="IVB287" s="85"/>
      <c r="IVC287" s="85"/>
      <c r="IVD287" s="85"/>
      <c r="IVE287" s="85"/>
      <c r="IVF287" s="85"/>
      <c r="IVG287" s="85"/>
      <c r="IVH287" s="85"/>
      <c r="IVI287" s="85"/>
      <c r="IVJ287" s="85"/>
      <c r="IVK287" s="85"/>
      <c r="IVL287" s="85"/>
      <c r="IVM287" s="85"/>
      <c r="IVN287" s="85"/>
      <c r="IVO287" s="85"/>
      <c r="IVP287" s="85"/>
      <c r="IVQ287" s="85"/>
      <c r="IVR287" s="85"/>
      <c r="IVS287" s="85"/>
      <c r="IVT287" s="85"/>
      <c r="IVU287" s="85"/>
      <c r="IVV287" s="85"/>
      <c r="IVW287" s="85"/>
      <c r="IVX287" s="85"/>
      <c r="IVY287" s="85"/>
      <c r="IVZ287" s="85"/>
      <c r="IWA287" s="85"/>
      <c r="IWB287" s="85"/>
      <c r="IWC287" s="85"/>
      <c r="IWD287" s="85"/>
      <c r="IWE287" s="85"/>
      <c r="IWF287" s="85"/>
      <c r="IWG287" s="85"/>
      <c r="IWH287" s="85"/>
      <c r="IWI287" s="85"/>
      <c r="IWJ287" s="85"/>
      <c r="IWK287" s="85"/>
      <c r="IWL287" s="85"/>
      <c r="IWM287" s="85"/>
      <c r="IWN287" s="85"/>
      <c r="IWO287" s="85"/>
      <c r="IWP287" s="85"/>
      <c r="IWQ287" s="85"/>
      <c r="IWR287" s="85"/>
      <c r="IWS287" s="85"/>
      <c r="IWT287" s="85"/>
      <c r="IWU287" s="85"/>
      <c r="IWV287" s="85"/>
      <c r="IWW287" s="85"/>
      <c r="IWX287" s="85"/>
      <c r="IWY287" s="85"/>
      <c r="IWZ287" s="85"/>
      <c r="IXA287" s="85"/>
      <c r="IXB287" s="85"/>
      <c r="IXC287" s="85"/>
      <c r="IXD287" s="85"/>
      <c r="IXE287" s="85"/>
      <c r="IXF287" s="85"/>
      <c r="IXG287" s="85"/>
      <c r="IXH287" s="85"/>
      <c r="IXI287" s="85"/>
      <c r="IXJ287" s="85"/>
      <c r="IXK287" s="85"/>
      <c r="IXL287" s="85"/>
      <c r="IXM287" s="85"/>
      <c r="IXN287" s="85"/>
      <c r="IXO287" s="85"/>
      <c r="IXP287" s="85"/>
      <c r="IXQ287" s="85"/>
      <c r="IXR287" s="85"/>
      <c r="IXS287" s="85"/>
      <c r="IXT287" s="85"/>
      <c r="IXU287" s="85"/>
      <c r="IXV287" s="85"/>
      <c r="IXW287" s="85"/>
      <c r="IXX287" s="85"/>
      <c r="IXY287" s="85"/>
      <c r="IXZ287" s="85"/>
      <c r="IYA287" s="85"/>
      <c r="IYB287" s="85"/>
      <c r="IYC287" s="85"/>
      <c r="IYD287" s="85"/>
      <c r="IYE287" s="85"/>
      <c r="IYF287" s="85"/>
      <c r="IYG287" s="85"/>
      <c r="IYH287" s="85"/>
      <c r="IYI287" s="85"/>
      <c r="IYJ287" s="85"/>
      <c r="IYK287" s="85"/>
      <c r="IYL287" s="85"/>
      <c r="IYM287" s="85"/>
      <c r="IYN287" s="85"/>
      <c r="IYO287" s="85"/>
      <c r="IYP287" s="85"/>
      <c r="IYQ287" s="85"/>
      <c r="IYR287" s="85"/>
      <c r="IYS287" s="85"/>
      <c r="IYT287" s="85"/>
      <c r="IYU287" s="85"/>
      <c r="IYV287" s="85"/>
      <c r="IYW287" s="85"/>
      <c r="IYX287" s="85"/>
      <c r="IYY287" s="85"/>
      <c r="IYZ287" s="85"/>
      <c r="IZA287" s="85"/>
      <c r="IZB287" s="85"/>
      <c r="IZC287" s="85"/>
      <c r="IZD287" s="85"/>
      <c r="IZE287" s="85"/>
      <c r="IZF287" s="85"/>
      <c r="IZG287" s="85"/>
      <c r="IZH287" s="85"/>
      <c r="IZI287" s="85"/>
      <c r="IZJ287" s="85"/>
      <c r="IZK287" s="85"/>
      <c r="IZL287" s="85"/>
      <c r="IZM287" s="85"/>
      <c r="IZN287" s="85"/>
      <c r="IZO287" s="85"/>
      <c r="IZP287" s="85"/>
      <c r="IZQ287" s="85"/>
      <c r="IZR287" s="85"/>
      <c r="IZS287" s="85"/>
      <c r="IZT287" s="85"/>
      <c r="IZU287" s="85"/>
      <c r="IZV287" s="85"/>
      <c r="IZW287" s="85"/>
      <c r="IZX287" s="85"/>
      <c r="IZY287" s="85"/>
      <c r="IZZ287" s="85"/>
      <c r="JAA287" s="85"/>
      <c r="JAB287" s="85"/>
      <c r="JAC287" s="85"/>
      <c r="JAD287" s="85"/>
      <c r="JAE287" s="85"/>
      <c r="JAF287" s="85"/>
      <c r="JAG287" s="85"/>
      <c r="JAH287" s="85"/>
      <c r="JAI287" s="85"/>
      <c r="JAJ287" s="85"/>
      <c r="JAK287" s="85"/>
      <c r="JAL287" s="85"/>
      <c r="JAM287" s="85"/>
      <c r="JAN287" s="85"/>
      <c r="JAO287" s="85"/>
      <c r="JAP287" s="85"/>
      <c r="JAQ287" s="85"/>
      <c r="JAR287" s="85"/>
      <c r="JAS287" s="85"/>
      <c r="JAT287" s="85"/>
      <c r="JAU287" s="85"/>
      <c r="JAV287" s="85"/>
      <c r="JAW287" s="85"/>
      <c r="JAX287" s="85"/>
      <c r="JAY287" s="85"/>
      <c r="JAZ287" s="85"/>
      <c r="JBA287" s="85"/>
      <c r="JBB287" s="85"/>
      <c r="JBC287" s="85"/>
      <c r="JBD287" s="85"/>
      <c r="JBE287" s="85"/>
      <c r="JBF287" s="85"/>
      <c r="JBG287" s="85"/>
      <c r="JBH287" s="85"/>
      <c r="JBI287" s="85"/>
      <c r="JBJ287" s="85"/>
      <c r="JBK287" s="85"/>
      <c r="JBL287" s="85"/>
      <c r="JBM287" s="85"/>
      <c r="JBN287" s="85"/>
      <c r="JBO287" s="85"/>
      <c r="JBP287" s="85"/>
      <c r="JBQ287" s="85"/>
      <c r="JBR287" s="85"/>
      <c r="JBS287" s="85"/>
      <c r="JBT287" s="85"/>
      <c r="JBU287" s="85"/>
      <c r="JBV287" s="85"/>
      <c r="JBW287" s="85"/>
      <c r="JBX287" s="85"/>
      <c r="JBY287" s="85"/>
      <c r="JBZ287" s="85"/>
      <c r="JCA287" s="85"/>
      <c r="JCB287" s="85"/>
      <c r="JCC287" s="85"/>
      <c r="JCD287" s="85"/>
      <c r="JCE287" s="85"/>
      <c r="JCF287" s="85"/>
      <c r="JCG287" s="85"/>
      <c r="JCH287" s="85"/>
      <c r="JCI287" s="85"/>
      <c r="JCJ287" s="85"/>
      <c r="JCK287" s="85"/>
      <c r="JCL287" s="85"/>
      <c r="JCM287" s="85"/>
      <c r="JCN287" s="85"/>
      <c r="JCO287" s="85"/>
      <c r="JCP287" s="85"/>
      <c r="JCQ287" s="85"/>
      <c r="JCR287" s="85"/>
      <c r="JCS287" s="85"/>
      <c r="JCT287" s="85"/>
      <c r="JCU287" s="85"/>
      <c r="JCV287" s="85"/>
      <c r="JCW287" s="85"/>
      <c r="JCX287" s="85"/>
      <c r="JCY287" s="85"/>
      <c r="JCZ287" s="85"/>
      <c r="JDA287" s="85"/>
      <c r="JDB287" s="85"/>
      <c r="JDC287" s="85"/>
      <c r="JDD287" s="85"/>
      <c r="JDE287" s="85"/>
      <c r="JDF287" s="85"/>
      <c r="JDG287" s="85"/>
      <c r="JDH287" s="85"/>
      <c r="JDI287" s="85"/>
      <c r="JDJ287" s="85"/>
      <c r="JDK287" s="85"/>
      <c r="JDL287" s="85"/>
      <c r="JDM287" s="85"/>
      <c r="JDN287" s="85"/>
      <c r="JDO287" s="85"/>
      <c r="JDP287" s="85"/>
      <c r="JDQ287" s="85"/>
      <c r="JDR287" s="85"/>
      <c r="JDS287" s="85"/>
      <c r="JDT287" s="85"/>
      <c r="JDU287" s="85"/>
      <c r="JDV287" s="85"/>
      <c r="JDW287" s="85"/>
      <c r="JDX287" s="85"/>
      <c r="JDY287" s="85"/>
      <c r="JDZ287" s="85"/>
      <c r="JEA287" s="85"/>
      <c r="JEB287" s="85"/>
      <c r="JEC287" s="85"/>
      <c r="JED287" s="85"/>
      <c r="JEE287" s="85"/>
      <c r="JEF287" s="85"/>
      <c r="JEG287" s="85"/>
      <c r="JEH287" s="85"/>
      <c r="JEI287" s="85"/>
      <c r="JEJ287" s="85"/>
      <c r="JEK287" s="85"/>
      <c r="JEL287" s="85"/>
      <c r="JEM287" s="85"/>
      <c r="JEN287" s="85"/>
      <c r="JEO287" s="85"/>
      <c r="JEP287" s="85"/>
      <c r="JEQ287" s="85"/>
      <c r="JER287" s="85"/>
      <c r="JES287" s="85"/>
      <c r="JET287" s="85"/>
      <c r="JEU287" s="85"/>
      <c r="JEV287" s="85"/>
      <c r="JEW287" s="85"/>
      <c r="JEX287" s="85"/>
      <c r="JEY287" s="85"/>
      <c r="JEZ287" s="85"/>
      <c r="JFA287" s="85"/>
      <c r="JFB287" s="85"/>
      <c r="JFC287" s="85"/>
      <c r="JFD287" s="85"/>
      <c r="JFE287" s="85"/>
      <c r="JFF287" s="85"/>
      <c r="JFG287" s="85"/>
      <c r="JFH287" s="85"/>
      <c r="JFI287" s="85"/>
      <c r="JFJ287" s="85"/>
      <c r="JFK287" s="85"/>
      <c r="JFL287" s="85"/>
      <c r="JFM287" s="85"/>
      <c r="JFN287" s="85"/>
      <c r="JFO287" s="85"/>
      <c r="JFP287" s="85"/>
      <c r="JFQ287" s="85"/>
      <c r="JFR287" s="85"/>
      <c r="JFS287" s="85"/>
      <c r="JFT287" s="85"/>
      <c r="JFU287" s="85"/>
      <c r="JFV287" s="85"/>
      <c r="JFW287" s="85"/>
      <c r="JFX287" s="85"/>
      <c r="JFY287" s="85"/>
      <c r="JFZ287" s="85"/>
      <c r="JGA287" s="85"/>
      <c r="JGB287" s="85"/>
      <c r="JGC287" s="85"/>
      <c r="JGD287" s="85"/>
      <c r="JGE287" s="85"/>
      <c r="JGF287" s="85"/>
      <c r="JGG287" s="85"/>
      <c r="JGH287" s="85"/>
      <c r="JGI287" s="85"/>
      <c r="JGJ287" s="85"/>
      <c r="JGK287" s="85"/>
      <c r="JGL287" s="85"/>
      <c r="JGM287" s="85"/>
      <c r="JGN287" s="85"/>
      <c r="JGO287" s="85"/>
      <c r="JGP287" s="85"/>
      <c r="JGQ287" s="85"/>
      <c r="JGR287" s="85"/>
      <c r="JGS287" s="85"/>
      <c r="JGT287" s="85"/>
      <c r="JGU287" s="85"/>
      <c r="JGV287" s="85"/>
      <c r="JGW287" s="85"/>
      <c r="JGX287" s="85"/>
      <c r="JGY287" s="85"/>
      <c r="JGZ287" s="85"/>
      <c r="JHA287" s="85"/>
      <c r="JHB287" s="85"/>
      <c r="JHC287" s="85"/>
      <c r="JHD287" s="85"/>
      <c r="JHE287" s="85"/>
      <c r="JHF287" s="85"/>
      <c r="JHG287" s="85"/>
      <c r="JHH287" s="85"/>
      <c r="JHI287" s="85"/>
      <c r="JHJ287" s="85"/>
      <c r="JHK287" s="85"/>
      <c r="JHL287" s="85"/>
      <c r="JHM287" s="85"/>
      <c r="JHN287" s="85"/>
      <c r="JHO287" s="85"/>
      <c r="JHP287" s="85"/>
      <c r="JHQ287" s="85"/>
      <c r="JHR287" s="85"/>
      <c r="JHS287" s="85"/>
      <c r="JHT287" s="85"/>
      <c r="JHU287" s="85"/>
      <c r="JHV287" s="85"/>
      <c r="JHW287" s="85"/>
      <c r="JHX287" s="85"/>
      <c r="JHY287" s="85"/>
      <c r="JHZ287" s="85"/>
      <c r="JIA287" s="85"/>
      <c r="JIB287" s="85"/>
      <c r="JIC287" s="85"/>
      <c r="JID287" s="85"/>
      <c r="JIE287" s="85"/>
      <c r="JIF287" s="85"/>
      <c r="JIG287" s="85"/>
      <c r="JIH287" s="85"/>
      <c r="JII287" s="85"/>
      <c r="JIJ287" s="85"/>
      <c r="JIK287" s="85"/>
      <c r="JIL287" s="85"/>
      <c r="JIM287" s="85"/>
      <c r="JIN287" s="85"/>
      <c r="JIO287" s="85"/>
      <c r="JIP287" s="85"/>
      <c r="JIQ287" s="85"/>
      <c r="JIR287" s="85"/>
      <c r="JIS287" s="85"/>
      <c r="JIT287" s="85"/>
      <c r="JIU287" s="85"/>
      <c r="JIV287" s="85"/>
      <c r="JIW287" s="85"/>
      <c r="JIX287" s="85"/>
      <c r="JIY287" s="85"/>
      <c r="JIZ287" s="85"/>
      <c r="JJA287" s="85"/>
      <c r="JJB287" s="85"/>
      <c r="JJC287" s="85"/>
      <c r="JJD287" s="85"/>
      <c r="JJE287" s="85"/>
      <c r="JJF287" s="85"/>
      <c r="JJG287" s="85"/>
      <c r="JJH287" s="85"/>
      <c r="JJI287" s="85"/>
      <c r="JJJ287" s="85"/>
      <c r="JJK287" s="85"/>
      <c r="JJL287" s="85"/>
      <c r="JJM287" s="85"/>
      <c r="JJN287" s="85"/>
      <c r="JJO287" s="85"/>
      <c r="JJP287" s="85"/>
      <c r="JJQ287" s="85"/>
      <c r="JJR287" s="85"/>
      <c r="JJS287" s="85"/>
      <c r="JJT287" s="85"/>
      <c r="JJU287" s="85"/>
      <c r="JJV287" s="85"/>
      <c r="JJW287" s="85"/>
      <c r="JJX287" s="85"/>
      <c r="JJY287" s="85"/>
      <c r="JJZ287" s="85"/>
      <c r="JKA287" s="85"/>
      <c r="JKB287" s="85"/>
      <c r="JKC287" s="85"/>
      <c r="JKD287" s="85"/>
      <c r="JKE287" s="85"/>
      <c r="JKF287" s="85"/>
      <c r="JKG287" s="85"/>
      <c r="JKH287" s="85"/>
      <c r="JKI287" s="85"/>
      <c r="JKJ287" s="85"/>
      <c r="JKK287" s="85"/>
      <c r="JKL287" s="85"/>
      <c r="JKM287" s="85"/>
      <c r="JKN287" s="85"/>
      <c r="JKO287" s="85"/>
      <c r="JKP287" s="85"/>
      <c r="JKQ287" s="85"/>
      <c r="JKR287" s="85"/>
      <c r="JKS287" s="85"/>
      <c r="JKT287" s="85"/>
      <c r="JKU287" s="85"/>
      <c r="JKV287" s="85"/>
      <c r="JKW287" s="85"/>
      <c r="JKX287" s="85"/>
      <c r="JKY287" s="85"/>
      <c r="JKZ287" s="85"/>
      <c r="JLA287" s="85"/>
      <c r="JLB287" s="85"/>
      <c r="JLC287" s="85"/>
      <c r="JLD287" s="85"/>
      <c r="JLE287" s="85"/>
      <c r="JLF287" s="85"/>
      <c r="JLG287" s="85"/>
      <c r="JLH287" s="85"/>
      <c r="JLI287" s="85"/>
      <c r="JLJ287" s="85"/>
      <c r="JLK287" s="85"/>
      <c r="JLL287" s="85"/>
      <c r="JLM287" s="85"/>
      <c r="JLN287" s="85"/>
      <c r="JLO287" s="85"/>
      <c r="JLP287" s="85"/>
      <c r="JLQ287" s="85"/>
      <c r="JLR287" s="85"/>
      <c r="JLS287" s="85"/>
      <c r="JLT287" s="85"/>
      <c r="JLU287" s="85"/>
      <c r="JLV287" s="85"/>
      <c r="JLW287" s="85"/>
      <c r="JLX287" s="85"/>
      <c r="JLY287" s="85"/>
      <c r="JLZ287" s="85"/>
      <c r="JMA287" s="85"/>
      <c r="JMB287" s="85"/>
      <c r="JMC287" s="85"/>
      <c r="JMD287" s="85"/>
      <c r="JME287" s="85"/>
      <c r="JMF287" s="85"/>
      <c r="JMG287" s="85"/>
      <c r="JMH287" s="85"/>
      <c r="JMI287" s="85"/>
      <c r="JMJ287" s="85"/>
      <c r="JMK287" s="85"/>
      <c r="JML287" s="85"/>
      <c r="JMM287" s="85"/>
      <c r="JMN287" s="85"/>
      <c r="JMO287" s="85"/>
      <c r="JMP287" s="85"/>
      <c r="JMQ287" s="85"/>
      <c r="JMR287" s="85"/>
      <c r="JMS287" s="85"/>
      <c r="JMT287" s="85"/>
      <c r="JMU287" s="85"/>
      <c r="JMV287" s="85"/>
      <c r="JMW287" s="85"/>
      <c r="JMX287" s="85"/>
      <c r="JMY287" s="85"/>
      <c r="JMZ287" s="85"/>
      <c r="JNA287" s="85"/>
      <c r="JNB287" s="85"/>
      <c r="JNC287" s="85"/>
      <c r="JND287" s="85"/>
      <c r="JNE287" s="85"/>
      <c r="JNF287" s="85"/>
      <c r="JNG287" s="85"/>
      <c r="JNH287" s="85"/>
      <c r="JNI287" s="85"/>
      <c r="JNJ287" s="85"/>
      <c r="JNK287" s="85"/>
      <c r="JNL287" s="85"/>
      <c r="JNM287" s="85"/>
      <c r="JNN287" s="85"/>
      <c r="JNO287" s="85"/>
      <c r="JNP287" s="85"/>
      <c r="JNQ287" s="85"/>
      <c r="JNR287" s="85"/>
      <c r="JNS287" s="85"/>
      <c r="JNT287" s="85"/>
      <c r="JNU287" s="85"/>
      <c r="JNV287" s="85"/>
      <c r="JNW287" s="85"/>
      <c r="JNX287" s="85"/>
      <c r="JNY287" s="85"/>
      <c r="JNZ287" s="85"/>
      <c r="JOA287" s="85"/>
      <c r="JOB287" s="85"/>
      <c r="JOC287" s="85"/>
      <c r="JOD287" s="85"/>
      <c r="JOE287" s="85"/>
      <c r="JOF287" s="85"/>
      <c r="JOG287" s="85"/>
      <c r="JOH287" s="85"/>
      <c r="JOI287" s="85"/>
      <c r="JOJ287" s="85"/>
      <c r="JOK287" s="85"/>
      <c r="JOL287" s="85"/>
      <c r="JOM287" s="85"/>
      <c r="JON287" s="85"/>
      <c r="JOO287" s="85"/>
      <c r="JOP287" s="85"/>
      <c r="JOQ287" s="85"/>
      <c r="JOR287" s="85"/>
      <c r="JOS287" s="85"/>
      <c r="JOT287" s="85"/>
      <c r="JOU287" s="85"/>
      <c r="JOV287" s="85"/>
      <c r="JOW287" s="85"/>
      <c r="JOX287" s="85"/>
      <c r="JOY287" s="85"/>
      <c r="JOZ287" s="85"/>
      <c r="JPA287" s="85"/>
      <c r="JPB287" s="85"/>
      <c r="JPC287" s="85"/>
      <c r="JPD287" s="85"/>
      <c r="JPE287" s="85"/>
      <c r="JPF287" s="85"/>
      <c r="JPG287" s="85"/>
      <c r="JPH287" s="85"/>
      <c r="JPI287" s="85"/>
      <c r="JPJ287" s="85"/>
      <c r="JPK287" s="85"/>
      <c r="JPL287" s="85"/>
      <c r="JPM287" s="85"/>
      <c r="JPN287" s="85"/>
      <c r="JPO287" s="85"/>
      <c r="JPP287" s="85"/>
      <c r="JPQ287" s="85"/>
      <c r="JPR287" s="85"/>
      <c r="JPS287" s="85"/>
      <c r="JPT287" s="85"/>
      <c r="JPU287" s="85"/>
      <c r="JPV287" s="85"/>
      <c r="JPW287" s="85"/>
      <c r="JPX287" s="85"/>
      <c r="JPY287" s="85"/>
      <c r="JPZ287" s="85"/>
      <c r="JQA287" s="85"/>
      <c r="JQB287" s="85"/>
      <c r="JQC287" s="85"/>
      <c r="JQD287" s="85"/>
      <c r="JQE287" s="85"/>
      <c r="JQF287" s="85"/>
      <c r="JQG287" s="85"/>
      <c r="JQH287" s="85"/>
      <c r="JQI287" s="85"/>
      <c r="JQJ287" s="85"/>
      <c r="JQK287" s="85"/>
      <c r="JQL287" s="85"/>
      <c r="JQM287" s="85"/>
      <c r="JQN287" s="85"/>
      <c r="JQO287" s="85"/>
      <c r="JQP287" s="85"/>
      <c r="JQQ287" s="85"/>
      <c r="JQR287" s="85"/>
      <c r="JQS287" s="85"/>
      <c r="JQT287" s="85"/>
      <c r="JQU287" s="85"/>
      <c r="JQV287" s="85"/>
      <c r="JQW287" s="85"/>
      <c r="JQX287" s="85"/>
      <c r="JQY287" s="85"/>
      <c r="JQZ287" s="85"/>
      <c r="JRA287" s="85"/>
      <c r="JRB287" s="85"/>
      <c r="JRC287" s="85"/>
      <c r="JRD287" s="85"/>
      <c r="JRE287" s="85"/>
      <c r="JRF287" s="85"/>
      <c r="JRG287" s="85"/>
      <c r="JRH287" s="85"/>
      <c r="JRI287" s="85"/>
      <c r="JRJ287" s="85"/>
      <c r="JRK287" s="85"/>
      <c r="JRL287" s="85"/>
      <c r="JRM287" s="85"/>
      <c r="JRN287" s="85"/>
      <c r="JRO287" s="85"/>
      <c r="JRP287" s="85"/>
      <c r="JRQ287" s="85"/>
      <c r="JRR287" s="85"/>
      <c r="JRS287" s="85"/>
      <c r="JRT287" s="85"/>
      <c r="JRU287" s="85"/>
      <c r="JRV287" s="85"/>
      <c r="JRW287" s="85"/>
      <c r="JRX287" s="85"/>
      <c r="JRY287" s="85"/>
      <c r="JRZ287" s="85"/>
      <c r="JSA287" s="85"/>
      <c r="JSB287" s="85"/>
      <c r="JSC287" s="85"/>
      <c r="JSD287" s="85"/>
      <c r="JSE287" s="85"/>
      <c r="JSF287" s="85"/>
      <c r="JSG287" s="85"/>
      <c r="JSH287" s="85"/>
      <c r="JSI287" s="85"/>
      <c r="JSJ287" s="85"/>
      <c r="JSK287" s="85"/>
      <c r="JSL287" s="85"/>
      <c r="JSM287" s="85"/>
      <c r="JSN287" s="85"/>
      <c r="JSO287" s="85"/>
      <c r="JSP287" s="85"/>
      <c r="JSQ287" s="85"/>
      <c r="JSR287" s="85"/>
      <c r="JSS287" s="85"/>
      <c r="JST287" s="85"/>
      <c r="JSU287" s="85"/>
      <c r="JSV287" s="85"/>
      <c r="JSW287" s="85"/>
      <c r="JSX287" s="85"/>
      <c r="JSY287" s="85"/>
      <c r="JSZ287" s="85"/>
      <c r="JTA287" s="85"/>
      <c r="JTB287" s="85"/>
      <c r="JTC287" s="85"/>
      <c r="JTD287" s="85"/>
      <c r="JTE287" s="85"/>
      <c r="JTF287" s="85"/>
      <c r="JTG287" s="85"/>
      <c r="JTH287" s="85"/>
      <c r="JTI287" s="85"/>
      <c r="JTJ287" s="85"/>
      <c r="JTK287" s="85"/>
      <c r="JTL287" s="85"/>
      <c r="JTM287" s="85"/>
      <c r="JTN287" s="85"/>
      <c r="JTO287" s="85"/>
      <c r="JTP287" s="85"/>
      <c r="JTQ287" s="85"/>
      <c r="JTR287" s="85"/>
      <c r="JTS287" s="85"/>
      <c r="JTT287" s="85"/>
      <c r="JTU287" s="85"/>
      <c r="JTV287" s="85"/>
      <c r="JTW287" s="85"/>
      <c r="JTX287" s="85"/>
      <c r="JTY287" s="85"/>
      <c r="JTZ287" s="85"/>
      <c r="JUA287" s="85"/>
      <c r="JUB287" s="85"/>
      <c r="JUC287" s="85"/>
      <c r="JUD287" s="85"/>
      <c r="JUE287" s="85"/>
      <c r="JUF287" s="85"/>
      <c r="JUG287" s="85"/>
      <c r="JUH287" s="85"/>
      <c r="JUI287" s="85"/>
      <c r="JUJ287" s="85"/>
      <c r="JUK287" s="85"/>
      <c r="JUL287" s="85"/>
      <c r="JUM287" s="85"/>
      <c r="JUN287" s="85"/>
      <c r="JUO287" s="85"/>
      <c r="JUP287" s="85"/>
      <c r="JUQ287" s="85"/>
      <c r="JUR287" s="85"/>
      <c r="JUS287" s="85"/>
      <c r="JUT287" s="85"/>
      <c r="JUU287" s="85"/>
      <c r="JUV287" s="85"/>
      <c r="JUW287" s="85"/>
      <c r="JUX287" s="85"/>
      <c r="JUY287" s="85"/>
      <c r="JUZ287" s="85"/>
      <c r="JVA287" s="85"/>
      <c r="JVB287" s="85"/>
      <c r="JVC287" s="85"/>
      <c r="JVD287" s="85"/>
      <c r="JVE287" s="85"/>
      <c r="JVF287" s="85"/>
      <c r="JVG287" s="85"/>
      <c r="JVH287" s="85"/>
      <c r="JVI287" s="85"/>
      <c r="JVJ287" s="85"/>
      <c r="JVK287" s="85"/>
      <c r="JVL287" s="85"/>
      <c r="JVM287" s="85"/>
      <c r="JVN287" s="85"/>
      <c r="JVO287" s="85"/>
      <c r="JVP287" s="85"/>
      <c r="JVQ287" s="85"/>
      <c r="JVR287" s="85"/>
      <c r="JVS287" s="85"/>
      <c r="JVT287" s="85"/>
      <c r="JVU287" s="85"/>
      <c r="JVV287" s="85"/>
      <c r="JVW287" s="85"/>
      <c r="JVX287" s="85"/>
      <c r="JVY287" s="85"/>
      <c r="JVZ287" s="85"/>
      <c r="JWA287" s="85"/>
      <c r="JWB287" s="85"/>
      <c r="JWC287" s="85"/>
      <c r="JWD287" s="85"/>
      <c r="JWE287" s="85"/>
      <c r="JWF287" s="85"/>
      <c r="JWG287" s="85"/>
      <c r="JWH287" s="85"/>
      <c r="JWI287" s="85"/>
      <c r="JWJ287" s="85"/>
      <c r="JWK287" s="85"/>
      <c r="JWL287" s="85"/>
      <c r="JWM287" s="85"/>
      <c r="JWN287" s="85"/>
      <c r="JWO287" s="85"/>
      <c r="JWP287" s="85"/>
      <c r="JWQ287" s="85"/>
      <c r="JWR287" s="85"/>
      <c r="JWS287" s="85"/>
      <c r="JWT287" s="85"/>
      <c r="JWU287" s="85"/>
      <c r="JWV287" s="85"/>
      <c r="JWW287" s="85"/>
      <c r="JWX287" s="85"/>
      <c r="JWY287" s="85"/>
      <c r="JWZ287" s="85"/>
      <c r="JXA287" s="85"/>
      <c r="JXB287" s="85"/>
      <c r="JXC287" s="85"/>
      <c r="JXD287" s="85"/>
      <c r="JXE287" s="85"/>
      <c r="JXF287" s="85"/>
      <c r="JXG287" s="85"/>
      <c r="JXH287" s="85"/>
      <c r="JXI287" s="85"/>
      <c r="JXJ287" s="85"/>
      <c r="JXK287" s="85"/>
      <c r="JXL287" s="85"/>
      <c r="JXM287" s="85"/>
      <c r="JXN287" s="85"/>
      <c r="JXO287" s="85"/>
      <c r="JXP287" s="85"/>
      <c r="JXQ287" s="85"/>
      <c r="JXR287" s="85"/>
      <c r="JXS287" s="85"/>
      <c r="JXT287" s="85"/>
      <c r="JXU287" s="85"/>
      <c r="JXV287" s="85"/>
      <c r="JXW287" s="85"/>
      <c r="JXX287" s="85"/>
      <c r="JXY287" s="85"/>
      <c r="JXZ287" s="85"/>
      <c r="JYA287" s="85"/>
      <c r="JYB287" s="85"/>
      <c r="JYC287" s="85"/>
      <c r="JYD287" s="85"/>
      <c r="JYE287" s="85"/>
      <c r="JYF287" s="85"/>
      <c r="JYG287" s="85"/>
      <c r="JYH287" s="85"/>
      <c r="JYI287" s="85"/>
      <c r="JYJ287" s="85"/>
      <c r="JYK287" s="85"/>
      <c r="JYL287" s="85"/>
      <c r="JYM287" s="85"/>
      <c r="JYN287" s="85"/>
      <c r="JYO287" s="85"/>
      <c r="JYP287" s="85"/>
      <c r="JYQ287" s="85"/>
      <c r="JYR287" s="85"/>
      <c r="JYS287" s="85"/>
      <c r="JYT287" s="85"/>
      <c r="JYU287" s="85"/>
      <c r="JYV287" s="85"/>
      <c r="JYW287" s="85"/>
      <c r="JYX287" s="85"/>
      <c r="JYY287" s="85"/>
      <c r="JYZ287" s="85"/>
      <c r="JZA287" s="85"/>
      <c r="JZB287" s="85"/>
      <c r="JZC287" s="85"/>
      <c r="JZD287" s="85"/>
      <c r="JZE287" s="85"/>
      <c r="JZF287" s="85"/>
      <c r="JZG287" s="85"/>
      <c r="JZH287" s="85"/>
      <c r="JZI287" s="85"/>
      <c r="JZJ287" s="85"/>
      <c r="JZK287" s="85"/>
      <c r="JZL287" s="85"/>
      <c r="JZM287" s="85"/>
      <c r="JZN287" s="85"/>
      <c r="JZO287" s="85"/>
      <c r="JZP287" s="85"/>
      <c r="JZQ287" s="85"/>
      <c r="JZR287" s="85"/>
      <c r="JZS287" s="85"/>
      <c r="JZT287" s="85"/>
      <c r="JZU287" s="85"/>
      <c r="JZV287" s="85"/>
      <c r="JZW287" s="85"/>
      <c r="JZX287" s="85"/>
      <c r="JZY287" s="85"/>
      <c r="JZZ287" s="85"/>
      <c r="KAA287" s="85"/>
      <c r="KAB287" s="85"/>
      <c r="KAC287" s="85"/>
      <c r="KAD287" s="85"/>
      <c r="KAE287" s="85"/>
      <c r="KAF287" s="85"/>
      <c r="KAG287" s="85"/>
      <c r="KAH287" s="85"/>
      <c r="KAI287" s="85"/>
      <c r="KAJ287" s="85"/>
      <c r="KAK287" s="85"/>
      <c r="KAL287" s="85"/>
      <c r="KAM287" s="85"/>
      <c r="KAN287" s="85"/>
      <c r="KAO287" s="85"/>
      <c r="KAP287" s="85"/>
      <c r="KAQ287" s="85"/>
      <c r="KAR287" s="85"/>
      <c r="KAS287" s="85"/>
      <c r="KAT287" s="85"/>
      <c r="KAU287" s="85"/>
      <c r="KAV287" s="85"/>
      <c r="KAW287" s="85"/>
      <c r="KAX287" s="85"/>
      <c r="KAY287" s="85"/>
      <c r="KAZ287" s="85"/>
      <c r="KBA287" s="85"/>
      <c r="KBB287" s="85"/>
      <c r="KBC287" s="85"/>
      <c r="KBD287" s="85"/>
      <c r="KBE287" s="85"/>
      <c r="KBF287" s="85"/>
      <c r="KBG287" s="85"/>
      <c r="KBH287" s="85"/>
      <c r="KBI287" s="85"/>
      <c r="KBJ287" s="85"/>
      <c r="KBK287" s="85"/>
      <c r="KBL287" s="85"/>
      <c r="KBM287" s="85"/>
      <c r="KBN287" s="85"/>
      <c r="KBO287" s="85"/>
      <c r="KBP287" s="85"/>
      <c r="KBQ287" s="85"/>
      <c r="KBR287" s="85"/>
      <c r="KBS287" s="85"/>
      <c r="KBT287" s="85"/>
      <c r="KBU287" s="85"/>
      <c r="KBV287" s="85"/>
      <c r="KBW287" s="85"/>
      <c r="KBX287" s="85"/>
      <c r="KBY287" s="85"/>
      <c r="KBZ287" s="85"/>
      <c r="KCA287" s="85"/>
      <c r="KCB287" s="85"/>
      <c r="KCC287" s="85"/>
      <c r="KCD287" s="85"/>
      <c r="KCE287" s="85"/>
      <c r="KCF287" s="85"/>
      <c r="KCG287" s="85"/>
      <c r="KCH287" s="85"/>
      <c r="KCI287" s="85"/>
      <c r="KCJ287" s="85"/>
      <c r="KCK287" s="85"/>
      <c r="KCL287" s="85"/>
      <c r="KCM287" s="85"/>
      <c r="KCN287" s="85"/>
      <c r="KCO287" s="85"/>
      <c r="KCP287" s="85"/>
      <c r="KCQ287" s="85"/>
      <c r="KCR287" s="85"/>
      <c r="KCS287" s="85"/>
      <c r="KCT287" s="85"/>
      <c r="KCU287" s="85"/>
      <c r="KCV287" s="85"/>
      <c r="KCW287" s="85"/>
      <c r="KCX287" s="85"/>
      <c r="KCY287" s="85"/>
      <c r="KCZ287" s="85"/>
      <c r="KDA287" s="85"/>
      <c r="KDB287" s="85"/>
      <c r="KDC287" s="85"/>
      <c r="KDD287" s="85"/>
      <c r="KDE287" s="85"/>
      <c r="KDF287" s="85"/>
      <c r="KDG287" s="85"/>
      <c r="KDH287" s="85"/>
      <c r="KDI287" s="85"/>
      <c r="KDJ287" s="85"/>
      <c r="KDK287" s="85"/>
      <c r="KDL287" s="85"/>
      <c r="KDM287" s="85"/>
      <c r="KDN287" s="85"/>
      <c r="KDO287" s="85"/>
      <c r="KDP287" s="85"/>
      <c r="KDQ287" s="85"/>
      <c r="KDR287" s="85"/>
      <c r="KDS287" s="85"/>
      <c r="KDT287" s="85"/>
      <c r="KDU287" s="85"/>
      <c r="KDV287" s="85"/>
      <c r="KDW287" s="85"/>
      <c r="KDX287" s="85"/>
      <c r="KDY287" s="85"/>
      <c r="KDZ287" s="85"/>
      <c r="KEA287" s="85"/>
      <c r="KEB287" s="85"/>
      <c r="KEC287" s="85"/>
      <c r="KED287" s="85"/>
      <c r="KEE287" s="85"/>
      <c r="KEF287" s="85"/>
      <c r="KEG287" s="85"/>
      <c r="KEH287" s="85"/>
      <c r="KEI287" s="85"/>
      <c r="KEJ287" s="85"/>
      <c r="KEK287" s="85"/>
      <c r="KEL287" s="85"/>
      <c r="KEM287" s="85"/>
      <c r="KEN287" s="85"/>
      <c r="KEO287" s="85"/>
      <c r="KEP287" s="85"/>
      <c r="KEQ287" s="85"/>
      <c r="KER287" s="85"/>
      <c r="KES287" s="85"/>
      <c r="KET287" s="85"/>
      <c r="KEU287" s="85"/>
      <c r="KEV287" s="85"/>
      <c r="KEW287" s="85"/>
      <c r="KEX287" s="85"/>
      <c r="KEY287" s="85"/>
      <c r="KEZ287" s="85"/>
      <c r="KFA287" s="85"/>
      <c r="KFB287" s="85"/>
      <c r="KFC287" s="85"/>
      <c r="KFD287" s="85"/>
      <c r="KFE287" s="85"/>
      <c r="KFF287" s="85"/>
      <c r="KFG287" s="85"/>
      <c r="KFH287" s="85"/>
      <c r="KFI287" s="85"/>
      <c r="KFJ287" s="85"/>
      <c r="KFK287" s="85"/>
      <c r="KFL287" s="85"/>
      <c r="KFM287" s="85"/>
      <c r="KFN287" s="85"/>
      <c r="KFO287" s="85"/>
      <c r="KFP287" s="85"/>
      <c r="KFQ287" s="85"/>
      <c r="KFR287" s="85"/>
      <c r="KFS287" s="85"/>
      <c r="KFT287" s="85"/>
      <c r="KFU287" s="85"/>
      <c r="KFV287" s="85"/>
      <c r="KFW287" s="85"/>
      <c r="KFX287" s="85"/>
      <c r="KFY287" s="85"/>
      <c r="KFZ287" s="85"/>
      <c r="KGA287" s="85"/>
      <c r="KGB287" s="85"/>
      <c r="KGC287" s="85"/>
      <c r="KGD287" s="85"/>
      <c r="KGE287" s="85"/>
      <c r="KGF287" s="85"/>
      <c r="KGG287" s="85"/>
      <c r="KGH287" s="85"/>
      <c r="KGI287" s="85"/>
      <c r="KGJ287" s="85"/>
      <c r="KGK287" s="85"/>
      <c r="KGL287" s="85"/>
      <c r="KGM287" s="85"/>
      <c r="KGN287" s="85"/>
      <c r="KGO287" s="85"/>
      <c r="KGP287" s="85"/>
      <c r="KGQ287" s="85"/>
      <c r="KGR287" s="85"/>
      <c r="KGS287" s="85"/>
      <c r="KGT287" s="85"/>
      <c r="KGU287" s="85"/>
      <c r="KGV287" s="85"/>
      <c r="KGW287" s="85"/>
      <c r="KGX287" s="85"/>
      <c r="KGY287" s="85"/>
      <c r="KGZ287" s="85"/>
      <c r="KHA287" s="85"/>
      <c r="KHB287" s="85"/>
      <c r="KHC287" s="85"/>
      <c r="KHD287" s="85"/>
      <c r="KHE287" s="85"/>
      <c r="KHF287" s="85"/>
      <c r="KHG287" s="85"/>
      <c r="KHH287" s="85"/>
      <c r="KHI287" s="85"/>
      <c r="KHJ287" s="85"/>
      <c r="KHK287" s="85"/>
      <c r="KHL287" s="85"/>
      <c r="KHM287" s="85"/>
      <c r="KHN287" s="85"/>
      <c r="KHO287" s="85"/>
      <c r="KHP287" s="85"/>
      <c r="KHQ287" s="85"/>
      <c r="KHR287" s="85"/>
      <c r="KHS287" s="85"/>
      <c r="KHT287" s="85"/>
      <c r="KHU287" s="85"/>
      <c r="KHV287" s="85"/>
      <c r="KHW287" s="85"/>
      <c r="KHX287" s="85"/>
      <c r="KHY287" s="85"/>
      <c r="KHZ287" s="85"/>
      <c r="KIA287" s="85"/>
      <c r="KIB287" s="85"/>
      <c r="KIC287" s="85"/>
      <c r="KID287" s="85"/>
      <c r="KIE287" s="85"/>
      <c r="KIF287" s="85"/>
      <c r="KIG287" s="85"/>
      <c r="KIH287" s="85"/>
      <c r="KII287" s="85"/>
      <c r="KIJ287" s="85"/>
      <c r="KIK287" s="85"/>
      <c r="KIL287" s="85"/>
      <c r="KIM287" s="85"/>
      <c r="KIN287" s="85"/>
      <c r="KIO287" s="85"/>
      <c r="KIP287" s="85"/>
      <c r="KIQ287" s="85"/>
      <c r="KIR287" s="85"/>
      <c r="KIS287" s="85"/>
      <c r="KIT287" s="85"/>
      <c r="KIU287" s="85"/>
      <c r="KIV287" s="85"/>
      <c r="KIW287" s="85"/>
      <c r="KIX287" s="85"/>
      <c r="KIY287" s="85"/>
      <c r="KIZ287" s="85"/>
      <c r="KJA287" s="85"/>
      <c r="KJB287" s="85"/>
      <c r="KJC287" s="85"/>
      <c r="KJD287" s="85"/>
      <c r="KJE287" s="85"/>
      <c r="KJF287" s="85"/>
      <c r="KJG287" s="85"/>
      <c r="KJH287" s="85"/>
      <c r="KJI287" s="85"/>
      <c r="KJJ287" s="85"/>
      <c r="KJK287" s="85"/>
      <c r="KJL287" s="85"/>
      <c r="KJM287" s="85"/>
      <c r="KJN287" s="85"/>
      <c r="KJO287" s="85"/>
      <c r="KJP287" s="85"/>
      <c r="KJQ287" s="85"/>
      <c r="KJR287" s="85"/>
      <c r="KJS287" s="85"/>
      <c r="KJT287" s="85"/>
      <c r="KJU287" s="85"/>
      <c r="KJV287" s="85"/>
      <c r="KJW287" s="85"/>
      <c r="KJX287" s="85"/>
      <c r="KJY287" s="85"/>
      <c r="KJZ287" s="85"/>
      <c r="KKA287" s="85"/>
      <c r="KKB287" s="85"/>
      <c r="KKC287" s="85"/>
      <c r="KKD287" s="85"/>
      <c r="KKE287" s="85"/>
      <c r="KKF287" s="85"/>
      <c r="KKG287" s="85"/>
      <c r="KKH287" s="85"/>
      <c r="KKI287" s="85"/>
      <c r="KKJ287" s="85"/>
      <c r="KKK287" s="85"/>
      <c r="KKL287" s="85"/>
      <c r="KKM287" s="85"/>
      <c r="KKN287" s="85"/>
      <c r="KKO287" s="85"/>
      <c r="KKP287" s="85"/>
      <c r="KKQ287" s="85"/>
      <c r="KKR287" s="85"/>
      <c r="KKS287" s="85"/>
      <c r="KKT287" s="85"/>
      <c r="KKU287" s="85"/>
      <c r="KKV287" s="85"/>
      <c r="KKW287" s="85"/>
      <c r="KKX287" s="85"/>
      <c r="KKY287" s="85"/>
      <c r="KKZ287" s="85"/>
      <c r="KLA287" s="85"/>
      <c r="KLB287" s="85"/>
      <c r="KLC287" s="85"/>
      <c r="KLD287" s="85"/>
      <c r="KLE287" s="85"/>
      <c r="KLF287" s="85"/>
      <c r="KLG287" s="85"/>
      <c r="KLH287" s="85"/>
      <c r="KLI287" s="85"/>
      <c r="KLJ287" s="85"/>
      <c r="KLK287" s="85"/>
      <c r="KLL287" s="85"/>
      <c r="KLM287" s="85"/>
      <c r="KLN287" s="85"/>
      <c r="KLO287" s="85"/>
      <c r="KLP287" s="85"/>
      <c r="KLQ287" s="85"/>
      <c r="KLR287" s="85"/>
      <c r="KLS287" s="85"/>
      <c r="KLT287" s="85"/>
      <c r="KLU287" s="85"/>
      <c r="KLV287" s="85"/>
      <c r="KLW287" s="85"/>
      <c r="KLX287" s="85"/>
      <c r="KLY287" s="85"/>
      <c r="KLZ287" s="85"/>
      <c r="KMA287" s="85"/>
      <c r="KMB287" s="85"/>
      <c r="KMC287" s="85"/>
      <c r="KMD287" s="85"/>
      <c r="KME287" s="85"/>
      <c r="KMF287" s="85"/>
      <c r="KMG287" s="85"/>
      <c r="KMH287" s="85"/>
      <c r="KMI287" s="85"/>
      <c r="KMJ287" s="85"/>
      <c r="KMK287" s="85"/>
      <c r="KML287" s="85"/>
      <c r="KMM287" s="85"/>
      <c r="KMN287" s="85"/>
      <c r="KMO287" s="85"/>
      <c r="KMP287" s="85"/>
      <c r="KMQ287" s="85"/>
      <c r="KMR287" s="85"/>
      <c r="KMS287" s="85"/>
      <c r="KMT287" s="85"/>
      <c r="KMU287" s="85"/>
      <c r="KMV287" s="85"/>
      <c r="KMW287" s="85"/>
      <c r="KMX287" s="85"/>
      <c r="KMY287" s="85"/>
      <c r="KMZ287" s="85"/>
      <c r="KNA287" s="85"/>
      <c r="KNB287" s="85"/>
      <c r="KNC287" s="85"/>
      <c r="KND287" s="85"/>
      <c r="KNE287" s="85"/>
      <c r="KNF287" s="85"/>
      <c r="KNG287" s="85"/>
      <c r="KNH287" s="85"/>
      <c r="KNI287" s="85"/>
      <c r="KNJ287" s="85"/>
      <c r="KNK287" s="85"/>
      <c r="KNL287" s="85"/>
      <c r="KNM287" s="85"/>
      <c r="KNN287" s="85"/>
      <c r="KNO287" s="85"/>
      <c r="KNP287" s="85"/>
      <c r="KNQ287" s="85"/>
      <c r="KNR287" s="85"/>
      <c r="KNS287" s="85"/>
      <c r="KNT287" s="85"/>
      <c r="KNU287" s="85"/>
      <c r="KNV287" s="85"/>
      <c r="KNW287" s="85"/>
      <c r="KNX287" s="85"/>
      <c r="KNY287" s="85"/>
      <c r="KNZ287" s="85"/>
      <c r="KOA287" s="85"/>
      <c r="KOB287" s="85"/>
      <c r="KOC287" s="85"/>
      <c r="KOD287" s="85"/>
      <c r="KOE287" s="85"/>
      <c r="KOF287" s="85"/>
      <c r="KOG287" s="85"/>
      <c r="KOH287" s="85"/>
      <c r="KOI287" s="85"/>
      <c r="KOJ287" s="85"/>
      <c r="KOK287" s="85"/>
      <c r="KOL287" s="85"/>
      <c r="KOM287" s="85"/>
      <c r="KON287" s="85"/>
      <c r="KOO287" s="85"/>
      <c r="KOP287" s="85"/>
      <c r="KOQ287" s="85"/>
      <c r="KOR287" s="85"/>
      <c r="KOS287" s="85"/>
      <c r="KOT287" s="85"/>
      <c r="KOU287" s="85"/>
      <c r="KOV287" s="85"/>
      <c r="KOW287" s="85"/>
      <c r="KOX287" s="85"/>
      <c r="KOY287" s="85"/>
      <c r="KOZ287" s="85"/>
      <c r="KPA287" s="85"/>
      <c r="KPB287" s="85"/>
      <c r="KPC287" s="85"/>
      <c r="KPD287" s="85"/>
      <c r="KPE287" s="85"/>
      <c r="KPF287" s="85"/>
      <c r="KPG287" s="85"/>
      <c r="KPH287" s="85"/>
      <c r="KPI287" s="85"/>
      <c r="KPJ287" s="85"/>
      <c r="KPK287" s="85"/>
      <c r="KPL287" s="85"/>
      <c r="KPM287" s="85"/>
      <c r="KPN287" s="85"/>
      <c r="KPO287" s="85"/>
      <c r="KPP287" s="85"/>
      <c r="KPQ287" s="85"/>
      <c r="KPR287" s="85"/>
      <c r="KPS287" s="85"/>
      <c r="KPT287" s="85"/>
      <c r="KPU287" s="85"/>
      <c r="KPV287" s="85"/>
      <c r="KPW287" s="85"/>
      <c r="KPX287" s="85"/>
      <c r="KPY287" s="85"/>
      <c r="KPZ287" s="85"/>
      <c r="KQA287" s="85"/>
      <c r="KQB287" s="85"/>
      <c r="KQC287" s="85"/>
      <c r="KQD287" s="85"/>
      <c r="KQE287" s="85"/>
      <c r="KQF287" s="85"/>
      <c r="KQG287" s="85"/>
      <c r="KQH287" s="85"/>
      <c r="KQI287" s="85"/>
      <c r="KQJ287" s="85"/>
      <c r="KQK287" s="85"/>
      <c r="KQL287" s="85"/>
      <c r="KQM287" s="85"/>
      <c r="KQN287" s="85"/>
      <c r="KQO287" s="85"/>
      <c r="KQP287" s="85"/>
      <c r="KQQ287" s="85"/>
      <c r="KQR287" s="85"/>
      <c r="KQS287" s="85"/>
      <c r="KQT287" s="85"/>
      <c r="KQU287" s="85"/>
      <c r="KQV287" s="85"/>
      <c r="KQW287" s="85"/>
      <c r="KQX287" s="85"/>
      <c r="KQY287" s="85"/>
      <c r="KQZ287" s="85"/>
      <c r="KRA287" s="85"/>
      <c r="KRB287" s="85"/>
      <c r="KRC287" s="85"/>
      <c r="KRD287" s="85"/>
      <c r="KRE287" s="85"/>
      <c r="KRF287" s="85"/>
      <c r="KRG287" s="85"/>
      <c r="KRH287" s="85"/>
      <c r="KRI287" s="85"/>
      <c r="KRJ287" s="85"/>
      <c r="KRK287" s="85"/>
      <c r="KRL287" s="85"/>
      <c r="KRM287" s="85"/>
      <c r="KRN287" s="85"/>
      <c r="KRO287" s="85"/>
      <c r="KRP287" s="85"/>
      <c r="KRQ287" s="85"/>
      <c r="KRR287" s="85"/>
      <c r="KRS287" s="85"/>
      <c r="KRT287" s="85"/>
      <c r="KRU287" s="85"/>
      <c r="KRV287" s="85"/>
      <c r="KRW287" s="85"/>
      <c r="KRX287" s="85"/>
      <c r="KRY287" s="85"/>
      <c r="KRZ287" s="85"/>
      <c r="KSA287" s="85"/>
      <c r="KSB287" s="85"/>
      <c r="KSC287" s="85"/>
      <c r="KSD287" s="85"/>
      <c r="KSE287" s="85"/>
      <c r="KSF287" s="85"/>
      <c r="KSG287" s="85"/>
      <c r="KSH287" s="85"/>
      <c r="KSI287" s="85"/>
      <c r="KSJ287" s="85"/>
      <c r="KSK287" s="85"/>
      <c r="KSL287" s="85"/>
      <c r="KSM287" s="85"/>
      <c r="KSN287" s="85"/>
      <c r="KSO287" s="85"/>
      <c r="KSP287" s="85"/>
      <c r="KSQ287" s="85"/>
      <c r="KSR287" s="85"/>
      <c r="KSS287" s="85"/>
      <c r="KST287" s="85"/>
      <c r="KSU287" s="85"/>
      <c r="KSV287" s="85"/>
      <c r="KSW287" s="85"/>
      <c r="KSX287" s="85"/>
      <c r="KSY287" s="85"/>
      <c r="KSZ287" s="85"/>
      <c r="KTA287" s="85"/>
      <c r="KTB287" s="85"/>
      <c r="KTC287" s="85"/>
      <c r="KTD287" s="85"/>
      <c r="KTE287" s="85"/>
      <c r="KTF287" s="85"/>
      <c r="KTG287" s="85"/>
      <c r="KTH287" s="85"/>
      <c r="KTI287" s="85"/>
      <c r="KTJ287" s="85"/>
      <c r="KTK287" s="85"/>
      <c r="KTL287" s="85"/>
      <c r="KTM287" s="85"/>
      <c r="KTN287" s="85"/>
      <c r="KTO287" s="85"/>
      <c r="KTP287" s="85"/>
      <c r="KTQ287" s="85"/>
      <c r="KTR287" s="85"/>
      <c r="KTS287" s="85"/>
      <c r="KTT287" s="85"/>
      <c r="KTU287" s="85"/>
      <c r="KTV287" s="85"/>
      <c r="KTW287" s="85"/>
      <c r="KTX287" s="85"/>
      <c r="KTY287" s="85"/>
      <c r="KTZ287" s="85"/>
      <c r="KUA287" s="85"/>
      <c r="KUB287" s="85"/>
      <c r="KUC287" s="85"/>
      <c r="KUD287" s="85"/>
      <c r="KUE287" s="85"/>
      <c r="KUF287" s="85"/>
      <c r="KUG287" s="85"/>
      <c r="KUH287" s="85"/>
      <c r="KUI287" s="85"/>
      <c r="KUJ287" s="85"/>
      <c r="KUK287" s="85"/>
      <c r="KUL287" s="85"/>
      <c r="KUM287" s="85"/>
      <c r="KUN287" s="85"/>
      <c r="KUO287" s="85"/>
      <c r="KUP287" s="85"/>
      <c r="KUQ287" s="85"/>
      <c r="KUR287" s="85"/>
      <c r="KUS287" s="85"/>
      <c r="KUT287" s="85"/>
      <c r="KUU287" s="85"/>
      <c r="KUV287" s="85"/>
      <c r="KUW287" s="85"/>
      <c r="KUX287" s="85"/>
      <c r="KUY287" s="85"/>
      <c r="KUZ287" s="85"/>
      <c r="KVA287" s="85"/>
      <c r="KVB287" s="85"/>
      <c r="KVC287" s="85"/>
      <c r="KVD287" s="85"/>
      <c r="KVE287" s="85"/>
      <c r="KVF287" s="85"/>
      <c r="KVG287" s="85"/>
      <c r="KVH287" s="85"/>
      <c r="KVI287" s="85"/>
      <c r="KVJ287" s="85"/>
      <c r="KVK287" s="85"/>
      <c r="KVL287" s="85"/>
      <c r="KVM287" s="85"/>
      <c r="KVN287" s="85"/>
      <c r="KVO287" s="85"/>
      <c r="KVP287" s="85"/>
      <c r="KVQ287" s="85"/>
      <c r="KVR287" s="85"/>
      <c r="KVS287" s="85"/>
      <c r="KVT287" s="85"/>
      <c r="KVU287" s="85"/>
      <c r="KVV287" s="85"/>
      <c r="KVW287" s="85"/>
      <c r="KVX287" s="85"/>
      <c r="KVY287" s="85"/>
      <c r="KVZ287" s="85"/>
      <c r="KWA287" s="85"/>
      <c r="KWB287" s="85"/>
      <c r="KWC287" s="85"/>
      <c r="KWD287" s="85"/>
      <c r="KWE287" s="85"/>
      <c r="KWF287" s="85"/>
      <c r="KWG287" s="85"/>
      <c r="KWH287" s="85"/>
      <c r="KWI287" s="85"/>
      <c r="KWJ287" s="85"/>
      <c r="KWK287" s="85"/>
      <c r="KWL287" s="85"/>
      <c r="KWM287" s="85"/>
      <c r="KWN287" s="85"/>
      <c r="KWO287" s="85"/>
      <c r="KWP287" s="85"/>
      <c r="KWQ287" s="85"/>
      <c r="KWR287" s="85"/>
      <c r="KWS287" s="85"/>
      <c r="KWT287" s="85"/>
      <c r="KWU287" s="85"/>
      <c r="KWV287" s="85"/>
      <c r="KWW287" s="85"/>
      <c r="KWX287" s="85"/>
      <c r="KWY287" s="85"/>
      <c r="KWZ287" s="85"/>
      <c r="KXA287" s="85"/>
      <c r="KXB287" s="85"/>
      <c r="KXC287" s="85"/>
      <c r="KXD287" s="85"/>
      <c r="KXE287" s="85"/>
      <c r="KXF287" s="85"/>
      <c r="KXG287" s="85"/>
      <c r="KXH287" s="85"/>
      <c r="KXI287" s="85"/>
      <c r="KXJ287" s="85"/>
      <c r="KXK287" s="85"/>
      <c r="KXL287" s="85"/>
      <c r="KXM287" s="85"/>
      <c r="KXN287" s="85"/>
      <c r="KXO287" s="85"/>
      <c r="KXP287" s="85"/>
      <c r="KXQ287" s="85"/>
      <c r="KXR287" s="85"/>
      <c r="KXS287" s="85"/>
      <c r="KXT287" s="85"/>
      <c r="KXU287" s="85"/>
      <c r="KXV287" s="85"/>
      <c r="KXW287" s="85"/>
      <c r="KXX287" s="85"/>
      <c r="KXY287" s="85"/>
      <c r="KXZ287" s="85"/>
      <c r="KYA287" s="85"/>
      <c r="KYB287" s="85"/>
      <c r="KYC287" s="85"/>
      <c r="KYD287" s="85"/>
      <c r="KYE287" s="85"/>
      <c r="KYF287" s="85"/>
      <c r="KYG287" s="85"/>
      <c r="KYH287" s="85"/>
      <c r="KYI287" s="85"/>
      <c r="KYJ287" s="85"/>
      <c r="KYK287" s="85"/>
      <c r="KYL287" s="85"/>
      <c r="KYM287" s="85"/>
      <c r="KYN287" s="85"/>
      <c r="KYO287" s="85"/>
      <c r="KYP287" s="85"/>
      <c r="KYQ287" s="85"/>
      <c r="KYR287" s="85"/>
      <c r="KYS287" s="85"/>
      <c r="KYT287" s="85"/>
      <c r="KYU287" s="85"/>
      <c r="KYV287" s="85"/>
      <c r="KYW287" s="85"/>
      <c r="KYX287" s="85"/>
      <c r="KYY287" s="85"/>
      <c r="KYZ287" s="85"/>
      <c r="KZA287" s="85"/>
      <c r="KZB287" s="85"/>
      <c r="KZC287" s="85"/>
      <c r="KZD287" s="85"/>
      <c r="KZE287" s="85"/>
      <c r="KZF287" s="85"/>
      <c r="KZG287" s="85"/>
      <c r="KZH287" s="85"/>
      <c r="KZI287" s="85"/>
      <c r="KZJ287" s="85"/>
      <c r="KZK287" s="85"/>
      <c r="KZL287" s="85"/>
      <c r="KZM287" s="85"/>
      <c r="KZN287" s="85"/>
      <c r="KZO287" s="85"/>
      <c r="KZP287" s="85"/>
      <c r="KZQ287" s="85"/>
      <c r="KZR287" s="85"/>
      <c r="KZS287" s="85"/>
      <c r="KZT287" s="85"/>
      <c r="KZU287" s="85"/>
      <c r="KZV287" s="85"/>
      <c r="KZW287" s="85"/>
      <c r="KZX287" s="85"/>
      <c r="KZY287" s="85"/>
      <c r="KZZ287" s="85"/>
      <c r="LAA287" s="85"/>
      <c r="LAB287" s="85"/>
      <c r="LAC287" s="85"/>
      <c r="LAD287" s="85"/>
      <c r="LAE287" s="85"/>
      <c r="LAF287" s="85"/>
      <c r="LAG287" s="85"/>
      <c r="LAH287" s="85"/>
      <c r="LAI287" s="85"/>
      <c r="LAJ287" s="85"/>
      <c r="LAK287" s="85"/>
      <c r="LAL287" s="85"/>
      <c r="LAM287" s="85"/>
      <c r="LAN287" s="85"/>
      <c r="LAO287" s="85"/>
      <c r="LAP287" s="85"/>
      <c r="LAQ287" s="85"/>
      <c r="LAR287" s="85"/>
      <c r="LAS287" s="85"/>
      <c r="LAT287" s="85"/>
      <c r="LAU287" s="85"/>
      <c r="LAV287" s="85"/>
      <c r="LAW287" s="85"/>
      <c r="LAX287" s="85"/>
      <c r="LAY287" s="85"/>
      <c r="LAZ287" s="85"/>
      <c r="LBA287" s="85"/>
      <c r="LBB287" s="85"/>
      <c r="LBC287" s="85"/>
      <c r="LBD287" s="85"/>
      <c r="LBE287" s="85"/>
      <c r="LBF287" s="85"/>
      <c r="LBG287" s="85"/>
      <c r="LBH287" s="85"/>
      <c r="LBI287" s="85"/>
      <c r="LBJ287" s="85"/>
      <c r="LBK287" s="85"/>
      <c r="LBL287" s="85"/>
      <c r="LBM287" s="85"/>
      <c r="LBN287" s="85"/>
      <c r="LBO287" s="85"/>
      <c r="LBP287" s="85"/>
      <c r="LBQ287" s="85"/>
      <c r="LBR287" s="85"/>
      <c r="LBS287" s="85"/>
      <c r="LBT287" s="85"/>
      <c r="LBU287" s="85"/>
      <c r="LBV287" s="85"/>
      <c r="LBW287" s="85"/>
      <c r="LBX287" s="85"/>
      <c r="LBY287" s="85"/>
      <c r="LBZ287" s="85"/>
      <c r="LCA287" s="85"/>
      <c r="LCB287" s="85"/>
      <c r="LCC287" s="85"/>
      <c r="LCD287" s="85"/>
      <c r="LCE287" s="85"/>
      <c r="LCF287" s="85"/>
      <c r="LCG287" s="85"/>
      <c r="LCH287" s="85"/>
      <c r="LCI287" s="85"/>
      <c r="LCJ287" s="85"/>
      <c r="LCK287" s="85"/>
      <c r="LCL287" s="85"/>
      <c r="LCM287" s="85"/>
      <c r="LCN287" s="85"/>
      <c r="LCO287" s="85"/>
      <c r="LCP287" s="85"/>
      <c r="LCQ287" s="85"/>
      <c r="LCR287" s="85"/>
      <c r="LCS287" s="85"/>
      <c r="LCT287" s="85"/>
      <c r="LCU287" s="85"/>
      <c r="LCV287" s="85"/>
      <c r="LCW287" s="85"/>
      <c r="LCX287" s="85"/>
      <c r="LCY287" s="85"/>
      <c r="LCZ287" s="85"/>
      <c r="LDA287" s="85"/>
      <c r="LDB287" s="85"/>
      <c r="LDC287" s="85"/>
      <c r="LDD287" s="85"/>
      <c r="LDE287" s="85"/>
      <c r="LDF287" s="85"/>
      <c r="LDG287" s="85"/>
      <c r="LDH287" s="85"/>
      <c r="LDI287" s="85"/>
      <c r="LDJ287" s="85"/>
      <c r="LDK287" s="85"/>
      <c r="LDL287" s="85"/>
      <c r="LDM287" s="85"/>
      <c r="LDN287" s="85"/>
      <c r="LDO287" s="85"/>
      <c r="LDP287" s="85"/>
      <c r="LDQ287" s="85"/>
      <c r="LDR287" s="85"/>
      <c r="LDS287" s="85"/>
      <c r="LDT287" s="85"/>
      <c r="LDU287" s="85"/>
      <c r="LDV287" s="85"/>
      <c r="LDW287" s="85"/>
      <c r="LDX287" s="85"/>
      <c r="LDY287" s="85"/>
      <c r="LDZ287" s="85"/>
      <c r="LEA287" s="85"/>
      <c r="LEB287" s="85"/>
      <c r="LEC287" s="85"/>
      <c r="LED287" s="85"/>
      <c r="LEE287" s="85"/>
      <c r="LEF287" s="85"/>
      <c r="LEG287" s="85"/>
      <c r="LEH287" s="85"/>
      <c r="LEI287" s="85"/>
      <c r="LEJ287" s="85"/>
      <c r="LEK287" s="85"/>
      <c r="LEL287" s="85"/>
      <c r="LEM287" s="85"/>
      <c r="LEN287" s="85"/>
      <c r="LEO287" s="85"/>
      <c r="LEP287" s="85"/>
      <c r="LEQ287" s="85"/>
      <c r="LER287" s="85"/>
      <c r="LES287" s="85"/>
      <c r="LET287" s="85"/>
      <c r="LEU287" s="85"/>
      <c r="LEV287" s="85"/>
      <c r="LEW287" s="85"/>
      <c r="LEX287" s="85"/>
      <c r="LEY287" s="85"/>
      <c r="LEZ287" s="85"/>
      <c r="LFA287" s="85"/>
      <c r="LFB287" s="85"/>
      <c r="LFC287" s="85"/>
      <c r="LFD287" s="85"/>
      <c r="LFE287" s="85"/>
      <c r="LFF287" s="85"/>
      <c r="LFG287" s="85"/>
      <c r="LFH287" s="85"/>
      <c r="LFI287" s="85"/>
      <c r="LFJ287" s="85"/>
      <c r="LFK287" s="85"/>
      <c r="LFL287" s="85"/>
      <c r="LFM287" s="85"/>
      <c r="LFN287" s="85"/>
      <c r="LFO287" s="85"/>
      <c r="LFP287" s="85"/>
      <c r="LFQ287" s="85"/>
      <c r="LFR287" s="85"/>
      <c r="LFS287" s="85"/>
      <c r="LFT287" s="85"/>
      <c r="LFU287" s="85"/>
      <c r="LFV287" s="85"/>
      <c r="LFW287" s="85"/>
      <c r="LFX287" s="85"/>
      <c r="LFY287" s="85"/>
      <c r="LFZ287" s="85"/>
      <c r="LGA287" s="85"/>
      <c r="LGB287" s="85"/>
      <c r="LGC287" s="85"/>
      <c r="LGD287" s="85"/>
      <c r="LGE287" s="85"/>
      <c r="LGF287" s="85"/>
      <c r="LGG287" s="85"/>
      <c r="LGH287" s="85"/>
      <c r="LGI287" s="85"/>
      <c r="LGJ287" s="85"/>
      <c r="LGK287" s="85"/>
      <c r="LGL287" s="85"/>
      <c r="LGM287" s="85"/>
      <c r="LGN287" s="85"/>
      <c r="LGO287" s="85"/>
      <c r="LGP287" s="85"/>
      <c r="LGQ287" s="85"/>
      <c r="LGR287" s="85"/>
      <c r="LGS287" s="85"/>
      <c r="LGT287" s="85"/>
      <c r="LGU287" s="85"/>
      <c r="LGV287" s="85"/>
      <c r="LGW287" s="85"/>
      <c r="LGX287" s="85"/>
      <c r="LGY287" s="85"/>
      <c r="LGZ287" s="85"/>
      <c r="LHA287" s="85"/>
      <c r="LHB287" s="85"/>
      <c r="LHC287" s="85"/>
      <c r="LHD287" s="85"/>
      <c r="LHE287" s="85"/>
      <c r="LHF287" s="85"/>
      <c r="LHG287" s="85"/>
      <c r="LHH287" s="85"/>
      <c r="LHI287" s="85"/>
      <c r="LHJ287" s="85"/>
      <c r="LHK287" s="85"/>
      <c r="LHL287" s="85"/>
      <c r="LHM287" s="85"/>
      <c r="LHN287" s="85"/>
      <c r="LHO287" s="85"/>
      <c r="LHP287" s="85"/>
      <c r="LHQ287" s="85"/>
      <c r="LHR287" s="85"/>
      <c r="LHS287" s="85"/>
      <c r="LHT287" s="85"/>
      <c r="LHU287" s="85"/>
      <c r="LHV287" s="85"/>
      <c r="LHW287" s="85"/>
      <c r="LHX287" s="85"/>
      <c r="LHY287" s="85"/>
      <c r="LHZ287" s="85"/>
      <c r="LIA287" s="85"/>
      <c r="LIB287" s="85"/>
      <c r="LIC287" s="85"/>
      <c r="LID287" s="85"/>
      <c r="LIE287" s="85"/>
      <c r="LIF287" s="85"/>
      <c r="LIG287" s="85"/>
      <c r="LIH287" s="85"/>
      <c r="LII287" s="85"/>
      <c r="LIJ287" s="85"/>
      <c r="LIK287" s="85"/>
      <c r="LIL287" s="85"/>
      <c r="LIM287" s="85"/>
      <c r="LIN287" s="85"/>
      <c r="LIO287" s="85"/>
      <c r="LIP287" s="85"/>
      <c r="LIQ287" s="85"/>
      <c r="LIR287" s="85"/>
      <c r="LIS287" s="85"/>
      <c r="LIT287" s="85"/>
      <c r="LIU287" s="85"/>
      <c r="LIV287" s="85"/>
      <c r="LIW287" s="85"/>
      <c r="LIX287" s="85"/>
      <c r="LIY287" s="85"/>
      <c r="LIZ287" s="85"/>
      <c r="LJA287" s="85"/>
      <c r="LJB287" s="85"/>
      <c r="LJC287" s="85"/>
      <c r="LJD287" s="85"/>
      <c r="LJE287" s="85"/>
      <c r="LJF287" s="85"/>
      <c r="LJG287" s="85"/>
      <c r="LJH287" s="85"/>
      <c r="LJI287" s="85"/>
      <c r="LJJ287" s="85"/>
      <c r="LJK287" s="85"/>
      <c r="LJL287" s="85"/>
      <c r="LJM287" s="85"/>
      <c r="LJN287" s="85"/>
      <c r="LJO287" s="85"/>
      <c r="LJP287" s="85"/>
      <c r="LJQ287" s="85"/>
      <c r="LJR287" s="85"/>
      <c r="LJS287" s="85"/>
      <c r="LJT287" s="85"/>
      <c r="LJU287" s="85"/>
      <c r="LJV287" s="85"/>
      <c r="LJW287" s="85"/>
      <c r="LJX287" s="85"/>
      <c r="LJY287" s="85"/>
      <c r="LJZ287" s="85"/>
      <c r="LKA287" s="85"/>
      <c r="LKB287" s="85"/>
      <c r="LKC287" s="85"/>
      <c r="LKD287" s="85"/>
      <c r="LKE287" s="85"/>
      <c r="LKF287" s="85"/>
      <c r="LKG287" s="85"/>
      <c r="LKH287" s="85"/>
      <c r="LKI287" s="85"/>
      <c r="LKJ287" s="85"/>
      <c r="LKK287" s="85"/>
      <c r="LKL287" s="85"/>
      <c r="LKM287" s="85"/>
      <c r="LKN287" s="85"/>
      <c r="LKO287" s="85"/>
      <c r="LKP287" s="85"/>
      <c r="LKQ287" s="85"/>
      <c r="LKR287" s="85"/>
      <c r="LKS287" s="85"/>
      <c r="LKT287" s="85"/>
      <c r="LKU287" s="85"/>
      <c r="LKV287" s="85"/>
      <c r="LKW287" s="85"/>
      <c r="LKX287" s="85"/>
      <c r="LKY287" s="85"/>
      <c r="LKZ287" s="85"/>
      <c r="LLA287" s="85"/>
      <c r="LLB287" s="85"/>
      <c r="LLC287" s="85"/>
      <c r="LLD287" s="85"/>
      <c r="LLE287" s="85"/>
      <c r="LLF287" s="85"/>
      <c r="LLG287" s="85"/>
      <c r="LLH287" s="85"/>
      <c r="LLI287" s="85"/>
      <c r="LLJ287" s="85"/>
      <c r="LLK287" s="85"/>
      <c r="LLL287" s="85"/>
      <c r="LLM287" s="85"/>
      <c r="LLN287" s="85"/>
      <c r="LLO287" s="85"/>
      <c r="LLP287" s="85"/>
      <c r="LLQ287" s="85"/>
      <c r="LLR287" s="85"/>
      <c r="LLS287" s="85"/>
      <c r="LLT287" s="85"/>
      <c r="LLU287" s="85"/>
      <c r="LLV287" s="85"/>
      <c r="LLW287" s="85"/>
      <c r="LLX287" s="85"/>
      <c r="LLY287" s="85"/>
      <c r="LLZ287" s="85"/>
      <c r="LMA287" s="85"/>
      <c r="LMB287" s="85"/>
      <c r="LMC287" s="85"/>
      <c r="LMD287" s="85"/>
      <c r="LME287" s="85"/>
      <c r="LMF287" s="85"/>
      <c r="LMG287" s="85"/>
      <c r="LMH287" s="85"/>
      <c r="LMI287" s="85"/>
      <c r="LMJ287" s="85"/>
      <c r="LMK287" s="85"/>
      <c r="LML287" s="85"/>
      <c r="LMM287" s="85"/>
      <c r="LMN287" s="85"/>
      <c r="LMO287" s="85"/>
      <c r="LMP287" s="85"/>
      <c r="LMQ287" s="85"/>
      <c r="LMR287" s="85"/>
      <c r="LMS287" s="85"/>
      <c r="LMT287" s="85"/>
      <c r="LMU287" s="85"/>
      <c r="LMV287" s="85"/>
      <c r="LMW287" s="85"/>
      <c r="LMX287" s="85"/>
      <c r="LMY287" s="85"/>
      <c r="LMZ287" s="85"/>
      <c r="LNA287" s="85"/>
      <c r="LNB287" s="85"/>
      <c r="LNC287" s="85"/>
      <c r="LND287" s="85"/>
      <c r="LNE287" s="85"/>
      <c r="LNF287" s="85"/>
      <c r="LNG287" s="85"/>
      <c r="LNH287" s="85"/>
      <c r="LNI287" s="85"/>
      <c r="LNJ287" s="85"/>
      <c r="LNK287" s="85"/>
      <c r="LNL287" s="85"/>
      <c r="LNM287" s="85"/>
      <c r="LNN287" s="85"/>
      <c r="LNO287" s="85"/>
      <c r="LNP287" s="85"/>
      <c r="LNQ287" s="85"/>
      <c r="LNR287" s="85"/>
      <c r="LNS287" s="85"/>
      <c r="LNT287" s="85"/>
      <c r="LNU287" s="85"/>
      <c r="LNV287" s="85"/>
      <c r="LNW287" s="85"/>
      <c r="LNX287" s="85"/>
      <c r="LNY287" s="85"/>
      <c r="LNZ287" s="85"/>
      <c r="LOA287" s="85"/>
      <c r="LOB287" s="85"/>
      <c r="LOC287" s="85"/>
      <c r="LOD287" s="85"/>
      <c r="LOE287" s="85"/>
      <c r="LOF287" s="85"/>
      <c r="LOG287" s="85"/>
      <c r="LOH287" s="85"/>
      <c r="LOI287" s="85"/>
      <c r="LOJ287" s="85"/>
      <c r="LOK287" s="85"/>
      <c r="LOL287" s="85"/>
      <c r="LOM287" s="85"/>
      <c r="LON287" s="85"/>
      <c r="LOO287" s="85"/>
      <c r="LOP287" s="85"/>
      <c r="LOQ287" s="85"/>
      <c r="LOR287" s="85"/>
      <c r="LOS287" s="85"/>
      <c r="LOT287" s="85"/>
      <c r="LOU287" s="85"/>
      <c r="LOV287" s="85"/>
      <c r="LOW287" s="85"/>
      <c r="LOX287" s="85"/>
      <c r="LOY287" s="85"/>
      <c r="LOZ287" s="85"/>
      <c r="LPA287" s="85"/>
      <c r="LPB287" s="85"/>
      <c r="LPC287" s="85"/>
      <c r="LPD287" s="85"/>
      <c r="LPE287" s="85"/>
      <c r="LPF287" s="85"/>
      <c r="LPG287" s="85"/>
      <c r="LPH287" s="85"/>
      <c r="LPI287" s="85"/>
      <c r="LPJ287" s="85"/>
      <c r="LPK287" s="85"/>
      <c r="LPL287" s="85"/>
      <c r="LPM287" s="85"/>
      <c r="LPN287" s="85"/>
      <c r="LPO287" s="85"/>
      <c r="LPP287" s="85"/>
      <c r="LPQ287" s="85"/>
      <c r="LPR287" s="85"/>
      <c r="LPS287" s="85"/>
      <c r="LPT287" s="85"/>
      <c r="LPU287" s="85"/>
      <c r="LPV287" s="85"/>
      <c r="LPW287" s="85"/>
      <c r="LPX287" s="85"/>
      <c r="LPY287" s="85"/>
      <c r="LPZ287" s="85"/>
      <c r="LQA287" s="85"/>
      <c r="LQB287" s="85"/>
      <c r="LQC287" s="85"/>
      <c r="LQD287" s="85"/>
      <c r="LQE287" s="85"/>
      <c r="LQF287" s="85"/>
      <c r="LQG287" s="85"/>
      <c r="LQH287" s="85"/>
      <c r="LQI287" s="85"/>
      <c r="LQJ287" s="85"/>
      <c r="LQK287" s="85"/>
      <c r="LQL287" s="85"/>
      <c r="LQM287" s="85"/>
      <c r="LQN287" s="85"/>
      <c r="LQO287" s="85"/>
      <c r="LQP287" s="85"/>
      <c r="LQQ287" s="85"/>
      <c r="LQR287" s="85"/>
      <c r="LQS287" s="85"/>
      <c r="LQT287" s="85"/>
      <c r="LQU287" s="85"/>
      <c r="LQV287" s="85"/>
      <c r="LQW287" s="85"/>
      <c r="LQX287" s="85"/>
      <c r="LQY287" s="85"/>
      <c r="LQZ287" s="85"/>
      <c r="LRA287" s="85"/>
      <c r="LRB287" s="85"/>
      <c r="LRC287" s="85"/>
      <c r="LRD287" s="85"/>
      <c r="LRE287" s="85"/>
      <c r="LRF287" s="85"/>
      <c r="LRG287" s="85"/>
      <c r="LRH287" s="85"/>
      <c r="LRI287" s="85"/>
      <c r="LRJ287" s="85"/>
      <c r="LRK287" s="85"/>
      <c r="LRL287" s="85"/>
      <c r="LRM287" s="85"/>
      <c r="LRN287" s="85"/>
      <c r="LRO287" s="85"/>
      <c r="LRP287" s="85"/>
      <c r="LRQ287" s="85"/>
      <c r="LRR287" s="85"/>
      <c r="LRS287" s="85"/>
      <c r="LRT287" s="85"/>
      <c r="LRU287" s="85"/>
      <c r="LRV287" s="85"/>
      <c r="LRW287" s="85"/>
      <c r="LRX287" s="85"/>
      <c r="LRY287" s="85"/>
      <c r="LRZ287" s="85"/>
      <c r="LSA287" s="85"/>
      <c r="LSB287" s="85"/>
      <c r="LSC287" s="85"/>
      <c r="LSD287" s="85"/>
      <c r="LSE287" s="85"/>
      <c r="LSF287" s="85"/>
      <c r="LSG287" s="85"/>
      <c r="LSH287" s="85"/>
      <c r="LSI287" s="85"/>
      <c r="LSJ287" s="85"/>
      <c r="LSK287" s="85"/>
      <c r="LSL287" s="85"/>
      <c r="LSM287" s="85"/>
      <c r="LSN287" s="85"/>
      <c r="LSO287" s="85"/>
      <c r="LSP287" s="85"/>
      <c r="LSQ287" s="85"/>
      <c r="LSR287" s="85"/>
      <c r="LSS287" s="85"/>
      <c r="LST287" s="85"/>
      <c r="LSU287" s="85"/>
      <c r="LSV287" s="85"/>
      <c r="LSW287" s="85"/>
      <c r="LSX287" s="85"/>
      <c r="LSY287" s="85"/>
      <c r="LSZ287" s="85"/>
      <c r="LTA287" s="85"/>
      <c r="LTB287" s="85"/>
      <c r="LTC287" s="85"/>
      <c r="LTD287" s="85"/>
      <c r="LTE287" s="85"/>
      <c r="LTF287" s="85"/>
      <c r="LTG287" s="85"/>
      <c r="LTH287" s="85"/>
      <c r="LTI287" s="85"/>
      <c r="LTJ287" s="85"/>
      <c r="LTK287" s="85"/>
      <c r="LTL287" s="85"/>
      <c r="LTM287" s="85"/>
      <c r="LTN287" s="85"/>
      <c r="LTO287" s="85"/>
      <c r="LTP287" s="85"/>
      <c r="LTQ287" s="85"/>
      <c r="LTR287" s="85"/>
      <c r="LTS287" s="85"/>
      <c r="LTT287" s="85"/>
      <c r="LTU287" s="85"/>
      <c r="LTV287" s="85"/>
      <c r="LTW287" s="85"/>
      <c r="LTX287" s="85"/>
      <c r="LTY287" s="85"/>
      <c r="LTZ287" s="85"/>
      <c r="LUA287" s="85"/>
      <c r="LUB287" s="85"/>
      <c r="LUC287" s="85"/>
      <c r="LUD287" s="85"/>
      <c r="LUE287" s="85"/>
      <c r="LUF287" s="85"/>
      <c r="LUG287" s="85"/>
      <c r="LUH287" s="85"/>
      <c r="LUI287" s="85"/>
      <c r="LUJ287" s="85"/>
      <c r="LUK287" s="85"/>
      <c r="LUL287" s="85"/>
      <c r="LUM287" s="85"/>
      <c r="LUN287" s="85"/>
      <c r="LUO287" s="85"/>
      <c r="LUP287" s="85"/>
      <c r="LUQ287" s="85"/>
      <c r="LUR287" s="85"/>
      <c r="LUS287" s="85"/>
      <c r="LUT287" s="85"/>
      <c r="LUU287" s="85"/>
      <c r="LUV287" s="85"/>
      <c r="LUW287" s="85"/>
      <c r="LUX287" s="85"/>
      <c r="LUY287" s="85"/>
      <c r="LUZ287" s="85"/>
      <c r="LVA287" s="85"/>
      <c r="LVB287" s="85"/>
      <c r="LVC287" s="85"/>
      <c r="LVD287" s="85"/>
      <c r="LVE287" s="85"/>
      <c r="LVF287" s="85"/>
      <c r="LVG287" s="85"/>
      <c r="LVH287" s="85"/>
      <c r="LVI287" s="85"/>
      <c r="LVJ287" s="85"/>
      <c r="LVK287" s="85"/>
      <c r="LVL287" s="85"/>
      <c r="LVM287" s="85"/>
      <c r="LVN287" s="85"/>
      <c r="LVO287" s="85"/>
      <c r="LVP287" s="85"/>
      <c r="LVQ287" s="85"/>
      <c r="LVR287" s="85"/>
      <c r="LVS287" s="85"/>
      <c r="LVT287" s="85"/>
      <c r="LVU287" s="85"/>
      <c r="LVV287" s="85"/>
      <c r="LVW287" s="85"/>
      <c r="LVX287" s="85"/>
      <c r="LVY287" s="85"/>
      <c r="LVZ287" s="85"/>
      <c r="LWA287" s="85"/>
      <c r="LWB287" s="85"/>
      <c r="LWC287" s="85"/>
      <c r="LWD287" s="85"/>
      <c r="LWE287" s="85"/>
      <c r="LWF287" s="85"/>
      <c r="LWG287" s="85"/>
      <c r="LWH287" s="85"/>
      <c r="LWI287" s="85"/>
      <c r="LWJ287" s="85"/>
      <c r="LWK287" s="85"/>
      <c r="LWL287" s="85"/>
      <c r="LWM287" s="85"/>
      <c r="LWN287" s="85"/>
      <c r="LWO287" s="85"/>
      <c r="LWP287" s="85"/>
      <c r="LWQ287" s="85"/>
      <c r="LWR287" s="85"/>
      <c r="LWS287" s="85"/>
      <c r="LWT287" s="85"/>
      <c r="LWU287" s="85"/>
      <c r="LWV287" s="85"/>
      <c r="LWW287" s="85"/>
      <c r="LWX287" s="85"/>
      <c r="LWY287" s="85"/>
      <c r="LWZ287" s="85"/>
      <c r="LXA287" s="85"/>
      <c r="LXB287" s="85"/>
      <c r="LXC287" s="85"/>
      <c r="LXD287" s="85"/>
      <c r="LXE287" s="85"/>
      <c r="LXF287" s="85"/>
      <c r="LXG287" s="85"/>
      <c r="LXH287" s="85"/>
      <c r="LXI287" s="85"/>
      <c r="LXJ287" s="85"/>
      <c r="LXK287" s="85"/>
      <c r="LXL287" s="85"/>
      <c r="LXM287" s="85"/>
      <c r="LXN287" s="85"/>
      <c r="LXO287" s="85"/>
      <c r="LXP287" s="85"/>
      <c r="LXQ287" s="85"/>
      <c r="LXR287" s="85"/>
      <c r="LXS287" s="85"/>
      <c r="LXT287" s="85"/>
      <c r="LXU287" s="85"/>
      <c r="LXV287" s="85"/>
      <c r="LXW287" s="85"/>
      <c r="LXX287" s="85"/>
      <c r="LXY287" s="85"/>
      <c r="LXZ287" s="85"/>
      <c r="LYA287" s="85"/>
      <c r="LYB287" s="85"/>
      <c r="LYC287" s="85"/>
      <c r="LYD287" s="85"/>
      <c r="LYE287" s="85"/>
      <c r="LYF287" s="85"/>
      <c r="LYG287" s="85"/>
      <c r="LYH287" s="85"/>
      <c r="LYI287" s="85"/>
      <c r="LYJ287" s="85"/>
      <c r="LYK287" s="85"/>
      <c r="LYL287" s="85"/>
      <c r="LYM287" s="85"/>
      <c r="LYN287" s="85"/>
      <c r="LYO287" s="85"/>
      <c r="LYP287" s="85"/>
      <c r="LYQ287" s="85"/>
      <c r="LYR287" s="85"/>
      <c r="LYS287" s="85"/>
      <c r="LYT287" s="85"/>
      <c r="LYU287" s="85"/>
      <c r="LYV287" s="85"/>
      <c r="LYW287" s="85"/>
      <c r="LYX287" s="85"/>
      <c r="LYY287" s="85"/>
      <c r="LYZ287" s="85"/>
      <c r="LZA287" s="85"/>
      <c r="LZB287" s="85"/>
      <c r="LZC287" s="85"/>
      <c r="LZD287" s="85"/>
      <c r="LZE287" s="85"/>
      <c r="LZF287" s="85"/>
      <c r="LZG287" s="85"/>
      <c r="LZH287" s="85"/>
      <c r="LZI287" s="85"/>
      <c r="LZJ287" s="85"/>
      <c r="LZK287" s="85"/>
      <c r="LZL287" s="85"/>
      <c r="LZM287" s="85"/>
      <c r="LZN287" s="85"/>
      <c r="LZO287" s="85"/>
      <c r="LZP287" s="85"/>
      <c r="LZQ287" s="85"/>
      <c r="LZR287" s="85"/>
      <c r="LZS287" s="85"/>
      <c r="LZT287" s="85"/>
      <c r="LZU287" s="85"/>
      <c r="LZV287" s="85"/>
      <c r="LZW287" s="85"/>
      <c r="LZX287" s="85"/>
      <c r="LZY287" s="85"/>
      <c r="LZZ287" s="85"/>
      <c r="MAA287" s="85"/>
      <c r="MAB287" s="85"/>
      <c r="MAC287" s="85"/>
      <c r="MAD287" s="85"/>
      <c r="MAE287" s="85"/>
      <c r="MAF287" s="85"/>
      <c r="MAG287" s="85"/>
      <c r="MAH287" s="85"/>
      <c r="MAI287" s="85"/>
      <c r="MAJ287" s="85"/>
      <c r="MAK287" s="85"/>
      <c r="MAL287" s="85"/>
      <c r="MAM287" s="85"/>
      <c r="MAN287" s="85"/>
      <c r="MAO287" s="85"/>
      <c r="MAP287" s="85"/>
      <c r="MAQ287" s="85"/>
      <c r="MAR287" s="85"/>
      <c r="MAS287" s="85"/>
      <c r="MAT287" s="85"/>
      <c r="MAU287" s="85"/>
      <c r="MAV287" s="85"/>
      <c r="MAW287" s="85"/>
      <c r="MAX287" s="85"/>
      <c r="MAY287" s="85"/>
      <c r="MAZ287" s="85"/>
      <c r="MBA287" s="85"/>
      <c r="MBB287" s="85"/>
      <c r="MBC287" s="85"/>
      <c r="MBD287" s="85"/>
      <c r="MBE287" s="85"/>
      <c r="MBF287" s="85"/>
      <c r="MBG287" s="85"/>
      <c r="MBH287" s="85"/>
      <c r="MBI287" s="85"/>
      <c r="MBJ287" s="85"/>
      <c r="MBK287" s="85"/>
      <c r="MBL287" s="85"/>
      <c r="MBM287" s="85"/>
      <c r="MBN287" s="85"/>
      <c r="MBO287" s="85"/>
      <c r="MBP287" s="85"/>
      <c r="MBQ287" s="85"/>
      <c r="MBR287" s="85"/>
      <c r="MBS287" s="85"/>
      <c r="MBT287" s="85"/>
      <c r="MBU287" s="85"/>
      <c r="MBV287" s="85"/>
      <c r="MBW287" s="85"/>
      <c r="MBX287" s="85"/>
      <c r="MBY287" s="85"/>
      <c r="MBZ287" s="85"/>
      <c r="MCA287" s="85"/>
      <c r="MCB287" s="85"/>
      <c r="MCC287" s="85"/>
      <c r="MCD287" s="85"/>
      <c r="MCE287" s="85"/>
      <c r="MCF287" s="85"/>
      <c r="MCG287" s="85"/>
      <c r="MCH287" s="85"/>
      <c r="MCI287" s="85"/>
      <c r="MCJ287" s="85"/>
      <c r="MCK287" s="85"/>
      <c r="MCL287" s="85"/>
      <c r="MCM287" s="85"/>
      <c r="MCN287" s="85"/>
      <c r="MCO287" s="85"/>
      <c r="MCP287" s="85"/>
      <c r="MCQ287" s="85"/>
      <c r="MCR287" s="85"/>
      <c r="MCS287" s="85"/>
      <c r="MCT287" s="85"/>
      <c r="MCU287" s="85"/>
      <c r="MCV287" s="85"/>
      <c r="MCW287" s="85"/>
      <c r="MCX287" s="85"/>
      <c r="MCY287" s="85"/>
      <c r="MCZ287" s="85"/>
      <c r="MDA287" s="85"/>
      <c r="MDB287" s="85"/>
      <c r="MDC287" s="85"/>
      <c r="MDD287" s="85"/>
      <c r="MDE287" s="85"/>
      <c r="MDF287" s="85"/>
      <c r="MDG287" s="85"/>
      <c r="MDH287" s="85"/>
      <c r="MDI287" s="85"/>
      <c r="MDJ287" s="85"/>
      <c r="MDK287" s="85"/>
      <c r="MDL287" s="85"/>
      <c r="MDM287" s="85"/>
      <c r="MDN287" s="85"/>
      <c r="MDO287" s="85"/>
      <c r="MDP287" s="85"/>
      <c r="MDQ287" s="85"/>
      <c r="MDR287" s="85"/>
      <c r="MDS287" s="85"/>
      <c r="MDT287" s="85"/>
      <c r="MDU287" s="85"/>
      <c r="MDV287" s="85"/>
      <c r="MDW287" s="85"/>
      <c r="MDX287" s="85"/>
      <c r="MDY287" s="85"/>
      <c r="MDZ287" s="85"/>
      <c r="MEA287" s="85"/>
      <c r="MEB287" s="85"/>
      <c r="MEC287" s="85"/>
      <c r="MED287" s="85"/>
      <c r="MEE287" s="85"/>
      <c r="MEF287" s="85"/>
      <c r="MEG287" s="85"/>
      <c r="MEH287" s="85"/>
      <c r="MEI287" s="85"/>
      <c r="MEJ287" s="85"/>
      <c r="MEK287" s="85"/>
      <c r="MEL287" s="85"/>
      <c r="MEM287" s="85"/>
      <c r="MEN287" s="85"/>
      <c r="MEO287" s="85"/>
      <c r="MEP287" s="85"/>
      <c r="MEQ287" s="85"/>
      <c r="MER287" s="85"/>
      <c r="MES287" s="85"/>
      <c r="MET287" s="85"/>
      <c r="MEU287" s="85"/>
      <c r="MEV287" s="85"/>
      <c r="MEW287" s="85"/>
      <c r="MEX287" s="85"/>
      <c r="MEY287" s="85"/>
      <c r="MEZ287" s="85"/>
      <c r="MFA287" s="85"/>
      <c r="MFB287" s="85"/>
      <c r="MFC287" s="85"/>
      <c r="MFD287" s="85"/>
      <c r="MFE287" s="85"/>
      <c r="MFF287" s="85"/>
      <c r="MFG287" s="85"/>
      <c r="MFH287" s="85"/>
      <c r="MFI287" s="85"/>
      <c r="MFJ287" s="85"/>
      <c r="MFK287" s="85"/>
      <c r="MFL287" s="85"/>
      <c r="MFM287" s="85"/>
      <c r="MFN287" s="85"/>
      <c r="MFO287" s="85"/>
      <c r="MFP287" s="85"/>
      <c r="MFQ287" s="85"/>
      <c r="MFR287" s="85"/>
      <c r="MFS287" s="85"/>
      <c r="MFT287" s="85"/>
      <c r="MFU287" s="85"/>
      <c r="MFV287" s="85"/>
      <c r="MFW287" s="85"/>
      <c r="MFX287" s="85"/>
      <c r="MFY287" s="85"/>
      <c r="MFZ287" s="85"/>
      <c r="MGA287" s="85"/>
      <c r="MGB287" s="85"/>
      <c r="MGC287" s="85"/>
      <c r="MGD287" s="85"/>
      <c r="MGE287" s="85"/>
      <c r="MGF287" s="85"/>
      <c r="MGG287" s="85"/>
      <c r="MGH287" s="85"/>
      <c r="MGI287" s="85"/>
      <c r="MGJ287" s="85"/>
      <c r="MGK287" s="85"/>
      <c r="MGL287" s="85"/>
      <c r="MGM287" s="85"/>
      <c r="MGN287" s="85"/>
      <c r="MGO287" s="85"/>
      <c r="MGP287" s="85"/>
      <c r="MGQ287" s="85"/>
      <c r="MGR287" s="85"/>
      <c r="MGS287" s="85"/>
      <c r="MGT287" s="85"/>
      <c r="MGU287" s="85"/>
      <c r="MGV287" s="85"/>
      <c r="MGW287" s="85"/>
      <c r="MGX287" s="85"/>
      <c r="MGY287" s="85"/>
      <c r="MGZ287" s="85"/>
      <c r="MHA287" s="85"/>
      <c r="MHB287" s="85"/>
      <c r="MHC287" s="85"/>
      <c r="MHD287" s="85"/>
      <c r="MHE287" s="85"/>
      <c r="MHF287" s="85"/>
      <c r="MHG287" s="85"/>
      <c r="MHH287" s="85"/>
      <c r="MHI287" s="85"/>
      <c r="MHJ287" s="85"/>
      <c r="MHK287" s="85"/>
      <c r="MHL287" s="85"/>
      <c r="MHM287" s="85"/>
      <c r="MHN287" s="85"/>
      <c r="MHO287" s="85"/>
      <c r="MHP287" s="85"/>
      <c r="MHQ287" s="85"/>
      <c r="MHR287" s="85"/>
      <c r="MHS287" s="85"/>
      <c r="MHT287" s="85"/>
      <c r="MHU287" s="85"/>
      <c r="MHV287" s="85"/>
      <c r="MHW287" s="85"/>
      <c r="MHX287" s="85"/>
      <c r="MHY287" s="85"/>
      <c r="MHZ287" s="85"/>
      <c r="MIA287" s="85"/>
      <c r="MIB287" s="85"/>
      <c r="MIC287" s="85"/>
      <c r="MID287" s="85"/>
      <c r="MIE287" s="85"/>
      <c r="MIF287" s="85"/>
      <c r="MIG287" s="85"/>
      <c r="MIH287" s="85"/>
      <c r="MII287" s="85"/>
      <c r="MIJ287" s="85"/>
      <c r="MIK287" s="85"/>
      <c r="MIL287" s="85"/>
      <c r="MIM287" s="85"/>
      <c r="MIN287" s="85"/>
      <c r="MIO287" s="85"/>
      <c r="MIP287" s="85"/>
      <c r="MIQ287" s="85"/>
      <c r="MIR287" s="85"/>
      <c r="MIS287" s="85"/>
      <c r="MIT287" s="85"/>
      <c r="MIU287" s="85"/>
      <c r="MIV287" s="85"/>
      <c r="MIW287" s="85"/>
      <c r="MIX287" s="85"/>
      <c r="MIY287" s="85"/>
      <c r="MIZ287" s="85"/>
      <c r="MJA287" s="85"/>
      <c r="MJB287" s="85"/>
      <c r="MJC287" s="85"/>
      <c r="MJD287" s="85"/>
      <c r="MJE287" s="85"/>
      <c r="MJF287" s="85"/>
      <c r="MJG287" s="85"/>
      <c r="MJH287" s="85"/>
      <c r="MJI287" s="85"/>
      <c r="MJJ287" s="85"/>
      <c r="MJK287" s="85"/>
      <c r="MJL287" s="85"/>
      <c r="MJM287" s="85"/>
      <c r="MJN287" s="85"/>
      <c r="MJO287" s="85"/>
      <c r="MJP287" s="85"/>
      <c r="MJQ287" s="85"/>
      <c r="MJR287" s="85"/>
      <c r="MJS287" s="85"/>
      <c r="MJT287" s="85"/>
      <c r="MJU287" s="85"/>
      <c r="MJV287" s="85"/>
      <c r="MJW287" s="85"/>
      <c r="MJX287" s="85"/>
      <c r="MJY287" s="85"/>
      <c r="MJZ287" s="85"/>
      <c r="MKA287" s="85"/>
      <c r="MKB287" s="85"/>
      <c r="MKC287" s="85"/>
      <c r="MKD287" s="85"/>
      <c r="MKE287" s="85"/>
      <c r="MKF287" s="85"/>
      <c r="MKG287" s="85"/>
      <c r="MKH287" s="85"/>
      <c r="MKI287" s="85"/>
      <c r="MKJ287" s="85"/>
      <c r="MKK287" s="85"/>
      <c r="MKL287" s="85"/>
      <c r="MKM287" s="85"/>
      <c r="MKN287" s="85"/>
      <c r="MKO287" s="85"/>
      <c r="MKP287" s="85"/>
      <c r="MKQ287" s="85"/>
      <c r="MKR287" s="85"/>
      <c r="MKS287" s="85"/>
      <c r="MKT287" s="85"/>
      <c r="MKU287" s="85"/>
      <c r="MKV287" s="85"/>
      <c r="MKW287" s="85"/>
      <c r="MKX287" s="85"/>
      <c r="MKY287" s="85"/>
      <c r="MKZ287" s="85"/>
      <c r="MLA287" s="85"/>
      <c r="MLB287" s="85"/>
      <c r="MLC287" s="85"/>
      <c r="MLD287" s="85"/>
      <c r="MLE287" s="85"/>
      <c r="MLF287" s="85"/>
      <c r="MLG287" s="85"/>
      <c r="MLH287" s="85"/>
      <c r="MLI287" s="85"/>
      <c r="MLJ287" s="85"/>
      <c r="MLK287" s="85"/>
      <c r="MLL287" s="85"/>
      <c r="MLM287" s="85"/>
      <c r="MLN287" s="85"/>
      <c r="MLO287" s="85"/>
      <c r="MLP287" s="85"/>
      <c r="MLQ287" s="85"/>
      <c r="MLR287" s="85"/>
      <c r="MLS287" s="85"/>
      <c r="MLT287" s="85"/>
      <c r="MLU287" s="85"/>
      <c r="MLV287" s="85"/>
      <c r="MLW287" s="85"/>
      <c r="MLX287" s="85"/>
      <c r="MLY287" s="85"/>
      <c r="MLZ287" s="85"/>
      <c r="MMA287" s="85"/>
      <c r="MMB287" s="85"/>
      <c r="MMC287" s="85"/>
      <c r="MMD287" s="85"/>
      <c r="MME287" s="85"/>
      <c r="MMF287" s="85"/>
      <c r="MMG287" s="85"/>
      <c r="MMH287" s="85"/>
      <c r="MMI287" s="85"/>
      <c r="MMJ287" s="85"/>
      <c r="MMK287" s="85"/>
      <c r="MML287" s="85"/>
      <c r="MMM287" s="85"/>
      <c r="MMN287" s="85"/>
      <c r="MMO287" s="85"/>
      <c r="MMP287" s="85"/>
      <c r="MMQ287" s="85"/>
      <c r="MMR287" s="85"/>
      <c r="MMS287" s="85"/>
      <c r="MMT287" s="85"/>
      <c r="MMU287" s="85"/>
      <c r="MMV287" s="85"/>
      <c r="MMW287" s="85"/>
      <c r="MMX287" s="85"/>
      <c r="MMY287" s="85"/>
      <c r="MMZ287" s="85"/>
      <c r="MNA287" s="85"/>
      <c r="MNB287" s="85"/>
      <c r="MNC287" s="85"/>
      <c r="MND287" s="85"/>
      <c r="MNE287" s="85"/>
      <c r="MNF287" s="85"/>
      <c r="MNG287" s="85"/>
      <c r="MNH287" s="85"/>
      <c r="MNI287" s="85"/>
      <c r="MNJ287" s="85"/>
      <c r="MNK287" s="85"/>
      <c r="MNL287" s="85"/>
      <c r="MNM287" s="85"/>
      <c r="MNN287" s="85"/>
      <c r="MNO287" s="85"/>
      <c r="MNP287" s="85"/>
      <c r="MNQ287" s="85"/>
      <c r="MNR287" s="85"/>
      <c r="MNS287" s="85"/>
      <c r="MNT287" s="85"/>
      <c r="MNU287" s="85"/>
      <c r="MNV287" s="85"/>
      <c r="MNW287" s="85"/>
      <c r="MNX287" s="85"/>
      <c r="MNY287" s="85"/>
      <c r="MNZ287" s="85"/>
      <c r="MOA287" s="85"/>
      <c r="MOB287" s="85"/>
      <c r="MOC287" s="85"/>
      <c r="MOD287" s="85"/>
      <c r="MOE287" s="85"/>
      <c r="MOF287" s="85"/>
      <c r="MOG287" s="85"/>
      <c r="MOH287" s="85"/>
      <c r="MOI287" s="85"/>
      <c r="MOJ287" s="85"/>
      <c r="MOK287" s="85"/>
      <c r="MOL287" s="85"/>
      <c r="MOM287" s="85"/>
      <c r="MON287" s="85"/>
      <c r="MOO287" s="85"/>
      <c r="MOP287" s="85"/>
      <c r="MOQ287" s="85"/>
      <c r="MOR287" s="85"/>
      <c r="MOS287" s="85"/>
      <c r="MOT287" s="85"/>
      <c r="MOU287" s="85"/>
      <c r="MOV287" s="85"/>
      <c r="MOW287" s="85"/>
      <c r="MOX287" s="85"/>
      <c r="MOY287" s="85"/>
      <c r="MOZ287" s="85"/>
      <c r="MPA287" s="85"/>
      <c r="MPB287" s="85"/>
      <c r="MPC287" s="85"/>
      <c r="MPD287" s="85"/>
      <c r="MPE287" s="85"/>
      <c r="MPF287" s="85"/>
      <c r="MPG287" s="85"/>
      <c r="MPH287" s="85"/>
      <c r="MPI287" s="85"/>
      <c r="MPJ287" s="85"/>
      <c r="MPK287" s="85"/>
      <c r="MPL287" s="85"/>
      <c r="MPM287" s="85"/>
      <c r="MPN287" s="85"/>
      <c r="MPO287" s="85"/>
      <c r="MPP287" s="85"/>
      <c r="MPQ287" s="85"/>
      <c r="MPR287" s="85"/>
      <c r="MPS287" s="85"/>
      <c r="MPT287" s="85"/>
      <c r="MPU287" s="85"/>
      <c r="MPV287" s="85"/>
      <c r="MPW287" s="85"/>
      <c r="MPX287" s="85"/>
      <c r="MPY287" s="85"/>
      <c r="MPZ287" s="85"/>
      <c r="MQA287" s="85"/>
      <c r="MQB287" s="85"/>
      <c r="MQC287" s="85"/>
      <c r="MQD287" s="85"/>
      <c r="MQE287" s="85"/>
      <c r="MQF287" s="85"/>
      <c r="MQG287" s="85"/>
      <c r="MQH287" s="85"/>
      <c r="MQI287" s="85"/>
      <c r="MQJ287" s="85"/>
      <c r="MQK287" s="85"/>
      <c r="MQL287" s="85"/>
      <c r="MQM287" s="85"/>
      <c r="MQN287" s="85"/>
      <c r="MQO287" s="85"/>
      <c r="MQP287" s="85"/>
      <c r="MQQ287" s="85"/>
      <c r="MQR287" s="85"/>
      <c r="MQS287" s="85"/>
      <c r="MQT287" s="85"/>
      <c r="MQU287" s="85"/>
      <c r="MQV287" s="85"/>
      <c r="MQW287" s="85"/>
      <c r="MQX287" s="85"/>
      <c r="MQY287" s="85"/>
      <c r="MQZ287" s="85"/>
      <c r="MRA287" s="85"/>
      <c r="MRB287" s="85"/>
      <c r="MRC287" s="85"/>
      <c r="MRD287" s="85"/>
      <c r="MRE287" s="85"/>
      <c r="MRF287" s="85"/>
      <c r="MRG287" s="85"/>
      <c r="MRH287" s="85"/>
      <c r="MRI287" s="85"/>
      <c r="MRJ287" s="85"/>
      <c r="MRK287" s="85"/>
      <c r="MRL287" s="85"/>
      <c r="MRM287" s="85"/>
      <c r="MRN287" s="85"/>
      <c r="MRO287" s="85"/>
      <c r="MRP287" s="85"/>
      <c r="MRQ287" s="85"/>
      <c r="MRR287" s="85"/>
      <c r="MRS287" s="85"/>
      <c r="MRT287" s="85"/>
      <c r="MRU287" s="85"/>
      <c r="MRV287" s="85"/>
      <c r="MRW287" s="85"/>
      <c r="MRX287" s="85"/>
      <c r="MRY287" s="85"/>
      <c r="MRZ287" s="85"/>
      <c r="MSA287" s="85"/>
      <c r="MSB287" s="85"/>
      <c r="MSC287" s="85"/>
      <c r="MSD287" s="85"/>
      <c r="MSE287" s="85"/>
      <c r="MSF287" s="85"/>
      <c r="MSG287" s="85"/>
      <c r="MSH287" s="85"/>
      <c r="MSI287" s="85"/>
      <c r="MSJ287" s="85"/>
      <c r="MSK287" s="85"/>
      <c r="MSL287" s="85"/>
      <c r="MSM287" s="85"/>
      <c r="MSN287" s="85"/>
      <c r="MSO287" s="85"/>
      <c r="MSP287" s="85"/>
      <c r="MSQ287" s="85"/>
      <c r="MSR287" s="85"/>
      <c r="MSS287" s="85"/>
      <c r="MST287" s="85"/>
      <c r="MSU287" s="85"/>
      <c r="MSV287" s="85"/>
      <c r="MSW287" s="85"/>
      <c r="MSX287" s="85"/>
      <c r="MSY287" s="85"/>
      <c r="MSZ287" s="85"/>
      <c r="MTA287" s="85"/>
      <c r="MTB287" s="85"/>
      <c r="MTC287" s="85"/>
      <c r="MTD287" s="85"/>
      <c r="MTE287" s="85"/>
      <c r="MTF287" s="85"/>
      <c r="MTG287" s="85"/>
      <c r="MTH287" s="85"/>
      <c r="MTI287" s="85"/>
      <c r="MTJ287" s="85"/>
      <c r="MTK287" s="85"/>
      <c r="MTL287" s="85"/>
      <c r="MTM287" s="85"/>
      <c r="MTN287" s="85"/>
      <c r="MTO287" s="85"/>
      <c r="MTP287" s="85"/>
      <c r="MTQ287" s="85"/>
      <c r="MTR287" s="85"/>
      <c r="MTS287" s="85"/>
      <c r="MTT287" s="85"/>
      <c r="MTU287" s="85"/>
      <c r="MTV287" s="85"/>
      <c r="MTW287" s="85"/>
      <c r="MTX287" s="85"/>
      <c r="MTY287" s="85"/>
      <c r="MTZ287" s="85"/>
      <c r="MUA287" s="85"/>
      <c r="MUB287" s="85"/>
      <c r="MUC287" s="85"/>
      <c r="MUD287" s="85"/>
      <c r="MUE287" s="85"/>
      <c r="MUF287" s="85"/>
      <c r="MUG287" s="85"/>
      <c r="MUH287" s="85"/>
      <c r="MUI287" s="85"/>
      <c r="MUJ287" s="85"/>
      <c r="MUK287" s="85"/>
      <c r="MUL287" s="85"/>
      <c r="MUM287" s="85"/>
      <c r="MUN287" s="85"/>
      <c r="MUO287" s="85"/>
      <c r="MUP287" s="85"/>
      <c r="MUQ287" s="85"/>
      <c r="MUR287" s="85"/>
      <c r="MUS287" s="85"/>
      <c r="MUT287" s="85"/>
      <c r="MUU287" s="85"/>
      <c r="MUV287" s="85"/>
      <c r="MUW287" s="85"/>
      <c r="MUX287" s="85"/>
      <c r="MUY287" s="85"/>
      <c r="MUZ287" s="85"/>
      <c r="MVA287" s="85"/>
      <c r="MVB287" s="85"/>
      <c r="MVC287" s="85"/>
      <c r="MVD287" s="85"/>
      <c r="MVE287" s="85"/>
      <c r="MVF287" s="85"/>
      <c r="MVG287" s="85"/>
      <c r="MVH287" s="85"/>
      <c r="MVI287" s="85"/>
      <c r="MVJ287" s="85"/>
      <c r="MVK287" s="85"/>
      <c r="MVL287" s="85"/>
      <c r="MVM287" s="85"/>
      <c r="MVN287" s="85"/>
      <c r="MVO287" s="85"/>
      <c r="MVP287" s="85"/>
      <c r="MVQ287" s="85"/>
      <c r="MVR287" s="85"/>
      <c r="MVS287" s="85"/>
      <c r="MVT287" s="85"/>
      <c r="MVU287" s="85"/>
      <c r="MVV287" s="85"/>
      <c r="MVW287" s="85"/>
      <c r="MVX287" s="85"/>
      <c r="MVY287" s="85"/>
      <c r="MVZ287" s="85"/>
      <c r="MWA287" s="85"/>
      <c r="MWB287" s="85"/>
      <c r="MWC287" s="85"/>
      <c r="MWD287" s="85"/>
      <c r="MWE287" s="85"/>
      <c r="MWF287" s="85"/>
      <c r="MWG287" s="85"/>
      <c r="MWH287" s="85"/>
      <c r="MWI287" s="85"/>
      <c r="MWJ287" s="85"/>
      <c r="MWK287" s="85"/>
      <c r="MWL287" s="85"/>
      <c r="MWM287" s="85"/>
      <c r="MWN287" s="85"/>
      <c r="MWO287" s="85"/>
      <c r="MWP287" s="85"/>
      <c r="MWQ287" s="85"/>
      <c r="MWR287" s="85"/>
      <c r="MWS287" s="85"/>
      <c r="MWT287" s="85"/>
      <c r="MWU287" s="85"/>
      <c r="MWV287" s="85"/>
      <c r="MWW287" s="85"/>
      <c r="MWX287" s="85"/>
      <c r="MWY287" s="85"/>
      <c r="MWZ287" s="85"/>
      <c r="MXA287" s="85"/>
      <c r="MXB287" s="85"/>
      <c r="MXC287" s="85"/>
      <c r="MXD287" s="85"/>
      <c r="MXE287" s="85"/>
      <c r="MXF287" s="85"/>
      <c r="MXG287" s="85"/>
      <c r="MXH287" s="85"/>
      <c r="MXI287" s="85"/>
      <c r="MXJ287" s="85"/>
      <c r="MXK287" s="85"/>
      <c r="MXL287" s="85"/>
      <c r="MXM287" s="85"/>
      <c r="MXN287" s="85"/>
      <c r="MXO287" s="85"/>
      <c r="MXP287" s="85"/>
      <c r="MXQ287" s="85"/>
      <c r="MXR287" s="85"/>
      <c r="MXS287" s="85"/>
      <c r="MXT287" s="85"/>
      <c r="MXU287" s="85"/>
      <c r="MXV287" s="85"/>
      <c r="MXW287" s="85"/>
      <c r="MXX287" s="85"/>
      <c r="MXY287" s="85"/>
      <c r="MXZ287" s="85"/>
      <c r="MYA287" s="85"/>
      <c r="MYB287" s="85"/>
      <c r="MYC287" s="85"/>
      <c r="MYD287" s="85"/>
      <c r="MYE287" s="85"/>
      <c r="MYF287" s="85"/>
      <c r="MYG287" s="85"/>
      <c r="MYH287" s="85"/>
      <c r="MYI287" s="85"/>
      <c r="MYJ287" s="85"/>
      <c r="MYK287" s="85"/>
      <c r="MYL287" s="85"/>
      <c r="MYM287" s="85"/>
      <c r="MYN287" s="85"/>
      <c r="MYO287" s="85"/>
      <c r="MYP287" s="85"/>
      <c r="MYQ287" s="85"/>
      <c r="MYR287" s="85"/>
      <c r="MYS287" s="85"/>
      <c r="MYT287" s="85"/>
      <c r="MYU287" s="85"/>
      <c r="MYV287" s="85"/>
      <c r="MYW287" s="85"/>
      <c r="MYX287" s="85"/>
      <c r="MYY287" s="85"/>
      <c r="MYZ287" s="85"/>
      <c r="MZA287" s="85"/>
      <c r="MZB287" s="85"/>
      <c r="MZC287" s="85"/>
      <c r="MZD287" s="85"/>
      <c r="MZE287" s="85"/>
      <c r="MZF287" s="85"/>
      <c r="MZG287" s="85"/>
      <c r="MZH287" s="85"/>
      <c r="MZI287" s="85"/>
      <c r="MZJ287" s="85"/>
      <c r="MZK287" s="85"/>
      <c r="MZL287" s="85"/>
      <c r="MZM287" s="85"/>
      <c r="MZN287" s="85"/>
      <c r="MZO287" s="85"/>
      <c r="MZP287" s="85"/>
      <c r="MZQ287" s="85"/>
      <c r="MZR287" s="85"/>
      <c r="MZS287" s="85"/>
      <c r="MZT287" s="85"/>
      <c r="MZU287" s="85"/>
      <c r="MZV287" s="85"/>
      <c r="MZW287" s="85"/>
      <c r="MZX287" s="85"/>
      <c r="MZY287" s="85"/>
      <c r="MZZ287" s="85"/>
      <c r="NAA287" s="85"/>
      <c r="NAB287" s="85"/>
      <c r="NAC287" s="85"/>
      <c r="NAD287" s="85"/>
      <c r="NAE287" s="85"/>
      <c r="NAF287" s="85"/>
      <c r="NAG287" s="85"/>
      <c r="NAH287" s="85"/>
      <c r="NAI287" s="85"/>
      <c r="NAJ287" s="85"/>
      <c r="NAK287" s="85"/>
      <c r="NAL287" s="85"/>
      <c r="NAM287" s="85"/>
      <c r="NAN287" s="85"/>
      <c r="NAO287" s="85"/>
      <c r="NAP287" s="85"/>
      <c r="NAQ287" s="85"/>
      <c r="NAR287" s="85"/>
      <c r="NAS287" s="85"/>
      <c r="NAT287" s="85"/>
      <c r="NAU287" s="85"/>
      <c r="NAV287" s="85"/>
      <c r="NAW287" s="85"/>
      <c r="NAX287" s="85"/>
      <c r="NAY287" s="85"/>
      <c r="NAZ287" s="85"/>
      <c r="NBA287" s="85"/>
      <c r="NBB287" s="85"/>
      <c r="NBC287" s="85"/>
      <c r="NBD287" s="85"/>
      <c r="NBE287" s="85"/>
      <c r="NBF287" s="85"/>
      <c r="NBG287" s="85"/>
      <c r="NBH287" s="85"/>
      <c r="NBI287" s="85"/>
      <c r="NBJ287" s="85"/>
      <c r="NBK287" s="85"/>
      <c r="NBL287" s="85"/>
      <c r="NBM287" s="85"/>
      <c r="NBN287" s="85"/>
      <c r="NBO287" s="85"/>
      <c r="NBP287" s="85"/>
      <c r="NBQ287" s="85"/>
      <c r="NBR287" s="85"/>
      <c r="NBS287" s="85"/>
      <c r="NBT287" s="85"/>
      <c r="NBU287" s="85"/>
      <c r="NBV287" s="85"/>
      <c r="NBW287" s="85"/>
      <c r="NBX287" s="85"/>
      <c r="NBY287" s="85"/>
      <c r="NBZ287" s="85"/>
      <c r="NCA287" s="85"/>
      <c r="NCB287" s="85"/>
      <c r="NCC287" s="85"/>
      <c r="NCD287" s="85"/>
      <c r="NCE287" s="85"/>
      <c r="NCF287" s="85"/>
      <c r="NCG287" s="85"/>
      <c r="NCH287" s="85"/>
      <c r="NCI287" s="85"/>
      <c r="NCJ287" s="85"/>
      <c r="NCK287" s="85"/>
      <c r="NCL287" s="85"/>
      <c r="NCM287" s="85"/>
      <c r="NCN287" s="85"/>
      <c r="NCO287" s="85"/>
      <c r="NCP287" s="85"/>
      <c r="NCQ287" s="85"/>
      <c r="NCR287" s="85"/>
      <c r="NCS287" s="85"/>
      <c r="NCT287" s="85"/>
      <c r="NCU287" s="85"/>
      <c r="NCV287" s="85"/>
      <c r="NCW287" s="85"/>
      <c r="NCX287" s="85"/>
      <c r="NCY287" s="85"/>
      <c r="NCZ287" s="85"/>
      <c r="NDA287" s="85"/>
      <c r="NDB287" s="85"/>
      <c r="NDC287" s="85"/>
      <c r="NDD287" s="85"/>
      <c r="NDE287" s="85"/>
      <c r="NDF287" s="85"/>
      <c r="NDG287" s="85"/>
      <c r="NDH287" s="85"/>
      <c r="NDI287" s="85"/>
      <c r="NDJ287" s="85"/>
      <c r="NDK287" s="85"/>
      <c r="NDL287" s="85"/>
      <c r="NDM287" s="85"/>
      <c r="NDN287" s="85"/>
      <c r="NDO287" s="85"/>
      <c r="NDP287" s="85"/>
      <c r="NDQ287" s="85"/>
      <c r="NDR287" s="85"/>
      <c r="NDS287" s="85"/>
      <c r="NDT287" s="85"/>
      <c r="NDU287" s="85"/>
      <c r="NDV287" s="85"/>
      <c r="NDW287" s="85"/>
      <c r="NDX287" s="85"/>
      <c r="NDY287" s="85"/>
      <c r="NDZ287" s="85"/>
      <c r="NEA287" s="85"/>
      <c r="NEB287" s="85"/>
      <c r="NEC287" s="85"/>
      <c r="NED287" s="85"/>
      <c r="NEE287" s="85"/>
      <c r="NEF287" s="85"/>
      <c r="NEG287" s="85"/>
      <c r="NEH287" s="85"/>
      <c r="NEI287" s="85"/>
      <c r="NEJ287" s="85"/>
      <c r="NEK287" s="85"/>
      <c r="NEL287" s="85"/>
      <c r="NEM287" s="85"/>
      <c r="NEN287" s="85"/>
      <c r="NEO287" s="85"/>
      <c r="NEP287" s="85"/>
      <c r="NEQ287" s="85"/>
      <c r="NER287" s="85"/>
      <c r="NES287" s="85"/>
      <c r="NET287" s="85"/>
      <c r="NEU287" s="85"/>
      <c r="NEV287" s="85"/>
      <c r="NEW287" s="85"/>
      <c r="NEX287" s="85"/>
      <c r="NEY287" s="85"/>
      <c r="NEZ287" s="85"/>
      <c r="NFA287" s="85"/>
      <c r="NFB287" s="85"/>
      <c r="NFC287" s="85"/>
      <c r="NFD287" s="85"/>
      <c r="NFE287" s="85"/>
      <c r="NFF287" s="85"/>
      <c r="NFG287" s="85"/>
      <c r="NFH287" s="85"/>
      <c r="NFI287" s="85"/>
      <c r="NFJ287" s="85"/>
      <c r="NFK287" s="85"/>
      <c r="NFL287" s="85"/>
      <c r="NFM287" s="85"/>
      <c r="NFN287" s="85"/>
      <c r="NFO287" s="85"/>
      <c r="NFP287" s="85"/>
      <c r="NFQ287" s="85"/>
      <c r="NFR287" s="85"/>
      <c r="NFS287" s="85"/>
      <c r="NFT287" s="85"/>
      <c r="NFU287" s="85"/>
      <c r="NFV287" s="85"/>
      <c r="NFW287" s="85"/>
      <c r="NFX287" s="85"/>
      <c r="NFY287" s="85"/>
      <c r="NFZ287" s="85"/>
      <c r="NGA287" s="85"/>
      <c r="NGB287" s="85"/>
      <c r="NGC287" s="85"/>
      <c r="NGD287" s="85"/>
      <c r="NGE287" s="85"/>
      <c r="NGF287" s="85"/>
      <c r="NGG287" s="85"/>
      <c r="NGH287" s="85"/>
      <c r="NGI287" s="85"/>
      <c r="NGJ287" s="85"/>
      <c r="NGK287" s="85"/>
      <c r="NGL287" s="85"/>
      <c r="NGM287" s="85"/>
      <c r="NGN287" s="85"/>
      <c r="NGO287" s="85"/>
      <c r="NGP287" s="85"/>
      <c r="NGQ287" s="85"/>
      <c r="NGR287" s="85"/>
      <c r="NGS287" s="85"/>
      <c r="NGT287" s="85"/>
      <c r="NGU287" s="85"/>
      <c r="NGV287" s="85"/>
      <c r="NGW287" s="85"/>
      <c r="NGX287" s="85"/>
      <c r="NGY287" s="85"/>
      <c r="NGZ287" s="85"/>
      <c r="NHA287" s="85"/>
      <c r="NHB287" s="85"/>
      <c r="NHC287" s="85"/>
      <c r="NHD287" s="85"/>
      <c r="NHE287" s="85"/>
      <c r="NHF287" s="85"/>
      <c r="NHG287" s="85"/>
      <c r="NHH287" s="85"/>
      <c r="NHI287" s="85"/>
      <c r="NHJ287" s="85"/>
      <c r="NHK287" s="85"/>
      <c r="NHL287" s="85"/>
      <c r="NHM287" s="85"/>
      <c r="NHN287" s="85"/>
      <c r="NHO287" s="85"/>
      <c r="NHP287" s="85"/>
      <c r="NHQ287" s="85"/>
      <c r="NHR287" s="85"/>
      <c r="NHS287" s="85"/>
      <c r="NHT287" s="85"/>
      <c r="NHU287" s="85"/>
      <c r="NHV287" s="85"/>
      <c r="NHW287" s="85"/>
      <c r="NHX287" s="85"/>
      <c r="NHY287" s="85"/>
      <c r="NHZ287" s="85"/>
      <c r="NIA287" s="85"/>
      <c r="NIB287" s="85"/>
      <c r="NIC287" s="85"/>
      <c r="NID287" s="85"/>
      <c r="NIE287" s="85"/>
      <c r="NIF287" s="85"/>
      <c r="NIG287" s="85"/>
      <c r="NIH287" s="85"/>
      <c r="NII287" s="85"/>
      <c r="NIJ287" s="85"/>
      <c r="NIK287" s="85"/>
      <c r="NIL287" s="85"/>
      <c r="NIM287" s="85"/>
      <c r="NIN287" s="85"/>
      <c r="NIO287" s="85"/>
      <c r="NIP287" s="85"/>
      <c r="NIQ287" s="85"/>
      <c r="NIR287" s="85"/>
      <c r="NIS287" s="85"/>
      <c r="NIT287" s="85"/>
      <c r="NIU287" s="85"/>
      <c r="NIV287" s="85"/>
      <c r="NIW287" s="85"/>
      <c r="NIX287" s="85"/>
      <c r="NIY287" s="85"/>
      <c r="NIZ287" s="85"/>
      <c r="NJA287" s="85"/>
      <c r="NJB287" s="85"/>
      <c r="NJC287" s="85"/>
      <c r="NJD287" s="85"/>
      <c r="NJE287" s="85"/>
      <c r="NJF287" s="85"/>
      <c r="NJG287" s="85"/>
      <c r="NJH287" s="85"/>
      <c r="NJI287" s="85"/>
      <c r="NJJ287" s="85"/>
      <c r="NJK287" s="85"/>
      <c r="NJL287" s="85"/>
      <c r="NJM287" s="85"/>
      <c r="NJN287" s="85"/>
      <c r="NJO287" s="85"/>
      <c r="NJP287" s="85"/>
      <c r="NJQ287" s="85"/>
      <c r="NJR287" s="85"/>
      <c r="NJS287" s="85"/>
      <c r="NJT287" s="85"/>
      <c r="NJU287" s="85"/>
      <c r="NJV287" s="85"/>
      <c r="NJW287" s="85"/>
      <c r="NJX287" s="85"/>
      <c r="NJY287" s="85"/>
      <c r="NJZ287" s="85"/>
      <c r="NKA287" s="85"/>
      <c r="NKB287" s="85"/>
      <c r="NKC287" s="85"/>
      <c r="NKD287" s="85"/>
      <c r="NKE287" s="85"/>
      <c r="NKF287" s="85"/>
      <c r="NKG287" s="85"/>
      <c r="NKH287" s="85"/>
      <c r="NKI287" s="85"/>
      <c r="NKJ287" s="85"/>
      <c r="NKK287" s="85"/>
      <c r="NKL287" s="85"/>
      <c r="NKM287" s="85"/>
      <c r="NKN287" s="85"/>
      <c r="NKO287" s="85"/>
      <c r="NKP287" s="85"/>
      <c r="NKQ287" s="85"/>
      <c r="NKR287" s="85"/>
      <c r="NKS287" s="85"/>
      <c r="NKT287" s="85"/>
      <c r="NKU287" s="85"/>
      <c r="NKV287" s="85"/>
      <c r="NKW287" s="85"/>
      <c r="NKX287" s="85"/>
      <c r="NKY287" s="85"/>
      <c r="NKZ287" s="85"/>
      <c r="NLA287" s="85"/>
      <c r="NLB287" s="85"/>
      <c r="NLC287" s="85"/>
      <c r="NLD287" s="85"/>
      <c r="NLE287" s="85"/>
      <c r="NLF287" s="85"/>
      <c r="NLG287" s="85"/>
      <c r="NLH287" s="85"/>
      <c r="NLI287" s="85"/>
      <c r="NLJ287" s="85"/>
      <c r="NLK287" s="85"/>
      <c r="NLL287" s="85"/>
      <c r="NLM287" s="85"/>
      <c r="NLN287" s="85"/>
      <c r="NLO287" s="85"/>
      <c r="NLP287" s="85"/>
      <c r="NLQ287" s="85"/>
      <c r="NLR287" s="85"/>
      <c r="NLS287" s="85"/>
      <c r="NLT287" s="85"/>
      <c r="NLU287" s="85"/>
      <c r="NLV287" s="85"/>
      <c r="NLW287" s="85"/>
      <c r="NLX287" s="85"/>
      <c r="NLY287" s="85"/>
      <c r="NLZ287" s="85"/>
      <c r="NMA287" s="85"/>
      <c r="NMB287" s="85"/>
      <c r="NMC287" s="85"/>
      <c r="NMD287" s="85"/>
      <c r="NME287" s="85"/>
      <c r="NMF287" s="85"/>
      <c r="NMG287" s="85"/>
      <c r="NMH287" s="85"/>
      <c r="NMI287" s="85"/>
      <c r="NMJ287" s="85"/>
      <c r="NMK287" s="85"/>
      <c r="NML287" s="85"/>
      <c r="NMM287" s="85"/>
      <c r="NMN287" s="85"/>
      <c r="NMO287" s="85"/>
      <c r="NMP287" s="85"/>
      <c r="NMQ287" s="85"/>
      <c r="NMR287" s="85"/>
      <c r="NMS287" s="85"/>
      <c r="NMT287" s="85"/>
      <c r="NMU287" s="85"/>
      <c r="NMV287" s="85"/>
      <c r="NMW287" s="85"/>
      <c r="NMX287" s="85"/>
      <c r="NMY287" s="85"/>
      <c r="NMZ287" s="85"/>
      <c r="NNA287" s="85"/>
      <c r="NNB287" s="85"/>
      <c r="NNC287" s="85"/>
      <c r="NND287" s="85"/>
      <c r="NNE287" s="85"/>
      <c r="NNF287" s="85"/>
      <c r="NNG287" s="85"/>
      <c r="NNH287" s="85"/>
      <c r="NNI287" s="85"/>
      <c r="NNJ287" s="85"/>
      <c r="NNK287" s="85"/>
      <c r="NNL287" s="85"/>
      <c r="NNM287" s="85"/>
      <c r="NNN287" s="85"/>
      <c r="NNO287" s="85"/>
      <c r="NNP287" s="85"/>
      <c r="NNQ287" s="85"/>
      <c r="NNR287" s="85"/>
      <c r="NNS287" s="85"/>
      <c r="NNT287" s="85"/>
      <c r="NNU287" s="85"/>
      <c r="NNV287" s="85"/>
      <c r="NNW287" s="85"/>
      <c r="NNX287" s="85"/>
      <c r="NNY287" s="85"/>
      <c r="NNZ287" s="85"/>
      <c r="NOA287" s="85"/>
      <c r="NOB287" s="85"/>
      <c r="NOC287" s="85"/>
      <c r="NOD287" s="85"/>
      <c r="NOE287" s="85"/>
      <c r="NOF287" s="85"/>
      <c r="NOG287" s="85"/>
      <c r="NOH287" s="85"/>
      <c r="NOI287" s="85"/>
      <c r="NOJ287" s="85"/>
      <c r="NOK287" s="85"/>
      <c r="NOL287" s="85"/>
      <c r="NOM287" s="85"/>
      <c r="NON287" s="85"/>
      <c r="NOO287" s="85"/>
      <c r="NOP287" s="85"/>
      <c r="NOQ287" s="85"/>
      <c r="NOR287" s="85"/>
      <c r="NOS287" s="85"/>
      <c r="NOT287" s="85"/>
      <c r="NOU287" s="85"/>
      <c r="NOV287" s="85"/>
      <c r="NOW287" s="85"/>
      <c r="NOX287" s="85"/>
      <c r="NOY287" s="85"/>
      <c r="NOZ287" s="85"/>
      <c r="NPA287" s="85"/>
      <c r="NPB287" s="85"/>
      <c r="NPC287" s="85"/>
      <c r="NPD287" s="85"/>
      <c r="NPE287" s="85"/>
      <c r="NPF287" s="85"/>
      <c r="NPG287" s="85"/>
      <c r="NPH287" s="85"/>
      <c r="NPI287" s="85"/>
      <c r="NPJ287" s="85"/>
      <c r="NPK287" s="85"/>
      <c r="NPL287" s="85"/>
      <c r="NPM287" s="85"/>
      <c r="NPN287" s="85"/>
      <c r="NPO287" s="85"/>
      <c r="NPP287" s="85"/>
      <c r="NPQ287" s="85"/>
      <c r="NPR287" s="85"/>
      <c r="NPS287" s="85"/>
      <c r="NPT287" s="85"/>
      <c r="NPU287" s="85"/>
      <c r="NPV287" s="85"/>
      <c r="NPW287" s="85"/>
      <c r="NPX287" s="85"/>
      <c r="NPY287" s="85"/>
      <c r="NPZ287" s="85"/>
      <c r="NQA287" s="85"/>
      <c r="NQB287" s="85"/>
      <c r="NQC287" s="85"/>
      <c r="NQD287" s="85"/>
      <c r="NQE287" s="85"/>
      <c r="NQF287" s="85"/>
      <c r="NQG287" s="85"/>
      <c r="NQH287" s="85"/>
      <c r="NQI287" s="85"/>
      <c r="NQJ287" s="85"/>
      <c r="NQK287" s="85"/>
      <c r="NQL287" s="85"/>
      <c r="NQM287" s="85"/>
      <c r="NQN287" s="85"/>
      <c r="NQO287" s="85"/>
      <c r="NQP287" s="85"/>
      <c r="NQQ287" s="85"/>
      <c r="NQR287" s="85"/>
      <c r="NQS287" s="85"/>
      <c r="NQT287" s="85"/>
      <c r="NQU287" s="85"/>
      <c r="NQV287" s="85"/>
      <c r="NQW287" s="85"/>
      <c r="NQX287" s="85"/>
      <c r="NQY287" s="85"/>
      <c r="NQZ287" s="85"/>
      <c r="NRA287" s="85"/>
      <c r="NRB287" s="85"/>
      <c r="NRC287" s="85"/>
      <c r="NRD287" s="85"/>
      <c r="NRE287" s="85"/>
      <c r="NRF287" s="85"/>
      <c r="NRG287" s="85"/>
      <c r="NRH287" s="85"/>
      <c r="NRI287" s="85"/>
      <c r="NRJ287" s="85"/>
      <c r="NRK287" s="85"/>
      <c r="NRL287" s="85"/>
      <c r="NRM287" s="85"/>
      <c r="NRN287" s="85"/>
      <c r="NRO287" s="85"/>
      <c r="NRP287" s="85"/>
      <c r="NRQ287" s="85"/>
      <c r="NRR287" s="85"/>
      <c r="NRS287" s="85"/>
      <c r="NRT287" s="85"/>
      <c r="NRU287" s="85"/>
      <c r="NRV287" s="85"/>
      <c r="NRW287" s="85"/>
      <c r="NRX287" s="85"/>
      <c r="NRY287" s="85"/>
      <c r="NRZ287" s="85"/>
      <c r="NSA287" s="85"/>
      <c r="NSB287" s="85"/>
      <c r="NSC287" s="85"/>
      <c r="NSD287" s="85"/>
      <c r="NSE287" s="85"/>
      <c r="NSF287" s="85"/>
      <c r="NSG287" s="85"/>
      <c r="NSH287" s="85"/>
      <c r="NSI287" s="85"/>
      <c r="NSJ287" s="85"/>
      <c r="NSK287" s="85"/>
      <c r="NSL287" s="85"/>
      <c r="NSM287" s="85"/>
      <c r="NSN287" s="85"/>
      <c r="NSO287" s="85"/>
      <c r="NSP287" s="85"/>
      <c r="NSQ287" s="85"/>
      <c r="NSR287" s="85"/>
      <c r="NSS287" s="85"/>
      <c r="NST287" s="85"/>
      <c r="NSU287" s="85"/>
      <c r="NSV287" s="85"/>
      <c r="NSW287" s="85"/>
      <c r="NSX287" s="85"/>
      <c r="NSY287" s="85"/>
      <c r="NSZ287" s="85"/>
      <c r="NTA287" s="85"/>
      <c r="NTB287" s="85"/>
      <c r="NTC287" s="85"/>
      <c r="NTD287" s="85"/>
      <c r="NTE287" s="85"/>
      <c r="NTF287" s="85"/>
      <c r="NTG287" s="85"/>
      <c r="NTH287" s="85"/>
      <c r="NTI287" s="85"/>
      <c r="NTJ287" s="85"/>
      <c r="NTK287" s="85"/>
      <c r="NTL287" s="85"/>
      <c r="NTM287" s="85"/>
      <c r="NTN287" s="85"/>
      <c r="NTO287" s="85"/>
      <c r="NTP287" s="85"/>
      <c r="NTQ287" s="85"/>
      <c r="NTR287" s="85"/>
      <c r="NTS287" s="85"/>
      <c r="NTT287" s="85"/>
      <c r="NTU287" s="85"/>
      <c r="NTV287" s="85"/>
      <c r="NTW287" s="85"/>
      <c r="NTX287" s="85"/>
      <c r="NTY287" s="85"/>
      <c r="NTZ287" s="85"/>
      <c r="NUA287" s="85"/>
      <c r="NUB287" s="85"/>
      <c r="NUC287" s="85"/>
      <c r="NUD287" s="85"/>
      <c r="NUE287" s="85"/>
      <c r="NUF287" s="85"/>
      <c r="NUG287" s="85"/>
      <c r="NUH287" s="85"/>
      <c r="NUI287" s="85"/>
      <c r="NUJ287" s="85"/>
      <c r="NUK287" s="85"/>
      <c r="NUL287" s="85"/>
      <c r="NUM287" s="85"/>
      <c r="NUN287" s="85"/>
      <c r="NUO287" s="85"/>
      <c r="NUP287" s="85"/>
      <c r="NUQ287" s="85"/>
      <c r="NUR287" s="85"/>
      <c r="NUS287" s="85"/>
      <c r="NUT287" s="85"/>
      <c r="NUU287" s="85"/>
      <c r="NUV287" s="85"/>
      <c r="NUW287" s="85"/>
      <c r="NUX287" s="85"/>
      <c r="NUY287" s="85"/>
      <c r="NUZ287" s="85"/>
      <c r="NVA287" s="85"/>
      <c r="NVB287" s="85"/>
      <c r="NVC287" s="85"/>
      <c r="NVD287" s="85"/>
      <c r="NVE287" s="85"/>
      <c r="NVF287" s="85"/>
      <c r="NVG287" s="85"/>
      <c r="NVH287" s="85"/>
      <c r="NVI287" s="85"/>
      <c r="NVJ287" s="85"/>
      <c r="NVK287" s="85"/>
      <c r="NVL287" s="85"/>
      <c r="NVM287" s="85"/>
      <c r="NVN287" s="85"/>
      <c r="NVO287" s="85"/>
      <c r="NVP287" s="85"/>
      <c r="NVQ287" s="85"/>
      <c r="NVR287" s="85"/>
      <c r="NVS287" s="85"/>
      <c r="NVT287" s="85"/>
      <c r="NVU287" s="85"/>
      <c r="NVV287" s="85"/>
      <c r="NVW287" s="85"/>
      <c r="NVX287" s="85"/>
      <c r="NVY287" s="85"/>
      <c r="NVZ287" s="85"/>
      <c r="NWA287" s="85"/>
      <c r="NWB287" s="85"/>
      <c r="NWC287" s="85"/>
      <c r="NWD287" s="85"/>
      <c r="NWE287" s="85"/>
      <c r="NWF287" s="85"/>
      <c r="NWG287" s="85"/>
      <c r="NWH287" s="85"/>
      <c r="NWI287" s="85"/>
      <c r="NWJ287" s="85"/>
      <c r="NWK287" s="85"/>
      <c r="NWL287" s="85"/>
      <c r="NWM287" s="85"/>
      <c r="NWN287" s="85"/>
      <c r="NWO287" s="85"/>
      <c r="NWP287" s="85"/>
      <c r="NWQ287" s="85"/>
      <c r="NWR287" s="85"/>
      <c r="NWS287" s="85"/>
      <c r="NWT287" s="85"/>
      <c r="NWU287" s="85"/>
      <c r="NWV287" s="85"/>
      <c r="NWW287" s="85"/>
      <c r="NWX287" s="85"/>
      <c r="NWY287" s="85"/>
      <c r="NWZ287" s="85"/>
      <c r="NXA287" s="85"/>
      <c r="NXB287" s="85"/>
      <c r="NXC287" s="85"/>
      <c r="NXD287" s="85"/>
      <c r="NXE287" s="85"/>
      <c r="NXF287" s="85"/>
      <c r="NXG287" s="85"/>
      <c r="NXH287" s="85"/>
      <c r="NXI287" s="85"/>
      <c r="NXJ287" s="85"/>
      <c r="NXK287" s="85"/>
      <c r="NXL287" s="85"/>
      <c r="NXM287" s="85"/>
      <c r="NXN287" s="85"/>
      <c r="NXO287" s="85"/>
      <c r="NXP287" s="85"/>
      <c r="NXQ287" s="85"/>
      <c r="NXR287" s="85"/>
      <c r="NXS287" s="85"/>
      <c r="NXT287" s="85"/>
      <c r="NXU287" s="85"/>
      <c r="NXV287" s="85"/>
      <c r="NXW287" s="85"/>
      <c r="NXX287" s="85"/>
      <c r="NXY287" s="85"/>
      <c r="NXZ287" s="85"/>
      <c r="NYA287" s="85"/>
      <c r="NYB287" s="85"/>
      <c r="NYC287" s="85"/>
      <c r="NYD287" s="85"/>
      <c r="NYE287" s="85"/>
      <c r="NYF287" s="85"/>
      <c r="NYG287" s="85"/>
      <c r="NYH287" s="85"/>
      <c r="NYI287" s="85"/>
      <c r="NYJ287" s="85"/>
      <c r="NYK287" s="85"/>
      <c r="NYL287" s="85"/>
      <c r="NYM287" s="85"/>
      <c r="NYN287" s="85"/>
      <c r="NYO287" s="85"/>
      <c r="NYP287" s="85"/>
      <c r="NYQ287" s="85"/>
      <c r="NYR287" s="85"/>
      <c r="NYS287" s="85"/>
      <c r="NYT287" s="85"/>
      <c r="NYU287" s="85"/>
      <c r="NYV287" s="85"/>
      <c r="NYW287" s="85"/>
      <c r="NYX287" s="85"/>
      <c r="NYY287" s="85"/>
      <c r="NYZ287" s="85"/>
      <c r="NZA287" s="85"/>
      <c r="NZB287" s="85"/>
      <c r="NZC287" s="85"/>
      <c r="NZD287" s="85"/>
      <c r="NZE287" s="85"/>
      <c r="NZF287" s="85"/>
      <c r="NZG287" s="85"/>
      <c r="NZH287" s="85"/>
      <c r="NZI287" s="85"/>
      <c r="NZJ287" s="85"/>
      <c r="NZK287" s="85"/>
      <c r="NZL287" s="85"/>
      <c r="NZM287" s="85"/>
      <c r="NZN287" s="85"/>
      <c r="NZO287" s="85"/>
      <c r="NZP287" s="85"/>
      <c r="NZQ287" s="85"/>
      <c r="NZR287" s="85"/>
      <c r="NZS287" s="85"/>
      <c r="NZT287" s="85"/>
      <c r="NZU287" s="85"/>
      <c r="NZV287" s="85"/>
      <c r="NZW287" s="85"/>
      <c r="NZX287" s="85"/>
      <c r="NZY287" s="85"/>
      <c r="NZZ287" s="85"/>
      <c r="OAA287" s="85"/>
      <c r="OAB287" s="85"/>
      <c r="OAC287" s="85"/>
      <c r="OAD287" s="85"/>
      <c r="OAE287" s="85"/>
      <c r="OAF287" s="85"/>
      <c r="OAG287" s="85"/>
      <c r="OAH287" s="85"/>
      <c r="OAI287" s="85"/>
      <c r="OAJ287" s="85"/>
      <c r="OAK287" s="85"/>
      <c r="OAL287" s="85"/>
      <c r="OAM287" s="85"/>
      <c r="OAN287" s="85"/>
      <c r="OAO287" s="85"/>
      <c r="OAP287" s="85"/>
      <c r="OAQ287" s="85"/>
      <c r="OAR287" s="85"/>
      <c r="OAS287" s="85"/>
      <c r="OAT287" s="85"/>
      <c r="OAU287" s="85"/>
      <c r="OAV287" s="85"/>
      <c r="OAW287" s="85"/>
      <c r="OAX287" s="85"/>
      <c r="OAY287" s="85"/>
      <c r="OAZ287" s="85"/>
      <c r="OBA287" s="85"/>
      <c r="OBB287" s="85"/>
      <c r="OBC287" s="85"/>
      <c r="OBD287" s="85"/>
      <c r="OBE287" s="85"/>
      <c r="OBF287" s="85"/>
      <c r="OBG287" s="85"/>
      <c r="OBH287" s="85"/>
      <c r="OBI287" s="85"/>
      <c r="OBJ287" s="85"/>
      <c r="OBK287" s="85"/>
      <c r="OBL287" s="85"/>
      <c r="OBM287" s="85"/>
      <c r="OBN287" s="85"/>
      <c r="OBO287" s="85"/>
      <c r="OBP287" s="85"/>
      <c r="OBQ287" s="85"/>
      <c r="OBR287" s="85"/>
      <c r="OBS287" s="85"/>
      <c r="OBT287" s="85"/>
      <c r="OBU287" s="85"/>
      <c r="OBV287" s="85"/>
      <c r="OBW287" s="85"/>
      <c r="OBX287" s="85"/>
      <c r="OBY287" s="85"/>
      <c r="OBZ287" s="85"/>
      <c r="OCA287" s="85"/>
      <c r="OCB287" s="85"/>
      <c r="OCC287" s="85"/>
      <c r="OCD287" s="85"/>
      <c r="OCE287" s="85"/>
      <c r="OCF287" s="85"/>
      <c r="OCG287" s="85"/>
      <c r="OCH287" s="85"/>
      <c r="OCI287" s="85"/>
      <c r="OCJ287" s="85"/>
      <c r="OCK287" s="85"/>
      <c r="OCL287" s="85"/>
      <c r="OCM287" s="85"/>
      <c r="OCN287" s="85"/>
      <c r="OCO287" s="85"/>
      <c r="OCP287" s="85"/>
      <c r="OCQ287" s="85"/>
      <c r="OCR287" s="85"/>
      <c r="OCS287" s="85"/>
      <c r="OCT287" s="85"/>
      <c r="OCU287" s="85"/>
      <c r="OCV287" s="85"/>
      <c r="OCW287" s="85"/>
      <c r="OCX287" s="85"/>
      <c r="OCY287" s="85"/>
      <c r="OCZ287" s="85"/>
      <c r="ODA287" s="85"/>
      <c r="ODB287" s="85"/>
      <c r="ODC287" s="85"/>
      <c r="ODD287" s="85"/>
      <c r="ODE287" s="85"/>
      <c r="ODF287" s="85"/>
      <c r="ODG287" s="85"/>
      <c r="ODH287" s="85"/>
      <c r="ODI287" s="85"/>
      <c r="ODJ287" s="85"/>
      <c r="ODK287" s="85"/>
      <c r="ODL287" s="85"/>
      <c r="ODM287" s="85"/>
      <c r="ODN287" s="85"/>
      <c r="ODO287" s="85"/>
      <c r="ODP287" s="85"/>
      <c r="ODQ287" s="85"/>
      <c r="ODR287" s="85"/>
      <c r="ODS287" s="85"/>
      <c r="ODT287" s="85"/>
      <c r="ODU287" s="85"/>
      <c r="ODV287" s="85"/>
      <c r="ODW287" s="85"/>
      <c r="ODX287" s="85"/>
      <c r="ODY287" s="85"/>
      <c r="ODZ287" s="85"/>
      <c r="OEA287" s="85"/>
      <c r="OEB287" s="85"/>
      <c r="OEC287" s="85"/>
      <c r="OED287" s="85"/>
      <c r="OEE287" s="85"/>
      <c r="OEF287" s="85"/>
      <c r="OEG287" s="85"/>
      <c r="OEH287" s="85"/>
      <c r="OEI287" s="85"/>
      <c r="OEJ287" s="85"/>
      <c r="OEK287" s="85"/>
      <c r="OEL287" s="85"/>
      <c r="OEM287" s="85"/>
      <c r="OEN287" s="85"/>
      <c r="OEO287" s="85"/>
      <c r="OEP287" s="85"/>
      <c r="OEQ287" s="85"/>
      <c r="OER287" s="85"/>
      <c r="OES287" s="85"/>
      <c r="OET287" s="85"/>
      <c r="OEU287" s="85"/>
      <c r="OEV287" s="85"/>
      <c r="OEW287" s="85"/>
      <c r="OEX287" s="85"/>
      <c r="OEY287" s="85"/>
      <c r="OEZ287" s="85"/>
      <c r="OFA287" s="85"/>
      <c r="OFB287" s="85"/>
      <c r="OFC287" s="85"/>
      <c r="OFD287" s="85"/>
      <c r="OFE287" s="85"/>
      <c r="OFF287" s="85"/>
      <c r="OFG287" s="85"/>
      <c r="OFH287" s="85"/>
      <c r="OFI287" s="85"/>
      <c r="OFJ287" s="85"/>
      <c r="OFK287" s="85"/>
      <c r="OFL287" s="85"/>
      <c r="OFM287" s="85"/>
      <c r="OFN287" s="85"/>
      <c r="OFO287" s="85"/>
      <c r="OFP287" s="85"/>
      <c r="OFQ287" s="85"/>
      <c r="OFR287" s="85"/>
      <c r="OFS287" s="85"/>
      <c r="OFT287" s="85"/>
      <c r="OFU287" s="85"/>
      <c r="OFV287" s="85"/>
      <c r="OFW287" s="85"/>
      <c r="OFX287" s="85"/>
      <c r="OFY287" s="85"/>
      <c r="OFZ287" s="85"/>
      <c r="OGA287" s="85"/>
      <c r="OGB287" s="85"/>
      <c r="OGC287" s="85"/>
      <c r="OGD287" s="85"/>
      <c r="OGE287" s="85"/>
      <c r="OGF287" s="85"/>
      <c r="OGG287" s="85"/>
      <c r="OGH287" s="85"/>
      <c r="OGI287" s="85"/>
      <c r="OGJ287" s="85"/>
      <c r="OGK287" s="85"/>
      <c r="OGL287" s="85"/>
      <c r="OGM287" s="85"/>
      <c r="OGN287" s="85"/>
      <c r="OGO287" s="85"/>
      <c r="OGP287" s="85"/>
      <c r="OGQ287" s="85"/>
      <c r="OGR287" s="85"/>
      <c r="OGS287" s="85"/>
      <c r="OGT287" s="85"/>
      <c r="OGU287" s="85"/>
      <c r="OGV287" s="85"/>
      <c r="OGW287" s="85"/>
      <c r="OGX287" s="85"/>
      <c r="OGY287" s="85"/>
      <c r="OGZ287" s="85"/>
      <c r="OHA287" s="85"/>
      <c r="OHB287" s="85"/>
      <c r="OHC287" s="85"/>
      <c r="OHD287" s="85"/>
      <c r="OHE287" s="85"/>
      <c r="OHF287" s="85"/>
      <c r="OHG287" s="85"/>
      <c r="OHH287" s="85"/>
      <c r="OHI287" s="85"/>
      <c r="OHJ287" s="85"/>
      <c r="OHK287" s="85"/>
      <c r="OHL287" s="85"/>
      <c r="OHM287" s="85"/>
      <c r="OHN287" s="85"/>
      <c r="OHO287" s="85"/>
      <c r="OHP287" s="85"/>
      <c r="OHQ287" s="85"/>
      <c r="OHR287" s="85"/>
      <c r="OHS287" s="85"/>
      <c r="OHT287" s="85"/>
      <c r="OHU287" s="85"/>
      <c r="OHV287" s="85"/>
      <c r="OHW287" s="85"/>
      <c r="OHX287" s="85"/>
      <c r="OHY287" s="85"/>
      <c r="OHZ287" s="85"/>
      <c r="OIA287" s="85"/>
      <c r="OIB287" s="85"/>
      <c r="OIC287" s="85"/>
      <c r="OID287" s="85"/>
      <c r="OIE287" s="85"/>
      <c r="OIF287" s="85"/>
      <c r="OIG287" s="85"/>
      <c r="OIH287" s="85"/>
      <c r="OII287" s="85"/>
      <c r="OIJ287" s="85"/>
      <c r="OIK287" s="85"/>
      <c r="OIL287" s="85"/>
      <c r="OIM287" s="85"/>
      <c r="OIN287" s="85"/>
      <c r="OIO287" s="85"/>
      <c r="OIP287" s="85"/>
      <c r="OIQ287" s="85"/>
      <c r="OIR287" s="85"/>
      <c r="OIS287" s="85"/>
      <c r="OIT287" s="85"/>
      <c r="OIU287" s="85"/>
      <c r="OIV287" s="85"/>
      <c r="OIW287" s="85"/>
      <c r="OIX287" s="85"/>
      <c r="OIY287" s="85"/>
      <c r="OIZ287" s="85"/>
      <c r="OJA287" s="85"/>
      <c r="OJB287" s="85"/>
      <c r="OJC287" s="85"/>
      <c r="OJD287" s="85"/>
      <c r="OJE287" s="85"/>
      <c r="OJF287" s="85"/>
      <c r="OJG287" s="85"/>
      <c r="OJH287" s="85"/>
      <c r="OJI287" s="85"/>
      <c r="OJJ287" s="85"/>
      <c r="OJK287" s="85"/>
      <c r="OJL287" s="85"/>
      <c r="OJM287" s="85"/>
      <c r="OJN287" s="85"/>
      <c r="OJO287" s="85"/>
      <c r="OJP287" s="85"/>
      <c r="OJQ287" s="85"/>
      <c r="OJR287" s="85"/>
      <c r="OJS287" s="85"/>
      <c r="OJT287" s="85"/>
      <c r="OJU287" s="85"/>
      <c r="OJV287" s="85"/>
      <c r="OJW287" s="85"/>
      <c r="OJX287" s="85"/>
      <c r="OJY287" s="85"/>
      <c r="OJZ287" s="85"/>
      <c r="OKA287" s="85"/>
      <c r="OKB287" s="85"/>
      <c r="OKC287" s="85"/>
      <c r="OKD287" s="85"/>
      <c r="OKE287" s="85"/>
      <c r="OKF287" s="85"/>
      <c r="OKG287" s="85"/>
      <c r="OKH287" s="85"/>
      <c r="OKI287" s="85"/>
      <c r="OKJ287" s="85"/>
      <c r="OKK287" s="85"/>
      <c r="OKL287" s="85"/>
      <c r="OKM287" s="85"/>
      <c r="OKN287" s="85"/>
      <c r="OKO287" s="85"/>
      <c r="OKP287" s="85"/>
      <c r="OKQ287" s="85"/>
      <c r="OKR287" s="85"/>
      <c r="OKS287" s="85"/>
      <c r="OKT287" s="85"/>
      <c r="OKU287" s="85"/>
      <c r="OKV287" s="85"/>
      <c r="OKW287" s="85"/>
      <c r="OKX287" s="85"/>
      <c r="OKY287" s="85"/>
      <c r="OKZ287" s="85"/>
      <c r="OLA287" s="85"/>
      <c r="OLB287" s="85"/>
      <c r="OLC287" s="85"/>
      <c r="OLD287" s="85"/>
      <c r="OLE287" s="85"/>
      <c r="OLF287" s="85"/>
      <c r="OLG287" s="85"/>
      <c r="OLH287" s="85"/>
      <c r="OLI287" s="85"/>
      <c r="OLJ287" s="85"/>
      <c r="OLK287" s="85"/>
      <c r="OLL287" s="85"/>
      <c r="OLM287" s="85"/>
      <c r="OLN287" s="85"/>
      <c r="OLO287" s="85"/>
      <c r="OLP287" s="85"/>
      <c r="OLQ287" s="85"/>
      <c r="OLR287" s="85"/>
      <c r="OLS287" s="85"/>
      <c r="OLT287" s="85"/>
      <c r="OLU287" s="85"/>
      <c r="OLV287" s="85"/>
      <c r="OLW287" s="85"/>
      <c r="OLX287" s="85"/>
      <c r="OLY287" s="85"/>
      <c r="OLZ287" s="85"/>
      <c r="OMA287" s="85"/>
      <c r="OMB287" s="85"/>
      <c r="OMC287" s="85"/>
      <c r="OMD287" s="85"/>
      <c r="OME287" s="85"/>
      <c r="OMF287" s="85"/>
      <c r="OMG287" s="85"/>
      <c r="OMH287" s="85"/>
      <c r="OMI287" s="85"/>
      <c r="OMJ287" s="85"/>
      <c r="OMK287" s="85"/>
      <c r="OML287" s="85"/>
      <c r="OMM287" s="85"/>
      <c r="OMN287" s="85"/>
      <c r="OMO287" s="85"/>
      <c r="OMP287" s="85"/>
      <c r="OMQ287" s="85"/>
      <c r="OMR287" s="85"/>
      <c r="OMS287" s="85"/>
      <c r="OMT287" s="85"/>
      <c r="OMU287" s="85"/>
      <c r="OMV287" s="85"/>
      <c r="OMW287" s="85"/>
      <c r="OMX287" s="85"/>
      <c r="OMY287" s="85"/>
      <c r="OMZ287" s="85"/>
      <c r="ONA287" s="85"/>
      <c r="ONB287" s="85"/>
      <c r="ONC287" s="85"/>
      <c r="OND287" s="85"/>
      <c r="ONE287" s="85"/>
      <c r="ONF287" s="85"/>
      <c r="ONG287" s="85"/>
      <c r="ONH287" s="85"/>
      <c r="ONI287" s="85"/>
      <c r="ONJ287" s="85"/>
      <c r="ONK287" s="85"/>
      <c r="ONL287" s="85"/>
      <c r="ONM287" s="85"/>
      <c r="ONN287" s="85"/>
      <c r="ONO287" s="85"/>
      <c r="ONP287" s="85"/>
      <c r="ONQ287" s="85"/>
      <c r="ONR287" s="85"/>
      <c r="ONS287" s="85"/>
      <c r="ONT287" s="85"/>
      <c r="ONU287" s="85"/>
      <c r="ONV287" s="85"/>
      <c r="ONW287" s="85"/>
      <c r="ONX287" s="85"/>
      <c r="ONY287" s="85"/>
      <c r="ONZ287" s="85"/>
      <c r="OOA287" s="85"/>
      <c r="OOB287" s="85"/>
      <c r="OOC287" s="85"/>
      <c r="OOD287" s="85"/>
      <c r="OOE287" s="85"/>
      <c r="OOF287" s="85"/>
      <c r="OOG287" s="85"/>
      <c r="OOH287" s="85"/>
      <c r="OOI287" s="85"/>
      <c r="OOJ287" s="85"/>
      <c r="OOK287" s="85"/>
      <c r="OOL287" s="85"/>
      <c r="OOM287" s="85"/>
      <c r="OON287" s="85"/>
      <c r="OOO287" s="85"/>
      <c r="OOP287" s="85"/>
      <c r="OOQ287" s="85"/>
      <c r="OOR287" s="85"/>
      <c r="OOS287" s="85"/>
      <c r="OOT287" s="85"/>
      <c r="OOU287" s="85"/>
      <c r="OOV287" s="85"/>
      <c r="OOW287" s="85"/>
      <c r="OOX287" s="85"/>
      <c r="OOY287" s="85"/>
      <c r="OOZ287" s="85"/>
      <c r="OPA287" s="85"/>
      <c r="OPB287" s="85"/>
      <c r="OPC287" s="85"/>
      <c r="OPD287" s="85"/>
      <c r="OPE287" s="85"/>
      <c r="OPF287" s="85"/>
      <c r="OPG287" s="85"/>
      <c r="OPH287" s="85"/>
      <c r="OPI287" s="85"/>
      <c r="OPJ287" s="85"/>
      <c r="OPK287" s="85"/>
      <c r="OPL287" s="85"/>
      <c r="OPM287" s="85"/>
      <c r="OPN287" s="85"/>
      <c r="OPO287" s="85"/>
      <c r="OPP287" s="85"/>
      <c r="OPQ287" s="85"/>
      <c r="OPR287" s="85"/>
      <c r="OPS287" s="85"/>
      <c r="OPT287" s="85"/>
      <c r="OPU287" s="85"/>
      <c r="OPV287" s="85"/>
      <c r="OPW287" s="85"/>
      <c r="OPX287" s="85"/>
      <c r="OPY287" s="85"/>
      <c r="OPZ287" s="85"/>
      <c r="OQA287" s="85"/>
      <c r="OQB287" s="85"/>
      <c r="OQC287" s="85"/>
      <c r="OQD287" s="85"/>
      <c r="OQE287" s="85"/>
      <c r="OQF287" s="85"/>
      <c r="OQG287" s="85"/>
      <c r="OQH287" s="85"/>
      <c r="OQI287" s="85"/>
      <c r="OQJ287" s="85"/>
      <c r="OQK287" s="85"/>
      <c r="OQL287" s="85"/>
      <c r="OQM287" s="85"/>
      <c r="OQN287" s="85"/>
      <c r="OQO287" s="85"/>
      <c r="OQP287" s="85"/>
      <c r="OQQ287" s="85"/>
      <c r="OQR287" s="85"/>
      <c r="OQS287" s="85"/>
      <c r="OQT287" s="85"/>
      <c r="OQU287" s="85"/>
      <c r="OQV287" s="85"/>
      <c r="OQW287" s="85"/>
      <c r="OQX287" s="85"/>
      <c r="OQY287" s="85"/>
      <c r="OQZ287" s="85"/>
      <c r="ORA287" s="85"/>
      <c r="ORB287" s="85"/>
      <c r="ORC287" s="85"/>
      <c r="ORD287" s="85"/>
      <c r="ORE287" s="85"/>
      <c r="ORF287" s="85"/>
      <c r="ORG287" s="85"/>
      <c r="ORH287" s="85"/>
      <c r="ORI287" s="85"/>
      <c r="ORJ287" s="85"/>
      <c r="ORK287" s="85"/>
      <c r="ORL287" s="85"/>
      <c r="ORM287" s="85"/>
      <c r="ORN287" s="85"/>
      <c r="ORO287" s="85"/>
      <c r="ORP287" s="85"/>
      <c r="ORQ287" s="85"/>
      <c r="ORR287" s="85"/>
      <c r="ORS287" s="85"/>
      <c r="ORT287" s="85"/>
      <c r="ORU287" s="85"/>
      <c r="ORV287" s="85"/>
      <c r="ORW287" s="85"/>
      <c r="ORX287" s="85"/>
      <c r="ORY287" s="85"/>
      <c r="ORZ287" s="85"/>
      <c r="OSA287" s="85"/>
      <c r="OSB287" s="85"/>
      <c r="OSC287" s="85"/>
      <c r="OSD287" s="85"/>
      <c r="OSE287" s="85"/>
      <c r="OSF287" s="85"/>
      <c r="OSG287" s="85"/>
      <c r="OSH287" s="85"/>
      <c r="OSI287" s="85"/>
      <c r="OSJ287" s="85"/>
      <c r="OSK287" s="85"/>
      <c r="OSL287" s="85"/>
      <c r="OSM287" s="85"/>
      <c r="OSN287" s="85"/>
      <c r="OSO287" s="85"/>
      <c r="OSP287" s="85"/>
      <c r="OSQ287" s="85"/>
      <c r="OSR287" s="85"/>
      <c r="OSS287" s="85"/>
      <c r="OST287" s="85"/>
      <c r="OSU287" s="85"/>
      <c r="OSV287" s="85"/>
      <c r="OSW287" s="85"/>
      <c r="OSX287" s="85"/>
      <c r="OSY287" s="85"/>
      <c r="OSZ287" s="85"/>
      <c r="OTA287" s="85"/>
      <c r="OTB287" s="85"/>
      <c r="OTC287" s="85"/>
      <c r="OTD287" s="85"/>
      <c r="OTE287" s="85"/>
      <c r="OTF287" s="85"/>
      <c r="OTG287" s="85"/>
      <c r="OTH287" s="85"/>
      <c r="OTI287" s="85"/>
      <c r="OTJ287" s="85"/>
      <c r="OTK287" s="85"/>
      <c r="OTL287" s="85"/>
      <c r="OTM287" s="85"/>
      <c r="OTN287" s="85"/>
      <c r="OTO287" s="85"/>
      <c r="OTP287" s="85"/>
      <c r="OTQ287" s="85"/>
      <c r="OTR287" s="85"/>
      <c r="OTS287" s="85"/>
      <c r="OTT287" s="85"/>
      <c r="OTU287" s="85"/>
      <c r="OTV287" s="85"/>
      <c r="OTW287" s="85"/>
      <c r="OTX287" s="85"/>
      <c r="OTY287" s="85"/>
      <c r="OTZ287" s="85"/>
      <c r="OUA287" s="85"/>
      <c r="OUB287" s="85"/>
      <c r="OUC287" s="85"/>
      <c r="OUD287" s="85"/>
      <c r="OUE287" s="85"/>
      <c r="OUF287" s="85"/>
      <c r="OUG287" s="85"/>
      <c r="OUH287" s="85"/>
      <c r="OUI287" s="85"/>
      <c r="OUJ287" s="85"/>
      <c r="OUK287" s="85"/>
      <c r="OUL287" s="85"/>
      <c r="OUM287" s="85"/>
      <c r="OUN287" s="85"/>
      <c r="OUO287" s="85"/>
      <c r="OUP287" s="85"/>
      <c r="OUQ287" s="85"/>
      <c r="OUR287" s="85"/>
      <c r="OUS287" s="85"/>
      <c r="OUT287" s="85"/>
      <c r="OUU287" s="85"/>
      <c r="OUV287" s="85"/>
      <c r="OUW287" s="85"/>
      <c r="OUX287" s="85"/>
      <c r="OUY287" s="85"/>
      <c r="OUZ287" s="85"/>
      <c r="OVA287" s="85"/>
      <c r="OVB287" s="85"/>
      <c r="OVC287" s="85"/>
      <c r="OVD287" s="85"/>
      <c r="OVE287" s="85"/>
      <c r="OVF287" s="85"/>
      <c r="OVG287" s="85"/>
      <c r="OVH287" s="85"/>
      <c r="OVI287" s="85"/>
      <c r="OVJ287" s="85"/>
      <c r="OVK287" s="85"/>
      <c r="OVL287" s="85"/>
      <c r="OVM287" s="85"/>
      <c r="OVN287" s="85"/>
      <c r="OVO287" s="85"/>
      <c r="OVP287" s="85"/>
      <c r="OVQ287" s="85"/>
      <c r="OVR287" s="85"/>
      <c r="OVS287" s="85"/>
      <c r="OVT287" s="85"/>
      <c r="OVU287" s="85"/>
      <c r="OVV287" s="85"/>
      <c r="OVW287" s="85"/>
      <c r="OVX287" s="85"/>
      <c r="OVY287" s="85"/>
      <c r="OVZ287" s="85"/>
      <c r="OWA287" s="85"/>
      <c r="OWB287" s="85"/>
      <c r="OWC287" s="85"/>
      <c r="OWD287" s="85"/>
      <c r="OWE287" s="85"/>
      <c r="OWF287" s="85"/>
      <c r="OWG287" s="85"/>
      <c r="OWH287" s="85"/>
      <c r="OWI287" s="85"/>
      <c r="OWJ287" s="85"/>
      <c r="OWK287" s="85"/>
      <c r="OWL287" s="85"/>
      <c r="OWM287" s="85"/>
      <c r="OWN287" s="85"/>
      <c r="OWO287" s="85"/>
      <c r="OWP287" s="85"/>
      <c r="OWQ287" s="85"/>
      <c r="OWR287" s="85"/>
      <c r="OWS287" s="85"/>
      <c r="OWT287" s="85"/>
      <c r="OWU287" s="85"/>
      <c r="OWV287" s="85"/>
      <c r="OWW287" s="85"/>
      <c r="OWX287" s="85"/>
      <c r="OWY287" s="85"/>
      <c r="OWZ287" s="85"/>
      <c r="OXA287" s="85"/>
      <c r="OXB287" s="85"/>
      <c r="OXC287" s="85"/>
      <c r="OXD287" s="85"/>
      <c r="OXE287" s="85"/>
      <c r="OXF287" s="85"/>
      <c r="OXG287" s="85"/>
      <c r="OXH287" s="85"/>
      <c r="OXI287" s="85"/>
      <c r="OXJ287" s="85"/>
      <c r="OXK287" s="85"/>
      <c r="OXL287" s="85"/>
      <c r="OXM287" s="85"/>
      <c r="OXN287" s="85"/>
      <c r="OXO287" s="85"/>
      <c r="OXP287" s="85"/>
      <c r="OXQ287" s="85"/>
      <c r="OXR287" s="85"/>
      <c r="OXS287" s="85"/>
      <c r="OXT287" s="85"/>
      <c r="OXU287" s="85"/>
      <c r="OXV287" s="85"/>
      <c r="OXW287" s="85"/>
      <c r="OXX287" s="85"/>
      <c r="OXY287" s="85"/>
      <c r="OXZ287" s="85"/>
      <c r="OYA287" s="85"/>
      <c r="OYB287" s="85"/>
      <c r="OYC287" s="85"/>
      <c r="OYD287" s="85"/>
      <c r="OYE287" s="85"/>
      <c r="OYF287" s="85"/>
      <c r="OYG287" s="85"/>
      <c r="OYH287" s="85"/>
      <c r="OYI287" s="85"/>
      <c r="OYJ287" s="85"/>
      <c r="OYK287" s="85"/>
      <c r="OYL287" s="85"/>
      <c r="OYM287" s="85"/>
      <c r="OYN287" s="85"/>
      <c r="OYO287" s="85"/>
      <c r="OYP287" s="85"/>
      <c r="OYQ287" s="85"/>
      <c r="OYR287" s="85"/>
      <c r="OYS287" s="85"/>
      <c r="OYT287" s="85"/>
      <c r="OYU287" s="85"/>
      <c r="OYV287" s="85"/>
      <c r="OYW287" s="85"/>
      <c r="OYX287" s="85"/>
      <c r="OYY287" s="85"/>
      <c r="OYZ287" s="85"/>
      <c r="OZA287" s="85"/>
      <c r="OZB287" s="85"/>
      <c r="OZC287" s="85"/>
      <c r="OZD287" s="85"/>
      <c r="OZE287" s="85"/>
      <c r="OZF287" s="85"/>
      <c r="OZG287" s="85"/>
      <c r="OZH287" s="85"/>
      <c r="OZI287" s="85"/>
      <c r="OZJ287" s="85"/>
      <c r="OZK287" s="85"/>
      <c r="OZL287" s="85"/>
      <c r="OZM287" s="85"/>
      <c r="OZN287" s="85"/>
      <c r="OZO287" s="85"/>
      <c r="OZP287" s="85"/>
      <c r="OZQ287" s="85"/>
      <c r="OZR287" s="85"/>
      <c r="OZS287" s="85"/>
      <c r="OZT287" s="85"/>
      <c r="OZU287" s="85"/>
      <c r="OZV287" s="85"/>
      <c r="OZW287" s="85"/>
      <c r="OZX287" s="85"/>
      <c r="OZY287" s="85"/>
      <c r="OZZ287" s="85"/>
      <c r="PAA287" s="85"/>
      <c r="PAB287" s="85"/>
      <c r="PAC287" s="85"/>
      <c r="PAD287" s="85"/>
      <c r="PAE287" s="85"/>
      <c r="PAF287" s="85"/>
      <c r="PAG287" s="85"/>
      <c r="PAH287" s="85"/>
      <c r="PAI287" s="85"/>
      <c r="PAJ287" s="85"/>
      <c r="PAK287" s="85"/>
      <c r="PAL287" s="85"/>
      <c r="PAM287" s="85"/>
      <c r="PAN287" s="85"/>
      <c r="PAO287" s="85"/>
      <c r="PAP287" s="85"/>
      <c r="PAQ287" s="85"/>
      <c r="PAR287" s="85"/>
      <c r="PAS287" s="85"/>
      <c r="PAT287" s="85"/>
      <c r="PAU287" s="85"/>
      <c r="PAV287" s="85"/>
      <c r="PAW287" s="85"/>
      <c r="PAX287" s="85"/>
      <c r="PAY287" s="85"/>
      <c r="PAZ287" s="85"/>
      <c r="PBA287" s="85"/>
      <c r="PBB287" s="85"/>
      <c r="PBC287" s="85"/>
      <c r="PBD287" s="85"/>
      <c r="PBE287" s="85"/>
      <c r="PBF287" s="85"/>
      <c r="PBG287" s="85"/>
      <c r="PBH287" s="85"/>
      <c r="PBI287" s="85"/>
      <c r="PBJ287" s="85"/>
      <c r="PBK287" s="85"/>
      <c r="PBL287" s="85"/>
      <c r="PBM287" s="85"/>
      <c r="PBN287" s="85"/>
      <c r="PBO287" s="85"/>
      <c r="PBP287" s="85"/>
      <c r="PBQ287" s="85"/>
      <c r="PBR287" s="85"/>
      <c r="PBS287" s="85"/>
      <c r="PBT287" s="85"/>
      <c r="PBU287" s="85"/>
      <c r="PBV287" s="85"/>
      <c r="PBW287" s="85"/>
      <c r="PBX287" s="85"/>
      <c r="PBY287" s="85"/>
      <c r="PBZ287" s="85"/>
      <c r="PCA287" s="85"/>
      <c r="PCB287" s="85"/>
      <c r="PCC287" s="85"/>
      <c r="PCD287" s="85"/>
      <c r="PCE287" s="85"/>
      <c r="PCF287" s="85"/>
      <c r="PCG287" s="85"/>
      <c r="PCH287" s="85"/>
      <c r="PCI287" s="85"/>
      <c r="PCJ287" s="85"/>
      <c r="PCK287" s="85"/>
      <c r="PCL287" s="85"/>
      <c r="PCM287" s="85"/>
      <c r="PCN287" s="85"/>
      <c r="PCO287" s="85"/>
      <c r="PCP287" s="85"/>
      <c r="PCQ287" s="85"/>
      <c r="PCR287" s="85"/>
      <c r="PCS287" s="85"/>
      <c r="PCT287" s="85"/>
      <c r="PCU287" s="85"/>
      <c r="PCV287" s="85"/>
      <c r="PCW287" s="85"/>
      <c r="PCX287" s="85"/>
      <c r="PCY287" s="85"/>
      <c r="PCZ287" s="85"/>
      <c r="PDA287" s="85"/>
      <c r="PDB287" s="85"/>
      <c r="PDC287" s="85"/>
      <c r="PDD287" s="85"/>
      <c r="PDE287" s="85"/>
      <c r="PDF287" s="85"/>
      <c r="PDG287" s="85"/>
      <c r="PDH287" s="85"/>
      <c r="PDI287" s="85"/>
      <c r="PDJ287" s="85"/>
      <c r="PDK287" s="85"/>
      <c r="PDL287" s="85"/>
      <c r="PDM287" s="85"/>
      <c r="PDN287" s="85"/>
      <c r="PDO287" s="85"/>
      <c r="PDP287" s="85"/>
      <c r="PDQ287" s="85"/>
      <c r="PDR287" s="85"/>
      <c r="PDS287" s="85"/>
      <c r="PDT287" s="85"/>
      <c r="PDU287" s="85"/>
      <c r="PDV287" s="85"/>
      <c r="PDW287" s="85"/>
      <c r="PDX287" s="85"/>
      <c r="PDY287" s="85"/>
      <c r="PDZ287" s="85"/>
      <c r="PEA287" s="85"/>
      <c r="PEB287" s="85"/>
      <c r="PEC287" s="85"/>
      <c r="PED287" s="85"/>
      <c r="PEE287" s="85"/>
      <c r="PEF287" s="85"/>
      <c r="PEG287" s="85"/>
      <c r="PEH287" s="85"/>
      <c r="PEI287" s="85"/>
      <c r="PEJ287" s="85"/>
      <c r="PEK287" s="85"/>
      <c r="PEL287" s="85"/>
      <c r="PEM287" s="85"/>
      <c r="PEN287" s="85"/>
      <c r="PEO287" s="85"/>
      <c r="PEP287" s="85"/>
      <c r="PEQ287" s="85"/>
      <c r="PER287" s="85"/>
      <c r="PES287" s="85"/>
      <c r="PET287" s="85"/>
      <c r="PEU287" s="85"/>
      <c r="PEV287" s="85"/>
      <c r="PEW287" s="85"/>
      <c r="PEX287" s="85"/>
      <c r="PEY287" s="85"/>
      <c r="PEZ287" s="85"/>
      <c r="PFA287" s="85"/>
      <c r="PFB287" s="85"/>
      <c r="PFC287" s="85"/>
      <c r="PFD287" s="85"/>
      <c r="PFE287" s="85"/>
      <c r="PFF287" s="85"/>
      <c r="PFG287" s="85"/>
      <c r="PFH287" s="85"/>
      <c r="PFI287" s="85"/>
      <c r="PFJ287" s="85"/>
      <c r="PFK287" s="85"/>
      <c r="PFL287" s="85"/>
      <c r="PFM287" s="85"/>
      <c r="PFN287" s="85"/>
      <c r="PFO287" s="85"/>
      <c r="PFP287" s="85"/>
      <c r="PFQ287" s="85"/>
      <c r="PFR287" s="85"/>
      <c r="PFS287" s="85"/>
      <c r="PFT287" s="85"/>
      <c r="PFU287" s="85"/>
      <c r="PFV287" s="85"/>
      <c r="PFW287" s="85"/>
      <c r="PFX287" s="85"/>
      <c r="PFY287" s="85"/>
      <c r="PFZ287" s="85"/>
      <c r="PGA287" s="85"/>
      <c r="PGB287" s="85"/>
      <c r="PGC287" s="85"/>
      <c r="PGD287" s="85"/>
      <c r="PGE287" s="85"/>
      <c r="PGF287" s="85"/>
      <c r="PGG287" s="85"/>
      <c r="PGH287" s="85"/>
      <c r="PGI287" s="85"/>
      <c r="PGJ287" s="85"/>
      <c r="PGK287" s="85"/>
      <c r="PGL287" s="85"/>
      <c r="PGM287" s="85"/>
      <c r="PGN287" s="85"/>
      <c r="PGO287" s="85"/>
      <c r="PGP287" s="85"/>
      <c r="PGQ287" s="85"/>
      <c r="PGR287" s="85"/>
      <c r="PGS287" s="85"/>
      <c r="PGT287" s="85"/>
      <c r="PGU287" s="85"/>
      <c r="PGV287" s="85"/>
      <c r="PGW287" s="85"/>
      <c r="PGX287" s="85"/>
      <c r="PGY287" s="85"/>
      <c r="PGZ287" s="85"/>
      <c r="PHA287" s="85"/>
      <c r="PHB287" s="85"/>
      <c r="PHC287" s="85"/>
      <c r="PHD287" s="85"/>
      <c r="PHE287" s="85"/>
      <c r="PHF287" s="85"/>
      <c r="PHG287" s="85"/>
      <c r="PHH287" s="85"/>
      <c r="PHI287" s="85"/>
      <c r="PHJ287" s="85"/>
      <c r="PHK287" s="85"/>
      <c r="PHL287" s="85"/>
      <c r="PHM287" s="85"/>
      <c r="PHN287" s="85"/>
      <c r="PHO287" s="85"/>
      <c r="PHP287" s="85"/>
      <c r="PHQ287" s="85"/>
      <c r="PHR287" s="85"/>
      <c r="PHS287" s="85"/>
      <c r="PHT287" s="85"/>
      <c r="PHU287" s="85"/>
      <c r="PHV287" s="85"/>
      <c r="PHW287" s="85"/>
      <c r="PHX287" s="85"/>
      <c r="PHY287" s="85"/>
      <c r="PHZ287" s="85"/>
      <c r="PIA287" s="85"/>
      <c r="PIB287" s="85"/>
      <c r="PIC287" s="85"/>
      <c r="PID287" s="85"/>
      <c r="PIE287" s="85"/>
      <c r="PIF287" s="85"/>
      <c r="PIG287" s="85"/>
      <c r="PIH287" s="85"/>
      <c r="PII287" s="85"/>
      <c r="PIJ287" s="85"/>
      <c r="PIK287" s="85"/>
      <c r="PIL287" s="85"/>
      <c r="PIM287" s="85"/>
      <c r="PIN287" s="85"/>
      <c r="PIO287" s="85"/>
      <c r="PIP287" s="85"/>
      <c r="PIQ287" s="85"/>
      <c r="PIR287" s="85"/>
      <c r="PIS287" s="85"/>
      <c r="PIT287" s="85"/>
      <c r="PIU287" s="85"/>
      <c r="PIV287" s="85"/>
      <c r="PIW287" s="85"/>
      <c r="PIX287" s="85"/>
      <c r="PIY287" s="85"/>
      <c r="PIZ287" s="85"/>
      <c r="PJA287" s="85"/>
      <c r="PJB287" s="85"/>
      <c r="PJC287" s="85"/>
      <c r="PJD287" s="85"/>
      <c r="PJE287" s="85"/>
      <c r="PJF287" s="85"/>
      <c r="PJG287" s="85"/>
      <c r="PJH287" s="85"/>
      <c r="PJI287" s="85"/>
      <c r="PJJ287" s="85"/>
      <c r="PJK287" s="85"/>
      <c r="PJL287" s="85"/>
      <c r="PJM287" s="85"/>
      <c r="PJN287" s="85"/>
      <c r="PJO287" s="85"/>
      <c r="PJP287" s="85"/>
      <c r="PJQ287" s="85"/>
      <c r="PJR287" s="85"/>
      <c r="PJS287" s="85"/>
      <c r="PJT287" s="85"/>
      <c r="PJU287" s="85"/>
      <c r="PJV287" s="85"/>
      <c r="PJW287" s="85"/>
      <c r="PJX287" s="85"/>
      <c r="PJY287" s="85"/>
      <c r="PJZ287" s="85"/>
      <c r="PKA287" s="85"/>
      <c r="PKB287" s="85"/>
      <c r="PKC287" s="85"/>
      <c r="PKD287" s="85"/>
      <c r="PKE287" s="85"/>
      <c r="PKF287" s="85"/>
      <c r="PKG287" s="85"/>
      <c r="PKH287" s="85"/>
      <c r="PKI287" s="85"/>
      <c r="PKJ287" s="85"/>
      <c r="PKK287" s="85"/>
      <c r="PKL287" s="85"/>
      <c r="PKM287" s="85"/>
      <c r="PKN287" s="85"/>
      <c r="PKO287" s="85"/>
      <c r="PKP287" s="85"/>
      <c r="PKQ287" s="85"/>
      <c r="PKR287" s="85"/>
      <c r="PKS287" s="85"/>
      <c r="PKT287" s="85"/>
      <c r="PKU287" s="85"/>
      <c r="PKV287" s="85"/>
      <c r="PKW287" s="85"/>
      <c r="PKX287" s="85"/>
      <c r="PKY287" s="85"/>
      <c r="PKZ287" s="85"/>
      <c r="PLA287" s="85"/>
      <c r="PLB287" s="85"/>
      <c r="PLC287" s="85"/>
      <c r="PLD287" s="85"/>
      <c r="PLE287" s="85"/>
      <c r="PLF287" s="85"/>
      <c r="PLG287" s="85"/>
      <c r="PLH287" s="85"/>
      <c r="PLI287" s="85"/>
      <c r="PLJ287" s="85"/>
      <c r="PLK287" s="85"/>
      <c r="PLL287" s="85"/>
      <c r="PLM287" s="85"/>
      <c r="PLN287" s="85"/>
      <c r="PLO287" s="85"/>
      <c r="PLP287" s="85"/>
      <c r="PLQ287" s="85"/>
      <c r="PLR287" s="85"/>
      <c r="PLS287" s="85"/>
      <c r="PLT287" s="85"/>
      <c r="PLU287" s="85"/>
      <c r="PLV287" s="85"/>
      <c r="PLW287" s="85"/>
      <c r="PLX287" s="85"/>
      <c r="PLY287" s="85"/>
      <c r="PLZ287" s="85"/>
      <c r="PMA287" s="85"/>
      <c r="PMB287" s="85"/>
      <c r="PMC287" s="85"/>
      <c r="PMD287" s="85"/>
      <c r="PME287" s="85"/>
      <c r="PMF287" s="85"/>
      <c r="PMG287" s="85"/>
      <c r="PMH287" s="85"/>
      <c r="PMI287" s="85"/>
      <c r="PMJ287" s="85"/>
      <c r="PMK287" s="85"/>
      <c r="PML287" s="85"/>
      <c r="PMM287" s="85"/>
      <c r="PMN287" s="85"/>
      <c r="PMO287" s="85"/>
      <c r="PMP287" s="85"/>
      <c r="PMQ287" s="85"/>
      <c r="PMR287" s="85"/>
      <c r="PMS287" s="85"/>
      <c r="PMT287" s="85"/>
      <c r="PMU287" s="85"/>
      <c r="PMV287" s="85"/>
      <c r="PMW287" s="85"/>
      <c r="PMX287" s="85"/>
      <c r="PMY287" s="85"/>
      <c r="PMZ287" s="85"/>
      <c r="PNA287" s="85"/>
      <c r="PNB287" s="85"/>
      <c r="PNC287" s="85"/>
      <c r="PND287" s="85"/>
      <c r="PNE287" s="85"/>
      <c r="PNF287" s="85"/>
      <c r="PNG287" s="85"/>
      <c r="PNH287" s="85"/>
      <c r="PNI287" s="85"/>
      <c r="PNJ287" s="85"/>
      <c r="PNK287" s="85"/>
      <c r="PNL287" s="85"/>
      <c r="PNM287" s="85"/>
      <c r="PNN287" s="85"/>
      <c r="PNO287" s="85"/>
      <c r="PNP287" s="85"/>
      <c r="PNQ287" s="85"/>
      <c r="PNR287" s="85"/>
      <c r="PNS287" s="85"/>
      <c r="PNT287" s="85"/>
      <c r="PNU287" s="85"/>
      <c r="PNV287" s="85"/>
      <c r="PNW287" s="85"/>
      <c r="PNX287" s="85"/>
      <c r="PNY287" s="85"/>
      <c r="PNZ287" s="85"/>
      <c r="POA287" s="85"/>
      <c r="POB287" s="85"/>
      <c r="POC287" s="85"/>
      <c r="POD287" s="85"/>
      <c r="POE287" s="85"/>
      <c r="POF287" s="85"/>
      <c r="POG287" s="85"/>
      <c r="POH287" s="85"/>
      <c r="POI287" s="85"/>
      <c r="POJ287" s="85"/>
      <c r="POK287" s="85"/>
      <c r="POL287" s="85"/>
      <c r="POM287" s="85"/>
      <c r="PON287" s="85"/>
      <c r="POO287" s="85"/>
      <c r="POP287" s="85"/>
      <c r="POQ287" s="85"/>
      <c r="POR287" s="85"/>
      <c r="POS287" s="85"/>
      <c r="POT287" s="85"/>
      <c r="POU287" s="85"/>
      <c r="POV287" s="85"/>
      <c r="POW287" s="85"/>
      <c r="POX287" s="85"/>
      <c r="POY287" s="85"/>
      <c r="POZ287" s="85"/>
      <c r="PPA287" s="85"/>
      <c r="PPB287" s="85"/>
      <c r="PPC287" s="85"/>
      <c r="PPD287" s="85"/>
      <c r="PPE287" s="85"/>
      <c r="PPF287" s="85"/>
      <c r="PPG287" s="85"/>
      <c r="PPH287" s="85"/>
      <c r="PPI287" s="85"/>
      <c r="PPJ287" s="85"/>
      <c r="PPK287" s="85"/>
      <c r="PPL287" s="85"/>
      <c r="PPM287" s="85"/>
      <c r="PPN287" s="85"/>
      <c r="PPO287" s="85"/>
      <c r="PPP287" s="85"/>
      <c r="PPQ287" s="85"/>
      <c r="PPR287" s="85"/>
      <c r="PPS287" s="85"/>
      <c r="PPT287" s="85"/>
      <c r="PPU287" s="85"/>
      <c r="PPV287" s="85"/>
      <c r="PPW287" s="85"/>
      <c r="PPX287" s="85"/>
      <c r="PPY287" s="85"/>
      <c r="PPZ287" s="85"/>
      <c r="PQA287" s="85"/>
      <c r="PQB287" s="85"/>
      <c r="PQC287" s="85"/>
      <c r="PQD287" s="85"/>
      <c r="PQE287" s="85"/>
      <c r="PQF287" s="85"/>
      <c r="PQG287" s="85"/>
      <c r="PQH287" s="85"/>
      <c r="PQI287" s="85"/>
      <c r="PQJ287" s="85"/>
      <c r="PQK287" s="85"/>
      <c r="PQL287" s="85"/>
      <c r="PQM287" s="85"/>
      <c r="PQN287" s="85"/>
      <c r="PQO287" s="85"/>
      <c r="PQP287" s="85"/>
      <c r="PQQ287" s="85"/>
      <c r="PQR287" s="85"/>
      <c r="PQS287" s="85"/>
      <c r="PQT287" s="85"/>
      <c r="PQU287" s="85"/>
      <c r="PQV287" s="85"/>
      <c r="PQW287" s="85"/>
      <c r="PQX287" s="85"/>
      <c r="PQY287" s="85"/>
      <c r="PQZ287" s="85"/>
      <c r="PRA287" s="85"/>
      <c r="PRB287" s="85"/>
      <c r="PRC287" s="85"/>
      <c r="PRD287" s="85"/>
      <c r="PRE287" s="85"/>
      <c r="PRF287" s="85"/>
      <c r="PRG287" s="85"/>
      <c r="PRH287" s="85"/>
      <c r="PRI287" s="85"/>
      <c r="PRJ287" s="85"/>
      <c r="PRK287" s="85"/>
      <c r="PRL287" s="85"/>
      <c r="PRM287" s="85"/>
      <c r="PRN287" s="85"/>
      <c r="PRO287" s="85"/>
      <c r="PRP287" s="85"/>
      <c r="PRQ287" s="85"/>
      <c r="PRR287" s="85"/>
      <c r="PRS287" s="85"/>
      <c r="PRT287" s="85"/>
      <c r="PRU287" s="85"/>
      <c r="PRV287" s="85"/>
      <c r="PRW287" s="85"/>
      <c r="PRX287" s="85"/>
      <c r="PRY287" s="85"/>
      <c r="PRZ287" s="85"/>
      <c r="PSA287" s="85"/>
      <c r="PSB287" s="85"/>
      <c r="PSC287" s="85"/>
      <c r="PSD287" s="85"/>
      <c r="PSE287" s="85"/>
      <c r="PSF287" s="85"/>
      <c r="PSG287" s="85"/>
      <c r="PSH287" s="85"/>
      <c r="PSI287" s="85"/>
      <c r="PSJ287" s="85"/>
      <c r="PSK287" s="85"/>
      <c r="PSL287" s="85"/>
      <c r="PSM287" s="85"/>
      <c r="PSN287" s="85"/>
      <c r="PSO287" s="85"/>
      <c r="PSP287" s="85"/>
      <c r="PSQ287" s="85"/>
      <c r="PSR287" s="85"/>
      <c r="PSS287" s="85"/>
      <c r="PST287" s="85"/>
      <c r="PSU287" s="85"/>
      <c r="PSV287" s="85"/>
      <c r="PSW287" s="85"/>
      <c r="PSX287" s="85"/>
      <c r="PSY287" s="85"/>
      <c r="PSZ287" s="85"/>
      <c r="PTA287" s="85"/>
      <c r="PTB287" s="85"/>
      <c r="PTC287" s="85"/>
      <c r="PTD287" s="85"/>
      <c r="PTE287" s="85"/>
      <c r="PTF287" s="85"/>
      <c r="PTG287" s="85"/>
      <c r="PTH287" s="85"/>
      <c r="PTI287" s="85"/>
      <c r="PTJ287" s="85"/>
      <c r="PTK287" s="85"/>
      <c r="PTL287" s="85"/>
      <c r="PTM287" s="85"/>
      <c r="PTN287" s="85"/>
      <c r="PTO287" s="85"/>
      <c r="PTP287" s="85"/>
      <c r="PTQ287" s="85"/>
      <c r="PTR287" s="85"/>
      <c r="PTS287" s="85"/>
      <c r="PTT287" s="85"/>
      <c r="PTU287" s="85"/>
      <c r="PTV287" s="85"/>
      <c r="PTW287" s="85"/>
      <c r="PTX287" s="85"/>
      <c r="PTY287" s="85"/>
      <c r="PTZ287" s="85"/>
      <c r="PUA287" s="85"/>
      <c r="PUB287" s="85"/>
      <c r="PUC287" s="85"/>
      <c r="PUD287" s="85"/>
      <c r="PUE287" s="85"/>
      <c r="PUF287" s="85"/>
      <c r="PUG287" s="85"/>
      <c r="PUH287" s="85"/>
      <c r="PUI287" s="85"/>
      <c r="PUJ287" s="85"/>
      <c r="PUK287" s="85"/>
      <c r="PUL287" s="85"/>
      <c r="PUM287" s="85"/>
      <c r="PUN287" s="85"/>
      <c r="PUO287" s="85"/>
      <c r="PUP287" s="85"/>
      <c r="PUQ287" s="85"/>
      <c r="PUR287" s="85"/>
      <c r="PUS287" s="85"/>
      <c r="PUT287" s="85"/>
      <c r="PUU287" s="85"/>
      <c r="PUV287" s="85"/>
      <c r="PUW287" s="85"/>
      <c r="PUX287" s="85"/>
      <c r="PUY287" s="85"/>
      <c r="PUZ287" s="85"/>
      <c r="PVA287" s="85"/>
      <c r="PVB287" s="85"/>
      <c r="PVC287" s="85"/>
      <c r="PVD287" s="85"/>
      <c r="PVE287" s="85"/>
      <c r="PVF287" s="85"/>
      <c r="PVG287" s="85"/>
      <c r="PVH287" s="85"/>
      <c r="PVI287" s="85"/>
      <c r="PVJ287" s="85"/>
      <c r="PVK287" s="85"/>
      <c r="PVL287" s="85"/>
      <c r="PVM287" s="85"/>
      <c r="PVN287" s="85"/>
      <c r="PVO287" s="85"/>
      <c r="PVP287" s="85"/>
      <c r="PVQ287" s="85"/>
      <c r="PVR287" s="85"/>
      <c r="PVS287" s="85"/>
      <c r="PVT287" s="85"/>
      <c r="PVU287" s="85"/>
      <c r="PVV287" s="85"/>
      <c r="PVW287" s="85"/>
      <c r="PVX287" s="85"/>
      <c r="PVY287" s="85"/>
      <c r="PVZ287" s="85"/>
      <c r="PWA287" s="85"/>
      <c r="PWB287" s="85"/>
      <c r="PWC287" s="85"/>
      <c r="PWD287" s="85"/>
      <c r="PWE287" s="85"/>
      <c r="PWF287" s="85"/>
      <c r="PWG287" s="85"/>
      <c r="PWH287" s="85"/>
      <c r="PWI287" s="85"/>
      <c r="PWJ287" s="85"/>
      <c r="PWK287" s="85"/>
      <c r="PWL287" s="85"/>
      <c r="PWM287" s="85"/>
      <c r="PWN287" s="85"/>
      <c r="PWO287" s="85"/>
      <c r="PWP287" s="85"/>
      <c r="PWQ287" s="85"/>
      <c r="PWR287" s="85"/>
      <c r="PWS287" s="85"/>
      <c r="PWT287" s="85"/>
      <c r="PWU287" s="85"/>
      <c r="PWV287" s="85"/>
      <c r="PWW287" s="85"/>
      <c r="PWX287" s="85"/>
      <c r="PWY287" s="85"/>
      <c r="PWZ287" s="85"/>
      <c r="PXA287" s="85"/>
      <c r="PXB287" s="85"/>
      <c r="PXC287" s="85"/>
      <c r="PXD287" s="85"/>
      <c r="PXE287" s="85"/>
      <c r="PXF287" s="85"/>
      <c r="PXG287" s="85"/>
      <c r="PXH287" s="85"/>
      <c r="PXI287" s="85"/>
      <c r="PXJ287" s="85"/>
      <c r="PXK287" s="85"/>
      <c r="PXL287" s="85"/>
      <c r="PXM287" s="85"/>
      <c r="PXN287" s="85"/>
      <c r="PXO287" s="85"/>
      <c r="PXP287" s="85"/>
      <c r="PXQ287" s="85"/>
      <c r="PXR287" s="85"/>
      <c r="PXS287" s="85"/>
      <c r="PXT287" s="85"/>
      <c r="PXU287" s="85"/>
      <c r="PXV287" s="85"/>
      <c r="PXW287" s="85"/>
      <c r="PXX287" s="85"/>
      <c r="PXY287" s="85"/>
      <c r="PXZ287" s="85"/>
      <c r="PYA287" s="85"/>
      <c r="PYB287" s="85"/>
      <c r="PYC287" s="85"/>
      <c r="PYD287" s="85"/>
      <c r="PYE287" s="85"/>
      <c r="PYF287" s="85"/>
      <c r="PYG287" s="85"/>
      <c r="PYH287" s="85"/>
      <c r="PYI287" s="85"/>
      <c r="PYJ287" s="85"/>
      <c r="PYK287" s="85"/>
      <c r="PYL287" s="85"/>
      <c r="PYM287" s="85"/>
      <c r="PYN287" s="85"/>
      <c r="PYO287" s="85"/>
      <c r="PYP287" s="85"/>
      <c r="PYQ287" s="85"/>
      <c r="PYR287" s="85"/>
      <c r="PYS287" s="85"/>
      <c r="PYT287" s="85"/>
      <c r="PYU287" s="85"/>
      <c r="PYV287" s="85"/>
      <c r="PYW287" s="85"/>
      <c r="PYX287" s="85"/>
      <c r="PYY287" s="85"/>
      <c r="PYZ287" s="85"/>
      <c r="PZA287" s="85"/>
      <c r="PZB287" s="85"/>
      <c r="PZC287" s="85"/>
      <c r="PZD287" s="85"/>
      <c r="PZE287" s="85"/>
      <c r="PZF287" s="85"/>
      <c r="PZG287" s="85"/>
      <c r="PZH287" s="85"/>
      <c r="PZI287" s="85"/>
      <c r="PZJ287" s="85"/>
      <c r="PZK287" s="85"/>
      <c r="PZL287" s="85"/>
      <c r="PZM287" s="85"/>
      <c r="PZN287" s="85"/>
      <c r="PZO287" s="85"/>
      <c r="PZP287" s="85"/>
      <c r="PZQ287" s="85"/>
      <c r="PZR287" s="85"/>
      <c r="PZS287" s="85"/>
      <c r="PZT287" s="85"/>
      <c r="PZU287" s="85"/>
      <c r="PZV287" s="85"/>
      <c r="PZW287" s="85"/>
      <c r="PZX287" s="85"/>
      <c r="PZY287" s="85"/>
      <c r="PZZ287" s="85"/>
      <c r="QAA287" s="85"/>
      <c r="QAB287" s="85"/>
      <c r="QAC287" s="85"/>
      <c r="QAD287" s="85"/>
      <c r="QAE287" s="85"/>
      <c r="QAF287" s="85"/>
      <c r="QAG287" s="85"/>
      <c r="QAH287" s="85"/>
      <c r="QAI287" s="85"/>
      <c r="QAJ287" s="85"/>
      <c r="QAK287" s="85"/>
      <c r="QAL287" s="85"/>
      <c r="QAM287" s="85"/>
      <c r="QAN287" s="85"/>
      <c r="QAO287" s="85"/>
      <c r="QAP287" s="85"/>
      <c r="QAQ287" s="85"/>
      <c r="QAR287" s="85"/>
      <c r="QAS287" s="85"/>
      <c r="QAT287" s="85"/>
      <c r="QAU287" s="85"/>
      <c r="QAV287" s="85"/>
      <c r="QAW287" s="85"/>
      <c r="QAX287" s="85"/>
      <c r="QAY287" s="85"/>
      <c r="QAZ287" s="85"/>
      <c r="QBA287" s="85"/>
      <c r="QBB287" s="85"/>
      <c r="QBC287" s="85"/>
      <c r="QBD287" s="85"/>
      <c r="QBE287" s="85"/>
      <c r="QBF287" s="85"/>
      <c r="QBG287" s="85"/>
      <c r="QBH287" s="85"/>
      <c r="QBI287" s="85"/>
      <c r="QBJ287" s="85"/>
      <c r="QBK287" s="85"/>
      <c r="QBL287" s="85"/>
      <c r="QBM287" s="85"/>
      <c r="QBN287" s="85"/>
      <c r="QBO287" s="85"/>
      <c r="QBP287" s="85"/>
      <c r="QBQ287" s="85"/>
      <c r="QBR287" s="85"/>
      <c r="QBS287" s="85"/>
      <c r="QBT287" s="85"/>
      <c r="QBU287" s="85"/>
      <c r="QBV287" s="85"/>
      <c r="QBW287" s="85"/>
      <c r="QBX287" s="85"/>
      <c r="QBY287" s="85"/>
      <c r="QBZ287" s="85"/>
      <c r="QCA287" s="85"/>
      <c r="QCB287" s="85"/>
      <c r="QCC287" s="85"/>
      <c r="QCD287" s="85"/>
      <c r="QCE287" s="85"/>
      <c r="QCF287" s="85"/>
      <c r="QCG287" s="85"/>
      <c r="QCH287" s="85"/>
      <c r="QCI287" s="85"/>
      <c r="QCJ287" s="85"/>
      <c r="QCK287" s="85"/>
      <c r="QCL287" s="85"/>
      <c r="QCM287" s="85"/>
      <c r="QCN287" s="85"/>
      <c r="QCO287" s="85"/>
      <c r="QCP287" s="85"/>
      <c r="QCQ287" s="85"/>
      <c r="QCR287" s="85"/>
      <c r="QCS287" s="85"/>
      <c r="QCT287" s="85"/>
      <c r="QCU287" s="85"/>
      <c r="QCV287" s="85"/>
      <c r="QCW287" s="85"/>
      <c r="QCX287" s="85"/>
      <c r="QCY287" s="85"/>
      <c r="QCZ287" s="85"/>
      <c r="QDA287" s="85"/>
      <c r="QDB287" s="85"/>
      <c r="QDC287" s="85"/>
      <c r="QDD287" s="85"/>
      <c r="QDE287" s="85"/>
      <c r="QDF287" s="85"/>
      <c r="QDG287" s="85"/>
      <c r="QDH287" s="85"/>
      <c r="QDI287" s="85"/>
      <c r="QDJ287" s="85"/>
      <c r="QDK287" s="85"/>
      <c r="QDL287" s="85"/>
      <c r="QDM287" s="85"/>
      <c r="QDN287" s="85"/>
      <c r="QDO287" s="85"/>
      <c r="QDP287" s="85"/>
      <c r="QDQ287" s="85"/>
      <c r="QDR287" s="85"/>
      <c r="QDS287" s="85"/>
      <c r="QDT287" s="85"/>
      <c r="QDU287" s="85"/>
      <c r="QDV287" s="85"/>
      <c r="QDW287" s="85"/>
      <c r="QDX287" s="85"/>
      <c r="QDY287" s="85"/>
      <c r="QDZ287" s="85"/>
      <c r="QEA287" s="85"/>
      <c r="QEB287" s="85"/>
      <c r="QEC287" s="85"/>
      <c r="QED287" s="85"/>
      <c r="QEE287" s="85"/>
      <c r="QEF287" s="85"/>
      <c r="QEG287" s="85"/>
      <c r="QEH287" s="85"/>
      <c r="QEI287" s="85"/>
      <c r="QEJ287" s="85"/>
      <c r="QEK287" s="85"/>
      <c r="QEL287" s="85"/>
      <c r="QEM287" s="85"/>
      <c r="QEN287" s="85"/>
      <c r="QEO287" s="85"/>
      <c r="QEP287" s="85"/>
      <c r="QEQ287" s="85"/>
      <c r="QER287" s="85"/>
      <c r="QES287" s="85"/>
      <c r="QET287" s="85"/>
      <c r="QEU287" s="85"/>
      <c r="QEV287" s="85"/>
      <c r="QEW287" s="85"/>
      <c r="QEX287" s="85"/>
      <c r="QEY287" s="85"/>
      <c r="QEZ287" s="85"/>
      <c r="QFA287" s="85"/>
      <c r="QFB287" s="85"/>
      <c r="QFC287" s="85"/>
      <c r="QFD287" s="85"/>
      <c r="QFE287" s="85"/>
      <c r="QFF287" s="85"/>
      <c r="QFG287" s="85"/>
      <c r="QFH287" s="85"/>
      <c r="QFI287" s="85"/>
      <c r="QFJ287" s="85"/>
      <c r="QFK287" s="85"/>
      <c r="QFL287" s="85"/>
      <c r="QFM287" s="85"/>
      <c r="QFN287" s="85"/>
      <c r="QFO287" s="85"/>
      <c r="QFP287" s="85"/>
      <c r="QFQ287" s="85"/>
      <c r="QFR287" s="85"/>
      <c r="QFS287" s="85"/>
      <c r="QFT287" s="85"/>
      <c r="QFU287" s="85"/>
      <c r="QFV287" s="85"/>
      <c r="QFW287" s="85"/>
      <c r="QFX287" s="85"/>
      <c r="QFY287" s="85"/>
      <c r="QFZ287" s="85"/>
      <c r="QGA287" s="85"/>
      <c r="QGB287" s="85"/>
      <c r="QGC287" s="85"/>
      <c r="QGD287" s="85"/>
      <c r="QGE287" s="85"/>
      <c r="QGF287" s="85"/>
      <c r="QGG287" s="85"/>
      <c r="QGH287" s="85"/>
      <c r="QGI287" s="85"/>
      <c r="QGJ287" s="85"/>
      <c r="QGK287" s="85"/>
      <c r="QGL287" s="85"/>
      <c r="QGM287" s="85"/>
      <c r="QGN287" s="85"/>
      <c r="QGO287" s="85"/>
      <c r="QGP287" s="85"/>
      <c r="QGQ287" s="85"/>
      <c r="QGR287" s="85"/>
      <c r="QGS287" s="85"/>
      <c r="QGT287" s="85"/>
      <c r="QGU287" s="85"/>
      <c r="QGV287" s="85"/>
      <c r="QGW287" s="85"/>
      <c r="QGX287" s="85"/>
      <c r="QGY287" s="85"/>
      <c r="QGZ287" s="85"/>
      <c r="QHA287" s="85"/>
      <c r="QHB287" s="85"/>
      <c r="QHC287" s="85"/>
      <c r="QHD287" s="85"/>
      <c r="QHE287" s="85"/>
      <c r="QHF287" s="85"/>
      <c r="QHG287" s="85"/>
      <c r="QHH287" s="85"/>
      <c r="QHI287" s="85"/>
      <c r="QHJ287" s="85"/>
      <c r="QHK287" s="85"/>
      <c r="QHL287" s="85"/>
      <c r="QHM287" s="85"/>
      <c r="QHN287" s="85"/>
      <c r="QHO287" s="85"/>
      <c r="QHP287" s="85"/>
      <c r="QHQ287" s="85"/>
      <c r="QHR287" s="85"/>
      <c r="QHS287" s="85"/>
      <c r="QHT287" s="85"/>
      <c r="QHU287" s="85"/>
      <c r="QHV287" s="85"/>
      <c r="QHW287" s="85"/>
      <c r="QHX287" s="85"/>
      <c r="QHY287" s="85"/>
      <c r="QHZ287" s="85"/>
      <c r="QIA287" s="85"/>
      <c r="QIB287" s="85"/>
      <c r="QIC287" s="85"/>
      <c r="QID287" s="85"/>
      <c r="QIE287" s="85"/>
      <c r="QIF287" s="85"/>
      <c r="QIG287" s="85"/>
      <c r="QIH287" s="85"/>
      <c r="QII287" s="85"/>
      <c r="QIJ287" s="85"/>
      <c r="QIK287" s="85"/>
      <c r="QIL287" s="85"/>
      <c r="QIM287" s="85"/>
      <c r="QIN287" s="85"/>
      <c r="QIO287" s="85"/>
      <c r="QIP287" s="85"/>
      <c r="QIQ287" s="85"/>
      <c r="QIR287" s="85"/>
      <c r="QIS287" s="85"/>
      <c r="QIT287" s="85"/>
      <c r="QIU287" s="85"/>
      <c r="QIV287" s="85"/>
      <c r="QIW287" s="85"/>
      <c r="QIX287" s="85"/>
      <c r="QIY287" s="85"/>
      <c r="QIZ287" s="85"/>
      <c r="QJA287" s="85"/>
      <c r="QJB287" s="85"/>
      <c r="QJC287" s="85"/>
      <c r="QJD287" s="85"/>
      <c r="QJE287" s="85"/>
      <c r="QJF287" s="85"/>
      <c r="QJG287" s="85"/>
      <c r="QJH287" s="85"/>
      <c r="QJI287" s="85"/>
      <c r="QJJ287" s="85"/>
      <c r="QJK287" s="85"/>
      <c r="QJL287" s="85"/>
      <c r="QJM287" s="85"/>
      <c r="QJN287" s="85"/>
      <c r="QJO287" s="85"/>
      <c r="QJP287" s="85"/>
      <c r="QJQ287" s="85"/>
      <c r="QJR287" s="85"/>
      <c r="QJS287" s="85"/>
      <c r="QJT287" s="85"/>
      <c r="QJU287" s="85"/>
      <c r="QJV287" s="85"/>
      <c r="QJW287" s="85"/>
      <c r="QJX287" s="85"/>
      <c r="QJY287" s="85"/>
      <c r="QJZ287" s="85"/>
      <c r="QKA287" s="85"/>
      <c r="QKB287" s="85"/>
      <c r="QKC287" s="85"/>
      <c r="QKD287" s="85"/>
      <c r="QKE287" s="85"/>
      <c r="QKF287" s="85"/>
      <c r="QKG287" s="85"/>
      <c r="QKH287" s="85"/>
      <c r="QKI287" s="85"/>
      <c r="QKJ287" s="85"/>
      <c r="QKK287" s="85"/>
      <c r="QKL287" s="85"/>
      <c r="QKM287" s="85"/>
      <c r="QKN287" s="85"/>
      <c r="QKO287" s="85"/>
      <c r="QKP287" s="85"/>
      <c r="QKQ287" s="85"/>
      <c r="QKR287" s="85"/>
      <c r="QKS287" s="85"/>
      <c r="QKT287" s="85"/>
      <c r="QKU287" s="85"/>
      <c r="QKV287" s="85"/>
      <c r="QKW287" s="85"/>
      <c r="QKX287" s="85"/>
      <c r="QKY287" s="85"/>
      <c r="QKZ287" s="85"/>
      <c r="QLA287" s="85"/>
      <c r="QLB287" s="85"/>
      <c r="QLC287" s="85"/>
      <c r="QLD287" s="85"/>
      <c r="QLE287" s="85"/>
      <c r="QLF287" s="85"/>
      <c r="QLG287" s="85"/>
      <c r="QLH287" s="85"/>
      <c r="QLI287" s="85"/>
      <c r="QLJ287" s="85"/>
      <c r="QLK287" s="85"/>
      <c r="QLL287" s="85"/>
      <c r="QLM287" s="85"/>
      <c r="QLN287" s="85"/>
      <c r="QLO287" s="85"/>
      <c r="QLP287" s="85"/>
      <c r="QLQ287" s="85"/>
      <c r="QLR287" s="85"/>
      <c r="QLS287" s="85"/>
      <c r="QLT287" s="85"/>
      <c r="QLU287" s="85"/>
      <c r="QLV287" s="85"/>
      <c r="QLW287" s="85"/>
      <c r="QLX287" s="85"/>
      <c r="QLY287" s="85"/>
      <c r="QLZ287" s="85"/>
      <c r="QMA287" s="85"/>
      <c r="QMB287" s="85"/>
      <c r="QMC287" s="85"/>
      <c r="QMD287" s="85"/>
      <c r="QME287" s="85"/>
      <c r="QMF287" s="85"/>
      <c r="QMG287" s="85"/>
      <c r="QMH287" s="85"/>
      <c r="QMI287" s="85"/>
      <c r="QMJ287" s="85"/>
      <c r="QMK287" s="85"/>
      <c r="QML287" s="85"/>
      <c r="QMM287" s="85"/>
      <c r="QMN287" s="85"/>
      <c r="QMO287" s="85"/>
      <c r="QMP287" s="85"/>
      <c r="QMQ287" s="85"/>
      <c r="QMR287" s="85"/>
      <c r="QMS287" s="85"/>
      <c r="QMT287" s="85"/>
      <c r="QMU287" s="85"/>
      <c r="QMV287" s="85"/>
      <c r="QMW287" s="85"/>
      <c r="QMX287" s="85"/>
      <c r="QMY287" s="85"/>
      <c r="QMZ287" s="85"/>
      <c r="QNA287" s="85"/>
      <c r="QNB287" s="85"/>
      <c r="QNC287" s="85"/>
      <c r="QND287" s="85"/>
      <c r="QNE287" s="85"/>
      <c r="QNF287" s="85"/>
      <c r="QNG287" s="85"/>
      <c r="QNH287" s="85"/>
      <c r="QNI287" s="85"/>
      <c r="QNJ287" s="85"/>
      <c r="QNK287" s="85"/>
      <c r="QNL287" s="85"/>
      <c r="QNM287" s="85"/>
      <c r="QNN287" s="85"/>
      <c r="QNO287" s="85"/>
      <c r="QNP287" s="85"/>
      <c r="QNQ287" s="85"/>
      <c r="QNR287" s="85"/>
      <c r="QNS287" s="85"/>
      <c r="QNT287" s="85"/>
      <c r="QNU287" s="85"/>
      <c r="QNV287" s="85"/>
      <c r="QNW287" s="85"/>
      <c r="QNX287" s="85"/>
      <c r="QNY287" s="85"/>
      <c r="QNZ287" s="85"/>
      <c r="QOA287" s="85"/>
      <c r="QOB287" s="85"/>
      <c r="QOC287" s="85"/>
      <c r="QOD287" s="85"/>
      <c r="QOE287" s="85"/>
      <c r="QOF287" s="85"/>
      <c r="QOG287" s="85"/>
      <c r="QOH287" s="85"/>
      <c r="QOI287" s="85"/>
      <c r="QOJ287" s="85"/>
      <c r="QOK287" s="85"/>
      <c r="QOL287" s="85"/>
      <c r="QOM287" s="85"/>
      <c r="QON287" s="85"/>
      <c r="QOO287" s="85"/>
      <c r="QOP287" s="85"/>
      <c r="QOQ287" s="85"/>
      <c r="QOR287" s="85"/>
      <c r="QOS287" s="85"/>
      <c r="QOT287" s="85"/>
      <c r="QOU287" s="85"/>
      <c r="QOV287" s="85"/>
      <c r="QOW287" s="85"/>
      <c r="QOX287" s="85"/>
      <c r="QOY287" s="85"/>
      <c r="QOZ287" s="85"/>
      <c r="QPA287" s="85"/>
      <c r="QPB287" s="85"/>
      <c r="QPC287" s="85"/>
      <c r="QPD287" s="85"/>
      <c r="QPE287" s="85"/>
      <c r="QPF287" s="85"/>
      <c r="QPG287" s="85"/>
      <c r="QPH287" s="85"/>
      <c r="QPI287" s="85"/>
      <c r="QPJ287" s="85"/>
      <c r="QPK287" s="85"/>
      <c r="QPL287" s="85"/>
      <c r="QPM287" s="85"/>
      <c r="QPN287" s="85"/>
      <c r="QPO287" s="85"/>
      <c r="QPP287" s="85"/>
      <c r="QPQ287" s="85"/>
      <c r="QPR287" s="85"/>
      <c r="QPS287" s="85"/>
      <c r="QPT287" s="85"/>
      <c r="QPU287" s="85"/>
      <c r="QPV287" s="85"/>
      <c r="QPW287" s="85"/>
      <c r="QPX287" s="85"/>
      <c r="QPY287" s="85"/>
      <c r="QPZ287" s="85"/>
      <c r="QQA287" s="85"/>
      <c r="QQB287" s="85"/>
      <c r="QQC287" s="85"/>
      <c r="QQD287" s="85"/>
      <c r="QQE287" s="85"/>
      <c r="QQF287" s="85"/>
      <c r="QQG287" s="85"/>
      <c r="QQH287" s="85"/>
      <c r="QQI287" s="85"/>
      <c r="QQJ287" s="85"/>
      <c r="QQK287" s="85"/>
      <c r="QQL287" s="85"/>
      <c r="QQM287" s="85"/>
      <c r="QQN287" s="85"/>
      <c r="QQO287" s="85"/>
      <c r="QQP287" s="85"/>
      <c r="QQQ287" s="85"/>
      <c r="QQR287" s="85"/>
      <c r="QQS287" s="85"/>
      <c r="QQT287" s="85"/>
      <c r="QQU287" s="85"/>
      <c r="QQV287" s="85"/>
      <c r="QQW287" s="85"/>
      <c r="QQX287" s="85"/>
      <c r="QQY287" s="85"/>
      <c r="QQZ287" s="85"/>
      <c r="QRA287" s="85"/>
      <c r="QRB287" s="85"/>
      <c r="QRC287" s="85"/>
      <c r="QRD287" s="85"/>
      <c r="QRE287" s="85"/>
      <c r="QRF287" s="85"/>
      <c r="QRG287" s="85"/>
      <c r="QRH287" s="85"/>
      <c r="QRI287" s="85"/>
      <c r="QRJ287" s="85"/>
      <c r="QRK287" s="85"/>
      <c r="QRL287" s="85"/>
      <c r="QRM287" s="85"/>
      <c r="QRN287" s="85"/>
      <c r="QRO287" s="85"/>
      <c r="QRP287" s="85"/>
      <c r="QRQ287" s="85"/>
      <c r="QRR287" s="85"/>
      <c r="QRS287" s="85"/>
      <c r="QRT287" s="85"/>
      <c r="QRU287" s="85"/>
      <c r="QRV287" s="85"/>
      <c r="QRW287" s="85"/>
      <c r="QRX287" s="85"/>
      <c r="QRY287" s="85"/>
      <c r="QRZ287" s="85"/>
      <c r="QSA287" s="85"/>
      <c r="QSB287" s="85"/>
      <c r="QSC287" s="85"/>
      <c r="QSD287" s="85"/>
      <c r="QSE287" s="85"/>
      <c r="QSF287" s="85"/>
      <c r="QSG287" s="85"/>
      <c r="QSH287" s="85"/>
      <c r="QSI287" s="85"/>
      <c r="QSJ287" s="85"/>
      <c r="QSK287" s="85"/>
      <c r="QSL287" s="85"/>
      <c r="QSM287" s="85"/>
      <c r="QSN287" s="85"/>
      <c r="QSO287" s="85"/>
      <c r="QSP287" s="85"/>
      <c r="QSQ287" s="85"/>
      <c r="QSR287" s="85"/>
      <c r="QSS287" s="85"/>
      <c r="QST287" s="85"/>
      <c r="QSU287" s="85"/>
      <c r="QSV287" s="85"/>
      <c r="QSW287" s="85"/>
      <c r="QSX287" s="85"/>
      <c r="QSY287" s="85"/>
      <c r="QSZ287" s="85"/>
      <c r="QTA287" s="85"/>
      <c r="QTB287" s="85"/>
      <c r="QTC287" s="85"/>
      <c r="QTD287" s="85"/>
      <c r="QTE287" s="85"/>
      <c r="QTF287" s="85"/>
      <c r="QTG287" s="85"/>
      <c r="QTH287" s="85"/>
      <c r="QTI287" s="85"/>
      <c r="QTJ287" s="85"/>
      <c r="QTK287" s="85"/>
      <c r="QTL287" s="85"/>
      <c r="QTM287" s="85"/>
      <c r="QTN287" s="85"/>
      <c r="QTO287" s="85"/>
      <c r="QTP287" s="85"/>
      <c r="QTQ287" s="85"/>
      <c r="QTR287" s="85"/>
      <c r="QTS287" s="85"/>
      <c r="QTT287" s="85"/>
      <c r="QTU287" s="85"/>
      <c r="QTV287" s="85"/>
      <c r="QTW287" s="85"/>
      <c r="QTX287" s="85"/>
      <c r="QTY287" s="85"/>
      <c r="QTZ287" s="85"/>
      <c r="QUA287" s="85"/>
      <c r="QUB287" s="85"/>
      <c r="QUC287" s="85"/>
      <c r="QUD287" s="85"/>
      <c r="QUE287" s="85"/>
      <c r="QUF287" s="85"/>
      <c r="QUG287" s="85"/>
      <c r="QUH287" s="85"/>
      <c r="QUI287" s="85"/>
      <c r="QUJ287" s="85"/>
      <c r="QUK287" s="85"/>
      <c r="QUL287" s="85"/>
      <c r="QUM287" s="85"/>
      <c r="QUN287" s="85"/>
      <c r="QUO287" s="85"/>
      <c r="QUP287" s="85"/>
      <c r="QUQ287" s="85"/>
      <c r="QUR287" s="85"/>
      <c r="QUS287" s="85"/>
      <c r="QUT287" s="85"/>
      <c r="QUU287" s="85"/>
      <c r="QUV287" s="85"/>
      <c r="QUW287" s="85"/>
      <c r="QUX287" s="85"/>
      <c r="QUY287" s="85"/>
      <c r="QUZ287" s="85"/>
      <c r="QVA287" s="85"/>
      <c r="QVB287" s="85"/>
      <c r="QVC287" s="85"/>
      <c r="QVD287" s="85"/>
      <c r="QVE287" s="85"/>
      <c r="QVF287" s="85"/>
      <c r="QVG287" s="85"/>
      <c r="QVH287" s="85"/>
      <c r="QVI287" s="85"/>
      <c r="QVJ287" s="85"/>
      <c r="QVK287" s="85"/>
      <c r="QVL287" s="85"/>
      <c r="QVM287" s="85"/>
      <c r="QVN287" s="85"/>
      <c r="QVO287" s="85"/>
      <c r="QVP287" s="85"/>
      <c r="QVQ287" s="85"/>
      <c r="QVR287" s="85"/>
      <c r="QVS287" s="85"/>
      <c r="QVT287" s="85"/>
      <c r="QVU287" s="85"/>
      <c r="QVV287" s="85"/>
      <c r="QVW287" s="85"/>
      <c r="QVX287" s="85"/>
      <c r="QVY287" s="85"/>
      <c r="QVZ287" s="85"/>
      <c r="QWA287" s="85"/>
      <c r="QWB287" s="85"/>
      <c r="QWC287" s="85"/>
      <c r="QWD287" s="85"/>
      <c r="QWE287" s="85"/>
      <c r="QWF287" s="85"/>
      <c r="QWG287" s="85"/>
      <c r="QWH287" s="85"/>
      <c r="QWI287" s="85"/>
      <c r="QWJ287" s="85"/>
      <c r="QWK287" s="85"/>
      <c r="QWL287" s="85"/>
      <c r="QWM287" s="85"/>
      <c r="QWN287" s="85"/>
      <c r="QWO287" s="85"/>
      <c r="QWP287" s="85"/>
      <c r="QWQ287" s="85"/>
      <c r="QWR287" s="85"/>
      <c r="QWS287" s="85"/>
      <c r="QWT287" s="85"/>
      <c r="QWU287" s="85"/>
      <c r="QWV287" s="85"/>
      <c r="QWW287" s="85"/>
      <c r="QWX287" s="85"/>
      <c r="QWY287" s="85"/>
      <c r="QWZ287" s="85"/>
      <c r="QXA287" s="85"/>
      <c r="QXB287" s="85"/>
      <c r="QXC287" s="85"/>
      <c r="QXD287" s="85"/>
      <c r="QXE287" s="85"/>
      <c r="QXF287" s="85"/>
      <c r="QXG287" s="85"/>
      <c r="QXH287" s="85"/>
      <c r="QXI287" s="85"/>
      <c r="QXJ287" s="85"/>
      <c r="QXK287" s="85"/>
      <c r="QXL287" s="85"/>
      <c r="QXM287" s="85"/>
      <c r="QXN287" s="85"/>
      <c r="QXO287" s="85"/>
      <c r="QXP287" s="85"/>
      <c r="QXQ287" s="85"/>
      <c r="QXR287" s="85"/>
      <c r="QXS287" s="85"/>
      <c r="QXT287" s="85"/>
      <c r="QXU287" s="85"/>
      <c r="QXV287" s="85"/>
      <c r="QXW287" s="85"/>
      <c r="QXX287" s="85"/>
      <c r="QXY287" s="85"/>
      <c r="QXZ287" s="85"/>
      <c r="QYA287" s="85"/>
      <c r="QYB287" s="85"/>
      <c r="QYC287" s="85"/>
      <c r="QYD287" s="85"/>
      <c r="QYE287" s="85"/>
      <c r="QYF287" s="85"/>
      <c r="QYG287" s="85"/>
      <c r="QYH287" s="85"/>
      <c r="QYI287" s="85"/>
      <c r="QYJ287" s="85"/>
      <c r="QYK287" s="85"/>
      <c r="QYL287" s="85"/>
      <c r="QYM287" s="85"/>
      <c r="QYN287" s="85"/>
      <c r="QYO287" s="85"/>
      <c r="QYP287" s="85"/>
      <c r="QYQ287" s="85"/>
      <c r="QYR287" s="85"/>
      <c r="QYS287" s="85"/>
      <c r="QYT287" s="85"/>
      <c r="QYU287" s="85"/>
      <c r="QYV287" s="85"/>
      <c r="QYW287" s="85"/>
      <c r="QYX287" s="85"/>
      <c r="QYY287" s="85"/>
      <c r="QYZ287" s="85"/>
      <c r="QZA287" s="85"/>
      <c r="QZB287" s="85"/>
      <c r="QZC287" s="85"/>
      <c r="QZD287" s="85"/>
      <c r="QZE287" s="85"/>
      <c r="QZF287" s="85"/>
      <c r="QZG287" s="85"/>
      <c r="QZH287" s="85"/>
      <c r="QZI287" s="85"/>
      <c r="QZJ287" s="85"/>
      <c r="QZK287" s="85"/>
      <c r="QZL287" s="85"/>
      <c r="QZM287" s="85"/>
      <c r="QZN287" s="85"/>
      <c r="QZO287" s="85"/>
      <c r="QZP287" s="85"/>
      <c r="QZQ287" s="85"/>
      <c r="QZR287" s="85"/>
      <c r="QZS287" s="85"/>
      <c r="QZT287" s="85"/>
      <c r="QZU287" s="85"/>
      <c r="QZV287" s="85"/>
      <c r="QZW287" s="85"/>
      <c r="QZX287" s="85"/>
      <c r="QZY287" s="85"/>
      <c r="QZZ287" s="85"/>
      <c r="RAA287" s="85"/>
      <c r="RAB287" s="85"/>
      <c r="RAC287" s="85"/>
      <c r="RAD287" s="85"/>
      <c r="RAE287" s="85"/>
      <c r="RAF287" s="85"/>
      <c r="RAG287" s="85"/>
      <c r="RAH287" s="85"/>
      <c r="RAI287" s="85"/>
      <c r="RAJ287" s="85"/>
      <c r="RAK287" s="85"/>
      <c r="RAL287" s="85"/>
      <c r="RAM287" s="85"/>
      <c r="RAN287" s="85"/>
      <c r="RAO287" s="85"/>
      <c r="RAP287" s="85"/>
      <c r="RAQ287" s="85"/>
      <c r="RAR287" s="85"/>
      <c r="RAS287" s="85"/>
      <c r="RAT287" s="85"/>
      <c r="RAU287" s="85"/>
      <c r="RAV287" s="85"/>
      <c r="RAW287" s="85"/>
      <c r="RAX287" s="85"/>
      <c r="RAY287" s="85"/>
      <c r="RAZ287" s="85"/>
      <c r="RBA287" s="85"/>
      <c r="RBB287" s="85"/>
      <c r="RBC287" s="85"/>
      <c r="RBD287" s="85"/>
      <c r="RBE287" s="85"/>
      <c r="RBF287" s="85"/>
      <c r="RBG287" s="85"/>
      <c r="RBH287" s="85"/>
      <c r="RBI287" s="85"/>
      <c r="RBJ287" s="85"/>
      <c r="RBK287" s="85"/>
      <c r="RBL287" s="85"/>
      <c r="RBM287" s="85"/>
      <c r="RBN287" s="85"/>
      <c r="RBO287" s="85"/>
      <c r="RBP287" s="85"/>
      <c r="RBQ287" s="85"/>
      <c r="RBR287" s="85"/>
      <c r="RBS287" s="85"/>
      <c r="RBT287" s="85"/>
      <c r="RBU287" s="85"/>
      <c r="RBV287" s="85"/>
      <c r="RBW287" s="85"/>
      <c r="RBX287" s="85"/>
      <c r="RBY287" s="85"/>
      <c r="RBZ287" s="85"/>
      <c r="RCA287" s="85"/>
      <c r="RCB287" s="85"/>
      <c r="RCC287" s="85"/>
      <c r="RCD287" s="85"/>
      <c r="RCE287" s="85"/>
      <c r="RCF287" s="85"/>
      <c r="RCG287" s="85"/>
      <c r="RCH287" s="85"/>
      <c r="RCI287" s="85"/>
      <c r="RCJ287" s="85"/>
      <c r="RCK287" s="85"/>
      <c r="RCL287" s="85"/>
      <c r="RCM287" s="85"/>
      <c r="RCN287" s="85"/>
      <c r="RCO287" s="85"/>
      <c r="RCP287" s="85"/>
      <c r="RCQ287" s="85"/>
      <c r="RCR287" s="85"/>
      <c r="RCS287" s="85"/>
      <c r="RCT287" s="85"/>
      <c r="RCU287" s="85"/>
      <c r="RCV287" s="85"/>
      <c r="RCW287" s="85"/>
      <c r="RCX287" s="85"/>
      <c r="RCY287" s="85"/>
      <c r="RCZ287" s="85"/>
      <c r="RDA287" s="85"/>
      <c r="RDB287" s="85"/>
      <c r="RDC287" s="85"/>
      <c r="RDD287" s="85"/>
      <c r="RDE287" s="85"/>
      <c r="RDF287" s="85"/>
      <c r="RDG287" s="85"/>
      <c r="RDH287" s="85"/>
      <c r="RDI287" s="85"/>
      <c r="RDJ287" s="85"/>
      <c r="RDK287" s="85"/>
      <c r="RDL287" s="85"/>
      <c r="RDM287" s="85"/>
      <c r="RDN287" s="85"/>
      <c r="RDO287" s="85"/>
      <c r="RDP287" s="85"/>
      <c r="RDQ287" s="85"/>
      <c r="RDR287" s="85"/>
      <c r="RDS287" s="85"/>
      <c r="RDT287" s="85"/>
      <c r="RDU287" s="85"/>
      <c r="RDV287" s="85"/>
      <c r="RDW287" s="85"/>
      <c r="RDX287" s="85"/>
      <c r="RDY287" s="85"/>
      <c r="RDZ287" s="85"/>
      <c r="REA287" s="85"/>
      <c r="REB287" s="85"/>
      <c r="REC287" s="85"/>
      <c r="RED287" s="85"/>
      <c r="REE287" s="85"/>
      <c r="REF287" s="85"/>
      <c r="REG287" s="85"/>
      <c r="REH287" s="85"/>
      <c r="REI287" s="85"/>
      <c r="REJ287" s="85"/>
      <c r="REK287" s="85"/>
      <c r="REL287" s="85"/>
      <c r="REM287" s="85"/>
      <c r="REN287" s="85"/>
      <c r="REO287" s="85"/>
      <c r="REP287" s="85"/>
      <c r="REQ287" s="85"/>
      <c r="RER287" s="85"/>
      <c r="RES287" s="85"/>
      <c r="RET287" s="85"/>
      <c r="REU287" s="85"/>
      <c r="REV287" s="85"/>
      <c r="REW287" s="85"/>
      <c r="REX287" s="85"/>
      <c r="REY287" s="85"/>
      <c r="REZ287" s="85"/>
      <c r="RFA287" s="85"/>
      <c r="RFB287" s="85"/>
      <c r="RFC287" s="85"/>
      <c r="RFD287" s="85"/>
      <c r="RFE287" s="85"/>
      <c r="RFF287" s="85"/>
      <c r="RFG287" s="85"/>
      <c r="RFH287" s="85"/>
      <c r="RFI287" s="85"/>
      <c r="RFJ287" s="85"/>
      <c r="RFK287" s="85"/>
      <c r="RFL287" s="85"/>
      <c r="RFM287" s="85"/>
      <c r="RFN287" s="85"/>
      <c r="RFO287" s="85"/>
      <c r="RFP287" s="85"/>
      <c r="RFQ287" s="85"/>
      <c r="RFR287" s="85"/>
      <c r="RFS287" s="85"/>
      <c r="RFT287" s="85"/>
      <c r="RFU287" s="85"/>
      <c r="RFV287" s="85"/>
      <c r="RFW287" s="85"/>
      <c r="RFX287" s="85"/>
      <c r="RFY287" s="85"/>
      <c r="RFZ287" s="85"/>
      <c r="RGA287" s="85"/>
      <c r="RGB287" s="85"/>
      <c r="RGC287" s="85"/>
      <c r="RGD287" s="85"/>
      <c r="RGE287" s="85"/>
      <c r="RGF287" s="85"/>
      <c r="RGG287" s="85"/>
      <c r="RGH287" s="85"/>
      <c r="RGI287" s="85"/>
      <c r="RGJ287" s="85"/>
      <c r="RGK287" s="85"/>
      <c r="RGL287" s="85"/>
      <c r="RGM287" s="85"/>
      <c r="RGN287" s="85"/>
      <c r="RGO287" s="85"/>
      <c r="RGP287" s="85"/>
      <c r="RGQ287" s="85"/>
      <c r="RGR287" s="85"/>
      <c r="RGS287" s="85"/>
      <c r="RGT287" s="85"/>
      <c r="RGU287" s="85"/>
      <c r="RGV287" s="85"/>
      <c r="RGW287" s="85"/>
      <c r="RGX287" s="85"/>
      <c r="RGY287" s="85"/>
      <c r="RGZ287" s="85"/>
      <c r="RHA287" s="85"/>
      <c r="RHB287" s="85"/>
      <c r="RHC287" s="85"/>
      <c r="RHD287" s="85"/>
      <c r="RHE287" s="85"/>
      <c r="RHF287" s="85"/>
      <c r="RHG287" s="85"/>
      <c r="RHH287" s="85"/>
      <c r="RHI287" s="85"/>
      <c r="RHJ287" s="85"/>
      <c r="RHK287" s="85"/>
      <c r="RHL287" s="85"/>
      <c r="RHM287" s="85"/>
      <c r="RHN287" s="85"/>
      <c r="RHO287" s="85"/>
      <c r="RHP287" s="85"/>
      <c r="RHQ287" s="85"/>
      <c r="RHR287" s="85"/>
      <c r="RHS287" s="85"/>
      <c r="RHT287" s="85"/>
      <c r="RHU287" s="85"/>
      <c r="RHV287" s="85"/>
      <c r="RHW287" s="85"/>
      <c r="RHX287" s="85"/>
      <c r="RHY287" s="85"/>
      <c r="RHZ287" s="85"/>
      <c r="RIA287" s="85"/>
      <c r="RIB287" s="85"/>
      <c r="RIC287" s="85"/>
      <c r="RID287" s="85"/>
      <c r="RIE287" s="85"/>
      <c r="RIF287" s="85"/>
      <c r="RIG287" s="85"/>
      <c r="RIH287" s="85"/>
      <c r="RII287" s="85"/>
      <c r="RIJ287" s="85"/>
      <c r="RIK287" s="85"/>
      <c r="RIL287" s="85"/>
      <c r="RIM287" s="85"/>
      <c r="RIN287" s="85"/>
      <c r="RIO287" s="85"/>
      <c r="RIP287" s="85"/>
      <c r="RIQ287" s="85"/>
      <c r="RIR287" s="85"/>
      <c r="RIS287" s="85"/>
      <c r="RIT287" s="85"/>
      <c r="RIU287" s="85"/>
      <c r="RIV287" s="85"/>
      <c r="RIW287" s="85"/>
      <c r="RIX287" s="85"/>
      <c r="RIY287" s="85"/>
      <c r="RIZ287" s="85"/>
      <c r="RJA287" s="85"/>
      <c r="RJB287" s="85"/>
      <c r="RJC287" s="85"/>
      <c r="RJD287" s="85"/>
      <c r="RJE287" s="85"/>
      <c r="RJF287" s="85"/>
      <c r="RJG287" s="85"/>
      <c r="RJH287" s="85"/>
      <c r="RJI287" s="85"/>
      <c r="RJJ287" s="85"/>
      <c r="RJK287" s="85"/>
      <c r="RJL287" s="85"/>
      <c r="RJM287" s="85"/>
      <c r="RJN287" s="85"/>
      <c r="RJO287" s="85"/>
      <c r="RJP287" s="85"/>
      <c r="RJQ287" s="85"/>
      <c r="RJR287" s="85"/>
      <c r="RJS287" s="85"/>
      <c r="RJT287" s="85"/>
      <c r="RJU287" s="85"/>
      <c r="RJV287" s="85"/>
      <c r="RJW287" s="85"/>
      <c r="RJX287" s="85"/>
      <c r="RJY287" s="85"/>
      <c r="RJZ287" s="85"/>
      <c r="RKA287" s="85"/>
      <c r="RKB287" s="85"/>
      <c r="RKC287" s="85"/>
      <c r="RKD287" s="85"/>
      <c r="RKE287" s="85"/>
      <c r="RKF287" s="85"/>
      <c r="RKG287" s="85"/>
      <c r="RKH287" s="85"/>
      <c r="RKI287" s="85"/>
      <c r="RKJ287" s="85"/>
      <c r="RKK287" s="85"/>
      <c r="RKL287" s="85"/>
      <c r="RKM287" s="85"/>
      <c r="RKN287" s="85"/>
      <c r="RKO287" s="85"/>
      <c r="RKP287" s="85"/>
      <c r="RKQ287" s="85"/>
      <c r="RKR287" s="85"/>
      <c r="RKS287" s="85"/>
      <c r="RKT287" s="85"/>
      <c r="RKU287" s="85"/>
      <c r="RKV287" s="85"/>
      <c r="RKW287" s="85"/>
      <c r="RKX287" s="85"/>
      <c r="RKY287" s="85"/>
      <c r="RKZ287" s="85"/>
      <c r="RLA287" s="85"/>
      <c r="RLB287" s="85"/>
      <c r="RLC287" s="85"/>
      <c r="RLD287" s="85"/>
      <c r="RLE287" s="85"/>
      <c r="RLF287" s="85"/>
      <c r="RLG287" s="85"/>
      <c r="RLH287" s="85"/>
      <c r="RLI287" s="85"/>
      <c r="RLJ287" s="85"/>
      <c r="RLK287" s="85"/>
      <c r="RLL287" s="85"/>
      <c r="RLM287" s="85"/>
      <c r="RLN287" s="85"/>
      <c r="RLO287" s="85"/>
      <c r="RLP287" s="85"/>
      <c r="RLQ287" s="85"/>
      <c r="RLR287" s="85"/>
      <c r="RLS287" s="85"/>
      <c r="RLT287" s="85"/>
      <c r="RLU287" s="85"/>
      <c r="RLV287" s="85"/>
      <c r="RLW287" s="85"/>
      <c r="RLX287" s="85"/>
      <c r="RLY287" s="85"/>
      <c r="RLZ287" s="85"/>
      <c r="RMA287" s="85"/>
      <c r="RMB287" s="85"/>
      <c r="RMC287" s="85"/>
      <c r="RMD287" s="85"/>
      <c r="RME287" s="85"/>
      <c r="RMF287" s="85"/>
      <c r="RMG287" s="85"/>
      <c r="RMH287" s="85"/>
      <c r="RMI287" s="85"/>
      <c r="RMJ287" s="85"/>
      <c r="RMK287" s="85"/>
      <c r="RML287" s="85"/>
      <c r="RMM287" s="85"/>
      <c r="RMN287" s="85"/>
      <c r="RMO287" s="85"/>
      <c r="RMP287" s="85"/>
      <c r="RMQ287" s="85"/>
      <c r="RMR287" s="85"/>
      <c r="RMS287" s="85"/>
      <c r="RMT287" s="85"/>
      <c r="RMU287" s="85"/>
      <c r="RMV287" s="85"/>
      <c r="RMW287" s="85"/>
      <c r="RMX287" s="85"/>
      <c r="RMY287" s="85"/>
      <c r="RMZ287" s="85"/>
      <c r="RNA287" s="85"/>
      <c r="RNB287" s="85"/>
      <c r="RNC287" s="85"/>
      <c r="RND287" s="85"/>
      <c r="RNE287" s="85"/>
      <c r="RNF287" s="85"/>
      <c r="RNG287" s="85"/>
      <c r="RNH287" s="85"/>
      <c r="RNI287" s="85"/>
      <c r="RNJ287" s="85"/>
      <c r="RNK287" s="85"/>
      <c r="RNL287" s="85"/>
      <c r="RNM287" s="85"/>
      <c r="RNN287" s="85"/>
      <c r="RNO287" s="85"/>
      <c r="RNP287" s="85"/>
      <c r="RNQ287" s="85"/>
      <c r="RNR287" s="85"/>
      <c r="RNS287" s="85"/>
      <c r="RNT287" s="85"/>
      <c r="RNU287" s="85"/>
      <c r="RNV287" s="85"/>
      <c r="RNW287" s="85"/>
      <c r="RNX287" s="85"/>
      <c r="RNY287" s="85"/>
      <c r="RNZ287" s="85"/>
      <c r="ROA287" s="85"/>
      <c r="ROB287" s="85"/>
      <c r="ROC287" s="85"/>
      <c r="ROD287" s="85"/>
      <c r="ROE287" s="85"/>
      <c r="ROF287" s="85"/>
      <c r="ROG287" s="85"/>
      <c r="ROH287" s="85"/>
      <c r="ROI287" s="85"/>
      <c r="ROJ287" s="85"/>
      <c r="ROK287" s="85"/>
      <c r="ROL287" s="85"/>
      <c r="ROM287" s="85"/>
      <c r="RON287" s="85"/>
      <c r="ROO287" s="85"/>
      <c r="ROP287" s="85"/>
      <c r="ROQ287" s="85"/>
      <c r="ROR287" s="85"/>
      <c r="ROS287" s="85"/>
      <c r="ROT287" s="85"/>
      <c r="ROU287" s="85"/>
      <c r="ROV287" s="85"/>
      <c r="ROW287" s="85"/>
      <c r="ROX287" s="85"/>
      <c r="ROY287" s="85"/>
      <c r="ROZ287" s="85"/>
      <c r="RPA287" s="85"/>
      <c r="RPB287" s="85"/>
      <c r="RPC287" s="85"/>
      <c r="RPD287" s="85"/>
      <c r="RPE287" s="85"/>
      <c r="RPF287" s="85"/>
      <c r="RPG287" s="85"/>
      <c r="RPH287" s="85"/>
      <c r="RPI287" s="85"/>
      <c r="RPJ287" s="85"/>
      <c r="RPK287" s="85"/>
      <c r="RPL287" s="85"/>
      <c r="RPM287" s="85"/>
      <c r="RPN287" s="85"/>
      <c r="RPO287" s="85"/>
      <c r="RPP287" s="85"/>
      <c r="RPQ287" s="85"/>
      <c r="RPR287" s="85"/>
      <c r="RPS287" s="85"/>
      <c r="RPT287" s="85"/>
      <c r="RPU287" s="85"/>
      <c r="RPV287" s="85"/>
      <c r="RPW287" s="85"/>
      <c r="RPX287" s="85"/>
      <c r="RPY287" s="85"/>
      <c r="RPZ287" s="85"/>
      <c r="RQA287" s="85"/>
      <c r="RQB287" s="85"/>
      <c r="RQC287" s="85"/>
      <c r="RQD287" s="85"/>
      <c r="RQE287" s="85"/>
      <c r="RQF287" s="85"/>
      <c r="RQG287" s="85"/>
      <c r="RQH287" s="85"/>
      <c r="RQI287" s="85"/>
      <c r="RQJ287" s="85"/>
      <c r="RQK287" s="85"/>
      <c r="RQL287" s="85"/>
      <c r="RQM287" s="85"/>
      <c r="RQN287" s="85"/>
      <c r="RQO287" s="85"/>
      <c r="RQP287" s="85"/>
      <c r="RQQ287" s="85"/>
      <c r="RQR287" s="85"/>
      <c r="RQS287" s="85"/>
      <c r="RQT287" s="85"/>
      <c r="RQU287" s="85"/>
      <c r="RQV287" s="85"/>
      <c r="RQW287" s="85"/>
      <c r="RQX287" s="85"/>
      <c r="RQY287" s="85"/>
      <c r="RQZ287" s="85"/>
      <c r="RRA287" s="85"/>
      <c r="RRB287" s="85"/>
      <c r="RRC287" s="85"/>
      <c r="RRD287" s="85"/>
      <c r="RRE287" s="85"/>
      <c r="RRF287" s="85"/>
      <c r="RRG287" s="85"/>
      <c r="RRH287" s="85"/>
      <c r="RRI287" s="85"/>
      <c r="RRJ287" s="85"/>
      <c r="RRK287" s="85"/>
      <c r="RRL287" s="85"/>
      <c r="RRM287" s="85"/>
      <c r="RRN287" s="85"/>
      <c r="RRO287" s="85"/>
      <c r="RRP287" s="85"/>
      <c r="RRQ287" s="85"/>
      <c r="RRR287" s="85"/>
      <c r="RRS287" s="85"/>
      <c r="RRT287" s="85"/>
      <c r="RRU287" s="85"/>
      <c r="RRV287" s="85"/>
      <c r="RRW287" s="85"/>
      <c r="RRX287" s="85"/>
      <c r="RRY287" s="85"/>
      <c r="RRZ287" s="85"/>
      <c r="RSA287" s="85"/>
      <c r="RSB287" s="85"/>
      <c r="RSC287" s="85"/>
      <c r="RSD287" s="85"/>
      <c r="RSE287" s="85"/>
      <c r="RSF287" s="85"/>
      <c r="RSG287" s="85"/>
      <c r="RSH287" s="85"/>
      <c r="RSI287" s="85"/>
      <c r="RSJ287" s="85"/>
      <c r="RSK287" s="85"/>
      <c r="RSL287" s="85"/>
      <c r="RSM287" s="85"/>
      <c r="RSN287" s="85"/>
      <c r="RSO287" s="85"/>
      <c r="RSP287" s="85"/>
      <c r="RSQ287" s="85"/>
      <c r="RSR287" s="85"/>
      <c r="RSS287" s="85"/>
      <c r="RST287" s="85"/>
      <c r="RSU287" s="85"/>
      <c r="RSV287" s="85"/>
      <c r="RSW287" s="85"/>
      <c r="RSX287" s="85"/>
      <c r="RSY287" s="85"/>
      <c r="RSZ287" s="85"/>
      <c r="RTA287" s="85"/>
      <c r="RTB287" s="85"/>
      <c r="RTC287" s="85"/>
      <c r="RTD287" s="85"/>
      <c r="RTE287" s="85"/>
      <c r="RTF287" s="85"/>
      <c r="RTG287" s="85"/>
      <c r="RTH287" s="85"/>
      <c r="RTI287" s="85"/>
      <c r="RTJ287" s="85"/>
      <c r="RTK287" s="85"/>
      <c r="RTL287" s="85"/>
      <c r="RTM287" s="85"/>
      <c r="RTN287" s="85"/>
      <c r="RTO287" s="85"/>
      <c r="RTP287" s="85"/>
      <c r="RTQ287" s="85"/>
      <c r="RTR287" s="85"/>
      <c r="RTS287" s="85"/>
      <c r="RTT287" s="85"/>
      <c r="RTU287" s="85"/>
      <c r="RTV287" s="85"/>
      <c r="RTW287" s="85"/>
      <c r="RTX287" s="85"/>
      <c r="RTY287" s="85"/>
      <c r="RTZ287" s="85"/>
      <c r="RUA287" s="85"/>
      <c r="RUB287" s="85"/>
      <c r="RUC287" s="85"/>
      <c r="RUD287" s="85"/>
      <c r="RUE287" s="85"/>
      <c r="RUF287" s="85"/>
      <c r="RUG287" s="85"/>
      <c r="RUH287" s="85"/>
      <c r="RUI287" s="85"/>
      <c r="RUJ287" s="85"/>
      <c r="RUK287" s="85"/>
      <c r="RUL287" s="85"/>
      <c r="RUM287" s="85"/>
      <c r="RUN287" s="85"/>
      <c r="RUO287" s="85"/>
      <c r="RUP287" s="85"/>
      <c r="RUQ287" s="85"/>
      <c r="RUR287" s="85"/>
      <c r="RUS287" s="85"/>
      <c r="RUT287" s="85"/>
      <c r="RUU287" s="85"/>
      <c r="RUV287" s="85"/>
      <c r="RUW287" s="85"/>
      <c r="RUX287" s="85"/>
      <c r="RUY287" s="85"/>
      <c r="RUZ287" s="85"/>
      <c r="RVA287" s="85"/>
      <c r="RVB287" s="85"/>
      <c r="RVC287" s="85"/>
      <c r="RVD287" s="85"/>
      <c r="RVE287" s="85"/>
      <c r="RVF287" s="85"/>
      <c r="RVG287" s="85"/>
      <c r="RVH287" s="85"/>
      <c r="RVI287" s="85"/>
      <c r="RVJ287" s="85"/>
      <c r="RVK287" s="85"/>
      <c r="RVL287" s="85"/>
      <c r="RVM287" s="85"/>
      <c r="RVN287" s="85"/>
      <c r="RVO287" s="85"/>
      <c r="RVP287" s="85"/>
      <c r="RVQ287" s="85"/>
      <c r="RVR287" s="85"/>
      <c r="RVS287" s="85"/>
      <c r="RVT287" s="85"/>
      <c r="RVU287" s="85"/>
      <c r="RVV287" s="85"/>
      <c r="RVW287" s="85"/>
      <c r="RVX287" s="85"/>
      <c r="RVY287" s="85"/>
      <c r="RVZ287" s="85"/>
      <c r="RWA287" s="85"/>
      <c r="RWB287" s="85"/>
      <c r="RWC287" s="85"/>
      <c r="RWD287" s="85"/>
      <c r="RWE287" s="85"/>
      <c r="RWF287" s="85"/>
      <c r="RWG287" s="85"/>
      <c r="RWH287" s="85"/>
      <c r="RWI287" s="85"/>
      <c r="RWJ287" s="85"/>
      <c r="RWK287" s="85"/>
      <c r="RWL287" s="85"/>
      <c r="RWM287" s="85"/>
      <c r="RWN287" s="85"/>
      <c r="RWO287" s="85"/>
      <c r="RWP287" s="85"/>
      <c r="RWQ287" s="85"/>
      <c r="RWR287" s="85"/>
      <c r="RWS287" s="85"/>
      <c r="RWT287" s="85"/>
      <c r="RWU287" s="85"/>
      <c r="RWV287" s="85"/>
      <c r="RWW287" s="85"/>
      <c r="RWX287" s="85"/>
      <c r="RWY287" s="85"/>
      <c r="RWZ287" s="85"/>
      <c r="RXA287" s="85"/>
      <c r="RXB287" s="85"/>
      <c r="RXC287" s="85"/>
      <c r="RXD287" s="85"/>
      <c r="RXE287" s="85"/>
      <c r="RXF287" s="85"/>
      <c r="RXG287" s="85"/>
      <c r="RXH287" s="85"/>
      <c r="RXI287" s="85"/>
      <c r="RXJ287" s="85"/>
      <c r="RXK287" s="85"/>
      <c r="RXL287" s="85"/>
      <c r="RXM287" s="85"/>
      <c r="RXN287" s="85"/>
      <c r="RXO287" s="85"/>
      <c r="RXP287" s="85"/>
      <c r="RXQ287" s="85"/>
      <c r="RXR287" s="85"/>
      <c r="RXS287" s="85"/>
      <c r="RXT287" s="85"/>
      <c r="RXU287" s="85"/>
      <c r="RXV287" s="85"/>
      <c r="RXW287" s="85"/>
      <c r="RXX287" s="85"/>
      <c r="RXY287" s="85"/>
      <c r="RXZ287" s="85"/>
      <c r="RYA287" s="85"/>
      <c r="RYB287" s="85"/>
      <c r="RYC287" s="85"/>
      <c r="RYD287" s="85"/>
      <c r="RYE287" s="85"/>
      <c r="RYF287" s="85"/>
      <c r="RYG287" s="85"/>
      <c r="RYH287" s="85"/>
      <c r="RYI287" s="85"/>
      <c r="RYJ287" s="85"/>
      <c r="RYK287" s="85"/>
      <c r="RYL287" s="85"/>
      <c r="RYM287" s="85"/>
      <c r="RYN287" s="85"/>
      <c r="RYO287" s="85"/>
      <c r="RYP287" s="85"/>
      <c r="RYQ287" s="85"/>
      <c r="RYR287" s="85"/>
      <c r="RYS287" s="85"/>
      <c r="RYT287" s="85"/>
      <c r="RYU287" s="85"/>
      <c r="RYV287" s="85"/>
      <c r="RYW287" s="85"/>
      <c r="RYX287" s="85"/>
      <c r="RYY287" s="85"/>
      <c r="RYZ287" s="85"/>
      <c r="RZA287" s="85"/>
      <c r="RZB287" s="85"/>
      <c r="RZC287" s="85"/>
      <c r="RZD287" s="85"/>
      <c r="RZE287" s="85"/>
      <c r="RZF287" s="85"/>
      <c r="RZG287" s="85"/>
      <c r="RZH287" s="85"/>
      <c r="RZI287" s="85"/>
      <c r="RZJ287" s="85"/>
      <c r="RZK287" s="85"/>
      <c r="RZL287" s="85"/>
      <c r="RZM287" s="85"/>
      <c r="RZN287" s="85"/>
      <c r="RZO287" s="85"/>
      <c r="RZP287" s="85"/>
      <c r="RZQ287" s="85"/>
      <c r="RZR287" s="85"/>
      <c r="RZS287" s="85"/>
      <c r="RZT287" s="85"/>
      <c r="RZU287" s="85"/>
      <c r="RZV287" s="85"/>
      <c r="RZW287" s="85"/>
      <c r="RZX287" s="85"/>
      <c r="RZY287" s="85"/>
      <c r="RZZ287" s="85"/>
      <c r="SAA287" s="85"/>
      <c r="SAB287" s="85"/>
      <c r="SAC287" s="85"/>
      <c r="SAD287" s="85"/>
      <c r="SAE287" s="85"/>
      <c r="SAF287" s="85"/>
      <c r="SAG287" s="85"/>
      <c r="SAH287" s="85"/>
      <c r="SAI287" s="85"/>
      <c r="SAJ287" s="85"/>
      <c r="SAK287" s="85"/>
      <c r="SAL287" s="85"/>
      <c r="SAM287" s="85"/>
      <c r="SAN287" s="85"/>
      <c r="SAO287" s="85"/>
      <c r="SAP287" s="85"/>
      <c r="SAQ287" s="85"/>
      <c r="SAR287" s="85"/>
      <c r="SAS287" s="85"/>
      <c r="SAT287" s="85"/>
      <c r="SAU287" s="85"/>
      <c r="SAV287" s="85"/>
      <c r="SAW287" s="85"/>
      <c r="SAX287" s="85"/>
      <c r="SAY287" s="85"/>
      <c r="SAZ287" s="85"/>
      <c r="SBA287" s="85"/>
      <c r="SBB287" s="85"/>
      <c r="SBC287" s="85"/>
      <c r="SBD287" s="85"/>
      <c r="SBE287" s="85"/>
      <c r="SBF287" s="85"/>
      <c r="SBG287" s="85"/>
      <c r="SBH287" s="85"/>
      <c r="SBI287" s="85"/>
      <c r="SBJ287" s="85"/>
      <c r="SBK287" s="85"/>
      <c r="SBL287" s="85"/>
      <c r="SBM287" s="85"/>
      <c r="SBN287" s="85"/>
      <c r="SBO287" s="85"/>
      <c r="SBP287" s="85"/>
      <c r="SBQ287" s="85"/>
      <c r="SBR287" s="85"/>
      <c r="SBS287" s="85"/>
      <c r="SBT287" s="85"/>
      <c r="SBU287" s="85"/>
      <c r="SBV287" s="85"/>
      <c r="SBW287" s="85"/>
      <c r="SBX287" s="85"/>
      <c r="SBY287" s="85"/>
      <c r="SBZ287" s="85"/>
      <c r="SCA287" s="85"/>
      <c r="SCB287" s="85"/>
      <c r="SCC287" s="85"/>
      <c r="SCD287" s="85"/>
      <c r="SCE287" s="85"/>
      <c r="SCF287" s="85"/>
      <c r="SCG287" s="85"/>
      <c r="SCH287" s="85"/>
      <c r="SCI287" s="85"/>
      <c r="SCJ287" s="85"/>
      <c r="SCK287" s="85"/>
      <c r="SCL287" s="85"/>
      <c r="SCM287" s="85"/>
      <c r="SCN287" s="85"/>
      <c r="SCO287" s="85"/>
      <c r="SCP287" s="85"/>
      <c r="SCQ287" s="85"/>
      <c r="SCR287" s="85"/>
      <c r="SCS287" s="85"/>
      <c r="SCT287" s="85"/>
      <c r="SCU287" s="85"/>
      <c r="SCV287" s="85"/>
      <c r="SCW287" s="85"/>
      <c r="SCX287" s="85"/>
      <c r="SCY287" s="85"/>
      <c r="SCZ287" s="85"/>
      <c r="SDA287" s="85"/>
      <c r="SDB287" s="85"/>
      <c r="SDC287" s="85"/>
      <c r="SDD287" s="85"/>
      <c r="SDE287" s="85"/>
      <c r="SDF287" s="85"/>
      <c r="SDG287" s="85"/>
      <c r="SDH287" s="85"/>
      <c r="SDI287" s="85"/>
      <c r="SDJ287" s="85"/>
      <c r="SDK287" s="85"/>
      <c r="SDL287" s="85"/>
      <c r="SDM287" s="85"/>
      <c r="SDN287" s="85"/>
      <c r="SDO287" s="85"/>
      <c r="SDP287" s="85"/>
      <c r="SDQ287" s="85"/>
      <c r="SDR287" s="85"/>
      <c r="SDS287" s="85"/>
      <c r="SDT287" s="85"/>
      <c r="SDU287" s="85"/>
      <c r="SDV287" s="85"/>
      <c r="SDW287" s="85"/>
      <c r="SDX287" s="85"/>
      <c r="SDY287" s="85"/>
      <c r="SDZ287" s="85"/>
      <c r="SEA287" s="85"/>
      <c r="SEB287" s="85"/>
      <c r="SEC287" s="85"/>
      <c r="SED287" s="85"/>
      <c r="SEE287" s="85"/>
      <c r="SEF287" s="85"/>
      <c r="SEG287" s="85"/>
      <c r="SEH287" s="85"/>
      <c r="SEI287" s="85"/>
      <c r="SEJ287" s="85"/>
      <c r="SEK287" s="85"/>
      <c r="SEL287" s="85"/>
      <c r="SEM287" s="85"/>
      <c r="SEN287" s="85"/>
      <c r="SEO287" s="85"/>
      <c r="SEP287" s="85"/>
      <c r="SEQ287" s="85"/>
      <c r="SER287" s="85"/>
      <c r="SES287" s="85"/>
      <c r="SET287" s="85"/>
      <c r="SEU287" s="85"/>
      <c r="SEV287" s="85"/>
      <c r="SEW287" s="85"/>
      <c r="SEX287" s="85"/>
      <c r="SEY287" s="85"/>
      <c r="SEZ287" s="85"/>
      <c r="SFA287" s="85"/>
      <c r="SFB287" s="85"/>
      <c r="SFC287" s="85"/>
      <c r="SFD287" s="85"/>
      <c r="SFE287" s="85"/>
      <c r="SFF287" s="85"/>
      <c r="SFG287" s="85"/>
      <c r="SFH287" s="85"/>
      <c r="SFI287" s="85"/>
      <c r="SFJ287" s="85"/>
      <c r="SFK287" s="85"/>
      <c r="SFL287" s="85"/>
      <c r="SFM287" s="85"/>
      <c r="SFN287" s="85"/>
      <c r="SFO287" s="85"/>
      <c r="SFP287" s="85"/>
      <c r="SFQ287" s="85"/>
      <c r="SFR287" s="85"/>
      <c r="SFS287" s="85"/>
      <c r="SFT287" s="85"/>
      <c r="SFU287" s="85"/>
      <c r="SFV287" s="85"/>
      <c r="SFW287" s="85"/>
      <c r="SFX287" s="85"/>
      <c r="SFY287" s="85"/>
      <c r="SFZ287" s="85"/>
      <c r="SGA287" s="85"/>
      <c r="SGB287" s="85"/>
      <c r="SGC287" s="85"/>
      <c r="SGD287" s="85"/>
      <c r="SGE287" s="85"/>
      <c r="SGF287" s="85"/>
      <c r="SGG287" s="85"/>
      <c r="SGH287" s="85"/>
      <c r="SGI287" s="85"/>
      <c r="SGJ287" s="85"/>
      <c r="SGK287" s="85"/>
      <c r="SGL287" s="85"/>
      <c r="SGM287" s="85"/>
      <c r="SGN287" s="85"/>
      <c r="SGO287" s="85"/>
      <c r="SGP287" s="85"/>
      <c r="SGQ287" s="85"/>
      <c r="SGR287" s="85"/>
      <c r="SGS287" s="85"/>
      <c r="SGT287" s="85"/>
      <c r="SGU287" s="85"/>
      <c r="SGV287" s="85"/>
      <c r="SGW287" s="85"/>
      <c r="SGX287" s="85"/>
      <c r="SGY287" s="85"/>
      <c r="SGZ287" s="85"/>
      <c r="SHA287" s="85"/>
      <c r="SHB287" s="85"/>
      <c r="SHC287" s="85"/>
      <c r="SHD287" s="85"/>
      <c r="SHE287" s="85"/>
      <c r="SHF287" s="85"/>
      <c r="SHG287" s="85"/>
      <c r="SHH287" s="85"/>
      <c r="SHI287" s="85"/>
      <c r="SHJ287" s="85"/>
      <c r="SHK287" s="85"/>
      <c r="SHL287" s="85"/>
      <c r="SHM287" s="85"/>
      <c r="SHN287" s="85"/>
      <c r="SHO287" s="85"/>
      <c r="SHP287" s="85"/>
      <c r="SHQ287" s="85"/>
      <c r="SHR287" s="85"/>
      <c r="SHS287" s="85"/>
      <c r="SHT287" s="85"/>
      <c r="SHU287" s="85"/>
      <c r="SHV287" s="85"/>
      <c r="SHW287" s="85"/>
      <c r="SHX287" s="85"/>
      <c r="SHY287" s="85"/>
      <c r="SHZ287" s="85"/>
      <c r="SIA287" s="85"/>
      <c r="SIB287" s="85"/>
      <c r="SIC287" s="85"/>
      <c r="SID287" s="85"/>
      <c r="SIE287" s="85"/>
      <c r="SIF287" s="85"/>
      <c r="SIG287" s="85"/>
      <c r="SIH287" s="85"/>
      <c r="SII287" s="85"/>
      <c r="SIJ287" s="85"/>
      <c r="SIK287" s="85"/>
      <c r="SIL287" s="85"/>
      <c r="SIM287" s="85"/>
      <c r="SIN287" s="85"/>
      <c r="SIO287" s="85"/>
      <c r="SIP287" s="85"/>
      <c r="SIQ287" s="85"/>
      <c r="SIR287" s="85"/>
      <c r="SIS287" s="85"/>
      <c r="SIT287" s="85"/>
      <c r="SIU287" s="85"/>
      <c r="SIV287" s="85"/>
      <c r="SIW287" s="85"/>
      <c r="SIX287" s="85"/>
      <c r="SIY287" s="85"/>
      <c r="SIZ287" s="85"/>
      <c r="SJA287" s="85"/>
      <c r="SJB287" s="85"/>
      <c r="SJC287" s="85"/>
      <c r="SJD287" s="85"/>
      <c r="SJE287" s="85"/>
      <c r="SJF287" s="85"/>
      <c r="SJG287" s="85"/>
      <c r="SJH287" s="85"/>
      <c r="SJI287" s="85"/>
      <c r="SJJ287" s="85"/>
      <c r="SJK287" s="85"/>
      <c r="SJL287" s="85"/>
      <c r="SJM287" s="85"/>
      <c r="SJN287" s="85"/>
      <c r="SJO287" s="85"/>
      <c r="SJP287" s="85"/>
      <c r="SJQ287" s="85"/>
      <c r="SJR287" s="85"/>
      <c r="SJS287" s="85"/>
      <c r="SJT287" s="85"/>
      <c r="SJU287" s="85"/>
      <c r="SJV287" s="85"/>
      <c r="SJW287" s="85"/>
      <c r="SJX287" s="85"/>
      <c r="SJY287" s="85"/>
      <c r="SJZ287" s="85"/>
      <c r="SKA287" s="85"/>
      <c r="SKB287" s="85"/>
      <c r="SKC287" s="85"/>
      <c r="SKD287" s="85"/>
      <c r="SKE287" s="85"/>
      <c r="SKF287" s="85"/>
      <c r="SKG287" s="85"/>
      <c r="SKH287" s="85"/>
      <c r="SKI287" s="85"/>
      <c r="SKJ287" s="85"/>
      <c r="SKK287" s="85"/>
      <c r="SKL287" s="85"/>
      <c r="SKM287" s="85"/>
      <c r="SKN287" s="85"/>
      <c r="SKO287" s="85"/>
      <c r="SKP287" s="85"/>
      <c r="SKQ287" s="85"/>
      <c r="SKR287" s="85"/>
      <c r="SKS287" s="85"/>
      <c r="SKT287" s="85"/>
      <c r="SKU287" s="85"/>
      <c r="SKV287" s="85"/>
      <c r="SKW287" s="85"/>
      <c r="SKX287" s="85"/>
      <c r="SKY287" s="85"/>
      <c r="SKZ287" s="85"/>
      <c r="SLA287" s="85"/>
      <c r="SLB287" s="85"/>
      <c r="SLC287" s="85"/>
      <c r="SLD287" s="85"/>
      <c r="SLE287" s="85"/>
      <c r="SLF287" s="85"/>
      <c r="SLG287" s="85"/>
      <c r="SLH287" s="85"/>
      <c r="SLI287" s="85"/>
      <c r="SLJ287" s="85"/>
      <c r="SLK287" s="85"/>
      <c r="SLL287" s="85"/>
      <c r="SLM287" s="85"/>
      <c r="SLN287" s="85"/>
      <c r="SLO287" s="85"/>
      <c r="SLP287" s="85"/>
      <c r="SLQ287" s="85"/>
      <c r="SLR287" s="85"/>
      <c r="SLS287" s="85"/>
      <c r="SLT287" s="85"/>
      <c r="SLU287" s="85"/>
      <c r="SLV287" s="85"/>
      <c r="SLW287" s="85"/>
      <c r="SLX287" s="85"/>
      <c r="SLY287" s="85"/>
      <c r="SLZ287" s="85"/>
      <c r="SMA287" s="85"/>
      <c r="SMB287" s="85"/>
      <c r="SMC287" s="85"/>
      <c r="SMD287" s="85"/>
      <c r="SME287" s="85"/>
      <c r="SMF287" s="85"/>
      <c r="SMG287" s="85"/>
      <c r="SMH287" s="85"/>
      <c r="SMI287" s="85"/>
      <c r="SMJ287" s="85"/>
      <c r="SMK287" s="85"/>
      <c r="SML287" s="85"/>
      <c r="SMM287" s="85"/>
      <c r="SMN287" s="85"/>
      <c r="SMO287" s="85"/>
      <c r="SMP287" s="85"/>
      <c r="SMQ287" s="85"/>
      <c r="SMR287" s="85"/>
      <c r="SMS287" s="85"/>
      <c r="SMT287" s="85"/>
      <c r="SMU287" s="85"/>
      <c r="SMV287" s="85"/>
      <c r="SMW287" s="85"/>
      <c r="SMX287" s="85"/>
      <c r="SMY287" s="85"/>
      <c r="SMZ287" s="85"/>
      <c r="SNA287" s="85"/>
      <c r="SNB287" s="85"/>
      <c r="SNC287" s="85"/>
      <c r="SND287" s="85"/>
      <c r="SNE287" s="85"/>
      <c r="SNF287" s="85"/>
      <c r="SNG287" s="85"/>
      <c r="SNH287" s="85"/>
      <c r="SNI287" s="85"/>
      <c r="SNJ287" s="85"/>
      <c r="SNK287" s="85"/>
      <c r="SNL287" s="85"/>
      <c r="SNM287" s="85"/>
      <c r="SNN287" s="85"/>
      <c r="SNO287" s="85"/>
      <c r="SNP287" s="85"/>
      <c r="SNQ287" s="85"/>
      <c r="SNR287" s="85"/>
      <c r="SNS287" s="85"/>
      <c r="SNT287" s="85"/>
      <c r="SNU287" s="85"/>
      <c r="SNV287" s="85"/>
      <c r="SNW287" s="85"/>
      <c r="SNX287" s="85"/>
      <c r="SNY287" s="85"/>
      <c r="SNZ287" s="85"/>
      <c r="SOA287" s="85"/>
      <c r="SOB287" s="85"/>
      <c r="SOC287" s="85"/>
      <c r="SOD287" s="85"/>
      <c r="SOE287" s="85"/>
      <c r="SOF287" s="85"/>
      <c r="SOG287" s="85"/>
      <c r="SOH287" s="85"/>
      <c r="SOI287" s="85"/>
      <c r="SOJ287" s="85"/>
      <c r="SOK287" s="85"/>
      <c r="SOL287" s="85"/>
      <c r="SOM287" s="85"/>
      <c r="SON287" s="85"/>
      <c r="SOO287" s="85"/>
      <c r="SOP287" s="85"/>
      <c r="SOQ287" s="85"/>
      <c r="SOR287" s="85"/>
      <c r="SOS287" s="85"/>
      <c r="SOT287" s="85"/>
      <c r="SOU287" s="85"/>
      <c r="SOV287" s="85"/>
      <c r="SOW287" s="85"/>
      <c r="SOX287" s="85"/>
      <c r="SOY287" s="85"/>
      <c r="SOZ287" s="85"/>
      <c r="SPA287" s="85"/>
      <c r="SPB287" s="85"/>
      <c r="SPC287" s="85"/>
      <c r="SPD287" s="85"/>
      <c r="SPE287" s="85"/>
      <c r="SPF287" s="85"/>
      <c r="SPG287" s="85"/>
      <c r="SPH287" s="85"/>
      <c r="SPI287" s="85"/>
      <c r="SPJ287" s="85"/>
      <c r="SPK287" s="85"/>
      <c r="SPL287" s="85"/>
      <c r="SPM287" s="85"/>
      <c r="SPN287" s="85"/>
      <c r="SPO287" s="85"/>
      <c r="SPP287" s="85"/>
      <c r="SPQ287" s="85"/>
      <c r="SPR287" s="85"/>
      <c r="SPS287" s="85"/>
      <c r="SPT287" s="85"/>
      <c r="SPU287" s="85"/>
      <c r="SPV287" s="85"/>
      <c r="SPW287" s="85"/>
      <c r="SPX287" s="85"/>
      <c r="SPY287" s="85"/>
      <c r="SPZ287" s="85"/>
      <c r="SQA287" s="85"/>
      <c r="SQB287" s="85"/>
      <c r="SQC287" s="85"/>
      <c r="SQD287" s="85"/>
      <c r="SQE287" s="85"/>
      <c r="SQF287" s="85"/>
      <c r="SQG287" s="85"/>
      <c r="SQH287" s="85"/>
      <c r="SQI287" s="85"/>
      <c r="SQJ287" s="85"/>
      <c r="SQK287" s="85"/>
      <c r="SQL287" s="85"/>
      <c r="SQM287" s="85"/>
      <c r="SQN287" s="85"/>
      <c r="SQO287" s="85"/>
      <c r="SQP287" s="85"/>
      <c r="SQQ287" s="85"/>
      <c r="SQR287" s="85"/>
      <c r="SQS287" s="85"/>
      <c r="SQT287" s="85"/>
      <c r="SQU287" s="85"/>
      <c r="SQV287" s="85"/>
      <c r="SQW287" s="85"/>
      <c r="SQX287" s="85"/>
      <c r="SQY287" s="85"/>
      <c r="SQZ287" s="85"/>
      <c r="SRA287" s="85"/>
      <c r="SRB287" s="85"/>
      <c r="SRC287" s="85"/>
      <c r="SRD287" s="85"/>
      <c r="SRE287" s="85"/>
      <c r="SRF287" s="85"/>
      <c r="SRG287" s="85"/>
      <c r="SRH287" s="85"/>
      <c r="SRI287" s="85"/>
      <c r="SRJ287" s="85"/>
      <c r="SRK287" s="85"/>
      <c r="SRL287" s="85"/>
      <c r="SRM287" s="85"/>
      <c r="SRN287" s="85"/>
      <c r="SRO287" s="85"/>
      <c r="SRP287" s="85"/>
      <c r="SRQ287" s="85"/>
      <c r="SRR287" s="85"/>
      <c r="SRS287" s="85"/>
      <c r="SRT287" s="85"/>
      <c r="SRU287" s="85"/>
      <c r="SRV287" s="85"/>
      <c r="SRW287" s="85"/>
      <c r="SRX287" s="85"/>
      <c r="SRY287" s="85"/>
      <c r="SRZ287" s="85"/>
      <c r="SSA287" s="85"/>
      <c r="SSB287" s="85"/>
      <c r="SSC287" s="85"/>
      <c r="SSD287" s="85"/>
      <c r="SSE287" s="85"/>
      <c r="SSF287" s="85"/>
      <c r="SSG287" s="85"/>
      <c r="SSH287" s="85"/>
      <c r="SSI287" s="85"/>
      <c r="SSJ287" s="85"/>
      <c r="SSK287" s="85"/>
      <c r="SSL287" s="85"/>
      <c r="SSM287" s="85"/>
      <c r="SSN287" s="85"/>
      <c r="SSO287" s="85"/>
      <c r="SSP287" s="85"/>
      <c r="SSQ287" s="85"/>
      <c r="SSR287" s="85"/>
      <c r="SSS287" s="85"/>
      <c r="SST287" s="85"/>
      <c r="SSU287" s="85"/>
      <c r="SSV287" s="85"/>
      <c r="SSW287" s="85"/>
      <c r="SSX287" s="85"/>
      <c r="SSY287" s="85"/>
      <c r="SSZ287" s="85"/>
      <c r="STA287" s="85"/>
      <c r="STB287" s="85"/>
      <c r="STC287" s="85"/>
      <c r="STD287" s="85"/>
      <c r="STE287" s="85"/>
      <c r="STF287" s="85"/>
      <c r="STG287" s="85"/>
      <c r="STH287" s="85"/>
      <c r="STI287" s="85"/>
      <c r="STJ287" s="85"/>
      <c r="STK287" s="85"/>
      <c r="STL287" s="85"/>
      <c r="STM287" s="85"/>
      <c r="STN287" s="85"/>
      <c r="STO287" s="85"/>
      <c r="STP287" s="85"/>
      <c r="STQ287" s="85"/>
      <c r="STR287" s="85"/>
      <c r="STS287" s="85"/>
      <c r="STT287" s="85"/>
      <c r="STU287" s="85"/>
      <c r="STV287" s="85"/>
      <c r="STW287" s="85"/>
      <c r="STX287" s="85"/>
      <c r="STY287" s="85"/>
      <c r="STZ287" s="85"/>
      <c r="SUA287" s="85"/>
      <c r="SUB287" s="85"/>
      <c r="SUC287" s="85"/>
      <c r="SUD287" s="85"/>
      <c r="SUE287" s="85"/>
      <c r="SUF287" s="85"/>
      <c r="SUG287" s="85"/>
      <c r="SUH287" s="85"/>
      <c r="SUI287" s="85"/>
      <c r="SUJ287" s="85"/>
      <c r="SUK287" s="85"/>
      <c r="SUL287" s="85"/>
      <c r="SUM287" s="85"/>
      <c r="SUN287" s="85"/>
      <c r="SUO287" s="85"/>
      <c r="SUP287" s="85"/>
      <c r="SUQ287" s="85"/>
      <c r="SUR287" s="85"/>
      <c r="SUS287" s="85"/>
      <c r="SUT287" s="85"/>
      <c r="SUU287" s="85"/>
      <c r="SUV287" s="85"/>
      <c r="SUW287" s="85"/>
      <c r="SUX287" s="85"/>
      <c r="SUY287" s="85"/>
      <c r="SUZ287" s="85"/>
      <c r="SVA287" s="85"/>
      <c r="SVB287" s="85"/>
      <c r="SVC287" s="85"/>
      <c r="SVD287" s="85"/>
      <c r="SVE287" s="85"/>
      <c r="SVF287" s="85"/>
      <c r="SVG287" s="85"/>
      <c r="SVH287" s="85"/>
      <c r="SVI287" s="85"/>
      <c r="SVJ287" s="85"/>
      <c r="SVK287" s="85"/>
      <c r="SVL287" s="85"/>
      <c r="SVM287" s="85"/>
      <c r="SVN287" s="85"/>
      <c r="SVO287" s="85"/>
      <c r="SVP287" s="85"/>
      <c r="SVQ287" s="85"/>
      <c r="SVR287" s="85"/>
      <c r="SVS287" s="85"/>
      <c r="SVT287" s="85"/>
      <c r="SVU287" s="85"/>
      <c r="SVV287" s="85"/>
      <c r="SVW287" s="85"/>
      <c r="SVX287" s="85"/>
      <c r="SVY287" s="85"/>
      <c r="SVZ287" s="85"/>
      <c r="SWA287" s="85"/>
      <c r="SWB287" s="85"/>
      <c r="SWC287" s="85"/>
      <c r="SWD287" s="85"/>
      <c r="SWE287" s="85"/>
      <c r="SWF287" s="85"/>
      <c r="SWG287" s="85"/>
      <c r="SWH287" s="85"/>
      <c r="SWI287" s="85"/>
      <c r="SWJ287" s="85"/>
      <c r="SWK287" s="85"/>
      <c r="SWL287" s="85"/>
      <c r="SWM287" s="85"/>
      <c r="SWN287" s="85"/>
      <c r="SWO287" s="85"/>
      <c r="SWP287" s="85"/>
      <c r="SWQ287" s="85"/>
      <c r="SWR287" s="85"/>
      <c r="SWS287" s="85"/>
      <c r="SWT287" s="85"/>
      <c r="SWU287" s="85"/>
      <c r="SWV287" s="85"/>
      <c r="SWW287" s="85"/>
      <c r="SWX287" s="85"/>
      <c r="SWY287" s="85"/>
      <c r="SWZ287" s="85"/>
      <c r="SXA287" s="85"/>
      <c r="SXB287" s="85"/>
      <c r="SXC287" s="85"/>
      <c r="SXD287" s="85"/>
      <c r="SXE287" s="85"/>
      <c r="SXF287" s="85"/>
      <c r="SXG287" s="85"/>
      <c r="SXH287" s="85"/>
      <c r="SXI287" s="85"/>
      <c r="SXJ287" s="85"/>
      <c r="SXK287" s="85"/>
      <c r="SXL287" s="85"/>
      <c r="SXM287" s="85"/>
      <c r="SXN287" s="85"/>
      <c r="SXO287" s="85"/>
      <c r="SXP287" s="85"/>
      <c r="SXQ287" s="85"/>
      <c r="SXR287" s="85"/>
      <c r="SXS287" s="85"/>
      <c r="SXT287" s="85"/>
      <c r="SXU287" s="85"/>
      <c r="SXV287" s="85"/>
      <c r="SXW287" s="85"/>
      <c r="SXX287" s="85"/>
      <c r="SXY287" s="85"/>
      <c r="SXZ287" s="85"/>
      <c r="SYA287" s="85"/>
      <c r="SYB287" s="85"/>
      <c r="SYC287" s="85"/>
      <c r="SYD287" s="85"/>
      <c r="SYE287" s="85"/>
      <c r="SYF287" s="85"/>
      <c r="SYG287" s="85"/>
      <c r="SYH287" s="85"/>
      <c r="SYI287" s="85"/>
      <c r="SYJ287" s="85"/>
      <c r="SYK287" s="85"/>
      <c r="SYL287" s="85"/>
      <c r="SYM287" s="85"/>
      <c r="SYN287" s="85"/>
      <c r="SYO287" s="85"/>
      <c r="SYP287" s="85"/>
      <c r="SYQ287" s="85"/>
      <c r="SYR287" s="85"/>
      <c r="SYS287" s="85"/>
      <c r="SYT287" s="85"/>
      <c r="SYU287" s="85"/>
      <c r="SYV287" s="85"/>
      <c r="SYW287" s="85"/>
      <c r="SYX287" s="85"/>
      <c r="SYY287" s="85"/>
      <c r="SYZ287" s="85"/>
      <c r="SZA287" s="85"/>
      <c r="SZB287" s="85"/>
      <c r="SZC287" s="85"/>
      <c r="SZD287" s="85"/>
      <c r="SZE287" s="85"/>
      <c r="SZF287" s="85"/>
      <c r="SZG287" s="85"/>
      <c r="SZH287" s="85"/>
      <c r="SZI287" s="85"/>
      <c r="SZJ287" s="85"/>
      <c r="SZK287" s="85"/>
      <c r="SZL287" s="85"/>
      <c r="SZM287" s="85"/>
      <c r="SZN287" s="85"/>
      <c r="SZO287" s="85"/>
      <c r="SZP287" s="85"/>
      <c r="SZQ287" s="85"/>
      <c r="SZR287" s="85"/>
      <c r="SZS287" s="85"/>
      <c r="SZT287" s="85"/>
      <c r="SZU287" s="85"/>
      <c r="SZV287" s="85"/>
      <c r="SZW287" s="85"/>
      <c r="SZX287" s="85"/>
      <c r="SZY287" s="85"/>
      <c r="SZZ287" s="85"/>
      <c r="TAA287" s="85"/>
      <c r="TAB287" s="85"/>
      <c r="TAC287" s="85"/>
      <c r="TAD287" s="85"/>
      <c r="TAE287" s="85"/>
      <c r="TAF287" s="85"/>
      <c r="TAG287" s="85"/>
      <c r="TAH287" s="85"/>
      <c r="TAI287" s="85"/>
      <c r="TAJ287" s="85"/>
      <c r="TAK287" s="85"/>
      <c r="TAL287" s="85"/>
      <c r="TAM287" s="85"/>
      <c r="TAN287" s="85"/>
      <c r="TAO287" s="85"/>
      <c r="TAP287" s="85"/>
      <c r="TAQ287" s="85"/>
      <c r="TAR287" s="85"/>
      <c r="TAS287" s="85"/>
      <c r="TAT287" s="85"/>
      <c r="TAU287" s="85"/>
      <c r="TAV287" s="85"/>
      <c r="TAW287" s="85"/>
      <c r="TAX287" s="85"/>
      <c r="TAY287" s="85"/>
      <c r="TAZ287" s="85"/>
      <c r="TBA287" s="85"/>
      <c r="TBB287" s="85"/>
      <c r="TBC287" s="85"/>
      <c r="TBD287" s="85"/>
      <c r="TBE287" s="85"/>
      <c r="TBF287" s="85"/>
      <c r="TBG287" s="85"/>
      <c r="TBH287" s="85"/>
      <c r="TBI287" s="85"/>
      <c r="TBJ287" s="85"/>
      <c r="TBK287" s="85"/>
      <c r="TBL287" s="85"/>
      <c r="TBM287" s="85"/>
      <c r="TBN287" s="85"/>
      <c r="TBO287" s="85"/>
      <c r="TBP287" s="85"/>
      <c r="TBQ287" s="85"/>
      <c r="TBR287" s="85"/>
      <c r="TBS287" s="85"/>
      <c r="TBT287" s="85"/>
      <c r="TBU287" s="85"/>
      <c r="TBV287" s="85"/>
      <c r="TBW287" s="85"/>
      <c r="TBX287" s="85"/>
      <c r="TBY287" s="85"/>
      <c r="TBZ287" s="85"/>
      <c r="TCA287" s="85"/>
      <c r="TCB287" s="85"/>
      <c r="TCC287" s="85"/>
      <c r="TCD287" s="85"/>
      <c r="TCE287" s="85"/>
      <c r="TCF287" s="85"/>
      <c r="TCG287" s="85"/>
      <c r="TCH287" s="85"/>
      <c r="TCI287" s="85"/>
      <c r="TCJ287" s="85"/>
      <c r="TCK287" s="85"/>
      <c r="TCL287" s="85"/>
      <c r="TCM287" s="85"/>
      <c r="TCN287" s="85"/>
      <c r="TCO287" s="85"/>
      <c r="TCP287" s="85"/>
      <c r="TCQ287" s="85"/>
      <c r="TCR287" s="85"/>
      <c r="TCS287" s="85"/>
      <c r="TCT287" s="85"/>
      <c r="TCU287" s="85"/>
      <c r="TCV287" s="85"/>
      <c r="TCW287" s="85"/>
      <c r="TCX287" s="85"/>
      <c r="TCY287" s="85"/>
      <c r="TCZ287" s="85"/>
      <c r="TDA287" s="85"/>
      <c r="TDB287" s="85"/>
      <c r="TDC287" s="85"/>
      <c r="TDD287" s="85"/>
      <c r="TDE287" s="85"/>
      <c r="TDF287" s="85"/>
      <c r="TDG287" s="85"/>
      <c r="TDH287" s="85"/>
      <c r="TDI287" s="85"/>
      <c r="TDJ287" s="85"/>
      <c r="TDK287" s="85"/>
      <c r="TDL287" s="85"/>
      <c r="TDM287" s="85"/>
      <c r="TDN287" s="85"/>
      <c r="TDO287" s="85"/>
      <c r="TDP287" s="85"/>
      <c r="TDQ287" s="85"/>
      <c r="TDR287" s="85"/>
      <c r="TDS287" s="85"/>
      <c r="TDT287" s="85"/>
      <c r="TDU287" s="85"/>
      <c r="TDV287" s="85"/>
      <c r="TDW287" s="85"/>
      <c r="TDX287" s="85"/>
      <c r="TDY287" s="85"/>
      <c r="TDZ287" s="85"/>
      <c r="TEA287" s="85"/>
      <c r="TEB287" s="85"/>
      <c r="TEC287" s="85"/>
      <c r="TED287" s="85"/>
      <c r="TEE287" s="85"/>
      <c r="TEF287" s="85"/>
      <c r="TEG287" s="85"/>
      <c r="TEH287" s="85"/>
      <c r="TEI287" s="85"/>
      <c r="TEJ287" s="85"/>
      <c r="TEK287" s="85"/>
      <c r="TEL287" s="85"/>
      <c r="TEM287" s="85"/>
      <c r="TEN287" s="85"/>
      <c r="TEO287" s="85"/>
      <c r="TEP287" s="85"/>
      <c r="TEQ287" s="85"/>
      <c r="TER287" s="85"/>
      <c r="TES287" s="85"/>
      <c r="TET287" s="85"/>
      <c r="TEU287" s="85"/>
      <c r="TEV287" s="85"/>
      <c r="TEW287" s="85"/>
      <c r="TEX287" s="85"/>
      <c r="TEY287" s="85"/>
      <c r="TEZ287" s="85"/>
      <c r="TFA287" s="85"/>
      <c r="TFB287" s="85"/>
      <c r="TFC287" s="85"/>
      <c r="TFD287" s="85"/>
      <c r="TFE287" s="85"/>
      <c r="TFF287" s="85"/>
      <c r="TFG287" s="85"/>
      <c r="TFH287" s="85"/>
      <c r="TFI287" s="85"/>
      <c r="TFJ287" s="85"/>
      <c r="TFK287" s="85"/>
      <c r="TFL287" s="85"/>
      <c r="TFM287" s="85"/>
      <c r="TFN287" s="85"/>
      <c r="TFO287" s="85"/>
      <c r="TFP287" s="85"/>
      <c r="TFQ287" s="85"/>
      <c r="TFR287" s="85"/>
      <c r="TFS287" s="85"/>
      <c r="TFT287" s="85"/>
      <c r="TFU287" s="85"/>
      <c r="TFV287" s="85"/>
      <c r="TFW287" s="85"/>
      <c r="TFX287" s="85"/>
      <c r="TFY287" s="85"/>
      <c r="TFZ287" s="85"/>
      <c r="TGA287" s="85"/>
      <c r="TGB287" s="85"/>
      <c r="TGC287" s="85"/>
      <c r="TGD287" s="85"/>
      <c r="TGE287" s="85"/>
      <c r="TGF287" s="85"/>
      <c r="TGG287" s="85"/>
      <c r="TGH287" s="85"/>
      <c r="TGI287" s="85"/>
      <c r="TGJ287" s="85"/>
      <c r="TGK287" s="85"/>
      <c r="TGL287" s="85"/>
      <c r="TGM287" s="85"/>
      <c r="TGN287" s="85"/>
      <c r="TGO287" s="85"/>
      <c r="TGP287" s="85"/>
      <c r="TGQ287" s="85"/>
      <c r="TGR287" s="85"/>
      <c r="TGS287" s="85"/>
      <c r="TGT287" s="85"/>
      <c r="TGU287" s="85"/>
      <c r="TGV287" s="85"/>
      <c r="TGW287" s="85"/>
      <c r="TGX287" s="85"/>
      <c r="TGY287" s="85"/>
      <c r="TGZ287" s="85"/>
      <c r="THA287" s="85"/>
      <c r="THB287" s="85"/>
      <c r="THC287" s="85"/>
      <c r="THD287" s="85"/>
      <c r="THE287" s="85"/>
      <c r="THF287" s="85"/>
      <c r="THG287" s="85"/>
      <c r="THH287" s="85"/>
      <c r="THI287" s="85"/>
      <c r="THJ287" s="85"/>
      <c r="THK287" s="85"/>
      <c r="THL287" s="85"/>
      <c r="THM287" s="85"/>
      <c r="THN287" s="85"/>
      <c r="THO287" s="85"/>
      <c r="THP287" s="85"/>
      <c r="THQ287" s="85"/>
      <c r="THR287" s="85"/>
      <c r="THS287" s="85"/>
      <c r="THT287" s="85"/>
      <c r="THU287" s="85"/>
      <c r="THV287" s="85"/>
      <c r="THW287" s="85"/>
      <c r="THX287" s="85"/>
      <c r="THY287" s="85"/>
      <c r="THZ287" s="85"/>
      <c r="TIA287" s="85"/>
      <c r="TIB287" s="85"/>
      <c r="TIC287" s="85"/>
      <c r="TID287" s="85"/>
      <c r="TIE287" s="85"/>
      <c r="TIF287" s="85"/>
      <c r="TIG287" s="85"/>
      <c r="TIH287" s="85"/>
      <c r="TII287" s="85"/>
      <c r="TIJ287" s="85"/>
      <c r="TIK287" s="85"/>
      <c r="TIL287" s="85"/>
      <c r="TIM287" s="85"/>
      <c r="TIN287" s="85"/>
      <c r="TIO287" s="85"/>
      <c r="TIP287" s="85"/>
      <c r="TIQ287" s="85"/>
      <c r="TIR287" s="85"/>
      <c r="TIS287" s="85"/>
      <c r="TIT287" s="85"/>
      <c r="TIU287" s="85"/>
      <c r="TIV287" s="85"/>
      <c r="TIW287" s="85"/>
      <c r="TIX287" s="85"/>
      <c r="TIY287" s="85"/>
      <c r="TIZ287" s="85"/>
      <c r="TJA287" s="85"/>
      <c r="TJB287" s="85"/>
      <c r="TJC287" s="85"/>
      <c r="TJD287" s="85"/>
      <c r="TJE287" s="85"/>
      <c r="TJF287" s="85"/>
      <c r="TJG287" s="85"/>
      <c r="TJH287" s="85"/>
      <c r="TJI287" s="85"/>
      <c r="TJJ287" s="85"/>
      <c r="TJK287" s="85"/>
      <c r="TJL287" s="85"/>
      <c r="TJM287" s="85"/>
      <c r="TJN287" s="85"/>
      <c r="TJO287" s="85"/>
      <c r="TJP287" s="85"/>
      <c r="TJQ287" s="85"/>
      <c r="TJR287" s="85"/>
      <c r="TJS287" s="85"/>
      <c r="TJT287" s="85"/>
      <c r="TJU287" s="85"/>
      <c r="TJV287" s="85"/>
      <c r="TJW287" s="85"/>
      <c r="TJX287" s="85"/>
      <c r="TJY287" s="85"/>
      <c r="TJZ287" s="85"/>
      <c r="TKA287" s="85"/>
      <c r="TKB287" s="85"/>
      <c r="TKC287" s="85"/>
      <c r="TKD287" s="85"/>
      <c r="TKE287" s="85"/>
      <c r="TKF287" s="85"/>
      <c r="TKG287" s="85"/>
      <c r="TKH287" s="85"/>
      <c r="TKI287" s="85"/>
      <c r="TKJ287" s="85"/>
      <c r="TKK287" s="85"/>
      <c r="TKL287" s="85"/>
      <c r="TKM287" s="85"/>
      <c r="TKN287" s="85"/>
      <c r="TKO287" s="85"/>
      <c r="TKP287" s="85"/>
      <c r="TKQ287" s="85"/>
      <c r="TKR287" s="85"/>
      <c r="TKS287" s="85"/>
      <c r="TKT287" s="85"/>
      <c r="TKU287" s="85"/>
      <c r="TKV287" s="85"/>
      <c r="TKW287" s="85"/>
      <c r="TKX287" s="85"/>
      <c r="TKY287" s="85"/>
      <c r="TKZ287" s="85"/>
      <c r="TLA287" s="85"/>
      <c r="TLB287" s="85"/>
      <c r="TLC287" s="85"/>
      <c r="TLD287" s="85"/>
      <c r="TLE287" s="85"/>
      <c r="TLF287" s="85"/>
      <c r="TLG287" s="85"/>
      <c r="TLH287" s="85"/>
      <c r="TLI287" s="85"/>
      <c r="TLJ287" s="85"/>
      <c r="TLK287" s="85"/>
      <c r="TLL287" s="85"/>
      <c r="TLM287" s="85"/>
      <c r="TLN287" s="85"/>
      <c r="TLO287" s="85"/>
      <c r="TLP287" s="85"/>
      <c r="TLQ287" s="85"/>
      <c r="TLR287" s="85"/>
      <c r="TLS287" s="85"/>
      <c r="TLT287" s="85"/>
      <c r="TLU287" s="85"/>
      <c r="TLV287" s="85"/>
      <c r="TLW287" s="85"/>
      <c r="TLX287" s="85"/>
      <c r="TLY287" s="85"/>
      <c r="TLZ287" s="85"/>
      <c r="TMA287" s="85"/>
      <c r="TMB287" s="85"/>
      <c r="TMC287" s="85"/>
      <c r="TMD287" s="85"/>
      <c r="TME287" s="85"/>
      <c r="TMF287" s="85"/>
      <c r="TMG287" s="85"/>
      <c r="TMH287" s="85"/>
      <c r="TMI287" s="85"/>
      <c r="TMJ287" s="85"/>
      <c r="TMK287" s="85"/>
      <c r="TML287" s="85"/>
      <c r="TMM287" s="85"/>
      <c r="TMN287" s="85"/>
      <c r="TMO287" s="85"/>
      <c r="TMP287" s="85"/>
      <c r="TMQ287" s="85"/>
      <c r="TMR287" s="85"/>
      <c r="TMS287" s="85"/>
      <c r="TMT287" s="85"/>
      <c r="TMU287" s="85"/>
      <c r="TMV287" s="85"/>
      <c r="TMW287" s="85"/>
      <c r="TMX287" s="85"/>
      <c r="TMY287" s="85"/>
      <c r="TMZ287" s="85"/>
      <c r="TNA287" s="85"/>
      <c r="TNB287" s="85"/>
      <c r="TNC287" s="85"/>
      <c r="TND287" s="85"/>
      <c r="TNE287" s="85"/>
      <c r="TNF287" s="85"/>
      <c r="TNG287" s="85"/>
      <c r="TNH287" s="85"/>
      <c r="TNI287" s="85"/>
      <c r="TNJ287" s="85"/>
      <c r="TNK287" s="85"/>
      <c r="TNL287" s="85"/>
      <c r="TNM287" s="85"/>
      <c r="TNN287" s="85"/>
      <c r="TNO287" s="85"/>
      <c r="TNP287" s="85"/>
      <c r="TNQ287" s="85"/>
      <c r="TNR287" s="85"/>
      <c r="TNS287" s="85"/>
      <c r="TNT287" s="85"/>
      <c r="TNU287" s="85"/>
      <c r="TNV287" s="85"/>
      <c r="TNW287" s="85"/>
      <c r="TNX287" s="85"/>
      <c r="TNY287" s="85"/>
      <c r="TNZ287" s="85"/>
      <c r="TOA287" s="85"/>
      <c r="TOB287" s="85"/>
      <c r="TOC287" s="85"/>
      <c r="TOD287" s="85"/>
      <c r="TOE287" s="85"/>
      <c r="TOF287" s="85"/>
      <c r="TOG287" s="85"/>
      <c r="TOH287" s="85"/>
      <c r="TOI287" s="85"/>
      <c r="TOJ287" s="85"/>
      <c r="TOK287" s="85"/>
      <c r="TOL287" s="85"/>
      <c r="TOM287" s="85"/>
      <c r="TON287" s="85"/>
      <c r="TOO287" s="85"/>
      <c r="TOP287" s="85"/>
      <c r="TOQ287" s="85"/>
      <c r="TOR287" s="85"/>
      <c r="TOS287" s="85"/>
      <c r="TOT287" s="85"/>
      <c r="TOU287" s="85"/>
      <c r="TOV287" s="85"/>
      <c r="TOW287" s="85"/>
      <c r="TOX287" s="85"/>
      <c r="TOY287" s="85"/>
      <c r="TOZ287" s="85"/>
      <c r="TPA287" s="85"/>
      <c r="TPB287" s="85"/>
      <c r="TPC287" s="85"/>
      <c r="TPD287" s="85"/>
      <c r="TPE287" s="85"/>
      <c r="TPF287" s="85"/>
      <c r="TPG287" s="85"/>
      <c r="TPH287" s="85"/>
      <c r="TPI287" s="85"/>
      <c r="TPJ287" s="85"/>
      <c r="TPK287" s="85"/>
      <c r="TPL287" s="85"/>
      <c r="TPM287" s="85"/>
      <c r="TPN287" s="85"/>
      <c r="TPO287" s="85"/>
      <c r="TPP287" s="85"/>
      <c r="TPQ287" s="85"/>
      <c r="TPR287" s="85"/>
      <c r="TPS287" s="85"/>
      <c r="TPT287" s="85"/>
      <c r="TPU287" s="85"/>
      <c r="TPV287" s="85"/>
      <c r="TPW287" s="85"/>
      <c r="TPX287" s="85"/>
      <c r="TPY287" s="85"/>
      <c r="TPZ287" s="85"/>
      <c r="TQA287" s="85"/>
      <c r="TQB287" s="85"/>
      <c r="TQC287" s="85"/>
      <c r="TQD287" s="85"/>
      <c r="TQE287" s="85"/>
      <c r="TQF287" s="85"/>
      <c r="TQG287" s="85"/>
      <c r="TQH287" s="85"/>
      <c r="TQI287" s="85"/>
      <c r="TQJ287" s="85"/>
      <c r="TQK287" s="85"/>
      <c r="TQL287" s="85"/>
      <c r="TQM287" s="85"/>
      <c r="TQN287" s="85"/>
      <c r="TQO287" s="85"/>
      <c r="TQP287" s="85"/>
      <c r="TQQ287" s="85"/>
      <c r="TQR287" s="85"/>
      <c r="TQS287" s="85"/>
      <c r="TQT287" s="85"/>
      <c r="TQU287" s="85"/>
      <c r="TQV287" s="85"/>
      <c r="TQW287" s="85"/>
      <c r="TQX287" s="85"/>
      <c r="TQY287" s="85"/>
      <c r="TQZ287" s="85"/>
      <c r="TRA287" s="85"/>
      <c r="TRB287" s="85"/>
      <c r="TRC287" s="85"/>
      <c r="TRD287" s="85"/>
      <c r="TRE287" s="85"/>
      <c r="TRF287" s="85"/>
      <c r="TRG287" s="85"/>
      <c r="TRH287" s="85"/>
      <c r="TRI287" s="85"/>
      <c r="TRJ287" s="85"/>
      <c r="TRK287" s="85"/>
      <c r="TRL287" s="85"/>
      <c r="TRM287" s="85"/>
      <c r="TRN287" s="85"/>
      <c r="TRO287" s="85"/>
      <c r="TRP287" s="85"/>
      <c r="TRQ287" s="85"/>
      <c r="TRR287" s="85"/>
      <c r="TRS287" s="85"/>
      <c r="TRT287" s="85"/>
      <c r="TRU287" s="85"/>
      <c r="TRV287" s="85"/>
      <c r="TRW287" s="85"/>
      <c r="TRX287" s="85"/>
      <c r="TRY287" s="85"/>
      <c r="TRZ287" s="85"/>
      <c r="TSA287" s="85"/>
      <c r="TSB287" s="85"/>
      <c r="TSC287" s="85"/>
      <c r="TSD287" s="85"/>
      <c r="TSE287" s="85"/>
      <c r="TSF287" s="85"/>
      <c r="TSG287" s="85"/>
      <c r="TSH287" s="85"/>
      <c r="TSI287" s="85"/>
      <c r="TSJ287" s="85"/>
      <c r="TSK287" s="85"/>
      <c r="TSL287" s="85"/>
      <c r="TSM287" s="85"/>
      <c r="TSN287" s="85"/>
      <c r="TSO287" s="85"/>
      <c r="TSP287" s="85"/>
      <c r="TSQ287" s="85"/>
      <c r="TSR287" s="85"/>
      <c r="TSS287" s="85"/>
      <c r="TST287" s="85"/>
      <c r="TSU287" s="85"/>
      <c r="TSV287" s="85"/>
      <c r="TSW287" s="85"/>
      <c r="TSX287" s="85"/>
      <c r="TSY287" s="85"/>
      <c r="TSZ287" s="85"/>
      <c r="TTA287" s="85"/>
      <c r="TTB287" s="85"/>
      <c r="TTC287" s="85"/>
      <c r="TTD287" s="85"/>
      <c r="TTE287" s="85"/>
      <c r="TTF287" s="85"/>
      <c r="TTG287" s="85"/>
      <c r="TTH287" s="85"/>
      <c r="TTI287" s="85"/>
      <c r="TTJ287" s="85"/>
      <c r="TTK287" s="85"/>
      <c r="TTL287" s="85"/>
      <c r="TTM287" s="85"/>
      <c r="TTN287" s="85"/>
      <c r="TTO287" s="85"/>
      <c r="TTP287" s="85"/>
      <c r="TTQ287" s="85"/>
      <c r="TTR287" s="85"/>
      <c r="TTS287" s="85"/>
      <c r="TTT287" s="85"/>
      <c r="TTU287" s="85"/>
      <c r="TTV287" s="85"/>
      <c r="TTW287" s="85"/>
      <c r="TTX287" s="85"/>
      <c r="TTY287" s="85"/>
      <c r="TTZ287" s="85"/>
      <c r="TUA287" s="85"/>
      <c r="TUB287" s="85"/>
      <c r="TUC287" s="85"/>
      <c r="TUD287" s="85"/>
      <c r="TUE287" s="85"/>
      <c r="TUF287" s="85"/>
      <c r="TUG287" s="85"/>
      <c r="TUH287" s="85"/>
      <c r="TUI287" s="85"/>
      <c r="TUJ287" s="85"/>
      <c r="TUK287" s="85"/>
      <c r="TUL287" s="85"/>
      <c r="TUM287" s="85"/>
      <c r="TUN287" s="85"/>
      <c r="TUO287" s="85"/>
      <c r="TUP287" s="85"/>
      <c r="TUQ287" s="85"/>
      <c r="TUR287" s="85"/>
      <c r="TUS287" s="85"/>
      <c r="TUT287" s="85"/>
      <c r="TUU287" s="85"/>
      <c r="TUV287" s="85"/>
      <c r="TUW287" s="85"/>
      <c r="TUX287" s="85"/>
      <c r="TUY287" s="85"/>
      <c r="TUZ287" s="85"/>
      <c r="TVA287" s="85"/>
      <c r="TVB287" s="85"/>
      <c r="TVC287" s="85"/>
      <c r="TVD287" s="85"/>
      <c r="TVE287" s="85"/>
      <c r="TVF287" s="85"/>
      <c r="TVG287" s="85"/>
      <c r="TVH287" s="85"/>
      <c r="TVI287" s="85"/>
      <c r="TVJ287" s="85"/>
      <c r="TVK287" s="85"/>
      <c r="TVL287" s="85"/>
      <c r="TVM287" s="85"/>
      <c r="TVN287" s="85"/>
      <c r="TVO287" s="85"/>
      <c r="TVP287" s="85"/>
      <c r="TVQ287" s="85"/>
      <c r="TVR287" s="85"/>
      <c r="TVS287" s="85"/>
      <c r="TVT287" s="85"/>
      <c r="TVU287" s="85"/>
      <c r="TVV287" s="85"/>
      <c r="TVW287" s="85"/>
      <c r="TVX287" s="85"/>
      <c r="TVY287" s="85"/>
      <c r="TVZ287" s="85"/>
      <c r="TWA287" s="85"/>
      <c r="TWB287" s="85"/>
      <c r="TWC287" s="85"/>
      <c r="TWD287" s="85"/>
      <c r="TWE287" s="85"/>
      <c r="TWF287" s="85"/>
      <c r="TWG287" s="85"/>
      <c r="TWH287" s="85"/>
      <c r="TWI287" s="85"/>
      <c r="TWJ287" s="85"/>
      <c r="TWK287" s="85"/>
      <c r="TWL287" s="85"/>
      <c r="TWM287" s="85"/>
      <c r="TWN287" s="85"/>
      <c r="TWO287" s="85"/>
      <c r="TWP287" s="85"/>
      <c r="TWQ287" s="85"/>
      <c r="TWR287" s="85"/>
      <c r="TWS287" s="85"/>
      <c r="TWT287" s="85"/>
      <c r="TWU287" s="85"/>
      <c r="TWV287" s="85"/>
      <c r="TWW287" s="85"/>
      <c r="TWX287" s="85"/>
      <c r="TWY287" s="85"/>
      <c r="TWZ287" s="85"/>
      <c r="TXA287" s="85"/>
      <c r="TXB287" s="85"/>
      <c r="TXC287" s="85"/>
      <c r="TXD287" s="85"/>
      <c r="TXE287" s="85"/>
      <c r="TXF287" s="85"/>
      <c r="TXG287" s="85"/>
      <c r="TXH287" s="85"/>
      <c r="TXI287" s="85"/>
      <c r="TXJ287" s="85"/>
      <c r="TXK287" s="85"/>
      <c r="TXL287" s="85"/>
      <c r="TXM287" s="85"/>
      <c r="TXN287" s="85"/>
      <c r="TXO287" s="85"/>
      <c r="TXP287" s="85"/>
      <c r="TXQ287" s="85"/>
      <c r="TXR287" s="85"/>
      <c r="TXS287" s="85"/>
      <c r="TXT287" s="85"/>
      <c r="TXU287" s="85"/>
      <c r="TXV287" s="85"/>
      <c r="TXW287" s="85"/>
      <c r="TXX287" s="85"/>
      <c r="TXY287" s="85"/>
      <c r="TXZ287" s="85"/>
      <c r="TYA287" s="85"/>
      <c r="TYB287" s="85"/>
      <c r="TYC287" s="85"/>
      <c r="TYD287" s="85"/>
      <c r="TYE287" s="85"/>
      <c r="TYF287" s="85"/>
      <c r="TYG287" s="85"/>
      <c r="TYH287" s="85"/>
      <c r="TYI287" s="85"/>
      <c r="TYJ287" s="85"/>
      <c r="TYK287" s="85"/>
      <c r="TYL287" s="85"/>
      <c r="TYM287" s="85"/>
      <c r="TYN287" s="85"/>
      <c r="TYO287" s="85"/>
      <c r="TYP287" s="85"/>
      <c r="TYQ287" s="85"/>
      <c r="TYR287" s="85"/>
      <c r="TYS287" s="85"/>
      <c r="TYT287" s="85"/>
      <c r="TYU287" s="85"/>
      <c r="TYV287" s="85"/>
      <c r="TYW287" s="85"/>
      <c r="TYX287" s="85"/>
      <c r="TYY287" s="85"/>
      <c r="TYZ287" s="85"/>
      <c r="TZA287" s="85"/>
      <c r="TZB287" s="85"/>
      <c r="TZC287" s="85"/>
      <c r="TZD287" s="85"/>
      <c r="TZE287" s="85"/>
      <c r="TZF287" s="85"/>
      <c r="TZG287" s="85"/>
      <c r="TZH287" s="85"/>
      <c r="TZI287" s="85"/>
      <c r="TZJ287" s="85"/>
      <c r="TZK287" s="85"/>
      <c r="TZL287" s="85"/>
      <c r="TZM287" s="85"/>
      <c r="TZN287" s="85"/>
      <c r="TZO287" s="85"/>
      <c r="TZP287" s="85"/>
      <c r="TZQ287" s="85"/>
      <c r="TZR287" s="85"/>
      <c r="TZS287" s="85"/>
      <c r="TZT287" s="85"/>
      <c r="TZU287" s="85"/>
      <c r="TZV287" s="85"/>
      <c r="TZW287" s="85"/>
      <c r="TZX287" s="85"/>
      <c r="TZY287" s="85"/>
      <c r="TZZ287" s="85"/>
      <c r="UAA287" s="85"/>
      <c r="UAB287" s="85"/>
      <c r="UAC287" s="85"/>
      <c r="UAD287" s="85"/>
      <c r="UAE287" s="85"/>
      <c r="UAF287" s="85"/>
      <c r="UAG287" s="85"/>
      <c r="UAH287" s="85"/>
      <c r="UAI287" s="85"/>
      <c r="UAJ287" s="85"/>
      <c r="UAK287" s="85"/>
      <c r="UAL287" s="85"/>
      <c r="UAM287" s="85"/>
      <c r="UAN287" s="85"/>
      <c r="UAO287" s="85"/>
      <c r="UAP287" s="85"/>
      <c r="UAQ287" s="85"/>
      <c r="UAR287" s="85"/>
      <c r="UAS287" s="85"/>
      <c r="UAT287" s="85"/>
      <c r="UAU287" s="85"/>
      <c r="UAV287" s="85"/>
      <c r="UAW287" s="85"/>
      <c r="UAX287" s="85"/>
      <c r="UAY287" s="85"/>
      <c r="UAZ287" s="85"/>
      <c r="UBA287" s="85"/>
      <c r="UBB287" s="85"/>
      <c r="UBC287" s="85"/>
      <c r="UBD287" s="85"/>
      <c r="UBE287" s="85"/>
      <c r="UBF287" s="85"/>
      <c r="UBG287" s="85"/>
      <c r="UBH287" s="85"/>
      <c r="UBI287" s="85"/>
      <c r="UBJ287" s="85"/>
      <c r="UBK287" s="85"/>
      <c r="UBL287" s="85"/>
      <c r="UBM287" s="85"/>
      <c r="UBN287" s="85"/>
      <c r="UBO287" s="85"/>
      <c r="UBP287" s="85"/>
      <c r="UBQ287" s="85"/>
      <c r="UBR287" s="85"/>
      <c r="UBS287" s="85"/>
      <c r="UBT287" s="85"/>
      <c r="UBU287" s="85"/>
      <c r="UBV287" s="85"/>
      <c r="UBW287" s="85"/>
      <c r="UBX287" s="85"/>
      <c r="UBY287" s="85"/>
      <c r="UBZ287" s="85"/>
      <c r="UCA287" s="85"/>
      <c r="UCB287" s="85"/>
      <c r="UCC287" s="85"/>
      <c r="UCD287" s="85"/>
      <c r="UCE287" s="85"/>
      <c r="UCF287" s="85"/>
      <c r="UCG287" s="85"/>
      <c r="UCH287" s="85"/>
      <c r="UCI287" s="85"/>
      <c r="UCJ287" s="85"/>
      <c r="UCK287" s="85"/>
      <c r="UCL287" s="85"/>
      <c r="UCM287" s="85"/>
      <c r="UCN287" s="85"/>
      <c r="UCO287" s="85"/>
      <c r="UCP287" s="85"/>
      <c r="UCQ287" s="85"/>
      <c r="UCR287" s="85"/>
      <c r="UCS287" s="85"/>
      <c r="UCT287" s="85"/>
      <c r="UCU287" s="85"/>
      <c r="UCV287" s="85"/>
      <c r="UCW287" s="85"/>
      <c r="UCX287" s="85"/>
      <c r="UCY287" s="85"/>
      <c r="UCZ287" s="85"/>
      <c r="UDA287" s="85"/>
      <c r="UDB287" s="85"/>
      <c r="UDC287" s="85"/>
      <c r="UDD287" s="85"/>
      <c r="UDE287" s="85"/>
      <c r="UDF287" s="85"/>
      <c r="UDG287" s="85"/>
      <c r="UDH287" s="85"/>
      <c r="UDI287" s="85"/>
      <c r="UDJ287" s="85"/>
      <c r="UDK287" s="85"/>
      <c r="UDL287" s="85"/>
      <c r="UDM287" s="85"/>
      <c r="UDN287" s="85"/>
      <c r="UDO287" s="85"/>
      <c r="UDP287" s="85"/>
      <c r="UDQ287" s="85"/>
      <c r="UDR287" s="85"/>
      <c r="UDS287" s="85"/>
      <c r="UDT287" s="85"/>
      <c r="UDU287" s="85"/>
      <c r="UDV287" s="85"/>
      <c r="UDW287" s="85"/>
      <c r="UDX287" s="85"/>
      <c r="UDY287" s="85"/>
      <c r="UDZ287" s="85"/>
      <c r="UEA287" s="85"/>
      <c r="UEB287" s="85"/>
      <c r="UEC287" s="85"/>
      <c r="UED287" s="85"/>
      <c r="UEE287" s="85"/>
      <c r="UEF287" s="85"/>
      <c r="UEG287" s="85"/>
      <c r="UEH287" s="85"/>
      <c r="UEI287" s="85"/>
      <c r="UEJ287" s="85"/>
      <c r="UEK287" s="85"/>
      <c r="UEL287" s="85"/>
      <c r="UEM287" s="85"/>
      <c r="UEN287" s="85"/>
      <c r="UEO287" s="85"/>
      <c r="UEP287" s="85"/>
      <c r="UEQ287" s="85"/>
      <c r="UER287" s="85"/>
      <c r="UES287" s="85"/>
      <c r="UET287" s="85"/>
      <c r="UEU287" s="85"/>
      <c r="UEV287" s="85"/>
      <c r="UEW287" s="85"/>
      <c r="UEX287" s="85"/>
      <c r="UEY287" s="85"/>
      <c r="UEZ287" s="85"/>
      <c r="UFA287" s="85"/>
      <c r="UFB287" s="85"/>
      <c r="UFC287" s="85"/>
      <c r="UFD287" s="85"/>
      <c r="UFE287" s="85"/>
      <c r="UFF287" s="85"/>
      <c r="UFG287" s="85"/>
      <c r="UFH287" s="85"/>
      <c r="UFI287" s="85"/>
      <c r="UFJ287" s="85"/>
      <c r="UFK287" s="85"/>
      <c r="UFL287" s="85"/>
      <c r="UFM287" s="85"/>
      <c r="UFN287" s="85"/>
      <c r="UFO287" s="85"/>
      <c r="UFP287" s="85"/>
      <c r="UFQ287" s="85"/>
      <c r="UFR287" s="85"/>
      <c r="UFS287" s="85"/>
      <c r="UFT287" s="85"/>
      <c r="UFU287" s="85"/>
      <c r="UFV287" s="85"/>
      <c r="UFW287" s="85"/>
      <c r="UFX287" s="85"/>
      <c r="UFY287" s="85"/>
      <c r="UFZ287" s="85"/>
      <c r="UGA287" s="85"/>
      <c r="UGB287" s="85"/>
      <c r="UGC287" s="85"/>
      <c r="UGD287" s="85"/>
      <c r="UGE287" s="85"/>
      <c r="UGF287" s="85"/>
      <c r="UGG287" s="85"/>
      <c r="UGH287" s="85"/>
      <c r="UGI287" s="85"/>
      <c r="UGJ287" s="85"/>
      <c r="UGK287" s="85"/>
      <c r="UGL287" s="85"/>
      <c r="UGM287" s="85"/>
      <c r="UGN287" s="85"/>
      <c r="UGO287" s="85"/>
      <c r="UGP287" s="85"/>
      <c r="UGQ287" s="85"/>
      <c r="UGR287" s="85"/>
      <c r="UGS287" s="85"/>
      <c r="UGT287" s="85"/>
      <c r="UGU287" s="85"/>
      <c r="UGV287" s="85"/>
      <c r="UGW287" s="85"/>
      <c r="UGX287" s="85"/>
      <c r="UGY287" s="85"/>
      <c r="UGZ287" s="85"/>
      <c r="UHA287" s="85"/>
      <c r="UHB287" s="85"/>
      <c r="UHC287" s="85"/>
      <c r="UHD287" s="85"/>
      <c r="UHE287" s="85"/>
      <c r="UHF287" s="85"/>
      <c r="UHG287" s="85"/>
      <c r="UHH287" s="85"/>
      <c r="UHI287" s="85"/>
      <c r="UHJ287" s="85"/>
      <c r="UHK287" s="85"/>
      <c r="UHL287" s="85"/>
      <c r="UHM287" s="85"/>
      <c r="UHN287" s="85"/>
      <c r="UHO287" s="85"/>
      <c r="UHP287" s="85"/>
      <c r="UHQ287" s="85"/>
      <c r="UHR287" s="85"/>
      <c r="UHS287" s="85"/>
      <c r="UHT287" s="85"/>
      <c r="UHU287" s="85"/>
      <c r="UHV287" s="85"/>
      <c r="UHW287" s="85"/>
      <c r="UHX287" s="85"/>
      <c r="UHY287" s="85"/>
      <c r="UHZ287" s="85"/>
      <c r="UIA287" s="85"/>
      <c r="UIB287" s="85"/>
      <c r="UIC287" s="85"/>
      <c r="UID287" s="85"/>
      <c r="UIE287" s="85"/>
      <c r="UIF287" s="85"/>
      <c r="UIG287" s="85"/>
      <c r="UIH287" s="85"/>
      <c r="UII287" s="85"/>
      <c r="UIJ287" s="85"/>
      <c r="UIK287" s="85"/>
      <c r="UIL287" s="85"/>
      <c r="UIM287" s="85"/>
      <c r="UIN287" s="85"/>
      <c r="UIO287" s="85"/>
      <c r="UIP287" s="85"/>
      <c r="UIQ287" s="85"/>
      <c r="UIR287" s="85"/>
      <c r="UIS287" s="85"/>
      <c r="UIT287" s="85"/>
      <c r="UIU287" s="85"/>
      <c r="UIV287" s="85"/>
      <c r="UIW287" s="85"/>
      <c r="UIX287" s="85"/>
      <c r="UIY287" s="85"/>
      <c r="UIZ287" s="85"/>
      <c r="UJA287" s="85"/>
      <c r="UJB287" s="85"/>
      <c r="UJC287" s="85"/>
      <c r="UJD287" s="85"/>
      <c r="UJE287" s="85"/>
      <c r="UJF287" s="85"/>
      <c r="UJG287" s="85"/>
      <c r="UJH287" s="85"/>
      <c r="UJI287" s="85"/>
      <c r="UJJ287" s="85"/>
      <c r="UJK287" s="85"/>
      <c r="UJL287" s="85"/>
      <c r="UJM287" s="85"/>
      <c r="UJN287" s="85"/>
      <c r="UJO287" s="85"/>
      <c r="UJP287" s="85"/>
      <c r="UJQ287" s="85"/>
      <c r="UJR287" s="85"/>
      <c r="UJS287" s="85"/>
      <c r="UJT287" s="85"/>
      <c r="UJU287" s="85"/>
      <c r="UJV287" s="85"/>
      <c r="UJW287" s="85"/>
      <c r="UJX287" s="85"/>
      <c r="UJY287" s="85"/>
      <c r="UJZ287" s="85"/>
      <c r="UKA287" s="85"/>
      <c r="UKB287" s="85"/>
      <c r="UKC287" s="85"/>
      <c r="UKD287" s="85"/>
      <c r="UKE287" s="85"/>
      <c r="UKF287" s="85"/>
      <c r="UKG287" s="85"/>
      <c r="UKH287" s="85"/>
      <c r="UKI287" s="85"/>
      <c r="UKJ287" s="85"/>
      <c r="UKK287" s="85"/>
      <c r="UKL287" s="85"/>
      <c r="UKM287" s="85"/>
      <c r="UKN287" s="85"/>
      <c r="UKO287" s="85"/>
      <c r="UKP287" s="85"/>
      <c r="UKQ287" s="85"/>
      <c r="UKR287" s="85"/>
      <c r="UKS287" s="85"/>
      <c r="UKT287" s="85"/>
      <c r="UKU287" s="85"/>
      <c r="UKV287" s="85"/>
      <c r="UKW287" s="85"/>
      <c r="UKX287" s="85"/>
      <c r="UKY287" s="85"/>
      <c r="UKZ287" s="85"/>
      <c r="ULA287" s="85"/>
      <c r="ULB287" s="85"/>
      <c r="ULC287" s="85"/>
      <c r="ULD287" s="85"/>
      <c r="ULE287" s="85"/>
      <c r="ULF287" s="85"/>
      <c r="ULG287" s="85"/>
      <c r="ULH287" s="85"/>
      <c r="ULI287" s="85"/>
      <c r="ULJ287" s="85"/>
      <c r="ULK287" s="85"/>
      <c r="ULL287" s="85"/>
      <c r="ULM287" s="85"/>
      <c r="ULN287" s="85"/>
      <c r="ULO287" s="85"/>
      <c r="ULP287" s="85"/>
      <c r="ULQ287" s="85"/>
      <c r="ULR287" s="85"/>
      <c r="ULS287" s="85"/>
      <c r="ULT287" s="85"/>
      <c r="ULU287" s="85"/>
      <c r="ULV287" s="85"/>
      <c r="ULW287" s="85"/>
      <c r="ULX287" s="85"/>
      <c r="ULY287" s="85"/>
      <c r="ULZ287" s="85"/>
      <c r="UMA287" s="85"/>
      <c r="UMB287" s="85"/>
      <c r="UMC287" s="85"/>
      <c r="UMD287" s="85"/>
      <c r="UME287" s="85"/>
      <c r="UMF287" s="85"/>
      <c r="UMG287" s="85"/>
      <c r="UMH287" s="85"/>
      <c r="UMI287" s="85"/>
      <c r="UMJ287" s="85"/>
      <c r="UMK287" s="85"/>
      <c r="UML287" s="85"/>
      <c r="UMM287" s="85"/>
      <c r="UMN287" s="85"/>
      <c r="UMO287" s="85"/>
      <c r="UMP287" s="85"/>
      <c r="UMQ287" s="85"/>
      <c r="UMR287" s="85"/>
      <c r="UMS287" s="85"/>
      <c r="UMT287" s="85"/>
      <c r="UMU287" s="85"/>
      <c r="UMV287" s="85"/>
      <c r="UMW287" s="85"/>
      <c r="UMX287" s="85"/>
      <c r="UMY287" s="85"/>
      <c r="UMZ287" s="85"/>
      <c r="UNA287" s="85"/>
      <c r="UNB287" s="85"/>
      <c r="UNC287" s="85"/>
      <c r="UND287" s="85"/>
      <c r="UNE287" s="85"/>
      <c r="UNF287" s="85"/>
      <c r="UNG287" s="85"/>
      <c r="UNH287" s="85"/>
      <c r="UNI287" s="85"/>
      <c r="UNJ287" s="85"/>
      <c r="UNK287" s="85"/>
      <c r="UNL287" s="85"/>
      <c r="UNM287" s="85"/>
      <c r="UNN287" s="85"/>
      <c r="UNO287" s="85"/>
      <c r="UNP287" s="85"/>
      <c r="UNQ287" s="85"/>
      <c r="UNR287" s="85"/>
      <c r="UNS287" s="85"/>
      <c r="UNT287" s="85"/>
      <c r="UNU287" s="85"/>
      <c r="UNV287" s="85"/>
      <c r="UNW287" s="85"/>
      <c r="UNX287" s="85"/>
      <c r="UNY287" s="85"/>
      <c r="UNZ287" s="85"/>
      <c r="UOA287" s="85"/>
      <c r="UOB287" s="85"/>
      <c r="UOC287" s="85"/>
      <c r="UOD287" s="85"/>
      <c r="UOE287" s="85"/>
      <c r="UOF287" s="85"/>
      <c r="UOG287" s="85"/>
      <c r="UOH287" s="85"/>
      <c r="UOI287" s="85"/>
      <c r="UOJ287" s="85"/>
      <c r="UOK287" s="85"/>
      <c r="UOL287" s="85"/>
      <c r="UOM287" s="85"/>
      <c r="UON287" s="85"/>
      <c r="UOO287" s="85"/>
      <c r="UOP287" s="85"/>
      <c r="UOQ287" s="85"/>
      <c r="UOR287" s="85"/>
      <c r="UOS287" s="85"/>
      <c r="UOT287" s="85"/>
      <c r="UOU287" s="85"/>
      <c r="UOV287" s="85"/>
      <c r="UOW287" s="85"/>
      <c r="UOX287" s="85"/>
      <c r="UOY287" s="85"/>
      <c r="UOZ287" s="85"/>
      <c r="UPA287" s="85"/>
      <c r="UPB287" s="85"/>
      <c r="UPC287" s="85"/>
      <c r="UPD287" s="85"/>
      <c r="UPE287" s="85"/>
      <c r="UPF287" s="85"/>
      <c r="UPG287" s="85"/>
      <c r="UPH287" s="85"/>
      <c r="UPI287" s="85"/>
      <c r="UPJ287" s="85"/>
      <c r="UPK287" s="85"/>
      <c r="UPL287" s="85"/>
      <c r="UPM287" s="85"/>
      <c r="UPN287" s="85"/>
      <c r="UPO287" s="85"/>
      <c r="UPP287" s="85"/>
      <c r="UPQ287" s="85"/>
      <c r="UPR287" s="85"/>
      <c r="UPS287" s="85"/>
      <c r="UPT287" s="85"/>
      <c r="UPU287" s="85"/>
      <c r="UPV287" s="85"/>
      <c r="UPW287" s="85"/>
      <c r="UPX287" s="85"/>
      <c r="UPY287" s="85"/>
      <c r="UPZ287" s="85"/>
      <c r="UQA287" s="85"/>
      <c r="UQB287" s="85"/>
      <c r="UQC287" s="85"/>
      <c r="UQD287" s="85"/>
      <c r="UQE287" s="85"/>
      <c r="UQF287" s="85"/>
      <c r="UQG287" s="85"/>
      <c r="UQH287" s="85"/>
      <c r="UQI287" s="85"/>
      <c r="UQJ287" s="85"/>
      <c r="UQK287" s="85"/>
      <c r="UQL287" s="85"/>
      <c r="UQM287" s="85"/>
      <c r="UQN287" s="85"/>
      <c r="UQO287" s="85"/>
      <c r="UQP287" s="85"/>
      <c r="UQQ287" s="85"/>
      <c r="UQR287" s="85"/>
      <c r="UQS287" s="85"/>
      <c r="UQT287" s="85"/>
      <c r="UQU287" s="85"/>
      <c r="UQV287" s="85"/>
      <c r="UQW287" s="85"/>
      <c r="UQX287" s="85"/>
      <c r="UQY287" s="85"/>
      <c r="UQZ287" s="85"/>
      <c r="URA287" s="85"/>
      <c r="URB287" s="85"/>
      <c r="URC287" s="85"/>
      <c r="URD287" s="85"/>
      <c r="URE287" s="85"/>
      <c r="URF287" s="85"/>
      <c r="URG287" s="85"/>
      <c r="URH287" s="85"/>
      <c r="URI287" s="85"/>
      <c r="URJ287" s="85"/>
      <c r="URK287" s="85"/>
      <c r="URL287" s="85"/>
      <c r="URM287" s="85"/>
      <c r="URN287" s="85"/>
      <c r="URO287" s="85"/>
      <c r="URP287" s="85"/>
      <c r="URQ287" s="85"/>
      <c r="URR287" s="85"/>
      <c r="URS287" s="85"/>
      <c r="URT287" s="85"/>
      <c r="URU287" s="85"/>
      <c r="URV287" s="85"/>
      <c r="URW287" s="85"/>
      <c r="URX287" s="85"/>
      <c r="URY287" s="85"/>
      <c r="URZ287" s="85"/>
      <c r="USA287" s="85"/>
      <c r="USB287" s="85"/>
      <c r="USC287" s="85"/>
      <c r="USD287" s="85"/>
      <c r="USE287" s="85"/>
      <c r="USF287" s="85"/>
      <c r="USG287" s="85"/>
      <c r="USH287" s="85"/>
      <c r="USI287" s="85"/>
      <c r="USJ287" s="85"/>
      <c r="USK287" s="85"/>
      <c r="USL287" s="85"/>
      <c r="USM287" s="85"/>
      <c r="USN287" s="85"/>
      <c r="USO287" s="85"/>
      <c r="USP287" s="85"/>
      <c r="USQ287" s="85"/>
      <c r="USR287" s="85"/>
      <c r="USS287" s="85"/>
      <c r="UST287" s="85"/>
      <c r="USU287" s="85"/>
      <c r="USV287" s="85"/>
      <c r="USW287" s="85"/>
      <c r="USX287" s="85"/>
      <c r="USY287" s="85"/>
      <c r="USZ287" s="85"/>
      <c r="UTA287" s="85"/>
      <c r="UTB287" s="85"/>
      <c r="UTC287" s="85"/>
      <c r="UTD287" s="85"/>
      <c r="UTE287" s="85"/>
      <c r="UTF287" s="85"/>
      <c r="UTG287" s="85"/>
      <c r="UTH287" s="85"/>
      <c r="UTI287" s="85"/>
      <c r="UTJ287" s="85"/>
      <c r="UTK287" s="85"/>
      <c r="UTL287" s="85"/>
      <c r="UTM287" s="85"/>
      <c r="UTN287" s="85"/>
      <c r="UTO287" s="85"/>
      <c r="UTP287" s="85"/>
      <c r="UTQ287" s="85"/>
      <c r="UTR287" s="85"/>
      <c r="UTS287" s="85"/>
      <c r="UTT287" s="85"/>
      <c r="UTU287" s="85"/>
      <c r="UTV287" s="85"/>
      <c r="UTW287" s="85"/>
      <c r="UTX287" s="85"/>
      <c r="UTY287" s="85"/>
      <c r="UTZ287" s="85"/>
      <c r="UUA287" s="85"/>
      <c r="UUB287" s="85"/>
      <c r="UUC287" s="85"/>
      <c r="UUD287" s="85"/>
      <c r="UUE287" s="85"/>
      <c r="UUF287" s="85"/>
      <c r="UUG287" s="85"/>
      <c r="UUH287" s="85"/>
      <c r="UUI287" s="85"/>
      <c r="UUJ287" s="85"/>
      <c r="UUK287" s="85"/>
      <c r="UUL287" s="85"/>
      <c r="UUM287" s="85"/>
      <c r="UUN287" s="85"/>
      <c r="UUO287" s="85"/>
      <c r="UUP287" s="85"/>
      <c r="UUQ287" s="85"/>
      <c r="UUR287" s="85"/>
      <c r="UUS287" s="85"/>
      <c r="UUT287" s="85"/>
      <c r="UUU287" s="85"/>
      <c r="UUV287" s="85"/>
      <c r="UUW287" s="85"/>
      <c r="UUX287" s="85"/>
      <c r="UUY287" s="85"/>
      <c r="UUZ287" s="85"/>
      <c r="UVA287" s="85"/>
      <c r="UVB287" s="85"/>
      <c r="UVC287" s="85"/>
      <c r="UVD287" s="85"/>
      <c r="UVE287" s="85"/>
      <c r="UVF287" s="85"/>
      <c r="UVG287" s="85"/>
      <c r="UVH287" s="85"/>
      <c r="UVI287" s="85"/>
      <c r="UVJ287" s="85"/>
      <c r="UVK287" s="85"/>
      <c r="UVL287" s="85"/>
      <c r="UVM287" s="85"/>
      <c r="UVN287" s="85"/>
      <c r="UVO287" s="85"/>
      <c r="UVP287" s="85"/>
      <c r="UVQ287" s="85"/>
      <c r="UVR287" s="85"/>
      <c r="UVS287" s="85"/>
      <c r="UVT287" s="85"/>
      <c r="UVU287" s="85"/>
      <c r="UVV287" s="85"/>
      <c r="UVW287" s="85"/>
      <c r="UVX287" s="85"/>
      <c r="UVY287" s="85"/>
      <c r="UVZ287" s="85"/>
      <c r="UWA287" s="85"/>
      <c r="UWB287" s="85"/>
      <c r="UWC287" s="85"/>
      <c r="UWD287" s="85"/>
      <c r="UWE287" s="85"/>
      <c r="UWF287" s="85"/>
      <c r="UWG287" s="85"/>
      <c r="UWH287" s="85"/>
      <c r="UWI287" s="85"/>
      <c r="UWJ287" s="85"/>
      <c r="UWK287" s="85"/>
      <c r="UWL287" s="85"/>
      <c r="UWM287" s="85"/>
      <c r="UWN287" s="85"/>
      <c r="UWO287" s="85"/>
      <c r="UWP287" s="85"/>
      <c r="UWQ287" s="85"/>
      <c r="UWR287" s="85"/>
      <c r="UWS287" s="85"/>
      <c r="UWT287" s="85"/>
      <c r="UWU287" s="85"/>
      <c r="UWV287" s="85"/>
      <c r="UWW287" s="85"/>
      <c r="UWX287" s="85"/>
      <c r="UWY287" s="85"/>
      <c r="UWZ287" s="85"/>
      <c r="UXA287" s="85"/>
      <c r="UXB287" s="85"/>
      <c r="UXC287" s="85"/>
      <c r="UXD287" s="85"/>
      <c r="UXE287" s="85"/>
      <c r="UXF287" s="85"/>
      <c r="UXG287" s="85"/>
      <c r="UXH287" s="85"/>
      <c r="UXI287" s="85"/>
      <c r="UXJ287" s="85"/>
      <c r="UXK287" s="85"/>
      <c r="UXL287" s="85"/>
      <c r="UXM287" s="85"/>
      <c r="UXN287" s="85"/>
      <c r="UXO287" s="85"/>
      <c r="UXP287" s="85"/>
      <c r="UXQ287" s="85"/>
      <c r="UXR287" s="85"/>
      <c r="UXS287" s="85"/>
      <c r="UXT287" s="85"/>
      <c r="UXU287" s="85"/>
      <c r="UXV287" s="85"/>
      <c r="UXW287" s="85"/>
      <c r="UXX287" s="85"/>
      <c r="UXY287" s="85"/>
      <c r="UXZ287" s="85"/>
      <c r="UYA287" s="85"/>
      <c r="UYB287" s="85"/>
      <c r="UYC287" s="85"/>
      <c r="UYD287" s="85"/>
      <c r="UYE287" s="85"/>
      <c r="UYF287" s="85"/>
      <c r="UYG287" s="85"/>
      <c r="UYH287" s="85"/>
      <c r="UYI287" s="85"/>
      <c r="UYJ287" s="85"/>
      <c r="UYK287" s="85"/>
      <c r="UYL287" s="85"/>
      <c r="UYM287" s="85"/>
      <c r="UYN287" s="85"/>
      <c r="UYO287" s="85"/>
      <c r="UYP287" s="85"/>
      <c r="UYQ287" s="85"/>
      <c r="UYR287" s="85"/>
      <c r="UYS287" s="85"/>
      <c r="UYT287" s="85"/>
      <c r="UYU287" s="85"/>
      <c r="UYV287" s="85"/>
      <c r="UYW287" s="85"/>
      <c r="UYX287" s="85"/>
      <c r="UYY287" s="85"/>
      <c r="UYZ287" s="85"/>
      <c r="UZA287" s="85"/>
      <c r="UZB287" s="85"/>
      <c r="UZC287" s="85"/>
      <c r="UZD287" s="85"/>
      <c r="UZE287" s="85"/>
      <c r="UZF287" s="85"/>
      <c r="UZG287" s="85"/>
      <c r="UZH287" s="85"/>
      <c r="UZI287" s="85"/>
      <c r="UZJ287" s="85"/>
      <c r="UZK287" s="85"/>
      <c r="UZL287" s="85"/>
      <c r="UZM287" s="85"/>
      <c r="UZN287" s="85"/>
      <c r="UZO287" s="85"/>
      <c r="UZP287" s="85"/>
      <c r="UZQ287" s="85"/>
      <c r="UZR287" s="85"/>
      <c r="UZS287" s="85"/>
      <c r="UZT287" s="85"/>
      <c r="UZU287" s="85"/>
      <c r="UZV287" s="85"/>
      <c r="UZW287" s="85"/>
      <c r="UZX287" s="85"/>
      <c r="UZY287" s="85"/>
      <c r="UZZ287" s="85"/>
      <c r="VAA287" s="85"/>
      <c r="VAB287" s="85"/>
      <c r="VAC287" s="85"/>
      <c r="VAD287" s="85"/>
      <c r="VAE287" s="85"/>
      <c r="VAF287" s="85"/>
      <c r="VAG287" s="85"/>
      <c r="VAH287" s="85"/>
      <c r="VAI287" s="85"/>
      <c r="VAJ287" s="85"/>
      <c r="VAK287" s="85"/>
      <c r="VAL287" s="85"/>
      <c r="VAM287" s="85"/>
      <c r="VAN287" s="85"/>
      <c r="VAO287" s="85"/>
      <c r="VAP287" s="85"/>
      <c r="VAQ287" s="85"/>
      <c r="VAR287" s="85"/>
      <c r="VAS287" s="85"/>
      <c r="VAT287" s="85"/>
      <c r="VAU287" s="85"/>
      <c r="VAV287" s="85"/>
      <c r="VAW287" s="85"/>
      <c r="VAX287" s="85"/>
      <c r="VAY287" s="85"/>
      <c r="VAZ287" s="85"/>
      <c r="VBA287" s="85"/>
      <c r="VBB287" s="85"/>
      <c r="VBC287" s="85"/>
      <c r="VBD287" s="85"/>
      <c r="VBE287" s="85"/>
      <c r="VBF287" s="85"/>
      <c r="VBG287" s="85"/>
      <c r="VBH287" s="85"/>
      <c r="VBI287" s="85"/>
      <c r="VBJ287" s="85"/>
      <c r="VBK287" s="85"/>
      <c r="VBL287" s="85"/>
      <c r="VBM287" s="85"/>
      <c r="VBN287" s="85"/>
      <c r="VBO287" s="85"/>
      <c r="VBP287" s="85"/>
      <c r="VBQ287" s="85"/>
      <c r="VBR287" s="85"/>
      <c r="VBS287" s="85"/>
      <c r="VBT287" s="85"/>
      <c r="VBU287" s="85"/>
      <c r="VBV287" s="85"/>
      <c r="VBW287" s="85"/>
      <c r="VBX287" s="85"/>
      <c r="VBY287" s="85"/>
      <c r="VBZ287" s="85"/>
      <c r="VCA287" s="85"/>
      <c r="VCB287" s="85"/>
      <c r="VCC287" s="85"/>
      <c r="VCD287" s="85"/>
      <c r="VCE287" s="85"/>
      <c r="VCF287" s="85"/>
      <c r="VCG287" s="85"/>
      <c r="VCH287" s="85"/>
      <c r="VCI287" s="85"/>
      <c r="VCJ287" s="85"/>
      <c r="VCK287" s="85"/>
      <c r="VCL287" s="85"/>
      <c r="VCM287" s="85"/>
      <c r="VCN287" s="85"/>
      <c r="VCO287" s="85"/>
      <c r="VCP287" s="85"/>
      <c r="VCQ287" s="85"/>
      <c r="VCR287" s="85"/>
      <c r="VCS287" s="85"/>
      <c r="VCT287" s="85"/>
      <c r="VCU287" s="85"/>
      <c r="VCV287" s="85"/>
      <c r="VCW287" s="85"/>
      <c r="VCX287" s="85"/>
      <c r="VCY287" s="85"/>
      <c r="VCZ287" s="85"/>
      <c r="VDA287" s="85"/>
      <c r="VDB287" s="85"/>
      <c r="VDC287" s="85"/>
      <c r="VDD287" s="85"/>
      <c r="VDE287" s="85"/>
      <c r="VDF287" s="85"/>
      <c r="VDG287" s="85"/>
      <c r="VDH287" s="85"/>
      <c r="VDI287" s="85"/>
      <c r="VDJ287" s="85"/>
      <c r="VDK287" s="85"/>
      <c r="VDL287" s="85"/>
      <c r="VDM287" s="85"/>
      <c r="VDN287" s="85"/>
      <c r="VDO287" s="85"/>
      <c r="VDP287" s="85"/>
      <c r="VDQ287" s="85"/>
      <c r="VDR287" s="85"/>
      <c r="VDS287" s="85"/>
      <c r="VDT287" s="85"/>
      <c r="VDU287" s="85"/>
      <c r="VDV287" s="85"/>
      <c r="VDW287" s="85"/>
      <c r="VDX287" s="85"/>
      <c r="VDY287" s="85"/>
      <c r="VDZ287" s="85"/>
      <c r="VEA287" s="85"/>
      <c r="VEB287" s="85"/>
      <c r="VEC287" s="85"/>
      <c r="VED287" s="85"/>
      <c r="VEE287" s="85"/>
      <c r="VEF287" s="85"/>
      <c r="VEG287" s="85"/>
      <c r="VEH287" s="85"/>
      <c r="VEI287" s="85"/>
      <c r="VEJ287" s="85"/>
      <c r="VEK287" s="85"/>
      <c r="VEL287" s="85"/>
      <c r="VEM287" s="85"/>
      <c r="VEN287" s="85"/>
      <c r="VEO287" s="85"/>
      <c r="VEP287" s="85"/>
      <c r="VEQ287" s="85"/>
      <c r="VER287" s="85"/>
      <c r="VES287" s="85"/>
      <c r="VET287" s="85"/>
      <c r="VEU287" s="85"/>
      <c r="VEV287" s="85"/>
      <c r="VEW287" s="85"/>
      <c r="VEX287" s="85"/>
      <c r="VEY287" s="85"/>
      <c r="VEZ287" s="85"/>
      <c r="VFA287" s="85"/>
      <c r="VFB287" s="85"/>
      <c r="VFC287" s="85"/>
      <c r="VFD287" s="85"/>
      <c r="VFE287" s="85"/>
      <c r="VFF287" s="85"/>
      <c r="VFG287" s="85"/>
      <c r="VFH287" s="85"/>
      <c r="VFI287" s="85"/>
      <c r="VFJ287" s="85"/>
      <c r="VFK287" s="85"/>
      <c r="VFL287" s="85"/>
      <c r="VFM287" s="85"/>
      <c r="VFN287" s="85"/>
      <c r="VFO287" s="85"/>
      <c r="VFP287" s="85"/>
      <c r="VFQ287" s="85"/>
      <c r="VFR287" s="85"/>
      <c r="VFS287" s="85"/>
      <c r="VFT287" s="85"/>
      <c r="VFU287" s="85"/>
      <c r="VFV287" s="85"/>
      <c r="VFW287" s="85"/>
      <c r="VFX287" s="85"/>
      <c r="VFY287" s="85"/>
      <c r="VFZ287" s="85"/>
      <c r="VGA287" s="85"/>
      <c r="VGB287" s="85"/>
      <c r="VGC287" s="85"/>
      <c r="VGD287" s="85"/>
      <c r="VGE287" s="85"/>
      <c r="VGF287" s="85"/>
      <c r="VGG287" s="85"/>
      <c r="VGH287" s="85"/>
      <c r="VGI287" s="85"/>
      <c r="VGJ287" s="85"/>
      <c r="VGK287" s="85"/>
      <c r="VGL287" s="85"/>
      <c r="VGM287" s="85"/>
      <c r="VGN287" s="85"/>
      <c r="VGO287" s="85"/>
      <c r="VGP287" s="85"/>
      <c r="VGQ287" s="85"/>
      <c r="VGR287" s="85"/>
      <c r="VGS287" s="85"/>
      <c r="VGT287" s="85"/>
      <c r="VGU287" s="85"/>
      <c r="VGV287" s="85"/>
      <c r="VGW287" s="85"/>
      <c r="VGX287" s="85"/>
      <c r="VGY287" s="85"/>
      <c r="VGZ287" s="85"/>
      <c r="VHA287" s="85"/>
      <c r="VHB287" s="85"/>
      <c r="VHC287" s="85"/>
      <c r="VHD287" s="85"/>
      <c r="VHE287" s="85"/>
      <c r="VHF287" s="85"/>
      <c r="VHG287" s="85"/>
      <c r="VHH287" s="85"/>
      <c r="VHI287" s="85"/>
      <c r="VHJ287" s="85"/>
      <c r="VHK287" s="85"/>
      <c r="VHL287" s="85"/>
      <c r="VHM287" s="85"/>
      <c r="VHN287" s="85"/>
      <c r="VHO287" s="85"/>
      <c r="VHP287" s="85"/>
      <c r="VHQ287" s="85"/>
      <c r="VHR287" s="85"/>
      <c r="VHS287" s="85"/>
      <c r="VHT287" s="85"/>
      <c r="VHU287" s="85"/>
      <c r="VHV287" s="85"/>
      <c r="VHW287" s="85"/>
      <c r="VHX287" s="85"/>
      <c r="VHY287" s="85"/>
      <c r="VHZ287" s="85"/>
      <c r="VIA287" s="85"/>
      <c r="VIB287" s="85"/>
      <c r="VIC287" s="85"/>
      <c r="VID287" s="85"/>
      <c r="VIE287" s="85"/>
      <c r="VIF287" s="85"/>
      <c r="VIG287" s="85"/>
      <c r="VIH287" s="85"/>
      <c r="VII287" s="85"/>
      <c r="VIJ287" s="85"/>
      <c r="VIK287" s="85"/>
      <c r="VIL287" s="85"/>
      <c r="VIM287" s="85"/>
      <c r="VIN287" s="85"/>
      <c r="VIO287" s="85"/>
      <c r="VIP287" s="85"/>
      <c r="VIQ287" s="85"/>
      <c r="VIR287" s="85"/>
      <c r="VIS287" s="85"/>
      <c r="VIT287" s="85"/>
      <c r="VIU287" s="85"/>
      <c r="VIV287" s="85"/>
      <c r="VIW287" s="85"/>
      <c r="VIX287" s="85"/>
      <c r="VIY287" s="85"/>
      <c r="VIZ287" s="85"/>
      <c r="VJA287" s="85"/>
      <c r="VJB287" s="85"/>
      <c r="VJC287" s="85"/>
      <c r="VJD287" s="85"/>
      <c r="VJE287" s="85"/>
      <c r="VJF287" s="85"/>
      <c r="VJG287" s="85"/>
      <c r="VJH287" s="85"/>
      <c r="VJI287" s="85"/>
      <c r="VJJ287" s="85"/>
      <c r="VJK287" s="85"/>
      <c r="VJL287" s="85"/>
      <c r="VJM287" s="85"/>
      <c r="VJN287" s="85"/>
      <c r="VJO287" s="85"/>
      <c r="VJP287" s="85"/>
      <c r="VJQ287" s="85"/>
      <c r="VJR287" s="85"/>
      <c r="VJS287" s="85"/>
      <c r="VJT287" s="85"/>
      <c r="VJU287" s="85"/>
      <c r="VJV287" s="85"/>
      <c r="VJW287" s="85"/>
      <c r="VJX287" s="85"/>
      <c r="VJY287" s="85"/>
      <c r="VJZ287" s="85"/>
      <c r="VKA287" s="85"/>
      <c r="VKB287" s="85"/>
      <c r="VKC287" s="85"/>
      <c r="VKD287" s="85"/>
      <c r="VKE287" s="85"/>
      <c r="VKF287" s="85"/>
      <c r="VKG287" s="85"/>
      <c r="VKH287" s="85"/>
      <c r="VKI287" s="85"/>
      <c r="VKJ287" s="85"/>
      <c r="VKK287" s="85"/>
      <c r="VKL287" s="85"/>
      <c r="VKM287" s="85"/>
      <c r="VKN287" s="85"/>
      <c r="VKO287" s="85"/>
      <c r="VKP287" s="85"/>
      <c r="VKQ287" s="85"/>
      <c r="VKR287" s="85"/>
      <c r="VKS287" s="85"/>
      <c r="VKT287" s="85"/>
      <c r="VKU287" s="85"/>
      <c r="VKV287" s="85"/>
      <c r="VKW287" s="85"/>
      <c r="VKX287" s="85"/>
      <c r="VKY287" s="85"/>
      <c r="VKZ287" s="85"/>
      <c r="VLA287" s="85"/>
      <c r="VLB287" s="85"/>
      <c r="VLC287" s="85"/>
      <c r="VLD287" s="85"/>
      <c r="VLE287" s="85"/>
      <c r="VLF287" s="85"/>
      <c r="VLG287" s="85"/>
      <c r="VLH287" s="85"/>
      <c r="VLI287" s="85"/>
      <c r="VLJ287" s="85"/>
      <c r="VLK287" s="85"/>
      <c r="VLL287" s="85"/>
      <c r="VLM287" s="85"/>
      <c r="VLN287" s="85"/>
      <c r="VLO287" s="85"/>
      <c r="VLP287" s="85"/>
      <c r="VLQ287" s="85"/>
      <c r="VLR287" s="85"/>
      <c r="VLS287" s="85"/>
      <c r="VLT287" s="85"/>
      <c r="VLU287" s="85"/>
      <c r="VLV287" s="85"/>
      <c r="VLW287" s="85"/>
      <c r="VLX287" s="85"/>
      <c r="VLY287" s="85"/>
      <c r="VLZ287" s="85"/>
      <c r="VMA287" s="85"/>
      <c r="VMB287" s="85"/>
      <c r="VMC287" s="85"/>
      <c r="VMD287" s="85"/>
      <c r="VME287" s="85"/>
      <c r="VMF287" s="85"/>
      <c r="VMG287" s="85"/>
      <c r="VMH287" s="85"/>
      <c r="VMI287" s="85"/>
      <c r="VMJ287" s="85"/>
      <c r="VMK287" s="85"/>
      <c r="VML287" s="85"/>
      <c r="VMM287" s="85"/>
      <c r="VMN287" s="85"/>
      <c r="VMO287" s="85"/>
      <c r="VMP287" s="85"/>
      <c r="VMQ287" s="85"/>
      <c r="VMR287" s="85"/>
      <c r="VMS287" s="85"/>
      <c r="VMT287" s="85"/>
      <c r="VMU287" s="85"/>
      <c r="VMV287" s="85"/>
      <c r="VMW287" s="85"/>
      <c r="VMX287" s="85"/>
      <c r="VMY287" s="85"/>
      <c r="VMZ287" s="85"/>
      <c r="VNA287" s="85"/>
      <c r="VNB287" s="85"/>
      <c r="VNC287" s="85"/>
      <c r="VND287" s="85"/>
      <c r="VNE287" s="85"/>
      <c r="VNF287" s="85"/>
      <c r="VNG287" s="85"/>
      <c r="VNH287" s="85"/>
      <c r="VNI287" s="85"/>
      <c r="VNJ287" s="85"/>
      <c r="VNK287" s="85"/>
      <c r="VNL287" s="85"/>
      <c r="VNM287" s="85"/>
      <c r="VNN287" s="85"/>
      <c r="VNO287" s="85"/>
      <c r="VNP287" s="85"/>
      <c r="VNQ287" s="85"/>
      <c r="VNR287" s="85"/>
      <c r="VNS287" s="85"/>
      <c r="VNT287" s="85"/>
      <c r="VNU287" s="85"/>
      <c r="VNV287" s="85"/>
      <c r="VNW287" s="85"/>
      <c r="VNX287" s="85"/>
      <c r="VNY287" s="85"/>
      <c r="VNZ287" s="85"/>
      <c r="VOA287" s="85"/>
      <c r="VOB287" s="85"/>
      <c r="VOC287" s="85"/>
      <c r="VOD287" s="85"/>
      <c r="VOE287" s="85"/>
      <c r="VOF287" s="85"/>
      <c r="VOG287" s="85"/>
      <c r="VOH287" s="85"/>
      <c r="VOI287" s="85"/>
      <c r="VOJ287" s="85"/>
      <c r="VOK287" s="85"/>
      <c r="VOL287" s="85"/>
      <c r="VOM287" s="85"/>
      <c r="VON287" s="85"/>
      <c r="VOO287" s="85"/>
      <c r="VOP287" s="85"/>
      <c r="VOQ287" s="85"/>
      <c r="VOR287" s="85"/>
      <c r="VOS287" s="85"/>
      <c r="VOT287" s="85"/>
      <c r="VOU287" s="85"/>
      <c r="VOV287" s="85"/>
      <c r="VOW287" s="85"/>
      <c r="VOX287" s="85"/>
      <c r="VOY287" s="85"/>
      <c r="VOZ287" s="85"/>
      <c r="VPA287" s="85"/>
      <c r="VPB287" s="85"/>
      <c r="VPC287" s="85"/>
      <c r="VPD287" s="85"/>
      <c r="VPE287" s="85"/>
      <c r="VPF287" s="85"/>
      <c r="VPG287" s="85"/>
      <c r="VPH287" s="85"/>
      <c r="VPI287" s="85"/>
      <c r="VPJ287" s="85"/>
      <c r="VPK287" s="85"/>
      <c r="VPL287" s="85"/>
      <c r="VPM287" s="85"/>
      <c r="VPN287" s="85"/>
      <c r="VPO287" s="85"/>
      <c r="VPP287" s="85"/>
      <c r="VPQ287" s="85"/>
      <c r="VPR287" s="85"/>
      <c r="VPS287" s="85"/>
      <c r="VPT287" s="85"/>
      <c r="VPU287" s="85"/>
      <c r="VPV287" s="85"/>
      <c r="VPW287" s="85"/>
      <c r="VPX287" s="85"/>
      <c r="VPY287" s="85"/>
      <c r="VPZ287" s="85"/>
      <c r="VQA287" s="85"/>
      <c r="VQB287" s="85"/>
      <c r="VQC287" s="85"/>
      <c r="VQD287" s="85"/>
      <c r="VQE287" s="85"/>
      <c r="VQF287" s="85"/>
      <c r="VQG287" s="85"/>
      <c r="VQH287" s="85"/>
      <c r="VQI287" s="85"/>
      <c r="VQJ287" s="85"/>
      <c r="VQK287" s="85"/>
      <c r="VQL287" s="85"/>
      <c r="VQM287" s="85"/>
      <c r="VQN287" s="85"/>
      <c r="VQO287" s="85"/>
      <c r="VQP287" s="85"/>
      <c r="VQQ287" s="85"/>
      <c r="VQR287" s="85"/>
      <c r="VQS287" s="85"/>
      <c r="VQT287" s="85"/>
      <c r="VQU287" s="85"/>
      <c r="VQV287" s="85"/>
      <c r="VQW287" s="85"/>
      <c r="VQX287" s="85"/>
      <c r="VQY287" s="85"/>
      <c r="VQZ287" s="85"/>
      <c r="VRA287" s="85"/>
      <c r="VRB287" s="85"/>
      <c r="VRC287" s="85"/>
      <c r="VRD287" s="85"/>
      <c r="VRE287" s="85"/>
      <c r="VRF287" s="85"/>
      <c r="VRG287" s="85"/>
      <c r="VRH287" s="85"/>
      <c r="VRI287" s="85"/>
      <c r="VRJ287" s="85"/>
      <c r="VRK287" s="85"/>
      <c r="VRL287" s="85"/>
      <c r="VRM287" s="85"/>
      <c r="VRN287" s="85"/>
      <c r="VRO287" s="85"/>
      <c r="VRP287" s="85"/>
      <c r="VRQ287" s="85"/>
      <c r="VRR287" s="85"/>
      <c r="VRS287" s="85"/>
      <c r="VRT287" s="85"/>
      <c r="VRU287" s="85"/>
      <c r="VRV287" s="85"/>
      <c r="VRW287" s="85"/>
      <c r="VRX287" s="85"/>
      <c r="VRY287" s="85"/>
      <c r="VRZ287" s="85"/>
      <c r="VSA287" s="85"/>
      <c r="VSB287" s="85"/>
      <c r="VSC287" s="85"/>
      <c r="VSD287" s="85"/>
      <c r="VSE287" s="85"/>
      <c r="VSF287" s="85"/>
      <c r="VSG287" s="85"/>
      <c r="VSH287" s="85"/>
      <c r="VSI287" s="85"/>
      <c r="VSJ287" s="85"/>
      <c r="VSK287" s="85"/>
      <c r="VSL287" s="85"/>
      <c r="VSM287" s="85"/>
      <c r="VSN287" s="85"/>
      <c r="VSO287" s="85"/>
      <c r="VSP287" s="85"/>
      <c r="VSQ287" s="85"/>
      <c r="VSR287" s="85"/>
      <c r="VSS287" s="85"/>
      <c r="VST287" s="85"/>
      <c r="VSU287" s="85"/>
      <c r="VSV287" s="85"/>
      <c r="VSW287" s="85"/>
      <c r="VSX287" s="85"/>
      <c r="VSY287" s="85"/>
      <c r="VSZ287" s="85"/>
      <c r="VTA287" s="85"/>
      <c r="VTB287" s="85"/>
      <c r="VTC287" s="85"/>
      <c r="VTD287" s="85"/>
      <c r="VTE287" s="85"/>
      <c r="VTF287" s="85"/>
      <c r="VTG287" s="85"/>
      <c r="VTH287" s="85"/>
      <c r="VTI287" s="85"/>
      <c r="VTJ287" s="85"/>
      <c r="VTK287" s="85"/>
      <c r="VTL287" s="85"/>
      <c r="VTM287" s="85"/>
      <c r="VTN287" s="85"/>
      <c r="VTO287" s="85"/>
      <c r="VTP287" s="85"/>
      <c r="VTQ287" s="85"/>
      <c r="VTR287" s="85"/>
      <c r="VTS287" s="85"/>
      <c r="VTT287" s="85"/>
      <c r="VTU287" s="85"/>
      <c r="VTV287" s="85"/>
      <c r="VTW287" s="85"/>
      <c r="VTX287" s="85"/>
      <c r="VTY287" s="85"/>
      <c r="VTZ287" s="85"/>
      <c r="VUA287" s="85"/>
      <c r="VUB287" s="85"/>
      <c r="VUC287" s="85"/>
      <c r="VUD287" s="85"/>
      <c r="VUE287" s="85"/>
      <c r="VUF287" s="85"/>
      <c r="VUG287" s="85"/>
      <c r="VUH287" s="85"/>
      <c r="VUI287" s="85"/>
      <c r="VUJ287" s="85"/>
      <c r="VUK287" s="85"/>
      <c r="VUL287" s="85"/>
      <c r="VUM287" s="85"/>
      <c r="VUN287" s="85"/>
      <c r="VUO287" s="85"/>
      <c r="VUP287" s="85"/>
      <c r="VUQ287" s="85"/>
      <c r="VUR287" s="85"/>
      <c r="VUS287" s="85"/>
      <c r="VUT287" s="85"/>
      <c r="VUU287" s="85"/>
      <c r="VUV287" s="85"/>
      <c r="VUW287" s="85"/>
      <c r="VUX287" s="85"/>
      <c r="VUY287" s="85"/>
      <c r="VUZ287" s="85"/>
      <c r="VVA287" s="85"/>
      <c r="VVB287" s="85"/>
      <c r="VVC287" s="85"/>
      <c r="VVD287" s="85"/>
      <c r="VVE287" s="85"/>
      <c r="VVF287" s="85"/>
      <c r="VVG287" s="85"/>
      <c r="VVH287" s="85"/>
      <c r="VVI287" s="85"/>
      <c r="VVJ287" s="85"/>
      <c r="VVK287" s="85"/>
      <c r="VVL287" s="85"/>
      <c r="VVM287" s="85"/>
      <c r="VVN287" s="85"/>
      <c r="VVO287" s="85"/>
      <c r="VVP287" s="85"/>
      <c r="VVQ287" s="85"/>
      <c r="VVR287" s="85"/>
      <c r="VVS287" s="85"/>
      <c r="VVT287" s="85"/>
      <c r="VVU287" s="85"/>
      <c r="VVV287" s="85"/>
      <c r="VVW287" s="85"/>
      <c r="VVX287" s="85"/>
      <c r="VVY287" s="85"/>
      <c r="VVZ287" s="85"/>
      <c r="VWA287" s="85"/>
      <c r="VWB287" s="85"/>
      <c r="VWC287" s="85"/>
      <c r="VWD287" s="85"/>
      <c r="VWE287" s="85"/>
      <c r="VWF287" s="85"/>
      <c r="VWG287" s="85"/>
      <c r="VWH287" s="85"/>
      <c r="VWI287" s="85"/>
      <c r="VWJ287" s="85"/>
      <c r="VWK287" s="85"/>
      <c r="VWL287" s="85"/>
      <c r="VWM287" s="85"/>
      <c r="VWN287" s="85"/>
      <c r="VWO287" s="85"/>
      <c r="VWP287" s="85"/>
      <c r="VWQ287" s="85"/>
      <c r="VWR287" s="85"/>
      <c r="VWS287" s="85"/>
      <c r="VWT287" s="85"/>
      <c r="VWU287" s="85"/>
      <c r="VWV287" s="85"/>
      <c r="VWW287" s="85"/>
      <c r="VWX287" s="85"/>
      <c r="VWY287" s="85"/>
      <c r="VWZ287" s="85"/>
      <c r="VXA287" s="85"/>
      <c r="VXB287" s="85"/>
      <c r="VXC287" s="85"/>
      <c r="VXD287" s="85"/>
      <c r="VXE287" s="85"/>
      <c r="VXF287" s="85"/>
      <c r="VXG287" s="85"/>
      <c r="VXH287" s="85"/>
      <c r="VXI287" s="85"/>
      <c r="VXJ287" s="85"/>
      <c r="VXK287" s="85"/>
      <c r="VXL287" s="85"/>
      <c r="VXM287" s="85"/>
      <c r="VXN287" s="85"/>
      <c r="VXO287" s="85"/>
      <c r="VXP287" s="85"/>
      <c r="VXQ287" s="85"/>
      <c r="VXR287" s="85"/>
      <c r="VXS287" s="85"/>
      <c r="VXT287" s="85"/>
      <c r="VXU287" s="85"/>
      <c r="VXV287" s="85"/>
      <c r="VXW287" s="85"/>
      <c r="VXX287" s="85"/>
      <c r="VXY287" s="85"/>
      <c r="VXZ287" s="85"/>
      <c r="VYA287" s="85"/>
      <c r="VYB287" s="85"/>
      <c r="VYC287" s="85"/>
      <c r="VYD287" s="85"/>
      <c r="VYE287" s="85"/>
      <c r="VYF287" s="85"/>
      <c r="VYG287" s="85"/>
      <c r="VYH287" s="85"/>
      <c r="VYI287" s="85"/>
      <c r="VYJ287" s="85"/>
      <c r="VYK287" s="85"/>
      <c r="VYL287" s="85"/>
      <c r="VYM287" s="85"/>
      <c r="VYN287" s="85"/>
      <c r="VYO287" s="85"/>
      <c r="VYP287" s="85"/>
      <c r="VYQ287" s="85"/>
      <c r="VYR287" s="85"/>
      <c r="VYS287" s="85"/>
      <c r="VYT287" s="85"/>
      <c r="VYU287" s="85"/>
      <c r="VYV287" s="85"/>
      <c r="VYW287" s="85"/>
      <c r="VYX287" s="85"/>
      <c r="VYY287" s="85"/>
      <c r="VYZ287" s="85"/>
      <c r="VZA287" s="85"/>
      <c r="VZB287" s="85"/>
      <c r="VZC287" s="85"/>
      <c r="VZD287" s="85"/>
      <c r="VZE287" s="85"/>
      <c r="VZF287" s="85"/>
      <c r="VZG287" s="85"/>
      <c r="VZH287" s="85"/>
      <c r="VZI287" s="85"/>
      <c r="VZJ287" s="85"/>
      <c r="VZK287" s="85"/>
      <c r="VZL287" s="85"/>
      <c r="VZM287" s="85"/>
      <c r="VZN287" s="85"/>
      <c r="VZO287" s="85"/>
      <c r="VZP287" s="85"/>
      <c r="VZQ287" s="85"/>
      <c r="VZR287" s="85"/>
      <c r="VZS287" s="85"/>
      <c r="VZT287" s="85"/>
      <c r="VZU287" s="85"/>
      <c r="VZV287" s="85"/>
      <c r="VZW287" s="85"/>
      <c r="VZX287" s="85"/>
      <c r="VZY287" s="85"/>
      <c r="VZZ287" s="85"/>
      <c r="WAA287" s="85"/>
      <c r="WAB287" s="85"/>
      <c r="WAC287" s="85"/>
      <c r="WAD287" s="85"/>
      <c r="WAE287" s="85"/>
      <c r="WAF287" s="85"/>
      <c r="WAG287" s="85"/>
      <c r="WAH287" s="85"/>
      <c r="WAI287" s="85"/>
      <c r="WAJ287" s="85"/>
      <c r="WAK287" s="85"/>
      <c r="WAL287" s="85"/>
      <c r="WAM287" s="85"/>
      <c r="WAN287" s="85"/>
      <c r="WAO287" s="85"/>
      <c r="WAP287" s="85"/>
      <c r="WAQ287" s="85"/>
      <c r="WAR287" s="85"/>
      <c r="WAS287" s="85"/>
      <c r="WAT287" s="85"/>
      <c r="WAU287" s="85"/>
      <c r="WAV287" s="85"/>
      <c r="WAW287" s="85"/>
      <c r="WAX287" s="85"/>
      <c r="WAY287" s="85"/>
      <c r="WAZ287" s="85"/>
      <c r="WBA287" s="85"/>
      <c r="WBB287" s="85"/>
      <c r="WBC287" s="85"/>
      <c r="WBD287" s="85"/>
      <c r="WBE287" s="85"/>
      <c r="WBF287" s="85"/>
      <c r="WBG287" s="85"/>
      <c r="WBH287" s="85"/>
      <c r="WBI287" s="85"/>
      <c r="WBJ287" s="85"/>
      <c r="WBK287" s="85"/>
      <c r="WBL287" s="85"/>
      <c r="WBM287" s="85"/>
      <c r="WBN287" s="85"/>
      <c r="WBO287" s="85"/>
      <c r="WBP287" s="85"/>
      <c r="WBQ287" s="85"/>
      <c r="WBR287" s="85"/>
      <c r="WBS287" s="85"/>
      <c r="WBT287" s="85"/>
      <c r="WBU287" s="85"/>
      <c r="WBV287" s="85"/>
      <c r="WBW287" s="85"/>
      <c r="WBX287" s="85"/>
      <c r="WBY287" s="85"/>
      <c r="WBZ287" s="85"/>
      <c r="WCA287" s="85"/>
      <c r="WCB287" s="85"/>
      <c r="WCC287" s="85"/>
      <c r="WCD287" s="85"/>
      <c r="WCE287" s="85"/>
      <c r="WCF287" s="85"/>
      <c r="WCG287" s="85"/>
      <c r="WCH287" s="85"/>
      <c r="WCI287" s="85"/>
      <c r="WCJ287" s="85"/>
      <c r="WCK287" s="85"/>
      <c r="WCL287" s="85"/>
      <c r="WCM287" s="85"/>
      <c r="WCN287" s="85"/>
      <c r="WCO287" s="85"/>
      <c r="WCP287" s="85"/>
      <c r="WCQ287" s="85"/>
      <c r="WCR287" s="85"/>
      <c r="WCS287" s="85"/>
      <c r="WCT287" s="85"/>
      <c r="WCU287" s="85"/>
      <c r="WCV287" s="85"/>
      <c r="WCW287" s="85"/>
      <c r="WCX287" s="85"/>
      <c r="WCY287" s="85"/>
      <c r="WCZ287" s="85"/>
      <c r="WDA287" s="85"/>
      <c r="WDB287" s="85"/>
      <c r="WDC287" s="85"/>
      <c r="WDD287" s="85"/>
      <c r="WDE287" s="85"/>
      <c r="WDF287" s="85"/>
      <c r="WDG287" s="85"/>
      <c r="WDH287" s="85"/>
      <c r="WDI287" s="85"/>
      <c r="WDJ287" s="85"/>
      <c r="WDK287" s="85"/>
      <c r="WDL287" s="85"/>
      <c r="WDM287" s="85"/>
      <c r="WDN287" s="85"/>
      <c r="WDO287" s="85"/>
      <c r="WDP287" s="85"/>
      <c r="WDQ287" s="85"/>
      <c r="WDR287" s="85"/>
      <c r="WDS287" s="85"/>
      <c r="WDT287" s="85"/>
      <c r="WDU287" s="85"/>
      <c r="WDV287" s="85"/>
      <c r="WDW287" s="85"/>
      <c r="WDX287" s="85"/>
      <c r="WDY287" s="85"/>
      <c r="WDZ287" s="85"/>
      <c r="WEA287" s="85"/>
      <c r="WEB287" s="85"/>
      <c r="WEC287" s="85"/>
      <c r="WED287" s="85"/>
      <c r="WEE287" s="85"/>
      <c r="WEF287" s="85"/>
      <c r="WEG287" s="85"/>
      <c r="WEH287" s="85"/>
      <c r="WEI287" s="85"/>
      <c r="WEJ287" s="85"/>
      <c r="WEK287" s="85"/>
      <c r="WEL287" s="85"/>
      <c r="WEM287" s="85"/>
      <c r="WEN287" s="85"/>
      <c r="WEO287" s="85"/>
      <c r="WEP287" s="85"/>
      <c r="WEQ287" s="85"/>
      <c r="WER287" s="85"/>
      <c r="WES287" s="85"/>
      <c r="WET287" s="85"/>
      <c r="WEU287" s="85"/>
      <c r="WEV287" s="85"/>
      <c r="WEW287" s="85"/>
      <c r="WEX287" s="85"/>
      <c r="WEY287" s="85"/>
      <c r="WEZ287" s="85"/>
      <c r="WFA287" s="85"/>
      <c r="WFB287" s="85"/>
      <c r="WFC287" s="85"/>
      <c r="WFD287" s="85"/>
      <c r="WFE287" s="85"/>
      <c r="WFF287" s="85"/>
      <c r="WFG287" s="85"/>
      <c r="WFH287" s="85"/>
      <c r="WFI287" s="85"/>
      <c r="WFJ287" s="85"/>
      <c r="WFK287" s="85"/>
      <c r="WFL287" s="85"/>
      <c r="WFM287" s="85"/>
      <c r="WFN287" s="85"/>
      <c r="WFO287" s="85"/>
      <c r="WFP287" s="85"/>
      <c r="WFQ287" s="85"/>
      <c r="WFR287" s="85"/>
      <c r="WFS287" s="85"/>
      <c r="WFT287" s="85"/>
      <c r="WFU287" s="85"/>
      <c r="WFV287" s="85"/>
      <c r="WFW287" s="85"/>
      <c r="WFX287" s="85"/>
      <c r="WFY287" s="85"/>
      <c r="WFZ287" s="85"/>
      <c r="WGA287" s="85"/>
      <c r="WGB287" s="85"/>
      <c r="WGC287" s="85"/>
      <c r="WGD287" s="85"/>
      <c r="WGE287" s="85"/>
      <c r="WGF287" s="85"/>
      <c r="WGG287" s="85"/>
      <c r="WGH287" s="85"/>
      <c r="WGI287" s="85"/>
      <c r="WGJ287" s="85"/>
      <c r="WGK287" s="85"/>
      <c r="WGL287" s="85"/>
      <c r="WGM287" s="85"/>
      <c r="WGN287" s="85"/>
      <c r="WGO287" s="85"/>
      <c r="WGP287" s="85"/>
      <c r="WGQ287" s="85"/>
      <c r="WGR287" s="85"/>
      <c r="WGS287" s="85"/>
      <c r="WGT287" s="85"/>
      <c r="WGU287" s="85"/>
      <c r="WGV287" s="85"/>
      <c r="WGW287" s="85"/>
      <c r="WGX287" s="85"/>
      <c r="WGY287" s="85"/>
      <c r="WGZ287" s="85"/>
      <c r="WHA287" s="85"/>
      <c r="WHB287" s="85"/>
      <c r="WHC287" s="85"/>
      <c r="WHD287" s="85"/>
      <c r="WHE287" s="85"/>
      <c r="WHF287" s="85"/>
      <c r="WHG287" s="85"/>
      <c r="WHH287" s="85"/>
      <c r="WHI287" s="85"/>
      <c r="WHJ287" s="85"/>
      <c r="WHK287" s="85"/>
      <c r="WHL287" s="85"/>
      <c r="WHM287" s="85"/>
      <c r="WHN287" s="85"/>
      <c r="WHO287" s="85"/>
      <c r="WHP287" s="85"/>
      <c r="WHQ287" s="85"/>
      <c r="WHR287" s="85"/>
      <c r="WHS287" s="85"/>
      <c r="WHT287" s="85"/>
      <c r="WHU287" s="85"/>
      <c r="WHV287" s="85"/>
      <c r="WHW287" s="85"/>
      <c r="WHX287" s="85"/>
      <c r="WHY287" s="85"/>
      <c r="WHZ287" s="85"/>
      <c r="WIA287" s="85"/>
      <c r="WIB287" s="85"/>
      <c r="WIC287" s="85"/>
      <c r="WID287" s="85"/>
      <c r="WIE287" s="85"/>
      <c r="WIF287" s="85"/>
      <c r="WIG287" s="85"/>
      <c r="WIH287" s="85"/>
      <c r="WII287" s="85"/>
      <c r="WIJ287" s="85"/>
      <c r="WIK287" s="85"/>
      <c r="WIL287" s="85"/>
      <c r="WIM287" s="85"/>
      <c r="WIN287" s="85"/>
      <c r="WIO287" s="85"/>
      <c r="WIP287" s="85"/>
      <c r="WIQ287" s="85"/>
      <c r="WIR287" s="85"/>
      <c r="WIS287" s="85"/>
      <c r="WIT287" s="85"/>
      <c r="WIU287" s="85"/>
      <c r="WIV287" s="85"/>
      <c r="WIW287" s="85"/>
      <c r="WIX287" s="85"/>
      <c r="WIY287" s="85"/>
      <c r="WIZ287" s="85"/>
      <c r="WJA287" s="85"/>
      <c r="WJB287" s="85"/>
      <c r="WJC287" s="85"/>
      <c r="WJD287" s="85"/>
      <c r="WJE287" s="85"/>
      <c r="WJF287" s="85"/>
      <c r="WJG287" s="85"/>
      <c r="WJH287" s="85"/>
      <c r="WJI287" s="85"/>
      <c r="WJJ287" s="85"/>
      <c r="WJK287" s="85"/>
      <c r="WJL287" s="85"/>
      <c r="WJM287" s="85"/>
      <c r="WJN287" s="85"/>
      <c r="WJO287" s="85"/>
      <c r="WJP287" s="85"/>
      <c r="WJQ287" s="85"/>
      <c r="WJR287" s="85"/>
      <c r="WJS287" s="85"/>
      <c r="WJT287" s="85"/>
      <c r="WJU287" s="85"/>
      <c r="WJV287" s="85"/>
      <c r="WJW287" s="85"/>
      <c r="WJX287" s="85"/>
      <c r="WJY287" s="85"/>
      <c r="WJZ287" s="85"/>
      <c r="WKA287" s="85"/>
      <c r="WKB287" s="85"/>
      <c r="WKC287" s="85"/>
      <c r="WKD287" s="85"/>
      <c r="WKE287" s="85"/>
      <c r="WKF287" s="85"/>
      <c r="WKG287" s="85"/>
      <c r="WKH287" s="85"/>
      <c r="WKI287" s="85"/>
      <c r="WKJ287" s="85"/>
      <c r="WKK287" s="85"/>
      <c r="WKL287" s="85"/>
      <c r="WKM287" s="85"/>
      <c r="WKN287" s="85"/>
      <c r="WKO287" s="85"/>
      <c r="WKP287" s="85"/>
      <c r="WKQ287" s="85"/>
      <c r="WKR287" s="85"/>
      <c r="WKS287" s="85"/>
      <c r="WKT287" s="85"/>
      <c r="WKU287" s="85"/>
      <c r="WKV287" s="85"/>
      <c r="WKW287" s="85"/>
      <c r="WKX287" s="85"/>
      <c r="WKY287" s="85"/>
      <c r="WKZ287" s="85"/>
      <c r="WLA287" s="85"/>
      <c r="WLB287" s="85"/>
      <c r="WLC287" s="85"/>
      <c r="WLD287" s="85"/>
      <c r="WLE287" s="85"/>
      <c r="WLF287" s="85"/>
      <c r="WLG287" s="85"/>
      <c r="WLH287" s="85"/>
      <c r="WLI287" s="85"/>
      <c r="WLJ287" s="85"/>
      <c r="WLK287" s="85"/>
      <c r="WLL287" s="85"/>
      <c r="WLM287" s="85"/>
      <c r="WLN287" s="85"/>
      <c r="WLO287" s="85"/>
      <c r="WLP287" s="85"/>
      <c r="WLQ287" s="85"/>
      <c r="WLR287" s="85"/>
      <c r="WLS287" s="85"/>
      <c r="WLT287" s="85"/>
      <c r="WLU287" s="85"/>
      <c r="WLV287" s="85"/>
      <c r="WLW287" s="85"/>
      <c r="WLX287" s="85"/>
      <c r="WLY287" s="85"/>
      <c r="WLZ287" s="85"/>
      <c r="WMA287" s="85"/>
      <c r="WMB287" s="85"/>
      <c r="WMC287" s="85"/>
      <c r="WMD287" s="85"/>
      <c r="WME287" s="85"/>
      <c r="WMF287" s="85"/>
      <c r="WMG287" s="85"/>
      <c r="WMH287" s="85"/>
      <c r="WMI287" s="85"/>
      <c r="WMJ287" s="85"/>
      <c r="WMK287" s="85"/>
      <c r="WML287" s="85"/>
      <c r="WMM287" s="85"/>
      <c r="WMN287" s="85"/>
      <c r="WMO287" s="85"/>
      <c r="WMP287" s="85"/>
      <c r="WMQ287" s="85"/>
      <c r="WMR287" s="85"/>
      <c r="WMS287" s="85"/>
      <c r="WMT287" s="85"/>
      <c r="WMU287" s="85"/>
      <c r="WMV287" s="85"/>
      <c r="WMW287" s="85"/>
      <c r="WMX287" s="85"/>
      <c r="WMY287" s="85"/>
      <c r="WMZ287" s="85"/>
      <c r="WNA287" s="85"/>
      <c r="WNB287" s="85"/>
      <c r="WNC287" s="85"/>
      <c r="WND287" s="85"/>
      <c r="WNE287" s="85"/>
      <c r="WNF287" s="85"/>
      <c r="WNG287" s="85"/>
      <c r="WNH287" s="85"/>
      <c r="WNI287" s="85"/>
      <c r="WNJ287" s="85"/>
      <c r="WNK287" s="85"/>
      <c r="WNL287" s="85"/>
      <c r="WNM287" s="85"/>
      <c r="WNN287" s="85"/>
      <c r="WNO287" s="85"/>
      <c r="WNP287" s="85"/>
      <c r="WNQ287" s="85"/>
      <c r="WNR287" s="85"/>
      <c r="WNS287" s="85"/>
      <c r="WNT287" s="85"/>
      <c r="WNU287" s="85"/>
      <c r="WNV287" s="85"/>
      <c r="WNW287" s="85"/>
      <c r="WNX287" s="85"/>
      <c r="WNY287" s="85"/>
      <c r="WNZ287" s="85"/>
      <c r="WOA287" s="85"/>
      <c r="WOB287" s="85"/>
      <c r="WOC287" s="85"/>
      <c r="WOD287" s="85"/>
      <c r="WOE287" s="85"/>
      <c r="WOF287" s="85"/>
      <c r="WOG287" s="85"/>
      <c r="WOH287" s="85"/>
      <c r="WOI287" s="85"/>
      <c r="WOJ287" s="85"/>
      <c r="WOK287" s="85"/>
      <c r="WOL287" s="85"/>
      <c r="WOM287" s="85"/>
      <c r="WON287" s="85"/>
      <c r="WOO287" s="85"/>
      <c r="WOP287" s="85"/>
      <c r="WOQ287" s="85"/>
      <c r="WOR287" s="85"/>
      <c r="WOS287" s="85"/>
      <c r="WOT287" s="85"/>
      <c r="WOU287" s="85"/>
      <c r="WOV287" s="85"/>
      <c r="WOW287" s="85"/>
      <c r="WOX287" s="85"/>
      <c r="WOY287" s="85"/>
      <c r="WOZ287" s="85"/>
      <c r="WPA287" s="85"/>
      <c r="WPB287" s="85"/>
      <c r="WPC287" s="85"/>
      <c r="WPD287" s="85"/>
      <c r="WPE287" s="85"/>
      <c r="WPF287" s="85"/>
      <c r="WPG287" s="85"/>
      <c r="WPH287" s="85"/>
      <c r="WPI287" s="85"/>
      <c r="WPJ287" s="85"/>
      <c r="WPK287" s="85"/>
      <c r="WPL287" s="85"/>
      <c r="WPM287" s="85"/>
      <c r="WPN287" s="85"/>
      <c r="WPO287" s="85"/>
      <c r="WPP287" s="85"/>
      <c r="WPQ287" s="85"/>
      <c r="WPR287" s="85"/>
      <c r="WPS287" s="85"/>
      <c r="WPT287" s="85"/>
      <c r="WPU287" s="85"/>
      <c r="WPV287" s="85"/>
      <c r="WPW287" s="85"/>
      <c r="WPX287" s="85"/>
      <c r="WPY287" s="85"/>
      <c r="WPZ287" s="85"/>
      <c r="WQA287" s="85"/>
      <c r="WQB287" s="85"/>
      <c r="WQC287" s="85"/>
      <c r="WQD287" s="85"/>
      <c r="WQE287" s="85"/>
      <c r="WQF287" s="85"/>
      <c r="WQG287" s="85"/>
      <c r="WQH287" s="85"/>
      <c r="WQI287" s="85"/>
      <c r="WQJ287" s="85"/>
      <c r="WQK287" s="85"/>
      <c r="WQL287" s="85"/>
      <c r="WQM287" s="85"/>
      <c r="WQN287" s="85"/>
      <c r="WQO287" s="85"/>
      <c r="WQP287" s="85"/>
      <c r="WQQ287" s="85"/>
      <c r="WQR287" s="85"/>
      <c r="WQS287" s="85"/>
      <c r="WQT287" s="85"/>
      <c r="WQU287" s="85"/>
      <c r="WQV287" s="85"/>
      <c r="WQW287" s="85"/>
      <c r="WQX287" s="85"/>
      <c r="WQY287" s="85"/>
      <c r="WQZ287" s="85"/>
      <c r="WRA287" s="85"/>
      <c r="WRB287" s="85"/>
      <c r="WRC287" s="85"/>
      <c r="WRD287" s="85"/>
      <c r="WRE287" s="85"/>
      <c r="WRF287" s="85"/>
      <c r="WRG287" s="85"/>
      <c r="WRH287" s="85"/>
      <c r="WRI287" s="85"/>
      <c r="WRJ287" s="85"/>
      <c r="WRK287" s="85"/>
      <c r="WRL287" s="85"/>
      <c r="WRM287" s="85"/>
      <c r="WRN287" s="85"/>
      <c r="WRO287" s="85"/>
      <c r="WRP287" s="85"/>
      <c r="WRQ287" s="85"/>
      <c r="WRR287" s="85"/>
      <c r="WRS287" s="85"/>
      <c r="WRT287" s="85"/>
      <c r="WRU287" s="85"/>
      <c r="WRV287" s="85"/>
      <c r="WRW287" s="85"/>
      <c r="WRX287" s="85"/>
      <c r="WRY287" s="85"/>
      <c r="WRZ287" s="85"/>
      <c r="WSA287" s="85"/>
      <c r="WSB287" s="85"/>
      <c r="WSC287" s="85"/>
      <c r="WSD287" s="85"/>
      <c r="WSE287" s="85"/>
      <c r="WSF287" s="85"/>
      <c r="WSG287" s="85"/>
      <c r="WSH287" s="85"/>
      <c r="WSI287" s="85"/>
      <c r="WSJ287" s="85"/>
      <c r="WSK287" s="85"/>
      <c r="WSL287" s="85"/>
      <c r="WSM287" s="85"/>
      <c r="WSN287" s="85"/>
      <c r="WSO287" s="85"/>
      <c r="WSP287" s="85"/>
      <c r="WSQ287" s="85"/>
      <c r="WSR287" s="85"/>
      <c r="WSS287" s="85"/>
      <c r="WST287" s="85"/>
      <c r="WSU287" s="85"/>
      <c r="WSV287" s="85"/>
      <c r="WSW287" s="85"/>
      <c r="WSX287" s="85"/>
      <c r="WSY287" s="85"/>
      <c r="WSZ287" s="85"/>
      <c r="WTA287" s="85"/>
      <c r="WTB287" s="85"/>
      <c r="WTC287" s="85"/>
      <c r="WTD287" s="85"/>
      <c r="WTE287" s="85"/>
      <c r="WTF287" s="85"/>
      <c r="WTG287" s="85"/>
      <c r="WTH287" s="85"/>
      <c r="WTI287" s="85"/>
      <c r="WTJ287" s="85"/>
      <c r="WTK287" s="85"/>
      <c r="WTL287" s="85"/>
      <c r="WTM287" s="85"/>
      <c r="WTN287" s="85"/>
      <c r="WTO287" s="85"/>
      <c r="WTP287" s="85"/>
      <c r="WTQ287" s="85"/>
      <c r="WTR287" s="85"/>
      <c r="WTS287" s="85"/>
      <c r="WTT287" s="85"/>
      <c r="WTU287" s="85"/>
      <c r="WTV287" s="85"/>
      <c r="WTW287" s="85"/>
      <c r="WTX287" s="85"/>
      <c r="WTY287" s="85"/>
      <c r="WTZ287" s="85"/>
      <c r="WUA287" s="85"/>
      <c r="WUB287" s="85"/>
      <c r="WUC287" s="85"/>
      <c r="WUD287" s="85"/>
      <c r="WUE287" s="85"/>
      <c r="WUF287" s="85"/>
      <c r="WUG287" s="85"/>
      <c r="WUH287" s="85"/>
      <c r="WUI287" s="85"/>
      <c r="WUJ287" s="85"/>
      <c r="WUK287" s="85"/>
      <c r="WUL287" s="85"/>
      <c r="WUM287" s="85"/>
      <c r="WUN287" s="85"/>
      <c r="WUO287" s="85"/>
      <c r="WUP287" s="85"/>
      <c r="WUQ287" s="85"/>
      <c r="WUR287" s="85"/>
      <c r="WUS287" s="85"/>
      <c r="WUT287" s="85"/>
      <c r="WUU287" s="85"/>
      <c r="WUV287" s="85"/>
      <c r="WUW287" s="85"/>
      <c r="WUX287" s="85"/>
      <c r="WUY287" s="85"/>
      <c r="WUZ287" s="85"/>
      <c r="WVA287" s="85"/>
      <c r="WVB287" s="85"/>
      <c r="WVC287" s="85"/>
      <c r="WVD287" s="85"/>
      <c r="WVE287" s="85"/>
      <c r="WVF287" s="85"/>
      <c r="WVG287" s="85"/>
      <c r="WVH287" s="85"/>
      <c r="WVI287" s="85"/>
      <c r="WVJ287" s="85"/>
      <c r="WVK287" s="85"/>
      <c r="WVL287" s="85"/>
      <c r="WVM287" s="85"/>
      <c r="WVN287" s="85"/>
      <c r="WVO287" s="85"/>
      <c r="WVP287" s="85"/>
      <c r="WVQ287" s="85"/>
      <c r="WVR287" s="85"/>
      <c r="WVS287" s="85"/>
      <c r="WVT287" s="85"/>
      <c r="WVU287" s="85"/>
      <c r="WVV287" s="85"/>
      <c r="WVW287" s="85"/>
      <c r="WVX287" s="85"/>
      <c r="WVY287" s="85"/>
      <c r="WVZ287" s="85"/>
      <c r="WWA287" s="85"/>
      <c r="WWB287" s="85"/>
      <c r="WWC287" s="85"/>
      <c r="WWD287" s="85"/>
      <c r="WWE287" s="85"/>
      <c r="WWF287" s="85"/>
      <c r="WWG287" s="85"/>
      <c r="WWH287" s="85"/>
      <c r="WWI287" s="85"/>
      <c r="WWJ287" s="85"/>
      <c r="WWK287" s="85"/>
      <c r="WWL287" s="85"/>
      <c r="WWM287" s="85"/>
      <c r="WWN287" s="85"/>
      <c r="WWO287" s="85"/>
      <c r="WWP287" s="85"/>
      <c r="WWQ287" s="85"/>
      <c r="WWR287" s="85"/>
      <c r="WWS287" s="85"/>
      <c r="WWT287" s="85"/>
      <c r="WWU287" s="85"/>
      <c r="WWV287" s="85"/>
      <c r="WWW287" s="85"/>
      <c r="WWX287" s="85"/>
      <c r="WWY287" s="85"/>
      <c r="WWZ287" s="85"/>
      <c r="WXA287" s="85"/>
      <c r="WXB287" s="85"/>
      <c r="WXC287" s="85"/>
      <c r="WXD287" s="85"/>
      <c r="WXE287" s="85"/>
      <c r="WXF287" s="85"/>
      <c r="WXG287" s="85"/>
      <c r="WXH287" s="85"/>
      <c r="WXI287" s="85"/>
      <c r="WXJ287" s="85"/>
      <c r="WXK287" s="85"/>
      <c r="WXL287" s="85"/>
      <c r="WXM287" s="85"/>
      <c r="WXN287" s="85"/>
      <c r="WXO287" s="85"/>
      <c r="WXP287" s="85"/>
      <c r="WXQ287" s="85"/>
      <c r="WXR287" s="85"/>
      <c r="WXS287" s="85"/>
      <c r="WXT287" s="85"/>
      <c r="WXU287" s="85"/>
      <c r="WXV287" s="85"/>
      <c r="WXW287" s="85"/>
      <c r="WXX287" s="85"/>
      <c r="WXY287" s="85"/>
      <c r="WXZ287" s="85"/>
      <c r="WYA287" s="85"/>
      <c r="WYB287" s="85"/>
      <c r="WYC287" s="85"/>
      <c r="WYD287" s="85"/>
      <c r="WYE287" s="85"/>
      <c r="WYF287" s="85"/>
      <c r="WYG287" s="85"/>
      <c r="WYH287" s="85"/>
      <c r="WYI287" s="85"/>
      <c r="WYJ287" s="85"/>
      <c r="WYK287" s="85"/>
      <c r="WYL287" s="85"/>
      <c r="WYM287" s="85"/>
      <c r="WYN287" s="85"/>
      <c r="WYO287" s="85"/>
      <c r="WYP287" s="85"/>
      <c r="WYQ287" s="85"/>
      <c r="WYR287" s="85"/>
      <c r="WYS287" s="85"/>
      <c r="WYT287" s="85"/>
      <c r="WYU287" s="85"/>
      <c r="WYV287" s="85"/>
      <c r="WYW287" s="85"/>
      <c r="WYX287" s="85"/>
      <c r="WYY287" s="85"/>
      <c r="WYZ287" s="85"/>
      <c r="WZA287" s="85"/>
      <c r="WZB287" s="85"/>
      <c r="WZC287" s="85"/>
      <c r="WZD287" s="85"/>
      <c r="WZE287" s="85"/>
      <c r="WZF287" s="85"/>
      <c r="WZG287" s="85"/>
      <c r="WZH287" s="85"/>
      <c r="WZI287" s="85"/>
      <c r="WZJ287" s="85"/>
      <c r="WZK287" s="85"/>
      <c r="WZL287" s="85"/>
      <c r="WZM287" s="85"/>
      <c r="WZN287" s="85"/>
      <c r="WZO287" s="85"/>
      <c r="WZP287" s="85"/>
      <c r="WZQ287" s="85"/>
      <c r="WZR287" s="85"/>
      <c r="WZS287" s="85"/>
      <c r="WZT287" s="85"/>
      <c r="WZU287" s="85"/>
      <c r="WZV287" s="85"/>
      <c r="WZW287" s="85"/>
      <c r="WZX287" s="85"/>
      <c r="WZY287" s="85"/>
      <c r="WZZ287" s="85"/>
      <c r="XAA287" s="85"/>
      <c r="XAB287" s="85"/>
      <c r="XAC287" s="85"/>
      <c r="XAD287" s="85"/>
      <c r="XAE287" s="85"/>
      <c r="XAF287" s="85"/>
      <c r="XAG287" s="85"/>
      <c r="XAH287" s="85"/>
      <c r="XAI287" s="85"/>
      <c r="XAJ287" s="85"/>
      <c r="XAK287" s="85"/>
      <c r="XAL287" s="85"/>
      <c r="XAM287" s="85"/>
      <c r="XAN287" s="85"/>
      <c r="XAO287" s="85"/>
      <c r="XAP287" s="85"/>
      <c r="XAQ287" s="85"/>
      <c r="XAR287" s="85"/>
      <c r="XAS287" s="85"/>
      <c r="XAT287" s="85"/>
      <c r="XAU287" s="85"/>
      <c r="XAV287" s="85"/>
      <c r="XAW287" s="85"/>
      <c r="XAX287" s="85"/>
      <c r="XAY287" s="85"/>
      <c r="XAZ287" s="85"/>
      <c r="XBA287" s="85"/>
      <c r="XBB287" s="85"/>
      <c r="XBC287" s="85"/>
      <c r="XBD287" s="85"/>
      <c r="XBE287" s="85"/>
      <c r="XBF287" s="85"/>
      <c r="XBG287" s="85"/>
      <c r="XBH287" s="85"/>
      <c r="XBI287" s="85"/>
      <c r="XBJ287" s="85"/>
      <c r="XBK287" s="85"/>
      <c r="XBL287" s="85"/>
      <c r="XBM287" s="85"/>
      <c r="XBN287" s="85"/>
      <c r="XBO287" s="85"/>
      <c r="XBP287" s="85"/>
      <c r="XBQ287" s="85"/>
      <c r="XBR287" s="85"/>
      <c r="XBS287" s="85"/>
      <c r="XBT287" s="85"/>
      <c r="XBU287" s="85"/>
      <c r="XBV287" s="85"/>
      <c r="XBW287" s="85"/>
      <c r="XBX287" s="85"/>
      <c r="XBY287" s="85"/>
      <c r="XBZ287" s="85"/>
      <c r="XCA287" s="85"/>
      <c r="XCB287" s="85"/>
      <c r="XCC287" s="85"/>
      <c r="XCD287" s="85"/>
      <c r="XCE287" s="85"/>
      <c r="XCF287" s="85"/>
      <c r="XCG287" s="85"/>
      <c r="XCH287" s="85"/>
      <c r="XCI287" s="85"/>
      <c r="XCJ287" s="85"/>
      <c r="XCK287" s="85"/>
      <c r="XCL287" s="85"/>
      <c r="XCM287" s="85"/>
      <c r="XCN287" s="85"/>
      <c r="XCO287" s="85"/>
      <c r="XCP287" s="85"/>
      <c r="XCQ287" s="85"/>
      <c r="XCR287" s="85"/>
      <c r="XCS287" s="85"/>
      <c r="XCT287" s="85"/>
      <c r="XCU287" s="85"/>
      <c r="XCV287" s="85"/>
      <c r="XCW287" s="85"/>
      <c r="XCX287" s="85"/>
      <c r="XCY287" s="85"/>
      <c r="XCZ287" s="85"/>
      <c r="XDA287" s="85"/>
      <c r="XDB287" s="85"/>
      <c r="XDC287" s="85"/>
      <c r="XDD287" s="85"/>
      <c r="XDE287" s="85"/>
      <c r="XDF287" s="85"/>
      <c r="XDG287" s="85"/>
      <c r="XDH287" s="85"/>
      <c r="XDI287" s="85"/>
      <c r="XDJ287" s="85"/>
      <c r="XDK287" s="85"/>
      <c r="XDL287" s="85"/>
      <c r="XDM287" s="85"/>
      <c r="XDN287" s="85"/>
      <c r="XDO287" s="85"/>
      <c r="XDP287" s="85"/>
      <c r="XDQ287" s="85"/>
      <c r="XDR287" s="85"/>
      <c r="XDS287" s="85"/>
      <c r="XDT287" s="85"/>
      <c r="XDU287" s="85"/>
      <c r="XDV287" s="85"/>
      <c r="XDW287" s="85"/>
      <c r="XDX287" s="85"/>
      <c r="XDY287" s="85"/>
      <c r="XDZ287" s="85"/>
      <c r="XEA287" s="85"/>
      <c r="XEB287" s="85"/>
      <c r="XEC287" s="85"/>
      <c r="XED287" s="85"/>
      <c r="XEE287" s="85"/>
      <c r="XEF287" s="85"/>
      <c r="XEG287" s="85"/>
      <c r="XEH287" s="85"/>
      <c r="XEI287" s="85"/>
      <c r="XEJ287" s="85"/>
      <c r="XEK287" s="85"/>
      <c r="XEL287" s="85"/>
      <c r="XEM287" s="85"/>
      <c r="XEN287" s="85"/>
      <c r="XEO287" s="85"/>
      <c r="XEP287" s="85"/>
      <c r="XEQ287" s="85"/>
      <c r="XER287" s="85"/>
      <c r="XES287" s="85"/>
      <c r="XET287" s="85"/>
      <c r="XEU287" s="85"/>
      <c r="XEV287" s="85"/>
      <c r="XEW287" s="85"/>
      <c r="XEX287" s="85"/>
      <c r="XEY287" s="85"/>
      <c r="XEZ287" s="85"/>
      <c r="XFA287" s="85"/>
      <c r="XFB287" s="85"/>
      <c r="XFC287" s="85"/>
      <c r="XFD287" s="85"/>
    </row>
    <row r="288" spans="1:16384" s="133" customFormat="1" x14ac:dyDescent="0.2">
      <c r="F288" s="85"/>
      <c r="G288" s="85"/>
      <c r="H288" s="85"/>
      <c r="I288" s="85"/>
      <c r="J288" s="85"/>
      <c r="K288" s="85"/>
      <c r="L288" s="85"/>
      <c r="M288" s="85"/>
      <c r="N288" s="85"/>
      <c r="O288" s="85"/>
      <c r="P288" s="85"/>
    </row>
    <row r="289" spans="2:16" s="82" customFormat="1" ht="15" x14ac:dyDescent="0.25">
      <c r="B289" s="89" t="s">
        <v>238</v>
      </c>
      <c r="F289" s="85"/>
      <c r="G289" s="85"/>
      <c r="H289" s="85"/>
      <c r="I289" s="85"/>
      <c r="J289" s="85"/>
      <c r="K289" s="85"/>
      <c r="L289" s="85"/>
      <c r="M289" s="85"/>
      <c r="N289" s="85"/>
      <c r="O289" s="85"/>
      <c r="P289" s="85"/>
    </row>
    <row r="290" spans="2:16" s="82" customFormat="1" x14ac:dyDescent="0.2">
      <c r="B290" s="87" t="s">
        <v>81</v>
      </c>
      <c r="N290" s="85"/>
      <c r="P290" s="85"/>
    </row>
    <row r="291" spans="2:16" s="82" customFormat="1" x14ac:dyDescent="0.2">
      <c r="B291" s="82" t="s">
        <v>82</v>
      </c>
      <c r="D291" s="82" t="s">
        <v>93</v>
      </c>
      <c r="F291" s="102">
        <f>SUM(H291:M291,O291)</f>
        <v>107317134.4970765</v>
      </c>
      <c r="G291" s="85"/>
      <c r="H291" s="104">
        <f>H259-(H274-H275+H278+H281+H284+H287)</f>
        <v>3656618.8376599997</v>
      </c>
      <c r="I291" s="104">
        <f t="shared" ref="I291:M291" si="60">I259-(I274-I275+I278+I281+I284+I287)</f>
        <v>15720187.759305634</v>
      </c>
      <c r="J291" s="104">
        <f t="shared" si="60"/>
        <v>51245543.033090837</v>
      </c>
      <c r="K291" s="104">
        <f t="shared" si="60"/>
        <v>1143621.1299999999</v>
      </c>
      <c r="L291" s="104">
        <f t="shared" si="60"/>
        <v>32597161.77542349</v>
      </c>
      <c r="M291" s="104">
        <f t="shared" si="60"/>
        <v>788826.35928425402</v>
      </c>
      <c r="N291" s="85"/>
      <c r="O291" s="104">
        <f>O259-(O274-O275+O278+O281+O284+O287)</f>
        <v>2165175.6023122775</v>
      </c>
      <c r="P291" s="85"/>
    </row>
    <row r="292" spans="2:16" s="82" customFormat="1" x14ac:dyDescent="0.2">
      <c r="B292" s="82" t="s">
        <v>89</v>
      </c>
      <c r="D292" s="82" t="s">
        <v>93</v>
      </c>
      <c r="F292" s="102">
        <f t="shared" ref="F292:F296" si="61">SUM(H292:M292,O292)</f>
        <v>184471.66550149315</v>
      </c>
      <c r="G292" s="85"/>
      <c r="H292" s="76">
        <f t="shared" ref="H292:M296" si="62">H260</f>
        <v>6414</v>
      </c>
      <c r="I292" s="76">
        <f t="shared" si="62"/>
        <v>12083.276882694094</v>
      </c>
      <c r="J292" s="76">
        <f t="shared" si="62"/>
        <v>163892.52193603065</v>
      </c>
      <c r="K292" s="76">
        <f t="shared" si="62"/>
        <v>0</v>
      </c>
      <c r="L292" s="76">
        <f t="shared" si="62"/>
        <v>0</v>
      </c>
      <c r="M292" s="76">
        <f t="shared" si="62"/>
        <v>2081.8666827683924</v>
      </c>
      <c r="N292" s="85"/>
      <c r="O292" s="76">
        <f>O260</f>
        <v>0</v>
      </c>
      <c r="P292" s="85"/>
    </row>
    <row r="293" spans="2:16" s="133" customFormat="1" x14ac:dyDescent="0.2">
      <c r="B293" s="133" t="s">
        <v>871</v>
      </c>
      <c r="D293" s="133" t="s">
        <v>93</v>
      </c>
      <c r="F293" s="102">
        <f t="shared" ref="F293:F295" si="63">SUM(H293:M293,O293)</f>
        <v>4900231.2100000586</v>
      </c>
      <c r="G293" s="85"/>
      <c r="H293" s="76">
        <f t="shared" si="62"/>
        <v>137219.31</v>
      </c>
      <c r="I293" s="76">
        <f t="shared" si="62"/>
        <v>1978391.1400000001</v>
      </c>
      <c r="J293" s="76">
        <f t="shared" si="62"/>
        <v>2064367.3000000585</v>
      </c>
      <c r="K293" s="76">
        <f t="shared" si="62"/>
        <v>121288.22</v>
      </c>
      <c r="L293" s="76">
        <f t="shared" si="62"/>
        <v>210678.3</v>
      </c>
      <c r="M293" s="76">
        <f t="shared" si="62"/>
        <v>63976.940000000104</v>
      </c>
      <c r="N293" s="85"/>
      <c r="O293" s="76">
        <f>O261</f>
        <v>324310</v>
      </c>
      <c r="P293" s="85"/>
    </row>
    <row r="294" spans="2:16" s="133" customFormat="1" x14ac:dyDescent="0.2">
      <c r="B294" s="133" t="s">
        <v>873</v>
      </c>
      <c r="D294" s="133" t="s">
        <v>93</v>
      </c>
      <c r="F294" s="102">
        <f t="shared" si="63"/>
        <v>1867242.3399999561</v>
      </c>
      <c r="G294" s="85"/>
      <c r="H294" s="76">
        <f t="shared" si="62"/>
        <v>5452.65</v>
      </c>
      <c r="I294" s="76">
        <f t="shared" si="62"/>
        <v>114912</v>
      </c>
      <c r="J294" s="76">
        <f t="shared" si="62"/>
        <v>1133264.1299999563</v>
      </c>
      <c r="K294" s="76">
        <f t="shared" si="62"/>
        <v>8680</v>
      </c>
      <c r="L294" s="76">
        <f t="shared" si="62"/>
        <v>604933.55999999994</v>
      </c>
      <c r="M294" s="76">
        <f t="shared" si="62"/>
        <v>0</v>
      </c>
      <c r="N294" s="85"/>
      <c r="O294" s="76">
        <f>O262</f>
        <v>0</v>
      </c>
      <c r="P294" s="85"/>
    </row>
    <row r="295" spans="2:16" s="133" customFormat="1" x14ac:dyDescent="0.2">
      <c r="B295" s="133" t="s">
        <v>872</v>
      </c>
      <c r="D295" s="133" t="s">
        <v>93</v>
      </c>
      <c r="F295" s="102">
        <f t="shared" si="63"/>
        <v>29602.32</v>
      </c>
      <c r="G295" s="85"/>
      <c r="H295" s="76">
        <f t="shared" si="62"/>
        <v>18815.32</v>
      </c>
      <c r="I295" s="76">
        <f t="shared" si="62"/>
        <v>0</v>
      </c>
      <c r="J295" s="76">
        <f t="shared" si="62"/>
        <v>0</v>
      </c>
      <c r="K295" s="76">
        <f t="shared" si="62"/>
        <v>10787.000000000002</v>
      </c>
      <c r="L295" s="76">
        <f t="shared" si="62"/>
        <v>0</v>
      </c>
      <c r="M295" s="76">
        <f t="shared" si="62"/>
        <v>0</v>
      </c>
      <c r="N295" s="85"/>
      <c r="O295" s="76">
        <f>O263</f>
        <v>0</v>
      </c>
      <c r="P295" s="85"/>
    </row>
    <row r="296" spans="2:16" s="82" customFormat="1" x14ac:dyDescent="0.2">
      <c r="B296" s="82" t="s">
        <v>83</v>
      </c>
      <c r="D296" s="82" t="s">
        <v>93</v>
      </c>
      <c r="F296" s="102">
        <f t="shared" si="61"/>
        <v>156157.32</v>
      </c>
      <c r="G296" s="85"/>
      <c r="H296" s="76">
        <f t="shared" si="62"/>
        <v>0</v>
      </c>
      <c r="I296" s="76">
        <f t="shared" si="62"/>
        <v>0</v>
      </c>
      <c r="J296" s="76">
        <f t="shared" si="62"/>
        <v>0</v>
      </c>
      <c r="K296" s="76">
        <f t="shared" si="62"/>
        <v>156157.32</v>
      </c>
      <c r="L296" s="76">
        <f t="shared" si="62"/>
        <v>0</v>
      </c>
      <c r="M296" s="76">
        <f t="shared" si="62"/>
        <v>0</v>
      </c>
      <c r="N296" s="85"/>
      <c r="O296" s="76">
        <f>O264</f>
        <v>0</v>
      </c>
    </row>
    <row r="297" spans="2:16" s="82" customFormat="1" x14ac:dyDescent="0.2">
      <c r="F297" s="85"/>
      <c r="G297" s="85"/>
      <c r="H297" s="85"/>
      <c r="I297" s="85"/>
      <c r="J297" s="85"/>
      <c r="K297" s="85"/>
      <c r="L297" s="85"/>
      <c r="M297" s="85"/>
      <c r="N297" s="85"/>
      <c r="O297" s="85"/>
      <c r="P297" s="85"/>
    </row>
    <row r="298" spans="2:16" s="82" customFormat="1" x14ac:dyDescent="0.2">
      <c r="B298" s="87" t="s">
        <v>84</v>
      </c>
      <c r="F298" s="85"/>
      <c r="G298" s="85"/>
      <c r="H298" s="85"/>
      <c r="I298" s="85"/>
      <c r="J298" s="85"/>
      <c r="K298" s="85"/>
      <c r="L298" s="85"/>
      <c r="M298" s="85"/>
      <c r="N298" s="85"/>
      <c r="O298" s="85"/>
      <c r="P298" s="85"/>
    </row>
    <row r="299" spans="2:16" s="82" customFormat="1" x14ac:dyDescent="0.2">
      <c r="B299" s="82" t="s">
        <v>85</v>
      </c>
      <c r="D299" s="82" t="s">
        <v>93</v>
      </c>
      <c r="F299" s="102">
        <f>SUM(H299:M299,O299)</f>
        <v>54191.640380416939</v>
      </c>
      <c r="G299" s="85"/>
      <c r="H299" s="76">
        <f t="shared" ref="H299:M301" si="64">H267</f>
        <v>0</v>
      </c>
      <c r="I299" s="76">
        <f t="shared" si="64"/>
        <v>0</v>
      </c>
      <c r="J299" s="76">
        <f t="shared" si="64"/>
        <v>52928.310380416937</v>
      </c>
      <c r="K299" s="76">
        <f t="shared" si="64"/>
        <v>1263.33</v>
      </c>
      <c r="L299" s="76">
        <f t="shared" si="64"/>
        <v>0</v>
      </c>
      <c r="M299" s="76">
        <f t="shared" si="64"/>
        <v>0</v>
      </c>
      <c r="N299" s="85"/>
      <c r="O299" s="76">
        <f>O267</f>
        <v>0</v>
      </c>
    </row>
    <row r="300" spans="2:16" s="82" customFormat="1" x14ac:dyDescent="0.2">
      <c r="B300" s="133" t="s">
        <v>86</v>
      </c>
      <c r="D300" s="82" t="s">
        <v>93</v>
      </c>
      <c r="F300" s="102">
        <f t="shared" ref="F300:F302" si="65">SUM(H300:M300,O300)</f>
        <v>93911.858534699713</v>
      </c>
      <c r="G300" s="85"/>
      <c r="H300" s="76">
        <f t="shared" si="64"/>
        <v>1841</v>
      </c>
      <c r="I300" s="76">
        <f t="shared" si="64"/>
        <v>11011.679797461302</v>
      </c>
      <c r="J300" s="76">
        <f t="shared" si="64"/>
        <v>0</v>
      </c>
      <c r="K300" s="76">
        <f t="shared" si="64"/>
        <v>9629.93</v>
      </c>
      <c r="L300" s="76">
        <f t="shared" si="64"/>
        <v>71429.24873723842</v>
      </c>
      <c r="M300" s="76">
        <f t="shared" si="64"/>
        <v>0</v>
      </c>
      <c r="N300" s="85"/>
      <c r="O300" s="76">
        <f>O268</f>
        <v>0</v>
      </c>
    </row>
    <row r="301" spans="2:16" s="133" customFormat="1" x14ac:dyDescent="0.2">
      <c r="B301" s="133" t="s">
        <v>87</v>
      </c>
      <c r="D301" s="133" t="s">
        <v>93</v>
      </c>
      <c r="F301" s="102">
        <f t="shared" si="65"/>
        <v>7254.4715398150038</v>
      </c>
      <c r="G301" s="85"/>
      <c r="H301" s="76">
        <f t="shared" si="64"/>
        <v>19</v>
      </c>
      <c r="I301" s="76">
        <f t="shared" si="64"/>
        <v>5504.80398042871</v>
      </c>
      <c r="J301" s="76">
        <f t="shared" si="64"/>
        <v>0</v>
      </c>
      <c r="K301" s="76">
        <f t="shared" si="64"/>
        <v>360.64</v>
      </c>
      <c r="L301" s="76">
        <f t="shared" si="64"/>
        <v>1370.0275593862939</v>
      </c>
      <c r="M301" s="76">
        <f t="shared" si="64"/>
        <v>0</v>
      </c>
      <c r="N301" s="85"/>
      <c r="O301" s="76">
        <f>O269</f>
        <v>0</v>
      </c>
    </row>
    <row r="302" spans="2:16" s="82" customFormat="1" x14ac:dyDescent="0.2">
      <c r="B302" s="82" t="s">
        <v>88</v>
      </c>
      <c r="D302" s="82" t="s">
        <v>93</v>
      </c>
      <c r="F302" s="102">
        <f t="shared" si="65"/>
        <v>2154024.5028423499</v>
      </c>
      <c r="G302" s="85"/>
      <c r="H302" s="76">
        <f>H270</f>
        <v>0</v>
      </c>
      <c r="I302" s="76">
        <f t="shared" ref="I302:M302" si="66">I270</f>
        <v>39627.324908252762</v>
      </c>
      <c r="J302" s="76">
        <f t="shared" si="66"/>
        <v>2024360.5917769191</v>
      </c>
      <c r="K302" s="76">
        <f t="shared" si="66"/>
        <v>685.19</v>
      </c>
      <c r="L302" s="76">
        <f t="shared" si="66"/>
        <v>89351.396157178315</v>
      </c>
      <c r="M302" s="76">
        <f t="shared" si="66"/>
        <v>0</v>
      </c>
      <c r="N302" s="85"/>
      <c r="O302" s="76">
        <f t="shared" ref="O302" si="67">O270</f>
        <v>0</v>
      </c>
    </row>
    <row r="303" spans="2:16" s="82" customFormat="1" x14ac:dyDescent="0.2"/>
    <row r="304" spans="2:16" s="82" customFormat="1" x14ac:dyDescent="0.2">
      <c r="B304" s="87" t="s">
        <v>236</v>
      </c>
    </row>
    <row r="305" spans="2:17" s="82" customFormat="1" x14ac:dyDescent="0.2">
      <c r="B305" s="90" t="s">
        <v>170</v>
      </c>
      <c r="D305" s="82" t="s">
        <v>93</v>
      </c>
      <c r="F305" s="102">
        <f>SUM(H305:M305)</f>
        <v>109967145.95587528</v>
      </c>
      <c r="H305" s="94">
        <f>SUM(H291:H292,H296,H299:H302)</f>
        <v>3664892.8376599997</v>
      </c>
      <c r="I305" s="94">
        <f t="shared" ref="I305:M305" si="68">SUM(I291:I292,I296,I299:I302)</f>
        <v>15788414.84487447</v>
      </c>
      <c r="J305" s="94">
        <f t="shared" si="68"/>
        <v>53486724.457184203</v>
      </c>
      <c r="K305" s="94">
        <f t="shared" si="68"/>
        <v>1311717.5399999998</v>
      </c>
      <c r="L305" s="39">
        <f>SUM(L291:L292,L296,L299:L302)+SUM(O291:O292,O296,O299:O302)</f>
        <v>34924488.05018957</v>
      </c>
      <c r="M305" s="94">
        <f t="shared" si="68"/>
        <v>790908.22596702247</v>
      </c>
      <c r="Q305" s="161" t="s">
        <v>798</v>
      </c>
    </row>
    <row r="306" spans="2:17" s="82" customFormat="1" x14ac:dyDescent="0.2">
      <c r="B306" s="82" t="s">
        <v>897</v>
      </c>
      <c r="D306" s="133" t="s">
        <v>93</v>
      </c>
      <c r="F306" s="102">
        <f>SUM(H306:M306)</f>
        <v>6797075.870000015</v>
      </c>
      <c r="H306" s="94">
        <f>SUM(H293:H295)</f>
        <v>161487.28</v>
      </c>
      <c r="I306" s="94">
        <f t="shared" ref="I306:M306" si="69">SUM(I293:I295)</f>
        <v>2093303.1400000001</v>
      </c>
      <c r="J306" s="94">
        <f t="shared" si="69"/>
        <v>3197631.4300000146</v>
      </c>
      <c r="K306" s="94">
        <f t="shared" si="69"/>
        <v>140755.22</v>
      </c>
      <c r="L306" s="39">
        <f>SUM(L293:L295)+SUM(O293:O295)</f>
        <v>1139921.8599999999</v>
      </c>
      <c r="M306" s="94">
        <f t="shared" si="69"/>
        <v>63976.940000000104</v>
      </c>
    </row>
  </sheetData>
  <phoneticPr fontId="54" type="noConversion"/>
  <pageMargins left="0.7" right="0.7" top="0.75" bottom="0.75" header="0.3" footer="0.3"/>
  <pageSetup paperSize="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tabColor rgb="FFFFFFCC"/>
  </sheetPr>
  <dimension ref="A2:X265"/>
  <sheetViews>
    <sheetView showGridLines="0" zoomScale="85" zoomScaleNormal="85" workbookViewId="0">
      <pane xSplit="6" ySplit="11" topLeftCell="G12" activePane="bottomRight" state="frozen"/>
      <selection pane="topRight" activeCell="G1" sqref="G1"/>
      <selection pane="bottomLeft" activeCell="A12" sqref="A12"/>
      <selection pane="bottomRight" activeCell="G12" sqref="G12"/>
    </sheetView>
  </sheetViews>
  <sheetFormatPr defaultRowHeight="12.75" x14ac:dyDescent="0.2"/>
  <cols>
    <col min="1" max="1" width="2.7109375" style="82" customWidth="1"/>
    <col min="2" max="2" width="91" style="6" customWidth="1"/>
    <col min="3" max="3" width="2.7109375" style="82" customWidth="1"/>
    <col min="4" max="4" width="16.42578125" style="6" customWidth="1"/>
    <col min="5" max="5" width="2.7109375" style="6" customWidth="1"/>
    <col min="6" max="6" width="19.140625" style="6" customWidth="1"/>
    <col min="7" max="7" width="2.7109375" style="6" customWidth="1"/>
    <col min="8" max="8" width="19.28515625" style="6" customWidth="1"/>
    <col min="9" max="9" width="2.7109375" style="6" customWidth="1"/>
    <col min="10" max="15" width="14.7109375" style="6" customWidth="1"/>
    <col min="16" max="16" width="2.7109375" style="6" customWidth="1"/>
    <col min="17" max="17" width="12.7109375" style="6" customWidth="1"/>
    <col min="18" max="18" width="2.7109375" style="82" customWidth="1"/>
    <col min="19" max="20" width="14.7109375" style="133" customWidth="1"/>
    <col min="21" max="21" width="2.7109375" style="133" customWidth="1"/>
    <col min="22" max="35" width="13.7109375" style="6" customWidth="1"/>
    <col min="36" max="16384" width="9.140625" style="6"/>
  </cols>
  <sheetData>
    <row r="2" spans="1:22" s="23" customFormat="1" ht="18" x14ac:dyDescent="0.2">
      <c r="A2" s="83"/>
      <c r="B2" s="23" t="s">
        <v>161</v>
      </c>
      <c r="C2" s="83"/>
      <c r="R2" s="83"/>
      <c r="S2" s="126"/>
      <c r="T2" s="126"/>
      <c r="U2" s="126"/>
    </row>
    <row r="4" spans="1:22" x14ac:dyDescent="0.2">
      <c r="B4" s="33" t="s">
        <v>52</v>
      </c>
    </row>
    <row r="5" spans="1:22" ht="51" x14ac:dyDescent="0.2">
      <c r="B5" s="49" t="s">
        <v>392</v>
      </c>
      <c r="F5" s="24"/>
    </row>
    <row r="6" spans="1:22" x14ac:dyDescent="0.2">
      <c r="B6" s="28"/>
      <c r="F6" s="24"/>
    </row>
    <row r="7" spans="1:22" x14ac:dyDescent="0.2">
      <c r="B7" s="34" t="s">
        <v>27</v>
      </c>
      <c r="F7" s="24"/>
    </row>
    <row r="8" spans="1:22" ht="63.75" x14ac:dyDescent="0.2">
      <c r="B8" s="49" t="s">
        <v>379</v>
      </c>
    </row>
    <row r="10" spans="1:22" s="73" customFormat="1" x14ac:dyDescent="0.2">
      <c r="B10" s="73" t="s">
        <v>42</v>
      </c>
      <c r="D10" s="73" t="s">
        <v>154</v>
      </c>
      <c r="F10" s="73" t="s">
        <v>25</v>
      </c>
      <c r="H10" s="73" t="s">
        <v>211</v>
      </c>
      <c r="J10" s="73" t="s">
        <v>119</v>
      </c>
      <c r="K10" s="73" t="s">
        <v>73</v>
      </c>
      <c r="L10" s="73" t="s">
        <v>74</v>
      </c>
      <c r="M10" s="73" t="s">
        <v>75</v>
      </c>
      <c r="N10" s="73" t="s">
        <v>76</v>
      </c>
      <c r="O10" s="73" t="s">
        <v>77</v>
      </c>
      <c r="Q10" s="73" t="s">
        <v>72</v>
      </c>
      <c r="S10" s="125" t="s">
        <v>350</v>
      </c>
      <c r="T10" s="125" t="s">
        <v>870</v>
      </c>
      <c r="U10" s="125"/>
      <c r="V10" s="73" t="s">
        <v>44</v>
      </c>
    </row>
    <row r="12" spans="1:22" s="73" customFormat="1" x14ac:dyDescent="0.2">
      <c r="B12" s="73" t="s">
        <v>157</v>
      </c>
      <c r="S12" s="125"/>
      <c r="T12" s="125"/>
      <c r="U12" s="125"/>
    </row>
    <row r="13" spans="1:22" s="82" customFormat="1" x14ac:dyDescent="0.2">
      <c r="S13" s="133"/>
      <c r="T13" s="133"/>
      <c r="U13" s="133"/>
    </row>
    <row r="14" spans="1:22" s="82" customFormat="1" x14ac:dyDescent="0.2">
      <c r="B14" s="87" t="s">
        <v>216</v>
      </c>
      <c r="S14" s="133"/>
      <c r="T14" s="133"/>
      <c r="U14" s="133"/>
    </row>
    <row r="15" spans="1:22" s="82" customFormat="1" x14ac:dyDescent="0.2">
      <c r="B15" s="82" t="s">
        <v>247</v>
      </c>
      <c r="F15" s="82" t="s">
        <v>144</v>
      </c>
      <c r="H15" s="79">
        <f>Reguleringsparameters!F14</f>
        <v>1.2999999999999999E-2</v>
      </c>
      <c r="S15" s="133"/>
      <c r="T15" s="133"/>
      <c r="U15" s="133"/>
    </row>
    <row r="16" spans="1:22" s="82" customFormat="1" x14ac:dyDescent="0.2">
      <c r="B16" s="82" t="s">
        <v>217</v>
      </c>
      <c r="F16" s="82" t="s">
        <v>144</v>
      </c>
      <c r="H16" s="79">
        <f>Reguleringsparameters!F15</f>
        <v>0.01</v>
      </c>
      <c r="S16" s="133"/>
      <c r="T16" s="133"/>
      <c r="U16" s="133"/>
    </row>
    <row r="17" spans="2:21" s="58" customFormat="1" x14ac:dyDescent="0.2">
      <c r="H17" s="111"/>
    </row>
    <row r="18" spans="2:21" s="82" customFormat="1" x14ac:dyDescent="0.2">
      <c r="B18" s="87" t="s">
        <v>218</v>
      </c>
      <c r="S18" s="133"/>
      <c r="T18" s="133"/>
      <c r="U18" s="133"/>
    </row>
    <row r="19" spans="2:21" s="82" customFormat="1" x14ac:dyDescent="0.2">
      <c r="B19" s="133" t="s">
        <v>352</v>
      </c>
      <c r="F19" s="82" t="s">
        <v>144</v>
      </c>
      <c r="H19" s="79">
        <f>Reguleringsparameters!F26</f>
        <v>4.0499999999999994E-2</v>
      </c>
      <c r="S19" s="133"/>
      <c r="T19" s="133"/>
      <c r="U19" s="133"/>
    </row>
    <row r="20" spans="2:21" s="82" customFormat="1" x14ac:dyDescent="0.2">
      <c r="B20" s="133" t="s">
        <v>353</v>
      </c>
      <c r="F20" s="82" t="s">
        <v>144</v>
      </c>
      <c r="H20" s="79">
        <f>Reguleringsparameters!F27</f>
        <v>4.3499999999999997E-2</v>
      </c>
      <c r="S20" s="133"/>
      <c r="T20" s="133"/>
      <c r="U20" s="133"/>
    </row>
    <row r="21" spans="2:21" s="82" customFormat="1" x14ac:dyDescent="0.2">
      <c r="B21" s="133" t="s">
        <v>354</v>
      </c>
      <c r="F21" s="82" t="s">
        <v>144</v>
      </c>
      <c r="H21" s="79">
        <f>Reguleringsparameters!F28</f>
        <v>4.0499999999999994E-2</v>
      </c>
      <c r="S21" s="133"/>
      <c r="T21" s="133"/>
      <c r="U21" s="133"/>
    </row>
    <row r="22" spans="2:21" s="82" customFormat="1" x14ac:dyDescent="0.2">
      <c r="B22" s="133" t="s">
        <v>355</v>
      </c>
      <c r="F22" s="82" t="s">
        <v>144</v>
      </c>
      <c r="H22" s="79">
        <f>Reguleringsparameters!F29</f>
        <v>3.7499999999999992E-2</v>
      </c>
      <c r="S22" s="133"/>
      <c r="T22" s="133"/>
      <c r="U22" s="133"/>
    </row>
    <row r="23" spans="2:21" s="82" customFormat="1" x14ac:dyDescent="0.2">
      <c r="B23" s="133" t="s">
        <v>356</v>
      </c>
      <c r="F23" s="82" t="s">
        <v>144</v>
      </c>
      <c r="H23" s="79">
        <f>Reguleringsparameters!F30</f>
        <v>3.4499999999999989E-2</v>
      </c>
      <c r="S23" s="133"/>
      <c r="T23" s="133"/>
      <c r="U23" s="133"/>
    </row>
    <row r="24" spans="2:21" s="82" customFormat="1" x14ac:dyDescent="0.2">
      <c r="B24" s="84"/>
      <c r="S24" s="133"/>
      <c r="T24" s="133"/>
      <c r="U24" s="133"/>
    </row>
    <row r="25" spans="2:21" s="73" customFormat="1" x14ac:dyDescent="0.2">
      <c r="B25" s="73" t="s">
        <v>194</v>
      </c>
      <c r="S25" s="125"/>
      <c r="T25" s="125"/>
      <c r="U25" s="125"/>
    </row>
    <row r="26" spans="2:21" s="82" customFormat="1" x14ac:dyDescent="0.2">
      <c r="B26" s="84"/>
      <c r="S26" s="133"/>
      <c r="T26" s="133"/>
      <c r="U26" s="133"/>
    </row>
    <row r="27" spans="2:21" s="82" customFormat="1" ht="15" x14ac:dyDescent="0.2">
      <c r="B27" s="92" t="s">
        <v>220</v>
      </c>
      <c r="S27" s="133"/>
      <c r="T27" s="133"/>
      <c r="U27" s="133"/>
    </row>
    <row r="28" spans="2:21" s="82" customFormat="1" x14ac:dyDescent="0.2">
      <c r="B28" s="88" t="s">
        <v>214</v>
      </c>
      <c r="S28" s="133"/>
      <c r="T28" s="133"/>
      <c r="U28" s="133"/>
    </row>
    <row r="29" spans="2:21" s="82" customFormat="1" x14ac:dyDescent="0.2">
      <c r="B29" s="87" t="s">
        <v>122</v>
      </c>
      <c r="S29" s="133"/>
      <c r="T29" s="133"/>
      <c r="U29" s="133"/>
    </row>
    <row r="30" spans="2:21" s="82" customFormat="1" x14ac:dyDescent="0.2">
      <c r="B30" s="82" t="s">
        <v>123</v>
      </c>
      <c r="F30" s="82" t="s">
        <v>185</v>
      </c>
      <c r="H30" s="77">
        <f>SUM(J30:O30,Q30)</f>
        <v>24689506.045458917</v>
      </c>
      <c r="J30" s="76">
        <f>'GAW IMPORT-AD'!H17</f>
        <v>429323.27949466632</v>
      </c>
      <c r="K30" s="76">
        <f>'GAW IMPORT-AD'!I17</f>
        <v>6428186.3748099022</v>
      </c>
      <c r="L30" s="76">
        <f>'GAW IMPORT-AD'!J17</f>
        <v>5287210.8867639424</v>
      </c>
      <c r="M30" s="76">
        <f>'GAW IMPORT-AD'!K17</f>
        <v>438566.97112360713</v>
      </c>
      <c r="N30" s="76">
        <f>'GAW IMPORT-AD'!L17</f>
        <v>11245945.222353334</v>
      </c>
      <c r="O30" s="76">
        <f>'GAW IMPORT-AD'!M17</f>
        <v>135935.80919585549</v>
      </c>
      <c r="Q30" s="76">
        <f>'GAW IMPORT-AD'!O17</f>
        <v>724337.50171761017</v>
      </c>
      <c r="S30" s="76">
        <f>'GAW IMPORT-AD'!Q17</f>
        <v>6428186.3748099022</v>
      </c>
      <c r="T30" s="76">
        <f>'GAW IMPORT-AD'!R17</f>
        <v>438566.97112360713</v>
      </c>
      <c r="U30" s="133"/>
    </row>
    <row r="31" spans="2:21" s="82" customFormat="1" x14ac:dyDescent="0.2">
      <c r="B31" s="82" t="s">
        <v>124</v>
      </c>
      <c r="F31" s="82" t="s">
        <v>185</v>
      </c>
      <c r="H31" s="77">
        <f>SUM(J31:O31,Q31)</f>
        <v>452111970.55460614</v>
      </c>
      <c r="J31" s="76">
        <f>'GAW IMPORT-AD'!H18</f>
        <v>8157142.3103986634</v>
      </c>
      <c r="K31" s="76">
        <f>'GAW IMPORT-AD'!I18</f>
        <v>120068367.24379456</v>
      </c>
      <c r="L31" s="76">
        <f>'GAW IMPORT-AD'!J18</f>
        <v>77611609.26043345</v>
      </c>
      <c r="M31" s="76">
        <f>'GAW IMPORT-AD'!K18</f>
        <v>7455638.5091013219</v>
      </c>
      <c r="N31" s="76">
        <f>'GAW IMPORT-AD'!L18</f>
        <v>224918904.44706681</v>
      </c>
      <c r="O31" s="76">
        <f>'GAW IMPORT-AD'!M18</f>
        <v>2310908.7563295439</v>
      </c>
      <c r="Q31" s="76">
        <f>'GAW IMPORT-AD'!O18</f>
        <v>11589400.027481763</v>
      </c>
      <c r="S31" s="76">
        <f>'GAW IMPORT-AD'!Q18</f>
        <v>120068367.24379456</v>
      </c>
      <c r="T31" s="76">
        <f>'GAW IMPORT-AD'!R18</f>
        <v>7455638.5091013219</v>
      </c>
      <c r="U31" s="133"/>
    </row>
    <row r="32" spans="2:21" s="82" customFormat="1" x14ac:dyDescent="0.2">
      <c r="S32" s="133"/>
      <c r="T32" s="133"/>
      <c r="U32" s="133"/>
    </row>
    <row r="33" spans="2:21" s="82" customFormat="1" x14ac:dyDescent="0.2">
      <c r="B33" s="87" t="s">
        <v>125</v>
      </c>
      <c r="S33" s="133"/>
      <c r="T33" s="133"/>
      <c r="U33" s="133"/>
    </row>
    <row r="34" spans="2:21" s="82" customFormat="1" x14ac:dyDescent="0.2">
      <c r="B34" s="82" t="s">
        <v>126</v>
      </c>
      <c r="F34" s="82" t="s">
        <v>185</v>
      </c>
      <c r="H34" s="77">
        <f>SUM(J34:O34,Q34)</f>
        <v>22421011.078307841</v>
      </c>
      <c r="J34" s="76">
        <f>'GAW IMPORT-AD'!H21</f>
        <v>467856.31910691445</v>
      </c>
      <c r="K34" s="76">
        <f>'GAW IMPORT-AD'!I21</f>
        <v>5512854.8627965366</v>
      </c>
      <c r="L34" s="76">
        <f>'GAW IMPORT-AD'!J21</f>
        <v>8566102.5682662055</v>
      </c>
      <c r="M34" s="76">
        <f>'GAW IMPORT-AD'!K21</f>
        <v>164448.60996702025</v>
      </c>
      <c r="N34" s="76">
        <f>'GAW IMPORT-AD'!L21</f>
        <v>7438154.02218311</v>
      </c>
      <c r="O34" s="76">
        <f>'GAW IMPORT-AD'!M21</f>
        <v>12897.180300588363</v>
      </c>
      <c r="Q34" s="76">
        <f>'GAW IMPORT-AD'!O21</f>
        <v>258697.51568746741</v>
      </c>
      <c r="S34" s="76">
        <f>'GAW IMPORT-AD'!Q21</f>
        <v>5512854.8627965366</v>
      </c>
      <c r="T34" s="76">
        <f>'GAW IMPORT-AD'!R21</f>
        <v>164448.60996702025</v>
      </c>
      <c r="U34" s="133"/>
    </row>
    <row r="35" spans="2:21" s="82" customFormat="1" x14ac:dyDescent="0.2">
      <c r="B35" s="82" t="s">
        <v>127</v>
      </c>
      <c r="F35" s="82" t="s">
        <v>185</v>
      </c>
      <c r="H35" s="77">
        <f>SUM(J35:O35,Q35)</f>
        <v>845423394.71598864</v>
      </c>
      <c r="J35" s="76">
        <f>'GAW IMPORT-AD'!H22</f>
        <v>17551079.075484581</v>
      </c>
      <c r="K35" s="76">
        <f>'GAW IMPORT-AD'!I22</f>
        <v>210037985.52819759</v>
      </c>
      <c r="L35" s="76">
        <f>'GAW IMPORT-AD'!J22</f>
        <v>326094264.27864426</v>
      </c>
      <c r="M35" s="76">
        <f>'GAW IMPORT-AD'!K22</f>
        <v>5960920.4145875126</v>
      </c>
      <c r="N35" s="76">
        <f>'GAW IMPORT-AD'!L22</f>
        <v>275304604.67026502</v>
      </c>
      <c r="O35" s="76">
        <f>'GAW IMPORT-AD'!M22</f>
        <v>842311.66175420035</v>
      </c>
      <c r="Q35" s="76">
        <f>'GAW IMPORT-AD'!O22</f>
        <v>9632229.0870555565</v>
      </c>
      <c r="S35" s="76">
        <f>'GAW IMPORT-AD'!Q22</f>
        <v>210037985.52819759</v>
      </c>
      <c r="T35" s="76">
        <f>'GAW IMPORT-AD'!R22</f>
        <v>5960920.4145875126</v>
      </c>
      <c r="U35" s="133"/>
    </row>
    <row r="36" spans="2:21" s="82" customFormat="1" x14ac:dyDescent="0.2">
      <c r="S36" s="133"/>
      <c r="T36" s="133"/>
      <c r="U36" s="133"/>
    </row>
    <row r="37" spans="2:21" s="82" customFormat="1" x14ac:dyDescent="0.2">
      <c r="B37" s="87" t="s">
        <v>128</v>
      </c>
      <c r="S37" s="133"/>
      <c r="T37" s="133"/>
      <c r="U37" s="133"/>
    </row>
    <row r="38" spans="2:21" s="82" customFormat="1" x14ac:dyDescent="0.2">
      <c r="B38" s="82" t="s">
        <v>129</v>
      </c>
      <c r="F38" s="82" t="s">
        <v>185</v>
      </c>
      <c r="H38" s="77">
        <f>SUM(J38:O38,Q38)</f>
        <v>0</v>
      </c>
      <c r="J38" s="76">
        <f>'GAW IMPORT-AD'!H25</f>
        <v>0</v>
      </c>
      <c r="K38" s="76">
        <f>'GAW IMPORT-AD'!I25</f>
        <v>0</v>
      </c>
      <c r="L38" s="76">
        <f>'GAW IMPORT-AD'!J25</f>
        <v>0</v>
      </c>
      <c r="M38" s="76">
        <f>'GAW IMPORT-AD'!K25</f>
        <v>0</v>
      </c>
      <c r="N38" s="76">
        <f>'GAW IMPORT-AD'!L25</f>
        <v>0</v>
      </c>
      <c r="O38" s="76">
        <f>'GAW IMPORT-AD'!M25</f>
        <v>0</v>
      </c>
      <c r="Q38" s="76">
        <f>'GAW IMPORT-AD'!O25</f>
        <v>0</v>
      </c>
      <c r="S38" s="76">
        <f>'GAW IMPORT-AD'!Q25</f>
        <v>0</v>
      </c>
      <c r="T38" s="76">
        <f>'GAW IMPORT-AD'!R25</f>
        <v>0</v>
      </c>
      <c r="U38" s="133"/>
    </row>
    <row r="39" spans="2:21" s="82" customFormat="1" x14ac:dyDescent="0.2">
      <c r="B39" s="82" t="s">
        <v>130</v>
      </c>
      <c r="F39" s="82" t="s">
        <v>185</v>
      </c>
      <c r="H39" s="77">
        <f>SUM(J39:O39,Q39)</f>
        <v>0</v>
      </c>
      <c r="J39" s="76">
        <f>'GAW IMPORT-AD'!H26</f>
        <v>0</v>
      </c>
      <c r="K39" s="76">
        <f>'GAW IMPORT-AD'!I26</f>
        <v>0</v>
      </c>
      <c r="L39" s="76">
        <f>'GAW IMPORT-AD'!J26</f>
        <v>0</v>
      </c>
      <c r="M39" s="76">
        <f>'GAW IMPORT-AD'!K26</f>
        <v>0</v>
      </c>
      <c r="N39" s="76">
        <f>'GAW IMPORT-AD'!L26</f>
        <v>0</v>
      </c>
      <c r="O39" s="76">
        <f>'GAW IMPORT-AD'!M26</f>
        <v>0</v>
      </c>
      <c r="Q39" s="76">
        <f>'GAW IMPORT-AD'!O26</f>
        <v>0</v>
      </c>
      <c r="S39" s="76">
        <f>'GAW IMPORT-AD'!Q26</f>
        <v>0</v>
      </c>
      <c r="T39" s="76">
        <f>'GAW IMPORT-AD'!R26</f>
        <v>0</v>
      </c>
      <c r="U39" s="133"/>
    </row>
    <row r="40" spans="2:21" s="82" customFormat="1" x14ac:dyDescent="0.2">
      <c r="S40" s="133"/>
      <c r="T40" s="133"/>
      <c r="U40" s="133"/>
    </row>
    <row r="41" spans="2:21" s="82" customFormat="1" x14ac:dyDescent="0.2">
      <c r="B41" s="87" t="s">
        <v>131</v>
      </c>
      <c r="S41" s="133"/>
      <c r="T41" s="133"/>
      <c r="U41" s="133"/>
    </row>
    <row r="42" spans="2:21" s="82" customFormat="1" x14ac:dyDescent="0.2">
      <c r="B42" s="82" t="s">
        <v>132</v>
      </c>
      <c r="F42" s="82" t="s">
        <v>185</v>
      </c>
      <c r="H42" s="77">
        <f>SUM(J42:O42,Q42)</f>
        <v>0</v>
      </c>
      <c r="J42" s="76">
        <f>'GAW IMPORT-AD'!H29</f>
        <v>0</v>
      </c>
      <c r="K42" s="76">
        <f>'GAW IMPORT-AD'!I29</f>
        <v>0</v>
      </c>
      <c r="L42" s="76">
        <f>'GAW IMPORT-AD'!J29</f>
        <v>0</v>
      </c>
      <c r="M42" s="76">
        <f>'GAW IMPORT-AD'!K29</f>
        <v>0</v>
      </c>
      <c r="N42" s="76">
        <f>'GAW IMPORT-AD'!L29</f>
        <v>0</v>
      </c>
      <c r="O42" s="76">
        <f>'GAW IMPORT-AD'!M29</f>
        <v>0</v>
      </c>
      <c r="Q42" s="76">
        <f>'GAW IMPORT-AD'!O29</f>
        <v>0</v>
      </c>
      <c r="S42" s="76">
        <f>'GAW IMPORT-AD'!Q29</f>
        <v>0</v>
      </c>
      <c r="T42" s="76">
        <f>'GAW IMPORT-AD'!R29</f>
        <v>0</v>
      </c>
      <c r="U42" s="133"/>
    </row>
    <row r="43" spans="2:21" s="82" customFormat="1" x14ac:dyDescent="0.2">
      <c r="B43" s="82" t="s">
        <v>133</v>
      </c>
      <c r="F43" s="82" t="s">
        <v>185</v>
      </c>
      <c r="H43" s="77">
        <f>SUM(J43:O43,Q43)</f>
        <v>0</v>
      </c>
      <c r="J43" s="76">
        <f>'GAW IMPORT-AD'!H30</f>
        <v>0</v>
      </c>
      <c r="K43" s="76">
        <f>'GAW IMPORT-AD'!I30</f>
        <v>0</v>
      </c>
      <c r="L43" s="76">
        <f>'GAW IMPORT-AD'!J30</f>
        <v>0</v>
      </c>
      <c r="M43" s="76">
        <f>'GAW IMPORT-AD'!K30</f>
        <v>0</v>
      </c>
      <c r="N43" s="76">
        <f>'GAW IMPORT-AD'!L30</f>
        <v>0</v>
      </c>
      <c r="O43" s="76">
        <f>'GAW IMPORT-AD'!M30</f>
        <v>0</v>
      </c>
      <c r="Q43" s="76">
        <f>'GAW IMPORT-AD'!O30</f>
        <v>0</v>
      </c>
      <c r="S43" s="76">
        <f>'GAW IMPORT-AD'!Q30</f>
        <v>0</v>
      </c>
      <c r="T43" s="76">
        <f>'GAW IMPORT-AD'!R30</f>
        <v>0</v>
      </c>
      <c r="U43" s="133"/>
    </row>
    <row r="44" spans="2:21" s="82" customFormat="1" x14ac:dyDescent="0.2">
      <c r="S44" s="133"/>
      <c r="T44" s="133"/>
      <c r="U44" s="133"/>
    </row>
    <row r="45" spans="2:21" s="82" customFormat="1" x14ac:dyDescent="0.2">
      <c r="B45" s="88" t="s">
        <v>151</v>
      </c>
      <c r="S45" s="133"/>
      <c r="T45" s="133"/>
      <c r="U45" s="133"/>
    </row>
    <row r="46" spans="2:21" s="82" customFormat="1" x14ac:dyDescent="0.2">
      <c r="B46" s="87" t="s">
        <v>111</v>
      </c>
      <c r="S46" s="133"/>
      <c r="T46" s="133"/>
      <c r="U46" s="133"/>
    </row>
    <row r="47" spans="2:21" s="82" customFormat="1" x14ac:dyDescent="0.2">
      <c r="B47" s="82" t="s">
        <v>112</v>
      </c>
      <c r="F47" s="82" t="s">
        <v>174</v>
      </c>
      <c r="H47" s="77">
        <f>SUM(J47:O47,Q47)</f>
        <v>0</v>
      </c>
      <c r="J47" s="76">
        <f>'Input Ov. Op-AD'!H55</f>
        <v>0</v>
      </c>
      <c r="K47" s="76">
        <f>'Input Ov. Op-AD'!I55</f>
        <v>0</v>
      </c>
      <c r="L47" s="76">
        <f>'Input Ov. Op-AD'!J55</f>
        <v>0</v>
      </c>
      <c r="M47" s="76">
        <f>'Input Ov. Op-AD'!K55</f>
        <v>0</v>
      </c>
      <c r="N47" s="76">
        <f>'Input Ov. Op-AD'!L55</f>
        <v>0</v>
      </c>
      <c r="O47" s="76">
        <f>'Input Ov. Op-AD'!M55</f>
        <v>0</v>
      </c>
      <c r="Q47" s="76">
        <f>'Input Ov. Op-AD'!O55</f>
        <v>0</v>
      </c>
      <c r="S47" s="76">
        <f>'Input Ov. Op-AD'!Q55</f>
        <v>0</v>
      </c>
      <c r="T47" s="76">
        <f>'Input Ov. Op-AD'!R55</f>
        <v>0</v>
      </c>
      <c r="U47" s="133"/>
    </row>
    <row r="48" spans="2:21" s="82" customFormat="1" x14ac:dyDescent="0.2">
      <c r="S48" s="133"/>
      <c r="T48" s="133"/>
      <c r="U48" s="133"/>
    </row>
    <row r="49" spans="2:22" s="82" customFormat="1" ht="15" x14ac:dyDescent="0.25">
      <c r="B49" s="89" t="s">
        <v>221</v>
      </c>
      <c r="C49" s="53"/>
      <c r="D49" s="53"/>
      <c r="E49" s="53"/>
      <c r="F49" s="53"/>
      <c r="S49" s="133"/>
      <c r="T49" s="133"/>
      <c r="U49" s="133"/>
    </row>
    <row r="50" spans="2:22" s="82" customFormat="1" x14ac:dyDescent="0.2">
      <c r="B50" s="88" t="s">
        <v>222</v>
      </c>
      <c r="C50" s="53"/>
      <c r="D50" s="53"/>
      <c r="E50" s="53"/>
      <c r="F50" s="53"/>
      <c r="S50" s="133"/>
      <c r="T50" s="133"/>
      <c r="U50" s="133"/>
    </row>
    <row r="51" spans="2:22" s="82" customFormat="1" x14ac:dyDescent="0.2">
      <c r="B51" s="90" t="s">
        <v>126</v>
      </c>
      <c r="C51" s="53"/>
      <c r="D51" s="53"/>
      <c r="E51" s="53"/>
      <c r="F51" s="53" t="s">
        <v>174</v>
      </c>
      <c r="H51" s="77">
        <f>SUM(J51:O51,Q51)</f>
        <v>47110517.123766765</v>
      </c>
      <c r="J51" s="93">
        <f t="shared" ref="J51:O52" si="0">J30+J34+J38+J42</f>
        <v>897179.59860158083</v>
      </c>
      <c r="K51" s="93">
        <f>K30+K34+K38+K42</f>
        <v>11941041.23760644</v>
      </c>
      <c r="L51" s="93">
        <f t="shared" si="0"/>
        <v>13853313.455030147</v>
      </c>
      <c r="M51" s="93">
        <f t="shared" si="0"/>
        <v>603015.58109062735</v>
      </c>
      <c r="N51" s="93">
        <f t="shared" si="0"/>
        <v>18684099.244536445</v>
      </c>
      <c r="O51" s="93">
        <f t="shared" si="0"/>
        <v>148832.98949644386</v>
      </c>
      <c r="Q51" s="93">
        <f>Q30+Q34+Q38+Q42</f>
        <v>983035.01740507758</v>
      </c>
      <c r="S51" s="93">
        <f t="shared" ref="S51:T51" si="1">S30+S34+S38+S42</f>
        <v>11941041.23760644</v>
      </c>
      <c r="T51" s="93">
        <f t="shared" si="1"/>
        <v>603015.58109062735</v>
      </c>
      <c r="U51" s="133"/>
      <c r="V51" s="8" t="s">
        <v>800</v>
      </c>
    </row>
    <row r="52" spans="2:22" s="82" customFormat="1" x14ac:dyDescent="0.2">
      <c r="B52" s="90" t="s">
        <v>155</v>
      </c>
      <c r="C52" s="53"/>
      <c r="D52" s="53"/>
      <c r="E52" s="53"/>
      <c r="F52" s="53" t="s">
        <v>174</v>
      </c>
      <c r="H52" s="77">
        <f>SUM(J52:O52,Q52)</f>
        <v>1297535365.2705946</v>
      </c>
      <c r="J52" s="93">
        <f t="shared" si="0"/>
        <v>25708221.385883246</v>
      </c>
      <c r="K52" s="93">
        <f t="shared" si="0"/>
        <v>330106352.77199215</v>
      </c>
      <c r="L52" s="93">
        <f t="shared" si="0"/>
        <v>403705873.5390777</v>
      </c>
      <c r="M52" s="93">
        <f t="shared" si="0"/>
        <v>13416558.923688835</v>
      </c>
      <c r="N52" s="93">
        <f t="shared" si="0"/>
        <v>500223509.11733186</v>
      </c>
      <c r="O52" s="93">
        <f t="shared" si="0"/>
        <v>3153220.4180837441</v>
      </c>
      <c r="Q52" s="93">
        <f>Q31+Q35+Q39+Q43</f>
        <v>21221629.114537321</v>
      </c>
      <c r="S52" s="93">
        <f t="shared" ref="S52:T52" si="2">S31+S35+S39+S43</f>
        <v>330106352.77199215</v>
      </c>
      <c r="T52" s="93">
        <f t="shared" si="2"/>
        <v>13416558.923688835</v>
      </c>
      <c r="U52" s="133"/>
      <c r="V52" s="8" t="s">
        <v>801</v>
      </c>
    </row>
    <row r="53" spans="2:22" s="82" customFormat="1" x14ac:dyDescent="0.2">
      <c r="B53" s="53"/>
      <c r="C53" s="53"/>
      <c r="D53" s="53"/>
      <c r="E53" s="53"/>
      <c r="F53" s="53"/>
      <c r="S53" s="133"/>
      <c r="T53" s="133"/>
      <c r="U53" s="133"/>
    </row>
    <row r="54" spans="2:22" s="82" customFormat="1" x14ac:dyDescent="0.2">
      <c r="B54" s="88" t="s">
        <v>223</v>
      </c>
      <c r="C54" s="53"/>
      <c r="D54" s="91"/>
      <c r="E54" s="53"/>
      <c r="F54" s="53"/>
      <c r="S54" s="133"/>
      <c r="T54" s="133"/>
      <c r="U54" s="133"/>
    </row>
    <row r="55" spans="2:22" s="53" customFormat="1" ht="12" customHeight="1" x14ac:dyDescent="0.2">
      <c r="B55" s="90" t="s">
        <v>173</v>
      </c>
      <c r="D55" s="95" t="s">
        <v>224</v>
      </c>
      <c r="F55" s="53" t="s">
        <v>174</v>
      </c>
      <c r="H55" s="77">
        <f>SUM(J55:O55,Q55)</f>
        <v>99660699.417225853</v>
      </c>
      <c r="J55" s="96">
        <f>J51+J52*$H$19</f>
        <v>1938362.5647298521</v>
      </c>
      <c r="K55" s="96">
        <f t="shared" ref="K55:O55" si="3">K51+K52*$H$19</f>
        <v>25310348.52487212</v>
      </c>
      <c r="L55" s="96">
        <f t="shared" si="3"/>
        <v>30203401.333362792</v>
      </c>
      <c r="M55" s="96">
        <f t="shared" si="3"/>
        <v>1146386.2175000249</v>
      </c>
      <c r="N55" s="96">
        <f t="shared" si="3"/>
        <v>38943151.363788381</v>
      </c>
      <c r="O55" s="96">
        <f t="shared" si="3"/>
        <v>276538.41642883548</v>
      </c>
      <c r="P55" s="82"/>
      <c r="Q55" s="96">
        <f t="shared" ref="Q55" si="4">Q51+Q52*$H$19</f>
        <v>1842510.9965438391</v>
      </c>
      <c r="S55" s="96">
        <f t="shared" ref="S55:T55" si="5">S51+S52*$H$19</f>
        <v>25310348.52487212</v>
      </c>
      <c r="T55" s="96">
        <f t="shared" si="5"/>
        <v>1146386.2175000249</v>
      </c>
      <c r="V55" s="8" t="s">
        <v>802</v>
      </c>
    </row>
    <row r="56" spans="2:22" s="97" customFormat="1" ht="12" customHeight="1" x14ac:dyDescent="0.2">
      <c r="B56" s="53"/>
      <c r="C56" s="53"/>
      <c r="D56" s="53"/>
      <c r="E56" s="53"/>
      <c r="F56" s="53"/>
      <c r="H56" s="100"/>
      <c r="J56" s="100"/>
      <c r="K56" s="100"/>
      <c r="L56" s="100"/>
      <c r="M56" s="100"/>
      <c r="N56" s="100"/>
      <c r="O56" s="100"/>
      <c r="P56" s="82"/>
      <c r="Q56" s="100"/>
      <c r="S56" s="100"/>
      <c r="T56" s="100"/>
    </row>
    <row r="57" spans="2:22" s="82" customFormat="1" ht="15" x14ac:dyDescent="0.25">
      <c r="B57" s="89" t="s">
        <v>225</v>
      </c>
      <c r="C57" s="53"/>
      <c r="D57" s="53"/>
      <c r="E57" s="53"/>
      <c r="F57" s="53"/>
      <c r="S57" s="133"/>
      <c r="T57" s="133"/>
      <c r="U57" s="133"/>
    </row>
    <row r="58" spans="2:22" s="53" customFormat="1" ht="12" customHeight="1" x14ac:dyDescent="0.2">
      <c r="B58" s="90" t="s">
        <v>173</v>
      </c>
      <c r="D58" s="95" t="s">
        <v>267</v>
      </c>
      <c r="F58" s="53" t="s">
        <v>174</v>
      </c>
      <c r="H58" s="96">
        <f>SUM(J58:O58)</f>
        <v>99660699.417225838</v>
      </c>
      <c r="J58" s="94">
        <f>J55-J47</f>
        <v>1938362.5647298521</v>
      </c>
      <c r="K58" s="94">
        <f>K55-K47</f>
        <v>25310348.52487212</v>
      </c>
      <c r="L58" s="94">
        <f>L55-L47</f>
        <v>30203401.333362792</v>
      </c>
      <c r="M58" s="94">
        <f>M55-M47</f>
        <v>1146386.2175000249</v>
      </c>
      <c r="N58" s="39">
        <f>(N55-N47)+(Q55-Q47)</f>
        <v>40785662.360332221</v>
      </c>
      <c r="O58" s="94">
        <f>O55-O47</f>
        <v>276538.41642883548</v>
      </c>
      <c r="P58" s="82"/>
      <c r="Q58" s="3"/>
      <c r="S58" s="94">
        <f>S55</f>
        <v>25310348.52487212</v>
      </c>
      <c r="T58" s="94">
        <f>T55-T47</f>
        <v>1146386.2175000249</v>
      </c>
      <c r="V58" s="8" t="s">
        <v>799</v>
      </c>
    </row>
    <row r="59" spans="2:22" s="82" customFormat="1" x14ac:dyDescent="0.2">
      <c r="S59" s="133"/>
      <c r="T59" s="133"/>
      <c r="U59" s="133"/>
    </row>
    <row r="60" spans="2:22" s="73" customFormat="1" x14ac:dyDescent="0.2">
      <c r="B60" s="73" t="s">
        <v>195</v>
      </c>
      <c r="S60" s="125"/>
      <c r="T60" s="125"/>
      <c r="U60" s="125"/>
    </row>
    <row r="61" spans="2:22" s="82" customFormat="1" x14ac:dyDescent="0.2">
      <c r="B61" s="84"/>
      <c r="S61" s="133"/>
      <c r="T61" s="133"/>
      <c r="U61" s="133"/>
    </row>
    <row r="62" spans="2:22" s="82" customFormat="1" ht="15" x14ac:dyDescent="0.2">
      <c r="B62" s="92" t="s">
        <v>220</v>
      </c>
      <c r="S62" s="133"/>
      <c r="T62" s="133"/>
      <c r="U62" s="133"/>
    </row>
    <row r="63" spans="2:22" s="82" customFormat="1" x14ac:dyDescent="0.2">
      <c r="B63" s="88" t="s">
        <v>214</v>
      </c>
      <c r="S63" s="133"/>
      <c r="T63" s="133"/>
      <c r="U63" s="133"/>
    </row>
    <row r="64" spans="2:22" s="82" customFormat="1" x14ac:dyDescent="0.2">
      <c r="B64" s="87" t="s">
        <v>122</v>
      </c>
      <c r="S64" s="133"/>
      <c r="T64" s="133"/>
      <c r="U64" s="133"/>
    </row>
    <row r="65" spans="2:21" s="82" customFormat="1" x14ac:dyDescent="0.2">
      <c r="B65" s="82" t="s">
        <v>123</v>
      </c>
      <c r="F65" s="82" t="s">
        <v>186</v>
      </c>
      <c r="H65" s="77">
        <f>SUM(J65:O65,Q65)</f>
        <v>24887022.093822587</v>
      </c>
      <c r="J65" s="76">
        <f>'GAW IMPORT-AD'!H35</f>
        <v>432757.86573062366</v>
      </c>
      <c r="K65" s="76">
        <f>'GAW IMPORT-AD'!I35</f>
        <v>6479611.8658083808</v>
      </c>
      <c r="L65" s="76">
        <f>'GAW IMPORT-AD'!J35</f>
        <v>5329508.5738580544</v>
      </c>
      <c r="M65" s="76">
        <f>'GAW IMPORT-AD'!K35</f>
        <v>442075.50689259596</v>
      </c>
      <c r="N65" s="76">
        <f>'GAW IMPORT-AD'!L35</f>
        <v>11335912.78413216</v>
      </c>
      <c r="O65" s="76">
        <f>'GAW IMPORT-AD'!M35</f>
        <v>137023.29566942234</v>
      </c>
      <c r="Q65" s="76">
        <f>'GAW IMPORT-AD'!O35</f>
        <v>730132.20173135097</v>
      </c>
      <c r="S65" s="76">
        <f>'GAW IMPORT-AD'!Q35</f>
        <v>6479611.8658083826</v>
      </c>
      <c r="T65" s="76">
        <f>'GAW IMPORT-AD'!R35</f>
        <v>442075.50689259596</v>
      </c>
      <c r="U65" s="133"/>
    </row>
    <row r="66" spans="2:21" s="82" customFormat="1" x14ac:dyDescent="0.2">
      <c r="B66" s="82" t="s">
        <v>124</v>
      </c>
      <c r="F66" s="82" t="s">
        <v>186</v>
      </c>
      <c r="H66" s="77">
        <f>SUM(J66:O66,Q66)</f>
        <v>430841844.22522038</v>
      </c>
      <c r="J66" s="76">
        <f>'GAW IMPORT-AD'!H36</f>
        <v>7789641.5831512287</v>
      </c>
      <c r="K66" s="76">
        <f>'GAW IMPORT-AD'!I36</f>
        <v>114549302.31593657</v>
      </c>
      <c r="L66" s="76">
        <f>'GAW IMPORT-AD'!J36</f>
        <v>72902993.560658872</v>
      </c>
      <c r="M66" s="76">
        <f>'GAW IMPORT-AD'!K36</f>
        <v>7073208.1102815364</v>
      </c>
      <c r="N66" s="76">
        <f>'GAW IMPORT-AD'!L36</f>
        <v>215382342.8985112</v>
      </c>
      <c r="O66" s="76">
        <f>'GAW IMPORT-AD'!M36</f>
        <v>2192372.7307107579</v>
      </c>
      <c r="Q66" s="76">
        <f>'GAW IMPORT-AD'!O36</f>
        <v>10951983.025970267</v>
      </c>
      <c r="S66" s="76">
        <f>'GAW IMPORT-AD'!Q36</f>
        <v>114549302.31593655</v>
      </c>
      <c r="T66" s="76">
        <f>'GAW IMPORT-AD'!R36</f>
        <v>7073208.1102815364</v>
      </c>
      <c r="U66" s="133"/>
    </row>
    <row r="67" spans="2:21" s="82" customFormat="1" x14ac:dyDescent="0.2">
      <c r="S67" s="133"/>
      <c r="T67" s="133"/>
      <c r="U67" s="133"/>
    </row>
    <row r="68" spans="2:21" s="82" customFormat="1" x14ac:dyDescent="0.2">
      <c r="B68" s="87" t="s">
        <v>125</v>
      </c>
      <c r="S68" s="133"/>
      <c r="T68" s="133"/>
      <c r="U68" s="133"/>
    </row>
    <row r="69" spans="2:21" s="82" customFormat="1" x14ac:dyDescent="0.2">
      <c r="B69" s="82" t="s">
        <v>126</v>
      </c>
      <c r="F69" s="82" t="s">
        <v>186</v>
      </c>
      <c r="H69" s="77">
        <f>SUM(J69:O69,Q69)</f>
        <v>25162085.564722672</v>
      </c>
      <c r="J69" s="76">
        <f>'GAW IMPORT-AD'!H39</f>
        <v>527353.93503066537</v>
      </c>
      <c r="K69" s="76">
        <f>'GAW IMPORT-AD'!I39</f>
        <v>6365718.4621973457</v>
      </c>
      <c r="L69" s="76">
        <f>'GAW IMPORT-AD'!J39</f>
        <v>9578860.9952839613</v>
      </c>
      <c r="M69" s="76">
        <f>'GAW IMPORT-AD'!K39</f>
        <v>181927.41052573081</v>
      </c>
      <c r="N69" s="76">
        <f>'GAW IMPORT-AD'!L39</f>
        <v>8177573.5253756177</v>
      </c>
      <c r="O69" s="76">
        <f>'GAW IMPORT-AD'!M39</f>
        <v>28626.72315117254</v>
      </c>
      <c r="Q69" s="76">
        <f>'GAW IMPORT-AD'!O39</f>
        <v>302024.51315817714</v>
      </c>
      <c r="S69" s="76">
        <f>'GAW IMPORT-AD'!Q39</f>
        <v>6365718.4621973457</v>
      </c>
      <c r="T69" s="76">
        <f>'GAW IMPORT-AD'!R39</f>
        <v>181927.41052573081</v>
      </c>
      <c r="U69" s="133"/>
    </row>
    <row r="70" spans="2:21" s="82" customFormat="1" x14ac:dyDescent="0.2">
      <c r="B70" s="82" t="s">
        <v>127</v>
      </c>
      <c r="F70" s="82" t="s">
        <v>186</v>
      </c>
      <c r="H70" s="77">
        <f>SUM(J70:O70,Q70)</f>
        <v>924542830.7124629</v>
      </c>
      <c r="J70" s="76">
        <f>'GAW IMPORT-AD'!H40</f>
        <v>19573162.773057796</v>
      </c>
      <c r="K70" s="76">
        <f>'GAW IMPORT-AD'!I40</f>
        <v>237494887.58074588</v>
      </c>
      <c r="L70" s="76">
        <f>'GAW IMPORT-AD'!J40</f>
        <v>350205786.09901792</v>
      </c>
      <c r="M70" s="76">
        <f>'GAW IMPORT-AD'!K40</f>
        <v>6459528.8173784828</v>
      </c>
      <c r="N70" s="76">
        <f>'GAW IMPORT-AD'!L40</f>
        <v>297931725.05103475</v>
      </c>
      <c r="O70" s="76">
        <f>'GAW IMPORT-AD'!M40</f>
        <v>1316171.364196344</v>
      </c>
      <c r="Q70" s="76">
        <f>'GAW IMPORT-AD'!O40</f>
        <v>11561569.027031682</v>
      </c>
      <c r="S70" s="76">
        <f>'GAW IMPORT-AD'!Q40</f>
        <v>237494887.58074588</v>
      </c>
      <c r="T70" s="76">
        <f>'GAW IMPORT-AD'!R40</f>
        <v>6459528.8173784828</v>
      </c>
      <c r="U70" s="133"/>
    </row>
    <row r="71" spans="2:21" s="82" customFormat="1" x14ac:dyDescent="0.2">
      <c r="S71" s="133"/>
      <c r="T71" s="133"/>
      <c r="U71" s="133"/>
    </row>
    <row r="72" spans="2:21" s="82" customFormat="1" x14ac:dyDescent="0.2">
      <c r="B72" s="87" t="s">
        <v>128</v>
      </c>
      <c r="S72" s="133"/>
      <c r="T72" s="133"/>
      <c r="U72" s="133"/>
    </row>
    <row r="73" spans="2:21" s="82" customFormat="1" x14ac:dyDescent="0.2">
      <c r="B73" s="82" t="s">
        <v>129</v>
      </c>
      <c r="F73" s="82" t="s">
        <v>186</v>
      </c>
      <c r="H73" s="77">
        <f>SUM(J73:O73,Q73)</f>
        <v>0</v>
      </c>
      <c r="J73" s="76">
        <f>'GAW IMPORT-AD'!H43</f>
        <v>0</v>
      </c>
      <c r="K73" s="76">
        <f>'GAW IMPORT-AD'!I43</f>
        <v>0</v>
      </c>
      <c r="L73" s="76">
        <f>'GAW IMPORT-AD'!J43</f>
        <v>0</v>
      </c>
      <c r="M73" s="76">
        <f>'GAW IMPORT-AD'!K43</f>
        <v>0</v>
      </c>
      <c r="N73" s="76">
        <f>'GAW IMPORT-AD'!L43</f>
        <v>0</v>
      </c>
      <c r="O73" s="76">
        <f>'GAW IMPORT-AD'!M43</f>
        <v>0</v>
      </c>
      <c r="Q73" s="76">
        <f>'GAW IMPORT-AD'!O43</f>
        <v>0</v>
      </c>
      <c r="S73" s="76">
        <f>'GAW IMPORT-AD'!Q43</f>
        <v>0</v>
      </c>
      <c r="T73" s="76">
        <f>'GAW IMPORT-AD'!R43</f>
        <v>0</v>
      </c>
      <c r="U73" s="133"/>
    </row>
    <row r="74" spans="2:21" s="82" customFormat="1" x14ac:dyDescent="0.2">
      <c r="B74" s="82" t="s">
        <v>130</v>
      </c>
      <c r="F74" s="82" t="s">
        <v>186</v>
      </c>
      <c r="H74" s="77">
        <f>SUM(J74:O74,Q74)</f>
        <v>0</v>
      </c>
      <c r="J74" s="76">
        <f>'GAW IMPORT-AD'!H44</f>
        <v>0</v>
      </c>
      <c r="K74" s="76">
        <f>'GAW IMPORT-AD'!I44</f>
        <v>0</v>
      </c>
      <c r="L74" s="76">
        <f>'GAW IMPORT-AD'!J44</f>
        <v>0</v>
      </c>
      <c r="M74" s="76">
        <f>'GAW IMPORT-AD'!K44</f>
        <v>0</v>
      </c>
      <c r="N74" s="76">
        <f>'GAW IMPORT-AD'!L44</f>
        <v>0</v>
      </c>
      <c r="O74" s="76">
        <f>'GAW IMPORT-AD'!M44</f>
        <v>0</v>
      </c>
      <c r="Q74" s="76">
        <f>'GAW IMPORT-AD'!O44</f>
        <v>0</v>
      </c>
      <c r="S74" s="76">
        <f>'GAW IMPORT-AD'!Q44</f>
        <v>0</v>
      </c>
      <c r="T74" s="76">
        <f>'GAW IMPORT-AD'!R44</f>
        <v>0</v>
      </c>
      <c r="U74" s="133"/>
    </row>
    <row r="75" spans="2:21" s="82" customFormat="1" x14ac:dyDescent="0.2">
      <c r="S75" s="133"/>
      <c r="T75" s="133"/>
      <c r="U75" s="133"/>
    </row>
    <row r="76" spans="2:21" s="82" customFormat="1" x14ac:dyDescent="0.2">
      <c r="B76" s="87" t="s">
        <v>131</v>
      </c>
      <c r="S76" s="133"/>
      <c r="T76" s="133"/>
      <c r="U76" s="133"/>
    </row>
    <row r="77" spans="2:21" s="82" customFormat="1" x14ac:dyDescent="0.2">
      <c r="B77" s="82" t="s">
        <v>132</v>
      </c>
      <c r="F77" s="82" t="s">
        <v>186</v>
      </c>
      <c r="H77" s="77">
        <f>SUM(J77:O77,Q77)</f>
        <v>0</v>
      </c>
      <c r="J77" s="76">
        <f>'GAW IMPORT-AD'!H47</f>
        <v>0</v>
      </c>
      <c r="K77" s="76">
        <f>'GAW IMPORT-AD'!I47</f>
        <v>0</v>
      </c>
      <c r="L77" s="76">
        <f>'GAW IMPORT-AD'!J47</f>
        <v>0</v>
      </c>
      <c r="M77" s="76">
        <f>'GAW IMPORT-AD'!K47</f>
        <v>0</v>
      </c>
      <c r="N77" s="76">
        <f>'GAW IMPORT-AD'!L47</f>
        <v>0</v>
      </c>
      <c r="O77" s="76">
        <f>'GAW IMPORT-AD'!M47</f>
        <v>0</v>
      </c>
      <c r="Q77" s="76">
        <f>'GAW IMPORT-AD'!O47</f>
        <v>0</v>
      </c>
      <c r="S77" s="76">
        <f>'GAW IMPORT-AD'!Q47</f>
        <v>0</v>
      </c>
      <c r="T77" s="76">
        <f>'GAW IMPORT-AD'!R47</f>
        <v>0</v>
      </c>
      <c r="U77" s="133"/>
    </row>
    <row r="78" spans="2:21" s="82" customFormat="1" x14ac:dyDescent="0.2">
      <c r="B78" s="82" t="s">
        <v>133</v>
      </c>
      <c r="F78" s="82" t="s">
        <v>186</v>
      </c>
      <c r="H78" s="77">
        <f>SUM(J78:O78,Q78)</f>
        <v>0</v>
      </c>
      <c r="J78" s="76">
        <f>'GAW IMPORT-AD'!H48</f>
        <v>0</v>
      </c>
      <c r="K78" s="76">
        <f>'GAW IMPORT-AD'!I48</f>
        <v>0</v>
      </c>
      <c r="L78" s="76">
        <f>'GAW IMPORT-AD'!J48</f>
        <v>0</v>
      </c>
      <c r="M78" s="76">
        <f>'GAW IMPORT-AD'!K48</f>
        <v>0</v>
      </c>
      <c r="N78" s="76">
        <f>'GAW IMPORT-AD'!L48</f>
        <v>0</v>
      </c>
      <c r="O78" s="76">
        <f>'GAW IMPORT-AD'!M48</f>
        <v>0</v>
      </c>
      <c r="Q78" s="76">
        <f>'GAW IMPORT-AD'!O48</f>
        <v>0</v>
      </c>
      <c r="S78" s="76">
        <f>'GAW IMPORT-AD'!Q48</f>
        <v>0</v>
      </c>
      <c r="T78" s="76">
        <f>'GAW IMPORT-AD'!R48</f>
        <v>0</v>
      </c>
      <c r="U78" s="133"/>
    </row>
    <row r="79" spans="2:21" s="82" customFormat="1" x14ac:dyDescent="0.2">
      <c r="S79" s="133"/>
      <c r="T79" s="133"/>
      <c r="U79" s="133"/>
    </row>
    <row r="80" spans="2:21" s="82" customFormat="1" x14ac:dyDescent="0.2">
      <c r="B80" s="88" t="s">
        <v>151</v>
      </c>
      <c r="S80" s="133"/>
      <c r="T80" s="133"/>
      <c r="U80" s="133"/>
    </row>
    <row r="81" spans="2:22" s="82" customFormat="1" x14ac:dyDescent="0.2">
      <c r="B81" s="87" t="s">
        <v>111</v>
      </c>
      <c r="S81" s="133"/>
      <c r="T81" s="133"/>
      <c r="U81" s="133"/>
    </row>
    <row r="82" spans="2:22" s="82" customFormat="1" x14ac:dyDescent="0.2">
      <c r="B82" s="82" t="s">
        <v>112</v>
      </c>
      <c r="F82" s="82" t="s">
        <v>176</v>
      </c>
      <c r="H82" s="77">
        <f>SUM(J82:O82,Q82)</f>
        <v>0</v>
      </c>
      <c r="J82" s="76">
        <f>'Input Ov. Op-AD'!H102</f>
        <v>0</v>
      </c>
      <c r="K82" s="76">
        <f>'Input Ov. Op-AD'!I102</f>
        <v>0</v>
      </c>
      <c r="L82" s="76">
        <f>'Input Ov. Op-AD'!J102</f>
        <v>0</v>
      </c>
      <c r="M82" s="76">
        <f>'Input Ov. Op-AD'!K102</f>
        <v>0</v>
      </c>
      <c r="N82" s="76">
        <f>'Input Ov. Op-AD'!L102</f>
        <v>0</v>
      </c>
      <c r="O82" s="76">
        <f>'Input Ov. Op-AD'!M102</f>
        <v>0</v>
      </c>
      <c r="Q82" s="76">
        <f>'Input Ov. Op-AD'!O102</f>
        <v>0</v>
      </c>
      <c r="S82" s="76">
        <f>'Input Ov. Op-AD'!Q102</f>
        <v>0</v>
      </c>
      <c r="T82" s="76">
        <f>'Input Ov. Op-AD'!R102</f>
        <v>0</v>
      </c>
      <c r="U82" s="133"/>
    </row>
    <row r="83" spans="2:22" s="82" customFormat="1" x14ac:dyDescent="0.2">
      <c r="S83" s="133"/>
      <c r="T83" s="133"/>
      <c r="U83" s="133"/>
    </row>
    <row r="84" spans="2:22" s="82" customFormat="1" ht="15" x14ac:dyDescent="0.25">
      <c r="B84" s="89" t="s">
        <v>221</v>
      </c>
      <c r="C84" s="53"/>
      <c r="D84" s="53"/>
      <c r="E84" s="53"/>
      <c r="F84" s="53"/>
      <c r="S84" s="133"/>
      <c r="T84" s="133"/>
      <c r="U84" s="133"/>
    </row>
    <row r="85" spans="2:22" s="82" customFormat="1" x14ac:dyDescent="0.2">
      <c r="B85" s="88" t="s">
        <v>222</v>
      </c>
      <c r="C85" s="53"/>
      <c r="D85" s="53"/>
      <c r="E85" s="53"/>
      <c r="F85" s="53"/>
      <c r="S85" s="133"/>
      <c r="T85" s="133"/>
      <c r="U85" s="133"/>
    </row>
    <row r="86" spans="2:22" s="82" customFormat="1" x14ac:dyDescent="0.2">
      <c r="B86" s="90" t="s">
        <v>126</v>
      </c>
      <c r="C86" s="53"/>
      <c r="D86" s="53"/>
      <c r="E86" s="53"/>
      <c r="F86" s="53" t="s">
        <v>176</v>
      </c>
      <c r="H86" s="77">
        <f>SUM(J86:O86,Q86)</f>
        <v>50049107.658545263</v>
      </c>
      <c r="J86" s="93">
        <f t="shared" ref="J86:O87" si="6">J65+J69+J73+J77</f>
        <v>960111.80076128896</v>
      </c>
      <c r="K86" s="93">
        <f t="shared" si="6"/>
        <v>12845330.328005727</v>
      </c>
      <c r="L86" s="93">
        <f t="shared" si="6"/>
        <v>14908369.569142016</v>
      </c>
      <c r="M86" s="93">
        <f t="shared" si="6"/>
        <v>624002.91741832672</v>
      </c>
      <c r="N86" s="93">
        <f t="shared" si="6"/>
        <v>19513486.30950778</v>
      </c>
      <c r="O86" s="93">
        <f t="shared" si="6"/>
        <v>165650.01882059488</v>
      </c>
      <c r="Q86" s="93">
        <f>Q65+Q69+Q73+Q77</f>
        <v>1032156.7148895281</v>
      </c>
      <c r="S86" s="93">
        <f t="shared" ref="S86:T86" si="7">S65+S69+S73+S77</f>
        <v>12845330.328005727</v>
      </c>
      <c r="T86" s="93">
        <f t="shared" si="7"/>
        <v>624002.91741832672</v>
      </c>
      <c r="U86" s="133"/>
      <c r="V86" s="8" t="s">
        <v>800</v>
      </c>
    </row>
    <row r="87" spans="2:22" s="82" customFormat="1" x14ac:dyDescent="0.2">
      <c r="B87" s="90" t="s">
        <v>155</v>
      </c>
      <c r="C87" s="53"/>
      <c r="D87" s="53"/>
      <c r="E87" s="53"/>
      <c r="F87" s="53" t="s">
        <v>176</v>
      </c>
      <c r="H87" s="77">
        <f>SUM(J87:O87,Q87)</f>
        <v>1355384674.9376833</v>
      </c>
      <c r="J87" s="93">
        <f t="shared" si="6"/>
        <v>27362804.356209025</v>
      </c>
      <c r="K87" s="93">
        <f t="shared" si="6"/>
        <v>352044189.89668244</v>
      </c>
      <c r="L87" s="93">
        <f t="shared" si="6"/>
        <v>423108779.65967679</v>
      </c>
      <c r="M87" s="93">
        <f t="shared" si="6"/>
        <v>13532736.927660018</v>
      </c>
      <c r="N87" s="93">
        <f t="shared" si="6"/>
        <v>513314067.94954598</v>
      </c>
      <c r="O87" s="93">
        <f t="shared" si="6"/>
        <v>3508544.0949071022</v>
      </c>
      <c r="Q87" s="93">
        <f>Q66+Q70+Q74+Q78</f>
        <v>22513552.053001948</v>
      </c>
      <c r="S87" s="93">
        <f t="shared" ref="S87:T87" si="8">S66+S70+S74+S78</f>
        <v>352044189.89668244</v>
      </c>
      <c r="T87" s="93">
        <f t="shared" si="8"/>
        <v>13532736.927660018</v>
      </c>
      <c r="U87" s="133"/>
      <c r="V87" s="8" t="s">
        <v>801</v>
      </c>
    </row>
    <row r="88" spans="2:22" s="82" customFormat="1" x14ac:dyDescent="0.2">
      <c r="B88" s="53"/>
      <c r="C88" s="53"/>
      <c r="D88" s="53"/>
      <c r="E88" s="53"/>
      <c r="F88" s="53"/>
      <c r="S88" s="133"/>
      <c r="T88" s="133"/>
      <c r="U88" s="133"/>
      <c r="V88" s="133"/>
    </row>
    <row r="89" spans="2:22" s="82" customFormat="1" x14ac:dyDescent="0.2">
      <c r="B89" s="88" t="s">
        <v>223</v>
      </c>
      <c r="C89" s="53"/>
      <c r="D89" s="91"/>
      <c r="E89" s="53"/>
      <c r="F89" s="53"/>
      <c r="S89" s="133"/>
      <c r="T89" s="133"/>
      <c r="U89" s="133"/>
      <c r="V89" s="133"/>
    </row>
    <row r="90" spans="2:22" s="53" customFormat="1" ht="12" customHeight="1" x14ac:dyDescent="0.2">
      <c r="B90" s="90" t="s">
        <v>175</v>
      </c>
      <c r="D90" s="91" t="s">
        <v>224</v>
      </c>
      <c r="F90" s="53" t="s">
        <v>176</v>
      </c>
      <c r="H90" s="77">
        <f>SUM(J90:O90,Q90)</f>
        <v>104942186.99352141</v>
      </c>
      <c r="J90" s="96">
        <f>J86+J87*$H$19</f>
        <v>2068305.3771877543</v>
      </c>
      <c r="K90" s="96">
        <f t="shared" ref="K90:O90" si="9">K86+K87*$H$19</f>
        <v>27103120.018821366</v>
      </c>
      <c r="L90" s="96">
        <f t="shared" si="9"/>
        <v>32044275.14535892</v>
      </c>
      <c r="M90" s="96">
        <f t="shared" si="9"/>
        <v>1172078.7629885573</v>
      </c>
      <c r="N90" s="96">
        <f t="shared" si="9"/>
        <v>40302706.061464384</v>
      </c>
      <c r="O90" s="96">
        <f t="shared" si="9"/>
        <v>307746.05466433254</v>
      </c>
      <c r="Q90" s="96">
        <f t="shared" ref="Q90" si="10">Q86+Q87*$H$19</f>
        <v>1943955.5730361068</v>
      </c>
      <c r="S90" s="96">
        <f t="shared" ref="S90:T90" si="11">S86+S87*$H$19</f>
        <v>27103120.018821366</v>
      </c>
      <c r="T90" s="96">
        <f t="shared" si="11"/>
        <v>1172078.7629885573</v>
      </c>
      <c r="V90" s="8" t="s">
        <v>802</v>
      </c>
    </row>
    <row r="91" spans="2:22" s="53" customFormat="1" ht="12" customHeight="1" x14ac:dyDescent="0.2">
      <c r="B91" s="90" t="s">
        <v>175</v>
      </c>
      <c r="D91" s="95" t="s">
        <v>226</v>
      </c>
      <c r="F91" s="53" t="s">
        <v>176</v>
      </c>
      <c r="H91" s="77">
        <f>SUM(J91:O91,Q91)</f>
        <v>109008341.01833449</v>
      </c>
      <c r="J91" s="96">
        <f>J86+J87*$H$20</f>
        <v>2150393.7902563815</v>
      </c>
      <c r="K91" s="96">
        <f t="shared" ref="K91:O91" si="12">K86+K87*$H$20</f>
        <v>28159252.588511415</v>
      </c>
      <c r="L91" s="96">
        <f t="shared" si="12"/>
        <v>33313601.484337956</v>
      </c>
      <c r="M91" s="96">
        <f t="shared" si="12"/>
        <v>1212676.9737715374</v>
      </c>
      <c r="N91" s="96">
        <f t="shared" si="12"/>
        <v>41842648.265313029</v>
      </c>
      <c r="O91" s="96">
        <f t="shared" si="12"/>
        <v>318271.68694905378</v>
      </c>
      <c r="Q91" s="96">
        <f t="shared" ref="Q91" si="13">Q86+Q87*$H$20</f>
        <v>2011496.2291951128</v>
      </c>
      <c r="S91" s="96">
        <f t="shared" ref="S91:T91" si="14">S86+S87*$H$20</f>
        <v>28159252.588511415</v>
      </c>
      <c r="T91" s="96">
        <f t="shared" si="14"/>
        <v>1212676.9737715374</v>
      </c>
      <c r="V91" s="97"/>
    </row>
    <row r="92" spans="2:22" s="97" customFormat="1" ht="12" customHeight="1" x14ac:dyDescent="0.2">
      <c r="B92" s="53"/>
      <c r="C92" s="53"/>
      <c r="D92" s="53"/>
      <c r="E92" s="53"/>
      <c r="F92" s="53"/>
      <c r="H92" s="100"/>
      <c r="J92" s="100"/>
      <c r="K92" s="100"/>
      <c r="L92" s="100"/>
      <c r="M92" s="100"/>
      <c r="N92" s="100"/>
      <c r="O92" s="100"/>
      <c r="Q92" s="100"/>
      <c r="S92" s="100"/>
      <c r="T92" s="100"/>
      <c r="V92" s="133"/>
    </row>
    <row r="93" spans="2:22" s="82" customFormat="1" ht="15" x14ac:dyDescent="0.25">
      <c r="B93" s="89" t="s">
        <v>225</v>
      </c>
      <c r="C93" s="53"/>
      <c r="D93" s="53"/>
      <c r="E93" s="53"/>
      <c r="F93" s="53"/>
      <c r="S93" s="133"/>
      <c r="T93" s="133"/>
      <c r="U93" s="133"/>
    </row>
    <row r="94" spans="2:22" s="53" customFormat="1" ht="12" customHeight="1" x14ac:dyDescent="0.2">
      <c r="B94" s="90" t="s">
        <v>175</v>
      </c>
      <c r="D94" s="95" t="s">
        <v>267</v>
      </c>
      <c r="F94" s="53" t="s">
        <v>176</v>
      </c>
      <c r="H94" s="96">
        <f>SUM(J94:O94)</f>
        <v>104942186.99352141</v>
      </c>
      <c r="J94" s="94">
        <f>J90-J82</f>
        <v>2068305.3771877543</v>
      </c>
      <c r="K94" s="94">
        <f>K90-K82</f>
        <v>27103120.018821366</v>
      </c>
      <c r="L94" s="94">
        <f>L90-L82</f>
        <v>32044275.14535892</v>
      </c>
      <c r="M94" s="94">
        <f>M90-M82</f>
        <v>1172078.7629885573</v>
      </c>
      <c r="N94" s="39">
        <f>(N90-N82)+(Q90-Q82)</f>
        <v>42246661.634500489</v>
      </c>
      <c r="O94" s="94">
        <f>O90-O82</f>
        <v>307746.05466433254</v>
      </c>
      <c r="Q94" s="3"/>
      <c r="S94" s="94">
        <f>S90</f>
        <v>27103120.018821366</v>
      </c>
      <c r="T94" s="94">
        <f>T90-T82</f>
        <v>1172078.7629885573</v>
      </c>
      <c r="V94" s="8" t="s">
        <v>799</v>
      </c>
    </row>
    <row r="95" spans="2:22" s="53" customFormat="1" ht="12" customHeight="1" x14ac:dyDescent="0.2">
      <c r="B95" s="90" t="s">
        <v>175</v>
      </c>
      <c r="D95" s="95" t="s">
        <v>266</v>
      </c>
      <c r="F95" s="53" t="s">
        <v>176</v>
      </c>
      <c r="H95" s="96">
        <f>SUM(J95:O95)</f>
        <v>109008341.01833449</v>
      </c>
      <c r="J95" s="94">
        <f>J91-J82</f>
        <v>2150393.7902563815</v>
      </c>
      <c r="K95" s="94">
        <f>K91-K82</f>
        <v>28159252.588511415</v>
      </c>
      <c r="L95" s="94">
        <f>L91-L82</f>
        <v>33313601.484337956</v>
      </c>
      <c r="M95" s="94">
        <f>M91-M82</f>
        <v>1212676.9737715374</v>
      </c>
      <c r="N95" s="39">
        <f>(N91-N82)+(Q91-Q82)</f>
        <v>43854144.49450814</v>
      </c>
      <c r="O95" s="94">
        <f>O91-O82</f>
        <v>318271.68694905378</v>
      </c>
      <c r="Q95" s="3"/>
      <c r="S95" s="94">
        <f>S91</f>
        <v>28159252.588511415</v>
      </c>
      <c r="T95" s="94">
        <f>T91-T82</f>
        <v>1212676.9737715374</v>
      </c>
      <c r="V95" s="133" t="s">
        <v>331</v>
      </c>
    </row>
    <row r="96" spans="2:22" s="82" customFormat="1" x14ac:dyDescent="0.2">
      <c r="S96" s="133"/>
      <c r="T96" s="133"/>
      <c r="U96" s="133"/>
    </row>
    <row r="97" spans="2:21" s="73" customFormat="1" x14ac:dyDescent="0.2">
      <c r="B97" s="73" t="s">
        <v>196</v>
      </c>
      <c r="S97" s="125"/>
      <c r="T97" s="125"/>
      <c r="U97" s="125"/>
    </row>
    <row r="98" spans="2:21" s="82" customFormat="1" x14ac:dyDescent="0.2">
      <c r="B98" s="84"/>
      <c r="S98" s="133"/>
      <c r="T98" s="133"/>
      <c r="U98" s="133"/>
    </row>
    <row r="99" spans="2:21" s="82" customFormat="1" ht="15" x14ac:dyDescent="0.2">
      <c r="B99" s="92" t="s">
        <v>220</v>
      </c>
      <c r="S99" s="133"/>
      <c r="T99" s="133"/>
      <c r="U99" s="133"/>
    </row>
    <row r="100" spans="2:21" s="82" customFormat="1" x14ac:dyDescent="0.2">
      <c r="B100" s="88" t="s">
        <v>214</v>
      </c>
      <c r="S100" s="133"/>
      <c r="T100" s="133"/>
      <c r="U100" s="133"/>
    </row>
    <row r="101" spans="2:21" s="82" customFormat="1" x14ac:dyDescent="0.2">
      <c r="B101" s="87" t="s">
        <v>122</v>
      </c>
      <c r="S101" s="133"/>
      <c r="T101" s="133"/>
      <c r="U101" s="133"/>
    </row>
    <row r="102" spans="2:21" s="82" customFormat="1" x14ac:dyDescent="0.2">
      <c r="B102" s="82" t="s">
        <v>123</v>
      </c>
      <c r="F102" s="82" t="s">
        <v>187</v>
      </c>
      <c r="H102" s="77">
        <f>SUM(J102:O102,Q102)</f>
        <v>24936796.138010237</v>
      </c>
      <c r="J102" s="76">
        <f>'GAW IMPORT-AD'!H53</f>
        <v>433623.38146208494</v>
      </c>
      <c r="K102" s="76">
        <f>'GAW IMPORT-AD'!I53</f>
        <v>6492571.0895399991</v>
      </c>
      <c r="L102" s="76">
        <f>'GAW IMPORT-AD'!J53</f>
        <v>5340167.5910057705</v>
      </c>
      <c r="M102" s="76">
        <f>'GAW IMPORT-AD'!K53</f>
        <v>442959.65790638124</v>
      </c>
      <c r="N102" s="76">
        <f>'GAW IMPORT-AD'!L53</f>
        <v>11358584.609700426</v>
      </c>
      <c r="O102" s="76">
        <f>'GAW IMPORT-AD'!M53</f>
        <v>137297.34226076122</v>
      </c>
      <c r="Q102" s="76">
        <f>'GAW IMPORT-AD'!O53</f>
        <v>731592.46613481373</v>
      </c>
      <c r="S102" s="76">
        <f>'GAW IMPORT-AD'!Q53</f>
        <v>6492571.0895399991</v>
      </c>
      <c r="T102" s="76">
        <f>'GAW IMPORT-AD'!R53</f>
        <v>442959.65790638124</v>
      </c>
      <c r="U102" s="133"/>
    </row>
    <row r="103" spans="2:21" s="82" customFormat="1" x14ac:dyDescent="0.2">
      <c r="B103" s="82" t="s">
        <v>124</v>
      </c>
      <c r="F103" s="82" t="s">
        <v>187</v>
      </c>
      <c r="H103" s="77">
        <f>SUM(J103:O103,Q103)</f>
        <v>406766731.77566063</v>
      </c>
      <c r="J103" s="76">
        <f>'GAW IMPORT-AD'!H54</f>
        <v>7371597.484855446</v>
      </c>
      <c r="K103" s="76">
        <f>'GAW IMPORT-AD'!I54</f>
        <v>108285829.83102843</v>
      </c>
      <c r="L103" s="76">
        <f>'GAW IMPORT-AD'!J54</f>
        <v>67708631.956774428</v>
      </c>
      <c r="M103" s="76">
        <f>'GAW IMPORT-AD'!K54</f>
        <v>6644394.8685957184</v>
      </c>
      <c r="N103" s="76">
        <f>'GAW IMPORT-AD'!L54</f>
        <v>204454522.97460783</v>
      </c>
      <c r="O103" s="76">
        <f>'GAW IMPORT-AD'!M54</f>
        <v>2059460.1339114183</v>
      </c>
      <c r="Q103" s="76">
        <f>'GAW IMPORT-AD'!O54</f>
        <v>10242294.525887392</v>
      </c>
      <c r="S103" s="76">
        <f>'GAW IMPORT-AD'!Q54</f>
        <v>108285829.83102843</v>
      </c>
      <c r="T103" s="76">
        <f>'GAW IMPORT-AD'!R54</f>
        <v>6644394.8685957184</v>
      </c>
      <c r="U103" s="133"/>
    </row>
    <row r="104" spans="2:21" s="82" customFormat="1" x14ac:dyDescent="0.2">
      <c r="S104" s="133"/>
      <c r="T104" s="133"/>
      <c r="U104" s="133"/>
    </row>
    <row r="105" spans="2:21" s="82" customFormat="1" x14ac:dyDescent="0.2">
      <c r="B105" s="87" t="s">
        <v>125</v>
      </c>
      <c r="S105" s="133"/>
      <c r="T105" s="133"/>
      <c r="U105" s="133"/>
    </row>
    <row r="106" spans="2:21" s="82" customFormat="1" x14ac:dyDescent="0.2">
      <c r="B106" s="82" t="s">
        <v>126</v>
      </c>
      <c r="F106" s="82" t="s">
        <v>187</v>
      </c>
      <c r="H106" s="77">
        <f>SUM(J106:O106,Q106)</f>
        <v>27560752.011498179</v>
      </c>
      <c r="J106" s="76">
        <f>'GAW IMPORT-AD'!H57</f>
        <v>592495.45668758114</v>
      </c>
      <c r="K106" s="76">
        <f>'GAW IMPORT-AD'!I57</f>
        <v>7219585.9275370101</v>
      </c>
      <c r="L106" s="76">
        <f>'GAW IMPORT-AD'!J57</f>
        <v>10448868.338137416</v>
      </c>
      <c r="M106" s="76">
        <f>'GAW IMPORT-AD'!K57</f>
        <v>196126.28607626949</v>
      </c>
      <c r="N106" s="76">
        <f>'GAW IMPORT-AD'!L57</f>
        <v>8714641.8994234204</v>
      </c>
      <c r="O106" s="76">
        <f>'GAW IMPORT-AD'!M57</f>
        <v>43698.558437231142</v>
      </c>
      <c r="Q106" s="76">
        <f>'GAW IMPORT-AD'!O57</f>
        <v>345335.54519925022</v>
      </c>
      <c r="S106" s="76">
        <f>'GAW IMPORT-AD'!Q57</f>
        <v>7219585.9275370101</v>
      </c>
      <c r="T106" s="76">
        <f>'GAW IMPORT-AD'!R57</f>
        <v>196126.28607626949</v>
      </c>
      <c r="U106" s="133"/>
    </row>
    <row r="107" spans="2:21" s="82" customFormat="1" x14ac:dyDescent="0.2">
      <c r="B107" s="82" t="s">
        <v>127</v>
      </c>
      <c r="F107" s="82" t="s">
        <v>187</v>
      </c>
      <c r="H107" s="77">
        <f>SUM(J107:O107,Q107)</f>
        <v>984288691.19050622</v>
      </c>
      <c r="J107" s="76">
        <f>'GAW IMPORT-AD'!H58</f>
        <v>21604738.059290972</v>
      </c>
      <c r="K107" s="76">
        <f>'GAW IMPORT-AD'!I58</f>
        <v>264152300.38098031</v>
      </c>
      <c r="L107" s="76">
        <f>'GAW IMPORT-AD'!J58</f>
        <v>375679807.80155206</v>
      </c>
      <c r="M107" s="76">
        <f>'GAW IMPORT-AD'!K58</f>
        <v>6721339.0589369694</v>
      </c>
      <c r="N107" s="76">
        <f>'GAW IMPORT-AD'!L58</f>
        <v>301769116.72456253</v>
      </c>
      <c r="O107" s="76">
        <f>'GAW IMPORT-AD'!M58</f>
        <v>1949503.1038246127</v>
      </c>
      <c r="Q107" s="76">
        <f>'GAW IMPORT-AD'!O58</f>
        <v>12411886.061358782</v>
      </c>
      <c r="S107" s="76">
        <f>'GAW IMPORT-AD'!Q58</f>
        <v>264152300.38098031</v>
      </c>
      <c r="T107" s="76">
        <f>'GAW IMPORT-AD'!R58</f>
        <v>6721339.0589369694</v>
      </c>
      <c r="U107" s="133"/>
    </row>
    <row r="108" spans="2:21" s="82" customFormat="1" x14ac:dyDescent="0.2">
      <c r="S108" s="133"/>
      <c r="T108" s="133"/>
      <c r="U108" s="133"/>
    </row>
    <row r="109" spans="2:21" s="82" customFormat="1" x14ac:dyDescent="0.2">
      <c r="B109" s="87" t="s">
        <v>128</v>
      </c>
      <c r="S109" s="133"/>
      <c r="T109" s="133"/>
      <c r="U109" s="133"/>
    </row>
    <row r="110" spans="2:21" s="82" customFormat="1" x14ac:dyDescent="0.2">
      <c r="B110" s="82" t="s">
        <v>129</v>
      </c>
      <c r="F110" s="82" t="s">
        <v>187</v>
      </c>
      <c r="H110" s="77">
        <f>SUM(J110:O110,Q110)</f>
        <v>0</v>
      </c>
      <c r="J110" s="76">
        <f>'GAW IMPORT-AD'!H61</f>
        <v>0</v>
      </c>
      <c r="K110" s="76">
        <f>'GAW IMPORT-AD'!I61</f>
        <v>0</v>
      </c>
      <c r="L110" s="76">
        <f>'GAW IMPORT-AD'!J61</f>
        <v>0</v>
      </c>
      <c r="M110" s="76">
        <f>'GAW IMPORT-AD'!K61</f>
        <v>0</v>
      </c>
      <c r="N110" s="76">
        <f>'GAW IMPORT-AD'!L61</f>
        <v>0</v>
      </c>
      <c r="O110" s="76">
        <f>'GAW IMPORT-AD'!M61</f>
        <v>0</v>
      </c>
      <c r="Q110" s="76">
        <f>'GAW IMPORT-AD'!O61</f>
        <v>0</v>
      </c>
      <c r="S110" s="76">
        <f>'GAW IMPORT-AD'!Q61</f>
        <v>0</v>
      </c>
      <c r="T110" s="76">
        <f>'GAW IMPORT-AD'!R61</f>
        <v>0</v>
      </c>
      <c r="U110" s="133"/>
    </row>
    <row r="111" spans="2:21" s="82" customFormat="1" x14ac:dyDescent="0.2">
      <c r="B111" s="82" t="s">
        <v>130</v>
      </c>
      <c r="F111" s="82" t="s">
        <v>187</v>
      </c>
      <c r="H111" s="77">
        <f>SUM(J111:O111,Q111)</f>
        <v>0</v>
      </c>
      <c r="J111" s="76">
        <f>'GAW IMPORT-AD'!H62</f>
        <v>0</v>
      </c>
      <c r="K111" s="76">
        <f>'GAW IMPORT-AD'!I62</f>
        <v>0</v>
      </c>
      <c r="L111" s="76">
        <f>'GAW IMPORT-AD'!J62</f>
        <v>0</v>
      </c>
      <c r="M111" s="76">
        <f>'GAW IMPORT-AD'!K62</f>
        <v>0</v>
      </c>
      <c r="N111" s="76">
        <f>'GAW IMPORT-AD'!L62</f>
        <v>0</v>
      </c>
      <c r="O111" s="76">
        <f>'GAW IMPORT-AD'!M62</f>
        <v>0</v>
      </c>
      <c r="Q111" s="76">
        <f>'GAW IMPORT-AD'!O62</f>
        <v>0</v>
      </c>
      <c r="S111" s="76">
        <f>'GAW IMPORT-AD'!Q62</f>
        <v>0</v>
      </c>
      <c r="T111" s="76">
        <f>'GAW IMPORT-AD'!R62</f>
        <v>0</v>
      </c>
      <c r="U111" s="133"/>
    </row>
    <row r="112" spans="2:21" s="82" customFormat="1" x14ac:dyDescent="0.2">
      <c r="S112" s="133"/>
      <c r="T112" s="133"/>
      <c r="U112" s="133"/>
    </row>
    <row r="113" spans="2:22" s="82" customFormat="1" x14ac:dyDescent="0.2">
      <c r="B113" s="87" t="s">
        <v>131</v>
      </c>
      <c r="S113" s="133"/>
      <c r="T113" s="133"/>
      <c r="U113" s="133"/>
    </row>
    <row r="114" spans="2:22" s="82" customFormat="1" x14ac:dyDescent="0.2">
      <c r="B114" s="82" t="s">
        <v>132</v>
      </c>
      <c r="F114" s="82" t="s">
        <v>187</v>
      </c>
      <c r="H114" s="77">
        <f>SUM(J114:O114,Q114)</f>
        <v>0</v>
      </c>
      <c r="J114" s="76">
        <f>'GAW IMPORT-AD'!H65</f>
        <v>0</v>
      </c>
      <c r="K114" s="76">
        <f>'GAW IMPORT-AD'!I65</f>
        <v>0</v>
      </c>
      <c r="L114" s="76">
        <f>'GAW IMPORT-AD'!J65</f>
        <v>0</v>
      </c>
      <c r="M114" s="76">
        <f>'GAW IMPORT-AD'!K65</f>
        <v>0</v>
      </c>
      <c r="N114" s="76">
        <f>'GAW IMPORT-AD'!L65</f>
        <v>0</v>
      </c>
      <c r="O114" s="76">
        <f>'GAW IMPORT-AD'!M65</f>
        <v>0</v>
      </c>
      <c r="Q114" s="76">
        <f>'GAW IMPORT-AD'!O65</f>
        <v>0</v>
      </c>
      <c r="S114" s="76">
        <f>'GAW IMPORT-AD'!Q65</f>
        <v>0</v>
      </c>
      <c r="T114" s="76">
        <f>'GAW IMPORT-AD'!R65</f>
        <v>0</v>
      </c>
      <c r="U114" s="133"/>
    </row>
    <row r="115" spans="2:22" s="82" customFormat="1" x14ac:dyDescent="0.2">
      <c r="B115" s="82" t="s">
        <v>133</v>
      </c>
      <c r="F115" s="82" t="s">
        <v>187</v>
      </c>
      <c r="H115" s="77">
        <f>SUM(J115:O115,Q115)</f>
        <v>0</v>
      </c>
      <c r="J115" s="76">
        <f>'GAW IMPORT-AD'!H66</f>
        <v>0</v>
      </c>
      <c r="K115" s="76">
        <f>'GAW IMPORT-AD'!I66</f>
        <v>0</v>
      </c>
      <c r="L115" s="76">
        <f>'GAW IMPORT-AD'!J66</f>
        <v>0</v>
      </c>
      <c r="M115" s="76">
        <f>'GAW IMPORT-AD'!K66</f>
        <v>0</v>
      </c>
      <c r="N115" s="76">
        <f>'GAW IMPORT-AD'!L66</f>
        <v>0</v>
      </c>
      <c r="O115" s="76">
        <f>'GAW IMPORT-AD'!M66</f>
        <v>0</v>
      </c>
      <c r="Q115" s="76">
        <f>'GAW IMPORT-AD'!O66</f>
        <v>0</v>
      </c>
      <c r="S115" s="76">
        <f>'GAW IMPORT-AD'!Q66</f>
        <v>0</v>
      </c>
      <c r="T115" s="76">
        <f>'GAW IMPORT-AD'!R66</f>
        <v>0</v>
      </c>
      <c r="U115" s="133"/>
    </row>
    <row r="116" spans="2:22" s="82" customFormat="1" x14ac:dyDescent="0.2">
      <c r="S116" s="133"/>
      <c r="T116" s="133"/>
      <c r="U116" s="133"/>
    </row>
    <row r="117" spans="2:22" s="82" customFormat="1" x14ac:dyDescent="0.2">
      <c r="B117" s="88" t="s">
        <v>151</v>
      </c>
      <c r="S117" s="133"/>
      <c r="T117" s="133"/>
      <c r="U117" s="133"/>
    </row>
    <row r="118" spans="2:22" s="82" customFormat="1" x14ac:dyDescent="0.2">
      <c r="B118" s="87" t="s">
        <v>111</v>
      </c>
      <c r="S118" s="133"/>
      <c r="T118" s="133"/>
      <c r="U118" s="133"/>
    </row>
    <row r="119" spans="2:22" s="82" customFormat="1" x14ac:dyDescent="0.2">
      <c r="B119" s="82" t="s">
        <v>112</v>
      </c>
      <c r="F119" s="82" t="s">
        <v>178</v>
      </c>
      <c r="H119" s="77">
        <f>SUM(J119:O119,Q119)</f>
        <v>0</v>
      </c>
      <c r="J119" s="76">
        <f>'Input Ov. Op-AD'!H149</f>
        <v>0</v>
      </c>
      <c r="K119" s="76">
        <f>'Input Ov. Op-AD'!I149</f>
        <v>0</v>
      </c>
      <c r="L119" s="76">
        <f>'Input Ov. Op-AD'!J149</f>
        <v>0</v>
      </c>
      <c r="M119" s="76">
        <f>'Input Ov. Op-AD'!K149</f>
        <v>0</v>
      </c>
      <c r="N119" s="76">
        <f>'Input Ov. Op-AD'!L149</f>
        <v>0</v>
      </c>
      <c r="O119" s="76">
        <f>'Input Ov. Op-AD'!M149</f>
        <v>0</v>
      </c>
      <c r="Q119" s="76">
        <f>'Input Ov. Op-AD'!O149</f>
        <v>0</v>
      </c>
      <c r="S119" s="76">
        <f>'Input Ov. Op-AD'!Q149</f>
        <v>0</v>
      </c>
      <c r="T119" s="76">
        <f>'Input Ov. Op-AD'!R149</f>
        <v>0</v>
      </c>
      <c r="U119" s="133"/>
    </row>
    <row r="120" spans="2:22" s="82" customFormat="1" x14ac:dyDescent="0.2">
      <c r="S120" s="133"/>
      <c r="T120" s="133"/>
      <c r="U120" s="133"/>
    </row>
    <row r="121" spans="2:22" s="82" customFormat="1" ht="15" x14ac:dyDescent="0.25">
      <c r="B121" s="89" t="s">
        <v>221</v>
      </c>
      <c r="C121" s="53"/>
      <c r="D121" s="53"/>
      <c r="E121" s="53"/>
      <c r="F121" s="53"/>
      <c r="S121" s="133"/>
      <c r="T121" s="133"/>
      <c r="U121" s="133"/>
    </row>
    <row r="122" spans="2:22" s="82" customFormat="1" x14ac:dyDescent="0.2">
      <c r="B122" s="88" t="s">
        <v>222</v>
      </c>
      <c r="C122" s="53"/>
      <c r="D122" s="53"/>
      <c r="E122" s="53"/>
      <c r="F122" s="53"/>
      <c r="S122" s="133"/>
      <c r="T122" s="133"/>
      <c r="U122" s="133"/>
    </row>
    <row r="123" spans="2:22" s="82" customFormat="1" x14ac:dyDescent="0.2">
      <c r="B123" s="90" t="s">
        <v>126</v>
      </c>
      <c r="C123" s="53"/>
      <c r="D123" s="53"/>
      <c r="E123" s="53"/>
      <c r="F123" s="53" t="s">
        <v>178</v>
      </c>
      <c r="H123" s="77">
        <f>SUM(J123:O123,Q123)</f>
        <v>52497548.149508417</v>
      </c>
      <c r="J123" s="93">
        <f t="shared" ref="J123:O124" si="15">J102+J106+J110+J114</f>
        <v>1026118.8381496661</v>
      </c>
      <c r="K123" s="93">
        <f t="shared" si="15"/>
        <v>13712157.01707701</v>
      </c>
      <c r="L123" s="93">
        <f t="shared" si="15"/>
        <v>15789035.929143187</v>
      </c>
      <c r="M123" s="93">
        <f t="shared" si="15"/>
        <v>639085.94398265076</v>
      </c>
      <c r="N123" s="93">
        <f t="shared" si="15"/>
        <v>20073226.509123847</v>
      </c>
      <c r="O123" s="93">
        <f t="shared" si="15"/>
        <v>180995.90069799236</v>
      </c>
      <c r="Q123" s="93">
        <f>Q102+Q106+Q110+Q114</f>
        <v>1076928.011334064</v>
      </c>
      <c r="S123" s="93">
        <f t="shared" ref="S123:T123" si="16">S102+S106+S110+S114</f>
        <v>13712157.01707701</v>
      </c>
      <c r="T123" s="93">
        <f t="shared" si="16"/>
        <v>639085.94398265076</v>
      </c>
      <c r="U123" s="133"/>
      <c r="V123" s="8" t="s">
        <v>800</v>
      </c>
    </row>
    <row r="124" spans="2:22" s="82" customFormat="1" x14ac:dyDescent="0.2">
      <c r="B124" s="90" t="s">
        <v>155</v>
      </c>
      <c r="C124" s="53"/>
      <c r="D124" s="53"/>
      <c r="E124" s="53"/>
      <c r="F124" s="53" t="s">
        <v>178</v>
      </c>
      <c r="H124" s="77">
        <f>SUM(J124:O124,Q124)</f>
        <v>1391055422.9661667</v>
      </c>
      <c r="J124" s="93">
        <f t="shared" si="15"/>
        <v>28976335.544146419</v>
      </c>
      <c r="K124" s="93">
        <f t="shared" si="15"/>
        <v>372438130.21200871</v>
      </c>
      <c r="L124" s="93">
        <f t="shared" si="15"/>
        <v>443388439.75832647</v>
      </c>
      <c r="M124" s="93">
        <f t="shared" si="15"/>
        <v>13365733.927532688</v>
      </c>
      <c r="N124" s="93">
        <f t="shared" si="15"/>
        <v>506223639.69917035</v>
      </c>
      <c r="O124" s="93">
        <f t="shared" si="15"/>
        <v>4008963.2377360309</v>
      </c>
      <c r="Q124" s="93">
        <f>Q103+Q107+Q111+Q115</f>
        <v>22654180.587246172</v>
      </c>
      <c r="S124" s="93">
        <f t="shared" ref="S124:T124" si="17">S103+S107+S111+S115</f>
        <v>372438130.21200871</v>
      </c>
      <c r="T124" s="93">
        <f t="shared" si="17"/>
        <v>13365733.927532688</v>
      </c>
      <c r="U124" s="133"/>
      <c r="V124" s="8" t="s">
        <v>801</v>
      </c>
    </row>
    <row r="125" spans="2:22" s="82" customFormat="1" x14ac:dyDescent="0.2">
      <c r="B125" s="53"/>
      <c r="C125" s="53"/>
      <c r="D125" s="53"/>
      <c r="E125" s="53"/>
      <c r="F125" s="53"/>
      <c r="S125" s="133"/>
      <c r="T125" s="133"/>
      <c r="U125" s="133"/>
      <c r="V125" s="133"/>
    </row>
    <row r="126" spans="2:22" s="82" customFormat="1" x14ac:dyDescent="0.2">
      <c r="B126" s="88" t="s">
        <v>223</v>
      </c>
      <c r="C126" s="53"/>
      <c r="D126" s="91"/>
      <c r="E126" s="53"/>
      <c r="F126" s="53"/>
      <c r="S126" s="133"/>
      <c r="T126" s="133"/>
      <c r="U126" s="133"/>
      <c r="V126" s="133"/>
    </row>
    <row r="127" spans="2:22" s="53" customFormat="1" ht="12" customHeight="1" x14ac:dyDescent="0.2">
      <c r="B127" s="90" t="s">
        <v>177</v>
      </c>
      <c r="D127" s="91" t="s">
        <v>226</v>
      </c>
      <c r="F127" s="53" t="s">
        <v>178</v>
      </c>
      <c r="H127" s="77">
        <f>SUM(J127:O127,Q127)</f>
        <v>113008459.04853667</v>
      </c>
      <c r="J127" s="96">
        <f>J123+J124*$H$20</f>
        <v>2286589.4343200354</v>
      </c>
      <c r="K127" s="96">
        <f t="shared" ref="K127:O127" si="18">K123+K124*$H$20</f>
        <v>29913215.681299388</v>
      </c>
      <c r="L127" s="96">
        <f t="shared" si="18"/>
        <v>35076433.058630392</v>
      </c>
      <c r="M127" s="96">
        <f t="shared" si="18"/>
        <v>1220495.3698303227</v>
      </c>
      <c r="N127" s="96">
        <f t="shared" si="18"/>
        <v>42093954.836037755</v>
      </c>
      <c r="O127" s="96">
        <f t="shared" si="18"/>
        <v>355385.80153950967</v>
      </c>
      <c r="Q127" s="96">
        <f t="shared" ref="Q127" si="19">Q123+Q124*$H$20</f>
        <v>2062384.8668792723</v>
      </c>
      <c r="S127" s="96">
        <f t="shared" ref="S127:T127" si="20">S123+S124*$H$20</f>
        <v>29913215.681299388</v>
      </c>
      <c r="T127" s="96">
        <f t="shared" si="20"/>
        <v>1220495.3698303227</v>
      </c>
      <c r="V127" s="8" t="s">
        <v>802</v>
      </c>
    </row>
    <row r="128" spans="2:22" s="53" customFormat="1" ht="12" customHeight="1" x14ac:dyDescent="0.2">
      <c r="B128" s="90" t="s">
        <v>177</v>
      </c>
      <c r="D128" s="95" t="s">
        <v>227</v>
      </c>
      <c r="F128" s="53" t="s">
        <v>178</v>
      </c>
      <c r="H128" s="77">
        <f>SUM(J128:O128,Q128)</f>
        <v>108835292.77963816</v>
      </c>
      <c r="J128" s="96">
        <f>J123+J124*$H$21</f>
        <v>2199660.4276875956</v>
      </c>
      <c r="K128" s="96">
        <f t="shared" ref="K128:O128" si="21">K123+K124*$H$21</f>
        <v>28795901.290663362</v>
      </c>
      <c r="L128" s="96">
        <f t="shared" si="21"/>
        <v>33746267.739355408</v>
      </c>
      <c r="M128" s="96">
        <f t="shared" si="21"/>
        <v>1180398.1680477245</v>
      </c>
      <c r="N128" s="96">
        <f t="shared" si="21"/>
        <v>40575283.916940242</v>
      </c>
      <c r="O128" s="96">
        <f t="shared" si="21"/>
        <v>343358.9118263016</v>
      </c>
      <c r="Q128" s="96">
        <f t="shared" ref="Q128" si="22">Q123+Q124*$H$21</f>
        <v>1994422.3251175338</v>
      </c>
      <c r="S128" s="96">
        <f t="shared" ref="S128:T128" si="23">S123+S124*$H$21</f>
        <v>28795901.290663362</v>
      </c>
      <c r="T128" s="96">
        <f t="shared" si="23"/>
        <v>1180398.1680477245</v>
      </c>
      <c r="V128" s="97"/>
    </row>
    <row r="129" spans="2:22" s="97" customFormat="1" ht="12" customHeight="1" x14ac:dyDescent="0.2">
      <c r="B129" s="53"/>
      <c r="C129" s="53"/>
      <c r="D129" s="53"/>
      <c r="E129" s="53"/>
      <c r="F129" s="53"/>
      <c r="H129" s="100"/>
      <c r="J129" s="100"/>
      <c r="K129" s="100"/>
      <c r="L129" s="100"/>
      <c r="M129" s="100"/>
      <c r="N129" s="100"/>
      <c r="O129" s="100"/>
      <c r="Q129" s="100"/>
      <c r="S129" s="100"/>
      <c r="T129" s="100"/>
      <c r="V129" s="133"/>
    </row>
    <row r="130" spans="2:22" s="82" customFormat="1" ht="15" x14ac:dyDescent="0.25">
      <c r="B130" s="89" t="s">
        <v>225</v>
      </c>
      <c r="C130" s="53"/>
      <c r="D130" s="53"/>
      <c r="E130" s="53"/>
      <c r="F130" s="53"/>
      <c r="S130" s="133"/>
      <c r="T130" s="133"/>
      <c r="U130" s="133"/>
      <c r="V130" s="133"/>
    </row>
    <row r="131" spans="2:22" s="53" customFormat="1" ht="12" customHeight="1" x14ac:dyDescent="0.2">
      <c r="B131" s="90" t="s">
        <v>177</v>
      </c>
      <c r="D131" s="95" t="s">
        <v>266</v>
      </c>
      <c r="F131" s="53" t="s">
        <v>178</v>
      </c>
      <c r="H131" s="96">
        <f>SUM(J131:O131)</f>
        <v>113008459.04853667</v>
      </c>
      <c r="J131" s="94">
        <f>J127-J119</f>
        <v>2286589.4343200354</v>
      </c>
      <c r="K131" s="94">
        <f>K127-K119</f>
        <v>29913215.681299388</v>
      </c>
      <c r="L131" s="94">
        <f>L127-L119</f>
        <v>35076433.058630392</v>
      </c>
      <c r="M131" s="94">
        <f>M127-M119</f>
        <v>1220495.3698303227</v>
      </c>
      <c r="N131" s="39">
        <f>(N127-N119)+(Q127-Q119)</f>
        <v>44156339.702917024</v>
      </c>
      <c r="O131" s="94">
        <f>O127-O119</f>
        <v>355385.80153950967</v>
      </c>
      <c r="Q131" s="3"/>
      <c r="S131" s="94">
        <f>S127</f>
        <v>29913215.681299388</v>
      </c>
      <c r="T131" s="94">
        <f>T127-T119</f>
        <v>1220495.3698303227</v>
      </c>
      <c r="V131" s="8" t="s">
        <v>799</v>
      </c>
    </row>
    <row r="132" spans="2:22" s="53" customFormat="1" ht="12" customHeight="1" x14ac:dyDescent="0.2">
      <c r="B132" s="90" t="s">
        <v>177</v>
      </c>
      <c r="D132" s="95" t="s">
        <v>230</v>
      </c>
      <c r="F132" s="53" t="s">
        <v>178</v>
      </c>
      <c r="H132" s="96">
        <f>SUM(J132:O132)</f>
        <v>108835292.77963816</v>
      </c>
      <c r="J132" s="94">
        <f>J128-J119</f>
        <v>2199660.4276875956</v>
      </c>
      <c r="K132" s="94">
        <f>K128-K119</f>
        <v>28795901.290663362</v>
      </c>
      <c r="L132" s="94">
        <f>L128-L119</f>
        <v>33746267.739355408</v>
      </c>
      <c r="M132" s="94">
        <f>M128-M119</f>
        <v>1180398.1680477245</v>
      </c>
      <c r="N132" s="39">
        <f>(N128-N119)+(Q128-Q119)</f>
        <v>42569706.242057778</v>
      </c>
      <c r="O132" s="94">
        <f>O128-O119</f>
        <v>343358.9118263016</v>
      </c>
      <c r="Q132" s="3"/>
      <c r="S132" s="94">
        <f>S128</f>
        <v>28795901.290663362</v>
      </c>
      <c r="T132" s="94">
        <f>T128-T119</f>
        <v>1180398.1680477245</v>
      </c>
      <c r="V132" s="133" t="s">
        <v>331</v>
      </c>
    </row>
    <row r="133" spans="2:22" s="82" customFormat="1" x14ac:dyDescent="0.2">
      <c r="S133" s="133"/>
      <c r="T133" s="133"/>
      <c r="U133" s="133"/>
    </row>
    <row r="134" spans="2:22" s="73" customFormat="1" x14ac:dyDescent="0.2">
      <c r="B134" s="73" t="s">
        <v>156</v>
      </c>
      <c r="S134" s="125"/>
      <c r="T134" s="125"/>
      <c r="U134" s="125"/>
    </row>
    <row r="135" spans="2:22" s="82" customFormat="1" x14ac:dyDescent="0.2">
      <c r="B135" s="84"/>
      <c r="S135" s="133"/>
      <c r="T135" s="133"/>
      <c r="U135" s="133"/>
    </row>
    <row r="136" spans="2:22" s="82" customFormat="1" ht="15" x14ac:dyDescent="0.2">
      <c r="B136" s="92" t="s">
        <v>220</v>
      </c>
      <c r="S136" s="133"/>
      <c r="T136" s="133"/>
      <c r="U136" s="133"/>
    </row>
    <row r="137" spans="2:22" s="82" customFormat="1" x14ac:dyDescent="0.2">
      <c r="B137" s="88" t="s">
        <v>214</v>
      </c>
      <c r="S137" s="133"/>
      <c r="T137" s="133"/>
      <c r="U137" s="133"/>
    </row>
    <row r="138" spans="2:22" s="82" customFormat="1" x14ac:dyDescent="0.2">
      <c r="B138" s="87" t="s">
        <v>122</v>
      </c>
      <c r="S138" s="133"/>
      <c r="T138" s="133"/>
      <c r="U138" s="133"/>
    </row>
    <row r="139" spans="2:22" s="82" customFormat="1" x14ac:dyDescent="0.2">
      <c r="B139" s="82" t="s">
        <v>123</v>
      </c>
      <c r="F139" s="82" t="s">
        <v>149</v>
      </c>
      <c r="H139" s="77">
        <f>SUM(J139:O139,Q139)</f>
        <v>25285911.283942379</v>
      </c>
      <c r="J139" s="76">
        <f>'GAW IMPORT-AD'!H71</f>
        <v>439694.10880255414</v>
      </c>
      <c r="K139" s="76">
        <f>'GAW IMPORT-AD'!I71</f>
        <v>6583467.0847935583</v>
      </c>
      <c r="L139" s="76">
        <f>'GAW IMPORT-AD'!J71</f>
        <v>5414929.9372798512</v>
      </c>
      <c r="M139" s="76">
        <f>'GAW IMPORT-AD'!K71</f>
        <v>449161.09311707056</v>
      </c>
      <c r="N139" s="76">
        <f>'GAW IMPORT-AD'!L71</f>
        <v>11517604.794236233</v>
      </c>
      <c r="O139" s="76">
        <f>'GAW IMPORT-AD'!M71</f>
        <v>139219.50505241187</v>
      </c>
      <c r="Q139" s="76">
        <f>'GAW IMPORT-AD'!O71</f>
        <v>741834.7606607012</v>
      </c>
      <c r="S139" s="76">
        <f>'GAW IMPORT-AD'!Q71</f>
        <v>6583467.0847935583</v>
      </c>
      <c r="T139" s="76">
        <f>'GAW IMPORT-AD'!R71</f>
        <v>449161.09311707056</v>
      </c>
      <c r="U139" s="133"/>
    </row>
    <row r="140" spans="2:22" s="82" customFormat="1" x14ac:dyDescent="0.2">
      <c r="B140" s="82" t="s">
        <v>124</v>
      </c>
      <c r="F140" s="82" t="s">
        <v>149</v>
      </c>
      <c r="H140" s="77">
        <f>SUM(J140:O140,Q140)</f>
        <v>387175554.73657763</v>
      </c>
      <c r="J140" s="76">
        <f>'GAW IMPORT-AD'!H72</f>
        <v>7035105.7408408681</v>
      </c>
      <c r="K140" s="76">
        <f>'GAW IMPORT-AD'!I72</f>
        <v>103218364.36386929</v>
      </c>
      <c r="L140" s="76">
        <f>'GAW IMPORT-AD'!J72</f>
        <v>63241622.866889417</v>
      </c>
      <c r="M140" s="76">
        <f>'GAW IMPORT-AD'!K72</f>
        <v>6288255.3036389882</v>
      </c>
      <c r="N140" s="76">
        <f>'GAW IMPORT-AD'!L72</f>
        <v>195799281.5020161</v>
      </c>
      <c r="O140" s="76">
        <f>'GAW IMPORT-AD'!M72</f>
        <v>1949073.0707337663</v>
      </c>
      <c r="Q140" s="76">
        <f>'GAW IMPORT-AD'!O72</f>
        <v>9643851.8885891158</v>
      </c>
      <c r="S140" s="76">
        <f>'GAW IMPORT-AD'!Q72</f>
        <v>103218364.36386929</v>
      </c>
      <c r="T140" s="76">
        <f>'GAW IMPORT-AD'!R72</f>
        <v>6288255.3036389882</v>
      </c>
      <c r="U140" s="133"/>
    </row>
    <row r="141" spans="2:22" s="82" customFormat="1" x14ac:dyDescent="0.2">
      <c r="S141" s="133"/>
      <c r="T141" s="133"/>
      <c r="U141" s="133"/>
    </row>
    <row r="142" spans="2:22" s="82" customFormat="1" x14ac:dyDescent="0.2">
      <c r="B142" s="87" t="s">
        <v>125</v>
      </c>
      <c r="S142" s="133"/>
      <c r="T142" s="133"/>
      <c r="U142" s="133"/>
    </row>
    <row r="143" spans="2:22" s="82" customFormat="1" x14ac:dyDescent="0.2">
      <c r="B143" s="82" t="s">
        <v>126</v>
      </c>
      <c r="F143" s="82" t="s">
        <v>149</v>
      </c>
      <c r="H143" s="77">
        <f>SUM(J143:O143,Q143)</f>
        <v>30473283.49278358</v>
      </c>
      <c r="J143" s="76">
        <f>'GAW IMPORT-AD'!H75</f>
        <v>664843.30133314151</v>
      </c>
      <c r="K143" s="76">
        <f>'GAW IMPORT-AD'!I75</f>
        <v>8156717.4769192794</v>
      </c>
      <c r="L143" s="76">
        <f>'GAW IMPORT-AD'!J75</f>
        <v>11595180.064145317</v>
      </c>
      <c r="M143" s="76">
        <f>'GAW IMPORT-AD'!K75</f>
        <v>213122.16426826024</v>
      </c>
      <c r="N143" s="76">
        <f>'GAW IMPORT-AD'!L75</f>
        <v>9390928.0195792932</v>
      </c>
      <c r="O143" s="76">
        <f>'GAW IMPORT-AD'!M75</f>
        <v>60519.397466168914</v>
      </c>
      <c r="Q143" s="76">
        <f>'GAW IMPORT-AD'!O75</f>
        <v>391973.06907212333</v>
      </c>
      <c r="S143" s="76">
        <f>'GAW IMPORT-AD'!Q75</f>
        <v>8156717.4769192794</v>
      </c>
      <c r="T143" s="76">
        <f>'GAW IMPORT-AD'!R75</f>
        <v>213122.16426826024</v>
      </c>
      <c r="U143" s="133"/>
    </row>
    <row r="144" spans="2:22" s="82" customFormat="1" x14ac:dyDescent="0.2">
      <c r="B144" s="82" t="s">
        <v>127</v>
      </c>
      <c r="F144" s="82" t="s">
        <v>149</v>
      </c>
      <c r="H144" s="77">
        <f>SUM(J144:O144,Q144)</f>
        <v>1078022631.5143847</v>
      </c>
      <c r="J144" s="76">
        <f>'GAW IMPORT-AD'!H76</f>
        <v>23617374.575220887</v>
      </c>
      <c r="K144" s="76">
        <f>'GAW IMPORT-AD'!I76</f>
        <v>291036551.05039489</v>
      </c>
      <c r="L144" s="76">
        <f>'GAW IMPORT-AD'!J76</f>
        <v>411630702.28296655</v>
      </c>
      <c r="M144" s="76">
        <f>'GAW IMPORT-AD'!K76</f>
        <v>7262576.5214938261</v>
      </c>
      <c r="N144" s="76">
        <f>'GAW IMPORT-AD'!L76</f>
        <v>327713328.2525456</v>
      </c>
      <c r="O144" s="76">
        <f>'GAW IMPORT-AD'!M76</f>
        <v>2496743.841543851</v>
      </c>
      <c r="Q144" s="76">
        <f>'GAW IMPORT-AD'!O76</f>
        <v>14265354.990219304</v>
      </c>
      <c r="S144" s="76">
        <f>'GAW IMPORT-AD'!Q76</f>
        <v>291036551.05039489</v>
      </c>
      <c r="T144" s="76">
        <f>'GAW IMPORT-AD'!R76</f>
        <v>7262576.5214938261</v>
      </c>
      <c r="U144" s="133"/>
    </row>
    <row r="145" spans="2:24" s="82" customFormat="1" x14ac:dyDescent="0.2">
      <c r="S145" s="133"/>
      <c r="T145" s="133"/>
      <c r="U145" s="133"/>
    </row>
    <row r="146" spans="2:24" s="82" customFormat="1" x14ac:dyDescent="0.2">
      <c r="B146" s="87" t="s">
        <v>128</v>
      </c>
      <c r="S146" s="133"/>
      <c r="T146" s="133"/>
      <c r="U146" s="133"/>
    </row>
    <row r="147" spans="2:24" s="82" customFormat="1" x14ac:dyDescent="0.2">
      <c r="B147" s="82" t="s">
        <v>129</v>
      </c>
      <c r="F147" s="82" t="s">
        <v>149</v>
      </c>
      <c r="H147" s="77">
        <f>SUM(J147:O147,Q147)</f>
        <v>0</v>
      </c>
      <c r="J147" s="76">
        <f>'GAW IMPORT-AD'!H79</f>
        <v>0</v>
      </c>
      <c r="K147" s="76">
        <f>'GAW IMPORT-AD'!I79</f>
        <v>0</v>
      </c>
      <c r="L147" s="76">
        <f>'GAW IMPORT-AD'!J79</f>
        <v>0</v>
      </c>
      <c r="M147" s="76">
        <f>'GAW IMPORT-AD'!K79</f>
        <v>0</v>
      </c>
      <c r="N147" s="76">
        <f>'GAW IMPORT-AD'!L79</f>
        <v>0</v>
      </c>
      <c r="O147" s="76">
        <f>'GAW IMPORT-AD'!M79</f>
        <v>0</v>
      </c>
      <c r="Q147" s="76">
        <f>'GAW IMPORT-AD'!O79</f>
        <v>0</v>
      </c>
      <c r="S147" s="76">
        <f>'GAW IMPORT-AD'!Q79</f>
        <v>0</v>
      </c>
      <c r="T147" s="76">
        <f>'GAW IMPORT-AD'!R79</f>
        <v>0</v>
      </c>
      <c r="U147" s="133"/>
    </row>
    <row r="148" spans="2:24" s="82" customFormat="1" x14ac:dyDescent="0.2">
      <c r="B148" s="82" t="s">
        <v>130</v>
      </c>
      <c r="F148" s="82" t="s">
        <v>149</v>
      </c>
      <c r="H148" s="77">
        <f>SUM(J148:O148,Q148)</f>
        <v>0</v>
      </c>
      <c r="J148" s="76">
        <f>'GAW IMPORT-AD'!H80</f>
        <v>0</v>
      </c>
      <c r="K148" s="76">
        <f>'GAW IMPORT-AD'!I80</f>
        <v>0</v>
      </c>
      <c r="L148" s="76">
        <f>'GAW IMPORT-AD'!J80</f>
        <v>0</v>
      </c>
      <c r="M148" s="76">
        <f>'GAW IMPORT-AD'!K80</f>
        <v>0</v>
      </c>
      <c r="N148" s="76">
        <f>'GAW IMPORT-AD'!L80</f>
        <v>0</v>
      </c>
      <c r="O148" s="76">
        <f>'GAW IMPORT-AD'!M80</f>
        <v>0</v>
      </c>
      <c r="Q148" s="76">
        <f>'GAW IMPORT-AD'!O80</f>
        <v>0</v>
      </c>
      <c r="S148" s="76">
        <f>'GAW IMPORT-AD'!Q80</f>
        <v>0</v>
      </c>
      <c r="T148" s="76">
        <f>'GAW IMPORT-AD'!R80</f>
        <v>0</v>
      </c>
      <c r="U148" s="133"/>
    </row>
    <row r="149" spans="2:24" s="82" customFormat="1" x14ac:dyDescent="0.2">
      <c r="S149" s="133"/>
      <c r="T149" s="133"/>
      <c r="U149" s="133"/>
    </row>
    <row r="150" spans="2:24" s="82" customFormat="1" x14ac:dyDescent="0.2">
      <c r="B150" s="87" t="s">
        <v>131</v>
      </c>
      <c r="S150" s="133"/>
      <c r="T150" s="133"/>
      <c r="U150" s="133"/>
    </row>
    <row r="151" spans="2:24" s="82" customFormat="1" x14ac:dyDescent="0.2">
      <c r="B151" s="82" t="s">
        <v>132</v>
      </c>
      <c r="F151" s="82" t="s">
        <v>149</v>
      </c>
      <c r="H151" s="77">
        <f>SUM(J151:O151,Q151)</f>
        <v>0</v>
      </c>
      <c r="J151" s="76">
        <f>'GAW IMPORT-AD'!H83</f>
        <v>0</v>
      </c>
      <c r="K151" s="76">
        <f>'GAW IMPORT-AD'!I83</f>
        <v>0</v>
      </c>
      <c r="L151" s="76">
        <f>'GAW IMPORT-AD'!J83</f>
        <v>0</v>
      </c>
      <c r="M151" s="76">
        <f>'GAW IMPORT-AD'!K83</f>
        <v>0</v>
      </c>
      <c r="N151" s="76">
        <f>'GAW IMPORT-AD'!L83</f>
        <v>0</v>
      </c>
      <c r="O151" s="76">
        <f>'GAW IMPORT-AD'!M83</f>
        <v>0</v>
      </c>
      <c r="Q151" s="76">
        <f>'GAW IMPORT-AD'!O83</f>
        <v>0</v>
      </c>
      <c r="S151" s="76">
        <f>'GAW IMPORT-AD'!Q83</f>
        <v>0</v>
      </c>
      <c r="T151" s="76">
        <f>'GAW IMPORT-AD'!R83</f>
        <v>0</v>
      </c>
      <c r="U151" s="133"/>
    </row>
    <row r="152" spans="2:24" s="82" customFormat="1" x14ac:dyDescent="0.2">
      <c r="B152" s="82" t="s">
        <v>133</v>
      </c>
      <c r="F152" s="82" t="s">
        <v>149</v>
      </c>
      <c r="H152" s="77">
        <f>SUM(J152:O152,Q152)</f>
        <v>0</v>
      </c>
      <c r="J152" s="76">
        <f>'GAW IMPORT-AD'!H84</f>
        <v>0</v>
      </c>
      <c r="K152" s="76">
        <f>'GAW IMPORT-AD'!I84</f>
        <v>0</v>
      </c>
      <c r="L152" s="76">
        <f>'GAW IMPORT-AD'!J84</f>
        <v>0</v>
      </c>
      <c r="M152" s="76">
        <f>'GAW IMPORT-AD'!K84</f>
        <v>0</v>
      </c>
      <c r="N152" s="76">
        <f>'GAW IMPORT-AD'!L84</f>
        <v>0</v>
      </c>
      <c r="O152" s="76">
        <f>'GAW IMPORT-AD'!M84</f>
        <v>0</v>
      </c>
      <c r="Q152" s="76">
        <f>'GAW IMPORT-AD'!O84</f>
        <v>0</v>
      </c>
      <c r="S152" s="76">
        <f>'GAW IMPORT-AD'!Q84</f>
        <v>0</v>
      </c>
      <c r="T152" s="76">
        <f>'GAW IMPORT-AD'!R84</f>
        <v>0</v>
      </c>
      <c r="U152" s="133"/>
    </row>
    <row r="153" spans="2:24" s="82" customFormat="1" x14ac:dyDescent="0.2">
      <c r="S153" s="133"/>
      <c r="T153" s="133"/>
      <c r="U153" s="133"/>
    </row>
    <row r="154" spans="2:24" s="82" customFormat="1" x14ac:dyDescent="0.2">
      <c r="B154" s="88" t="s">
        <v>151</v>
      </c>
      <c r="S154" s="133"/>
      <c r="T154" s="133"/>
      <c r="U154" s="133"/>
    </row>
    <row r="155" spans="2:24" s="82" customFormat="1" x14ac:dyDescent="0.2">
      <c r="B155" s="87" t="s">
        <v>111</v>
      </c>
      <c r="S155" s="133"/>
      <c r="T155" s="133"/>
      <c r="U155" s="133"/>
    </row>
    <row r="156" spans="2:24" s="82" customFormat="1" x14ac:dyDescent="0.2">
      <c r="B156" s="82" t="s">
        <v>112</v>
      </c>
      <c r="F156" s="82" t="s">
        <v>147</v>
      </c>
      <c r="H156" s="77">
        <f>SUM(J156:O156,Q156)</f>
        <v>0</v>
      </c>
      <c r="J156" s="76">
        <f>'Input Ov. Op-AD'!H196</f>
        <v>0</v>
      </c>
      <c r="K156" s="76">
        <f>'Input Ov. Op-AD'!I196</f>
        <v>0</v>
      </c>
      <c r="L156" s="76">
        <f>'Input Ov. Op-AD'!J196</f>
        <v>0</v>
      </c>
      <c r="M156" s="76">
        <f>'Input Ov. Op-AD'!K196</f>
        <v>0</v>
      </c>
      <c r="N156" s="76">
        <f>'Input Ov. Op-AD'!L196</f>
        <v>0</v>
      </c>
      <c r="O156" s="76">
        <f>'Input Ov. Op-AD'!M196</f>
        <v>0</v>
      </c>
      <c r="Q156" s="76">
        <f>'Input Ov. Op-AD'!O196</f>
        <v>0</v>
      </c>
      <c r="S156" s="76">
        <f>'Input Ov. Op-AD'!Q196</f>
        <v>0</v>
      </c>
      <c r="T156" s="76">
        <f>'Input Ov. Op-AD'!R196</f>
        <v>0</v>
      </c>
      <c r="U156" s="133"/>
    </row>
    <row r="157" spans="2:24" s="82" customFormat="1" x14ac:dyDescent="0.2">
      <c r="S157" s="133"/>
      <c r="T157" s="133"/>
      <c r="U157" s="133"/>
    </row>
    <row r="158" spans="2:24" s="82" customFormat="1" ht="15" x14ac:dyDescent="0.25">
      <c r="B158" s="89" t="s">
        <v>221</v>
      </c>
      <c r="C158" s="53"/>
      <c r="D158" s="53"/>
      <c r="E158" s="53"/>
      <c r="F158" s="53"/>
      <c r="S158" s="133"/>
      <c r="T158" s="133"/>
      <c r="U158" s="133"/>
    </row>
    <row r="159" spans="2:24" s="82" customFormat="1" x14ac:dyDescent="0.2">
      <c r="B159" s="88" t="s">
        <v>222</v>
      </c>
      <c r="C159" s="53"/>
      <c r="D159" s="53"/>
      <c r="E159" s="53"/>
      <c r="F159" s="53"/>
      <c r="S159" s="133"/>
      <c r="T159" s="133"/>
      <c r="U159" s="133"/>
    </row>
    <row r="160" spans="2:24" s="82" customFormat="1" x14ac:dyDescent="0.2">
      <c r="B160" s="90" t="s">
        <v>126</v>
      </c>
      <c r="C160" s="53"/>
      <c r="D160" s="53"/>
      <c r="E160" s="53"/>
      <c r="F160" s="53" t="s">
        <v>147</v>
      </c>
      <c r="H160" s="77">
        <f>SUM(J160:O160,Q160)</f>
        <v>55759194.776725963</v>
      </c>
      <c r="J160" s="93">
        <f t="shared" ref="J160:O161" si="24">J139+J143+J147+J151</f>
        <v>1104537.4101356957</v>
      </c>
      <c r="K160" s="93">
        <f t="shared" si="24"/>
        <v>14740184.561712839</v>
      </c>
      <c r="L160" s="93">
        <f t="shared" si="24"/>
        <v>17010110.001425169</v>
      </c>
      <c r="M160" s="93">
        <f t="shared" si="24"/>
        <v>662283.25738533074</v>
      </c>
      <c r="N160" s="93">
        <f t="shared" si="24"/>
        <v>20908532.813815527</v>
      </c>
      <c r="O160" s="93">
        <f t="shared" si="24"/>
        <v>199738.90251858078</v>
      </c>
      <c r="Q160" s="93">
        <f>Q139+Q143+Q147+Q151</f>
        <v>1133807.8297328246</v>
      </c>
      <c r="S160" s="93">
        <f t="shared" ref="S160:T160" si="25">S139+S143+S147+S151</f>
        <v>14740184.561712839</v>
      </c>
      <c r="T160" s="93">
        <f t="shared" si="25"/>
        <v>662283.25738533074</v>
      </c>
      <c r="U160" s="133"/>
      <c r="V160" s="8" t="s">
        <v>800</v>
      </c>
      <c r="X160" s="8"/>
    </row>
    <row r="161" spans="2:24" s="82" customFormat="1" x14ac:dyDescent="0.2">
      <c r="B161" s="90" t="s">
        <v>155</v>
      </c>
      <c r="C161" s="53"/>
      <c r="D161" s="53"/>
      <c r="E161" s="53"/>
      <c r="F161" s="53" t="s">
        <v>147</v>
      </c>
      <c r="H161" s="77">
        <f>SUM(J161:O161,Q161)</f>
        <v>1465198186.2509627</v>
      </c>
      <c r="J161" s="93">
        <f t="shared" si="24"/>
        <v>30652480.316061754</v>
      </c>
      <c r="K161" s="93">
        <f t="shared" si="24"/>
        <v>394254915.4142642</v>
      </c>
      <c r="L161" s="93">
        <f t="shared" si="24"/>
        <v>474872325.14985597</v>
      </c>
      <c r="M161" s="93">
        <f t="shared" si="24"/>
        <v>13550831.825132813</v>
      </c>
      <c r="N161" s="93">
        <f t="shared" si="24"/>
        <v>523512609.75456166</v>
      </c>
      <c r="O161" s="93">
        <f t="shared" si="24"/>
        <v>4445816.9122776175</v>
      </c>
      <c r="Q161" s="93">
        <f>Q140+Q144+Q148+Q152</f>
        <v>23909206.87880842</v>
      </c>
      <c r="S161" s="93">
        <f t="shared" ref="S161:T161" si="26">S140+S144+S148+S152</f>
        <v>394254915.4142642</v>
      </c>
      <c r="T161" s="93">
        <f t="shared" si="26"/>
        <v>13550831.825132813</v>
      </c>
      <c r="U161" s="133"/>
      <c r="V161" s="8" t="s">
        <v>801</v>
      </c>
      <c r="X161" s="8"/>
    </row>
    <row r="162" spans="2:24" s="82" customFormat="1" x14ac:dyDescent="0.2">
      <c r="B162" s="53"/>
      <c r="C162" s="53"/>
      <c r="D162" s="53"/>
      <c r="E162" s="53"/>
      <c r="F162" s="53"/>
      <c r="S162" s="133"/>
      <c r="T162" s="133"/>
      <c r="U162" s="133"/>
      <c r="X162" s="133"/>
    </row>
    <row r="163" spans="2:24" s="82" customFormat="1" x14ac:dyDescent="0.2">
      <c r="B163" s="88" t="s">
        <v>223</v>
      </c>
      <c r="C163" s="53"/>
      <c r="D163" s="91"/>
      <c r="E163" s="53"/>
      <c r="F163" s="53"/>
      <c r="S163" s="133"/>
      <c r="T163" s="133"/>
      <c r="U163" s="133"/>
      <c r="X163" s="133"/>
    </row>
    <row r="164" spans="2:24" s="53" customFormat="1" ht="12" customHeight="1" x14ac:dyDescent="0.2">
      <c r="B164" s="90" t="s">
        <v>165</v>
      </c>
      <c r="D164" s="95" t="s">
        <v>227</v>
      </c>
      <c r="F164" s="53" t="s">
        <v>147</v>
      </c>
      <c r="H164" s="77">
        <f>SUM(J164:O164,Q164)</f>
        <v>115099721.31988993</v>
      </c>
      <c r="J164" s="96">
        <f>J160+J161*$H$21</f>
        <v>2345962.8629361968</v>
      </c>
      <c r="K164" s="96">
        <f t="shared" ref="K164:O164" si="27">K160+K161*$H$21</f>
        <v>30707508.635990538</v>
      </c>
      <c r="L164" s="96">
        <f t="shared" si="27"/>
        <v>36242439.169994332</v>
      </c>
      <c r="M164" s="96">
        <f t="shared" si="27"/>
        <v>1211091.9463032098</v>
      </c>
      <c r="N164" s="96">
        <f t="shared" si="27"/>
        <v>42110793.508875266</v>
      </c>
      <c r="O164" s="96">
        <f t="shared" si="27"/>
        <v>379794.48746582423</v>
      </c>
      <c r="Q164" s="96">
        <f t="shared" ref="Q164" si="28">Q160+Q161*$H$21</f>
        <v>2102130.7083245656</v>
      </c>
      <c r="S164" s="96">
        <f t="shared" ref="S164:T164" si="29">S160+S161*$H$21</f>
        <v>30707508.635990538</v>
      </c>
      <c r="T164" s="96">
        <f t="shared" si="29"/>
        <v>1211091.9463032098</v>
      </c>
      <c r="V164" s="8" t="s">
        <v>802</v>
      </c>
      <c r="X164" s="8"/>
    </row>
    <row r="165" spans="2:24" s="53" customFormat="1" ht="12" customHeight="1" x14ac:dyDescent="0.2">
      <c r="B165" s="90" t="s">
        <v>165</v>
      </c>
      <c r="D165" s="95" t="s">
        <v>228</v>
      </c>
      <c r="F165" s="53" t="s">
        <v>147</v>
      </c>
      <c r="H165" s="77">
        <f>SUM(J165:O165,Q165)</f>
        <v>110704126.76113704</v>
      </c>
      <c r="J165" s="96">
        <f>J160+J161*$H$22</f>
        <v>2254005.4219880113</v>
      </c>
      <c r="K165" s="96">
        <f t="shared" ref="K165:O165" si="30">K160+K161*$H$22</f>
        <v>29524743.889747743</v>
      </c>
      <c r="L165" s="96">
        <f t="shared" si="30"/>
        <v>34817822.194544762</v>
      </c>
      <c r="M165" s="96">
        <f t="shared" si="30"/>
        <v>1170439.4508278111</v>
      </c>
      <c r="N165" s="96">
        <f t="shared" si="30"/>
        <v>40540255.679611586</v>
      </c>
      <c r="O165" s="96">
        <f t="shared" si="30"/>
        <v>366457.03672899143</v>
      </c>
      <c r="Q165" s="96">
        <f t="shared" ref="Q165" si="31">Q160+Q161*$H$22</f>
        <v>2030403.0876881401</v>
      </c>
      <c r="S165" s="96">
        <f t="shared" ref="S165:T165" si="32">S160+S161*$H$22</f>
        <v>29524743.889747743</v>
      </c>
      <c r="T165" s="96">
        <f t="shared" si="32"/>
        <v>1170439.4508278111</v>
      </c>
      <c r="X165" s="97"/>
    </row>
    <row r="166" spans="2:24" s="97" customFormat="1" ht="12" customHeight="1" x14ac:dyDescent="0.2">
      <c r="B166" s="98"/>
      <c r="D166" s="99"/>
      <c r="H166" s="100"/>
      <c r="J166" s="100"/>
      <c r="K166" s="100"/>
      <c r="L166" s="100"/>
      <c r="M166" s="100"/>
      <c r="N166" s="100"/>
      <c r="O166" s="100"/>
      <c r="Q166" s="100"/>
      <c r="S166" s="100"/>
      <c r="T166" s="100"/>
      <c r="X166" s="133"/>
    </row>
    <row r="167" spans="2:24" s="53" customFormat="1" ht="12" customHeight="1" x14ac:dyDescent="0.2">
      <c r="B167" s="90" t="s">
        <v>165</v>
      </c>
      <c r="D167" s="95" t="s">
        <v>248</v>
      </c>
      <c r="F167" s="53" t="s">
        <v>147</v>
      </c>
      <c r="H167" s="77">
        <f>SUM(J167:O167,Q167)</f>
        <v>74806771.19798848</v>
      </c>
      <c r="J167" s="96">
        <f>J160+J161*$H$15</f>
        <v>1503019.6542444983</v>
      </c>
      <c r="K167" s="96">
        <f t="shared" ref="K167:O167" si="33">K160+K161*$H$15</f>
        <v>19865498.462098274</v>
      </c>
      <c r="L167" s="96">
        <f t="shared" si="33"/>
        <v>23183450.228373297</v>
      </c>
      <c r="M167" s="96">
        <f t="shared" si="33"/>
        <v>838444.07111205731</v>
      </c>
      <c r="N167" s="96">
        <f t="shared" si="33"/>
        <v>27714196.74062483</v>
      </c>
      <c r="O167" s="96">
        <f t="shared" si="33"/>
        <v>257534.52237818981</v>
      </c>
      <c r="Q167" s="96">
        <f t="shared" ref="Q167" si="34">Q160+Q161*$H$15</f>
        <v>1444627.519157334</v>
      </c>
      <c r="S167" s="96">
        <f t="shared" ref="S167:T167" si="35">S160+S161*$H$15</f>
        <v>19865498.462098274</v>
      </c>
      <c r="T167" s="96">
        <f t="shared" si="35"/>
        <v>838444.07111205731</v>
      </c>
      <c r="V167" s="8" t="s">
        <v>802</v>
      </c>
      <c r="X167" s="133"/>
    </row>
    <row r="168" spans="2:24" s="53" customFormat="1" ht="12" customHeight="1" x14ac:dyDescent="0.2">
      <c r="B168" s="90" t="s">
        <v>165</v>
      </c>
      <c r="D168" s="95" t="s">
        <v>229</v>
      </c>
      <c r="F168" s="53" t="s">
        <v>147</v>
      </c>
      <c r="H168" s="77">
        <f>SUM(J168:O168,Q168)</f>
        <v>70411176.639235571</v>
      </c>
      <c r="J168" s="96">
        <f>J160+J161*$H$16</f>
        <v>1411062.2132963133</v>
      </c>
      <c r="K168" s="96">
        <f t="shared" ref="K168:O168" si="36">K160+K161*$H$16</f>
        <v>18682733.715855479</v>
      </c>
      <c r="L168" s="96">
        <f t="shared" si="36"/>
        <v>21758833.252923727</v>
      </c>
      <c r="M168" s="96">
        <f t="shared" si="36"/>
        <v>797791.57563665882</v>
      </c>
      <c r="N168" s="96">
        <f t="shared" si="36"/>
        <v>26143658.911361143</v>
      </c>
      <c r="O168" s="96">
        <f t="shared" si="36"/>
        <v>244197.07164135698</v>
      </c>
      <c r="Q168" s="96">
        <f t="shared" ref="Q168" si="37">Q160+Q161*$H$16</f>
        <v>1372899.8985209088</v>
      </c>
      <c r="S168" s="96">
        <f t="shared" ref="S168:T168" si="38">S160+S161*$H$16</f>
        <v>18682733.715855479</v>
      </c>
      <c r="T168" s="96">
        <f t="shared" si="38"/>
        <v>797791.57563665882</v>
      </c>
      <c r="X168" s="8"/>
    </row>
    <row r="169" spans="2:24" s="97" customFormat="1" ht="12" customHeight="1" x14ac:dyDescent="0.2">
      <c r="B169" s="98"/>
      <c r="D169" s="99"/>
      <c r="H169" s="100"/>
      <c r="J169" s="100"/>
      <c r="K169" s="100"/>
      <c r="L169" s="100"/>
      <c r="M169" s="100"/>
      <c r="N169" s="100"/>
      <c r="O169" s="100"/>
      <c r="Q169" s="100"/>
      <c r="S169" s="100"/>
      <c r="T169" s="100"/>
      <c r="X169" s="133"/>
    </row>
    <row r="170" spans="2:24" s="82" customFormat="1" ht="15" x14ac:dyDescent="0.25">
      <c r="B170" s="89" t="s">
        <v>225</v>
      </c>
      <c r="C170" s="53"/>
      <c r="D170" s="53"/>
      <c r="E170" s="53"/>
      <c r="F170" s="53"/>
      <c r="S170" s="133"/>
      <c r="T170" s="133"/>
      <c r="U170" s="133"/>
    </row>
    <row r="171" spans="2:24" s="53" customFormat="1" ht="12" customHeight="1" x14ac:dyDescent="0.2">
      <c r="B171" s="90" t="s">
        <v>165</v>
      </c>
      <c r="D171" s="95" t="s">
        <v>232</v>
      </c>
      <c r="F171" s="53" t="s">
        <v>147</v>
      </c>
      <c r="H171" s="96">
        <f>SUM(J171:O171)</f>
        <v>115099721.31988993</v>
      </c>
      <c r="J171" s="94">
        <f>J164-J156</f>
        <v>2345962.8629361968</v>
      </c>
      <c r="K171" s="94">
        <f>K164-K156</f>
        <v>30707508.635990538</v>
      </c>
      <c r="L171" s="94">
        <f>L164-L156</f>
        <v>36242439.169994332</v>
      </c>
      <c r="M171" s="94">
        <f>M164-M156</f>
        <v>1211091.9463032098</v>
      </c>
      <c r="N171" s="39">
        <f>(N164-N156)+(Q164-Q156)</f>
        <v>44212924.217199832</v>
      </c>
      <c r="O171" s="94">
        <f>O164-O156</f>
        <v>379794.48746582423</v>
      </c>
      <c r="Q171" s="3"/>
      <c r="S171" s="94">
        <f>S164</f>
        <v>30707508.635990538</v>
      </c>
      <c r="T171" s="94">
        <f>T164-T156</f>
        <v>1211091.9463032098</v>
      </c>
      <c r="V171" s="8" t="s">
        <v>799</v>
      </c>
    </row>
    <row r="172" spans="2:24" s="53" customFormat="1" ht="12" customHeight="1" x14ac:dyDescent="0.2">
      <c r="B172" s="90" t="s">
        <v>165</v>
      </c>
      <c r="D172" s="95" t="s">
        <v>234</v>
      </c>
      <c r="F172" s="53" t="s">
        <v>147</v>
      </c>
      <c r="H172" s="96">
        <f>SUM(J172:O172)</f>
        <v>110704126.76113704</v>
      </c>
      <c r="J172" s="94">
        <f>J165-J156</f>
        <v>2254005.4219880113</v>
      </c>
      <c r="K172" s="94">
        <f>K165-K156</f>
        <v>29524743.889747743</v>
      </c>
      <c r="L172" s="94">
        <f>L165-L156</f>
        <v>34817822.194544762</v>
      </c>
      <c r="M172" s="94">
        <f>M165-M156</f>
        <v>1170439.4508278111</v>
      </c>
      <c r="N172" s="39">
        <f>(N165-N156)+(Q165-Q156)</f>
        <v>42570658.767299727</v>
      </c>
      <c r="O172" s="94">
        <f>O165-O156</f>
        <v>366457.03672899143</v>
      </c>
      <c r="Q172" s="3"/>
      <c r="S172" s="94">
        <f>S165</f>
        <v>29524743.889747743</v>
      </c>
      <c r="T172" s="94">
        <f>T165-T156</f>
        <v>1170439.4508278111</v>
      </c>
      <c r="V172" s="133" t="s">
        <v>331</v>
      </c>
    </row>
    <row r="173" spans="2:24" s="82" customFormat="1" x14ac:dyDescent="0.2">
      <c r="K173" s="133"/>
      <c r="L173" s="133"/>
      <c r="M173" s="133"/>
      <c r="O173" s="133"/>
      <c r="Q173" s="86"/>
      <c r="S173" s="133"/>
      <c r="T173" s="133"/>
      <c r="U173" s="133"/>
    </row>
    <row r="174" spans="2:24" s="53" customFormat="1" ht="12" customHeight="1" x14ac:dyDescent="0.2">
      <c r="B174" s="90" t="s">
        <v>165</v>
      </c>
      <c r="D174" s="95" t="s">
        <v>249</v>
      </c>
      <c r="F174" s="53" t="s">
        <v>147</v>
      </c>
      <c r="H174" s="96">
        <f>SUM(J174:O174)</f>
        <v>74806771.197988495</v>
      </c>
      <c r="J174" s="94">
        <f>J167-J156</f>
        <v>1503019.6542444983</v>
      </c>
      <c r="K174" s="94">
        <f>K167-K156</f>
        <v>19865498.462098274</v>
      </c>
      <c r="L174" s="94">
        <f>L167-L156</f>
        <v>23183450.228373297</v>
      </c>
      <c r="M174" s="94">
        <f>M167-M156</f>
        <v>838444.07111205731</v>
      </c>
      <c r="N174" s="39">
        <f>(N167-N156)+(Q167-Q156)</f>
        <v>29158824.259782165</v>
      </c>
      <c r="O174" s="94">
        <f>O167-O156</f>
        <v>257534.52237818981</v>
      </c>
      <c r="Q174" s="3"/>
      <c r="S174" s="94">
        <f>S167</f>
        <v>19865498.462098274</v>
      </c>
      <c r="T174" s="94">
        <f>T167-T156</f>
        <v>838444.07111205731</v>
      </c>
      <c r="V174" s="8" t="s">
        <v>799</v>
      </c>
    </row>
    <row r="175" spans="2:24" s="53" customFormat="1" ht="12" customHeight="1" x14ac:dyDescent="0.2">
      <c r="B175" s="90" t="s">
        <v>165</v>
      </c>
      <c r="D175" s="95" t="s">
        <v>233</v>
      </c>
      <c r="F175" s="53" t="s">
        <v>147</v>
      </c>
      <c r="H175" s="96">
        <f>SUM(J175:O175)</f>
        <v>70411176.639235586</v>
      </c>
      <c r="J175" s="94">
        <f>J168-J156</f>
        <v>1411062.2132963133</v>
      </c>
      <c r="K175" s="94">
        <f>K168-K156</f>
        <v>18682733.715855479</v>
      </c>
      <c r="L175" s="94">
        <f>L168-L156</f>
        <v>21758833.252923727</v>
      </c>
      <c r="M175" s="94">
        <f>M168-M156</f>
        <v>797791.57563665882</v>
      </c>
      <c r="N175" s="39">
        <f>(N168-N156)+(Q168-Q156)</f>
        <v>27516558.809882052</v>
      </c>
      <c r="O175" s="94">
        <f>O168-O156</f>
        <v>244197.07164135698</v>
      </c>
      <c r="Q175" s="3"/>
      <c r="S175" s="94">
        <f>S168</f>
        <v>18682733.715855479</v>
      </c>
      <c r="T175" s="94">
        <f>T168-T156</f>
        <v>797791.57563665882</v>
      </c>
      <c r="V175" s="133" t="s">
        <v>331</v>
      </c>
    </row>
    <row r="176" spans="2:24" s="82" customFormat="1" x14ac:dyDescent="0.2">
      <c r="S176" s="133"/>
      <c r="T176" s="133"/>
      <c r="U176" s="133"/>
    </row>
    <row r="177" spans="2:21" s="73" customFormat="1" x14ac:dyDescent="0.2">
      <c r="B177" s="73" t="s">
        <v>158</v>
      </c>
      <c r="S177" s="125"/>
      <c r="T177" s="125"/>
      <c r="U177" s="125"/>
    </row>
    <row r="178" spans="2:21" s="82" customFormat="1" x14ac:dyDescent="0.2">
      <c r="B178" s="84"/>
      <c r="S178" s="133"/>
      <c r="T178" s="133"/>
      <c r="U178" s="133"/>
    </row>
    <row r="179" spans="2:21" s="82" customFormat="1" ht="15" x14ac:dyDescent="0.2">
      <c r="B179" s="92" t="s">
        <v>220</v>
      </c>
      <c r="S179" s="133"/>
      <c r="T179" s="133"/>
      <c r="U179" s="133"/>
    </row>
    <row r="180" spans="2:21" s="82" customFormat="1" x14ac:dyDescent="0.2">
      <c r="B180" s="88" t="s">
        <v>214</v>
      </c>
      <c r="S180" s="133"/>
      <c r="T180" s="133"/>
      <c r="U180" s="133"/>
    </row>
    <row r="181" spans="2:21" s="82" customFormat="1" x14ac:dyDescent="0.2">
      <c r="B181" s="87" t="s">
        <v>122</v>
      </c>
      <c r="S181" s="133"/>
      <c r="T181" s="133"/>
      <c r="U181" s="133"/>
    </row>
    <row r="182" spans="2:21" s="82" customFormat="1" x14ac:dyDescent="0.2">
      <c r="B182" s="82" t="s">
        <v>123</v>
      </c>
      <c r="F182" s="82" t="s">
        <v>116</v>
      </c>
      <c r="H182" s="77">
        <f>SUM(J182:O182,Q182)</f>
        <v>25816915.420905169</v>
      </c>
      <c r="J182" s="76">
        <f>'GAW IMPORT-AD'!H89</f>
        <v>448927.68508740776</v>
      </c>
      <c r="K182" s="76">
        <f>'GAW IMPORT-AD'!I89</f>
        <v>6721719.8935742239</v>
      </c>
      <c r="L182" s="76">
        <f>'GAW IMPORT-AD'!J89</f>
        <v>5528643.4659627285</v>
      </c>
      <c r="M182" s="76">
        <f>'GAW IMPORT-AD'!K89</f>
        <v>458593.47607252904</v>
      </c>
      <c r="N182" s="76">
        <f>'GAW IMPORT-AD'!L89</f>
        <v>11759474.494915193</v>
      </c>
      <c r="O182" s="76">
        <f>'GAW IMPORT-AD'!M89</f>
        <v>142143.11465851252</v>
      </c>
      <c r="Q182" s="76">
        <f>'GAW IMPORT-AD'!O89</f>
        <v>757413.29063457588</v>
      </c>
      <c r="S182" s="76">
        <f>'GAW IMPORT-AD'!Q89</f>
        <v>6721719.8935742239</v>
      </c>
      <c r="T182" s="76">
        <f>'GAW IMPORT-AD'!R89</f>
        <v>458593.47607252904</v>
      </c>
      <c r="U182" s="133"/>
    </row>
    <row r="183" spans="2:21" s="82" customFormat="1" x14ac:dyDescent="0.2">
      <c r="B183" s="82" t="s">
        <v>124</v>
      </c>
      <c r="F183" s="82" t="s">
        <v>116</v>
      </c>
      <c r="H183" s="77">
        <f>SUM(J183:O183,Q183)</f>
        <v>369489325.96514052</v>
      </c>
      <c r="J183" s="76">
        <f>'GAW IMPORT-AD'!H90</f>
        <v>6733915.2763111182</v>
      </c>
      <c r="K183" s="76">
        <f>'GAW IMPORT-AD'!I90</f>
        <v>98664230.121936306</v>
      </c>
      <c r="L183" s="76">
        <f>'GAW IMPORT-AD'!J90</f>
        <v>59041053.48113136</v>
      </c>
      <c r="M183" s="76">
        <f>'GAW IMPORT-AD'!K90</f>
        <v>5961715.1889428766</v>
      </c>
      <c r="N183" s="76">
        <f>'GAW IMPORT-AD'!L90</f>
        <v>188151591.91864324</v>
      </c>
      <c r="O183" s="76">
        <f>'GAW IMPORT-AD'!M90</f>
        <v>1847860.4905606625</v>
      </c>
      <c r="Q183" s="76">
        <f>'GAW IMPORT-AD'!O90</f>
        <v>9088959.487614911</v>
      </c>
      <c r="S183" s="76">
        <f>'GAW IMPORT-AD'!Q90</f>
        <v>98664230.121936306</v>
      </c>
      <c r="T183" s="76">
        <f>'GAW IMPORT-AD'!R90</f>
        <v>5961715.1889428766</v>
      </c>
      <c r="U183" s="133"/>
    </row>
    <row r="184" spans="2:21" s="82" customFormat="1" x14ac:dyDescent="0.2">
      <c r="S184" s="133"/>
      <c r="T184" s="133"/>
      <c r="U184" s="133"/>
    </row>
    <row r="185" spans="2:21" s="82" customFormat="1" x14ac:dyDescent="0.2">
      <c r="B185" s="87" t="s">
        <v>125</v>
      </c>
      <c r="S185" s="133"/>
      <c r="T185" s="133"/>
      <c r="U185" s="133"/>
    </row>
    <row r="186" spans="2:21" s="82" customFormat="1" x14ac:dyDescent="0.2">
      <c r="B186" s="82" t="s">
        <v>126</v>
      </c>
      <c r="F186" s="82" t="s">
        <v>116</v>
      </c>
      <c r="H186" s="77">
        <f>SUM(J186:O186,Q186)</f>
        <v>34157553.299566567</v>
      </c>
      <c r="J186" s="76">
        <f>'GAW IMPORT-AD'!H93</f>
        <v>739040.94804813142</v>
      </c>
      <c r="K186" s="76">
        <f>'GAW IMPORT-AD'!I93</f>
        <v>9306458.984422544</v>
      </c>
      <c r="L186" s="76">
        <f>'GAW IMPORT-AD'!J93</f>
        <v>12798335.250481673</v>
      </c>
      <c r="M186" s="76">
        <f>'GAW IMPORT-AD'!K93</f>
        <v>235678.22251891939</v>
      </c>
      <c r="N186" s="76">
        <f>'GAW IMPORT-AD'!L93</f>
        <v>10525184.161767352</v>
      </c>
      <c r="O186" s="76">
        <f>'GAW IMPORT-AD'!M93</f>
        <v>82097.581261315412</v>
      </c>
      <c r="Q186" s="76">
        <f>'GAW IMPORT-AD'!O93</f>
        <v>470758.15106663323</v>
      </c>
      <c r="S186" s="76">
        <f>'GAW IMPORT-AD'!Q93</f>
        <v>9306458.984422544</v>
      </c>
      <c r="T186" s="76">
        <f>'GAW IMPORT-AD'!R93</f>
        <v>235678.22251891939</v>
      </c>
      <c r="U186" s="133"/>
    </row>
    <row r="187" spans="2:21" s="82" customFormat="1" x14ac:dyDescent="0.2">
      <c r="B187" s="82" t="s">
        <v>127</v>
      </c>
      <c r="F187" s="82" t="s">
        <v>116</v>
      </c>
      <c r="H187" s="77">
        <f>SUM(J187:O187,Q187)</f>
        <v>1191215207.0795796</v>
      </c>
      <c r="J187" s="76">
        <f>'GAW IMPORT-AD'!H94</f>
        <v>25647812.841831855</v>
      </c>
      <c r="K187" s="76">
        <f>'GAW IMPORT-AD'!I94</f>
        <v>332159958.50033069</v>
      </c>
      <c r="L187" s="76">
        <f>'GAW IMPORT-AD'!J94</f>
        <v>439155236.43129188</v>
      </c>
      <c r="M187" s="76">
        <f>'GAW IMPORT-AD'!K94</f>
        <v>7915564.485926277</v>
      </c>
      <c r="N187" s="76">
        <f>'GAW IMPORT-AD'!L94</f>
        <v>365396073.25507945</v>
      </c>
      <c r="O187" s="76">
        <f>'GAW IMPORT-AD'!M94</f>
        <v>3458388.5432685674</v>
      </c>
      <c r="Q187" s="76">
        <f>'GAW IMPORT-AD'!O94</f>
        <v>17482173.021850742</v>
      </c>
      <c r="S187" s="76">
        <f>'GAW IMPORT-AD'!Q94</f>
        <v>332159958.50033069</v>
      </c>
      <c r="T187" s="76">
        <f>'GAW IMPORT-AD'!R94</f>
        <v>7915564.485926277</v>
      </c>
      <c r="U187" s="133"/>
    </row>
    <row r="188" spans="2:21" s="82" customFormat="1" x14ac:dyDescent="0.2">
      <c r="S188" s="133"/>
      <c r="T188" s="133"/>
      <c r="U188" s="133"/>
    </row>
    <row r="189" spans="2:21" s="82" customFormat="1" x14ac:dyDescent="0.2">
      <c r="B189" s="87" t="s">
        <v>128</v>
      </c>
      <c r="S189" s="133"/>
      <c r="T189" s="133"/>
      <c r="U189" s="133"/>
    </row>
    <row r="190" spans="2:21" s="82" customFormat="1" x14ac:dyDescent="0.2">
      <c r="B190" s="82" t="s">
        <v>129</v>
      </c>
      <c r="F190" s="82" t="s">
        <v>116</v>
      </c>
      <c r="H190" s="77">
        <f>SUM(J190:O190,Q190)</f>
        <v>0</v>
      </c>
      <c r="J190" s="76">
        <f>'GAW IMPORT-AD'!H97</f>
        <v>0</v>
      </c>
      <c r="K190" s="76">
        <f>'GAW IMPORT-AD'!I97</f>
        <v>0</v>
      </c>
      <c r="L190" s="76">
        <f>'GAW IMPORT-AD'!J97</f>
        <v>0</v>
      </c>
      <c r="M190" s="76">
        <f>'GAW IMPORT-AD'!K97</f>
        <v>0</v>
      </c>
      <c r="N190" s="76">
        <f>'GAW IMPORT-AD'!L97</f>
        <v>0</v>
      </c>
      <c r="O190" s="76">
        <f>'GAW IMPORT-AD'!M97</f>
        <v>0</v>
      </c>
      <c r="Q190" s="76">
        <f>'GAW IMPORT-AD'!O97</f>
        <v>0</v>
      </c>
      <c r="S190" s="76">
        <f>'GAW IMPORT-AD'!Q97</f>
        <v>0</v>
      </c>
      <c r="T190" s="76">
        <f>'GAW IMPORT-AD'!R97</f>
        <v>0</v>
      </c>
      <c r="U190" s="133"/>
    </row>
    <row r="191" spans="2:21" s="82" customFormat="1" x14ac:dyDescent="0.2">
      <c r="B191" s="82" t="s">
        <v>130</v>
      </c>
      <c r="F191" s="82" t="s">
        <v>116</v>
      </c>
      <c r="H191" s="77">
        <f>SUM(J191:O191,Q191)</f>
        <v>0</v>
      </c>
      <c r="J191" s="76">
        <f>'GAW IMPORT-AD'!H98</f>
        <v>0</v>
      </c>
      <c r="K191" s="76">
        <f>'GAW IMPORT-AD'!I98</f>
        <v>0</v>
      </c>
      <c r="L191" s="76">
        <f>'GAW IMPORT-AD'!J98</f>
        <v>0</v>
      </c>
      <c r="M191" s="76">
        <f>'GAW IMPORT-AD'!K98</f>
        <v>0</v>
      </c>
      <c r="N191" s="76">
        <f>'GAW IMPORT-AD'!L98</f>
        <v>0</v>
      </c>
      <c r="O191" s="76">
        <f>'GAW IMPORT-AD'!M98</f>
        <v>0</v>
      </c>
      <c r="Q191" s="76">
        <f>'GAW IMPORT-AD'!O98</f>
        <v>0</v>
      </c>
      <c r="S191" s="76">
        <f>'GAW IMPORT-AD'!Q98</f>
        <v>0</v>
      </c>
      <c r="T191" s="76">
        <f>'GAW IMPORT-AD'!R98</f>
        <v>0</v>
      </c>
      <c r="U191" s="133"/>
    </row>
    <row r="192" spans="2:21" s="82" customFormat="1" x14ac:dyDescent="0.2">
      <c r="S192" s="133"/>
      <c r="T192" s="133"/>
      <c r="U192" s="133"/>
    </row>
    <row r="193" spans="2:22" s="82" customFormat="1" x14ac:dyDescent="0.2">
      <c r="B193" s="87" t="s">
        <v>131</v>
      </c>
      <c r="S193" s="133"/>
      <c r="T193" s="133"/>
      <c r="U193" s="133"/>
    </row>
    <row r="194" spans="2:22" s="82" customFormat="1" x14ac:dyDescent="0.2">
      <c r="B194" s="82" t="s">
        <v>132</v>
      </c>
      <c r="F194" s="82" t="s">
        <v>116</v>
      </c>
      <c r="H194" s="77">
        <f>SUM(J194:O194,Q194)</f>
        <v>0</v>
      </c>
      <c r="J194" s="76">
        <f>'GAW IMPORT-AD'!H101</f>
        <v>0</v>
      </c>
      <c r="K194" s="76">
        <f>'GAW IMPORT-AD'!I101</f>
        <v>0</v>
      </c>
      <c r="L194" s="76">
        <f>'GAW IMPORT-AD'!J101</f>
        <v>0</v>
      </c>
      <c r="M194" s="76">
        <f>'GAW IMPORT-AD'!K101</f>
        <v>0</v>
      </c>
      <c r="N194" s="76">
        <f>'GAW IMPORT-AD'!L101</f>
        <v>0</v>
      </c>
      <c r="O194" s="76">
        <f>'GAW IMPORT-AD'!M101</f>
        <v>0</v>
      </c>
      <c r="Q194" s="76">
        <f>'GAW IMPORT-AD'!O101</f>
        <v>0</v>
      </c>
      <c r="S194" s="76">
        <f>'GAW IMPORT-AD'!Q101</f>
        <v>0</v>
      </c>
      <c r="T194" s="76">
        <f>'GAW IMPORT-AD'!R101</f>
        <v>0</v>
      </c>
      <c r="U194" s="133"/>
    </row>
    <row r="195" spans="2:22" s="82" customFormat="1" x14ac:dyDescent="0.2">
      <c r="B195" s="82" t="s">
        <v>133</v>
      </c>
      <c r="F195" s="82" t="s">
        <v>116</v>
      </c>
      <c r="H195" s="77">
        <f>SUM(J195:O195,Q195)</f>
        <v>0</v>
      </c>
      <c r="J195" s="76">
        <f>'GAW IMPORT-AD'!H102</f>
        <v>0</v>
      </c>
      <c r="K195" s="76">
        <f>'GAW IMPORT-AD'!I102</f>
        <v>0</v>
      </c>
      <c r="L195" s="76">
        <f>'GAW IMPORT-AD'!J102</f>
        <v>0</v>
      </c>
      <c r="M195" s="76">
        <f>'GAW IMPORT-AD'!K102</f>
        <v>0</v>
      </c>
      <c r="N195" s="76">
        <f>'GAW IMPORT-AD'!L102</f>
        <v>0</v>
      </c>
      <c r="O195" s="76">
        <f>'GAW IMPORT-AD'!M102</f>
        <v>0</v>
      </c>
      <c r="Q195" s="76">
        <f>'GAW IMPORT-AD'!O102</f>
        <v>0</v>
      </c>
      <c r="S195" s="76">
        <f>'GAW IMPORT-AD'!Q102</f>
        <v>0</v>
      </c>
      <c r="T195" s="76">
        <f>'GAW IMPORT-AD'!R102</f>
        <v>0</v>
      </c>
      <c r="U195" s="133"/>
    </row>
    <row r="196" spans="2:22" s="82" customFormat="1" x14ac:dyDescent="0.2">
      <c r="S196" s="133"/>
      <c r="T196" s="133"/>
      <c r="U196" s="133"/>
    </row>
    <row r="197" spans="2:22" s="82" customFormat="1" x14ac:dyDescent="0.2">
      <c r="B197" s="88" t="s">
        <v>151</v>
      </c>
      <c r="S197" s="133"/>
      <c r="T197" s="133"/>
      <c r="U197" s="133"/>
    </row>
    <row r="198" spans="2:22" s="82" customFormat="1" x14ac:dyDescent="0.2">
      <c r="B198" s="87" t="s">
        <v>111</v>
      </c>
      <c r="S198" s="133"/>
      <c r="T198" s="133"/>
      <c r="U198" s="133"/>
    </row>
    <row r="199" spans="2:22" s="82" customFormat="1" x14ac:dyDescent="0.2">
      <c r="B199" s="82" t="s">
        <v>112</v>
      </c>
      <c r="F199" s="82" t="s">
        <v>92</v>
      </c>
      <c r="H199" s="77">
        <f>SUM(J199:O199,Q199)</f>
        <v>0</v>
      </c>
      <c r="J199" s="76">
        <f>'Input Ov. Op-AD'!H243</f>
        <v>0</v>
      </c>
      <c r="K199" s="76">
        <f>'Input Ov. Op-AD'!I243</f>
        <v>0</v>
      </c>
      <c r="L199" s="76">
        <f>'Input Ov. Op-AD'!J243</f>
        <v>0</v>
      </c>
      <c r="M199" s="76">
        <f>'Input Ov. Op-AD'!K243</f>
        <v>0</v>
      </c>
      <c r="N199" s="76">
        <f>'Input Ov. Op-AD'!L243</f>
        <v>0</v>
      </c>
      <c r="O199" s="76">
        <f>'Input Ov. Op-AD'!M243</f>
        <v>0</v>
      </c>
      <c r="Q199" s="76">
        <f>'Input Ov. Op-AD'!O243</f>
        <v>0</v>
      </c>
      <c r="S199" s="76">
        <f>'Input Ov. Op-AD'!Q243</f>
        <v>0</v>
      </c>
      <c r="T199" s="76">
        <f>'Input Ov. Op-AD'!R243</f>
        <v>0</v>
      </c>
      <c r="U199" s="133"/>
    </row>
    <row r="200" spans="2:22" s="82" customFormat="1" x14ac:dyDescent="0.2">
      <c r="S200" s="133"/>
      <c r="T200" s="133"/>
      <c r="U200" s="133"/>
    </row>
    <row r="201" spans="2:22" s="82" customFormat="1" ht="15" x14ac:dyDescent="0.25">
      <c r="B201" s="89" t="s">
        <v>221</v>
      </c>
      <c r="C201" s="53"/>
      <c r="D201" s="53"/>
      <c r="E201" s="53"/>
      <c r="F201" s="53"/>
      <c r="S201" s="133"/>
      <c r="T201" s="133"/>
      <c r="U201" s="133"/>
    </row>
    <row r="202" spans="2:22" s="82" customFormat="1" x14ac:dyDescent="0.2">
      <c r="B202" s="88" t="s">
        <v>222</v>
      </c>
      <c r="C202" s="53"/>
      <c r="D202" s="53"/>
      <c r="E202" s="53"/>
      <c r="F202" s="53"/>
      <c r="S202" s="133"/>
      <c r="T202" s="133"/>
      <c r="U202" s="133"/>
    </row>
    <row r="203" spans="2:22" s="82" customFormat="1" x14ac:dyDescent="0.2">
      <c r="B203" s="90" t="s">
        <v>126</v>
      </c>
      <c r="C203" s="53"/>
      <c r="D203" s="53"/>
      <c r="E203" s="53"/>
      <c r="F203" s="53" t="s">
        <v>92</v>
      </c>
      <c r="H203" s="77">
        <f>SUM(J203:O203,Q203)</f>
        <v>59974468.72047174</v>
      </c>
      <c r="J203" s="93">
        <f t="shared" ref="J203:O204" si="39">J182+J186+J190+J194</f>
        <v>1187968.6331355392</v>
      </c>
      <c r="K203" s="93">
        <f t="shared" si="39"/>
        <v>16028178.877996769</v>
      </c>
      <c r="L203" s="93">
        <f t="shared" si="39"/>
        <v>18326978.716444403</v>
      </c>
      <c r="M203" s="93">
        <f t="shared" si="39"/>
        <v>694271.69859144837</v>
      </c>
      <c r="N203" s="93">
        <f t="shared" si="39"/>
        <v>22284658.656682543</v>
      </c>
      <c r="O203" s="93">
        <f t="shared" si="39"/>
        <v>224240.69591982794</v>
      </c>
      <c r="Q203" s="93">
        <f>Q182+Q186+Q190+Q194</f>
        <v>1228171.4417012092</v>
      </c>
      <c r="S203" s="93">
        <f t="shared" ref="S203:T203" si="40">S182+S186+S190+S194</f>
        <v>16028178.877996769</v>
      </c>
      <c r="T203" s="93">
        <f t="shared" si="40"/>
        <v>694271.69859144837</v>
      </c>
      <c r="U203" s="133"/>
      <c r="V203" s="8" t="s">
        <v>800</v>
      </c>
    </row>
    <row r="204" spans="2:22" s="82" customFormat="1" x14ac:dyDescent="0.2">
      <c r="B204" s="90" t="s">
        <v>155</v>
      </c>
      <c r="C204" s="53"/>
      <c r="D204" s="53"/>
      <c r="E204" s="53"/>
      <c r="F204" s="53" t="s">
        <v>92</v>
      </c>
      <c r="H204" s="77">
        <f>SUM(J204:O204,Q204)</f>
        <v>1560704533.0447202</v>
      </c>
      <c r="J204" s="93">
        <f t="shared" si="39"/>
        <v>32381728.118142974</v>
      </c>
      <c r="K204" s="93">
        <f t="shared" si="39"/>
        <v>430824188.62226701</v>
      </c>
      <c r="L204" s="93">
        <f t="shared" si="39"/>
        <v>498196289.91242325</v>
      </c>
      <c r="M204" s="93">
        <f t="shared" si="39"/>
        <v>13877279.674869154</v>
      </c>
      <c r="N204" s="93">
        <f t="shared" si="39"/>
        <v>553547665.17372274</v>
      </c>
      <c r="O204" s="93">
        <f t="shared" si="39"/>
        <v>5306249.0338292299</v>
      </c>
      <c r="Q204" s="93">
        <f>Q183+Q187+Q191+Q195</f>
        <v>26571132.509465653</v>
      </c>
      <c r="S204" s="93">
        <f t="shared" ref="S204:T204" si="41">S183+S187+S191+S195</f>
        <v>430824188.62226701</v>
      </c>
      <c r="T204" s="93">
        <f t="shared" si="41"/>
        <v>13877279.674869154</v>
      </c>
      <c r="U204" s="133"/>
      <c r="V204" s="8" t="s">
        <v>801</v>
      </c>
    </row>
    <row r="205" spans="2:22" s="82" customFormat="1" x14ac:dyDescent="0.2">
      <c r="B205" s="53"/>
      <c r="C205" s="53"/>
      <c r="D205" s="53"/>
      <c r="E205" s="53"/>
      <c r="F205" s="53"/>
      <c r="S205" s="133"/>
      <c r="T205" s="133"/>
      <c r="U205" s="133"/>
      <c r="V205" s="133"/>
    </row>
    <row r="206" spans="2:22" s="82" customFormat="1" x14ac:dyDescent="0.2">
      <c r="B206" s="88" t="s">
        <v>223</v>
      </c>
      <c r="C206" s="53"/>
      <c r="D206" s="91"/>
      <c r="E206" s="53"/>
      <c r="F206" s="53"/>
      <c r="S206" s="133"/>
      <c r="T206" s="133"/>
      <c r="U206" s="133"/>
      <c r="V206" s="133"/>
    </row>
    <row r="207" spans="2:22" s="53" customFormat="1" ht="12" customHeight="1" x14ac:dyDescent="0.2">
      <c r="B207" s="90" t="s">
        <v>168</v>
      </c>
      <c r="D207" s="95" t="s">
        <v>228</v>
      </c>
      <c r="F207" s="53" t="s">
        <v>92</v>
      </c>
      <c r="H207" s="77">
        <f>SUM(J207:O207,Q207)</f>
        <v>118500888.70964873</v>
      </c>
      <c r="J207" s="96">
        <f>J203+J204*$H$22</f>
        <v>2402283.4375659004</v>
      </c>
      <c r="K207" s="96">
        <f t="shared" ref="K207:O207" si="42">K203+K204*$H$22</f>
        <v>32184085.951331779</v>
      </c>
      <c r="L207" s="96">
        <f t="shared" si="42"/>
        <v>37009339.588160269</v>
      </c>
      <c r="M207" s="96">
        <f t="shared" si="42"/>
        <v>1214669.6863990414</v>
      </c>
      <c r="N207" s="96">
        <f t="shared" si="42"/>
        <v>43042696.100697145</v>
      </c>
      <c r="O207" s="96">
        <f t="shared" si="42"/>
        <v>423225.03468842397</v>
      </c>
      <c r="Q207" s="96">
        <f t="shared" ref="Q207" si="43">Q203+Q204*$H$22</f>
        <v>2224588.9108061707</v>
      </c>
      <c r="S207" s="96">
        <f t="shared" ref="S207:T207" si="44">S203+S204*$H$22</f>
        <v>32184085.951331779</v>
      </c>
      <c r="T207" s="96">
        <f t="shared" si="44"/>
        <v>1214669.6863990414</v>
      </c>
      <c r="V207" s="8" t="s">
        <v>802</v>
      </c>
    </row>
    <row r="208" spans="2:22" s="53" customFormat="1" ht="12" customHeight="1" x14ac:dyDescent="0.2">
      <c r="B208" s="90" t="s">
        <v>168</v>
      </c>
      <c r="D208" s="95" t="s">
        <v>231</v>
      </c>
      <c r="F208" s="53" t="s">
        <v>92</v>
      </c>
      <c r="H208" s="77">
        <f>SUM(J208:O208,Q208)</f>
        <v>113818775.11051457</v>
      </c>
      <c r="J208" s="96">
        <f>J203+J204*$H$23</f>
        <v>2305138.2532114713</v>
      </c>
      <c r="K208" s="96">
        <f t="shared" ref="K208:O208" si="45">K203+K204*$H$23</f>
        <v>30891613.385464974</v>
      </c>
      <c r="L208" s="96">
        <f t="shared" si="45"/>
        <v>35514750.718423001</v>
      </c>
      <c r="M208" s="96">
        <f t="shared" si="45"/>
        <v>1173037.8473744341</v>
      </c>
      <c r="N208" s="96">
        <f t="shared" si="45"/>
        <v>41382053.105175972</v>
      </c>
      <c r="O208" s="96">
        <f t="shared" si="45"/>
        <v>407306.28758693632</v>
      </c>
      <c r="Q208" s="96">
        <f t="shared" ref="Q208" si="46">Q203+Q204*$H$23</f>
        <v>2144875.5132777737</v>
      </c>
      <c r="S208" s="96">
        <f t="shared" ref="S208:T208" si="47">S203+S204*$H$23</f>
        <v>30891613.385464974</v>
      </c>
      <c r="T208" s="96">
        <f t="shared" si="47"/>
        <v>1173037.8473744341</v>
      </c>
    </row>
    <row r="209" spans="2:22" s="97" customFormat="1" ht="12" customHeight="1" x14ac:dyDescent="0.2">
      <c r="B209" s="98"/>
      <c r="D209" s="99"/>
      <c r="H209" s="100"/>
      <c r="J209" s="100"/>
      <c r="K209" s="100"/>
      <c r="L209" s="100"/>
      <c r="M209" s="100"/>
      <c r="N209" s="100"/>
      <c r="O209" s="100"/>
      <c r="Q209" s="100"/>
      <c r="S209" s="100"/>
      <c r="T209" s="100"/>
    </row>
    <row r="210" spans="2:22" s="53" customFormat="1" ht="12" customHeight="1" x14ac:dyDescent="0.2">
      <c r="B210" s="90" t="s">
        <v>168</v>
      </c>
      <c r="D210" s="95" t="s">
        <v>248</v>
      </c>
      <c r="F210" s="53" t="s">
        <v>92</v>
      </c>
      <c r="H210" s="77">
        <f>SUM(J210:O210,Q210)</f>
        <v>80263627.650053114</v>
      </c>
      <c r="J210" s="96">
        <f>J203+J204*$H$15</f>
        <v>1608931.0986713979</v>
      </c>
      <c r="K210" s="96">
        <f t="shared" ref="K210:O210" si="48">K203+K204*$H$15</f>
        <v>21628893.330086239</v>
      </c>
      <c r="L210" s="96">
        <f t="shared" si="48"/>
        <v>24803530.485305905</v>
      </c>
      <c r="M210" s="96">
        <f t="shared" si="48"/>
        <v>874676.3343647474</v>
      </c>
      <c r="N210" s="96">
        <f t="shared" si="48"/>
        <v>29480778.303940937</v>
      </c>
      <c r="O210" s="96">
        <f t="shared" si="48"/>
        <v>293221.93335960794</v>
      </c>
      <c r="Q210" s="96">
        <f t="shared" ref="Q210" si="49">Q203+Q204*$H$15</f>
        <v>1573596.1643242626</v>
      </c>
      <c r="S210" s="96">
        <f t="shared" ref="S210:T210" si="50">S203+S204*$H$15</f>
        <v>21628893.330086239</v>
      </c>
      <c r="T210" s="96">
        <f t="shared" si="50"/>
        <v>874676.3343647474</v>
      </c>
      <c r="V210" s="8" t="s">
        <v>802</v>
      </c>
    </row>
    <row r="211" spans="2:22" s="53" customFormat="1" ht="12" customHeight="1" x14ac:dyDescent="0.2">
      <c r="B211" s="90" t="s">
        <v>168</v>
      </c>
      <c r="D211" s="95" t="s">
        <v>229</v>
      </c>
      <c r="F211" s="53" t="s">
        <v>92</v>
      </c>
      <c r="H211" s="77">
        <f>SUM(J211:O211,Q211)</f>
        <v>75581514.050918937</v>
      </c>
      <c r="J211" s="96">
        <f>J203+J204*$H$16</f>
        <v>1511785.914316969</v>
      </c>
      <c r="K211" s="96">
        <f t="shared" ref="K211:O211" si="51">K203+K204*$H$16</f>
        <v>20336420.764219441</v>
      </c>
      <c r="L211" s="96">
        <f t="shared" si="51"/>
        <v>23308941.615568638</v>
      </c>
      <c r="M211" s="96">
        <f t="shared" si="51"/>
        <v>833044.49534013984</v>
      </c>
      <c r="N211" s="96">
        <f t="shared" si="51"/>
        <v>27820135.308419771</v>
      </c>
      <c r="O211" s="96">
        <f t="shared" si="51"/>
        <v>277303.18625812023</v>
      </c>
      <c r="Q211" s="96">
        <f t="shared" ref="Q211" si="52">Q203+Q204*$H$16</f>
        <v>1493882.7667958657</v>
      </c>
      <c r="S211" s="96">
        <f t="shared" ref="S211:T211" si="53">S203+S204*$H$16</f>
        <v>20336420.764219441</v>
      </c>
      <c r="T211" s="96">
        <f t="shared" si="53"/>
        <v>833044.49534013984</v>
      </c>
    </row>
    <row r="212" spans="2:22" s="97" customFormat="1" ht="12" customHeight="1" x14ac:dyDescent="0.2">
      <c r="B212" s="98"/>
      <c r="D212" s="99"/>
      <c r="H212" s="100"/>
      <c r="J212" s="100"/>
      <c r="K212" s="100"/>
      <c r="L212" s="100"/>
      <c r="M212" s="100"/>
      <c r="N212" s="100"/>
      <c r="O212" s="100"/>
      <c r="Q212" s="100"/>
      <c r="S212" s="100"/>
      <c r="T212" s="100"/>
    </row>
    <row r="213" spans="2:22" s="82" customFormat="1" ht="15" x14ac:dyDescent="0.25">
      <c r="B213" s="89" t="s">
        <v>225</v>
      </c>
      <c r="C213" s="53"/>
      <c r="D213" s="53"/>
      <c r="E213" s="53"/>
      <c r="F213" s="53"/>
      <c r="S213" s="133"/>
      <c r="T213" s="133"/>
      <c r="U213" s="133"/>
      <c r="V213" s="133"/>
    </row>
    <row r="214" spans="2:22" s="53" customFormat="1" ht="12" customHeight="1" x14ac:dyDescent="0.2">
      <c r="B214" s="90" t="s">
        <v>168</v>
      </c>
      <c r="D214" s="95" t="s">
        <v>234</v>
      </c>
      <c r="F214" s="53" t="s">
        <v>92</v>
      </c>
      <c r="H214" s="96">
        <f>SUM(J214:O214)</f>
        <v>118500888.70964874</v>
      </c>
      <c r="J214" s="94">
        <f>J207-J199</f>
        <v>2402283.4375659004</v>
      </c>
      <c r="K214" s="94">
        <f>K207-K199</f>
        <v>32184085.951331779</v>
      </c>
      <c r="L214" s="94">
        <f>L207-L199</f>
        <v>37009339.588160269</v>
      </c>
      <c r="M214" s="94">
        <f>M207-M199</f>
        <v>1214669.6863990414</v>
      </c>
      <c r="N214" s="39">
        <f>(N207-N199)+(Q207-Q199)</f>
        <v>45267285.011503316</v>
      </c>
      <c r="O214" s="94">
        <f>O207-O199</f>
        <v>423225.03468842397</v>
      </c>
      <c r="Q214" s="3"/>
      <c r="S214" s="94">
        <f>S207</f>
        <v>32184085.951331779</v>
      </c>
      <c r="T214" s="94">
        <f>T207-T199</f>
        <v>1214669.6863990414</v>
      </c>
      <c r="V214" s="8" t="s">
        <v>799</v>
      </c>
    </row>
    <row r="215" spans="2:22" s="53" customFormat="1" ht="12" customHeight="1" x14ac:dyDescent="0.2">
      <c r="B215" s="90" t="s">
        <v>168</v>
      </c>
      <c r="D215" s="95" t="s">
        <v>235</v>
      </c>
      <c r="F215" s="53" t="s">
        <v>92</v>
      </c>
      <c r="H215" s="96">
        <f>SUM(J215:O215)</f>
        <v>113818775.11051457</v>
      </c>
      <c r="J215" s="94">
        <f>J208-J199</f>
        <v>2305138.2532114713</v>
      </c>
      <c r="K215" s="94">
        <f>K208-K199</f>
        <v>30891613.385464974</v>
      </c>
      <c r="L215" s="94">
        <f>L208-L199</f>
        <v>35514750.718423001</v>
      </c>
      <c r="M215" s="94">
        <f>M208-M199</f>
        <v>1173037.8473744341</v>
      </c>
      <c r="N215" s="39">
        <f>(N208-N199)+(Q208-Q199)</f>
        <v>43526928.618453749</v>
      </c>
      <c r="O215" s="94">
        <f>O208-O199</f>
        <v>407306.28758693632</v>
      </c>
      <c r="Q215" s="3"/>
      <c r="S215" s="94">
        <f>S208</f>
        <v>30891613.385464974</v>
      </c>
      <c r="T215" s="94">
        <f>T208-T199</f>
        <v>1173037.8473744341</v>
      </c>
      <c r="V215" s="133" t="s">
        <v>331</v>
      </c>
    </row>
    <row r="216" spans="2:22" s="82" customFormat="1" x14ac:dyDescent="0.2">
      <c r="J216" s="133"/>
      <c r="K216" s="133"/>
      <c r="L216" s="133"/>
      <c r="M216" s="133"/>
      <c r="N216" s="133"/>
      <c r="O216" s="133"/>
      <c r="Q216" s="86"/>
      <c r="S216" s="133"/>
      <c r="T216" s="133"/>
      <c r="U216" s="133"/>
      <c r="V216" s="133"/>
    </row>
    <row r="217" spans="2:22" s="53" customFormat="1" ht="12" customHeight="1" x14ac:dyDescent="0.2">
      <c r="B217" s="90" t="s">
        <v>168</v>
      </c>
      <c r="D217" s="95" t="s">
        <v>249</v>
      </c>
      <c r="F217" s="53" t="s">
        <v>92</v>
      </c>
      <c r="H217" s="96">
        <f>SUM(J217:O217)</f>
        <v>80263627.650053099</v>
      </c>
      <c r="J217" s="94">
        <f>J210-J199</f>
        <v>1608931.0986713979</v>
      </c>
      <c r="K217" s="94">
        <f>K210-K199</f>
        <v>21628893.330086239</v>
      </c>
      <c r="L217" s="94">
        <f>L210-L199</f>
        <v>24803530.485305905</v>
      </c>
      <c r="M217" s="94">
        <f>M210-M199</f>
        <v>874676.3343647474</v>
      </c>
      <c r="N217" s="39">
        <f>(N210-N199)+(Q210-Q199)</f>
        <v>31054374.468265198</v>
      </c>
      <c r="O217" s="94">
        <f>O210-O199</f>
        <v>293221.93335960794</v>
      </c>
      <c r="Q217" s="3"/>
      <c r="S217" s="94">
        <f>S210</f>
        <v>21628893.330086239</v>
      </c>
      <c r="T217" s="94">
        <f>T210-T199</f>
        <v>874676.3343647474</v>
      </c>
      <c r="V217" s="8" t="s">
        <v>799</v>
      </c>
    </row>
    <row r="218" spans="2:22" s="53" customFormat="1" ht="12" customHeight="1" x14ac:dyDescent="0.2">
      <c r="B218" s="90" t="s">
        <v>168</v>
      </c>
      <c r="D218" s="95" t="s">
        <v>233</v>
      </c>
      <c r="F218" s="53" t="s">
        <v>92</v>
      </c>
      <c r="H218" s="96">
        <f>SUM(J218:O218)</f>
        <v>75581514.050918952</v>
      </c>
      <c r="J218" s="94">
        <f>J211-J199</f>
        <v>1511785.914316969</v>
      </c>
      <c r="K218" s="94">
        <f>K211-K199</f>
        <v>20336420.764219441</v>
      </c>
      <c r="L218" s="94">
        <f>L211-L199</f>
        <v>23308941.615568638</v>
      </c>
      <c r="M218" s="94">
        <f>M211-M199</f>
        <v>833044.49534013984</v>
      </c>
      <c r="N218" s="39">
        <f>(N211-N199)+(Q211-Q199)</f>
        <v>29314018.075215638</v>
      </c>
      <c r="O218" s="94">
        <f>O211-O199</f>
        <v>277303.18625812023</v>
      </c>
      <c r="Q218" s="3"/>
      <c r="S218" s="94">
        <f>S211</f>
        <v>20336420.764219441</v>
      </c>
      <c r="T218" s="94">
        <f>T211-T199</f>
        <v>833044.49534013984</v>
      </c>
      <c r="V218" s="133" t="s">
        <v>331</v>
      </c>
    </row>
    <row r="219" spans="2:22" s="82" customFormat="1" x14ac:dyDescent="0.2">
      <c r="S219" s="133"/>
      <c r="T219" s="133"/>
      <c r="U219" s="133"/>
    </row>
    <row r="220" spans="2:22" s="73" customFormat="1" x14ac:dyDescent="0.2">
      <c r="B220" s="73" t="s">
        <v>159</v>
      </c>
      <c r="S220" s="125"/>
      <c r="T220" s="125"/>
      <c r="U220" s="125"/>
    </row>
    <row r="221" spans="2:22" s="82" customFormat="1" x14ac:dyDescent="0.2">
      <c r="B221" s="84"/>
      <c r="S221" s="133"/>
      <c r="T221" s="133"/>
      <c r="U221" s="133"/>
    </row>
    <row r="222" spans="2:22" s="82" customFormat="1" ht="15" x14ac:dyDescent="0.2">
      <c r="B222" s="92" t="s">
        <v>220</v>
      </c>
      <c r="S222" s="133"/>
      <c r="T222" s="133"/>
      <c r="U222" s="133"/>
    </row>
    <row r="223" spans="2:22" s="82" customFormat="1" x14ac:dyDescent="0.2">
      <c r="B223" s="88" t="s">
        <v>214</v>
      </c>
      <c r="S223" s="133"/>
      <c r="T223" s="133"/>
      <c r="U223" s="133"/>
    </row>
    <row r="224" spans="2:22" s="82" customFormat="1" x14ac:dyDescent="0.2">
      <c r="B224" s="87" t="s">
        <v>122</v>
      </c>
      <c r="S224" s="133"/>
      <c r="T224" s="133"/>
      <c r="U224" s="133"/>
    </row>
    <row r="225" spans="2:21" s="82" customFormat="1" x14ac:dyDescent="0.2">
      <c r="B225" s="82" t="s">
        <v>123</v>
      </c>
      <c r="F225" s="82" t="s">
        <v>121</v>
      </c>
      <c r="H225" s="77">
        <f>SUM(J225:O225,Q225)</f>
        <v>26539789.052690521</v>
      </c>
      <c r="J225" s="76">
        <f>'GAW IMPORT-AD'!H107</f>
        <v>461497.66026985529</v>
      </c>
      <c r="K225" s="76">
        <f>'GAW IMPORT-AD'!I107</f>
        <v>6909928.0505943028</v>
      </c>
      <c r="L225" s="76">
        <f>'GAW IMPORT-AD'!J107</f>
        <v>5683445.4830096858</v>
      </c>
      <c r="M225" s="76">
        <f>'GAW IMPORT-AD'!K107</f>
        <v>471434.09340255987</v>
      </c>
      <c r="N225" s="76">
        <f>'GAW IMPORT-AD'!L107</f>
        <v>12088739.78077282</v>
      </c>
      <c r="O225" s="76">
        <f>'GAW IMPORT-AD'!M107</f>
        <v>146123.12186895087</v>
      </c>
      <c r="Q225" s="76">
        <f>'GAW IMPORT-AD'!O107</f>
        <v>778620.86277234403</v>
      </c>
      <c r="S225" s="76">
        <f>'GAW IMPORT-AD'!Q107</f>
        <v>6909928.0505943028</v>
      </c>
      <c r="T225" s="76">
        <f>'GAW IMPORT-AD'!R107</f>
        <v>471434.09340255987</v>
      </c>
      <c r="U225" s="133"/>
    </row>
    <row r="226" spans="2:21" s="82" customFormat="1" x14ac:dyDescent="0.2">
      <c r="B226" s="82" t="s">
        <v>124</v>
      </c>
      <c r="F226" s="82" t="s">
        <v>121</v>
      </c>
      <c r="H226" s="77">
        <f>SUM(J226:O226,Q226)</f>
        <v>353295238.03947395</v>
      </c>
      <c r="J226" s="76">
        <f>'GAW IMPORT-AD'!H108</f>
        <v>6460967.2437779745</v>
      </c>
      <c r="K226" s="76">
        <f>'GAW IMPORT-AD'!I108</f>
        <v>94516900.514756233</v>
      </c>
      <c r="L226" s="76">
        <f>'GAW IMPORT-AD'!J108</f>
        <v>55010757.495593369</v>
      </c>
      <c r="M226" s="76">
        <f>'GAW IMPORT-AD'!K108</f>
        <v>5657209.1208307175</v>
      </c>
      <c r="N226" s="76">
        <f>'GAW IMPORT-AD'!L108</f>
        <v>181331096.71159244</v>
      </c>
      <c r="O226" s="76">
        <f>'GAW IMPORT-AD'!M108</f>
        <v>1753477.4624274103</v>
      </c>
      <c r="Q226" s="76">
        <f>'GAW IMPORT-AD'!O108</f>
        <v>8564829.4904957842</v>
      </c>
      <c r="S226" s="76">
        <f>'GAW IMPORT-AD'!Q108</f>
        <v>94516900.514756233</v>
      </c>
      <c r="T226" s="76">
        <f>'GAW IMPORT-AD'!R108</f>
        <v>5657209.1208307175</v>
      </c>
      <c r="U226" s="133"/>
    </row>
    <row r="227" spans="2:21" s="82" customFormat="1" x14ac:dyDescent="0.2">
      <c r="S227" s="133"/>
      <c r="T227" s="133"/>
      <c r="U227" s="133"/>
    </row>
    <row r="228" spans="2:21" s="82" customFormat="1" x14ac:dyDescent="0.2">
      <c r="B228" s="87" t="s">
        <v>125</v>
      </c>
      <c r="S228" s="133"/>
      <c r="T228" s="133"/>
      <c r="U228" s="133"/>
    </row>
    <row r="229" spans="2:21" s="82" customFormat="1" x14ac:dyDescent="0.2">
      <c r="B229" s="82" t="s">
        <v>126</v>
      </c>
      <c r="F229" s="82" t="s">
        <v>121</v>
      </c>
      <c r="H229" s="77">
        <f>SUM(J229:O229,Q229)</f>
        <v>38208715.350941494</v>
      </c>
      <c r="J229" s="76">
        <f>'GAW IMPORT-AD'!H111</f>
        <v>810709.74523885956</v>
      </c>
      <c r="K229" s="76">
        <f>'GAW IMPORT-AD'!I111</f>
        <v>10733676.940436944</v>
      </c>
      <c r="L229" s="76">
        <f>'GAW IMPORT-AD'!J111</f>
        <v>13866031.556665704</v>
      </c>
      <c r="M229" s="76">
        <f>'GAW IMPORT-AD'!K111</f>
        <v>264537.87593201327</v>
      </c>
      <c r="N229" s="76">
        <f>'GAW IMPORT-AD'!L111</f>
        <v>11871395.988659387</v>
      </c>
      <c r="O229" s="76">
        <f>'GAW IMPORT-AD'!M111</f>
        <v>109583.13199047168</v>
      </c>
      <c r="Q229" s="76">
        <f>'GAW IMPORT-AD'!O111</f>
        <v>552780.11201811617</v>
      </c>
      <c r="S229" s="76">
        <f>'GAW IMPORT-AD'!Q111</f>
        <v>10733676.940436944</v>
      </c>
      <c r="T229" s="76">
        <f>'GAW IMPORT-AD'!R111</f>
        <v>264537.87593201327</v>
      </c>
      <c r="U229" s="133"/>
    </row>
    <row r="230" spans="2:21" s="82" customFormat="1" x14ac:dyDescent="0.2">
      <c r="B230" s="82" t="s">
        <v>127</v>
      </c>
      <c r="F230" s="82" t="s">
        <v>121</v>
      </c>
      <c r="H230" s="77">
        <f>SUM(J230:O230,Q230)</f>
        <v>1299547481.2240152</v>
      </c>
      <c r="J230" s="76">
        <f>'GAW IMPORT-AD'!H112</f>
        <v>27194169.856164288</v>
      </c>
      <c r="K230" s="76">
        <f>'GAW IMPORT-AD'!I112</f>
        <v>376165448.91460276</v>
      </c>
      <c r="L230" s="76">
        <f>'GAW IMPORT-AD'!J112</f>
        <v>460348673.0489158</v>
      </c>
      <c r="M230" s="76">
        <f>'GAW IMPORT-AD'!K112</f>
        <v>8852229.805600198</v>
      </c>
      <c r="N230" s="76">
        <f>'GAW IMPORT-AD'!L112</f>
        <v>403290211.75525576</v>
      </c>
      <c r="O230" s="76">
        <f>'GAW IMPORT-AD'!M112</f>
        <v>4391144.7690307014</v>
      </c>
      <c r="Q230" s="76">
        <f>'GAW IMPORT-AD'!O112</f>
        <v>19305603.074445829</v>
      </c>
      <c r="S230" s="76">
        <f>'GAW IMPORT-AD'!Q112</f>
        <v>376165448.91460276</v>
      </c>
      <c r="T230" s="76">
        <f>'GAW IMPORT-AD'!R112</f>
        <v>8852229.805600198</v>
      </c>
      <c r="U230" s="133"/>
    </row>
    <row r="231" spans="2:21" s="82" customFormat="1" x14ac:dyDescent="0.2">
      <c r="S231" s="133"/>
      <c r="T231" s="133"/>
      <c r="U231" s="133"/>
    </row>
    <row r="232" spans="2:21" s="82" customFormat="1" x14ac:dyDescent="0.2">
      <c r="B232" s="87" t="s">
        <v>128</v>
      </c>
      <c r="S232" s="133"/>
      <c r="T232" s="133"/>
      <c r="U232" s="133"/>
    </row>
    <row r="233" spans="2:21" s="82" customFormat="1" x14ac:dyDescent="0.2">
      <c r="B233" s="82" t="s">
        <v>129</v>
      </c>
      <c r="F233" s="82" t="s">
        <v>121</v>
      </c>
      <c r="H233" s="77">
        <f>SUM(J233:O233,Q233)</f>
        <v>0</v>
      </c>
      <c r="J233" s="76">
        <f>'GAW IMPORT-AD'!H115</f>
        <v>0</v>
      </c>
      <c r="K233" s="76">
        <f>'GAW IMPORT-AD'!I115</f>
        <v>0</v>
      </c>
      <c r="L233" s="76">
        <f>'GAW IMPORT-AD'!J115</f>
        <v>0</v>
      </c>
      <c r="M233" s="76">
        <f>'GAW IMPORT-AD'!K115</f>
        <v>0</v>
      </c>
      <c r="N233" s="76">
        <f>'GAW IMPORT-AD'!L115</f>
        <v>0</v>
      </c>
      <c r="O233" s="76">
        <f>'GAW IMPORT-AD'!M115</f>
        <v>0</v>
      </c>
      <c r="Q233" s="76">
        <f>'GAW IMPORT-AD'!O115</f>
        <v>0</v>
      </c>
      <c r="S233" s="76">
        <f>'GAW IMPORT-AD'!Q115</f>
        <v>0</v>
      </c>
      <c r="T233" s="76">
        <f>'GAW IMPORT-AD'!R115</f>
        <v>0</v>
      </c>
      <c r="U233" s="133"/>
    </row>
    <row r="234" spans="2:21" s="82" customFormat="1" x14ac:dyDescent="0.2">
      <c r="B234" s="82" t="s">
        <v>130</v>
      </c>
      <c r="F234" s="82" t="s">
        <v>121</v>
      </c>
      <c r="H234" s="77">
        <f>SUM(J234:O234,Q234)</f>
        <v>0</v>
      </c>
      <c r="J234" s="76">
        <f>'GAW IMPORT-AD'!H116</f>
        <v>0</v>
      </c>
      <c r="K234" s="76">
        <f>'GAW IMPORT-AD'!I116</f>
        <v>0</v>
      </c>
      <c r="L234" s="76">
        <f>'GAW IMPORT-AD'!J116</f>
        <v>0</v>
      </c>
      <c r="M234" s="76">
        <f>'GAW IMPORT-AD'!K116</f>
        <v>0</v>
      </c>
      <c r="N234" s="76">
        <f>'GAW IMPORT-AD'!L116</f>
        <v>0</v>
      </c>
      <c r="O234" s="76">
        <f>'GAW IMPORT-AD'!M116</f>
        <v>0</v>
      </c>
      <c r="Q234" s="76">
        <f>'GAW IMPORT-AD'!O116</f>
        <v>0</v>
      </c>
      <c r="S234" s="76">
        <f>'GAW IMPORT-AD'!Q116</f>
        <v>0</v>
      </c>
      <c r="T234" s="76">
        <f>'GAW IMPORT-AD'!R116</f>
        <v>0</v>
      </c>
      <c r="U234" s="133"/>
    </row>
    <row r="235" spans="2:21" s="82" customFormat="1" x14ac:dyDescent="0.2">
      <c r="S235" s="133"/>
      <c r="T235" s="133"/>
      <c r="U235" s="133"/>
    </row>
    <row r="236" spans="2:21" s="82" customFormat="1" x14ac:dyDescent="0.2">
      <c r="B236" s="87" t="s">
        <v>131</v>
      </c>
      <c r="S236" s="133"/>
      <c r="T236" s="133"/>
      <c r="U236" s="133"/>
    </row>
    <row r="237" spans="2:21" s="82" customFormat="1" x14ac:dyDescent="0.2">
      <c r="B237" s="82" t="s">
        <v>132</v>
      </c>
      <c r="F237" s="82" t="s">
        <v>121</v>
      </c>
      <c r="H237" s="77">
        <f>SUM(J237:O237,Q237)</f>
        <v>0</v>
      </c>
      <c r="J237" s="76">
        <f>'GAW IMPORT-AD'!H119</f>
        <v>0</v>
      </c>
      <c r="K237" s="76">
        <f>'GAW IMPORT-AD'!I119</f>
        <v>0</v>
      </c>
      <c r="L237" s="76">
        <f>'GAW IMPORT-AD'!J119</f>
        <v>0</v>
      </c>
      <c r="M237" s="76">
        <f>'GAW IMPORT-AD'!K119</f>
        <v>0</v>
      </c>
      <c r="N237" s="76">
        <f>'GAW IMPORT-AD'!L119</f>
        <v>0</v>
      </c>
      <c r="O237" s="76">
        <f>'GAW IMPORT-AD'!M119</f>
        <v>0</v>
      </c>
      <c r="Q237" s="76">
        <f>'GAW IMPORT-AD'!O119</f>
        <v>0</v>
      </c>
      <c r="S237" s="76">
        <f>'GAW IMPORT-AD'!Q119</f>
        <v>0</v>
      </c>
      <c r="T237" s="76">
        <f>'GAW IMPORT-AD'!R119</f>
        <v>0</v>
      </c>
      <c r="U237" s="133"/>
    </row>
    <row r="238" spans="2:21" s="82" customFormat="1" x14ac:dyDescent="0.2">
      <c r="B238" s="82" t="s">
        <v>133</v>
      </c>
      <c r="F238" s="82" t="s">
        <v>121</v>
      </c>
      <c r="H238" s="77">
        <f>SUM(J238:O238,Q238)</f>
        <v>0</v>
      </c>
      <c r="J238" s="76">
        <f>'GAW IMPORT-AD'!H120</f>
        <v>0</v>
      </c>
      <c r="K238" s="76">
        <f>'GAW IMPORT-AD'!I120</f>
        <v>0</v>
      </c>
      <c r="L238" s="76">
        <f>'GAW IMPORT-AD'!J120</f>
        <v>0</v>
      </c>
      <c r="M238" s="76">
        <f>'GAW IMPORT-AD'!K120</f>
        <v>0</v>
      </c>
      <c r="N238" s="76">
        <f>'GAW IMPORT-AD'!L120</f>
        <v>0</v>
      </c>
      <c r="O238" s="76">
        <f>'GAW IMPORT-AD'!M120</f>
        <v>0</v>
      </c>
      <c r="Q238" s="76">
        <f>'GAW IMPORT-AD'!O120</f>
        <v>0</v>
      </c>
      <c r="S238" s="76">
        <f>'GAW IMPORT-AD'!Q120</f>
        <v>0</v>
      </c>
      <c r="T238" s="76">
        <f>'GAW IMPORT-AD'!R120</f>
        <v>0</v>
      </c>
      <c r="U238" s="133"/>
    </row>
    <row r="239" spans="2:21" s="82" customFormat="1" x14ac:dyDescent="0.2">
      <c r="S239" s="133"/>
      <c r="T239" s="133"/>
      <c r="U239" s="133"/>
    </row>
    <row r="240" spans="2:21" s="82" customFormat="1" x14ac:dyDescent="0.2">
      <c r="B240" s="88" t="s">
        <v>151</v>
      </c>
      <c r="S240" s="133"/>
      <c r="T240" s="133"/>
      <c r="U240" s="133"/>
    </row>
    <row r="241" spans="2:22" s="82" customFormat="1" x14ac:dyDescent="0.2">
      <c r="B241" s="87" t="s">
        <v>111</v>
      </c>
      <c r="S241" s="133"/>
      <c r="T241" s="133"/>
      <c r="U241" s="133"/>
    </row>
    <row r="242" spans="2:22" s="82" customFormat="1" x14ac:dyDescent="0.2">
      <c r="B242" s="82" t="s">
        <v>112</v>
      </c>
      <c r="F242" s="82" t="s">
        <v>93</v>
      </c>
      <c r="H242" s="77">
        <f>SUM(J242:O242,Q242)</f>
        <v>0</v>
      </c>
      <c r="J242" s="76">
        <f>'Input Ov. Op-AD'!H290</f>
        <v>0</v>
      </c>
      <c r="K242" s="76">
        <f>'Input Ov. Op-AD'!I290</f>
        <v>0</v>
      </c>
      <c r="L242" s="76">
        <f>'Input Ov. Op-AD'!J290</f>
        <v>0</v>
      </c>
      <c r="M242" s="76">
        <f>'Input Ov. Op-AD'!K290</f>
        <v>0</v>
      </c>
      <c r="N242" s="76">
        <f>'Input Ov. Op-AD'!L290</f>
        <v>0</v>
      </c>
      <c r="O242" s="76">
        <f>'Input Ov. Op-AD'!M290</f>
        <v>0</v>
      </c>
      <c r="Q242" s="76">
        <f>'Input Ov. Op-AD'!O290</f>
        <v>0</v>
      </c>
      <c r="S242" s="76">
        <f>'Input Ov. Op-AD'!Q290</f>
        <v>0</v>
      </c>
      <c r="T242" s="76">
        <f>'Input Ov. Op-AD'!R290</f>
        <v>0</v>
      </c>
      <c r="U242" s="133"/>
    </row>
    <row r="243" spans="2:22" s="82" customFormat="1" x14ac:dyDescent="0.2">
      <c r="S243" s="133"/>
      <c r="T243" s="133"/>
      <c r="U243" s="133"/>
    </row>
    <row r="244" spans="2:22" s="82" customFormat="1" ht="15" x14ac:dyDescent="0.25">
      <c r="B244" s="89" t="s">
        <v>221</v>
      </c>
      <c r="C244" s="53"/>
      <c r="D244" s="53"/>
      <c r="E244" s="53"/>
      <c r="F244" s="53"/>
      <c r="S244" s="133"/>
      <c r="T244" s="133"/>
      <c r="U244" s="133"/>
    </row>
    <row r="245" spans="2:22" s="82" customFormat="1" x14ac:dyDescent="0.2">
      <c r="B245" s="88" t="s">
        <v>222</v>
      </c>
      <c r="C245" s="53"/>
      <c r="D245" s="53"/>
      <c r="E245" s="53"/>
      <c r="F245" s="53"/>
      <c r="S245" s="133"/>
      <c r="T245" s="133"/>
      <c r="U245" s="133"/>
    </row>
    <row r="246" spans="2:22" s="82" customFormat="1" x14ac:dyDescent="0.2">
      <c r="B246" s="90" t="s">
        <v>126</v>
      </c>
      <c r="C246" s="53"/>
      <c r="D246" s="53"/>
      <c r="E246" s="53"/>
      <c r="F246" s="53" t="s">
        <v>93</v>
      </c>
      <c r="H246" s="77">
        <f>SUM(J246:O246,Q246)</f>
        <v>64748504.403632022</v>
      </c>
      <c r="J246" s="93">
        <f t="shared" ref="J246:O247" si="54">J225+J229+J233+J237</f>
        <v>1272207.4055087147</v>
      </c>
      <c r="K246" s="93">
        <f t="shared" si="54"/>
        <v>17643604.991031248</v>
      </c>
      <c r="L246" s="93">
        <f t="shared" si="54"/>
        <v>19549477.039675388</v>
      </c>
      <c r="M246" s="93">
        <f t="shared" si="54"/>
        <v>735971.96933457314</v>
      </c>
      <c r="N246" s="93">
        <f t="shared" si="54"/>
        <v>23960135.769432209</v>
      </c>
      <c r="O246" s="93">
        <f t="shared" si="54"/>
        <v>255706.25385942255</v>
      </c>
      <c r="Q246" s="93">
        <f>Q225+Q229+Q233+Q237</f>
        <v>1331400.9747904602</v>
      </c>
      <c r="S246" s="93">
        <f t="shared" ref="S246:T246" si="55">S225+S229+S233+S237</f>
        <v>17643604.991031248</v>
      </c>
      <c r="T246" s="93">
        <f t="shared" si="55"/>
        <v>735971.96933457314</v>
      </c>
      <c r="U246" s="133"/>
      <c r="V246" s="8" t="s">
        <v>800</v>
      </c>
    </row>
    <row r="247" spans="2:22" s="82" customFormat="1" x14ac:dyDescent="0.2">
      <c r="B247" s="90" t="s">
        <v>155</v>
      </c>
      <c r="C247" s="53"/>
      <c r="D247" s="53"/>
      <c r="E247" s="53"/>
      <c r="F247" s="53" t="s">
        <v>93</v>
      </c>
      <c r="H247" s="77">
        <f>SUM(J247:O247,Q247)</f>
        <v>1652842719.2634892</v>
      </c>
      <c r="J247" s="93">
        <f t="shared" si="54"/>
        <v>33655137.099942259</v>
      </c>
      <c r="K247" s="93">
        <f t="shared" si="54"/>
        <v>470682349.42935896</v>
      </c>
      <c r="L247" s="93">
        <f t="shared" si="54"/>
        <v>515359430.54450917</v>
      </c>
      <c r="M247" s="93">
        <f t="shared" si="54"/>
        <v>14509438.926430915</v>
      </c>
      <c r="N247" s="93">
        <f t="shared" si="54"/>
        <v>584621308.46684813</v>
      </c>
      <c r="O247" s="93">
        <f t="shared" si="54"/>
        <v>6144622.2314581117</v>
      </c>
      <c r="Q247" s="93">
        <f>Q226+Q230+Q234+Q238</f>
        <v>27870432.564941615</v>
      </c>
      <c r="S247" s="93">
        <f t="shared" ref="S247:T247" si="56">S226+S230+S234+S238</f>
        <v>470682349.42935896</v>
      </c>
      <c r="T247" s="93">
        <f t="shared" si="56"/>
        <v>14509438.926430915</v>
      </c>
      <c r="U247" s="133"/>
      <c r="V247" s="8" t="s">
        <v>801</v>
      </c>
    </row>
    <row r="248" spans="2:22" s="82" customFormat="1" x14ac:dyDescent="0.2">
      <c r="B248" s="53"/>
      <c r="C248" s="53"/>
      <c r="D248" s="53"/>
      <c r="E248" s="53"/>
      <c r="F248" s="53"/>
      <c r="S248" s="133"/>
      <c r="T248" s="133"/>
      <c r="U248" s="133"/>
      <c r="V248" s="133"/>
    </row>
    <row r="249" spans="2:22" s="82" customFormat="1" x14ac:dyDescent="0.2">
      <c r="B249" s="88" t="s">
        <v>223</v>
      </c>
      <c r="C249" s="53"/>
      <c r="D249" s="91"/>
      <c r="E249" s="53"/>
      <c r="F249" s="53"/>
      <c r="S249" s="133"/>
      <c r="T249" s="133"/>
      <c r="U249" s="133"/>
      <c r="V249" s="133"/>
    </row>
    <row r="250" spans="2:22" s="53" customFormat="1" ht="12" customHeight="1" x14ac:dyDescent="0.2">
      <c r="B250" s="90" t="s">
        <v>171</v>
      </c>
      <c r="D250" s="95" t="s">
        <v>231</v>
      </c>
      <c r="F250" s="53" t="s">
        <v>93</v>
      </c>
      <c r="H250" s="77">
        <f>SUM(J250:O250,Q250)</f>
        <v>121771578.21822238</v>
      </c>
      <c r="J250" s="96">
        <f>J246+J247*$H$23</f>
        <v>2433309.6354567222</v>
      </c>
      <c r="K250" s="96">
        <f t="shared" ref="K250:O250" si="57">K246+K247*$H$23</f>
        <v>33882146.046344131</v>
      </c>
      <c r="L250" s="96">
        <f t="shared" si="57"/>
        <v>37329377.393460944</v>
      </c>
      <c r="M250" s="96">
        <f t="shared" si="57"/>
        <v>1236547.6122964395</v>
      </c>
      <c r="N250" s="96">
        <f t="shared" si="57"/>
        <v>44129570.911538467</v>
      </c>
      <c r="O250" s="96">
        <f t="shared" si="57"/>
        <v>467695.72084472736</v>
      </c>
      <c r="Q250" s="96">
        <f t="shared" ref="Q250" si="58">Q246+Q247*$H$23</f>
        <v>2292930.8982809456</v>
      </c>
      <c r="S250" s="96">
        <f t="shared" ref="S250:T250" si="59">S246+S247*$H$23</f>
        <v>33882146.046344131</v>
      </c>
      <c r="T250" s="96">
        <f t="shared" si="59"/>
        <v>1236547.6122964395</v>
      </c>
      <c r="V250" s="8" t="s">
        <v>802</v>
      </c>
    </row>
    <row r="251" spans="2:22" s="97" customFormat="1" ht="12" customHeight="1" x14ac:dyDescent="0.2">
      <c r="B251" s="98"/>
      <c r="D251" s="99"/>
      <c r="H251" s="100"/>
      <c r="J251" s="100"/>
      <c r="K251" s="100"/>
      <c r="L251" s="100"/>
      <c r="M251" s="100"/>
      <c r="N251" s="100"/>
      <c r="O251" s="100"/>
      <c r="Q251" s="100"/>
      <c r="S251" s="100"/>
      <c r="T251" s="100"/>
      <c r="V251" s="53"/>
    </row>
    <row r="252" spans="2:22" s="53" customFormat="1" ht="12" customHeight="1" x14ac:dyDescent="0.2">
      <c r="B252" s="90" t="s">
        <v>171</v>
      </c>
      <c r="D252" s="95" t="s">
        <v>248</v>
      </c>
      <c r="F252" s="53" t="s">
        <v>93</v>
      </c>
      <c r="H252" s="77">
        <f>SUM(J252:O252,Q252)</f>
        <v>86235459.754057363</v>
      </c>
      <c r="J252" s="96">
        <f>J246+J247*$H$15</f>
        <v>1709724.1878079642</v>
      </c>
      <c r="K252" s="96">
        <f t="shared" ref="K252:O252" si="60">K246+K247*$H$15</f>
        <v>23762475.533612914</v>
      </c>
      <c r="L252" s="96">
        <f t="shared" si="60"/>
        <v>26249149.636754006</v>
      </c>
      <c r="M252" s="96">
        <f t="shared" si="60"/>
        <v>924594.67537817499</v>
      </c>
      <c r="N252" s="96">
        <f t="shared" si="60"/>
        <v>31560212.779501237</v>
      </c>
      <c r="O252" s="96">
        <f t="shared" si="60"/>
        <v>335586.34286837798</v>
      </c>
      <c r="Q252" s="96">
        <f t="shared" ref="Q252" si="61">Q246+Q247*$H$15</f>
        <v>1693716.5981347011</v>
      </c>
      <c r="S252" s="96">
        <f t="shared" ref="S252:T252" si="62">S246+S247*$H$15</f>
        <v>23762475.533612914</v>
      </c>
      <c r="T252" s="96">
        <f t="shared" si="62"/>
        <v>924594.67537817499</v>
      </c>
      <c r="V252" s="8" t="s">
        <v>802</v>
      </c>
    </row>
    <row r="253" spans="2:22" s="53" customFormat="1" ht="12" customHeight="1" x14ac:dyDescent="0.2">
      <c r="B253" s="90" t="s">
        <v>171</v>
      </c>
      <c r="D253" s="95" t="s">
        <v>229</v>
      </c>
      <c r="F253" s="53" t="s">
        <v>93</v>
      </c>
      <c r="H253" s="77">
        <f>SUM(J253:O253,Q253)</f>
        <v>81276931.59626691</v>
      </c>
      <c r="J253" s="96">
        <f>J246+J247*$H$16</f>
        <v>1608758.7765081374</v>
      </c>
      <c r="K253" s="96">
        <f t="shared" ref="K253:O253" si="63">K246+K247*$H$16</f>
        <v>22350428.485324837</v>
      </c>
      <c r="L253" s="96">
        <f t="shared" si="63"/>
        <v>24703071.345120482</v>
      </c>
      <c r="M253" s="96">
        <f t="shared" si="63"/>
        <v>881066.35859888233</v>
      </c>
      <c r="N253" s="96">
        <f t="shared" si="63"/>
        <v>29806348.854100689</v>
      </c>
      <c r="O253" s="96">
        <f t="shared" si="63"/>
        <v>317152.47617400368</v>
      </c>
      <c r="Q253" s="96">
        <f t="shared" ref="Q253" si="64">Q246+Q247*$H$16</f>
        <v>1610105.3004398763</v>
      </c>
      <c r="S253" s="96">
        <f t="shared" ref="S253:T253" si="65">S246+S247*$H$16</f>
        <v>22350428.485324837</v>
      </c>
      <c r="T253" s="96">
        <f t="shared" si="65"/>
        <v>881066.35859888233</v>
      </c>
    </row>
    <row r="254" spans="2:22" s="97" customFormat="1" ht="12" customHeight="1" x14ac:dyDescent="0.2">
      <c r="B254" s="98"/>
      <c r="D254" s="99"/>
      <c r="H254" s="100"/>
      <c r="J254" s="100"/>
      <c r="K254" s="100"/>
      <c r="L254" s="100"/>
      <c r="M254" s="100"/>
      <c r="N254" s="100"/>
      <c r="O254" s="100"/>
      <c r="Q254" s="100"/>
      <c r="S254" s="100"/>
      <c r="T254" s="100"/>
    </row>
    <row r="255" spans="2:22" s="82" customFormat="1" ht="15" x14ac:dyDescent="0.25">
      <c r="B255" s="89" t="s">
        <v>225</v>
      </c>
      <c r="C255" s="53"/>
      <c r="D255" s="53"/>
      <c r="E255" s="53"/>
      <c r="F255" s="53"/>
      <c r="S255" s="133"/>
      <c r="T255" s="133"/>
      <c r="U255" s="133"/>
      <c r="V255" s="133"/>
    </row>
    <row r="256" spans="2:22" s="53" customFormat="1" ht="12" customHeight="1" x14ac:dyDescent="0.2">
      <c r="B256" s="90" t="s">
        <v>171</v>
      </c>
      <c r="D256" s="95" t="s">
        <v>235</v>
      </c>
      <c r="F256" s="53" t="s">
        <v>93</v>
      </c>
      <c r="H256" s="77">
        <f>SUM(J256:O256,Q256)</f>
        <v>121771578.21822238</v>
      </c>
      <c r="J256" s="94">
        <f>J250-J242</f>
        <v>2433309.6354567222</v>
      </c>
      <c r="K256" s="94">
        <f>K250-K242</f>
        <v>33882146.046344131</v>
      </c>
      <c r="L256" s="94">
        <f>L250-L242</f>
        <v>37329377.393460944</v>
      </c>
      <c r="M256" s="94">
        <f>M250-M242</f>
        <v>1236547.6122964395</v>
      </c>
      <c r="N256" s="39">
        <f>(N250-N242)+(Q250-Q242)</f>
        <v>46422501.809819415</v>
      </c>
      <c r="O256" s="94">
        <f>O250-O242</f>
        <v>467695.72084472736</v>
      </c>
      <c r="Q256" s="3"/>
      <c r="S256" s="94">
        <f>S250</f>
        <v>33882146.046344131</v>
      </c>
      <c r="T256" s="94">
        <f>T250-T242</f>
        <v>1236547.6122964395</v>
      </c>
      <c r="V256" s="8" t="s">
        <v>799</v>
      </c>
    </row>
    <row r="257" spans="2:22" s="82" customFormat="1" x14ac:dyDescent="0.2">
      <c r="K257" s="133"/>
      <c r="L257" s="133"/>
      <c r="M257" s="133"/>
      <c r="O257" s="133"/>
      <c r="Q257" s="86"/>
      <c r="S257" s="133"/>
      <c r="T257" s="133"/>
      <c r="U257" s="133"/>
      <c r="V257" s="133"/>
    </row>
    <row r="258" spans="2:22" s="53" customFormat="1" ht="12" customHeight="1" x14ac:dyDescent="0.2">
      <c r="B258" s="90" t="s">
        <v>171</v>
      </c>
      <c r="D258" s="95" t="s">
        <v>249</v>
      </c>
      <c r="F258" s="53" t="s">
        <v>93</v>
      </c>
      <c r="H258" s="96">
        <f>SUM(J258:O258)</f>
        <v>86235459.754057363</v>
      </c>
      <c r="J258" s="94">
        <f>J252-J242</f>
        <v>1709724.1878079642</v>
      </c>
      <c r="K258" s="94">
        <f>K252-K242</f>
        <v>23762475.533612914</v>
      </c>
      <c r="L258" s="94">
        <f>L252-L242</f>
        <v>26249149.636754006</v>
      </c>
      <c r="M258" s="94">
        <f>M252-M242</f>
        <v>924594.67537817499</v>
      </c>
      <c r="N258" s="39">
        <f>(N252-N242)+(Q252-Q242)</f>
        <v>33253929.377635937</v>
      </c>
      <c r="O258" s="94">
        <f>O252-O242</f>
        <v>335586.34286837798</v>
      </c>
      <c r="Q258" s="3"/>
      <c r="S258" s="94">
        <f>S252</f>
        <v>23762475.533612914</v>
      </c>
      <c r="T258" s="94">
        <f>T252-T242</f>
        <v>924594.67537817499</v>
      </c>
      <c r="V258" s="8" t="s">
        <v>799</v>
      </c>
    </row>
    <row r="259" spans="2:22" s="53" customFormat="1" ht="12" customHeight="1" x14ac:dyDescent="0.2">
      <c r="B259" s="90" t="s">
        <v>171</v>
      </c>
      <c r="D259" s="95" t="s">
        <v>233</v>
      </c>
      <c r="F259" s="53" t="s">
        <v>93</v>
      </c>
      <c r="H259" s="96">
        <f>SUM(J259:O259)</f>
        <v>81276931.596266896</v>
      </c>
      <c r="J259" s="94">
        <f>J253-J242</f>
        <v>1608758.7765081374</v>
      </c>
      <c r="K259" s="94">
        <f>K253-K242</f>
        <v>22350428.485324837</v>
      </c>
      <c r="L259" s="94">
        <f>L253-L242</f>
        <v>24703071.345120482</v>
      </c>
      <c r="M259" s="94">
        <f>M253-M242</f>
        <v>881066.35859888233</v>
      </c>
      <c r="N259" s="39">
        <f>(N253-N242)+(Q253-Q242)</f>
        <v>31416454.154540565</v>
      </c>
      <c r="O259" s="94">
        <f>O253-O242</f>
        <v>317152.47617400368</v>
      </c>
      <c r="Q259" s="3"/>
      <c r="S259" s="94">
        <f>S253</f>
        <v>22350428.485324837</v>
      </c>
      <c r="T259" s="94">
        <f>T253-T242</f>
        <v>881066.35859888233</v>
      </c>
      <c r="V259" s="133" t="s">
        <v>331</v>
      </c>
    </row>
    <row r="260" spans="2:22" s="82" customFormat="1" x14ac:dyDescent="0.2">
      <c r="Q260" s="86"/>
      <c r="S260" s="133"/>
      <c r="T260" s="133"/>
      <c r="U260" s="133"/>
    </row>
    <row r="261" spans="2:22" s="82" customFormat="1" x14ac:dyDescent="0.2">
      <c r="S261" s="133"/>
      <c r="T261" s="133"/>
      <c r="U261" s="133"/>
    </row>
    <row r="262" spans="2:22" s="82" customFormat="1" x14ac:dyDescent="0.2">
      <c r="S262" s="133"/>
      <c r="T262" s="133"/>
      <c r="U262" s="133"/>
    </row>
    <row r="263" spans="2:22" s="82" customFormat="1" x14ac:dyDescent="0.2">
      <c r="S263" s="133"/>
      <c r="T263" s="133"/>
      <c r="U263" s="133"/>
    </row>
    <row r="264" spans="2:22" s="82" customFormat="1" x14ac:dyDescent="0.2">
      <c r="S264" s="133"/>
      <c r="T264" s="133"/>
      <c r="U264" s="133"/>
      <c r="V264" s="6"/>
    </row>
    <row r="265" spans="2:22" s="82" customFormat="1" x14ac:dyDescent="0.2">
      <c r="S265" s="133"/>
      <c r="T265" s="133"/>
      <c r="U265" s="133"/>
      <c r="V265" s="6"/>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CCC8D9"/>
  </sheetPr>
  <dimension ref="B2:F26"/>
  <sheetViews>
    <sheetView showGridLines="0" zoomScale="85" zoomScaleNormal="85" workbookViewId="0">
      <pane ySplit="3" topLeftCell="A4" activePane="bottomLeft" state="frozen"/>
      <selection activeCell="O39" sqref="O39"/>
      <selection pane="bottomLeft" activeCell="A4" sqref="A4"/>
    </sheetView>
  </sheetViews>
  <sheetFormatPr defaultRowHeight="12.75" x14ac:dyDescent="0.2"/>
  <cols>
    <col min="1" max="1" width="4.7109375" style="6" customWidth="1"/>
    <col min="2" max="2" width="7.5703125" style="6" customWidth="1"/>
    <col min="3" max="3" width="35.140625" style="6" customWidth="1"/>
    <col min="4" max="5" width="36.28515625" style="6" customWidth="1"/>
    <col min="6" max="6" width="40.7109375" style="6" customWidth="1"/>
    <col min="7" max="7" width="4.5703125" style="6" customWidth="1"/>
    <col min="8" max="16384" width="9.140625" style="6"/>
  </cols>
  <sheetData>
    <row r="2" spans="2:6" s="11" customFormat="1" ht="18" x14ac:dyDescent="0.2">
      <c r="B2" s="11" t="s">
        <v>22</v>
      </c>
    </row>
    <row r="4" spans="2:6" s="12" customFormat="1" x14ac:dyDescent="0.2">
      <c r="B4" s="12" t="s">
        <v>23</v>
      </c>
    </row>
    <row r="6" spans="2:6" x14ac:dyDescent="0.2">
      <c r="B6" s="34" t="s">
        <v>60</v>
      </c>
    </row>
    <row r="7" spans="2:6" x14ac:dyDescent="0.2">
      <c r="B7" s="34" t="s">
        <v>61</v>
      </c>
    </row>
    <row r="9" spans="2:6" ht="15" x14ac:dyDescent="0.2">
      <c r="B9" s="137" t="s">
        <v>49</v>
      </c>
      <c r="C9" s="137" t="s">
        <v>50</v>
      </c>
      <c r="D9" s="137" t="s">
        <v>51</v>
      </c>
      <c r="E9" s="137" t="s">
        <v>59</v>
      </c>
      <c r="F9" s="137" t="s">
        <v>56</v>
      </c>
    </row>
    <row r="10" spans="2:6" x14ac:dyDescent="0.2">
      <c r="B10" s="22"/>
      <c r="C10" s="29" t="s">
        <v>58</v>
      </c>
      <c r="D10" s="29" t="s">
        <v>24</v>
      </c>
      <c r="E10" s="29" t="s">
        <v>62</v>
      </c>
      <c r="F10" s="29" t="s">
        <v>57</v>
      </c>
    </row>
    <row r="11" spans="2:6" x14ac:dyDescent="0.2">
      <c r="B11" s="30">
        <v>1</v>
      </c>
      <c r="C11" s="10" t="s">
        <v>327</v>
      </c>
      <c r="D11" s="10" t="s">
        <v>328</v>
      </c>
      <c r="E11" s="10"/>
      <c r="F11" s="10"/>
    </row>
    <row r="12" spans="2:6" x14ac:dyDescent="0.2">
      <c r="B12" s="10">
        <v>2</v>
      </c>
      <c r="C12" s="10" t="s">
        <v>347</v>
      </c>
      <c r="D12" s="10"/>
      <c r="E12" s="10"/>
      <c r="F12" s="10"/>
    </row>
    <row r="13" spans="2:6" x14ac:dyDescent="0.2">
      <c r="B13" s="10">
        <v>3</v>
      </c>
      <c r="C13" s="10" t="s">
        <v>348</v>
      </c>
      <c r="D13" s="10"/>
      <c r="E13" s="10"/>
      <c r="F13" s="10"/>
    </row>
    <row r="14" spans="2:6" x14ac:dyDescent="0.2">
      <c r="B14" s="10">
        <v>4</v>
      </c>
      <c r="C14" s="10" t="s">
        <v>346</v>
      </c>
      <c r="D14" s="10"/>
      <c r="E14" s="10"/>
      <c r="F14" s="10"/>
    </row>
    <row r="15" spans="2:6" ht="25.5" x14ac:dyDescent="0.2">
      <c r="B15" s="10">
        <v>5</v>
      </c>
      <c r="C15" s="10" t="s">
        <v>363</v>
      </c>
      <c r="D15" s="158" t="s">
        <v>361</v>
      </c>
      <c r="E15" s="10"/>
      <c r="F15" s="158" t="s">
        <v>362</v>
      </c>
    </row>
    <row r="16" spans="2:6" ht="25.5" x14ac:dyDescent="0.2">
      <c r="B16" s="10">
        <v>6</v>
      </c>
      <c r="C16" s="158" t="s">
        <v>874</v>
      </c>
      <c r="D16" s="158" t="s">
        <v>875</v>
      </c>
      <c r="E16" s="10"/>
      <c r="F16" s="10"/>
    </row>
    <row r="17" spans="2:6" x14ac:dyDescent="0.2">
      <c r="B17" s="10">
        <v>7</v>
      </c>
      <c r="C17" s="10"/>
      <c r="D17" s="10"/>
      <c r="E17" s="10"/>
      <c r="F17" s="10"/>
    </row>
    <row r="18" spans="2:6" x14ac:dyDescent="0.2">
      <c r="B18" s="10">
        <v>8</v>
      </c>
      <c r="C18" s="10"/>
      <c r="D18" s="10"/>
      <c r="E18" s="10"/>
      <c r="F18" s="10"/>
    </row>
    <row r="19" spans="2:6" x14ac:dyDescent="0.2">
      <c r="B19" s="10">
        <v>9</v>
      </c>
      <c r="C19" s="10"/>
      <c r="D19" s="10"/>
      <c r="E19" s="10"/>
      <c r="F19" s="10"/>
    </row>
    <row r="20" spans="2:6" x14ac:dyDescent="0.2">
      <c r="B20" s="10">
        <v>10</v>
      </c>
      <c r="C20" s="10"/>
      <c r="D20" s="10"/>
      <c r="E20" s="10"/>
      <c r="F20" s="10"/>
    </row>
    <row r="23" spans="2:6" s="12" customFormat="1" x14ac:dyDescent="0.2">
      <c r="B23" s="12" t="s">
        <v>47</v>
      </c>
    </row>
    <row r="25" spans="2:6" x14ac:dyDescent="0.2">
      <c r="B25" s="34" t="s">
        <v>45</v>
      </c>
    </row>
    <row r="26" spans="2:6" x14ac:dyDescent="0.2">
      <c r="B26" s="34" t="s">
        <v>46</v>
      </c>
    </row>
  </sheetData>
  <pageMargins left="0.75" right="0.75" top="1" bottom="1" header="0.5" footer="0.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CCFFFF"/>
  </sheetPr>
  <dimension ref="A2:T132"/>
  <sheetViews>
    <sheetView showGridLines="0" zoomScale="85" zoomScaleNormal="85" workbookViewId="0">
      <pane xSplit="6" ySplit="7" topLeftCell="G8" activePane="bottomRight" state="frozen"/>
      <selection pane="topRight" activeCell="G1" sqref="G1"/>
      <selection pane="bottomLeft" activeCell="A12" sqref="A12"/>
      <selection pane="bottomRight" activeCell="G8" sqref="G8"/>
    </sheetView>
  </sheetViews>
  <sheetFormatPr defaultRowHeight="12.75" x14ac:dyDescent="0.2"/>
  <cols>
    <col min="1" max="1" width="2.7109375" style="55" customWidth="1"/>
    <col min="2" max="2" width="58.85546875" style="6" customWidth="1"/>
    <col min="3" max="3" width="2.7109375" style="55" customWidth="1"/>
    <col min="4" max="4" width="20.28515625" style="6" bestFit="1" customWidth="1"/>
    <col min="5" max="5" width="2.7109375" style="6" customWidth="1"/>
    <col min="6" max="6" width="18.5703125" style="6" customWidth="1"/>
    <col min="7" max="7" width="2.7109375" style="6" customWidth="1"/>
    <col min="8" max="8" width="16.5703125" style="6" bestFit="1" customWidth="1"/>
    <col min="9" max="9" width="2.7109375" style="6" customWidth="1"/>
    <col min="10" max="10" width="12.5703125" style="6" customWidth="1"/>
    <col min="11" max="12" width="13" style="6" bestFit="1" customWidth="1"/>
    <col min="13" max="13" width="12.5703125" style="6" customWidth="1"/>
    <col min="14" max="14" width="13" style="6" bestFit="1" customWidth="1"/>
    <col min="15" max="15" width="12.5703125" style="6" customWidth="1"/>
    <col min="16" max="16" width="2.7109375" style="6" customWidth="1"/>
    <col min="17" max="17" width="13" style="133" bestFit="1" customWidth="1"/>
    <col min="18" max="18" width="13" style="133" customWidth="1"/>
    <col min="19" max="19" width="2.7109375" style="133" customWidth="1"/>
    <col min="20" max="34" width="13.7109375" style="6" customWidth="1"/>
    <col min="35" max="16384" width="9.140625" style="6"/>
  </cols>
  <sheetData>
    <row r="2" spans="1:20" s="23" customFormat="1" ht="18" x14ac:dyDescent="0.2">
      <c r="A2" s="57"/>
      <c r="B2" s="23" t="s">
        <v>270</v>
      </c>
      <c r="C2" s="57"/>
      <c r="Q2" s="126"/>
      <c r="R2" s="126"/>
      <c r="S2" s="126"/>
    </row>
    <row r="4" spans="1:20" x14ac:dyDescent="0.2">
      <c r="B4" s="33" t="s">
        <v>53</v>
      </c>
    </row>
    <row r="5" spans="1:20" ht="41.25" customHeight="1" x14ac:dyDescent="0.2">
      <c r="B5" s="49" t="s">
        <v>393</v>
      </c>
      <c r="F5" s="24"/>
    </row>
    <row r="7" spans="1:20" s="12" customFormat="1" x14ac:dyDescent="0.2">
      <c r="A7" s="56"/>
      <c r="B7" s="12" t="s">
        <v>42</v>
      </c>
      <c r="C7" s="56"/>
      <c r="D7" s="12" t="s">
        <v>154</v>
      </c>
      <c r="F7" s="12" t="s">
        <v>25</v>
      </c>
      <c r="H7" s="12" t="s">
        <v>211</v>
      </c>
      <c r="J7" s="12" t="s">
        <v>119</v>
      </c>
      <c r="K7" s="12" t="s">
        <v>73</v>
      </c>
      <c r="L7" s="12" t="s">
        <v>74</v>
      </c>
      <c r="M7" s="12" t="s">
        <v>75</v>
      </c>
      <c r="N7" s="12" t="s">
        <v>76</v>
      </c>
      <c r="O7" s="12" t="s">
        <v>77</v>
      </c>
      <c r="Q7" s="125" t="s">
        <v>350</v>
      </c>
      <c r="R7" s="125" t="s">
        <v>870</v>
      </c>
      <c r="S7" s="125"/>
    </row>
    <row r="10" spans="1:20" s="12" customFormat="1" x14ac:dyDescent="0.2">
      <c r="A10" s="56"/>
      <c r="B10" s="12" t="s">
        <v>162</v>
      </c>
      <c r="C10" s="56"/>
      <c r="Q10" s="125"/>
      <c r="R10" s="125"/>
      <c r="S10" s="125"/>
    </row>
    <row r="12" spans="1:20" s="125" customFormat="1" x14ac:dyDescent="0.2">
      <c r="B12" s="125" t="s">
        <v>339</v>
      </c>
    </row>
    <row r="13" spans="1:20" s="106" customFormat="1" x14ac:dyDescent="0.2"/>
    <row r="14" spans="1:20" s="53" customFormat="1" x14ac:dyDescent="0.2">
      <c r="A14" s="106"/>
      <c r="B14" s="51" t="s">
        <v>401</v>
      </c>
      <c r="J14" s="107"/>
    </row>
    <row r="15" spans="1:20" s="53" customFormat="1" x14ac:dyDescent="0.2">
      <c r="A15" s="106"/>
      <c r="B15" s="90" t="s">
        <v>240</v>
      </c>
      <c r="D15" s="54" t="s">
        <v>394</v>
      </c>
      <c r="F15" s="53" t="s">
        <v>174</v>
      </c>
      <c r="H15" s="96">
        <f>SUM(J15:O15)</f>
        <v>282537610.01299536</v>
      </c>
      <c r="J15" s="112">
        <f>'Berekening netto-OPEX-TD'!H58</f>
        <v>6176784.590973869</v>
      </c>
      <c r="K15" s="112">
        <f>'Berekening netto-OPEX-TD'!I58</f>
        <v>92200434.009124994</v>
      </c>
      <c r="L15" s="112">
        <f>'Berekening netto-OPEX-TD'!J58</f>
        <v>100693952.63604385</v>
      </c>
      <c r="M15" s="112">
        <f>'Berekening netto-OPEX-TD'!K58</f>
        <v>2600002.6199999996</v>
      </c>
      <c r="N15" s="112">
        <f>'Berekening netto-OPEX-TD'!L58</f>
        <v>75191397.257914767</v>
      </c>
      <c r="O15" s="112">
        <f>'Berekening netto-OPEX-TD'!M58</f>
        <v>5675038.8989379015</v>
      </c>
      <c r="Q15" s="114"/>
      <c r="R15" s="114"/>
      <c r="T15" s="160">
        <f>H15-[1]Resultaat!$H$15</f>
        <v>0</v>
      </c>
    </row>
    <row r="16" spans="1:20" s="53" customFormat="1" x14ac:dyDescent="0.2">
      <c r="A16" s="106"/>
      <c r="B16" s="90" t="s">
        <v>395</v>
      </c>
      <c r="D16" s="91" t="s">
        <v>208</v>
      </c>
      <c r="F16" s="53" t="s">
        <v>174</v>
      </c>
      <c r="H16" s="96">
        <f>SUM(J16:O16)</f>
        <v>500278133.25170583</v>
      </c>
      <c r="I16" s="108"/>
      <c r="J16" s="112">
        <f>'Berekening kapitaalkosten TD'!J58</f>
        <v>8084037.872840588</v>
      </c>
      <c r="K16" s="112">
        <f>'Berekening kapitaalkosten TD'!K58</f>
        <v>148444791.37076974</v>
      </c>
      <c r="L16" s="112">
        <f>'Berekening kapitaalkosten TD'!L58</f>
        <v>172790120.46188441</v>
      </c>
      <c r="M16" s="112">
        <f>'Berekening kapitaalkosten TD'!M58</f>
        <v>12861153.023255788</v>
      </c>
      <c r="N16" s="112">
        <f>'Berekening kapitaalkosten TD'!N58</f>
        <v>145782894.88395038</v>
      </c>
      <c r="O16" s="112">
        <f>'Berekening kapitaalkosten TD'!O58</f>
        <v>12315135.639004884</v>
      </c>
      <c r="P16" s="108"/>
      <c r="Q16" s="112">
        <f>'Berekening kapitaalkosten TD'!S58</f>
        <v>158476563.14015028</v>
      </c>
      <c r="R16" s="112">
        <f>'Berekening kapitaalkosten TD'!T58</f>
        <v>13126864.672760796</v>
      </c>
      <c r="S16" s="110"/>
    </row>
    <row r="17" spans="1:19" s="53" customFormat="1" x14ac:dyDescent="0.2">
      <c r="A17" s="106"/>
    </row>
    <row r="18" spans="1:19" s="125" customFormat="1" x14ac:dyDescent="0.2">
      <c r="B18" s="125" t="s">
        <v>340</v>
      </c>
    </row>
    <row r="19" spans="1:19" s="106" customFormat="1" x14ac:dyDescent="0.2">
      <c r="K19" s="101"/>
      <c r="L19" s="101"/>
      <c r="M19" s="101"/>
      <c r="N19" s="101"/>
      <c r="O19" s="101"/>
    </row>
    <row r="20" spans="1:19" s="53" customFormat="1" x14ac:dyDescent="0.2">
      <c r="A20" s="106"/>
      <c r="B20" s="51" t="s">
        <v>401</v>
      </c>
      <c r="J20" s="107"/>
      <c r="K20" s="107"/>
      <c r="L20" s="107"/>
      <c r="M20" s="107"/>
      <c r="N20" s="107"/>
      <c r="O20" s="107"/>
      <c r="Q20" s="107"/>
      <c r="R20" s="107"/>
    </row>
    <row r="21" spans="1:19" s="53" customFormat="1" x14ac:dyDescent="0.2">
      <c r="A21" s="106"/>
      <c r="B21" s="90" t="s">
        <v>241</v>
      </c>
      <c r="D21" s="54" t="s">
        <v>394</v>
      </c>
      <c r="F21" s="53" t="s">
        <v>176</v>
      </c>
      <c r="H21" s="96">
        <f>SUM(J21:O21)</f>
        <v>257097360.87735882</v>
      </c>
      <c r="J21" s="112">
        <f>'Berekening netto-OPEX-TD'!H106</f>
        <v>6941854.3154678587</v>
      </c>
      <c r="K21" s="112">
        <f>'Berekening netto-OPEX-TD'!I106</f>
        <v>87579860.043338895</v>
      </c>
      <c r="L21" s="112">
        <f>'Berekening netto-OPEX-TD'!J106</f>
        <v>89159817.473472208</v>
      </c>
      <c r="M21" s="112">
        <f>'Berekening netto-OPEX-TD'!K106</f>
        <v>2199962.58</v>
      </c>
      <c r="N21" s="112">
        <f>'Berekening netto-OPEX-TD'!L106</f>
        <v>65999814.033992812</v>
      </c>
      <c r="O21" s="112">
        <f>'Berekening netto-OPEX-TD'!M106</f>
        <v>5216052.4310870357</v>
      </c>
      <c r="Q21" s="114"/>
      <c r="R21" s="114"/>
    </row>
    <row r="22" spans="1:19" s="53" customFormat="1" x14ac:dyDescent="0.2">
      <c r="A22" s="106"/>
      <c r="B22" s="90" t="s">
        <v>396</v>
      </c>
      <c r="D22" s="91" t="s">
        <v>208</v>
      </c>
      <c r="F22" s="53" t="s">
        <v>176</v>
      </c>
      <c r="H22" s="96">
        <f>SUM(J22:O22)</f>
        <v>507952692.94629735</v>
      </c>
      <c r="I22" s="108"/>
      <c r="J22" s="112">
        <f>'Berekening kapitaalkosten TD'!J94</f>
        <v>8075055.8477739617</v>
      </c>
      <c r="K22" s="112">
        <f>'Berekening kapitaalkosten TD'!K94</f>
        <v>152371746.12126285</v>
      </c>
      <c r="L22" s="112">
        <f>'Berekening kapitaalkosten TD'!L94</f>
        <v>175218531.73587322</v>
      </c>
      <c r="M22" s="112">
        <f>'Berekening kapitaalkosten TD'!M94</f>
        <v>12794169.254421353</v>
      </c>
      <c r="N22" s="112">
        <f>'Berekening kapitaalkosten TD'!N94</f>
        <v>147179364.15054569</v>
      </c>
      <c r="O22" s="112">
        <f>'Berekening kapitaalkosten TD'!O94</f>
        <v>12313825.836420223</v>
      </c>
      <c r="P22" s="108"/>
      <c r="Q22" s="112">
        <f>'Berekening kapitaalkosten TD'!S94</f>
        <v>163957287.11700988</v>
      </c>
      <c r="R22" s="112">
        <f>'Berekening kapitaalkosten TD'!T94</f>
        <v>13117533.360657634</v>
      </c>
      <c r="S22" s="110"/>
    </row>
    <row r="23" spans="1:19" s="53" customFormat="1" x14ac:dyDescent="0.2">
      <c r="A23" s="106"/>
      <c r="B23" s="90" t="s">
        <v>396</v>
      </c>
      <c r="D23" s="91" t="s">
        <v>209</v>
      </c>
      <c r="F23" s="53" t="s">
        <v>176</v>
      </c>
      <c r="H23" s="96">
        <f>SUM(J23:O23)</f>
        <v>526478146.54528672</v>
      </c>
      <c r="I23" s="108"/>
      <c r="J23" s="112">
        <f>'Berekening kapitaalkosten TD'!J95</f>
        <v>8353730.6496308427</v>
      </c>
      <c r="K23" s="112">
        <f>'Berekening kapitaalkosten TD'!K95</f>
        <v>158076649.49278802</v>
      </c>
      <c r="L23" s="112">
        <f>'Berekening kapitaalkosten TD'!L95</f>
        <v>181764040.8816821</v>
      </c>
      <c r="M23" s="112">
        <f>'Berekening kapitaalkosten TD'!M95</f>
        <v>13221774.902596837</v>
      </c>
      <c r="N23" s="112">
        <f>'Berekening kapitaalkosten TD'!N95</f>
        <v>152382612.56308061</v>
      </c>
      <c r="O23" s="112">
        <f>'Berekening kapitaalkosten TD'!O95</f>
        <v>12679338.055508319</v>
      </c>
      <c r="P23" s="108"/>
      <c r="Q23" s="112">
        <f>'Berekening kapitaalkosten TD'!S95</f>
        <v>169754856.13584235</v>
      </c>
      <c r="R23" s="112">
        <f>'Berekening kapitaalkosten TD'!T95</f>
        <v>13549278.508905917</v>
      </c>
      <c r="S23" s="110"/>
    </row>
    <row r="24" spans="1:19" s="53" customFormat="1" x14ac:dyDescent="0.2">
      <c r="A24" s="106"/>
    </row>
    <row r="25" spans="1:19" s="125" customFormat="1" x14ac:dyDescent="0.2">
      <c r="B25" s="125" t="s">
        <v>341</v>
      </c>
    </row>
    <row r="26" spans="1:19" s="106" customFormat="1" x14ac:dyDescent="0.2">
      <c r="K26" s="101"/>
      <c r="L26" s="101"/>
      <c r="M26" s="101"/>
      <c r="N26" s="101"/>
      <c r="O26" s="101"/>
    </row>
    <row r="27" spans="1:19" s="53" customFormat="1" x14ac:dyDescent="0.2">
      <c r="A27" s="106"/>
      <c r="B27" s="51" t="s">
        <v>401</v>
      </c>
      <c r="J27" s="107"/>
      <c r="K27" s="107"/>
      <c r="L27" s="107"/>
      <c r="M27" s="107"/>
      <c r="N27" s="107"/>
      <c r="O27" s="107"/>
      <c r="Q27" s="107"/>
      <c r="R27" s="107"/>
    </row>
    <row r="28" spans="1:19" s="53" customFormat="1" x14ac:dyDescent="0.2">
      <c r="A28" s="106"/>
      <c r="B28" s="90" t="s">
        <v>242</v>
      </c>
      <c r="D28" s="54" t="s">
        <v>394</v>
      </c>
      <c r="F28" s="53" t="s">
        <v>178</v>
      </c>
      <c r="H28" s="96">
        <f>SUM(J28:O28)</f>
        <v>260029208.98624751</v>
      </c>
      <c r="J28" s="112">
        <f>'Berekening netto-OPEX-TD'!H154</f>
        <v>7064863.1754109645</v>
      </c>
      <c r="K28" s="112">
        <f>'Berekening netto-OPEX-TD'!I154</f>
        <v>99992789.014593199</v>
      </c>
      <c r="L28" s="112">
        <f>'Berekening netto-OPEX-TD'!J154</f>
        <v>80933587.633506775</v>
      </c>
      <c r="M28" s="112">
        <f>'Berekening netto-OPEX-TD'!K154</f>
        <v>2490556.77</v>
      </c>
      <c r="N28" s="112">
        <f>'Berekening netto-OPEX-TD'!L154</f>
        <v>63716626.830970347</v>
      </c>
      <c r="O28" s="112">
        <f>'Berekening netto-OPEX-TD'!M154</f>
        <v>5830785.5617661998</v>
      </c>
      <c r="Q28" s="114"/>
      <c r="R28" s="114"/>
    </row>
    <row r="29" spans="1:19" s="53" customFormat="1" x14ac:dyDescent="0.2">
      <c r="A29" s="106"/>
      <c r="B29" s="90" t="s">
        <v>397</v>
      </c>
      <c r="D29" s="91" t="s">
        <v>209</v>
      </c>
      <c r="F29" s="53" t="s">
        <v>178</v>
      </c>
      <c r="H29" s="96">
        <f>SUM(J29:O29)</f>
        <v>531250906.71488857</v>
      </c>
      <c r="I29" s="108"/>
      <c r="J29" s="112">
        <f>'Berekening kapitaalkosten TD'!J131</f>
        <v>8292143.7433031108</v>
      </c>
      <c r="K29" s="112">
        <f>'Berekening kapitaalkosten TD'!K131</f>
        <v>161768434.78822938</v>
      </c>
      <c r="L29" s="112">
        <f>'Berekening kapitaalkosten TD'!L131</f>
        <v>183020099.37703043</v>
      </c>
      <c r="M29" s="112">
        <f>'Berekening kapitaalkosten TD'!M131</f>
        <v>12974182.491632698</v>
      </c>
      <c r="N29" s="112">
        <f>'Berekening kapitaalkosten TD'!N131</f>
        <v>152732090.14900213</v>
      </c>
      <c r="O29" s="112">
        <f>'Berekening kapitaalkosten TD'!O131</f>
        <v>12463956.165690865</v>
      </c>
      <c r="P29" s="108"/>
      <c r="Q29" s="112">
        <f>'Berekening kapitaalkosten TD'!S131</f>
        <v>171903878.69908452</v>
      </c>
      <c r="R29" s="112">
        <f>'Berekening kapitaalkosten TD'!T131</f>
        <v>13396868.530015409</v>
      </c>
      <c r="S29" s="110"/>
    </row>
    <row r="30" spans="1:19" s="53" customFormat="1" x14ac:dyDescent="0.2">
      <c r="A30" s="106"/>
      <c r="B30" s="90" t="s">
        <v>397</v>
      </c>
      <c r="D30" s="91" t="s">
        <v>210</v>
      </c>
      <c r="F30" s="53" t="s">
        <v>178</v>
      </c>
      <c r="H30" s="96">
        <f>SUM(J30:O30)</f>
        <v>512722610.26824558</v>
      </c>
      <c r="I30" s="108"/>
      <c r="J30" s="112">
        <f>'Berekening kapitaalkosten TD'!J132</f>
        <v>8021383.0320107751</v>
      </c>
      <c r="K30" s="112">
        <f>'Berekening kapitaalkosten TD'!K132</f>
        <v>155918112.84666714</v>
      </c>
      <c r="L30" s="112">
        <f>'Berekening kapitaalkosten TD'!L132</f>
        <v>176512582.60796082</v>
      </c>
      <c r="M30" s="112">
        <f>'Berekening kapitaalkosten TD'!M132</f>
        <v>12562039.177145572</v>
      </c>
      <c r="N30" s="112">
        <f>'Berekening kapitaalkosten TD'!N132</f>
        <v>147596872.79831836</v>
      </c>
      <c r="O30" s="112">
        <f>'Berekening kapitaalkosten TD'!O132</f>
        <v>12111619.806142952</v>
      </c>
      <c r="P30" s="108"/>
      <c r="Q30" s="112">
        <f>'Berekening kapitaalkosten TD'!S132</f>
        <v>165988272.23387426</v>
      </c>
      <c r="R30" s="112">
        <f>'Berekening kapitaalkosten TD'!T132</f>
        <v>12979862.649811821</v>
      </c>
      <c r="S30" s="110"/>
    </row>
    <row r="31" spans="1:19" s="53" customFormat="1" x14ac:dyDescent="0.2">
      <c r="A31" s="106"/>
    </row>
    <row r="32" spans="1:19" s="125" customFormat="1" x14ac:dyDescent="0.2">
      <c r="B32" s="125" t="s">
        <v>163</v>
      </c>
    </row>
    <row r="33" spans="1:19" s="106" customFormat="1" x14ac:dyDescent="0.2">
      <c r="K33" s="101"/>
      <c r="L33" s="101"/>
      <c r="M33" s="101"/>
      <c r="N33" s="101"/>
      <c r="O33" s="101"/>
    </row>
    <row r="34" spans="1:19" s="106" customFormat="1" x14ac:dyDescent="0.2">
      <c r="B34" s="87" t="s">
        <v>404</v>
      </c>
    </row>
    <row r="35" spans="1:19" s="53" customFormat="1" x14ac:dyDescent="0.2">
      <c r="A35" s="106"/>
      <c r="B35" s="90" t="s">
        <v>164</v>
      </c>
      <c r="D35" s="54" t="s">
        <v>394</v>
      </c>
      <c r="F35" s="53" t="s">
        <v>147</v>
      </c>
      <c r="H35" s="96">
        <f>SUM(J35:O35)</f>
        <v>257688653.65353355</v>
      </c>
      <c r="J35" s="112">
        <f>'Berekening netto-OPEX-TD'!H202</f>
        <v>6758153</v>
      </c>
      <c r="K35" s="112">
        <f>'Berekening netto-OPEX-TD'!I202</f>
        <v>95505435.700098172</v>
      </c>
      <c r="L35" s="112">
        <f>'Berekening netto-OPEX-TD'!J202</f>
        <v>76958427.396647066</v>
      </c>
      <c r="M35" s="112">
        <f>'Berekening netto-OPEX-TD'!K202</f>
        <v>2521152.6185145602</v>
      </c>
      <c r="N35" s="112">
        <f>'Berekening netto-OPEX-TD'!L202</f>
        <v>70298588.815699309</v>
      </c>
      <c r="O35" s="112">
        <f>'Berekening netto-OPEX-TD'!M202</f>
        <v>5646896.12257443</v>
      </c>
      <c r="Q35" s="114"/>
      <c r="R35" s="114"/>
    </row>
    <row r="36" spans="1:19" s="106" customFormat="1" x14ac:dyDescent="0.2"/>
    <row r="37" spans="1:19" s="110" customFormat="1" x14ac:dyDescent="0.2">
      <c r="A37" s="106"/>
      <c r="B37" s="109" t="s">
        <v>403</v>
      </c>
    </row>
    <row r="38" spans="1:19" s="53" customFormat="1" x14ac:dyDescent="0.2">
      <c r="A38" s="106"/>
      <c r="B38" s="90" t="s">
        <v>398</v>
      </c>
      <c r="D38" s="91" t="s">
        <v>243</v>
      </c>
      <c r="F38" s="53" t="s">
        <v>147</v>
      </c>
      <c r="H38" s="96">
        <f>SUM(J38:O38)</f>
        <v>352382624.47522271</v>
      </c>
      <c r="J38" s="112">
        <f>'Berekening kapitaalkosten TD'!J174</f>
        <v>5626356.8875221442</v>
      </c>
      <c r="K38" s="112">
        <f>'Berekening kapitaalkosten TD'!K174</f>
        <v>106170586.65832046</v>
      </c>
      <c r="L38" s="112">
        <f>'Berekening kapitaalkosten TD'!L174</f>
        <v>120204707.009295</v>
      </c>
      <c r="M38" s="112">
        <f>'Berekening kapitaalkosten TD'!M174</f>
        <v>8178095.9968308462</v>
      </c>
      <c r="N38" s="112">
        <f>'Berekening kapitaalkosten TD'!N174</f>
        <v>103248869.31274185</v>
      </c>
      <c r="O38" s="112">
        <f>'Berekening kapitaalkosten TD'!O174</f>
        <v>8954008.6105123907</v>
      </c>
      <c r="Q38" s="112">
        <f>'Berekening kapitaalkosten TD'!S174</f>
        <v>112936744.26705211</v>
      </c>
      <c r="R38" s="112">
        <f>'Berekening kapitaalkosten TD'!T174</f>
        <v>8664574.3390151337</v>
      </c>
    </row>
    <row r="39" spans="1:19" s="53" customFormat="1" x14ac:dyDescent="0.2">
      <c r="A39" s="106"/>
      <c r="B39" s="90" t="s">
        <v>398</v>
      </c>
      <c r="D39" s="91" t="s">
        <v>244</v>
      </c>
      <c r="F39" s="53" t="s">
        <v>147</v>
      </c>
      <c r="H39" s="96">
        <f>SUM(J39:O39)</f>
        <v>333496224.19760722</v>
      </c>
      <c r="J39" s="112">
        <f>'Berekening kapitaalkosten TD'!J175</f>
        <v>5360537.5122014219</v>
      </c>
      <c r="K39" s="112">
        <f>'Berekening kapitaalkosten TD'!K175</f>
        <v>100074795.36544994</v>
      </c>
      <c r="L39" s="112">
        <f>'Berekening kapitaalkosten TD'!L175</f>
        <v>113626990.48761216</v>
      </c>
      <c r="M39" s="112">
        <f>'Berekening kapitaalkosten TD'!M175</f>
        <v>7775390.7659362638</v>
      </c>
      <c r="N39" s="112">
        <f>'Berekening kapitaalkosten TD'!N175</f>
        <v>98049353.824906349</v>
      </c>
      <c r="O39" s="112">
        <f>'Berekening kapitaalkosten TD'!O175</f>
        <v>8609156.2415011041</v>
      </c>
      <c r="Q39" s="112">
        <f>'Berekening kapitaalkosten TD'!S175</f>
        <v>106794448.38030833</v>
      </c>
      <c r="R39" s="112">
        <f>'Berekening kapitaalkosten TD'!T175</f>
        <v>8256327.2132573901</v>
      </c>
    </row>
    <row r="40" spans="1:19" s="53" customFormat="1" x14ac:dyDescent="0.2">
      <c r="A40" s="106"/>
      <c r="B40" s="90"/>
      <c r="D40" s="91"/>
      <c r="H40" s="108"/>
      <c r="I40" s="108"/>
      <c r="P40" s="108"/>
      <c r="S40" s="110"/>
    </row>
    <row r="41" spans="1:19" s="53" customFormat="1" x14ac:dyDescent="0.2">
      <c r="A41" s="106"/>
      <c r="B41" s="51" t="s">
        <v>402</v>
      </c>
    </row>
    <row r="42" spans="1:19" s="53" customFormat="1" x14ac:dyDescent="0.2">
      <c r="A42" s="106"/>
      <c r="B42" s="90" t="s">
        <v>398</v>
      </c>
      <c r="D42" s="91" t="s">
        <v>210</v>
      </c>
      <c r="F42" s="53" t="s">
        <v>147</v>
      </c>
      <c r="H42" s="96">
        <f>SUM(J42:O42)</f>
        <v>525507960.35336465</v>
      </c>
      <c r="I42" s="108"/>
      <c r="J42" s="112">
        <f>'Berekening kapitaalkosten TD'!J171</f>
        <v>8063034.4946287656</v>
      </c>
      <c r="K42" s="112">
        <f>'Berekening kapitaalkosten TD'!K171</f>
        <v>162048673.50963363</v>
      </c>
      <c r="L42" s="112">
        <f>'Berekening kapitaalkosten TD'!L171</f>
        <v>180500441.7913878</v>
      </c>
      <c r="M42" s="112">
        <f>'Berekening kapitaalkosten TD'!M171</f>
        <v>11869560.613364521</v>
      </c>
      <c r="N42" s="112">
        <f>'Berekening kapitaalkosten TD'!N171</f>
        <v>150911094.61790079</v>
      </c>
      <c r="O42" s="112">
        <f>'Berekening kapitaalkosten TD'!O171</f>
        <v>12115155.326449171</v>
      </c>
      <c r="P42" s="108"/>
      <c r="Q42" s="112">
        <f>'Berekening kapitaalkosten TD'!S171</f>
        <v>169241123.22887009</v>
      </c>
      <c r="R42" s="112">
        <f>'Berekening kapitaalkosten TD'!T171</f>
        <v>12406839.658461116</v>
      </c>
      <c r="S42" s="110"/>
    </row>
    <row r="43" spans="1:19" s="53" customFormat="1" x14ac:dyDescent="0.2">
      <c r="A43" s="106"/>
      <c r="B43" s="53" t="s">
        <v>245</v>
      </c>
      <c r="D43" s="91" t="s">
        <v>212</v>
      </c>
      <c r="F43" s="53" t="s">
        <v>147</v>
      </c>
      <c r="H43" s="96">
        <f>SUM(J43:O43)</f>
        <v>506621560.07574916</v>
      </c>
      <c r="I43" s="108"/>
      <c r="J43" s="112">
        <f>'Berekening kapitaalkosten TD'!J172</f>
        <v>7797215.1193080433</v>
      </c>
      <c r="K43" s="112">
        <f>'Berekening kapitaalkosten TD'!K172</f>
        <v>155952882.21676308</v>
      </c>
      <c r="L43" s="112">
        <f>'Berekening kapitaalkosten TD'!L172</f>
        <v>173922725.26970494</v>
      </c>
      <c r="M43" s="112">
        <f>'Berekening kapitaalkosten TD'!M172</f>
        <v>11466855.382469939</v>
      </c>
      <c r="N43" s="112">
        <f>'Berekening kapitaalkosten TD'!N172</f>
        <v>145711579.13006529</v>
      </c>
      <c r="O43" s="112">
        <f>'Berekening kapitaalkosten TD'!O172</f>
        <v>11770302.957437884</v>
      </c>
      <c r="P43" s="108"/>
      <c r="Q43" s="112">
        <f>'Berekening kapitaalkosten TD'!S172</f>
        <v>163098827.34212631</v>
      </c>
      <c r="R43" s="112">
        <f>'Berekening kapitaalkosten TD'!T172</f>
        <v>11998592.532703374</v>
      </c>
      <c r="S43" s="110"/>
    </row>
    <row r="44" spans="1:19" s="53" customFormat="1" x14ac:dyDescent="0.2"/>
    <row r="45" spans="1:19" s="125" customFormat="1" x14ac:dyDescent="0.2">
      <c r="B45" s="125" t="s">
        <v>166</v>
      </c>
    </row>
    <row r="46" spans="1:19" s="106" customFormat="1" x14ac:dyDescent="0.2">
      <c r="K46" s="101"/>
      <c r="L46" s="101"/>
      <c r="M46" s="101"/>
      <c r="N46" s="101"/>
      <c r="O46" s="101"/>
    </row>
    <row r="47" spans="1:19" s="106" customFormat="1" x14ac:dyDescent="0.2">
      <c r="B47" s="87" t="s">
        <v>404</v>
      </c>
    </row>
    <row r="48" spans="1:19" s="53" customFormat="1" x14ac:dyDescent="0.2">
      <c r="A48" s="106"/>
      <c r="B48" s="90" t="s">
        <v>167</v>
      </c>
      <c r="D48" s="54" t="s">
        <v>394</v>
      </c>
      <c r="F48" s="53" t="s">
        <v>92</v>
      </c>
      <c r="H48" s="96">
        <f>SUM(J48:O48)</f>
        <v>267983186.59538919</v>
      </c>
      <c r="J48" s="112">
        <f>'Berekening netto-OPEX-TD'!H256</f>
        <v>6985264</v>
      </c>
      <c r="K48" s="112">
        <f>'Berekening netto-OPEX-TD'!I256</f>
        <v>101694716.57557337</v>
      </c>
      <c r="L48" s="112">
        <f>'Berekening netto-OPEX-TD'!J256</f>
        <v>76229768.175603509</v>
      </c>
      <c r="M48" s="112">
        <f>'Berekening netto-OPEX-TD'!K256</f>
        <v>2544685.8400000003</v>
      </c>
      <c r="N48" s="112">
        <f>'Berekening netto-OPEX-TD'!L256</f>
        <v>75323852.599226594</v>
      </c>
      <c r="O48" s="112">
        <f>'Berekening netto-OPEX-TD'!M256</f>
        <v>5204899.4049857026</v>
      </c>
      <c r="Q48" s="114"/>
      <c r="R48" s="114"/>
    </row>
    <row r="49" spans="1:19" s="53" customFormat="1" x14ac:dyDescent="0.2">
      <c r="A49" s="106"/>
      <c r="B49" s="90" t="s">
        <v>899</v>
      </c>
      <c r="D49" s="54"/>
      <c r="F49" s="53" t="s">
        <v>92</v>
      </c>
      <c r="H49" s="96">
        <f>SUM(J49:O49)</f>
        <v>324659.82</v>
      </c>
      <c r="J49" s="112">
        <f>'Berekening netto-OPEX-TD'!H257</f>
        <v>67838.039999999994</v>
      </c>
      <c r="K49" s="112">
        <f>'Berekening netto-OPEX-TD'!I257</f>
        <v>0</v>
      </c>
      <c r="L49" s="112">
        <f>'Berekening netto-OPEX-TD'!J257</f>
        <v>256821.78</v>
      </c>
      <c r="M49" s="112">
        <f>'Berekening netto-OPEX-TD'!K257</f>
        <v>0</v>
      </c>
      <c r="N49" s="112">
        <f>'Berekening netto-OPEX-TD'!L257</f>
        <v>0</v>
      </c>
      <c r="O49" s="112">
        <f>'Berekening netto-OPEX-TD'!M257</f>
        <v>0</v>
      </c>
      <c r="Q49" s="114"/>
      <c r="R49" s="114"/>
    </row>
    <row r="50" spans="1:19" s="106" customFormat="1" x14ac:dyDescent="0.2"/>
    <row r="51" spans="1:19" s="110" customFormat="1" x14ac:dyDescent="0.2">
      <c r="A51" s="106"/>
      <c r="B51" s="109" t="s">
        <v>403</v>
      </c>
    </row>
    <row r="52" spans="1:19" s="53" customFormat="1" x14ac:dyDescent="0.2">
      <c r="A52" s="106"/>
      <c r="B52" s="90" t="s">
        <v>399</v>
      </c>
      <c r="D52" s="91" t="s">
        <v>243</v>
      </c>
      <c r="F52" s="53" t="s">
        <v>92</v>
      </c>
      <c r="H52" s="96">
        <f>SUM(J52:O52)</f>
        <v>366411390.22718513</v>
      </c>
      <c r="J52" s="112">
        <f>'Berekening kapitaalkosten TD'!J217</f>
        <v>5742823.1815035678</v>
      </c>
      <c r="K52" s="112">
        <f>'Berekening kapitaalkosten TD'!K217</f>
        <v>111146570.11647359</v>
      </c>
      <c r="L52" s="112">
        <f>'Berekening kapitaalkosten TD'!L217</f>
        <v>124065423.8853471</v>
      </c>
      <c r="M52" s="112">
        <f>'Berekening kapitaalkosten TD'!M217</f>
        <v>8912226.4788071252</v>
      </c>
      <c r="N52" s="112">
        <f>'Berekening kapitaalkosten TD'!N217</f>
        <v>107436566.68464848</v>
      </c>
      <c r="O52" s="112">
        <f>'Berekening kapitaalkosten TD'!O217</f>
        <v>9107779.8804053068</v>
      </c>
      <c r="Q52" s="112">
        <f>'Berekening kapitaalkosten TD'!S217</f>
        <v>116657361.09872228</v>
      </c>
      <c r="R52" s="112">
        <f>'Berekening kapitaalkosten TD'!T217</f>
        <v>9455677.0655136704</v>
      </c>
    </row>
    <row r="53" spans="1:19" s="53" customFormat="1" x14ac:dyDescent="0.2">
      <c r="A53" s="106"/>
      <c r="B53" s="90" t="s">
        <v>399</v>
      </c>
      <c r="D53" s="91" t="s">
        <v>244</v>
      </c>
      <c r="F53" s="53" t="s">
        <v>92</v>
      </c>
      <c r="H53" s="96">
        <f>SUM(J53:O53)</f>
        <v>347066046.27771747</v>
      </c>
      <c r="J53" s="112">
        <f>'Berekening kapitaalkosten TD'!J218</f>
        <v>5481344.9265309777</v>
      </c>
      <c r="K53" s="112">
        <f>'Berekening kapitaalkosten TD'!K218</f>
        <v>104769818.93112546</v>
      </c>
      <c r="L53" s="112">
        <f>'Berekening kapitaalkosten TD'!L218</f>
        <v>117438831.76782568</v>
      </c>
      <c r="M53" s="112">
        <f>'Berekening kapitaalkosten TD'!M218</f>
        <v>8517255.8830250092</v>
      </c>
      <c r="N53" s="112">
        <f>'Berekening kapitaalkosten TD'!N218</f>
        <v>102094709.10924801</v>
      </c>
      <c r="O53" s="112">
        <f>'Berekening kapitaalkosten TD'!O218</f>
        <v>8764085.6599622779</v>
      </c>
      <c r="Q53" s="112">
        <f>'Berekening kapitaalkosten TD'!S218</f>
        <v>110249253.46210988</v>
      </c>
      <c r="R53" s="112">
        <f>'Berekening kapitaalkosten TD'!T218</f>
        <v>9054652.4858560059</v>
      </c>
    </row>
    <row r="54" spans="1:19" s="53" customFormat="1" x14ac:dyDescent="0.2">
      <c r="A54" s="106"/>
      <c r="B54" s="90"/>
      <c r="D54" s="91"/>
      <c r="H54" s="108"/>
      <c r="I54" s="108"/>
      <c r="P54" s="108"/>
      <c r="S54" s="110"/>
    </row>
    <row r="55" spans="1:19" s="53" customFormat="1" x14ac:dyDescent="0.2">
      <c r="A55" s="106"/>
      <c r="B55" s="51" t="s">
        <v>402</v>
      </c>
    </row>
    <row r="56" spans="1:19" s="53" customFormat="1" x14ac:dyDescent="0.2">
      <c r="A56" s="106"/>
      <c r="B56" s="90" t="s">
        <v>399</v>
      </c>
      <c r="D56" s="91" t="s">
        <v>212</v>
      </c>
      <c r="F56" s="53" t="s">
        <v>92</v>
      </c>
      <c r="H56" s="96">
        <f>SUM(J56:O56)</f>
        <v>524398365.81450504</v>
      </c>
      <c r="I56" s="108"/>
      <c r="J56" s="112">
        <f>'Berekening kapitaalkosten TD'!J214</f>
        <v>7878228.9304463891</v>
      </c>
      <c r="K56" s="112">
        <f>'Berekening kapitaalkosten TD'!K214</f>
        <v>163223371.46348315</v>
      </c>
      <c r="L56" s="112">
        <f>'Berekening kapitaalkosten TD'!L214</f>
        <v>178182592.84510538</v>
      </c>
      <c r="M56" s="112">
        <f>'Berekening kapitaalkosten TD'!M214</f>
        <v>12137819.677694397</v>
      </c>
      <c r="N56" s="112">
        <f>'Berekening kapitaalkosten TD'!N214</f>
        <v>151061736.88375238</v>
      </c>
      <c r="O56" s="112">
        <f>'Berekening kapitaalkosten TD'!O214</f>
        <v>11914616.014023378</v>
      </c>
      <c r="P56" s="108"/>
      <c r="Q56" s="112">
        <f>'Berekening kapitaalkosten TD'!S214</f>
        <v>168990240.13105682</v>
      </c>
      <c r="R56" s="112">
        <f>'Berekening kapitaalkosten TD'!T214</f>
        <v>12730711.132717932</v>
      </c>
      <c r="S56" s="110"/>
    </row>
    <row r="57" spans="1:19" s="53" customFormat="1" x14ac:dyDescent="0.2">
      <c r="A57" s="106"/>
      <c r="B57" s="53" t="s">
        <v>246</v>
      </c>
      <c r="D57" s="91" t="s">
        <v>213</v>
      </c>
      <c r="F57" s="53" t="s">
        <v>92</v>
      </c>
      <c r="H57" s="96">
        <f>SUM(J57:O57)</f>
        <v>505053021.86503738</v>
      </c>
      <c r="I57" s="108"/>
      <c r="J57" s="112">
        <f>'Berekening kapitaalkosten TD'!J215</f>
        <v>7616750.6754737981</v>
      </c>
      <c r="K57" s="112">
        <f>'Berekening kapitaalkosten TD'!K215</f>
        <v>156846620.27813506</v>
      </c>
      <c r="L57" s="112">
        <f>'Berekening kapitaalkosten TD'!L215</f>
        <v>171556000.72758394</v>
      </c>
      <c r="M57" s="112">
        <f>'Berekening kapitaalkosten TD'!M215</f>
        <v>11742849.081912283</v>
      </c>
      <c r="N57" s="112">
        <f>'Berekening kapitaalkosten TD'!N215</f>
        <v>145719879.3083519</v>
      </c>
      <c r="O57" s="112">
        <f>'Berekening kapitaalkosten TD'!O215</f>
        <v>11570921.79358035</v>
      </c>
      <c r="P57" s="108"/>
      <c r="Q57" s="112">
        <f>'Berekening kapitaalkosten TD'!S215</f>
        <v>162582132.49444443</v>
      </c>
      <c r="R57" s="112">
        <f>'Berekening kapitaalkosten TD'!T215</f>
        <v>12329686.553060267</v>
      </c>
      <c r="S57" s="110"/>
    </row>
    <row r="58" spans="1:19" s="53" customFormat="1" x14ac:dyDescent="0.2"/>
    <row r="59" spans="1:19" s="125" customFormat="1" x14ac:dyDescent="0.2">
      <c r="B59" s="125" t="s">
        <v>169</v>
      </c>
    </row>
    <row r="60" spans="1:19" s="106" customFormat="1" x14ac:dyDescent="0.2">
      <c r="K60" s="101"/>
      <c r="L60" s="101"/>
      <c r="M60" s="101"/>
      <c r="N60" s="101"/>
      <c r="O60" s="101"/>
    </row>
    <row r="61" spans="1:19" s="106" customFormat="1" x14ac:dyDescent="0.2">
      <c r="B61" s="87" t="s">
        <v>404</v>
      </c>
    </row>
    <row r="62" spans="1:19" s="53" customFormat="1" x14ac:dyDescent="0.2">
      <c r="A62" s="106"/>
      <c r="B62" s="90" t="s">
        <v>170</v>
      </c>
      <c r="D62" s="54" t="s">
        <v>394</v>
      </c>
      <c r="F62" s="53" t="s">
        <v>93</v>
      </c>
      <c r="H62" s="96">
        <f>SUM(J62:O62)</f>
        <v>292078192.98913848</v>
      </c>
      <c r="J62" s="112">
        <f>'Berekening netto-OPEX-TD'!H311</f>
        <v>7525527.46</v>
      </c>
      <c r="K62" s="112">
        <f>'Berekening netto-OPEX-TD'!I311</f>
        <v>121097628.68580702</v>
      </c>
      <c r="L62" s="112">
        <f>'Berekening netto-OPEX-TD'!J311</f>
        <v>76942076.716958866</v>
      </c>
      <c r="M62" s="112">
        <f>'Berekening netto-OPEX-TD'!K311</f>
        <v>2833672.8800000004</v>
      </c>
      <c r="N62" s="112">
        <f>'Berekening netto-OPEX-TD'!L311</f>
        <v>77954482.163886607</v>
      </c>
      <c r="O62" s="112">
        <f>'Berekening netto-OPEX-TD'!M311</f>
        <v>5724805.08248604</v>
      </c>
      <c r="Q62" s="114"/>
      <c r="R62" s="114"/>
    </row>
    <row r="63" spans="1:19" s="53" customFormat="1" x14ac:dyDescent="0.2">
      <c r="A63" s="106"/>
      <c r="B63" s="90" t="s">
        <v>898</v>
      </c>
      <c r="D63" s="54"/>
      <c r="F63" s="53" t="s">
        <v>93</v>
      </c>
      <c r="H63" s="96">
        <f>SUM(J63:O63)</f>
        <v>620603.32999999996</v>
      </c>
      <c r="J63" s="112">
        <f>'Berekening netto-OPEX-TD'!H312</f>
        <v>31952.7</v>
      </c>
      <c r="K63" s="112">
        <f>'Berekening netto-OPEX-TD'!I312</f>
        <v>0</v>
      </c>
      <c r="L63" s="112">
        <f>'Berekening netto-OPEX-TD'!J312</f>
        <v>588650.63</v>
      </c>
      <c r="M63" s="112">
        <f>'Berekening netto-OPEX-TD'!K312</f>
        <v>0</v>
      </c>
      <c r="N63" s="112">
        <f>'Berekening netto-OPEX-TD'!L312</f>
        <v>0</v>
      </c>
      <c r="O63" s="112">
        <f>'Berekening netto-OPEX-TD'!M312</f>
        <v>0</v>
      </c>
      <c r="Q63" s="114"/>
      <c r="R63" s="114"/>
    </row>
    <row r="64" spans="1:19" s="106" customFormat="1" x14ac:dyDescent="0.2"/>
    <row r="65" spans="1:19" s="110" customFormat="1" x14ac:dyDescent="0.2">
      <c r="A65" s="106"/>
      <c r="B65" s="109" t="s">
        <v>403</v>
      </c>
    </row>
    <row r="66" spans="1:19" s="53" customFormat="1" x14ac:dyDescent="0.2">
      <c r="A66" s="106"/>
      <c r="B66" s="90" t="s">
        <v>400</v>
      </c>
      <c r="D66" s="91" t="s">
        <v>243</v>
      </c>
      <c r="F66" s="53" t="s">
        <v>93</v>
      </c>
      <c r="H66" s="96">
        <f>SUM(J66:O66)</f>
        <v>382220637.205989</v>
      </c>
      <c r="J66" s="112">
        <f>'Berekening kapitaalkosten TD'!J258</f>
        <v>5889526.7829938624</v>
      </c>
      <c r="K66" s="112">
        <f>'Berekening kapitaalkosten TD'!K258</f>
        <v>117222006.09394765</v>
      </c>
      <c r="L66" s="112">
        <f>'Berekening kapitaalkosten TD'!L258</f>
        <v>128755644.47662953</v>
      </c>
      <c r="M66" s="112">
        <f>'Berekening kapitaalkosten TD'!M258</f>
        <v>9148390.4327228665</v>
      </c>
      <c r="N66" s="112">
        <f>'Berekening kapitaalkosten TD'!N258</f>
        <v>111944568.13906722</v>
      </c>
      <c r="O66" s="112">
        <f>'Berekening kapitaalkosten TD'!O258</f>
        <v>9260501.2806278728</v>
      </c>
      <c r="Q66" s="112">
        <f>'Berekening kapitaalkosten TD'!S258</f>
        <v>121345229.96943873</v>
      </c>
      <c r="R66" s="112">
        <f>'Berekening kapitaalkosten TD'!T258</f>
        <v>9667017.5948214196</v>
      </c>
    </row>
    <row r="67" spans="1:19" s="53" customFormat="1" x14ac:dyDescent="0.2">
      <c r="A67" s="106"/>
      <c r="B67" s="90" t="s">
        <v>400</v>
      </c>
      <c r="D67" s="91" t="s">
        <v>244</v>
      </c>
      <c r="F67" s="53" t="s">
        <v>93</v>
      </c>
      <c r="H67" s="96">
        <f>SUM(J67:O67)</f>
        <v>362395305.12588316</v>
      </c>
      <c r="J67" s="112">
        <f>'Berekening kapitaalkosten TD'!J259</f>
        <v>5631737.4205188472</v>
      </c>
      <c r="K67" s="112">
        <f>'Berekening kapitaalkosten TD'!K259</f>
        <v>110540202.99529172</v>
      </c>
      <c r="L67" s="112">
        <f>'Berekening kapitaalkosten TD'!L259</f>
        <v>122027890.78429051</v>
      </c>
      <c r="M67" s="112">
        <f>'Berekening kapitaalkosten TD'!M259</f>
        <v>8756609.8697280902</v>
      </c>
      <c r="N67" s="112">
        <f>'Berekening kapitaalkosten TD'!N259</f>
        <v>106514953.74026799</v>
      </c>
      <c r="O67" s="112">
        <f>'Berekening kapitaalkosten TD'!O259</f>
        <v>8923910.315785978</v>
      </c>
      <c r="Q67" s="112">
        <f>'Berekening kapitaalkosten TD'!S259</f>
        <v>114643300.46726386</v>
      </c>
      <c r="R67" s="112">
        <f>'Berekening kapitaalkosten TD'!T259</f>
        <v>9270507.9396911096</v>
      </c>
    </row>
    <row r="68" spans="1:19" s="53" customFormat="1" x14ac:dyDescent="0.2">
      <c r="A68" s="106"/>
      <c r="B68" s="90"/>
      <c r="D68" s="91"/>
      <c r="H68" s="108"/>
      <c r="I68" s="108"/>
      <c r="P68" s="108"/>
      <c r="S68" s="110"/>
    </row>
    <row r="69" spans="1:19" s="53" customFormat="1" x14ac:dyDescent="0.2">
      <c r="A69" s="106"/>
      <c r="B69" s="51" t="s">
        <v>402</v>
      </c>
    </row>
    <row r="70" spans="1:19" s="53" customFormat="1" x14ac:dyDescent="0.2">
      <c r="A70" s="106"/>
      <c r="B70" s="90" t="s">
        <v>400</v>
      </c>
      <c r="D70" s="91" t="s">
        <v>213</v>
      </c>
      <c r="F70" s="53" t="s">
        <v>93</v>
      </c>
      <c r="H70" s="96">
        <f>SUM(J70:O70)</f>
        <v>524302183.78008103</v>
      </c>
      <c r="I70" s="108"/>
      <c r="J70" s="112">
        <f>'Berekening kapitaalkosten TD'!J256</f>
        <v>7737017.2140648114</v>
      </c>
      <c r="K70" s="112">
        <f>'Berekening kapitaalkosten TD'!K256</f>
        <v>165108261.63431513</v>
      </c>
      <c r="L70" s="112">
        <f>'Berekening kapitaalkosten TD'!L256</f>
        <v>176971212.60505921</v>
      </c>
      <c r="M70" s="112">
        <f>'Berekening kapitaalkosten TD'!M256</f>
        <v>11956151.134185441</v>
      </c>
      <c r="N70" s="112">
        <f>'Berekening kapitaalkosten TD'!N256</f>
        <v>150856804.66379505</v>
      </c>
      <c r="O70" s="112">
        <f>'Berekening kapitaalkosten TD'!O256</f>
        <v>11672736.528661452</v>
      </c>
      <c r="P70" s="108"/>
      <c r="Q70" s="112">
        <f>'Berekening kapitaalkosten TD'!S256</f>
        <v>169375724.73502541</v>
      </c>
      <c r="R70" s="112">
        <f>'Berekening kapitaalkosten TD'!T256</f>
        <v>12508670.123255301</v>
      </c>
      <c r="S70" s="110"/>
    </row>
    <row r="71" spans="1:19" s="52" customFormat="1" x14ac:dyDescent="0.2">
      <c r="A71" s="55"/>
      <c r="C71" s="55"/>
      <c r="Q71" s="133"/>
      <c r="R71" s="133"/>
      <c r="S71" s="133"/>
    </row>
    <row r="72" spans="1:19" s="12" customFormat="1" x14ac:dyDescent="0.2">
      <c r="A72" s="56"/>
      <c r="B72" s="12" t="s">
        <v>172</v>
      </c>
      <c r="C72" s="56"/>
      <c r="Q72" s="125"/>
      <c r="R72" s="125"/>
      <c r="S72" s="125"/>
    </row>
    <row r="74" spans="1:19" s="125" customFormat="1" x14ac:dyDescent="0.2">
      <c r="B74" s="125" t="s">
        <v>339</v>
      </c>
    </row>
    <row r="75" spans="1:19" s="106" customFormat="1" x14ac:dyDescent="0.2"/>
    <row r="76" spans="1:19" s="53" customFormat="1" x14ac:dyDescent="0.2">
      <c r="A76" s="106"/>
      <c r="B76" s="51" t="s">
        <v>401</v>
      </c>
      <c r="J76" s="107"/>
    </row>
    <row r="77" spans="1:19" s="53" customFormat="1" x14ac:dyDescent="0.2">
      <c r="A77" s="106"/>
      <c r="B77" s="90" t="s">
        <v>240</v>
      </c>
      <c r="D77" s="54" t="s">
        <v>394</v>
      </c>
      <c r="F77" s="53" t="s">
        <v>174</v>
      </c>
      <c r="H77" s="96">
        <f>SUM(J77:O77)</f>
        <v>87159955.278369233</v>
      </c>
      <c r="J77" s="112">
        <f>'Berekening netto-OPEX-AD'!H57</f>
        <v>1263658.9734415459</v>
      </c>
      <c r="K77" s="112">
        <f>'Berekening netto-OPEX-AD'!I57</f>
        <v>18305855.826902691</v>
      </c>
      <c r="L77" s="112">
        <f>'Berekening netto-OPEX-AD'!J57</f>
        <v>44695823.4841929</v>
      </c>
      <c r="M77" s="112">
        <f>'Berekening netto-OPEX-AD'!K57</f>
        <v>830451.15000000014</v>
      </c>
      <c r="N77" s="112">
        <f>'Berekening netto-OPEX-AD'!L57</f>
        <v>21193646.576103337</v>
      </c>
      <c r="O77" s="112">
        <f>'Berekening netto-OPEX-AD'!M57</f>
        <v>870519.26772876526</v>
      </c>
      <c r="Q77" s="114"/>
      <c r="R77" s="114"/>
    </row>
    <row r="78" spans="1:19" s="53" customFormat="1" x14ac:dyDescent="0.2">
      <c r="A78" s="106"/>
      <c r="B78" s="90" t="s">
        <v>395</v>
      </c>
      <c r="D78" s="91" t="s">
        <v>208</v>
      </c>
      <c r="F78" s="53" t="s">
        <v>174</v>
      </c>
      <c r="H78" s="96">
        <f>SUM(J78:O78)</f>
        <v>99660699.417225838</v>
      </c>
      <c r="I78" s="108"/>
      <c r="J78" s="112">
        <f>'Berekening kapitaalkosten AD'!J58</f>
        <v>1938362.5647298521</v>
      </c>
      <c r="K78" s="112">
        <f>'Berekening kapitaalkosten AD'!K58</f>
        <v>25310348.52487212</v>
      </c>
      <c r="L78" s="112">
        <f>'Berekening kapitaalkosten AD'!L58</f>
        <v>30203401.333362792</v>
      </c>
      <c r="M78" s="112">
        <f>'Berekening kapitaalkosten AD'!M58</f>
        <v>1146386.2175000249</v>
      </c>
      <c r="N78" s="112">
        <f>'Berekening kapitaalkosten AD'!N58</f>
        <v>40785662.360332221</v>
      </c>
      <c r="O78" s="112">
        <f>'Berekening kapitaalkosten AD'!O58</f>
        <v>276538.41642883548</v>
      </c>
      <c r="P78" s="108"/>
      <c r="Q78" s="112">
        <f>'Berekening kapitaalkosten AD'!S58</f>
        <v>25310348.52487212</v>
      </c>
      <c r="R78" s="112">
        <f>'Berekening kapitaalkosten AD'!T58</f>
        <v>1146386.2175000249</v>
      </c>
      <c r="S78" s="110"/>
    </row>
    <row r="79" spans="1:19" s="53" customFormat="1" x14ac:dyDescent="0.2">
      <c r="A79" s="106"/>
    </row>
    <row r="80" spans="1:19" s="125" customFormat="1" x14ac:dyDescent="0.2">
      <c r="B80" s="125" t="s">
        <v>340</v>
      </c>
    </row>
    <row r="81" spans="1:19" s="106" customFormat="1" x14ac:dyDescent="0.2">
      <c r="K81" s="101"/>
      <c r="L81" s="101"/>
      <c r="M81" s="101"/>
      <c r="N81" s="101"/>
      <c r="O81" s="101"/>
    </row>
    <row r="82" spans="1:19" s="53" customFormat="1" x14ac:dyDescent="0.2">
      <c r="A82" s="106"/>
      <c r="B82" s="51" t="s">
        <v>401</v>
      </c>
      <c r="J82" s="107"/>
      <c r="K82" s="107"/>
      <c r="L82" s="107"/>
      <c r="M82" s="107"/>
      <c r="N82" s="107"/>
      <c r="O82" s="107"/>
      <c r="Q82" s="107"/>
      <c r="R82" s="107"/>
    </row>
    <row r="83" spans="1:19" s="53" customFormat="1" x14ac:dyDescent="0.2">
      <c r="A83" s="106"/>
      <c r="B83" s="90" t="s">
        <v>241</v>
      </c>
      <c r="D83" s="54" t="s">
        <v>394</v>
      </c>
      <c r="F83" s="53" t="s">
        <v>176</v>
      </c>
      <c r="H83" s="96">
        <f>SUM(J83:O83)</f>
        <v>92511800.358009115</v>
      </c>
      <c r="J83" s="112">
        <f>'Berekening netto-OPEX-AD'!H104</f>
        <v>2009421.4727545243</v>
      </c>
      <c r="K83" s="112">
        <f>'Berekening netto-OPEX-AD'!I104</f>
        <v>18886354.908453114</v>
      </c>
      <c r="L83" s="112">
        <f>'Berekening netto-OPEX-AD'!J104</f>
        <v>42301471.552886836</v>
      </c>
      <c r="M83" s="112">
        <f>'Berekening netto-OPEX-AD'!K104</f>
        <v>859500.21</v>
      </c>
      <c r="N83" s="112">
        <f>'Berekening netto-OPEX-AD'!L104</f>
        <v>27204113.63537591</v>
      </c>
      <c r="O83" s="112">
        <f>'Berekening netto-OPEX-AD'!M104</f>
        <v>1250938.5785387307</v>
      </c>
      <c r="Q83" s="114"/>
      <c r="R83" s="114"/>
    </row>
    <row r="84" spans="1:19" s="53" customFormat="1" x14ac:dyDescent="0.2">
      <c r="A84" s="106"/>
      <c r="B84" s="90" t="s">
        <v>396</v>
      </c>
      <c r="D84" s="91" t="s">
        <v>208</v>
      </c>
      <c r="F84" s="53" t="s">
        <v>176</v>
      </c>
      <c r="H84" s="96">
        <f>SUM(J84:O84)</f>
        <v>104942186.99352141</v>
      </c>
      <c r="I84" s="108"/>
      <c r="J84" s="112">
        <f>'Berekening kapitaalkosten AD'!J94</f>
        <v>2068305.3771877543</v>
      </c>
      <c r="K84" s="112">
        <f>'Berekening kapitaalkosten AD'!K94</f>
        <v>27103120.018821366</v>
      </c>
      <c r="L84" s="112">
        <f>'Berekening kapitaalkosten AD'!L94</f>
        <v>32044275.14535892</v>
      </c>
      <c r="M84" s="112">
        <f>'Berekening kapitaalkosten AD'!M94</f>
        <v>1172078.7629885573</v>
      </c>
      <c r="N84" s="112">
        <f>'Berekening kapitaalkosten AD'!N94</f>
        <v>42246661.634500489</v>
      </c>
      <c r="O84" s="112">
        <f>'Berekening kapitaalkosten AD'!O94</f>
        <v>307746.05466433254</v>
      </c>
      <c r="P84" s="108"/>
      <c r="Q84" s="112">
        <f>'Berekening kapitaalkosten AD'!S94</f>
        <v>27103120.018821366</v>
      </c>
      <c r="R84" s="112">
        <f>'Berekening kapitaalkosten AD'!T94</f>
        <v>1172078.7629885573</v>
      </c>
      <c r="S84" s="110"/>
    </row>
    <row r="85" spans="1:19" s="53" customFormat="1" x14ac:dyDescent="0.2">
      <c r="A85" s="106"/>
      <c r="B85" s="90" t="s">
        <v>396</v>
      </c>
      <c r="D85" s="91" t="s">
        <v>209</v>
      </c>
      <c r="F85" s="53" t="s">
        <v>176</v>
      </c>
      <c r="H85" s="96">
        <f>SUM(J85:O85)</f>
        <v>109008341.01833449</v>
      </c>
      <c r="I85" s="108"/>
      <c r="J85" s="112">
        <f>'Berekening kapitaalkosten AD'!J95</f>
        <v>2150393.7902563815</v>
      </c>
      <c r="K85" s="112">
        <f>'Berekening kapitaalkosten AD'!K95</f>
        <v>28159252.588511415</v>
      </c>
      <c r="L85" s="112">
        <f>'Berekening kapitaalkosten AD'!L95</f>
        <v>33313601.484337956</v>
      </c>
      <c r="M85" s="112">
        <f>'Berekening kapitaalkosten AD'!M95</f>
        <v>1212676.9737715374</v>
      </c>
      <c r="N85" s="112">
        <f>'Berekening kapitaalkosten AD'!N95</f>
        <v>43854144.49450814</v>
      </c>
      <c r="O85" s="112">
        <f>'Berekening kapitaalkosten AD'!O95</f>
        <v>318271.68694905378</v>
      </c>
      <c r="P85" s="108"/>
      <c r="Q85" s="112">
        <f>'Berekening kapitaalkosten AD'!S95</f>
        <v>28159252.588511415</v>
      </c>
      <c r="R85" s="112">
        <f>'Berekening kapitaalkosten AD'!T95</f>
        <v>1212676.9737715374</v>
      </c>
      <c r="S85" s="110"/>
    </row>
    <row r="86" spans="1:19" s="53" customFormat="1" x14ac:dyDescent="0.2">
      <c r="A86" s="106"/>
    </row>
    <row r="87" spans="1:19" s="125" customFormat="1" x14ac:dyDescent="0.2">
      <c r="B87" s="125" t="s">
        <v>341</v>
      </c>
    </row>
    <row r="88" spans="1:19" s="106" customFormat="1" x14ac:dyDescent="0.2">
      <c r="K88" s="101"/>
      <c r="L88" s="101"/>
      <c r="M88" s="101"/>
      <c r="N88" s="101"/>
      <c r="O88" s="101"/>
    </row>
    <row r="89" spans="1:19" s="53" customFormat="1" x14ac:dyDescent="0.2">
      <c r="A89" s="106"/>
      <c r="B89" s="51" t="s">
        <v>401</v>
      </c>
      <c r="J89" s="107"/>
      <c r="K89" s="107"/>
      <c r="L89" s="107"/>
      <c r="M89" s="107"/>
      <c r="N89" s="107"/>
      <c r="O89" s="107"/>
      <c r="Q89" s="107"/>
      <c r="R89" s="107"/>
    </row>
    <row r="90" spans="1:19" s="53" customFormat="1" x14ac:dyDescent="0.2">
      <c r="A90" s="106"/>
      <c r="B90" s="90" t="s">
        <v>242</v>
      </c>
      <c r="D90" s="54" t="s">
        <v>394</v>
      </c>
      <c r="F90" s="53" t="s">
        <v>178</v>
      </c>
      <c r="H90" s="96">
        <f>SUM(J90:O90)</f>
        <v>84685511.157834291</v>
      </c>
      <c r="J90" s="112">
        <f>'Berekening netto-OPEX-AD'!H151</f>
        <v>2338384.1548490357</v>
      </c>
      <c r="K90" s="112">
        <f>'Berekening netto-OPEX-AD'!I151</f>
        <v>9962700.3414179944</v>
      </c>
      <c r="L90" s="112">
        <f>'Berekening netto-OPEX-AD'!J151</f>
        <v>44306660.717254832</v>
      </c>
      <c r="M90" s="112">
        <f>'Berekening netto-OPEX-AD'!K151</f>
        <v>1230911.75</v>
      </c>
      <c r="N90" s="112">
        <f>'Berekening netto-OPEX-AD'!L151</f>
        <v>26054234.175138362</v>
      </c>
      <c r="O90" s="112">
        <f>'Berekening netto-OPEX-AD'!M151</f>
        <v>792620.01917406532</v>
      </c>
      <c r="Q90" s="114"/>
      <c r="R90" s="114"/>
    </row>
    <row r="91" spans="1:19" s="53" customFormat="1" x14ac:dyDescent="0.2">
      <c r="A91" s="106"/>
      <c r="B91" s="90" t="s">
        <v>397</v>
      </c>
      <c r="D91" s="91" t="s">
        <v>209</v>
      </c>
      <c r="F91" s="53" t="s">
        <v>178</v>
      </c>
      <c r="H91" s="96">
        <f>SUM(J91:O91)</f>
        <v>113008459.04853667</v>
      </c>
      <c r="I91" s="108"/>
      <c r="J91" s="112">
        <f>'Berekening kapitaalkosten AD'!J131</f>
        <v>2286589.4343200354</v>
      </c>
      <c r="K91" s="112">
        <f>'Berekening kapitaalkosten AD'!K131</f>
        <v>29913215.681299388</v>
      </c>
      <c r="L91" s="112">
        <f>'Berekening kapitaalkosten AD'!L131</f>
        <v>35076433.058630392</v>
      </c>
      <c r="M91" s="112">
        <f>'Berekening kapitaalkosten AD'!M131</f>
        <v>1220495.3698303227</v>
      </c>
      <c r="N91" s="112">
        <f>'Berekening kapitaalkosten AD'!N131</f>
        <v>44156339.702917024</v>
      </c>
      <c r="O91" s="112">
        <f>'Berekening kapitaalkosten AD'!O131</f>
        <v>355385.80153950967</v>
      </c>
      <c r="P91" s="108"/>
      <c r="Q91" s="112">
        <f>'Berekening kapitaalkosten AD'!S131</f>
        <v>29913215.681299388</v>
      </c>
      <c r="R91" s="112">
        <f>'Berekening kapitaalkosten AD'!T131</f>
        <v>1220495.3698303227</v>
      </c>
      <c r="S91" s="110"/>
    </row>
    <row r="92" spans="1:19" s="53" customFormat="1" x14ac:dyDescent="0.2">
      <c r="A92" s="106"/>
      <c r="B92" s="90" t="s">
        <v>397</v>
      </c>
      <c r="D92" s="91" t="s">
        <v>210</v>
      </c>
      <c r="F92" s="53" t="s">
        <v>178</v>
      </c>
      <c r="H92" s="96">
        <f>SUM(J92:O92)</f>
        <v>108835292.77963816</v>
      </c>
      <c r="I92" s="108"/>
      <c r="J92" s="112">
        <f>'Berekening kapitaalkosten AD'!J132</f>
        <v>2199660.4276875956</v>
      </c>
      <c r="K92" s="112">
        <f>'Berekening kapitaalkosten AD'!K132</f>
        <v>28795901.290663362</v>
      </c>
      <c r="L92" s="112">
        <f>'Berekening kapitaalkosten AD'!L132</f>
        <v>33746267.739355408</v>
      </c>
      <c r="M92" s="112">
        <f>'Berekening kapitaalkosten AD'!M132</f>
        <v>1180398.1680477245</v>
      </c>
      <c r="N92" s="112">
        <f>'Berekening kapitaalkosten AD'!N132</f>
        <v>42569706.242057778</v>
      </c>
      <c r="O92" s="112">
        <f>'Berekening kapitaalkosten AD'!O132</f>
        <v>343358.9118263016</v>
      </c>
      <c r="P92" s="108"/>
      <c r="Q92" s="112">
        <f>'Berekening kapitaalkosten AD'!S132</f>
        <v>28795901.290663362</v>
      </c>
      <c r="R92" s="112">
        <f>'Berekening kapitaalkosten AD'!T132</f>
        <v>1180398.1680477245</v>
      </c>
      <c r="S92" s="110"/>
    </row>
    <row r="93" spans="1:19" s="53" customFormat="1" x14ac:dyDescent="0.2">
      <c r="A93" s="106"/>
    </row>
    <row r="94" spans="1:19" s="125" customFormat="1" x14ac:dyDescent="0.2">
      <c r="B94" s="125" t="s">
        <v>163</v>
      </c>
    </row>
    <row r="95" spans="1:19" x14ac:dyDescent="0.2">
      <c r="J95" s="105"/>
    </row>
    <row r="96" spans="1:19" s="133" customFormat="1" x14ac:dyDescent="0.2">
      <c r="B96" s="87" t="s">
        <v>404</v>
      </c>
    </row>
    <row r="97" spans="1:19" x14ac:dyDescent="0.2">
      <c r="B97" s="6" t="s">
        <v>164</v>
      </c>
      <c r="D97" s="54" t="s">
        <v>394</v>
      </c>
      <c r="F97" s="53" t="s">
        <v>147</v>
      </c>
      <c r="H97" s="77">
        <f>SUM(J97:O97)</f>
        <v>88444609.187141314</v>
      </c>
      <c r="J97" s="36">
        <f>'Berekening netto-OPEX-AD'!H198</f>
        <v>1986265</v>
      </c>
      <c r="K97" s="36">
        <f>'Berekening netto-OPEX-AD'!I198</f>
        <v>13869765.794395093</v>
      </c>
      <c r="L97" s="36">
        <f>'Berekening netto-OPEX-AD'!J198</f>
        <v>43927482.767497882</v>
      </c>
      <c r="M97" s="36">
        <f>'Berekening netto-OPEX-AD'!K198</f>
        <v>1394469.6214854394</v>
      </c>
      <c r="N97" s="36">
        <f>'Berekening netto-OPEX-AD'!L198</f>
        <v>26459706.662269812</v>
      </c>
      <c r="O97" s="36">
        <f>'Berekening netto-OPEX-AD'!M198</f>
        <v>806919.3414930834</v>
      </c>
      <c r="Q97" s="114"/>
      <c r="R97" s="114"/>
    </row>
    <row r="98" spans="1:19" s="133" customFormat="1" x14ac:dyDescent="0.2"/>
    <row r="99" spans="1:19" x14ac:dyDescent="0.2">
      <c r="B99" s="109" t="s">
        <v>403</v>
      </c>
    </row>
    <row r="100" spans="1:19" x14ac:dyDescent="0.2">
      <c r="B100" s="6" t="s">
        <v>398</v>
      </c>
      <c r="D100" s="133" t="s">
        <v>243</v>
      </c>
      <c r="F100" s="53" t="s">
        <v>147</v>
      </c>
      <c r="H100" s="47">
        <f>SUM(J100:O100)</f>
        <v>74806771.197988495</v>
      </c>
      <c r="J100" s="36">
        <f>'Berekening kapitaalkosten AD'!J174</f>
        <v>1503019.6542444983</v>
      </c>
      <c r="K100" s="36">
        <f>'Berekening kapitaalkosten AD'!K174</f>
        <v>19865498.462098274</v>
      </c>
      <c r="L100" s="36">
        <f>'Berekening kapitaalkosten AD'!L174</f>
        <v>23183450.228373297</v>
      </c>
      <c r="M100" s="36">
        <f>'Berekening kapitaalkosten AD'!M174</f>
        <v>838444.07111205731</v>
      </c>
      <c r="N100" s="36">
        <f>'Berekening kapitaalkosten AD'!N174</f>
        <v>29158824.259782165</v>
      </c>
      <c r="O100" s="36">
        <f>'Berekening kapitaalkosten AD'!O174</f>
        <v>257534.52237818981</v>
      </c>
      <c r="Q100" s="36">
        <f>'Berekening kapitaalkosten AD'!S174</f>
        <v>19865498.462098274</v>
      </c>
      <c r="R100" s="36">
        <f>'Berekening kapitaalkosten AD'!T174</f>
        <v>838444.07111205731</v>
      </c>
    </row>
    <row r="101" spans="1:19" x14ac:dyDescent="0.2">
      <c r="B101" s="6" t="s">
        <v>398</v>
      </c>
      <c r="D101" s="133" t="s">
        <v>244</v>
      </c>
      <c r="F101" s="53" t="s">
        <v>147</v>
      </c>
      <c r="H101" s="47">
        <f>SUM(J101:O101)</f>
        <v>70411176.639235586</v>
      </c>
      <c r="J101" s="36">
        <f>'Berekening kapitaalkosten AD'!J175</f>
        <v>1411062.2132963133</v>
      </c>
      <c r="K101" s="36">
        <f>'Berekening kapitaalkosten AD'!K175</f>
        <v>18682733.715855479</v>
      </c>
      <c r="L101" s="36">
        <f>'Berekening kapitaalkosten AD'!L175</f>
        <v>21758833.252923727</v>
      </c>
      <c r="M101" s="36">
        <f>'Berekening kapitaalkosten AD'!M175</f>
        <v>797791.57563665882</v>
      </c>
      <c r="N101" s="36">
        <f>'Berekening kapitaalkosten AD'!N175</f>
        <v>27516558.809882052</v>
      </c>
      <c r="O101" s="36">
        <f>'Berekening kapitaalkosten AD'!O175</f>
        <v>244197.07164135698</v>
      </c>
      <c r="Q101" s="36">
        <f>'Berekening kapitaalkosten AD'!S175</f>
        <v>18682733.715855479</v>
      </c>
      <c r="R101" s="36">
        <f>'Berekening kapitaalkosten AD'!T175</f>
        <v>797791.57563665882</v>
      </c>
    </row>
    <row r="102" spans="1:19" x14ac:dyDescent="0.2">
      <c r="K102" s="82"/>
      <c r="L102" s="82"/>
      <c r="M102" s="82"/>
      <c r="N102" s="82"/>
      <c r="O102" s="82"/>
    </row>
    <row r="103" spans="1:19" s="53" customFormat="1" x14ac:dyDescent="0.2">
      <c r="A103" s="106"/>
      <c r="B103" s="51" t="s">
        <v>402</v>
      </c>
    </row>
    <row r="104" spans="1:19" s="53" customFormat="1" x14ac:dyDescent="0.2">
      <c r="A104" s="106"/>
      <c r="B104" s="90" t="s">
        <v>398</v>
      </c>
      <c r="D104" s="91" t="s">
        <v>210</v>
      </c>
      <c r="F104" s="53" t="s">
        <v>147</v>
      </c>
      <c r="H104" s="96">
        <f>SUM(J104:O104)</f>
        <v>115099721.31988993</v>
      </c>
      <c r="I104" s="108"/>
      <c r="J104" s="112">
        <f>'Berekening kapitaalkosten AD'!J171</f>
        <v>2345962.8629361968</v>
      </c>
      <c r="K104" s="112">
        <f>'Berekening kapitaalkosten AD'!K171</f>
        <v>30707508.635990538</v>
      </c>
      <c r="L104" s="112">
        <f>'Berekening kapitaalkosten AD'!L171</f>
        <v>36242439.169994332</v>
      </c>
      <c r="M104" s="112">
        <f>'Berekening kapitaalkosten AD'!M171</f>
        <v>1211091.9463032098</v>
      </c>
      <c r="N104" s="112">
        <f>'Berekening kapitaalkosten AD'!N171</f>
        <v>44212924.217199832</v>
      </c>
      <c r="O104" s="112">
        <f>'Berekening kapitaalkosten AD'!O171</f>
        <v>379794.48746582423</v>
      </c>
      <c r="P104" s="108"/>
      <c r="Q104" s="112">
        <f>'Berekening kapitaalkosten AD'!S171</f>
        <v>30707508.635990538</v>
      </c>
      <c r="R104" s="112">
        <f>'Berekening kapitaalkosten AD'!T171</f>
        <v>1211091.9463032098</v>
      </c>
      <c r="S104" s="110"/>
    </row>
    <row r="105" spans="1:19" s="53" customFormat="1" x14ac:dyDescent="0.2">
      <c r="A105" s="106"/>
      <c r="B105" s="53" t="s">
        <v>245</v>
      </c>
      <c r="D105" s="91" t="s">
        <v>212</v>
      </c>
      <c r="F105" s="53" t="s">
        <v>147</v>
      </c>
      <c r="H105" s="96">
        <f>SUM(J105:O105)</f>
        <v>110704126.76113704</v>
      </c>
      <c r="I105" s="108"/>
      <c r="J105" s="112">
        <f>'Berekening kapitaalkosten AD'!J172</f>
        <v>2254005.4219880113</v>
      </c>
      <c r="K105" s="112">
        <f>'Berekening kapitaalkosten AD'!K172</f>
        <v>29524743.889747743</v>
      </c>
      <c r="L105" s="112">
        <f>'Berekening kapitaalkosten AD'!L172</f>
        <v>34817822.194544762</v>
      </c>
      <c r="M105" s="112">
        <f>'Berekening kapitaalkosten AD'!M172</f>
        <v>1170439.4508278111</v>
      </c>
      <c r="N105" s="112">
        <f>'Berekening kapitaalkosten AD'!N172</f>
        <v>42570658.767299727</v>
      </c>
      <c r="O105" s="112">
        <f>'Berekening kapitaalkosten AD'!O172</f>
        <v>366457.03672899143</v>
      </c>
      <c r="P105" s="108"/>
      <c r="Q105" s="112">
        <f>'Berekening kapitaalkosten AD'!S172</f>
        <v>29524743.889747743</v>
      </c>
      <c r="R105" s="112">
        <f>'Berekening kapitaalkosten AD'!T172</f>
        <v>1170439.4508278111</v>
      </c>
      <c r="S105" s="110"/>
    </row>
    <row r="106" spans="1:19" s="53" customFormat="1" x14ac:dyDescent="0.2"/>
    <row r="107" spans="1:19" s="125" customFormat="1" x14ac:dyDescent="0.2">
      <c r="B107" s="125" t="s">
        <v>166</v>
      </c>
    </row>
    <row r="108" spans="1:19" x14ac:dyDescent="0.2">
      <c r="K108" s="82"/>
      <c r="L108" s="82"/>
      <c r="M108" s="82"/>
      <c r="N108" s="82"/>
      <c r="O108" s="82"/>
    </row>
    <row r="109" spans="1:19" s="133" customFormat="1" x14ac:dyDescent="0.2">
      <c r="B109" s="87" t="s">
        <v>404</v>
      </c>
    </row>
    <row r="110" spans="1:19" x14ac:dyDescent="0.2">
      <c r="B110" s="6" t="s">
        <v>167</v>
      </c>
      <c r="D110" s="54" t="s">
        <v>394</v>
      </c>
      <c r="F110" s="53" t="s">
        <v>92</v>
      </c>
      <c r="H110" s="47">
        <f>SUM(J110:O110)</f>
        <v>97048998.011170924</v>
      </c>
      <c r="J110" s="36">
        <f>'Berekening netto-OPEX-AD'!H251</f>
        <v>1708762</v>
      </c>
      <c r="K110" s="36">
        <f>'Berekening netto-OPEX-AD'!I251</f>
        <v>14506435.082167657</v>
      </c>
      <c r="L110" s="36">
        <f>'Berekening netto-OPEX-AD'!J251</f>
        <v>48327439.791518927</v>
      </c>
      <c r="M110" s="36">
        <f>'Berekening netto-OPEX-AD'!K251</f>
        <v>1463878.18</v>
      </c>
      <c r="N110" s="36">
        <f>'Berekening netto-OPEX-AD'!L251</f>
        <v>30107457.794053108</v>
      </c>
      <c r="O110" s="36">
        <f>'Berekening netto-OPEX-AD'!M251</f>
        <v>935025.16343122057</v>
      </c>
      <c r="Q110" s="114"/>
      <c r="R110" s="114"/>
    </row>
    <row r="111" spans="1:19" s="133" customFormat="1" x14ac:dyDescent="0.2">
      <c r="B111" s="133" t="s">
        <v>896</v>
      </c>
      <c r="D111" s="54"/>
      <c r="F111" s="53" t="s">
        <v>92</v>
      </c>
      <c r="H111" s="77">
        <f>SUM(J111:O111)</f>
        <v>6595297.2500000186</v>
      </c>
      <c r="J111" s="36">
        <f>'Berekening netto-OPEX-AD'!H252</f>
        <v>139755.76</v>
      </c>
      <c r="K111" s="36">
        <f>'Berekening netto-OPEX-AD'!I252</f>
        <v>1844855.54</v>
      </c>
      <c r="L111" s="36">
        <f>'Berekening netto-OPEX-AD'!J252</f>
        <v>3411656.2400000184</v>
      </c>
      <c r="M111" s="36">
        <f>'Berekening netto-OPEX-AD'!K252</f>
        <v>0</v>
      </c>
      <c r="N111" s="36">
        <f>'Berekening netto-OPEX-AD'!L252</f>
        <v>1097680.5</v>
      </c>
      <c r="O111" s="36">
        <f>'Berekening netto-OPEX-AD'!M252</f>
        <v>101349.21000000033</v>
      </c>
      <c r="Q111" s="114"/>
      <c r="R111" s="114"/>
    </row>
    <row r="112" spans="1:19" s="133" customFormat="1" x14ac:dyDescent="0.2"/>
    <row r="113" spans="1:19" x14ac:dyDescent="0.2">
      <c r="B113" s="109" t="s">
        <v>403</v>
      </c>
      <c r="K113" s="82"/>
      <c r="L113" s="82"/>
      <c r="M113" s="82"/>
      <c r="N113" s="82"/>
      <c r="O113" s="82"/>
    </row>
    <row r="114" spans="1:19" x14ac:dyDescent="0.2">
      <c r="B114" s="6" t="s">
        <v>399</v>
      </c>
      <c r="D114" s="133" t="s">
        <v>243</v>
      </c>
      <c r="F114" s="53" t="s">
        <v>92</v>
      </c>
      <c r="H114" s="47">
        <f>SUM(J114:O114)</f>
        <v>80263627.650053099</v>
      </c>
      <c r="J114" s="36">
        <f>'Berekening kapitaalkosten AD'!J217</f>
        <v>1608931.0986713979</v>
      </c>
      <c r="K114" s="36">
        <f>'Berekening kapitaalkosten AD'!K217</f>
        <v>21628893.330086239</v>
      </c>
      <c r="L114" s="36">
        <f>'Berekening kapitaalkosten AD'!L217</f>
        <v>24803530.485305905</v>
      </c>
      <c r="M114" s="36">
        <f>'Berekening kapitaalkosten AD'!M217</f>
        <v>874676.3343647474</v>
      </c>
      <c r="N114" s="36">
        <f>'Berekening kapitaalkosten AD'!N217</f>
        <v>31054374.468265198</v>
      </c>
      <c r="O114" s="36">
        <f>'Berekening kapitaalkosten AD'!O217</f>
        <v>293221.93335960794</v>
      </c>
      <c r="Q114" s="36">
        <f>'Berekening kapitaalkosten AD'!S217</f>
        <v>21628893.330086239</v>
      </c>
      <c r="R114" s="36">
        <f>'Berekening kapitaalkosten AD'!T217</f>
        <v>874676.3343647474</v>
      </c>
    </row>
    <row r="115" spans="1:19" x14ac:dyDescent="0.2">
      <c r="B115" s="6" t="s">
        <v>399</v>
      </c>
      <c r="D115" s="133" t="s">
        <v>244</v>
      </c>
      <c r="F115" s="53" t="s">
        <v>92</v>
      </c>
      <c r="H115" s="47">
        <f>SUM(J115:O115)</f>
        <v>75581514.050918952</v>
      </c>
      <c r="J115" s="36">
        <f>'Berekening kapitaalkosten AD'!J218</f>
        <v>1511785.914316969</v>
      </c>
      <c r="K115" s="36">
        <f>'Berekening kapitaalkosten AD'!K218</f>
        <v>20336420.764219441</v>
      </c>
      <c r="L115" s="36">
        <f>'Berekening kapitaalkosten AD'!L218</f>
        <v>23308941.615568638</v>
      </c>
      <c r="M115" s="36">
        <f>'Berekening kapitaalkosten AD'!M218</f>
        <v>833044.49534013984</v>
      </c>
      <c r="N115" s="36">
        <f>'Berekening kapitaalkosten AD'!N218</f>
        <v>29314018.075215638</v>
      </c>
      <c r="O115" s="36">
        <f>'Berekening kapitaalkosten AD'!O218</f>
        <v>277303.18625812023</v>
      </c>
      <c r="Q115" s="36">
        <f>'Berekening kapitaalkosten AD'!S218</f>
        <v>20336420.764219441</v>
      </c>
      <c r="R115" s="36">
        <f>'Berekening kapitaalkosten AD'!T218</f>
        <v>833044.49534013984</v>
      </c>
    </row>
    <row r="116" spans="1:19" x14ac:dyDescent="0.2">
      <c r="K116" s="82"/>
      <c r="L116" s="82"/>
      <c r="M116" s="82"/>
      <c r="N116" s="82"/>
      <c r="O116" s="82"/>
    </row>
    <row r="117" spans="1:19" s="53" customFormat="1" x14ac:dyDescent="0.2">
      <c r="A117" s="106"/>
      <c r="B117" s="51" t="s">
        <v>402</v>
      </c>
    </row>
    <row r="118" spans="1:19" s="53" customFormat="1" x14ac:dyDescent="0.2">
      <c r="A118" s="106"/>
      <c r="B118" s="90" t="s">
        <v>399</v>
      </c>
      <c r="D118" s="91" t="s">
        <v>212</v>
      </c>
      <c r="F118" s="53" t="s">
        <v>92</v>
      </c>
      <c r="H118" s="96">
        <f>SUM(J118:O118)</f>
        <v>118500888.70964874</v>
      </c>
      <c r="I118" s="108"/>
      <c r="J118" s="112">
        <f>'Berekening kapitaalkosten AD'!J214</f>
        <v>2402283.4375659004</v>
      </c>
      <c r="K118" s="112">
        <f>'Berekening kapitaalkosten AD'!K214</f>
        <v>32184085.951331779</v>
      </c>
      <c r="L118" s="112">
        <f>'Berekening kapitaalkosten AD'!L214</f>
        <v>37009339.588160269</v>
      </c>
      <c r="M118" s="112">
        <f>'Berekening kapitaalkosten AD'!M214</f>
        <v>1214669.6863990414</v>
      </c>
      <c r="N118" s="112">
        <f>'Berekening kapitaalkosten AD'!N214</f>
        <v>45267285.011503316</v>
      </c>
      <c r="O118" s="112">
        <f>'Berekening kapitaalkosten AD'!O214</f>
        <v>423225.03468842397</v>
      </c>
      <c r="P118" s="108"/>
      <c r="Q118" s="112">
        <f>'Berekening kapitaalkosten AD'!S214</f>
        <v>32184085.951331779</v>
      </c>
      <c r="R118" s="112">
        <f>'Berekening kapitaalkosten AD'!T214</f>
        <v>1214669.6863990414</v>
      </c>
      <c r="S118" s="110"/>
    </row>
    <row r="119" spans="1:19" s="53" customFormat="1" x14ac:dyDescent="0.2">
      <c r="A119" s="106"/>
      <c r="B119" s="53" t="s">
        <v>246</v>
      </c>
      <c r="D119" s="91" t="s">
        <v>213</v>
      </c>
      <c r="F119" s="53" t="s">
        <v>92</v>
      </c>
      <c r="H119" s="96">
        <f>SUM(J119:O119)</f>
        <v>113818775.11051457</v>
      </c>
      <c r="I119" s="108"/>
      <c r="J119" s="112">
        <f>'Berekening kapitaalkosten AD'!J215</f>
        <v>2305138.2532114713</v>
      </c>
      <c r="K119" s="112">
        <f>'Berekening kapitaalkosten AD'!K215</f>
        <v>30891613.385464974</v>
      </c>
      <c r="L119" s="112">
        <f>'Berekening kapitaalkosten AD'!L215</f>
        <v>35514750.718423001</v>
      </c>
      <c r="M119" s="112">
        <f>'Berekening kapitaalkosten AD'!M215</f>
        <v>1173037.8473744341</v>
      </c>
      <c r="N119" s="112">
        <f>'Berekening kapitaalkosten AD'!N215</f>
        <v>43526928.618453749</v>
      </c>
      <c r="O119" s="112">
        <f>'Berekening kapitaalkosten AD'!O215</f>
        <v>407306.28758693632</v>
      </c>
      <c r="P119" s="108"/>
      <c r="Q119" s="112">
        <f>'Berekening kapitaalkosten AD'!S215</f>
        <v>30891613.385464974</v>
      </c>
      <c r="R119" s="112">
        <f>'Berekening kapitaalkosten AD'!T215</f>
        <v>1173037.8473744341</v>
      </c>
      <c r="S119" s="110"/>
    </row>
    <row r="120" spans="1:19" s="53" customFormat="1" x14ac:dyDescent="0.2"/>
    <row r="121" spans="1:19" s="125" customFormat="1" x14ac:dyDescent="0.2">
      <c r="B121" s="125" t="s">
        <v>169</v>
      </c>
    </row>
    <row r="122" spans="1:19" x14ac:dyDescent="0.2">
      <c r="K122" s="82"/>
      <c r="L122" s="82"/>
      <c r="M122" s="82"/>
      <c r="N122" s="82"/>
      <c r="O122" s="82"/>
    </row>
    <row r="123" spans="1:19" s="133" customFormat="1" x14ac:dyDescent="0.2">
      <c r="B123" s="87" t="s">
        <v>404</v>
      </c>
    </row>
    <row r="124" spans="1:19" x14ac:dyDescent="0.2">
      <c r="B124" s="6" t="s">
        <v>170</v>
      </c>
      <c r="D124" s="54" t="s">
        <v>394</v>
      </c>
      <c r="F124" s="53" t="s">
        <v>93</v>
      </c>
      <c r="H124" s="47">
        <f>SUM(J124:O124)</f>
        <v>109967145.95587528</v>
      </c>
      <c r="J124" s="36">
        <f>'Berekening netto-OPEX-AD'!H305</f>
        <v>3664892.8376599997</v>
      </c>
      <c r="K124" s="36">
        <f>'Berekening netto-OPEX-AD'!I305</f>
        <v>15788414.84487447</v>
      </c>
      <c r="L124" s="36">
        <f>'Berekening netto-OPEX-AD'!J305</f>
        <v>53486724.457184203</v>
      </c>
      <c r="M124" s="36">
        <f>'Berekening netto-OPEX-AD'!K305</f>
        <v>1311717.5399999998</v>
      </c>
      <c r="N124" s="36">
        <f>'Berekening netto-OPEX-AD'!L305</f>
        <v>34924488.05018957</v>
      </c>
      <c r="O124" s="36">
        <f>'Berekening netto-OPEX-AD'!M305</f>
        <v>790908.22596702247</v>
      </c>
      <c r="Q124" s="114"/>
      <c r="R124" s="114"/>
    </row>
    <row r="125" spans="1:19" s="133" customFormat="1" x14ac:dyDescent="0.2">
      <c r="B125" s="133" t="s">
        <v>897</v>
      </c>
      <c r="D125" s="54"/>
      <c r="F125" s="53" t="s">
        <v>93</v>
      </c>
      <c r="H125" s="77">
        <f>SUM(J125:O125)</f>
        <v>6797075.870000015</v>
      </c>
      <c r="J125" s="36">
        <f>'Berekening netto-OPEX-AD'!H306</f>
        <v>161487.28</v>
      </c>
      <c r="K125" s="36">
        <f>'Berekening netto-OPEX-AD'!I306</f>
        <v>2093303.1400000001</v>
      </c>
      <c r="L125" s="36">
        <f>'Berekening netto-OPEX-AD'!J306</f>
        <v>3197631.4300000146</v>
      </c>
      <c r="M125" s="36">
        <f>'Berekening netto-OPEX-AD'!K306</f>
        <v>140755.22</v>
      </c>
      <c r="N125" s="36">
        <f>'Berekening netto-OPEX-AD'!L306</f>
        <v>1139921.8599999999</v>
      </c>
      <c r="O125" s="36">
        <f>'Berekening netto-OPEX-AD'!M306</f>
        <v>63976.940000000104</v>
      </c>
      <c r="Q125" s="114"/>
      <c r="R125" s="114"/>
    </row>
    <row r="126" spans="1:19" s="133" customFormat="1" x14ac:dyDescent="0.2"/>
    <row r="127" spans="1:19" x14ac:dyDescent="0.2">
      <c r="B127" s="109" t="s">
        <v>403</v>
      </c>
      <c r="K127" s="82"/>
      <c r="L127" s="82"/>
      <c r="M127" s="82"/>
      <c r="N127" s="82"/>
      <c r="O127" s="82"/>
    </row>
    <row r="128" spans="1:19" x14ac:dyDescent="0.2">
      <c r="B128" s="6" t="s">
        <v>400</v>
      </c>
      <c r="D128" s="133" t="s">
        <v>243</v>
      </c>
      <c r="F128" s="53" t="s">
        <v>93</v>
      </c>
      <c r="H128" s="47">
        <f t="shared" ref="H128:H129" si="0">SUM(J128:O128)</f>
        <v>86235459.754057363</v>
      </c>
      <c r="J128" s="36">
        <f>'Berekening kapitaalkosten AD'!J258</f>
        <v>1709724.1878079642</v>
      </c>
      <c r="K128" s="36">
        <f>'Berekening kapitaalkosten AD'!K258</f>
        <v>23762475.533612914</v>
      </c>
      <c r="L128" s="36">
        <f>'Berekening kapitaalkosten AD'!L258</f>
        <v>26249149.636754006</v>
      </c>
      <c r="M128" s="36">
        <f>'Berekening kapitaalkosten AD'!M258</f>
        <v>924594.67537817499</v>
      </c>
      <c r="N128" s="36">
        <f>'Berekening kapitaalkosten AD'!N258</f>
        <v>33253929.377635937</v>
      </c>
      <c r="O128" s="36">
        <f>'Berekening kapitaalkosten AD'!O258</f>
        <v>335586.34286837798</v>
      </c>
      <c r="Q128" s="36">
        <f>'Berekening kapitaalkosten AD'!S258</f>
        <v>23762475.533612914</v>
      </c>
      <c r="R128" s="36">
        <f>'Berekening kapitaalkosten AD'!T258</f>
        <v>924594.67537817499</v>
      </c>
    </row>
    <row r="129" spans="1:19" x14ac:dyDescent="0.2">
      <c r="B129" s="6" t="s">
        <v>400</v>
      </c>
      <c r="D129" s="133" t="s">
        <v>244</v>
      </c>
      <c r="F129" s="53" t="s">
        <v>93</v>
      </c>
      <c r="H129" s="47">
        <f t="shared" si="0"/>
        <v>81276931.596266896</v>
      </c>
      <c r="J129" s="36">
        <f>'Berekening kapitaalkosten AD'!J259</f>
        <v>1608758.7765081374</v>
      </c>
      <c r="K129" s="36">
        <f>'Berekening kapitaalkosten AD'!K259</f>
        <v>22350428.485324837</v>
      </c>
      <c r="L129" s="36">
        <f>'Berekening kapitaalkosten AD'!L259</f>
        <v>24703071.345120482</v>
      </c>
      <c r="M129" s="36">
        <f>'Berekening kapitaalkosten AD'!M259</f>
        <v>881066.35859888233</v>
      </c>
      <c r="N129" s="36">
        <f>'Berekening kapitaalkosten AD'!N259</f>
        <v>31416454.154540565</v>
      </c>
      <c r="O129" s="36">
        <f>'Berekening kapitaalkosten AD'!O259</f>
        <v>317152.47617400368</v>
      </c>
      <c r="Q129" s="36">
        <f>'Berekening kapitaalkosten AD'!S259</f>
        <v>22350428.485324837</v>
      </c>
      <c r="R129" s="36">
        <f>'Berekening kapitaalkosten AD'!T259</f>
        <v>881066.35859888233</v>
      </c>
    </row>
    <row r="130" spans="1:19" x14ac:dyDescent="0.2">
      <c r="K130" s="82"/>
      <c r="L130" s="82"/>
      <c r="M130" s="82"/>
      <c r="N130" s="82"/>
      <c r="O130" s="82"/>
    </row>
    <row r="131" spans="1:19" s="53" customFormat="1" x14ac:dyDescent="0.2">
      <c r="A131" s="106"/>
      <c r="B131" s="51" t="s">
        <v>402</v>
      </c>
    </row>
    <row r="132" spans="1:19" s="53" customFormat="1" x14ac:dyDescent="0.2">
      <c r="A132" s="106"/>
      <c r="B132" s="90" t="s">
        <v>400</v>
      </c>
      <c r="D132" s="91" t="s">
        <v>213</v>
      </c>
      <c r="F132" s="53" t="s">
        <v>93</v>
      </c>
      <c r="H132" s="96">
        <f>SUM(J132:O132)</f>
        <v>121771578.21822238</v>
      </c>
      <c r="I132" s="108"/>
      <c r="J132" s="36">
        <f>'Berekening kapitaalkosten AD'!J256</f>
        <v>2433309.6354567222</v>
      </c>
      <c r="K132" s="36">
        <f>'Berekening kapitaalkosten AD'!K256</f>
        <v>33882146.046344131</v>
      </c>
      <c r="L132" s="36">
        <f>'Berekening kapitaalkosten AD'!L256</f>
        <v>37329377.393460944</v>
      </c>
      <c r="M132" s="36">
        <f>'Berekening kapitaalkosten AD'!M256</f>
        <v>1236547.6122964395</v>
      </c>
      <c r="N132" s="36">
        <f>'Berekening kapitaalkosten AD'!N256</f>
        <v>46422501.809819415</v>
      </c>
      <c r="O132" s="36">
        <f>'Berekening kapitaalkosten AD'!O256</f>
        <v>467695.72084472736</v>
      </c>
      <c r="P132" s="108"/>
      <c r="Q132" s="36">
        <f>'Berekening kapitaalkosten AD'!S256</f>
        <v>33882146.046344131</v>
      </c>
      <c r="R132" s="36">
        <f>'Berekening kapitaalkosten AD'!T256</f>
        <v>1236547.6122964395</v>
      </c>
      <c r="S132" s="110"/>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0" tint="-4.9989318521683403E-2"/>
  </sheetPr>
  <dimension ref="A1"/>
  <sheetViews>
    <sheetView showGridLines="0" zoomScale="85" zoomScaleNormal="85" workbookViewId="0"/>
  </sheetViews>
  <sheetFormatPr defaultRowHeight="12.75" x14ac:dyDescent="0.2"/>
  <cols>
    <col min="1" max="16384" width="9.140625" style="26"/>
  </cols>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E1FFE1"/>
  </sheetPr>
  <dimension ref="B2:S31"/>
  <sheetViews>
    <sheetView showGridLines="0" zoomScale="85" zoomScaleNormal="85" workbookViewId="0">
      <pane xSplit="4" ySplit="9" topLeftCell="E10" activePane="bottomRight" state="frozen"/>
      <selection activeCell="R6" sqref="R6"/>
      <selection pane="topRight" activeCell="R6" sqref="R6"/>
      <selection pane="bottomLeft" activeCell="R6" sqref="R6"/>
      <selection pane="bottomRight" activeCell="E10" sqref="E10"/>
    </sheetView>
  </sheetViews>
  <sheetFormatPr defaultRowHeight="12.75" x14ac:dyDescent="0.2"/>
  <cols>
    <col min="1" max="1" width="4.7109375" style="6" customWidth="1"/>
    <col min="2" max="2" width="79.5703125" style="6" customWidth="1"/>
    <col min="3" max="3" width="4.5703125" style="6" customWidth="1"/>
    <col min="4" max="4" width="13.7109375" style="6" customWidth="1"/>
    <col min="5" max="5" width="2.7109375" style="6" customWidth="1"/>
    <col min="6" max="6" width="16.5703125" style="6" bestFit="1" customWidth="1"/>
    <col min="7" max="7" width="4.5703125" style="6" customWidth="1"/>
    <col min="8" max="13" width="10.7109375" style="6" customWidth="1"/>
    <col min="14" max="14" width="9.7109375" style="6" customWidth="1"/>
    <col min="15" max="15" width="2.7109375" style="6" customWidth="1"/>
    <col min="16" max="16" width="17.140625" style="6" customWidth="1"/>
    <col min="17" max="17" width="2.7109375" style="6" customWidth="1"/>
    <col min="18" max="18" width="13.7109375" style="6" customWidth="1"/>
    <col min="19" max="19" width="2.7109375" style="6" customWidth="1"/>
    <col min="20" max="34" width="13.7109375" style="6" customWidth="1"/>
    <col min="35" max="16384" width="9.140625" style="6"/>
  </cols>
  <sheetData>
    <row r="2" spans="2:19" s="23" customFormat="1" ht="18" x14ac:dyDescent="0.2">
      <c r="B2" s="23" t="s">
        <v>207</v>
      </c>
    </row>
    <row r="4" spans="2:19" x14ac:dyDescent="0.2">
      <c r="B4" s="33" t="s">
        <v>26</v>
      </c>
      <c r="J4"/>
      <c r="M4"/>
    </row>
    <row r="5" spans="2:19" x14ac:dyDescent="0.2">
      <c r="B5" s="49" t="s">
        <v>143</v>
      </c>
      <c r="F5" s="24"/>
    </row>
    <row r="6" spans="2:19" s="133" customFormat="1" ht="38.25" x14ac:dyDescent="0.2">
      <c r="B6" s="49" t="s">
        <v>364</v>
      </c>
      <c r="F6" s="24"/>
    </row>
    <row r="8" spans="2:19" s="12" customFormat="1" x14ac:dyDescent="0.2">
      <c r="B8" s="12" t="s">
        <v>42</v>
      </c>
      <c r="D8" s="12" t="s">
        <v>25</v>
      </c>
      <c r="F8" s="125" t="s">
        <v>211</v>
      </c>
      <c r="G8" s="125"/>
      <c r="H8" s="125" t="s">
        <v>119</v>
      </c>
      <c r="I8" s="125" t="s">
        <v>73</v>
      </c>
      <c r="J8" s="125" t="s">
        <v>74</v>
      </c>
      <c r="K8" s="125" t="s">
        <v>75</v>
      </c>
      <c r="L8" s="125" t="s">
        <v>76</v>
      </c>
      <c r="M8" s="125" t="s">
        <v>77</v>
      </c>
      <c r="N8" s="125"/>
      <c r="O8" s="125" t="s">
        <v>72</v>
      </c>
      <c r="P8" s="125"/>
      <c r="Q8" s="125" t="s">
        <v>43</v>
      </c>
      <c r="R8" s="125"/>
      <c r="S8" s="125" t="s">
        <v>44</v>
      </c>
    </row>
    <row r="11" spans="2:19" s="12" customFormat="1" x14ac:dyDescent="0.2">
      <c r="B11" s="12" t="s">
        <v>153</v>
      </c>
    </row>
    <row r="13" spans="2:19" s="82" customFormat="1" x14ac:dyDescent="0.2">
      <c r="B13" s="87" t="s">
        <v>216</v>
      </c>
    </row>
    <row r="14" spans="2:19" s="82" customFormat="1" x14ac:dyDescent="0.2">
      <c r="B14" s="82" t="s">
        <v>247</v>
      </c>
      <c r="D14" s="6" t="s">
        <v>144</v>
      </c>
      <c r="E14" s="6"/>
      <c r="F14" s="78">
        <v>1.2999999999999999E-2</v>
      </c>
      <c r="G14" s="6"/>
      <c r="R14" s="138" t="s">
        <v>903</v>
      </c>
    </row>
    <row r="15" spans="2:19" s="82" customFormat="1" x14ac:dyDescent="0.2">
      <c r="B15" s="82" t="s">
        <v>217</v>
      </c>
      <c r="D15" s="6" t="s">
        <v>144</v>
      </c>
      <c r="E15" s="6"/>
      <c r="F15" s="78">
        <v>0.01</v>
      </c>
      <c r="G15" s="6"/>
      <c r="R15" s="138" t="s">
        <v>903</v>
      </c>
    </row>
    <row r="16" spans="2:19" s="82" customFormat="1" x14ac:dyDescent="0.2"/>
    <row r="17" spans="2:18" s="82" customFormat="1" x14ac:dyDescent="0.2">
      <c r="B17" s="87" t="s">
        <v>218</v>
      </c>
    </row>
    <row r="18" spans="2:18" x14ac:dyDescent="0.2">
      <c r="B18" s="6" t="s">
        <v>357</v>
      </c>
      <c r="D18" s="6" t="s">
        <v>144</v>
      </c>
      <c r="F18" s="78">
        <v>3.5999999999999997E-2</v>
      </c>
      <c r="R18" s="138" t="s">
        <v>359</v>
      </c>
    </row>
    <row r="19" spans="2:18" s="133" customFormat="1" x14ac:dyDescent="0.2">
      <c r="B19" s="133" t="s">
        <v>219</v>
      </c>
      <c r="D19" s="133" t="s">
        <v>144</v>
      </c>
      <c r="F19" s="78">
        <v>4.4999999999999998E-2</v>
      </c>
      <c r="R19" s="138" t="s">
        <v>360</v>
      </c>
    </row>
    <row r="20" spans="2:18" s="133" customFormat="1" x14ac:dyDescent="0.2">
      <c r="B20" s="133" t="s">
        <v>200</v>
      </c>
      <c r="D20" s="133" t="s">
        <v>144</v>
      </c>
      <c r="F20" s="48">
        <f>F19-(($F$19-$F$24)/5)</f>
        <v>4.1999999999999996E-2</v>
      </c>
      <c r="R20" s="138"/>
    </row>
    <row r="21" spans="2:18" s="133" customFormat="1" x14ac:dyDescent="0.2">
      <c r="B21" s="133" t="s">
        <v>197</v>
      </c>
      <c r="D21" s="133" t="s">
        <v>144</v>
      </c>
      <c r="F21" s="48">
        <f>F20-(($F$19-$F$24)/5)</f>
        <v>3.8999999999999993E-2</v>
      </c>
      <c r="R21" s="138"/>
    </row>
    <row r="22" spans="2:18" s="133" customFormat="1" x14ac:dyDescent="0.2">
      <c r="B22" s="133" t="s">
        <v>198</v>
      </c>
      <c r="D22" s="133" t="s">
        <v>144</v>
      </c>
      <c r="F22" s="48">
        <f>F21-(($F$19-$F$24)/5)</f>
        <v>3.599999999999999E-2</v>
      </c>
      <c r="R22" s="138"/>
    </row>
    <row r="23" spans="2:18" s="133" customFormat="1" x14ac:dyDescent="0.2">
      <c r="B23" s="133" t="s">
        <v>199</v>
      </c>
      <c r="D23" s="133" t="s">
        <v>144</v>
      </c>
      <c r="F23" s="48">
        <f>F22-(($F$19-$F$24)/5)</f>
        <v>3.2999999999999988E-2</v>
      </c>
      <c r="R23" s="138"/>
    </row>
    <row r="24" spans="2:18" s="133" customFormat="1" x14ac:dyDescent="0.2">
      <c r="B24" s="133" t="s">
        <v>358</v>
      </c>
      <c r="D24" s="133" t="s">
        <v>144</v>
      </c>
      <c r="F24" s="157">
        <v>0.03</v>
      </c>
      <c r="R24" s="138"/>
    </row>
    <row r="26" spans="2:18" s="133" customFormat="1" x14ac:dyDescent="0.2">
      <c r="B26" s="156" t="s">
        <v>352</v>
      </c>
      <c r="D26" s="133" t="s">
        <v>144</v>
      </c>
      <c r="F26" s="48">
        <f>AVERAGE(F18,F19)</f>
        <v>4.0499999999999994E-2</v>
      </c>
    </row>
    <row r="27" spans="2:18" s="133" customFormat="1" x14ac:dyDescent="0.2">
      <c r="B27" s="156" t="s">
        <v>353</v>
      </c>
      <c r="D27" s="133" t="s">
        <v>144</v>
      </c>
      <c r="F27" s="48">
        <f t="shared" ref="F27:F30" si="0">AVERAGE(F19,F20)</f>
        <v>4.3499999999999997E-2</v>
      </c>
    </row>
    <row r="28" spans="2:18" s="133" customFormat="1" x14ac:dyDescent="0.2">
      <c r="B28" s="156" t="s">
        <v>354</v>
      </c>
      <c r="D28" s="133" t="s">
        <v>144</v>
      </c>
      <c r="F28" s="48">
        <f t="shared" si="0"/>
        <v>4.0499999999999994E-2</v>
      </c>
    </row>
    <row r="29" spans="2:18" s="133" customFormat="1" x14ac:dyDescent="0.2">
      <c r="B29" s="156" t="s">
        <v>355</v>
      </c>
      <c r="D29" s="133" t="s">
        <v>144</v>
      </c>
      <c r="F29" s="48">
        <f t="shared" si="0"/>
        <v>3.7499999999999992E-2</v>
      </c>
    </row>
    <row r="30" spans="2:18" s="133" customFormat="1" x14ac:dyDescent="0.2">
      <c r="B30" s="156" t="s">
        <v>356</v>
      </c>
      <c r="D30" s="133" t="s">
        <v>144</v>
      </c>
      <c r="F30" s="48">
        <f t="shared" si="0"/>
        <v>3.4499999999999989E-2</v>
      </c>
    </row>
    <row r="31" spans="2:18" s="133" customFormat="1" x14ac:dyDescent="0.2">
      <c r="B31" s="156"/>
    </row>
  </sheetData>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0" tint="-4.9989318521683403E-2"/>
  </sheetPr>
  <dimension ref="A1"/>
  <sheetViews>
    <sheetView showGridLines="0" zoomScale="85" zoomScaleNormal="85" workbookViewId="0"/>
  </sheetViews>
  <sheetFormatPr defaultRowHeight="12.75" x14ac:dyDescent="0.2"/>
  <cols>
    <col min="1" max="16384" width="9.140625" style="26"/>
  </cols>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E1FFE1"/>
  </sheetPr>
  <dimension ref="A2:S128"/>
  <sheetViews>
    <sheetView showGridLines="0" zoomScale="85" zoomScaleNormal="85" workbookViewId="0">
      <pane xSplit="4" ySplit="12" topLeftCell="E13" activePane="bottomRight" state="frozen"/>
      <selection activeCell="R6" sqref="R6"/>
      <selection pane="topRight" activeCell="R6" sqref="R6"/>
      <selection pane="bottomLeft" activeCell="R6" sqref="R6"/>
      <selection pane="bottomRight" activeCell="E13" sqref="E13"/>
    </sheetView>
  </sheetViews>
  <sheetFormatPr defaultRowHeight="12.75" x14ac:dyDescent="0.2"/>
  <cols>
    <col min="1" max="1" width="4.7109375" style="6" customWidth="1"/>
    <col min="2" max="2" width="104.42578125" style="6" customWidth="1"/>
    <col min="3" max="3" width="2.7109375" style="6" customWidth="1"/>
    <col min="4" max="4" width="13.7109375" style="6" customWidth="1"/>
    <col min="5" max="5" width="2.7109375" style="6" customWidth="1"/>
    <col min="6" max="6" width="16.5703125" style="6" bestFit="1" customWidth="1"/>
    <col min="7" max="7" width="2.7109375" style="6" customWidth="1"/>
    <col min="8" max="13" width="12.5703125" style="6" customWidth="1"/>
    <col min="14" max="14" width="2.7109375" style="6" customWidth="1"/>
    <col min="15" max="15" width="11.28515625" style="55" bestFit="1" customWidth="1"/>
    <col min="16" max="16" width="2.7109375" style="60" customWidth="1"/>
    <col min="17" max="17" width="19.140625" style="6" bestFit="1" customWidth="1"/>
    <col min="18" max="18" width="2.7109375" style="82" customWidth="1"/>
    <col min="19" max="31" width="13.7109375" style="6" customWidth="1"/>
    <col min="32" max="16384" width="9.140625" style="6"/>
  </cols>
  <sheetData>
    <row r="2" spans="2:19" s="23" customFormat="1" ht="18" x14ac:dyDescent="0.2">
      <c r="B2" s="23" t="s">
        <v>71</v>
      </c>
      <c r="O2" s="57"/>
      <c r="P2" s="62"/>
      <c r="R2" s="83"/>
    </row>
    <row r="4" spans="2:19" x14ac:dyDescent="0.2">
      <c r="B4" s="33" t="s">
        <v>26</v>
      </c>
      <c r="H4"/>
    </row>
    <row r="5" spans="2:19" ht="38.25" x14ac:dyDescent="0.2">
      <c r="B5" s="49" t="s">
        <v>366</v>
      </c>
    </row>
    <row r="6" spans="2:19" x14ac:dyDescent="0.2">
      <c r="F6" s="32"/>
    </row>
    <row r="7" spans="2:19" s="133" customFormat="1" x14ac:dyDescent="0.2">
      <c r="B7" s="8" t="s">
        <v>27</v>
      </c>
      <c r="F7" s="32"/>
    </row>
    <row r="8" spans="2:19" s="133" customFormat="1" x14ac:dyDescent="0.2">
      <c r="B8" s="159" t="s">
        <v>375</v>
      </c>
      <c r="F8" s="32"/>
    </row>
    <row r="9" spans="2:19" s="133" customFormat="1" x14ac:dyDescent="0.2">
      <c r="B9" s="159" t="s">
        <v>895</v>
      </c>
      <c r="F9" s="32"/>
    </row>
    <row r="10" spans="2:19" x14ac:dyDescent="0.2">
      <c r="B10" s="24"/>
    </row>
    <row r="11" spans="2:19" s="12" customFormat="1" x14ac:dyDescent="0.2">
      <c r="B11" s="12" t="s">
        <v>42</v>
      </c>
      <c r="D11" s="12" t="s">
        <v>25</v>
      </c>
      <c r="F11" s="56" t="s">
        <v>211</v>
      </c>
      <c r="H11" s="12" t="s">
        <v>119</v>
      </c>
      <c r="I11" s="12" t="s">
        <v>73</v>
      </c>
      <c r="J11" s="12" t="s">
        <v>74</v>
      </c>
      <c r="K11" s="12" t="s">
        <v>75</v>
      </c>
      <c r="L11" s="12" t="s">
        <v>76</v>
      </c>
      <c r="M11" s="12" t="s">
        <v>77</v>
      </c>
      <c r="O11" s="61" t="s">
        <v>72</v>
      </c>
      <c r="P11" s="61"/>
      <c r="Q11" s="12" t="s">
        <v>43</v>
      </c>
      <c r="R11" s="73"/>
      <c r="S11" s="12" t="s">
        <v>44</v>
      </c>
    </row>
    <row r="14" spans="2:19" s="12" customFormat="1" x14ac:dyDescent="0.2">
      <c r="B14" s="12" t="s">
        <v>179</v>
      </c>
      <c r="O14" s="61"/>
      <c r="P14" s="61"/>
      <c r="R14" s="73"/>
    </row>
    <row r="16" spans="2:19" s="72" customFormat="1" x14ac:dyDescent="0.2">
      <c r="B16" s="71" t="s">
        <v>214</v>
      </c>
      <c r="H16" s="3"/>
      <c r="I16" s="3"/>
      <c r="J16" s="3"/>
      <c r="K16" s="3"/>
      <c r="L16" s="3"/>
      <c r="M16" s="3"/>
      <c r="N16" s="86"/>
      <c r="O16" s="3"/>
      <c r="R16" s="82"/>
    </row>
    <row r="17" spans="1:19" x14ac:dyDescent="0.2">
      <c r="B17" s="33" t="s">
        <v>78</v>
      </c>
      <c r="O17" s="59"/>
    </row>
    <row r="18" spans="1:19" x14ac:dyDescent="0.2">
      <c r="A18" s="82"/>
      <c r="B18" s="6" t="s">
        <v>79</v>
      </c>
      <c r="D18" s="6" t="s">
        <v>174</v>
      </c>
      <c r="F18" s="47">
        <f>SUM(H18:M18,O18)</f>
        <v>0</v>
      </c>
      <c r="H18" s="41">
        <v>0</v>
      </c>
      <c r="I18" s="75">
        <v>0</v>
      </c>
      <c r="J18" s="75">
        <v>0</v>
      </c>
      <c r="K18" s="75">
        <v>0</v>
      </c>
      <c r="L18" s="75">
        <v>0</v>
      </c>
      <c r="M18" s="75">
        <v>0</v>
      </c>
      <c r="O18" s="75">
        <v>0</v>
      </c>
      <c r="Q18" s="6" t="s">
        <v>201</v>
      </c>
    </row>
    <row r="19" spans="1:19" x14ac:dyDescent="0.2">
      <c r="A19" s="82"/>
      <c r="B19" s="6" t="s">
        <v>80</v>
      </c>
      <c r="D19" s="6" t="s">
        <v>174</v>
      </c>
      <c r="F19" s="77">
        <f>SUM(H19:M19,O19)</f>
        <v>670759.56040000007</v>
      </c>
      <c r="H19" s="41">
        <v>0</v>
      </c>
      <c r="I19" s="41">
        <v>0</v>
      </c>
      <c r="J19" s="75">
        <v>571688.28040000005</v>
      </c>
      <c r="K19" s="41">
        <v>0</v>
      </c>
      <c r="L19" s="41">
        <v>99071.28</v>
      </c>
      <c r="M19" s="41">
        <v>0</v>
      </c>
      <c r="O19" s="75">
        <v>0</v>
      </c>
      <c r="Q19" s="6" t="s">
        <v>365</v>
      </c>
      <c r="S19" s="32"/>
    </row>
    <row r="21" spans="1:19" x14ac:dyDescent="0.2">
      <c r="B21" s="5" t="s">
        <v>81</v>
      </c>
      <c r="O21" s="59"/>
    </row>
    <row r="22" spans="1:19" x14ac:dyDescent="0.2">
      <c r="B22" s="6" t="s">
        <v>82</v>
      </c>
      <c r="D22" s="6" t="s">
        <v>174</v>
      </c>
      <c r="F22" s="77">
        <f>SUM(H22:M22,O22)</f>
        <v>280281594.44295752</v>
      </c>
      <c r="H22" s="41">
        <v>6196104.1909556789</v>
      </c>
      <c r="I22" s="41">
        <v>97213844.62409173</v>
      </c>
      <c r="J22" s="41">
        <v>96971975.774658412</v>
      </c>
      <c r="K22" s="41">
        <v>2159375.1800000002</v>
      </c>
      <c r="L22" s="41">
        <v>63278329.342713259</v>
      </c>
      <c r="M22" s="41">
        <v>5587639.1952048326</v>
      </c>
      <c r="O22" s="75">
        <v>8874326.1353336181</v>
      </c>
      <c r="Q22" s="6" t="s">
        <v>504</v>
      </c>
      <c r="S22" s="105"/>
    </row>
    <row r="23" spans="1:19" x14ac:dyDescent="0.2">
      <c r="B23" s="6" t="s">
        <v>89</v>
      </c>
      <c r="D23" s="6" t="s">
        <v>174</v>
      </c>
      <c r="F23" s="77">
        <f>SUM(H23:M23,O23)</f>
        <v>735813.56021728239</v>
      </c>
      <c r="H23" s="41">
        <v>6517.5532578932698</v>
      </c>
      <c r="I23" s="41">
        <v>277286.32005655405</v>
      </c>
      <c r="J23" s="41">
        <v>187871.32205128201</v>
      </c>
      <c r="K23" s="41">
        <v>18411.62</v>
      </c>
      <c r="L23" s="41">
        <v>202540.70097764247</v>
      </c>
      <c r="M23" s="41">
        <v>13648.913873910618</v>
      </c>
      <c r="O23" s="63">
        <v>29537.13</v>
      </c>
      <c r="Q23" s="133" t="s">
        <v>505</v>
      </c>
    </row>
    <row r="24" spans="1:19" x14ac:dyDescent="0.2">
      <c r="B24" s="6" t="s">
        <v>83</v>
      </c>
      <c r="D24" s="6" t="s">
        <v>174</v>
      </c>
      <c r="F24" s="77">
        <f>SUM(H24:M24,O24)</f>
        <v>487979.45999999996</v>
      </c>
      <c r="H24" s="41">
        <v>0</v>
      </c>
      <c r="I24" s="41">
        <v>0</v>
      </c>
      <c r="J24" s="41">
        <v>0</v>
      </c>
      <c r="K24" s="41">
        <v>487979.45999999996</v>
      </c>
      <c r="L24" s="41">
        <v>0</v>
      </c>
      <c r="M24" s="41">
        <v>0</v>
      </c>
      <c r="O24" s="63">
        <v>0</v>
      </c>
      <c r="Q24" s="133" t="s">
        <v>506</v>
      </c>
    </row>
    <row r="26" spans="1:19" x14ac:dyDescent="0.2">
      <c r="B26" s="5" t="s">
        <v>84</v>
      </c>
      <c r="O26" s="59"/>
    </row>
    <row r="27" spans="1:19" x14ac:dyDescent="0.2">
      <c r="B27" s="6" t="s">
        <v>85</v>
      </c>
      <c r="D27" s="6" t="s">
        <v>174</v>
      </c>
      <c r="F27" s="77">
        <f>SUM(H27:M27,O27)</f>
        <v>1877942.7188584395</v>
      </c>
      <c r="H27" s="41">
        <v>0</v>
      </c>
      <c r="I27" s="41">
        <v>1436351.8507584152</v>
      </c>
      <c r="J27" s="41">
        <v>0</v>
      </c>
      <c r="K27" s="41">
        <v>0</v>
      </c>
      <c r="L27" s="41">
        <v>441590.86810002418</v>
      </c>
      <c r="M27" s="41">
        <v>0</v>
      </c>
      <c r="O27" s="75">
        <v>0</v>
      </c>
      <c r="Q27" s="133" t="s">
        <v>507</v>
      </c>
    </row>
    <row r="28" spans="1:19" x14ac:dyDescent="0.2">
      <c r="B28" s="6" t="s">
        <v>86</v>
      </c>
      <c r="D28" s="6" t="s">
        <v>174</v>
      </c>
      <c r="F28" s="77">
        <f>SUM(H28:M28,O28)</f>
        <v>246106.64446921926</v>
      </c>
      <c r="H28" s="41">
        <v>0</v>
      </c>
      <c r="I28" s="41">
        <v>221907.54125542688</v>
      </c>
      <c r="J28" s="41">
        <v>0</v>
      </c>
      <c r="K28" s="41">
        <v>299.14999999999998</v>
      </c>
      <c r="L28" s="41">
        <v>23899.953213792389</v>
      </c>
      <c r="M28" s="41">
        <v>0</v>
      </c>
      <c r="O28" s="75">
        <v>0</v>
      </c>
      <c r="Q28" s="133" t="s">
        <v>508</v>
      </c>
    </row>
    <row r="29" spans="1:19" x14ac:dyDescent="0.2">
      <c r="B29" s="6" t="s">
        <v>87</v>
      </c>
      <c r="D29" s="6" t="s">
        <v>174</v>
      </c>
      <c r="F29" s="77">
        <f>SUM(H29:M29,O29)</f>
        <v>408005.25052896066</v>
      </c>
      <c r="H29" s="41">
        <v>0</v>
      </c>
      <c r="I29" s="41">
        <v>114285.02600292573</v>
      </c>
      <c r="J29" s="41">
        <v>147775.531904567</v>
      </c>
      <c r="K29" s="41">
        <v>1320.13</v>
      </c>
      <c r="L29" s="41">
        <v>44662.538058060272</v>
      </c>
      <c r="M29" s="41">
        <v>85104.959999999992</v>
      </c>
      <c r="O29" s="75">
        <v>14857.064563407626</v>
      </c>
      <c r="Q29" s="133" t="s">
        <v>509</v>
      </c>
    </row>
    <row r="30" spans="1:19" x14ac:dyDescent="0.2">
      <c r="B30" s="6" t="s">
        <v>88</v>
      </c>
      <c r="D30" s="6" t="s">
        <v>174</v>
      </c>
      <c r="F30" s="77">
        <f>SUM(H30:M30,O30)</f>
        <v>12656142.474145023</v>
      </c>
      <c r="H30" s="41">
        <v>0</v>
      </c>
      <c r="I30" s="41">
        <v>2078130.4053634703</v>
      </c>
      <c r="J30" s="41">
        <v>5672020.0100818304</v>
      </c>
      <c r="K30" s="41">
        <v>8895.94</v>
      </c>
      <c r="L30" s="41">
        <v>4896919.1713455394</v>
      </c>
      <c r="M30" s="41">
        <v>176.94735418167355</v>
      </c>
      <c r="O30" s="75">
        <v>0</v>
      </c>
      <c r="Q30" s="133" t="s">
        <v>510</v>
      </c>
    </row>
    <row r="31" spans="1:19" s="82" customFormat="1" x14ac:dyDescent="0.2"/>
    <row r="32" spans="1:19" s="12" customFormat="1" x14ac:dyDescent="0.2">
      <c r="B32" s="12" t="s">
        <v>180</v>
      </c>
      <c r="O32" s="56"/>
      <c r="P32" s="61"/>
      <c r="R32" s="73"/>
    </row>
    <row r="34" spans="1:17" s="82" customFormat="1" x14ac:dyDescent="0.2">
      <c r="B34" s="87" t="s">
        <v>214</v>
      </c>
    </row>
    <row r="35" spans="1:17" x14ac:dyDescent="0.2">
      <c r="B35" s="33" t="s">
        <v>78</v>
      </c>
    </row>
    <row r="36" spans="1:17" x14ac:dyDescent="0.2">
      <c r="A36" s="82"/>
      <c r="B36" s="6" t="s">
        <v>79</v>
      </c>
      <c r="D36" s="6" t="s">
        <v>176</v>
      </c>
      <c r="F36" s="77">
        <f>SUM(H36:M36,O36)</f>
        <v>0</v>
      </c>
      <c r="H36" s="41">
        <v>0</v>
      </c>
      <c r="I36" s="41">
        <v>0</v>
      </c>
      <c r="J36" s="41">
        <v>0</v>
      </c>
      <c r="K36" s="41">
        <v>0</v>
      </c>
      <c r="L36" s="41">
        <v>0</v>
      </c>
      <c r="M36" s="41">
        <v>0</v>
      </c>
      <c r="O36" s="75">
        <v>0</v>
      </c>
      <c r="Q36" s="133" t="s">
        <v>202</v>
      </c>
    </row>
    <row r="37" spans="1:17" x14ac:dyDescent="0.2">
      <c r="A37" s="82"/>
      <c r="B37" s="6" t="s">
        <v>80</v>
      </c>
      <c r="D37" s="6" t="s">
        <v>176</v>
      </c>
      <c r="F37" s="77">
        <f>SUM(H37:M37,O37)</f>
        <v>91856</v>
      </c>
      <c r="H37" s="41">
        <v>0</v>
      </c>
      <c r="I37" s="41">
        <v>0</v>
      </c>
      <c r="J37" s="41">
        <v>91856</v>
      </c>
      <c r="K37" s="41">
        <v>0</v>
      </c>
      <c r="L37" s="41">
        <v>0</v>
      </c>
      <c r="M37" s="41">
        <v>0</v>
      </c>
      <c r="O37" s="75">
        <v>0</v>
      </c>
      <c r="Q37" s="133" t="s">
        <v>686</v>
      </c>
    </row>
    <row r="38" spans="1:17" x14ac:dyDescent="0.2">
      <c r="F38" s="82"/>
      <c r="O38" s="82"/>
      <c r="Q38" s="133"/>
    </row>
    <row r="39" spans="1:17" x14ac:dyDescent="0.2">
      <c r="B39" s="5" t="s">
        <v>81</v>
      </c>
      <c r="F39" s="82"/>
      <c r="O39" s="82"/>
      <c r="Q39" s="133"/>
    </row>
    <row r="40" spans="1:17" x14ac:dyDescent="0.2">
      <c r="B40" s="6" t="s">
        <v>82</v>
      </c>
      <c r="D40" s="6" t="s">
        <v>176</v>
      </c>
      <c r="F40" s="77">
        <f>SUM(H40:M40,O40)</f>
        <v>266356435.09152263</v>
      </c>
      <c r="H40" s="41">
        <v>6989314</v>
      </c>
      <c r="I40" s="41">
        <v>96129713.533498079</v>
      </c>
      <c r="J40" s="41">
        <v>88617453.030011207</v>
      </c>
      <c r="K40" s="41">
        <v>2129120.9900000002</v>
      </c>
      <c r="L40" s="41">
        <v>58337030.521811716</v>
      </c>
      <c r="M40" s="41">
        <v>5213538.7061404996</v>
      </c>
      <c r="O40" s="75">
        <v>8940264.3100611195</v>
      </c>
      <c r="Q40" s="133" t="s">
        <v>511</v>
      </c>
    </row>
    <row r="41" spans="1:17" x14ac:dyDescent="0.2">
      <c r="B41" s="6" t="s">
        <v>89</v>
      </c>
      <c r="D41" s="6" t="s">
        <v>176</v>
      </c>
      <c r="F41" s="77">
        <f>SUM(H41:M41,O41)</f>
        <v>721347.19662066887</v>
      </c>
      <c r="H41" s="41">
        <v>12146</v>
      </c>
      <c r="I41" s="41">
        <v>207852.55035050333</v>
      </c>
      <c r="J41" s="41">
        <v>208666.057315035</v>
      </c>
      <c r="K41" s="41">
        <v>18395.310000000001</v>
      </c>
      <c r="L41" s="41">
        <v>225680.6607820041</v>
      </c>
      <c r="M41" s="41">
        <v>14260.398173126499</v>
      </c>
      <c r="O41" s="75">
        <v>34346.22</v>
      </c>
      <c r="Q41" s="133" t="s">
        <v>512</v>
      </c>
    </row>
    <row r="42" spans="1:17" x14ac:dyDescent="0.2">
      <c r="B42" s="6" t="s">
        <v>83</v>
      </c>
      <c r="D42" s="6" t="s">
        <v>176</v>
      </c>
      <c r="F42" s="77">
        <f>SUM(H42:M42,O42)</f>
        <v>125467.64</v>
      </c>
      <c r="H42" s="41">
        <v>0</v>
      </c>
      <c r="I42" s="41">
        <v>0</v>
      </c>
      <c r="J42" s="41">
        <v>0</v>
      </c>
      <c r="K42" s="41">
        <v>125467.64</v>
      </c>
      <c r="L42" s="41">
        <v>0</v>
      </c>
      <c r="M42" s="41">
        <v>0</v>
      </c>
      <c r="O42" s="75">
        <v>0</v>
      </c>
      <c r="Q42" s="133" t="s">
        <v>687</v>
      </c>
    </row>
    <row r="43" spans="1:17" s="82" customFormat="1" x14ac:dyDescent="0.2">
      <c r="Q43" s="133"/>
    </row>
    <row r="44" spans="1:17" x14ac:dyDescent="0.2">
      <c r="B44" s="5" t="s">
        <v>84</v>
      </c>
      <c r="F44" s="82"/>
      <c r="O44" s="82"/>
      <c r="Q44" s="133"/>
    </row>
    <row r="45" spans="1:17" x14ac:dyDescent="0.2">
      <c r="B45" s="6" t="s">
        <v>85</v>
      </c>
      <c r="D45" s="6" t="s">
        <v>176</v>
      </c>
      <c r="F45" s="77">
        <f>SUM(H45:M45,O45)</f>
        <v>1165461.4474922474</v>
      </c>
      <c r="H45" s="41">
        <v>0</v>
      </c>
      <c r="I45" s="41">
        <v>609831.5695574265</v>
      </c>
      <c r="J45" s="41">
        <v>56728.9341870887</v>
      </c>
      <c r="K45" s="41">
        <v>0</v>
      </c>
      <c r="L45" s="41">
        <v>498900.94374773226</v>
      </c>
      <c r="M45" s="41">
        <v>0</v>
      </c>
      <c r="O45" s="75">
        <v>0</v>
      </c>
      <c r="Q45" s="133" t="s">
        <v>513</v>
      </c>
    </row>
    <row r="46" spans="1:17" x14ac:dyDescent="0.2">
      <c r="B46" s="6" t="s">
        <v>86</v>
      </c>
      <c r="D46" s="6" t="s">
        <v>176</v>
      </c>
      <c r="F46" s="77">
        <f>SUM(H46:M46,O46)</f>
        <v>264904.43271240708</v>
      </c>
      <c r="H46" s="41">
        <v>0</v>
      </c>
      <c r="I46" s="41">
        <v>152813.81753266341</v>
      </c>
      <c r="J46" s="41">
        <v>0</v>
      </c>
      <c r="K46" s="41">
        <v>1247.31</v>
      </c>
      <c r="L46" s="41">
        <v>110770.7051797437</v>
      </c>
      <c r="M46" s="41">
        <v>72.599999999999994</v>
      </c>
      <c r="O46" s="75">
        <v>0</v>
      </c>
      <c r="Q46" s="133" t="s">
        <v>514</v>
      </c>
    </row>
    <row r="47" spans="1:17" x14ac:dyDescent="0.2">
      <c r="B47" s="6" t="s">
        <v>87</v>
      </c>
      <c r="D47" s="6" t="s">
        <v>176</v>
      </c>
      <c r="F47" s="77">
        <f>SUM(H47:M47,O47)</f>
        <v>276379.7596410148</v>
      </c>
      <c r="H47" s="41">
        <v>4556</v>
      </c>
      <c r="I47" s="41">
        <v>121488.72255398685</v>
      </c>
      <c r="J47" s="41">
        <v>94236.851794469694</v>
      </c>
      <c r="K47" s="41">
        <v>598.84</v>
      </c>
      <c r="L47" s="41">
        <v>38587.724341917252</v>
      </c>
      <c r="M47" s="41">
        <v>5187.07</v>
      </c>
      <c r="O47" s="75">
        <v>11724.550950641</v>
      </c>
      <c r="Q47" s="133" t="s">
        <v>515</v>
      </c>
    </row>
    <row r="48" spans="1:17" x14ac:dyDescent="0.2">
      <c r="B48" s="6" t="s">
        <v>88</v>
      </c>
      <c r="D48" s="6" t="s">
        <v>176</v>
      </c>
      <c r="F48" s="77">
        <f>SUM(H48:M48,O48)</f>
        <v>7837656.3498351229</v>
      </c>
      <c r="H48" s="41">
        <v>0</v>
      </c>
      <c r="I48" s="41">
        <v>1382007.6748606495</v>
      </c>
      <c r="J48" s="41">
        <v>4650045.3202308798</v>
      </c>
      <c r="K48" s="41">
        <v>9819.83</v>
      </c>
      <c r="L48" s="41">
        <v>1790143.4616246179</v>
      </c>
      <c r="M48" s="41">
        <v>5640.0631189752003</v>
      </c>
      <c r="O48" s="75">
        <v>0</v>
      </c>
      <c r="Q48" s="133" t="s">
        <v>688</v>
      </c>
    </row>
    <row r="49" spans="1:18" x14ac:dyDescent="0.2">
      <c r="O49" s="82"/>
    </row>
    <row r="50" spans="1:18" s="12" customFormat="1" x14ac:dyDescent="0.2">
      <c r="B50" s="12" t="s">
        <v>181</v>
      </c>
      <c r="O50" s="73"/>
      <c r="P50" s="61"/>
      <c r="R50" s="73"/>
    </row>
    <row r="51" spans="1:18" x14ac:dyDescent="0.2">
      <c r="O51" s="82"/>
    </row>
    <row r="52" spans="1:18" s="82" customFormat="1" x14ac:dyDescent="0.2">
      <c r="B52" s="87" t="s">
        <v>214</v>
      </c>
    </row>
    <row r="53" spans="1:18" x14ac:dyDescent="0.2">
      <c r="B53" s="33" t="s">
        <v>78</v>
      </c>
      <c r="O53" s="82"/>
    </row>
    <row r="54" spans="1:18" x14ac:dyDescent="0.2">
      <c r="A54" s="82"/>
      <c r="B54" s="6" t="s">
        <v>79</v>
      </c>
      <c r="D54" s="6" t="s">
        <v>178</v>
      </c>
      <c r="F54" s="77">
        <f>SUM(H54:M54,O54)</f>
        <v>0</v>
      </c>
      <c r="H54" s="41">
        <v>0</v>
      </c>
      <c r="I54" s="41">
        <v>0</v>
      </c>
      <c r="J54" s="41">
        <v>0</v>
      </c>
      <c r="K54" s="41">
        <v>0</v>
      </c>
      <c r="L54" s="41">
        <v>0</v>
      </c>
      <c r="M54" s="41">
        <v>0</v>
      </c>
      <c r="O54" s="75">
        <v>0</v>
      </c>
      <c r="Q54" s="133" t="s">
        <v>203</v>
      </c>
    </row>
    <row r="55" spans="1:18" x14ac:dyDescent="0.2">
      <c r="A55" s="82"/>
      <c r="B55" s="6" t="s">
        <v>80</v>
      </c>
      <c r="D55" s="6" t="s">
        <v>178</v>
      </c>
      <c r="F55" s="77">
        <f>SUM(H55:M55,O55)</f>
        <v>205671.83600000001</v>
      </c>
      <c r="H55" s="41">
        <v>0</v>
      </c>
      <c r="I55" s="41">
        <v>0</v>
      </c>
      <c r="J55" s="41">
        <v>205671.83600000001</v>
      </c>
      <c r="K55" s="41">
        <v>0</v>
      </c>
      <c r="L55" s="41">
        <v>0</v>
      </c>
      <c r="M55" s="41">
        <v>0</v>
      </c>
      <c r="O55" s="75">
        <v>0</v>
      </c>
      <c r="Q55" s="133" t="s">
        <v>689</v>
      </c>
    </row>
    <row r="56" spans="1:18" x14ac:dyDescent="0.2">
      <c r="F56" s="82"/>
      <c r="O56" s="82"/>
      <c r="Q56" s="133"/>
    </row>
    <row r="57" spans="1:18" x14ac:dyDescent="0.2">
      <c r="B57" s="5" t="s">
        <v>81</v>
      </c>
      <c r="F57" s="82"/>
      <c r="O57" s="82"/>
      <c r="Q57" s="133"/>
    </row>
    <row r="58" spans="1:18" x14ac:dyDescent="0.2">
      <c r="B58" s="6" t="s">
        <v>82</v>
      </c>
      <c r="D58" s="6" t="s">
        <v>178</v>
      </c>
      <c r="F58" s="77">
        <f>SUM(H58:M58,O58)</f>
        <v>260040724.44430083</v>
      </c>
      <c r="H58" s="41">
        <v>7163617</v>
      </c>
      <c r="I58" s="41">
        <v>102505129.46786149</v>
      </c>
      <c r="J58" s="41">
        <v>77616529.950607806</v>
      </c>
      <c r="K58" s="41">
        <v>2185630.2799999998</v>
      </c>
      <c r="L58" s="41">
        <v>56482567.345354237</v>
      </c>
      <c r="M58" s="41">
        <v>5765265.7862155503</v>
      </c>
      <c r="O58" s="75">
        <v>8321984.6142617501</v>
      </c>
      <c r="Q58" s="133" t="s">
        <v>516</v>
      </c>
    </row>
    <row r="59" spans="1:18" x14ac:dyDescent="0.2">
      <c r="B59" s="6" t="s">
        <v>89</v>
      </c>
      <c r="D59" s="6" t="s">
        <v>178</v>
      </c>
      <c r="F59" s="77">
        <f>SUM(H59:M59,O59)</f>
        <v>765326.5800213567</v>
      </c>
      <c r="H59" s="41">
        <v>10269</v>
      </c>
      <c r="I59" s="41">
        <v>183547.0919305034</v>
      </c>
      <c r="J59" s="41">
        <v>247601.23425671499</v>
      </c>
      <c r="K59" s="41">
        <v>24549.97</v>
      </c>
      <c r="L59" s="41">
        <v>245614.57855921655</v>
      </c>
      <c r="M59" s="41">
        <v>16896.235274921801</v>
      </c>
      <c r="O59" s="75">
        <v>36848.47</v>
      </c>
      <c r="Q59" s="133" t="s">
        <v>517</v>
      </c>
    </row>
    <row r="60" spans="1:18" x14ac:dyDescent="0.2">
      <c r="B60" s="6" t="s">
        <v>83</v>
      </c>
      <c r="D60" s="6" t="s">
        <v>178</v>
      </c>
      <c r="F60" s="77">
        <f>SUM(H60:M60,O60)</f>
        <v>325158.7</v>
      </c>
      <c r="H60" s="41">
        <v>0</v>
      </c>
      <c r="I60" s="41">
        <v>0</v>
      </c>
      <c r="J60" s="41">
        <v>0</v>
      </c>
      <c r="K60" s="41">
        <v>325158.7</v>
      </c>
      <c r="L60" s="41">
        <v>0</v>
      </c>
      <c r="M60" s="41">
        <v>0</v>
      </c>
      <c r="O60" s="75">
        <v>0</v>
      </c>
      <c r="Q60" s="133" t="s">
        <v>697</v>
      </c>
    </row>
    <row r="61" spans="1:18" x14ac:dyDescent="0.2">
      <c r="F61" s="82"/>
      <c r="O61" s="82"/>
      <c r="Q61" s="133"/>
    </row>
    <row r="62" spans="1:18" x14ac:dyDescent="0.2">
      <c r="B62" s="5" t="s">
        <v>84</v>
      </c>
      <c r="F62" s="82"/>
      <c r="O62" s="82"/>
      <c r="Q62" s="133"/>
    </row>
    <row r="63" spans="1:18" x14ac:dyDescent="0.2">
      <c r="B63" s="6" t="s">
        <v>85</v>
      </c>
      <c r="D63" s="6" t="s">
        <v>178</v>
      </c>
      <c r="F63" s="77">
        <f>SUM(H63:M63,O63)</f>
        <v>1326398.5914071221</v>
      </c>
      <c r="H63" s="41">
        <v>0</v>
      </c>
      <c r="I63" s="41">
        <v>852414.65631350153</v>
      </c>
      <c r="J63" s="41">
        <v>161914.897340617</v>
      </c>
      <c r="K63" s="41">
        <v>0</v>
      </c>
      <c r="L63" s="41">
        <v>312069.03775300353</v>
      </c>
      <c r="M63" s="41">
        <v>0</v>
      </c>
      <c r="O63" s="75">
        <v>0</v>
      </c>
      <c r="Q63" s="133" t="s">
        <v>518</v>
      </c>
    </row>
    <row r="64" spans="1:18" x14ac:dyDescent="0.2">
      <c r="B64" s="6" t="s">
        <v>86</v>
      </c>
      <c r="D64" s="6" t="s">
        <v>178</v>
      </c>
      <c r="F64" s="77">
        <f>SUM(H64:M64,O64)</f>
        <v>370494.28888851148</v>
      </c>
      <c r="H64" s="41">
        <v>0</v>
      </c>
      <c r="I64" s="41">
        <v>103404.87046316286</v>
      </c>
      <c r="J64" s="41">
        <v>0</v>
      </c>
      <c r="K64" s="41">
        <v>1983.11</v>
      </c>
      <c r="L64" s="41">
        <v>264740.71842534858</v>
      </c>
      <c r="M64" s="41">
        <v>365.59</v>
      </c>
      <c r="O64" s="75">
        <v>0</v>
      </c>
      <c r="Q64" s="133" t="s">
        <v>519</v>
      </c>
    </row>
    <row r="65" spans="1:18" x14ac:dyDescent="0.2">
      <c r="B65" s="6" t="s">
        <v>87</v>
      </c>
      <c r="D65" s="6" t="s">
        <v>178</v>
      </c>
      <c r="F65" s="77">
        <f>SUM(H65:M65,O65)</f>
        <v>224805.38539934167</v>
      </c>
      <c r="H65" s="41">
        <v>5645.65</v>
      </c>
      <c r="I65" s="41">
        <v>26093.333854267254</v>
      </c>
      <c r="J65" s="41">
        <v>39008.762818591204</v>
      </c>
      <c r="K65" s="41">
        <v>5111.79</v>
      </c>
      <c r="L65" s="41">
        <v>68435.243953777739</v>
      </c>
      <c r="M65" s="41">
        <v>66382.809828049998</v>
      </c>
      <c r="O65" s="75">
        <v>14127.794944655499</v>
      </c>
      <c r="Q65" s="133" t="s">
        <v>520</v>
      </c>
    </row>
    <row r="66" spans="1:18" x14ac:dyDescent="0.2">
      <c r="B66" s="6" t="s">
        <v>88</v>
      </c>
      <c r="D66" s="6" t="s">
        <v>178</v>
      </c>
      <c r="F66" s="77">
        <f>SUM(H66:M66,O66)</f>
        <v>7101668.9782018848</v>
      </c>
      <c r="H66" s="41">
        <v>0</v>
      </c>
      <c r="I66" s="41">
        <v>1272482.8654981481</v>
      </c>
      <c r="J66" s="41">
        <v>5099894.6412211303</v>
      </c>
      <c r="K66" s="41">
        <v>11100.61</v>
      </c>
      <c r="L66" s="41">
        <v>703859.70008091792</v>
      </c>
      <c r="M66" s="41">
        <v>14331.161401687999</v>
      </c>
      <c r="O66" s="75">
        <v>0</v>
      </c>
      <c r="Q66" s="133" t="s">
        <v>698</v>
      </c>
    </row>
    <row r="67" spans="1:18" x14ac:dyDescent="0.2">
      <c r="O67" s="82"/>
    </row>
    <row r="68" spans="1:18" s="12" customFormat="1" x14ac:dyDescent="0.2">
      <c r="B68" s="12" t="s">
        <v>146</v>
      </c>
      <c r="O68" s="73"/>
      <c r="P68" s="61"/>
      <c r="R68" s="73"/>
    </row>
    <row r="69" spans="1:18" x14ac:dyDescent="0.2">
      <c r="O69" s="82"/>
    </row>
    <row r="70" spans="1:18" s="82" customFormat="1" x14ac:dyDescent="0.2">
      <c r="B70" s="87" t="s">
        <v>214</v>
      </c>
    </row>
    <row r="71" spans="1:18" x14ac:dyDescent="0.2">
      <c r="B71" s="33" t="s">
        <v>78</v>
      </c>
      <c r="O71" s="82"/>
    </row>
    <row r="72" spans="1:18" x14ac:dyDescent="0.2">
      <c r="A72" s="82"/>
      <c r="B72" s="6" t="s">
        <v>79</v>
      </c>
      <c r="D72" s="6" t="s">
        <v>147</v>
      </c>
      <c r="F72" s="77">
        <f>SUM(H72:M72,O72)</f>
        <v>0</v>
      </c>
      <c r="H72" s="41">
        <v>0</v>
      </c>
      <c r="I72" s="41">
        <v>0</v>
      </c>
      <c r="J72" s="41">
        <v>0</v>
      </c>
      <c r="K72" s="41">
        <v>0</v>
      </c>
      <c r="L72" s="41">
        <v>0</v>
      </c>
      <c r="M72" s="41">
        <v>0</v>
      </c>
      <c r="O72" s="75">
        <v>0</v>
      </c>
      <c r="Q72" s="133" t="s">
        <v>204</v>
      </c>
    </row>
    <row r="73" spans="1:18" x14ac:dyDescent="0.2">
      <c r="A73" s="82"/>
      <c r="B73" s="6" t="s">
        <v>80</v>
      </c>
      <c r="D73" s="6" t="s">
        <v>147</v>
      </c>
      <c r="F73" s="77">
        <f>SUM(H73:M73,O73)</f>
        <v>1159433.2200000011</v>
      </c>
      <c r="H73" s="41">
        <v>0</v>
      </c>
      <c r="I73" s="41">
        <v>0</v>
      </c>
      <c r="J73" s="41">
        <v>824268.22000000102</v>
      </c>
      <c r="K73" s="41">
        <v>0</v>
      </c>
      <c r="L73" s="41">
        <v>335165</v>
      </c>
      <c r="M73" s="41">
        <v>0</v>
      </c>
      <c r="O73" s="75">
        <v>0</v>
      </c>
      <c r="Q73" s="133" t="s">
        <v>690</v>
      </c>
    </row>
    <row r="74" spans="1:18" x14ac:dyDescent="0.2">
      <c r="F74" s="82"/>
      <c r="O74" s="82"/>
      <c r="Q74" s="133"/>
    </row>
    <row r="75" spans="1:18" x14ac:dyDescent="0.2">
      <c r="B75" s="5" t="s">
        <v>81</v>
      </c>
      <c r="F75" s="82"/>
      <c r="O75" s="82"/>
      <c r="Q75" s="133"/>
    </row>
    <row r="76" spans="1:18" x14ac:dyDescent="0.2">
      <c r="B76" s="6" t="s">
        <v>82</v>
      </c>
      <c r="D76" s="6" t="s">
        <v>147</v>
      </c>
      <c r="F76" s="77">
        <f>SUM(H76:M76,O76)</f>
        <v>261918996.45457619</v>
      </c>
      <c r="H76" s="41">
        <v>6847027</v>
      </c>
      <c r="I76" s="41">
        <v>96288370.02144222</v>
      </c>
      <c r="J76" s="41">
        <v>77308199.064146399</v>
      </c>
      <c r="K76" s="41">
        <v>2223958.36</v>
      </c>
      <c r="L76" s="41">
        <v>65160692.1958583</v>
      </c>
      <c r="M76" s="41">
        <v>5620497.7553774798</v>
      </c>
      <c r="O76" s="75">
        <v>8470252.0577517599</v>
      </c>
      <c r="Q76" s="133" t="s">
        <v>521</v>
      </c>
    </row>
    <row r="77" spans="1:18" x14ac:dyDescent="0.2">
      <c r="B77" s="6" t="s">
        <v>89</v>
      </c>
      <c r="D77" s="6" t="s">
        <v>147</v>
      </c>
      <c r="F77" s="77">
        <f>SUM(H77:M77,O77)</f>
        <v>586099.52086621861</v>
      </c>
      <c r="H77" s="41">
        <v>8879</v>
      </c>
      <c r="I77" s="41">
        <v>132258.70380744006</v>
      </c>
      <c r="J77" s="41">
        <v>190619.74077028901</v>
      </c>
      <c r="K77" s="41">
        <v>16385.5</v>
      </c>
      <c r="L77" s="41">
        <v>199715.66857304581</v>
      </c>
      <c r="M77" s="41">
        <v>12042.9977154436</v>
      </c>
      <c r="O77" s="75">
        <v>26197.91</v>
      </c>
      <c r="Q77" s="133" t="s">
        <v>522</v>
      </c>
    </row>
    <row r="78" spans="1:18" x14ac:dyDescent="0.2">
      <c r="B78" s="6" t="s">
        <v>83</v>
      </c>
      <c r="D78" s="6" t="s">
        <v>147</v>
      </c>
      <c r="F78" s="77">
        <f>SUM(H78:M78,O78)</f>
        <v>358578</v>
      </c>
      <c r="H78" s="41">
        <v>0</v>
      </c>
      <c r="I78" s="41">
        <v>0</v>
      </c>
      <c r="J78" s="41">
        <v>0</v>
      </c>
      <c r="K78" s="41">
        <v>358578</v>
      </c>
      <c r="L78" s="41">
        <v>0</v>
      </c>
      <c r="M78" s="41">
        <v>0</v>
      </c>
      <c r="O78" s="75">
        <v>0</v>
      </c>
      <c r="Q78" s="133" t="s">
        <v>699</v>
      </c>
    </row>
    <row r="79" spans="1:18" x14ac:dyDescent="0.2">
      <c r="F79" s="82"/>
      <c r="O79" s="82"/>
      <c r="Q79" s="133"/>
    </row>
    <row r="80" spans="1:18" x14ac:dyDescent="0.2">
      <c r="B80" s="5" t="s">
        <v>84</v>
      </c>
      <c r="F80" s="82"/>
      <c r="O80" s="82"/>
      <c r="Q80" s="133"/>
    </row>
    <row r="81" spans="1:18" x14ac:dyDescent="0.2">
      <c r="B81" s="6" t="s">
        <v>85</v>
      </c>
      <c r="D81" s="6" t="s">
        <v>147</v>
      </c>
      <c r="F81" s="77">
        <f>SUM(H81:M81,O81)</f>
        <v>875207.05670991004</v>
      </c>
      <c r="H81" s="41">
        <v>0</v>
      </c>
      <c r="I81" s="41">
        <v>485421.94241992902</v>
      </c>
      <c r="J81" s="41">
        <v>95416.245355200503</v>
      </c>
      <c r="K81" s="41">
        <v>0</v>
      </c>
      <c r="L81" s="41">
        <v>294368.86893478042</v>
      </c>
      <c r="M81" s="41">
        <v>0</v>
      </c>
      <c r="O81" s="75">
        <v>0</v>
      </c>
      <c r="Q81" s="133" t="s">
        <v>523</v>
      </c>
    </row>
    <row r="82" spans="1:18" x14ac:dyDescent="0.2">
      <c r="B82" s="6" t="s">
        <v>86</v>
      </c>
      <c r="D82" s="6" t="s">
        <v>147</v>
      </c>
      <c r="F82" s="77">
        <f>SUM(H82:M82,O82)</f>
        <v>154723.77370618458</v>
      </c>
      <c r="H82" s="41">
        <v>1675</v>
      </c>
      <c r="I82" s="41">
        <v>64641.665320973698</v>
      </c>
      <c r="J82" s="41">
        <v>0</v>
      </c>
      <c r="K82" s="41">
        <v>666.56</v>
      </c>
      <c r="L82" s="41">
        <v>87740.548385210903</v>
      </c>
      <c r="M82" s="41">
        <v>0</v>
      </c>
      <c r="O82" s="75">
        <v>0</v>
      </c>
      <c r="Q82" s="133" t="s">
        <v>524</v>
      </c>
    </row>
    <row r="83" spans="1:18" x14ac:dyDescent="0.2">
      <c r="B83" s="6" t="s">
        <v>87</v>
      </c>
      <c r="D83" s="6" t="s">
        <v>147</v>
      </c>
      <c r="F83" s="77">
        <f>SUM(H83:M83,O83)</f>
        <v>357724.3721766455</v>
      </c>
      <c r="H83" s="41">
        <v>2033</v>
      </c>
      <c r="I83" s="41">
        <v>190682.18287250801</v>
      </c>
      <c r="J83" s="41">
        <v>34450.7511094613</v>
      </c>
      <c r="K83" s="41">
        <v>2214.04</v>
      </c>
      <c r="L83" s="41">
        <v>42004.741185131526</v>
      </c>
      <c r="M83" s="41">
        <v>27296.188513837998</v>
      </c>
      <c r="O83" s="75">
        <v>59043.4684957067</v>
      </c>
      <c r="Q83" s="133" t="s">
        <v>525</v>
      </c>
    </row>
    <row r="84" spans="1:18" x14ac:dyDescent="0.2">
      <c r="B84" s="6" t="s">
        <v>88</v>
      </c>
      <c r="D84" s="6" t="s">
        <v>147</v>
      </c>
      <c r="F84" s="77">
        <f>SUM(H84:M84,O84)</f>
        <v>4654718.5233439095</v>
      </c>
      <c r="H84" s="41">
        <v>0</v>
      </c>
      <c r="I84" s="41">
        <v>1000754.5871543901</v>
      </c>
      <c r="J84" s="41">
        <v>3150823.6558540999</v>
      </c>
      <c r="K84" s="41">
        <v>8198.6</v>
      </c>
      <c r="L84" s="41">
        <v>494941.68033541983</v>
      </c>
      <c r="M84" s="41">
        <v>0</v>
      </c>
      <c r="O84" s="75">
        <v>0</v>
      </c>
      <c r="Q84" s="133" t="s">
        <v>700</v>
      </c>
    </row>
    <row r="85" spans="1:18" x14ac:dyDescent="0.2">
      <c r="O85" s="82"/>
    </row>
    <row r="86" spans="1:18" s="12" customFormat="1" x14ac:dyDescent="0.2">
      <c r="B86" s="12" t="s">
        <v>90</v>
      </c>
      <c r="O86" s="73"/>
      <c r="P86" s="61"/>
      <c r="R86" s="73"/>
    </row>
    <row r="87" spans="1:18" x14ac:dyDescent="0.2">
      <c r="O87" s="82"/>
    </row>
    <row r="88" spans="1:18" s="82" customFormat="1" x14ac:dyDescent="0.2">
      <c r="B88" s="87" t="s">
        <v>214</v>
      </c>
    </row>
    <row r="89" spans="1:18" x14ac:dyDescent="0.2">
      <c r="B89" s="33" t="s">
        <v>78</v>
      </c>
      <c r="O89" s="82"/>
    </row>
    <row r="90" spans="1:18" x14ac:dyDescent="0.2">
      <c r="A90" s="82"/>
      <c r="B90" s="6" t="s">
        <v>79</v>
      </c>
      <c r="D90" s="6" t="s">
        <v>92</v>
      </c>
      <c r="F90" s="77">
        <f>SUM(H90:M90,O90)</f>
        <v>0</v>
      </c>
      <c r="H90" s="41">
        <v>0</v>
      </c>
      <c r="I90" s="41">
        <v>0</v>
      </c>
      <c r="J90" s="41">
        <v>0</v>
      </c>
      <c r="K90" s="41">
        <v>0</v>
      </c>
      <c r="L90" s="41">
        <v>0</v>
      </c>
      <c r="M90" s="41">
        <v>0</v>
      </c>
      <c r="O90" s="75">
        <v>0</v>
      </c>
      <c r="Q90" s="133" t="s">
        <v>205</v>
      </c>
    </row>
    <row r="91" spans="1:18" x14ac:dyDescent="0.2">
      <c r="A91" s="82"/>
      <c r="B91" s="6" t="s">
        <v>80</v>
      </c>
      <c r="D91" s="6" t="s">
        <v>92</v>
      </c>
      <c r="F91" s="77">
        <f>SUM(H91:M91,O91)</f>
        <v>729267.3600000001</v>
      </c>
      <c r="H91" s="41">
        <v>0</v>
      </c>
      <c r="I91" s="41">
        <v>0</v>
      </c>
      <c r="J91" s="41">
        <v>541860.28</v>
      </c>
      <c r="K91" s="41">
        <v>0</v>
      </c>
      <c r="L91" s="41">
        <v>187407.0800000001</v>
      </c>
      <c r="M91" s="41">
        <v>0</v>
      </c>
      <c r="O91" s="75">
        <v>0</v>
      </c>
      <c r="Q91" s="133" t="s">
        <v>691</v>
      </c>
    </row>
    <row r="92" spans="1:18" x14ac:dyDescent="0.2">
      <c r="F92" s="82"/>
      <c r="O92" s="82"/>
      <c r="Q92" s="133"/>
    </row>
    <row r="93" spans="1:18" x14ac:dyDescent="0.2">
      <c r="B93" s="5" t="s">
        <v>81</v>
      </c>
      <c r="F93" s="82"/>
      <c r="O93" s="82"/>
      <c r="Q93" s="133"/>
    </row>
    <row r="94" spans="1:18" x14ac:dyDescent="0.2">
      <c r="B94" s="6" t="s">
        <v>82</v>
      </c>
      <c r="D94" s="6" t="s">
        <v>92</v>
      </c>
      <c r="F94" s="77">
        <f>SUM(H94:M94,O94)</f>
        <v>272349771.10831529</v>
      </c>
      <c r="H94" s="41">
        <v>7029929</v>
      </c>
      <c r="I94" s="41">
        <v>102406339.70972154</v>
      </c>
      <c r="J94" s="41">
        <v>75457952.793060496</v>
      </c>
      <c r="K94" s="41">
        <v>2279507.4900000002</v>
      </c>
      <c r="L94" s="41">
        <v>69923539.874999508</v>
      </c>
      <c r="M94" s="41">
        <v>5208331.8034328297</v>
      </c>
      <c r="O94" s="75">
        <v>10044170.4371009</v>
      </c>
      <c r="Q94" s="133" t="s">
        <v>526</v>
      </c>
    </row>
    <row r="95" spans="1:18" x14ac:dyDescent="0.2">
      <c r="B95" s="6" t="s">
        <v>89</v>
      </c>
      <c r="D95" s="6" t="s">
        <v>92</v>
      </c>
      <c r="F95" s="77">
        <f>SUM(H95:M95,O95)</f>
        <v>274226.927080717</v>
      </c>
      <c r="H95" s="41">
        <v>3472</v>
      </c>
      <c r="I95" s="41">
        <v>92095.872912491453</v>
      </c>
      <c r="J95" s="41">
        <v>73654.881415888594</v>
      </c>
      <c r="K95" s="41">
        <v>6636.47</v>
      </c>
      <c r="L95" s="41">
        <v>82767.438702181753</v>
      </c>
      <c r="M95" s="41">
        <v>4718.1440501551897</v>
      </c>
      <c r="O95" s="75">
        <v>10882.12</v>
      </c>
      <c r="Q95" s="133" t="s">
        <v>527</v>
      </c>
    </row>
    <row r="96" spans="1:18" s="133" customFormat="1" x14ac:dyDescent="0.2">
      <c r="B96" s="133" t="s">
        <v>871</v>
      </c>
      <c r="D96" s="133" t="s">
        <v>92</v>
      </c>
      <c r="F96" s="77">
        <f t="shared" ref="F96:F98" si="0">SUM(H96:M96,O96)</f>
        <v>275641.86</v>
      </c>
      <c r="H96" s="75">
        <v>67838.039999999994</v>
      </c>
      <c r="I96" s="75">
        <v>0</v>
      </c>
      <c r="J96" s="75">
        <v>207803.82</v>
      </c>
      <c r="K96" s="75">
        <v>0</v>
      </c>
      <c r="L96" s="75">
        <v>0</v>
      </c>
      <c r="M96" s="75">
        <v>0</v>
      </c>
      <c r="O96" s="75">
        <v>0</v>
      </c>
      <c r="Q96" s="133" t="s">
        <v>874</v>
      </c>
    </row>
    <row r="97" spans="1:19" s="133" customFormat="1" x14ac:dyDescent="0.2">
      <c r="B97" s="133" t="s">
        <v>873</v>
      </c>
      <c r="D97" s="133" t="s">
        <v>92</v>
      </c>
      <c r="F97" s="77">
        <f t="shared" si="0"/>
        <v>49017.96</v>
      </c>
      <c r="H97" s="75">
        <v>0</v>
      </c>
      <c r="I97" s="75">
        <v>0</v>
      </c>
      <c r="J97" s="75">
        <v>49017.96</v>
      </c>
      <c r="K97" s="75">
        <v>0</v>
      </c>
      <c r="L97" s="75">
        <v>0</v>
      </c>
      <c r="M97" s="75">
        <v>0</v>
      </c>
      <c r="O97" s="75">
        <v>0</v>
      </c>
      <c r="Q97" s="133" t="s">
        <v>874</v>
      </c>
    </row>
    <row r="98" spans="1:19" s="133" customFormat="1" x14ac:dyDescent="0.2">
      <c r="B98" s="133" t="s">
        <v>872</v>
      </c>
      <c r="D98" s="133" t="s">
        <v>92</v>
      </c>
      <c r="F98" s="77">
        <f t="shared" si="0"/>
        <v>0</v>
      </c>
      <c r="H98" s="75">
        <v>0</v>
      </c>
      <c r="I98" s="75">
        <v>0</v>
      </c>
      <c r="J98" s="75">
        <v>0</v>
      </c>
      <c r="K98" s="75">
        <v>0</v>
      </c>
      <c r="L98" s="75">
        <v>0</v>
      </c>
      <c r="M98" s="75">
        <v>0</v>
      </c>
      <c r="O98" s="75">
        <v>0</v>
      </c>
      <c r="Q98" s="133" t="s">
        <v>874</v>
      </c>
    </row>
    <row r="99" spans="1:19" x14ac:dyDescent="0.2">
      <c r="B99" s="6" t="s">
        <v>83</v>
      </c>
      <c r="D99" s="6" t="s">
        <v>92</v>
      </c>
      <c r="F99" s="77">
        <f>SUM(H99:M99,O99)</f>
        <v>330634.69</v>
      </c>
      <c r="H99" s="41">
        <v>0</v>
      </c>
      <c r="I99" s="41">
        <v>0</v>
      </c>
      <c r="J99" s="41">
        <v>0</v>
      </c>
      <c r="K99" s="41">
        <v>330634.69</v>
      </c>
      <c r="L99" s="41">
        <v>0</v>
      </c>
      <c r="M99" s="41">
        <v>0</v>
      </c>
      <c r="O99" s="75">
        <v>0</v>
      </c>
      <c r="Q99" s="133" t="s">
        <v>701</v>
      </c>
    </row>
    <row r="100" spans="1:19" x14ac:dyDescent="0.2">
      <c r="F100" s="82"/>
      <c r="O100" s="82"/>
      <c r="Q100" s="133"/>
    </row>
    <row r="101" spans="1:19" x14ac:dyDescent="0.2">
      <c r="B101" s="5" t="s">
        <v>84</v>
      </c>
      <c r="F101" s="82"/>
      <c r="O101" s="82"/>
      <c r="Q101" s="133"/>
    </row>
    <row r="102" spans="1:19" x14ac:dyDescent="0.2">
      <c r="B102" s="6" t="s">
        <v>85</v>
      </c>
      <c r="D102" s="6" t="s">
        <v>92</v>
      </c>
      <c r="F102" s="77">
        <f>SUM(H102:M102,O102)</f>
        <v>916359.65626945952</v>
      </c>
      <c r="H102" s="41">
        <v>0</v>
      </c>
      <c r="I102" s="41">
        <v>297480.27853225701</v>
      </c>
      <c r="J102" s="41">
        <v>110868.08025456101</v>
      </c>
      <c r="K102" s="41">
        <v>0</v>
      </c>
      <c r="L102" s="41">
        <v>508011.29748264153</v>
      </c>
      <c r="M102" s="41">
        <v>0</v>
      </c>
      <c r="O102" s="75">
        <v>0</v>
      </c>
      <c r="Q102" s="133" t="s">
        <v>528</v>
      </c>
    </row>
    <row r="103" spans="1:19" x14ac:dyDescent="0.2">
      <c r="B103" s="6" t="s">
        <v>86</v>
      </c>
      <c r="D103" s="6" t="s">
        <v>92</v>
      </c>
      <c r="F103" s="77">
        <f>SUM(H103:M103,O103)</f>
        <v>266631.78235455696</v>
      </c>
      <c r="H103" s="41">
        <v>2746</v>
      </c>
      <c r="I103" s="41">
        <v>14973.5774914577</v>
      </c>
      <c r="J103" s="41">
        <v>0</v>
      </c>
      <c r="K103" s="41">
        <v>705.63</v>
      </c>
      <c r="L103" s="41">
        <v>248206.57486309926</v>
      </c>
      <c r="M103" s="41">
        <v>0</v>
      </c>
      <c r="O103" s="75">
        <v>0</v>
      </c>
      <c r="Q103" s="133" t="s">
        <v>529</v>
      </c>
    </row>
    <row r="104" spans="1:19" x14ac:dyDescent="0.2">
      <c r="B104" s="6" t="s">
        <v>87</v>
      </c>
      <c r="D104" s="6" t="s">
        <v>92</v>
      </c>
      <c r="F104" s="77">
        <f>SUM(H104:M104,O104)</f>
        <v>194502.49229085873</v>
      </c>
      <c r="H104" s="41">
        <v>18880</v>
      </c>
      <c r="I104" s="41">
        <v>31871.808573381499</v>
      </c>
      <c r="J104" s="41">
        <v>41275.791640382799</v>
      </c>
      <c r="K104" s="41">
        <v>324.33</v>
      </c>
      <c r="L104" s="41">
        <v>73781.441494130428</v>
      </c>
      <c r="M104" s="41">
        <v>18241.2832600972</v>
      </c>
      <c r="O104" s="75">
        <v>10127.837322866801</v>
      </c>
      <c r="Q104" s="133" t="s">
        <v>530</v>
      </c>
    </row>
    <row r="105" spans="1:19" x14ac:dyDescent="0.2">
      <c r="B105" s="6" t="s">
        <v>88</v>
      </c>
      <c r="D105" s="6" t="s">
        <v>92</v>
      </c>
      <c r="F105" s="77">
        <f>SUM(H105:M105,O105)</f>
        <v>4981470.4111281577</v>
      </c>
      <c r="H105" s="41">
        <v>0</v>
      </c>
      <c r="I105" s="41">
        <v>949375.82120173797</v>
      </c>
      <c r="J105" s="41">
        <v>3770740.5947263902</v>
      </c>
      <c r="K105" s="41">
        <v>8328.18</v>
      </c>
      <c r="L105" s="41">
        <v>247639.31520002961</v>
      </c>
      <c r="M105" s="41">
        <v>5386.5</v>
      </c>
      <c r="O105" s="75">
        <v>0</v>
      </c>
      <c r="Q105" s="133" t="s">
        <v>702</v>
      </c>
    </row>
    <row r="106" spans="1:19" x14ac:dyDescent="0.2">
      <c r="O106" s="82"/>
    </row>
    <row r="107" spans="1:19" s="12" customFormat="1" x14ac:dyDescent="0.2">
      <c r="B107" s="12" t="s">
        <v>91</v>
      </c>
      <c r="O107" s="73"/>
      <c r="P107" s="61"/>
      <c r="R107" s="73"/>
    </row>
    <row r="108" spans="1:19" x14ac:dyDescent="0.2">
      <c r="O108" s="82"/>
    </row>
    <row r="109" spans="1:19" s="82" customFormat="1" x14ac:dyDescent="0.2">
      <c r="B109" s="87" t="s">
        <v>214</v>
      </c>
    </row>
    <row r="110" spans="1:19" x14ac:dyDescent="0.2">
      <c r="B110" s="33" t="s">
        <v>78</v>
      </c>
      <c r="O110" s="82"/>
    </row>
    <row r="111" spans="1:19" x14ac:dyDescent="0.2">
      <c r="A111" s="82"/>
      <c r="B111" s="6" t="s">
        <v>79</v>
      </c>
      <c r="D111" s="6" t="s">
        <v>93</v>
      </c>
      <c r="F111" s="77">
        <f>SUM(H111:M111,O111)</f>
        <v>0</v>
      </c>
      <c r="H111" s="165">
        <v>0</v>
      </c>
      <c r="I111" s="165">
        <v>0</v>
      </c>
      <c r="J111" s="165">
        <v>0</v>
      </c>
      <c r="K111" s="165">
        <v>0</v>
      </c>
      <c r="L111" s="165">
        <v>0</v>
      </c>
      <c r="M111" s="165">
        <v>0</v>
      </c>
      <c r="N111" s="82"/>
      <c r="O111" s="165">
        <v>0</v>
      </c>
      <c r="Q111" s="6" t="s">
        <v>818</v>
      </c>
      <c r="S111" s="155"/>
    </row>
    <row r="112" spans="1:19" x14ac:dyDescent="0.2">
      <c r="A112" s="82"/>
      <c r="B112" s="6" t="s">
        <v>80</v>
      </c>
      <c r="D112" s="6" t="s">
        <v>93</v>
      </c>
      <c r="F112" s="77">
        <f>SUM(H112:M112,O112)</f>
        <v>1050521.9899999998</v>
      </c>
      <c r="H112" s="165">
        <v>0</v>
      </c>
      <c r="I112" s="165">
        <v>0</v>
      </c>
      <c r="J112" s="165">
        <v>779510.35</v>
      </c>
      <c r="K112" s="165">
        <v>0</v>
      </c>
      <c r="L112" s="165">
        <v>271011.6399999999</v>
      </c>
      <c r="M112" s="165">
        <v>0</v>
      </c>
      <c r="N112" s="82"/>
      <c r="O112" s="165">
        <v>0</v>
      </c>
      <c r="Q112" s="6" t="s">
        <v>817</v>
      </c>
    </row>
    <row r="113" spans="2:17" x14ac:dyDescent="0.2">
      <c r="F113" s="82"/>
      <c r="H113" s="24"/>
      <c r="I113" s="24"/>
      <c r="J113" s="24"/>
      <c r="K113" s="24"/>
      <c r="L113" s="24"/>
      <c r="M113" s="24"/>
      <c r="N113" s="82"/>
      <c r="O113" s="82"/>
    </row>
    <row r="114" spans="2:17" x14ac:dyDescent="0.2">
      <c r="B114" s="5" t="s">
        <v>81</v>
      </c>
      <c r="F114" s="82"/>
      <c r="H114" s="24"/>
      <c r="I114" s="24"/>
      <c r="J114" s="24"/>
      <c r="K114" s="24"/>
      <c r="L114" s="24"/>
      <c r="M114" s="24"/>
      <c r="N114" s="82"/>
      <c r="O114" s="82"/>
    </row>
    <row r="115" spans="2:17" x14ac:dyDescent="0.2">
      <c r="B115" s="6" t="s">
        <v>82</v>
      </c>
      <c r="D115" s="6" t="s">
        <v>93</v>
      </c>
      <c r="F115" s="77">
        <f>SUM(H115:M115,O115)</f>
        <v>295625384.91237205</v>
      </c>
      <c r="H115" s="165">
        <v>7614448</v>
      </c>
      <c r="I115" s="165">
        <v>121952778.54269563</v>
      </c>
      <c r="J115" s="165">
        <v>76704589.943322107</v>
      </c>
      <c r="K115" s="165">
        <v>2352273.94</v>
      </c>
      <c r="L115" s="165">
        <v>71513760.218066096</v>
      </c>
      <c r="M115" s="165">
        <v>5736451.3961601648</v>
      </c>
      <c r="N115" s="82"/>
      <c r="O115" s="165">
        <v>9751082.8721280266</v>
      </c>
      <c r="Q115" s="6" t="s">
        <v>819</v>
      </c>
    </row>
    <row r="116" spans="2:17" x14ac:dyDescent="0.2">
      <c r="B116" s="6" t="s">
        <v>89</v>
      </c>
      <c r="D116" s="6" t="s">
        <v>93</v>
      </c>
      <c r="F116" s="77">
        <f>SUM(H116:M116,O116)</f>
        <v>781887.02526492544</v>
      </c>
      <c r="H116" s="165">
        <v>12225</v>
      </c>
      <c r="I116" s="165">
        <v>168409.94927957584</v>
      </c>
      <c r="J116" s="165">
        <v>220126.41390991225</v>
      </c>
      <c r="K116" s="165">
        <v>19417.47</v>
      </c>
      <c r="L116" s="165">
        <v>314835.04886970064</v>
      </c>
      <c r="M116" s="165">
        <v>15108.763205736783</v>
      </c>
      <c r="N116" s="82"/>
      <c r="O116" s="165">
        <v>31764.38</v>
      </c>
      <c r="Q116" s="6" t="s">
        <v>820</v>
      </c>
    </row>
    <row r="117" spans="2:17" s="133" customFormat="1" x14ac:dyDescent="0.2">
      <c r="B117" s="133" t="s">
        <v>871</v>
      </c>
      <c r="D117" s="133" t="s">
        <v>93</v>
      </c>
      <c r="F117" s="77">
        <f t="shared" ref="F117:F119" si="1">SUM(H117:M117,O117)</f>
        <v>527106.11</v>
      </c>
      <c r="H117" s="165">
        <v>31952.7</v>
      </c>
      <c r="I117" s="165">
        <v>0</v>
      </c>
      <c r="J117" s="165">
        <v>495153.41</v>
      </c>
      <c r="K117" s="165">
        <v>0</v>
      </c>
      <c r="L117" s="165">
        <v>0</v>
      </c>
      <c r="M117" s="75">
        <v>0</v>
      </c>
      <c r="O117" s="165">
        <v>0</v>
      </c>
      <c r="Q117" s="133" t="s">
        <v>874</v>
      </c>
    </row>
    <row r="118" spans="2:17" s="133" customFormat="1" x14ac:dyDescent="0.2">
      <c r="B118" s="133" t="s">
        <v>873</v>
      </c>
      <c r="D118" s="133" t="s">
        <v>93</v>
      </c>
      <c r="F118" s="77">
        <f t="shared" si="1"/>
        <v>93497.22</v>
      </c>
      <c r="H118" s="165">
        <v>0</v>
      </c>
      <c r="I118" s="165">
        <v>0</v>
      </c>
      <c r="J118" s="165">
        <v>93497.22</v>
      </c>
      <c r="K118" s="165">
        <v>0</v>
      </c>
      <c r="L118" s="165">
        <v>0</v>
      </c>
      <c r="M118" s="75">
        <v>0</v>
      </c>
      <c r="O118" s="165">
        <v>0</v>
      </c>
      <c r="Q118" s="133" t="s">
        <v>874</v>
      </c>
    </row>
    <row r="119" spans="2:17" s="133" customFormat="1" x14ac:dyDescent="0.2">
      <c r="B119" s="133" t="s">
        <v>872</v>
      </c>
      <c r="D119" s="133" t="s">
        <v>93</v>
      </c>
      <c r="F119" s="77">
        <f t="shared" si="1"/>
        <v>0</v>
      </c>
      <c r="H119" s="165">
        <v>0</v>
      </c>
      <c r="I119" s="165">
        <v>0</v>
      </c>
      <c r="J119" s="165">
        <v>0</v>
      </c>
      <c r="K119" s="165">
        <v>0</v>
      </c>
      <c r="L119" s="165">
        <v>0</v>
      </c>
      <c r="M119" s="75">
        <v>0</v>
      </c>
      <c r="O119" s="165">
        <v>0</v>
      </c>
      <c r="Q119" s="133" t="s">
        <v>874</v>
      </c>
    </row>
    <row r="120" spans="2:17" x14ac:dyDescent="0.2">
      <c r="B120" s="6" t="s">
        <v>83</v>
      </c>
      <c r="D120" s="6" t="s">
        <v>93</v>
      </c>
      <c r="F120" s="77">
        <f>SUM(H120:M120,O120)</f>
        <v>541968.35</v>
      </c>
      <c r="H120" s="165">
        <v>0</v>
      </c>
      <c r="I120" s="165">
        <v>0</v>
      </c>
      <c r="J120" s="165">
        <v>0</v>
      </c>
      <c r="K120" s="165">
        <v>541968.35</v>
      </c>
      <c r="L120" s="165">
        <v>0</v>
      </c>
      <c r="M120" s="165">
        <v>0</v>
      </c>
      <c r="N120" s="82"/>
      <c r="O120" s="165">
        <v>0</v>
      </c>
      <c r="Q120" s="6" t="s">
        <v>821</v>
      </c>
    </row>
    <row r="121" spans="2:17" x14ac:dyDescent="0.2">
      <c r="F121" s="82"/>
      <c r="H121" s="24"/>
      <c r="I121" s="24"/>
      <c r="J121" s="85"/>
      <c r="K121" s="24"/>
      <c r="L121" s="24"/>
      <c r="M121" s="24"/>
      <c r="N121" s="82"/>
      <c r="O121" s="82"/>
    </row>
    <row r="122" spans="2:17" x14ac:dyDescent="0.2">
      <c r="B122" s="5" t="s">
        <v>84</v>
      </c>
      <c r="F122" s="82"/>
      <c r="H122" s="24"/>
      <c r="I122" s="24"/>
      <c r="J122" s="24"/>
      <c r="K122" s="24"/>
      <c r="L122" s="24"/>
      <c r="M122" s="24"/>
      <c r="N122" s="82"/>
      <c r="O122" s="82"/>
    </row>
    <row r="123" spans="2:17" x14ac:dyDescent="0.2">
      <c r="B123" s="6" t="s">
        <v>85</v>
      </c>
      <c r="D123" s="6" t="s">
        <v>93</v>
      </c>
      <c r="F123" s="77">
        <f>SUM(H123:M123,O123)</f>
        <v>677877.0270364501</v>
      </c>
      <c r="H123" s="165">
        <v>0</v>
      </c>
      <c r="I123" s="165">
        <v>237186.55853560357</v>
      </c>
      <c r="J123" s="165">
        <v>298943.11114529439</v>
      </c>
      <c r="K123" s="165">
        <v>0</v>
      </c>
      <c r="L123" s="165">
        <v>141747.3573555522</v>
      </c>
      <c r="M123" s="165">
        <v>0</v>
      </c>
      <c r="N123" s="82"/>
      <c r="O123" s="165">
        <v>0</v>
      </c>
      <c r="Q123" s="6" t="s">
        <v>822</v>
      </c>
    </row>
    <row r="124" spans="2:17" x14ac:dyDescent="0.2">
      <c r="B124" s="6" t="s">
        <v>86</v>
      </c>
      <c r="D124" s="6" t="s">
        <v>93</v>
      </c>
      <c r="F124" s="77">
        <f>SUM(H124:M124,O124)</f>
        <v>129011.27252828784</v>
      </c>
      <c r="H124" s="165">
        <v>0</v>
      </c>
      <c r="I124" s="165">
        <v>2058.963205678855</v>
      </c>
      <c r="J124" s="165">
        <v>0</v>
      </c>
      <c r="K124" s="165">
        <v>100.02</v>
      </c>
      <c r="L124" s="165">
        <v>126852.28932260898</v>
      </c>
      <c r="M124" s="165">
        <v>0</v>
      </c>
      <c r="N124" s="82"/>
      <c r="O124" s="165">
        <v>0</v>
      </c>
      <c r="Q124" s="6" t="s">
        <v>823</v>
      </c>
    </row>
    <row r="125" spans="2:17" x14ac:dyDescent="0.2">
      <c r="B125" s="6" t="s">
        <v>87</v>
      </c>
      <c r="D125" s="6" t="s">
        <v>93</v>
      </c>
      <c r="F125" s="77">
        <f>SUM(H125:M125,O125)</f>
        <v>143935.94604947942</v>
      </c>
      <c r="H125" s="165">
        <v>76</v>
      </c>
      <c r="I125" s="165">
        <v>28881.850478215772</v>
      </c>
      <c r="J125" s="165">
        <v>42379.445840008688</v>
      </c>
      <c r="K125" s="165">
        <v>1557.1000000000001</v>
      </c>
      <c r="L125" s="165">
        <v>44489.680120812482</v>
      </c>
      <c r="M125" s="165">
        <v>11303.618304241831</v>
      </c>
      <c r="N125" s="82"/>
      <c r="O125" s="165">
        <v>15248.251306200649</v>
      </c>
      <c r="Q125" s="6" t="s">
        <v>824</v>
      </c>
    </row>
    <row r="126" spans="2:17" x14ac:dyDescent="0.2">
      <c r="B126" s="6" t="s">
        <v>88</v>
      </c>
      <c r="D126" s="6" t="s">
        <v>93</v>
      </c>
      <c r="F126" s="77">
        <f>SUM(H126:M126,O126)</f>
        <v>3478973.1180474209</v>
      </c>
      <c r="H126" s="165">
        <v>0</v>
      </c>
      <c r="I126" s="165">
        <v>542773.55532653152</v>
      </c>
      <c r="J126" s="165">
        <v>2725900.1618352225</v>
      </c>
      <c r="K126" s="165">
        <v>0</v>
      </c>
      <c r="L126" s="165">
        <v>210299.40088566669</v>
      </c>
      <c r="M126" s="165">
        <v>0</v>
      </c>
      <c r="N126" s="82"/>
      <c r="O126" s="165">
        <v>0</v>
      </c>
      <c r="Q126" s="6" t="s">
        <v>825</v>
      </c>
    </row>
    <row r="127" spans="2:17" x14ac:dyDescent="0.2">
      <c r="B127" s="82"/>
      <c r="C127" s="82"/>
      <c r="D127" s="82"/>
      <c r="O127" s="82"/>
    </row>
    <row r="128" spans="2:17" x14ac:dyDescent="0.2">
      <c r="O128" s="82"/>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E1FFE1"/>
  </sheetPr>
  <dimension ref="B2:V306"/>
  <sheetViews>
    <sheetView showGridLines="0" zoomScale="85" zoomScaleNormal="85" workbookViewId="0">
      <pane xSplit="4" ySplit="11" topLeftCell="E12" activePane="bottomRight" state="frozen"/>
      <selection activeCell="R6" sqref="R6"/>
      <selection pane="topRight" activeCell="R6" sqref="R6"/>
      <selection pane="bottomLeft" activeCell="R6" sqref="R6"/>
      <selection pane="bottomRight" activeCell="E12" sqref="E12"/>
    </sheetView>
  </sheetViews>
  <sheetFormatPr defaultRowHeight="12.75" x14ac:dyDescent="0.2"/>
  <cols>
    <col min="1" max="1" width="4.7109375" style="6" customWidth="1"/>
    <col min="2" max="2" width="67" style="6" customWidth="1"/>
    <col min="3" max="3" width="2.7109375" style="55" customWidth="1"/>
    <col min="4" max="4" width="18.5703125" style="6" customWidth="1"/>
    <col min="5" max="5" width="2.7109375" style="6" customWidth="1"/>
    <col min="6" max="6" width="16.5703125" style="6" bestFit="1" customWidth="1"/>
    <col min="7" max="7" width="2.7109375" style="6" customWidth="1"/>
    <col min="8" max="13" width="12.5703125" style="6" customWidth="1"/>
    <col min="14" max="14" width="2.7109375" style="6" customWidth="1"/>
    <col min="15" max="15" width="12.7109375" style="60" customWidth="1"/>
    <col min="16" max="16" width="2.7109375" style="60" customWidth="1"/>
    <col min="17" max="17" width="14.7109375" style="133" bestFit="1" customWidth="1"/>
    <col min="18" max="18" width="13" style="133" customWidth="1"/>
    <col min="19" max="19" width="2.7109375" style="133" customWidth="1"/>
    <col min="20" max="20" width="45.5703125" style="6" bestFit="1" customWidth="1"/>
    <col min="21" max="21" width="2.7109375" style="6" customWidth="1"/>
    <col min="22" max="22" width="13.7109375" style="6" customWidth="1"/>
    <col min="23" max="23" width="2.7109375" style="6" customWidth="1"/>
    <col min="24" max="38" width="13.7109375" style="6" customWidth="1"/>
    <col min="39" max="16384" width="9.140625" style="6"/>
  </cols>
  <sheetData>
    <row r="2" spans="2:22" s="23" customFormat="1" ht="18" x14ac:dyDescent="0.2">
      <c r="B2" s="23" t="s">
        <v>117</v>
      </c>
      <c r="C2" s="57"/>
      <c r="O2" s="62"/>
      <c r="P2" s="62"/>
      <c r="Q2" s="126"/>
      <c r="R2" s="126"/>
      <c r="S2" s="126"/>
    </row>
    <row r="4" spans="2:22" x14ac:dyDescent="0.2">
      <c r="B4" s="33" t="s">
        <v>26</v>
      </c>
      <c r="H4"/>
    </row>
    <row r="5" spans="2:22" ht="38.25" x14ac:dyDescent="0.2">
      <c r="B5" s="49" t="s">
        <v>118</v>
      </c>
    </row>
    <row r="6" spans="2:22" x14ac:dyDescent="0.2">
      <c r="B6" s="28"/>
    </row>
    <row r="7" spans="2:22" x14ac:dyDescent="0.2">
      <c r="B7" s="34" t="s">
        <v>27</v>
      </c>
    </row>
    <row r="8" spans="2:22" x14ac:dyDescent="0.2">
      <c r="B8" s="159" t="s">
        <v>375</v>
      </c>
    </row>
    <row r="9" spans="2:22" s="133" customFormat="1" x14ac:dyDescent="0.2">
      <c r="B9" s="159"/>
    </row>
    <row r="10" spans="2:22" s="12" customFormat="1" x14ac:dyDescent="0.2">
      <c r="B10" s="12" t="s">
        <v>42</v>
      </c>
      <c r="C10" s="56"/>
      <c r="D10" s="12" t="s">
        <v>25</v>
      </c>
      <c r="F10" s="56" t="s">
        <v>211</v>
      </c>
      <c r="H10" s="12" t="s">
        <v>119</v>
      </c>
      <c r="I10" s="12" t="s">
        <v>73</v>
      </c>
      <c r="J10" s="12" t="s">
        <v>74</v>
      </c>
      <c r="K10" s="12" t="s">
        <v>75</v>
      </c>
      <c r="L10" s="12" t="s">
        <v>76</v>
      </c>
      <c r="M10" s="12" t="s">
        <v>77</v>
      </c>
      <c r="O10" s="61" t="s">
        <v>72</v>
      </c>
      <c r="P10" s="61"/>
      <c r="Q10" s="125" t="s">
        <v>350</v>
      </c>
      <c r="R10" s="125" t="s">
        <v>870</v>
      </c>
      <c r="S10" s="125"/>
      <c r="T10" s="12" t="s">
        <v>43</v>
      </c>
      <c r="V10" s="12" t="s">
        <v>44</v>
      </c>
    </row>
    <row r="13" spans="2:22" s="12" customFormat="1" x14ac:dyDescent="0.2">
      <c r="B13" s="12" t="s">
        <v>182</v>
      </c>
      <c r="C13" s="56"/>
      <c r="O13" s="61"/>
      <c r="P13" s="61"/>
      <c r="Q13" s="125"/>
      <c r="R13" s="125"/>
      <c r="S13" s="125"/>
    </row>
    <row r="14" spans="2:22" x14ac:dyDescent="0.2">
      <c r="H14" s="3"/>
      <c r="I14" s="3"/>
      <c r="J14" s="3"/>
      <c r="K14" s="3"/>
      <c r="L14" s="3"/>
      <c r="M14" s="3"/>
      <c r="N14" s="3"/>
      <c r="O14" s="3"/>
      <c r="Q14" s="3"/>
      <c r="R14" s="3"/>
    </row>
    <row r="15" spans="2:22" x14ac:dyDescent="0.2">
      <c r="B15" s="33" t="s">
        <v>94</v>
      </c>
      <c r="H15" s="3"/>
      <c r="I15" s="3"/>
      <c r="J15" s="3"/>
      <c r="K15" s="3"/>
      <c r="L15" s="3"/>
      <c r="M15" s="3"/>
      <c r="N15" s="86"/>
      <c r="O15" s="3"/>
      <c r="Q15" s="3"/>
      <c r="R15" s="3"/>
    </row>
    <row r="16" spans="2:22" x14ac:dyDescent="0.2">
      <c r="B16" s="6" t="s">
        <v>95</v>
      </c>
      <c r="D16" s="6" t="s">
        <v>174</v>
      </c>
      <c r="F16" s="77">
        <f>SUM(H16:M16,O16)</f>
        <v>1566262.6319407879</v>
      </c>
      <c r="H16" s="41">
        <v>0</v>
      </c>
      <c r="I16" s="41">
        <v>567841.95725199999</v>
      </c>
      <c r="J16" s="41">
        <v>881224.24194078799</v>
      </c>
      <c r="K16" s="41">
        <v>0</v>
      </c>
      <c r="L16" s="41">
        <v>117196.43274799999</v>
      </c>
      <c r="M16" s="41">
        <v>0</v>
      </c>
      <c r="N16" s="60"/>
      <c r="O16" s="68">
        <v>0</v>
      </c>
      <c r="Q16" s="75">
        <v>567841.95725199999</v>
      </c>
      <c r="R16" s="75">
        <v>0</v>
      </c>
      <c r="T16" s="6" t="s">
        <v>419</v>
      </c>
    </row>
    <row r="17" spans="2:22" x14ac:dyDescent="0.2">
      <c r="B17" s="6" t="s">
        <v>96</v>
      </c>
      <c r="D17" s="6" t="s">
        <v>174</v>
      </c>
      <c r="F17" s="77">
        <f t="shared" ref="F17:F22" si="0">SUM(H17:M17,O17)</f>
        <v>8553.67</v>
      </c>
      <c r="H17" s="41">
        <v>0</v>
      </c>
      <c r="I17" s="41">
        <v>0</v>
      </c>
      <c r="J17" s="41">
        <v>0</v>
      </c>
      <c r="K17" s="41">
        <v>8553.67</v>
      </c>
      <c r="L17" s="41">
        <v>0</v>
      </c>
      <c r="M17" s="41">
        <v>0</v>
      </c>
      <c r="N17" s="60"/>
      <c r="O17" s="68">
        <v>0</v>
      </c>
      <c r="Q17" s="75">
        <v>0</v>
      </c>
      <c r="R17" s="75">
        <v>8553.67</v>
      </c>
      <c r="T17" s="133" t="s">
        <v>420</v>
      </c>
    </row>
    <row r="18" spans="2:22" x14ac:dyDescent="0.2">
      <c r="B18" s="6" t="s">
        <v>97</v>
      </c>
      <c r="D18" s="6" t="s">
        <v>174</v>
      </c>
      <c r="F18" s="77">
        <f t="shared" si="0"/>
        <v>1373854.3826474401</v>
      </c>
      <c r="H18" s="41"/>
      <c r="I18" s="41">
        <v>21432.128369300066</v>
      </c>
      <c r="J18" s="41"/>
      <c r="K18" s="41"/>
      <c r="L18" s="41">
        <v>1352422.2542781399</v>
      </c>
      <c r="M18" s="41"/>
      <c r="N18" s="60"/>
      <c r="O18" s="68"/>
      <c r="Q18" s="75">
        <v>21432.128369300066</v>
      </c>
      <c r="R18" s="75"/>
      <c r="T18" s="133" t="s">
        <v>421</v>
      </c>
      <c r="V18" s="6" t="s">
        <v>275</v>
      </c>
    </row>
    <row r="19" spans="2:22" x14ac:dyDescent="0.2">
      <c r="B19" s="6" t="s">
        <v>98</v>
      </c>
      <c r="D19" s="6" t="s">
        <v>174</v>
      </c>
      <c r="F19" s="77">
        <f t="shared" si="0"/>
        <v>96082.641787358196</v>
      </c>
      <c r="H19" s="41"/>
      <c r="I19" s="41">
        <v>1498.889211882788</v>
      </c>
      <c r="J19" s="41"/>
      <c r="K19" s="41"/>
      <c r="L19" s="41">
        <v>94583.752575475402</v>
      </c>
      <c r="M19" s="41"/>
      <c r="N19" s="60"/>
      <c r="O19" s="68"/>
      <c r="Q19" s="75">
        <v>1498.889211882788</v>
      </c>
      <c r="R19" s="75"/>
      <c r="T19" s="133" t="s">
        <v>421</v>
      </c>
      <c r="V19" s="6" t="s">
        <v>276</v>
      </c>
    </row>
    <row r="20" spans="2:22" x14ac:dyDescent="0.2">
      <c r="B20" s="6" t="s">
        <v>99</v>
      </c>
      <c r="D20" s="6" t="s">
        <v>174</v>
      </c>
      <c r="F20" s="77">
        <f t="shared" si="0"/>
        <v>8403302.5361651592</v>
      </c>
      <c r="H20" s="41"/>
      <c r="I20" s="41">
        <v>7368278.0361651592</v>
      </c>
      <c r="J20" s="41">
        <v>1035024.5</v>
      </c>
      <c r="K20" s="75"/>
      <c r="L20" s="41">
        <v>0</v>
      </c>
      <c r="M20" s="41"/>
      <c r="N20" s="60"/>
      <c r="O20" s="68"/>
      <c r="Q20" s="75">
        <v>7368278.0361651592</v>
      </c>
      <c r="R20" s="75"/>
      <c r="T20" s="133" t="s">
        <v>421</v>
      </c>
      <c r="V20" s="82" t="s">
        <v>278</v>
      </c>
    </row>
    <row r="21" spans="2:22" x14ac:dyDescent="0.2">
      <c r="B21" s="6" t="s">
        <v>100</v>
      </c>
      <c r="D21" s="6" t="s">
        <v>174</v>
      </c>
      <c r="F21" s="77">
        <f t="shared" si="0"/>
        <v>3667.7</v>
      </c>
      <c r="H21" s="41"/>
      <c r="I21" s="75">
        <v>0</v>
      </c>
      <c r="J21" s="41"/>
      <c r="K21" s="41">
        <v>3667.7</v>
      </c>
      <c r="L21" s="41">
        <v>0</v>
      </c>
      <c r="M21" s="41"/>
      <c r="N21" s="60"/>
      <c r="O21" s="68"/>
      <c r="Q21" s="75">
        <v>0</v>
      </c>
      <c r="R21" s="75">
        <v>3667.7</v>
      </c>
      <c r="T21" s="133" t="s">
        <v>421</v>
      </c>
      <c r="V21" s="82" t="s">
        <v>277</v>
      </c>
    </row>
    <row r="22" spans="2:22" x14ac:dyDescent="0.2">
      <c r="B22" s="6" t="s">
        <v>101</v>
      </c>
      <c r="D22" s="6" t="s">
        <v>174</v>
      </c>
      <c r="F22" s="77">
        <f t="shared" si="0"/>
        <v>5393.6896589876796</v>
      </c>
      <c r="H22" s="41"/>
      <c r="I22" s="41">
        <v>0</v>
      </c>
      <c r="J22" s="41">
        <v>5393.6896589876796</v>
      </c>
      <c r="K22" s="41"/>
      <c r="L22" s="41">
        <v>0</v>
      </c>
      <c r="M22" s="41"/>
      <c r="N22" s="60"/>
      <c r="O22" s="68"/>
      <c r="Q22" s="75">
        <v>0</v>
      </c>
      <c r="R22" s="75"/>
      <c r="T22" s="133" t="s">
        <v>421</v>
      </c>
      <c r="V22" s="6" t="s">
        <v>279</v>
      </c>
    </row>
    <row r="23" spans="2:22" x14ac:dyDescent="0.2">
      <c r="N23" s="60"/>
    </row>
    <row r="24" spans="2:22" x14ac:dyDescent="0.2">
      <c r="B24" s="6" t="s">
        <v>102</v>
      </c>
      <c r="D24" s="6" t="s">
        <v>174</v>
      </c>
      <c r="F24" s="77">
        <f>SUM(H24:M24,O24)</f>
        <v>11457117.252199732</v>
      </c>
      <c r="H24" s="47">
        <f>SUM(H16:H22)</f>
        <v>0</v>
      </c>
      <c r="I24" s="47">
        <f t="shared" ref="I24:O24" si="1">SUM(I16:I22)</f>
        <v>7959051.0109983422</v>
      </c>
      <c r="J24" s="47">
        <f t="shared" si="1"/>
        <v>1921642.4315997756</v>
      </c>
      <c r="K24" s="47">
        <f t="shared" si="1"/>
        <v>12221.369999999999</v>
      </c>
      <c r="L24" s="47">
        <f t="shared" si="1"/>
        <v>1564202.4396016153</v>
      </c>
      <c r="M24" s="47">
        <f t="shared" si="1"/>
        <v>0</v>
      </c>
      <c r="N24" s="60"/>
      <c r="O24" s="69">
        <f t="shared" si="1"/>
        <v>0</v>
      </c>
      <c r="Q24" s="77">
        <f t="shared" ref="Q24:R24" si="2">SUM(Q16:Q22)</f>
        <v>7959051.0109983422</v>
      </c>
      <c r="R24" s="77">
        <f t="shared" si="2"/>
        <v>12221.369999999999</v>
      </c>
    </row>
    <row r="25" spans="2:22" x14ac:dyDescent="0.2">
      <c r="N25" s="60"/>
    </row>
    <row r="26" spans="2:22" x14ac:dyDescent="0.2">
      <c r="N26" s="60"/>
    </row>
    <row r="27" spans="2:22" x14ac:dyDescent="0.2">
      <c r="B27" s="5" t="s">
        <v>103</v>
      </c>
      <c r="N27" s="60"/>
      <c r="O27" s="64"/>
    </row>
    <row r="28" spans="2:22" x14ac:dyDescent="0.2">
      <c r="B28" s="6" t="s">
        <v>95</v>
      </c>
      <c r="D28" s="6" t="s">
        <v>174</v>
      </c>
      <c r="F28" s="77">
        <f>SUM(H28:M28,O28)</f>
        <v>1566262.6319407879</v>
      </c>
      <c r="H28" s="41">
        <v>0</v>
      </c>
      <c r="I28" s="41">
        <v>567841.95725199999</v>
      </c>
      <c r="J28" s="41">
        <v>881224.24194078799</v>
      </c>
      <c r="K28" s="41">
        <v>0</v>
      </c>
      <c r="L28" s="41">
        <v>117196.43274799999</v>
      </c>
      <c r="M28" s="41">
        <v>0</v>
      </c>
      <c r="N28" s="60"/>
      <c r="O28" s="68">
        <v>0</v>
      </c>
      <c r="Q28" s="75">
        <v>567841.95725199999</v>
      </c>
      <c r="R28" s="75">
        <v>0</v>
      </c>
      <c r="T28" s="133" t="s">
        <v>422</v>
      </c>
    </row>
    <row r="29" spans="2:22" x14ac:dyDescent="0.2">
      <c r="B29" s="6" t="s">
        <v>104</v>
      </c>
      <c r="D29" s="6" t="s">
        <v>174</v>
      </c>
      <c r="F29" s="77">
        <f t="shared" ref="F29:F34" si="3">SUM(H29:M29,O29)</f>
        <v>0</v>
      </c>
      <c r="H29" s="41">
        <v>0</v>
      </c>
      <c r="I29" s="41">
        <v>0</v>
      </c>
      <c r="J29" s="41">
        <v>0</v>
      </c>
      <c r="K29" s="41">
        <v>0</v>
      </c>
      <c r="L29" s="41">
        <v>0</v>
      </c>
      <c r="M29" s="41">
        <v>0</v>
      </c>
      <c r="N29" s="60"/>
      <c r="O29" s="68">
        <v>0</v>
      </c>
      <c r="Q29" s="75">
        <v>0</v>
      </c>
      <c r="R29" s="75">
        <v>0</v>
      </c>
      <c r="T29" s="133" t="s">
        <v>423</v>
      </c>
    </row>
    <row r="30" spans="2:22" x14ac:dyDescent="0.2">
      <c r="B30" s="6" t="s">
        <v>97</v>
      </c>
      <c r="D30" s="6" t="s">
        <v>174</v>
      </c>
      <c r="F30" s="77">
        <f t="shared" si="3"/>
        <v>1373854.3826474401</v>
      </c>
      <c r="H30" s="41"/>
      <c r="I30" s="41">
        <v>0</v>
      </c>
      <c r="J30" s="41"/>
      <c r="K30" s="41"/>
      <c r="L30" s="41">
        <v>1373854.3826474401</v>
      </c>
      <c r="M30" s="41"/>
      <c r="N30" s="60"/>
      <c r="O30" s="68"/>
      <c r="Q30" s="75">
        <v>0</v>
      </c>
      <c r="R30" s="75"/>
      <c r="T30" s="133" t="s">
        <v>424</v>
      </c>
      <c r="V30" s="6" t="s">
        <v>275</v>
      </c>
    </row>
    <row r="31" spans="2:22" x14ac:dyDescent="0.2">
      <c r="B31" s="6" t="s">
        <v>98</v>
      </c>
      <c r="D31" s="6" t="s">
        <v>174</v>
      </c>
      <c r="F31" s="77">
        <f t="shared" si="3"/>
        <v>96082.641787358196</v>
      </c>
      <c r="H31" s="41"/>
      <c r="I31" s="41">
        <v>1498.889211882788</v>
      </c>
      <c r="J31" s="41"/>
      <c r="K31" s="41"/>
      <c r="L31" s="41">
        <v>94583.752575475402</v>
      </c>
      <c r="M31" s="41"/>
      <c r="N31" s="60"/>
      <c r="O31" s="68"/>
      <c r="Q31" s="75">
        <v>1498.889211882788</v>
      </c>
      <c r="R31" s="75"/>
      <c r="T31" s="133" t="s">
        <v>424</v>
      </c>
      <c r="V31" s="6" t="s">
        <v>276</v>
      </c>
    </row>
    <row r="32" spans="2:22" x14ac:dyDescent="0.2">
      <c r="B32" s="6" t="s">
        <v>99</v>
      </c>
      <c r="D32" s="6" t="s">
        <v>174</v>
      </c>
      <c r="F32" s="77">
        <f t="shared" si="3"/>
        <v>8403302.5361651592</v>
      </c>
      <c r="H32" s="41"/>
      <c r="I32" s="75">
        <v>7368278.0361651592</v>
      </c>
      <c r="J32" s="41">
        <v>1035024.5</v>
      </c>
      <c r="K32" s="41"/>
      <c r="L32" s="41">
        <v>0</v>
      </c>
      <c r="M32" s="41"/>
      <c r="N32" s="60"/>
      <c r="O32" s="68"/>
      <c r="Q32" s="75">
        <v>7368278.0361651592</v>
      </c>
      <c r="R32" s="75"/>
      <c r="T32" s="133" t="s">
        <v>424</v>
      </c>
      <c r="V32" s="6" t="s">
        <v>278</v>
      </c>
    </row>
    <row r="33" spans="2:22" x14ac:dyDescent="0.2">
      <c r="B33" s="6" t="s">
        <v>100</v>
      </c>
      <c r="D33" s="6" t="s">
        <v>174</v>
      </c>
      <c r="F33" s="77">
        <f t="shared" si="3"/>
        <v>0</v>
      </c>
      <c r="H33" s="41"/>
      <c r="I33" s="41">
        <v>0</v>
      </c>
      <c r="J33" s="41"/>
      <c r="K33" s="41"/>
      <c r="L33" s="41">
        <v>0</v>
      </c>
      <c r="M33" s="41"/>
      <c r="N33" s="60"/>
      <c r="O33" s="68"/>
      <c r="Q33" s="75">
        <v>0</v>
      </c>
      <c r="R33" s="75"/>
      <c r="T33" s="133" t="s">
        <v>424</v>
      </c>
    </row>
    <row r="34" spans="2:22" x14ac:dyDescent="0.2">
      <c r="B34" s="6" t="s">
        <v>101</v>
      </c>
      <c r="D34" s="6" t="s">
        <v>174</v>
      </c>
      <c r="F34" s="77">
        <f t="shared" si="3"/>
        <v>0</v>
      </c>
      <c r="H34" s="41"/>
      <c r="I34" s="41">
        <v>0</v>
      </c>
      <c r="J34" s="41"/>
      <c r="K34" s="41"/>
      <c r="L34" s="41">
        <v>0</v>
      </c>
      <c r="M34" s="41"/>
      <c r="N34" s="60"/>
      <c r="O34" s="68"/>
      <c r="Q34" s="75">
        <v>0</v>
      </c>
      <c r="R34" s="75"/>
      <c r="T34" s="133" t="s">
        <v>424</v>
      </c>
    </row>
    <row r="35" spans="2:22" x14ac:dyDescent="0.2">
      <c r="N35" s="60"/>
    </row>
    <row r="36" spans="2:22" x14ac:dyDescent="0.2">
      <c r="B36" s="6" t="s">
        <v>102</v>
      </c>
      <c r="D36" s="6" t="s">
        <v>174</v>
      </c>
      <c r="F36" s="77">
        <f>SUM(H36:M36,O36)</f>
        <v>11439502.192540744</v>
      </c>
      <c r="H36" s="47">
        <f>SUM(H28:H34)</f>
        <v>0</v>
      </c>
      <c r="I36" s="47">
        <f>SUM(I28:I34)</f>
        <v>7937618.8826290425</v>
      </c>
      <c r="J36" s="47">
        <f t="shared" ref="J36:M36" si="4">SUM(J28:J34)</f>
        <v>1916248.741940788</v>
      </c>
      <c r="K36" s="47">
        <f t="shared" si="4"/>
        <v>0</v>
      </c>
      <c r="L36" s="47">
        <f t="shared" si="4"/>
        <v>1585634.5679709155</v>
      </c>
      <c r="M36" s="47">
        <f t="shared" si="4"/>
        <v>0</v>
      </c>
      <c r="N36" s="60"/>
      <c r="O36" s="69">
        <f>SUM(O28:O34)</f>
        <v>0</v>
      </c>
      <c r="Q36" s="77">
        <f>SUM(Q28:Q34)</f>
        <v>7937618.8826290425</v>
      </c>
      <c r="R36" s="77">
        <f t="shared" ref="R36" si="5">SUM(R28:R34)</f>
        <v>0</v>
      </c>
    </row>
    <row r="37" spans="2:22" x14ac:dyDescent="0.2">
      <c r="N37" s="60"/>
    </row>
    <row r="38" spans="2:22" x14ac:dyDescent="0.2">
      <c r="N38" s="60"/>
    </row>
    <row r="39" spans="2:22" x14ac:dyDescent="0.2">
      <c r="B39" s="5" t="s">
        <v>105</v>
      </c>
      <c r="N39" s="60"/>
      <c r="O39" s="64"/>
    </row>
    <row r="40" spans="2:22" x14ac:dyDescent="0.2">
      <c r="B40" s="6" t="s">
        <v>106</v>
      </c>
      <c r="D40" s="6" t="s">
        <v>174</v>
      </c>
      <c r="F40" s="77">
        <f>SUM(H40:M40,O40)</f>
        <v>28116.57999999998</v>
      </c>
      <c r="H40" s="41">
        <v>6056.74</v>
      </c>
      <c r="I40" s="41">
        <v>22059.86</v>
      </c>
      <c r="J40" s="41">
        <v>0</v>
      </c>
      <c r="K40" s="41">
        <v>0</v>
      </c>
      <c r="L40" s="41">
        <v>-2.00000000186265E-2</v>
      </c>
      <c r="M40" s="41">
        <v>0</v>
      </c>
      <c r="N40" s="60"/>
      <c r="O40" s="68">
        <v>0</v>
      </c>
      <c r="Q40" s="75">
        <v>22059.86</v>
      </c>
      <c r="R40" s="75">
        <v>0</v>
      </c>
      <c r="T40" s="133" t="s">
        <v>425</v>
      </c>
    </row>
    <row r="41" spans="2:22" x14ac:dyDescent="0.2">
      <c r="B41" s="6" t="s">
        <v>107</v>
      </c>
      <c r="D41" s="6" t="s">
        <v>174</v>
      </c>
      <c r="F41" s="77">
        <f t="shared" ref="F41:F49" si="6">SUM(H41:M41,O41)</f>
        <v>470345.87380973483</v>
      </c>
      <c r="H41" s="41">
        <v>3036.86</v>
      </c>
      <c r="I41" s="41">
        <v>356134.19389885204</v>
      </c>
      <c r="J41" s="41">
        <v>2569.1672108827402</v>
      </c>
      <c r="K41" s="41">
        <v>0</v>
      </c>
      <c r="L41" s="41">
        <v>108605.65270000001</v>
      </c>
      <c r="M41" s="41">
        <v>0</v>
      </c>
      <c r="N41" s="60"/>
      <c r="O41" s="68">
        <v>0</v>
      </c>
      <c r="Q41" s="75">
        <v>356134.19389885204</v>
      </c>
      <c r="R41" s="75">
        <v>0</v>
      </c>
      <c r="T41" s="133" t="s">
        <v>426</v>
      </c>
    </row>
    <row r="42" spans="2:22" x14ac:dyDescent="0.2">
      <c r="B42" s="6" t="s">
        <v>108</v>
      </c>
      <c r="D42" s="6" t="s">
        <v>174</v>
      </c>
      <c r="F42" s="77">
        <f t="shared" si="6"/>
        <v>2070121.9141825405</v>
      </c>
      <c r="H42" s="41">
        <v>16040.083239702801</v>
      </c>
      <c r="I42" s="41">
        <v>702106.50045599986</v>
      </c>
      <c r="J42" s="41">
        <v>503724.47</v>
      </c>
      <c r="K42" s="41">
        <v>70281.58</v>
      </c>
      <c r="L42" s="41">
        <v>729976.16954400006</v>
      </c>
      <c r="M42" s="41">
        <v>9193.7505043132096</v>
      </c>
      <c r="N42" s="60"/>
      <c r="O42" s="68">
        <v>38799.360438524403</v>
      </c>
      <c r="Q42" s="75">
        <v>702106.50045599986</v>
      </c>
      <c r="R42" s="75">
        <v>70281.58</v>
      </c>
      <c r="T42" s="133" t="s">
        <v>427</v>
      </c>
    </row>
    <row r="43" spans="2:22" x14ac:dyDescent="0.2">
      <c r="B43" s="6" t="s">
        <v>109</v>
      </c>
      <c r="D43" s="6" t="s">
        <v>174</v>
      </c>
      <c r="F43" s="77">
        <f t="shared" si="6"/>
        <v>208070.24834882884</v>
      </c>
      <c r="H43" s="41">
        <v>0</v>
      </c>
      <c r="I43" s="41">
        <v>3133.7666436459349</v>
      </c>
      <c r="J43" s="41">
        <v>1518.61420132784</v>
      </c>
      <c r="K43" s="41">
        <v>3331.79</v>
      </c>
      <c r="L43" s="41">
        <v>197748.71051314505</v>
      </c>
      <c r="M43" s="41">
        <v>2337.3669907100202</v>
      </c>
      <c r="N43" s="60"/>
      <c r="O43" s="68">
        <v>0</v>
      </c>
      <c r="Q43" s="75">
        <v>3133.7666436459349</v>
      </c>
      <c r="R43" s="75">
        <v>3331.79</v>
      </c>
      <c r="T43" s="133" t="s">
        <v>428</v>
      </c>
    </row>
    <row r="44" spans="2:22" x14ac:dyDescent="0.2">
      <c r="B44" s="6" t="s">
        <v>97</v>
      </c>
      <c r="D44" s="6" t="s">
        <v>174</v>
      </c>
      <c r="F44" s="77">
        <f t="shared" si="6"/>
        <v>433317.28969923459</v>
      </c>
      <c r="H44" s="41"/>
      <c r="I44" s="41">
        <v>0</v>
      </c>
      <c r="J44" s="41">
        <v>433317.28969923459</v>
      </c>
      <c r="K44" s="41"/>
      <c r="L44" s="41">
        <v>0</v>
      </c>
      <c r="M44" s="41"/>
      <c r="N44" s="60"/>
      <c r="O44" s="68"/>
      <c r="Q44" s="75">
        <v>0</v>
      </c>
      <c r="R44" s="75"/>
      <c r="T44" s="133" t="s">
        <v>429</v>
      </c>
      <c r="V44" s="6" t="s">
        <v>280</v>
      </c>
    </row>
    <row r="45" spans="2:22" x14ac:dyDescent="0.2">
      <c r="B45" s="6" t="s">
        <v>98</v>
      </c>
      <c r="D45" s="6" t="s">
        <v>174</v>
      </c>
      <c r="F45" s="77">
        <f t="shared" si="6"/>
        <v>0</v>
      </c>
      <c r="H45" s="41"/>
      <c r="I45" s="41">
        <v>0</v>
      </c>
      <c r="J45" s="41"/>
      <c r="K45" s="41"/>
      <c r="L45" s="41">
        <v>0</v>
      </c>
      <c r="M45" s="41"/>
      <c r="N45" s="60"/>
      <c r="O45" s="68"/>
      <c r="Q45" s="75">
        <v>0</v>
      </c>
      <c r="R45" s="75"/>
      <c r="T45" s="133" t="s">
        <v>430</v>
      </c>
    </row>
    <row r="46" spans="2:22" x14ac:dyDescent="0.2">
      <c r="B46" s="6" t="s">
        <v>99</v>
      </c>
      <c r="D46" s="6" t="s">
        <v>174</v>
      </c>
      <c r="F46" s="77">
        <f t="shared" si="6"/>
        <v>0</v>
      </c>
      <c r="H46" s="41"/>
      <c r="I46" s="41">
        <v>0</v>
      </c>
      <c r="J46" s="41"/>
      <c r="K46" s="41"/>
      <c r="L46" s="41">
        <v>0</v>
      </c>
      <c r="M46" s="41"/>
      <c r="N46" s="60"/>
      <c r="O46" s="68"/>
      <c r="Q46" s="75">
        <v>0</v>
      </c>
      <c r="R46" s="75"/>
      <c r="T46" s="133" t="s">
        <v>431</v>
      </c>
    </row>
    <row r="47" spans="2:22" x14ac:dyDescent="0.2">
      <c r="B47" s="6" t="s">
        <v>100</v>
      </c>
      <c r="D47" s="6" t="s">
        <v>174</v>
      </c>
      <c r="F47" s="77">
        <f>SUM(H47:M47,O47)</f>
        <v>0</v>
      </c>
      <c r="H47" s="41"/>
      <c r="I47" s="41">
        <v>0</v>
      </c>
      <c r="J47" s="41"/>
      <c r="K47" s="41"/>
      <c r="L47" s="41">
        <v>0</v>
      </c>
      <c r="M47" s="41"/>
      <c r="N47" s="60"/>
      <c r="O47" s="68"/>
      <c r="Q47" s="75">
        <v>0</v>
      </c>
      <c r="R47" s="75"/>
      <c r="T47" s="133" t="s">
        <v>432</v>
      </c>
    </row>
    <row r="48" spans="2:22" x14ac:dyDescent="0.2">
      <c r="B48" s="6" t="s">
        <v>101</v>
      </c>
      <c r="D48" s="6" t="s">
        <v>174</v>
      </c>
      <c r="F48" s="77">
        <f t="shared" si="6"/>
        <v>0</v>
      </c>
      <c r="H48" s="41"/>
      <c r="I48" s="41">
        <v>0</v>
      </c>
      <c r="J48" s="41"/>
      <c r="K48" s="41"/>
      <c r="L48" s="41">
        <v>0</v>
      </c>
      <c r="M48" s="41"/>
      <c r="N48" s="60"/>
      <c r="O48" s="68"/>
      <c r="Q48" s="75">
        <v>0</v>
      </c>
      <c r="R48" s="75"/>
      <c r="T48" s="133" t="s">
        <v>433</v>
      </c>
    </row>
    <row r="49" spans="2:22" x14ac:dyDescent="0.2">
      <c r="B49" s="6" t="s">
        <v>110</v>
      </c>
      <c r="D49" s="6" t="s">
        <v>174</v>
      </c>
      <c r="F49" s="77">
        <f t="shared" si="6"/>
        <v>0</v>
      </c>
      <c r="H49" s="41"/>
      <c r="I49" s="41">
        <v>0</v>
      </c>
      <c r="J49" s="41"/>
      <c r="K49" s="41"/>
      <c r="L49" s="41">
        <v>0</v>
      </c>
      <c r="M49" s="41"/>
      <c r="N49" s="60"/>
      <c r="O49" s="68"/>
      <c r="Q49" s="75">
        <v>0</v>
      </c>
      <c r="R49" s="75"/>
      <c r="T49" s="133" t="s">
        <v>716</v>
      </c>
    </row>
    <row r="50" spans="2:22" x14ac:dyDescent="0.2">
      <c r="N50" s="60"/>
    </row>
    <row r="51" spans="2:22" x14ac:dyDescent="0.2">
      <c r="B51" s="6" t="s">
        <v>102</v>
      </c>
      <c r="D51" s="6" t="s">
        <v>174</v>
      </c>
      <c r="F51" s="77">
        <f>SUM(H51:M51,O51)</f>
        <v>3209971.9060403388</v>
      </c>
      <c r="H51" s="47">
        <f>SUM(H40:H49)</f>
        <v>25133.683239702801</v>
      </c>
      <c r="I51" s="47">
        <f>SUM(I40:I49)</f>
        <v>1083434.3209984978</v>
      </c>
      <c r="J51" s="47">
        <f>SUM(J40:J49)</f>
        <v>941129.54111144517</v>
      </c>
      <c r="K51" s="47">
        <f>SUM(K40:K49)</f>
        <v>73613.37</v>
      </c>
      <c r="L51" s="47">
        <f t="shared" ref="L51:O51" si="7">SUM(L40:L49)</f>
        <v>1036330.5127571451</v>
      </c>
      <c r="M51" s="47">
        <f t="shared" si="7"/>
        <v>11531.117495023231</v>
      </c>
      <c r="N51" s="60"/>
      <c r="O51" s="69">
        <f t="shared" si="7"/>
        <v>38799.360438524403</v>
      </c>
      <c r="Q51" s="77">
        <f>SUM(Q40:Q49)</f>
        <v>1083434.3209984978</v>
      </c>
      <c r="R51" s="77">
        <f>SUM(R40:R49)</f>
        <v>73613.37</v>
      </c>
    </row>
    <row r="52" spans="2:22" x14ac:dyDescent="0.2">
      <c r="N52" s="60"/>
    </row>
    <row r="53" spans="2:22" x14ac:dyDescent="0.2">
      <c r="B53" s="5" t="s">
        <v>111</v>
      </c>
      <c r="N53" s="60"/>
      <c r="O53" s="64"/>
      <c r="T53" s="133"/>
    </row>
    <row r="54" spans="2:22" x14ac:dyDescent="0.2">
      <c r="B54" s="6" t="s">
        <v>112</v>
      </c>
      <c r="D54" s="6" t="s">
        <v>174</v>
      </c>
      <c r="F54" s="77">
        <f>SUM(H54:M54,O54)</f>
        <v>1055.1300048828125</v>
      </c>
      <c r="H54" s="41"/>
      <c r="I54" s="41"/>
      <c r="J54" s="41"/>
      <c r="K54" s="41">
        <v>1055.1300048828125</v>
      </c>
      <c r="L54" s="41"/>
      <c r="M54" s="41"/>
      <c r="N54" s="60"/>
      <c r="O54" s="68"/>
      <c r="Q54" s="75"/>
      <c r="R54" s="75">
        <v>1055.1300048828125</v>
      </c>
      <c r="T54" s="133" t="s">
        <v>435</v>
      </c>
    </row>
    <row r="55" spans="2:22" x14ac:dyDescent="0.2">
      <c r="N55" s="60"/>
    </row>
    <row r="56" spans="2:22" x14ac:dyDescent="0.2">
      <c r="B56" s="5" t="s">
        <v>113</v>
      </c>
      <c r="N56" s="60"/>
      <c r="O56" s="64"/>
    </row>
    <row r="57" spans="2:22" x14ac:dyDescent="0.2">
      <c r="B57" s="6" t="s">
        <v>114</v>
      </c>
      <c r="D57" s="6" t="s">
        <v>174</v>
      </c>
      <c r="F57" s="77">
        <f>SUM(H57:M57,O57)</f>
        <v>177260</v>
      </c>
      <c r="H57" s="41">
        <v>703.47</v>
      </c>
      <c r="I57" s="41">
        <v>120318.554776</v>
      </c>
      <c r="J57" s="41">
        <v>0</v>
      </c>
      <c r="K57" s="41">
        <v>2665.49</v>
      </c>
      <c r="L57" s="41">
        <v>53572.485223999996</v>
      </c>
      <c r="M57" s="41">
        <v>0</v>
      </c>
      <c r="N57" s="60"/>
      <c r="O57" s="68">
        <v>0</v>
      </c>
      <c r="Q57" s="75">
        <v>120318.554776</v>
      </c>
      <c r="R57" s="75">
        <v>2665.49</v>
      </c>
      <c r="T57" s="133" t="s">
        <v>434</v>
      </c>
    </row>
    <row r="59" spans="2:22" s="12" customFormat="1" x14ac:dyDescent="0.2">
      <c r="B59" s="12" t="s">
        <v>183</v>
      </c>
      <c r="C59" s="56"/>
      <c r="O59" s="61"/>
      <c r="P59" s="61"/>
      <c r="Q59" s="125"/>
      <c r="R59" s="125"/>
      <c r="S59" s="125"/>
    </row>
    <row r="60" spans="2:22" x14ac:dyDescent="0.2">
      <c r="H60" s="82"/>
      <c r="I60" s="82"/>
      <c r="J60" s="82"/>
      <c r="K60" s="82"/>
      <c r="L60" s="82"/>
      <c r="M60" s="82"/>
      <c r="N60" s="82"/>
      <c r="O60" s="82"/>
    </row>
    <row r="61" spans="2:22" x14ac:dyDescent="0.2">
      <c r="B61" s="33" t="s">
        <v>94</v>
      </c>
      <c r="H61" s="105"/>
      <c r="I61" s="105"/>
      <c r="J61" s="105"/>
      <c r="K61" s="105"/>
      <c r="L61" s="105"/>
      <c r="M61" s="105"/>
      <c r="N61" s="82"/>
      <c r="O61" s="105"/>
      <c r="Q61" s="105"/>
      <c r="R61" s="105"/>
    </row>
    <row r="62" spans="2:22" x14ac:dyDescent="0.2">
      <c r="B62" s="6" t="s">
        <v>95</v>
      </c>
      <c r="D62" s="6" t="s">
        <v>176</v>
      </c>
      <c r="F62" s="77">
        <f>SUM(H62:M62,O62)</f>
        <v>1878199.8899999997</v>
      </c>
      <c r="H62" s="41">
        <v>13279.74</v>
      </c>
      <c r="I62" s="41">
        <v>132059.67967388884</v>
      </c>
      <c r="J62" s="41">
        <v>1567323.91</v>
      </c>
      <c r="K62" s="41">
        <v>0</v>
      </c>
      <c r="L62" s="41">
        <v>165536.56032611115</v>
      </c>
      <c r="M62" s="41">
        <v>0</v>
      </c>
      <c r="O62" s="75">
        <v>0</v>
      </c>
      <c r="Q62" s="75">
        <v>132059.67967388884</v>
      </c>
      <c r="R62" s="75">
        <v>0</v>
      </c>
      <c r="T62" s="133" t="s">
        <v>436</v>
      </c>
    </row>
    <row r="63" spans="2:22" x14ac:dyDescent="0.2">
      <c r="B63" s="6" t="s">
        <v>96</v>
      </c>
      <c r="D63" s="6" t="s">
        <v>176</v>
      </c>
      <c r="F63" s="77">
        <f t="shared" ref="F63:F68" si="8">SUM(H63:M63,O63)</f>
        <v>7412.6</v>
      </c>
      <c r="H63" s="41">
        <v>0</v>
      </c>
      <c r="I63" s="41">
        <v>0</v>
      </c>
      <c r="J63" s="41">
        <v>0</v>
      </c>
      <c r="K63" s="41">
        <v>7412.6</v>
      </c>
      <c r="L63" s="41">
        <v>0</v>
      </c>
      <c r="M63" s="41">
        <v>0</v>
      </c>
      <c r="O63" s="75">
        <v>0</v>
      </c>
      <c r="Q63" s="75">
        <v>0</v>
      </c>
      <c r="R63" s="75">
        <v>7412.6</v>
      </c>
      <c r="T63" s="133" t="s">
        <v>437</v>
      </c>
    </row>
    <row r="64" spans="2:22" x14ac:dyDescent="0.2">
      <c r="B64" s="6" t="s">
        <v>97</v>
      </c>
      <c r="D64" s="6" t="s">
        <v>176</v>
      </c>
      <c r="F64" s="77">
        <f t="shared" si="8"/>
        <v>2235072.87293407</v>
      </c>
      <c r="H64" s="41"/>
      <c r="I64" s="41">
        <v>61317.148012348422</v>
      </c>
      <c r="J64" s="41"/>
      <c r="K64" s="41"/>
      <c r="L64" s="41">
        <v>2173755.7249217215</v>
      </c>
      <c r="M64" s="41"/>
      <c r="O64" s="75"/>
      <c r="Q64" s="75">
        <v>61317.148012348422</v>
      </c>
      <c r="R64" s="75"/>
      <c r="T64" s="133" t="s">
        <v>438</v>
      </c>
      <c r="V64" s="6" t="s">
        <v>275</v>
      </c>
    </row>
    <row r="65" spans="2:22" x14ac:dyDescent="0.2">
      <c r="B65" s="6" t="s">
        <v>98</v>
      </c>
      <c r="D65" s="6" t="s">
        <v>176</v>
      </c>
      <c r="F65" s="77">
        <f t="shared" si="8"/>
        <v>266069.76680496702</v>
      </c>
      <c r="H65" s="41"/>
      <c r="I65" s="41">
        <v>-11.64</v>
      </c>
      <c r="J65" s="41"/>
      <c r="K65" s="41"/>
      <c r="L65" s="41">
        <v>266081.40680496703</v>
      </c>
      <c r="M65" s="41"/>
      <c r="O65" s="75"/>
      <c r="Q65" s="75">
        <v>-11.64</v>
      </c>
      <c r="R65" s="75"/>
      <c r="T65" s="133" t="s">
        <v>438</v>
      </c>
      <c r="V65" s="6" t="s">
        <v>281</v>
      </c>
    </row>
    <row r="66" spans="2:22" x14ac:dyDescent="0.2">
      <c r="B66" s="6" t="s">
        <v>99</v>
      </c>
      <c r="D66" s="6" t="s">
        <v>176</v>
      </c>
      <c r="F66" s="77">
        <f t="shared" si="8"/>
        <v>9701019.4694591407</v>
      </c>
      <c r="H66" s="41"/>
      <c r="I66" s="41">
        <v>9701019.4694591407</v>
      </c>
      <c r="J66" s="41"/>
      <c r="K66" s="41"/>
      <c r="L66" s="41">
        <v>0</v>
      </c>
      <c r="M66" s="41"/>
      <c r="O66" s="75"/>
      <c r="Q66" s="75">
        <v>9701019.4694591407</v>
      </c>
      <c r="R66" s="75"/>
      <c r="T66" s="133" t="s">
        <v>438</v>
      </c>
      <c r="V66" s="6" t="s">
        <v>278</v>
      </c>
    </row>
    <row r="67" spans="2:22" x14ac:dyDescent="0.2">
      <c r="B67" s="6" t="s">
        <v>100</v>
      </c>
      <c r="D67" s="6" t="s">
        <v>176</v>
      </c>
      <c r="F67" s="77">
        <f t="shared" si="8"/>
        <v>-410239.13430523803</v>
      </c>
      <c r="H67" s="41"/>
      <c r="I67" s="41">
        <v>0</v>
      </c>
      <c r="J67" s="41">
        <v>-410239.13430523803</v>
      </c>
      <c r="K67" s="41"/>
      <c r="L67" s="41">
        <v>0</v>
      </c>
      <c r="M67" s="41"/>
      <c r="O67" s="75"/>
      <c r="Q67" s="75">
        <v>0</v>
      </c>
      <c r="R67" s="75"/>
      <c r="T67" s="133" t="s">
        <v>438</v>
      </c>
      <c r="V67" s="6" t="s">
        <v>282</v>
      </c>
    </row>
    <row r="68" spans="2:22" x14ac:dyDescent="0.2">
      <c r="B68" s="6" t="s">
        <v>101</v>
      </c>
      <c r="D68" s="6" t="s">
        <v>176</v>
      </c>
      <c r="F68" s="77">
        <f t="shared" si="8"/>
        <v>120771.29</v>
      </c>
      <c r="H68" s="41"/>
      <c r="I68" s="41">
        <v>0</v>
      </c>
      <c r="J68" s="41">
        <v>120771.29</v>
      </c>
      <c r="K68" s="41"/>
      <c r="L68" s="41">
        <v>0</v>
      </c>
      <c r="M68" s="41"/>
      <c r="O68" s="75"/>
      <c r="Q68" s="75">
        <v>0</v>
      </c>
      <c r="R68" s="75"/>
      <c r="T68" s="133" t="s">
        <v>438</v>
      </c>
      <c r="V68" s="6" t="s">
        <v>283</v>
      </c>
    </row>
    <row r="69" spans="2:22" x14ac:dyDescent="0.2">
      <c r="F69" s="82"/>
      <c r="O69" s="82"/>
      <c r="T69" s="133"/>
    </row>
    <row r="70" spans="2:22" x14ac:dyDescent="0.2">
      <c r="B70" s="6" t="s">
        <v>102</v>
      </c>
      <c r="D70" s="6" t="s">
        <v>176</v>
      </c>
      <c r="F70" s="77">
        <f>SUM(H70:M70,O70)</f>
        <v>13798306.75489294</v>
      </c>
      <c r="H70" s="47">
        <f>SUM(H62:H68)</f>
        <v>13279.74</v>
      </c>
      <c r="I70" s="47">
        <f>SUM(I62:I68)</f>
        <v>9894384.6571453772</v>
      </c>
      <c r="J70" s="47">
        <f t="shared" ref="J70:M70" si="9">SUM(J62:J68)</f>
        <v>1277856.0656947619</v>
      </c>
      <c r="K70" s="47">
        <f t="shared" si="9"/>
        <v>7412.6</v>
      </c>
      <c r="L70" s="47">
        <f t="shared" si="9"/>
        <v>2605373.6920527997</v>
      </c>
      <c r="M70" s="47">
        <f t="shared" si="9"/>
        <v>0</v>
      </c>
      <c r="O70" s="77">
        <f t="shared" ref="O70" si="10">SUM(O62:O68)</f>
        <v>0</v>
      </c>
      <c r="Q70" s="77">
        <f>SUM(Q62:Q68)</f>
        <v>9894384.6571453772</v>
      </c>
      <c r="R70" s="77">
        <f t="shared" ref="R70" si="11">SUM(R62:R68)</f>
        <v>7412.6</v>
      </c>
      <c r="T70" s="133"/>
    </row>
    <row r="71" spans="2:22" x14ac:dyDescent="0.2">
      <c r="F71" s="82"/>
      <c r="O71" s="82"/>
      <c r="T71" s="133"/>
    </row>
    <row r="72" spans="2:22" x14ac:dyDescent="0.2">
      <c r="F72" s="82"/>
      <c r="O72" s="82"/>
      <c r="T72" s="133"/>
    </row>
    <row r="73" spans="2:22" x14ac:dyDescent="0.2">
      <c r="B73" s="5" t="s">
        <v>103</v>
      </c>
      <c r="F73" s="82"/>
      <c r="O73" s="82"/>
      <c r="T73" s="133"/>
    </row>
    <row r="74" spans="2:22" x14ac:dyDescent="0.2">
      <c r="B74" s="6" t="s">
        <v>95</v>
      </c>
      <c r="D74" s="6" t="s">
        <v>176</v>
      </c>
      <c r="F74" s="77">
        <f>SUM(H74:M74,O74)</f>
        <v>1893884.19</v>
      </c>
      <c r="H74" s="41">
        <v>28964.04</v>
      </c>
      <c r="I74" s="41">
        <v>132059.67967388884</v>
      </c>
      <c r="J74" s="41">
        <v>1567323.91</v>
      </c>
      <c r="K74" s="41">
        <v>0</v>
      </c>
      <c r="L74" s="41">
        <v>165536.56032611115</v>
      </c>
      <c r="M74" s="41">
        <v>0</v>
      </c>
      <c r="O74" s="75">
        <v>0</v>
      </c>
      <c r="Q74" s="75">
        <v>132059.67967388884</v>
      </c>
      <c r="R74" s="75">
        <v>0</v>
      </c>
      <c r="T74" s="133" t="s">
        <v>439</v>
      </c>
    </row>
    <row r="75" spans="2:22" x14ac:dyDescent="0.2">
      <c r="B75" s="6" t="s">
        <v>104</v>
      </c>
      <c r="D75" s="6" t="s">
        <v>176</v>
      </c>
      <c r="F75" s="77">
        <f t="shared" ref="F75:F80" si="12">SUM(H75:M75,O75)</f>
        <v>0</v>
      </c>
      <c r="H75" s="41">
        <v>0</v>
      </c>
      <c r="I75" s="41">
        <v>0</v>
      </c>
      <c r="J75" s="41">
        <v>0</v>
      </c>
      <c r="K75" s="41">
        <v>0</v>
      </c>
      <c r="L75" s="41">
        <v>0</v>
      </c>
      <c r="M75" s="41">
        <v>0</v>
      </c>
      <c r="O75" s="75">
        <v>0</v>
      </c>
      <c r="Q75" s="75">
        <v>0</v>
      </c>
      <c r="R75" s="75">
        <v>0</v>
      </c>
      <c r="T75" s="133" t="s">
        <v>440</v>
      </c>
    </row>
    <row r="76" spans="2:22" x14ac:dyDescent="0.2">
      <c r="B76" s="6" t="s">
        <v>97</v>
      </c>
      <c r="D76" s="6" t="s">
        <v>176</v>
      </c>
      <c r="F76" s="77">
        <f t="shared" si="12"/>
        <v>2235072.87293407</v>
      </c>
      <c r="H76" s="41"/>
      <c r="I76" s="41">
        <v>61317.148012348422</v>
      </c>
      <c r="J76" s="41"/>
      <c r="K76" s="41"/>
      <c r="L76" s="41">
        <v>2173755.7249217215</v>
      </c>
      <c r="M76" s="41"/>
      <c r="O76" s="75"/>
      <c r="Q76" s="75">
        <v>61317.148012348422</v>
      </c>
      <c r="R76" s="75"/>
      <c r="T76" s="133" t="s">
        <v>441</v>
      </c>
      <c r="V76" s="6" t="s">
        <v>275</v>
      </c>
    </row>
    <row r="77" spans="2:22" x14ac:dyDescent="0.2">
      <c r="B77" s="6" t="s">
        <v>98</v>
      </c>
      <c r="D77" s="6" t="s">
        <v>176</v>
      </c>
      <c r="F77" s="77">
        <f t="shared" si="12"/>
        <v>266069.76680496702</v>
      </c>
      <c r="H77" s="41"/>
      <c r="I77" s="41">
        <v>-11.64</v>
      </c>
      <c r="J77" s="41"/>
      <c r="K77" s="41"/>
      <c r="L77" s="41">
        <v>266081.40680496703</v>
      </c>
      <c r="M77" s="41"/>
      <c r="O77" s="75"/>
      <c r="Q77" s="75">
        <v>-11.64</v>
      </c>
      <c r="R77" s="75"/>
      <c r="T77" s="133" t="s">
        <v>441</v>
      </c>
      <c r="V77" s="6" t="s">
        <v>281</v>
      </c>
    </row>
    <row r="78" spans="2:22" x14ac:dyDescent="0.2">
      <c r="B78" s="6" t="s">
        <v>99</v>
      </c>
      <c r="D78" s="6" t="s">
        <v>176</v>
      </c>
      <c r="F78" s="77">
        <f t="shared" si="12"/>
        <v>9701019.4694591407</v>
      </c>
      <c r="H78" s="41"/>
      <c r="I78" s="41">
        <v>9701019.4694591407</v>
      </c>
      <c r="J78" s="41"/>
      <c r="K78" s="41"/>
      <c r="L78" s="41">
        <v>0</v>
      </c>
      <c r="M78" s="41"/>
      <c r="O78" s="75"/>
      <c r="Q78" s="75">
        <v>9701019.4694591407</v>
      </c>
      <c r="R78" s="75"/>
      <c r="T78" s="133" t="s">
        <v>441</v>
      </c>
      <c r="V78" s="6" t="s">
        <v>278</v>
      </c>
    </row>
    <row r="79" spans="2:22" x14ac:dyDescent="0.2">
      <c r="B79" s="6" t="s">
        <v>100</v>
      </c>
      <c r="D79" s="6" t="s">
        <v>176</v>
      </c>
      <c r="F79" s="77">
        <f t="shared" si="12"/>
        <v>0</v>
      </c>
      <c r="H79" s="41"/>
      <c r="I79" s="41">
        <v>0</v>
      </c>
      <c r="J79" s="41"/>
      <c r="K79" s="41"/>
      <c r="L79" s="41">
        <v>0</v>
      </c>
      <c r="M79" s="41"/>
      <c r="O79" s="75"/>
      <c r="Q79" s="75">
        <v>0</v>
      </c>
      <c r="R79" s="75"/>
      <c r="T79" s="133" t="s">
        <v>441</v>
      </c>
    </row>
    <row r="80" spans="2:22" x14ac:dyDescent="0.2">
      <c r="B80" s="6" t="s">
        <v>101</v>
      </c>
      <c r="D80" s="6" t="s">
        <v>176</v>
      </c>
      <c r="F80" s="77">
        <f t="shared" si="12"/>
        <v>0</v>
      </c>
      <c r="H80" s="41"/>
      <c r="I80" s="41">
        <v>0</v>
      </c>
      <c r="J80" s="41"/>
      <c r="K80" s="41"/>
      <c r="L80" s="41">
        <v>0</v>
      </c>
      <c r="M80" s="41"/>
      <c r="O80" s="75"/>
      <c r="Q80" s="75">
        <v>0</v>
      </c>
      <c r="R80" s="75"/>
      <c r="T80" s="133" t="s">
        <v>441</v>
      </c>
    </row>
    <row r="81" spans="2:22" x14ac:dyDescent="0.2">
      <c r="F81" s="82"/>
      <c r="O81" s="82"/>
      <c r="T81" s="133"/>
    </row>
    <row r="82" spans="2:22" x14ac:dyDescent="0.2">
      <c r="B82" s="6" t="s">
        <v>102</v>
      </c>
      <c r="D82" s="6" t="s">
        <v>176</v>
      </c>
      <c r="F82" s="77">
        <f>SUM(H82:M82,O82)</f>
        <v>14096046.299198177</v>
      </c>
      <c r="H82" s="47">
        <f>SUM(H74:H80)</f>
        <v>28964.04</v>
      </c>
      <c r="I82" s="47">
        <f t="shared" ref="I82:M82" si="13">SUM(I74:I80)</f>
        <v>9894384.6571453772</v>
      </c>
      <c r="J82" s="47">
        <f t="shared" si="13"/>
        <v>1567323.91</v>
      </c>
      <c r="K82" s="47">
        <f t="shared" si="13"/>
        <v>0</v>
      </c>
      <c r="L82" s="47">
        <f t="shared" si="13"/>
        <v>2605373.6920527997</v>
      </c>
      <c r="M82" s="47">
        <f t="shared" si="13"/>
        <v>0</v>
      </c>
      <c r="O82" s="77">
        <f t="shared" ref="O82" si="14">SUM(O74:O80)</f>
        <v>0</v>
      </c>
      <c r="Q82" s="77">
        <f t="shared" ref="Q82:R82" si="15">SUM(Q74:Q80)</f>
        <v>9894384.6571453772</v>
      </c>
      <c r="R82" s="77">
        <f t="shared" si="15"/>
        <v>0</v>
      </c>
      <c r="T82" s="133"/>
    </row>
    <row r="83" spans="2:22" x14ac:dyDescent="0.2">
      <c r="F83" s="82"/>
      <c r="O83" s="82"/>
      <c r="T83" s="133"/>
    </row>
    <row r="84" spans="2:22" x14ac:dyDescent="0.2">
      <c r="F84" s="82"/>
      <c r="O84" s="82"/>
      <c r="T84" s="133"/>
    </row>
    <row r="85" spans="2:22" x14ac:dyDescent="0.2">
      <c r="B85" s="5" t="s">
        <v>105</v>
      </c>
      <c r="F85" s="82"/>
      <c r="O85" s="82"/>
      <c r="T85" s="133"/>
    </row>
    <row r="86" spans="2:22" x14ac:dyDescent="0.2">
      <c r="B86" s="6" t="s">
        <v>106</v>
      </c>
      <c r="D86" s="6" t="s">
        <v>176</v>
      </c>
      <c r="F86" s="77">
        <f>SUM(H86:M86,O86)</f>
        <v>69640.682275332743</v>
      </c>
      <c r="H86" s="41">
        <v>4858.1000000000004</v>
      </c>
      <c r="I86" s="41">
        <v>28644.31</v>
      </c>
      <c r="J86" s="41">
        <v>36138.272275332747</v>
      </c>
      <c r="K86" s="41">
        <v>0</v>
      </c>
      <c r="L86" s="41">
        <v>0</v>
      </c>
      <c r="M86" s="41">
        <v>0</v>
      </c>
      <c r="O86" s="75"/>
      <c r="Q86" s="75">
        <v>28644.31</v>
      </c>
      <c r="R86" s="75">
        <v>0</v>
      </c>
      <c r="T86" s="133" t="s">
        <v>442</v>
      </c>
    </row>
    <row r="87" spans="2:22" x14ac:dyDescent="0.2">
      <c r="B87" s="6" t="s">
        <v>107</v>
      </c>
      <c r="D87" s="6" t="s">
        <v>176</v>
      </c>
      <c r="F87" s="77">
        <f t="shared" ref="F87:F95" si="16">SUM(H87:M87,O87)</f>
        <v>425266.28498391632</v>
      </c>
      <c r="H87" s="41">
        <v>1939.97</v>
      </c>
      <c r="I87" s="41">
        <v>379969.3442991405</v>
      </c>
      <c r="J87" s="41">
        <v>4462.9308022680952</v>
      </c>
      <c r="K87" s="41">
        <v>0</v>
      </c>
      <c r="L87" s="41">
        <v>38894.039882507757</v>
      </c>
      <c r="M87" s="41">
        <v>0</v>
      </c>
      <c r="O87" s="75">
        <v>0</v>
      </c>
      <c r="Q87" s="75">
        <v>379969.3442991405</v>
      </c>
      <c r="R87" s="75">
        <v>0</v>
      </c>
      <c r="T87" s="133" t="s">
        <v>443</v>
      </c>
    </row>
    <row r="88" spans="2:22" x14ac:dyDescent="0.2">
      <c r="B88" s="6" t="s">
        <v>108</v>
      </c>
      <c r="D88" s="6" t="s">
        <v>176</v>
      </c>
      <c r="F88" s="77">
        <f t="shared" si="16"/>
        <v>3759603.2302284846</v>
      </c>
      <c r="H88" s="41">
        <v>28062.7545321412</v>
      </c>
      <c r="I88" s="41">
        <v>551347.27504599036</v>
      </c>
      <c r="J88" s="41">
        <v>1979322.33</v>
      </c>
      <c r="K88" s="41">
        <v>83586.69</v>
      </c>
      <c r="L88" s="41">
        <v>1050328.1177543313</v>
      </c>
      <c r="M88" s="41">
        <v>20726.042110091799</v>
      </c>
      <c r="O88" s="75">
        <v>46230.020785929701</v>
      </c>
      <c r="Q88" s="75">
        <v>551347.27504599036</v>
      </c>
      <c r="R88" s="75">
        <v>83586.69</v>
      </c>
      <c r="T88" s="133" t="s">
        <v>444</v>
      </c>
    </row>
    <row r="89" spans="2:22" x14ac:dyDescent="0.2">
      <c r="B89" s="6" t="s">
        <v>109</v>
      </c>
      <c r="D89" s="6" t="s">
        <v>176</v>
      </c>
      <c r="F89" s="77">
        <f t="shared" si="16"/>
        <v>411751.85008836701</v>
      </c>
      <c r="H89" s="41">
        <v>0</v>
      </c>
      <c r="I89" s="41">
        <v>2311.1921191396814</v>
      </c>
      <c r="J89" s="41">
        <v>259800.68329788241</v>
      </c>
      <c r="K89" s="41">
        <v>1687.41</v>
      </c>
      <c r="L89" s="41">
        <v>146032.20043587094</v>
      </c>
      <c r="M89" s="41">
        <v>1920.36423547401</v>
      </c>
      <c r="O89" s="75">
        <v>0</v>
      </c>
      <c r="Q89" s="75">
        <v>2311.1921191396814</v>
      </c>
      <c r="R89" s="75">
        <v>1687.41</v>
      </c>
      <c r="T89" s="133" t="s">
        <v>445</v>
      </c>
    </row>
    <row r="90" spans="2:22" x14ac:dyDescent="0.2">
      <c r="B90" s="6" t="s">
        <v>97</v>
      </c>
      <c r="D90" s="6" t="s">
        <v>176</v>
      </c>
      <c r="F90" s="77">
        <f t="shared" si="16"/>
        <v>-1393.56</v>
      </c>
      <c r="H90" s="41"/>
      <c r="I90" s="41">
        <v>0</v>
      </c>
      <c r="J90" s="41"/>
      <c r="K90" s="41">
        <v>-1393.56</v>
      </c>
      <c r="L90" s="41">
        <v>0</v>
      </c>
      <c r="M90" s="41"/>
      <c r="O90" s="75"/>
      <c r="Q90" s="75">
        <v>0</v>
      </c>
      <c r="R90" s="75">
        <v>-1393.56</v>
      </c>
      <c r="T90" s="133" t="s">
        <v>446</v>
      </c>
      <c r="V90" s="6" t="s">
        <v>284</v>
      </c>
    </row>
    <row r="91" spans="2:22" x14ac:dyDescent="0.2">
      <c r="B91" s="6" t="s">
        <v>98</v>
      </c>
      <c r="D91" s="6" t="s">
        <v>176</v>
      </c>
      <c r="F91" s="77">
        <f t="shared" si="16"/>
        <v>691939.09</v>
      </c>
      <c r="H91" s="41"/>
      <c r="I91" s="41">
        <v>0</v>
      </c>
      <c r="J91" s="41">
        <v>691939.09</v>
      </c>
      <c r="K91" s="41"/>
      <c r="L91" s="41">
        <v>0</v>
      </c>
      <c r="M91" s="41"/>
      <c r="O91" s="75"/>
      <c r="Q91" s="75">
        <v>0</v>
      </c>
      <c r="R91" s="75"/>
      <c r="T91" s="133" t="s">
        <v>447</v>
      </c>
      <c r="V91" s="6" t="s">
        <v>280</v>
      </c>
    </row>
    <row r="92" spans="2:22" x14ac:dyDescent="0.2">
      <c r="B92" s="6" t="s">
        <v>99</v>
      </c>
      <c r="D92" s="6" t="s">
        <v>176</v>
      </c>
      <c r="F92" s="77">
        <f t="shared" si="16"/>
        <v>0</v>
      </c>
      <c r="H92" s="41"/>
      <c r="I92" s="41">
        <v>0</v>
      </c>
      <c r="J92" s="41"/>
      <c r="K92" s="41"/>
      <c r="L92" s="41">
        <v>0</v>
      </c>
      <c r="M92" s="41"/>
      <c r="O92" s="75"/>
      <c r="Q92" s="75">
        <v>0</v>
      </c>
      <c r="R92" s="75"/>
      <c r="T92" s="133" t="s">
        <v>448</v>
      </c>
    </row>
    <row r="93" spans="2:22" x14ac:dyDescent="0.2">
      <c r="B93" s="6" t="s">
        <v>100</v>
      </c>
      <c r="D93" s="6" t="s">
        <v>176</v>
      </c>
      <c r="F93" s="77">
        <f>SUM(H93:M93,O93)</f>
        <v>0</v>
      </c>
      <c r="H93" s="41"/>
      <c r="I93" s="41">
        <v>0</v>
      </c>
      <c r="J93" s="41"/>
      <c r="K93" s="41"/>
      <c r="L93" s="41">
        <v>0</v>
      </c>
      <c r="M93" s="41"/>
      <c r="O93" s="75"/>
      <c r="Q93" s="75">
        <v>0</v>
      </c>
      <c r="R93" s="75"/>
      <c r="T93" s="133" t="s">
        <v>449</v>
      </c>
    </row>
    <row r="94" spans="2:22" x14ac:dyDescent="0.2">
      <c r="B94" s="6" t="s">
        <v>101</v>
      </c>
      <c r="D94" s="6" t="s">
        <v>176</v>
      </c>
      <c r="F94" s="77">
        <f t="shared" si="16"/>
        <v>0</v>
      </c>
      <c r="H94" s="41"/>
      <c r="I94" s="41">
        <v>0</v>
      </c>
      <c r="J94" s="41"/>
      <c r="K94" s="41"/>
      <c r="L94" s="41">
        <v>0</v>
      </c>
      <c r="M94" s="41"/>
      <c r="O94" s="75"/>
      <c r="Q94" s="75">
        <v>0</v>
      </c>
      <c r="R94" s="75"/>
      <c r="T94" s="133" t="s">
        <v>450</v>
      </c>
    </row>
    <row r="95" spans="2:22" x14ac:dyDescent="0.2">
      <c r="B95" s="6" t="s">
        <v>110</v>
      </c>
      <c r="D95" s="6" t="s">
        <v>176</v>
      </c>
      <c r="F95" s="77">
        <f t="shared" si="16"/>
        <v>0</v>
      </c>
      <c r="H95" s="41"/>
      <c r="I95" s="41">
        <v>0</v>
      </c>
      <c r="J95" s="41"/>
      <c r="K95" s="41"/>
      <c r="L95" s="41">
        <v>0</v>
      </c>
      <c r="M95" s="41"/>
      <c r="O95" s="75"/>
      <c r="Q95" s="75">
        <v>0</v>
      </c>
      <c r="R95" s="75"/>
      <c r="T95" s="133" t="s">
        <v>696</v>
      </c>
    </row>
    <row r="96" spans="2:22" x14ac:dyDescent="0.2">
      <c r="F96" s="82"/>
      <c r="O96" s="82"/>
      <c r="T96" s="133"/>
    </row>
    <row r="97" spans="2:22" x14ac:dyDescent="0.2">
      <c r="B97" s="6" t="s">
        <v>102</v>
      </c>
      <c r="D97" s="6" t="s">
        <v>176</v>
      </c>
      <c r="F97" s="77">
        <f>SUM(H97:M97,O97)</f>
        <v>5356807.5775761008</v>
      </c>
      <c r="H97" s="47">
        <f>SUM(H86:H95)</f>
        <v>34860.824532141203</v>
      </c>
      <c r="I97" s="47">
        <f>SUM(I86:I95)</f>
        <v>962272.12146427063</v>
      </c>
      <c r="J97" s="47">
        <f>SUM(J86:J95)</f>
        <v>2971663.3063754831</v>
      </c>
      <c r="K97" s="47">
        <f>SUM(K86:K95)</f>
        <v>83880.540000000008</v>
      </c>
      <c r="L97" s="47">
        <f>SUM(L86:L95)</f>
        <v>1235254.35807271</v>
      </c>
      <c r="M97" s="47">
        <f t="shared" ref="M97" si="17">SUM(M86:M95)</f>
        <v>22646.406345565811</v>
      </c>
      <c r="O97" s="77">
        <f t="shared" ref="O97" si="18">SUM(O86:O95)</f>
        <v>46230.020785929701</v>
      </c>
      <c r="Q97" s="77">
        <f>SUM(Q86:Q95)</f>
        <v>962272.12146427063</v>
      </c>
      <c r="R97" s="77">
        <f>SUM(R86:R95)</f>
        <v>83880.540000000008</v>
      </c>
      <c r="T97" s="133"/>
    </row>
    <row r="98" spans="2:22" x14ac:dyDescent="0.2">
      <c r="F98" s="82"/>
      <c r="O98" s="82"/>
      <c r="T98" s="133"/>
    </row>
    <row r="99" spans="2:22" x14ac:dyDescent="0.2">
      <c r="B99" s="5" t="s">
        <v>111</v>
      </c>
      <c r="F99" s="82"/>
      <c r="O99" s="82"/>
      <c r="T99" s="133"/>
    </row>
    <row r="100" spans="2:22" x14ac:dyDescent="0.2">
      <c r="B100" s="6" t="s">
        <v>112</v>
      </c>
      <c r="D100" s="6" t="s">
        <v>176</v>
      </c>
      <c r="F100" s="77">
        <f>SUM(H100:M100,O100)</f>
        <v>0</v>
      </c>
      <c r="H100" s="41"/>
      <c r="I100" s="41"/>
      <c r="J100" s="41"/>
      <c r="K100" s="41"/>
      <c r="L100" s="41"/>
      <c r="M100" s="41"/>
      <c r="O100" s="75"/>
      <c r="Q100" s="75"/>
      <c r="R100" s="75"/>
      <c r="T100" s="133" t="s">
        <v>451</v>
      </c>
    </row>
    <row r="101" spans="2:22" x14ac:dyDescent="0.2">
      <c r="F101" s="82"/>
      <c r="O101" s="82"/>
      <c r="T101" s="133"/>
    </row>
    <row r="102" spans="2:22" x14ac:dyDescent="0.2">
      <c r="B102" s="5" t="s">
        <v>113</v>
      </c>
      <c r="D102" s="6" t="s">
        <v>324</v>
      </c>
      <c r="F102" s="82"/>
      <c r="O102" s="82"/>
      <c r="T102" s="133"/>
    </row>
    <row r="103" spans="2:22" x14ac:dyDescent="0.2">
      <c r="B103" s="6" t="s">
        <v>114</v>
      </c>
      <c r="D103" s="6" t="s">
        <v>176</v>
      </c>
      <c r="F103" s="77">
        <f>SUM(H103:M103,O103)</f>
        <v>289293.16369098652</v>
      </c>
      <c r="H103" s="41">
        <v>336.82</v>
      </c>
      <c r="I103" s="41">
        <v>167191.04640477026</v>
      </c>
      <c r="J103" s="41">
        <v>20181.503690986501</v>
      </c>
      <c r="K103" s="41">
        <v>806.8</v>
      </c>
      <c r="L103" s="41">
        <v>100776.99359522975</v>
      </c>
      <c r="M103" s="41">
        <v>0</v>
      </c>
      <c r="O103" s="75">
        <v>0</v>
      </c>
      <c r="Q103" s="75">
        <v>167191.04640477026</v>
      </c>
      <c r="R103" s="75">
        <v>806.8</v>
      </c>
      <c r="T103" s="133" t="s">
        <v>452</v>
      </c>
    </row>
    <row r="104" spans="2:22" s="82" customFormat="1" x14ac:dyDescent="0.2">
      <c r="Q104" s="133"/>
      <c r="R104" s="133"/>
      <c r="S104" s="133"/>
    </row>
    <row r="105" spans="2:22" s="12" customFormat="1" x14ac:dyDescent="0.2">
      <c r="B105" s="12" t="s">
        <v>184</v>
      </c>
      <c r="C105" s="56"/>
      <c r="O105" s="73"/>
      <c r="P105" s="61"/>
      <c r="Q105" s="125"/>
      <c r="R105" s="125"/>
      <c r="S105" s="125"/>
    </row>
    <row r="106" spans="2:22" x14ac:dyDescent="0.2">
      <c r="H106" s="82"/>
      <c r="I106" s="82"/>
      <c r="J106" s="82"/>
      <c r="K106" s="82"/>
      <c r="L106" s="82"/>
      <c r="M106" s="82"/>
      <c r="N106" s="82"/>
      <c r="O106" s="82"/>
    </row>
    <row r="107" spans="2:22" x14ac:dyDescent="0.2">
      <c r="B107" s="33" t="s">
        <v>94</v>
      </c>
      <c r="H107" s="105"/>
      <c r="I107" s="105"/>
      <c r="J107" s="105"/>
      <c r="K107" s="105"/>
      <c r="L107" s="105"/>
      <c r="M107" s="105"/>
      <c r="N107" s="82"/>
      <c r="O107" s="105"/>
      <c r="Q107" s="105"/>
      <c r="R107" s="105"/>
    </row>
    <row r="108" spans="2:22" x14ac:dyDescent="0.2">
      <c r="B108" s="6" t="s">
        <v>95</v>
      </c>
      <c r="D108" s="6" t="s">
        <v>178</v>
      </c>
      <c r="F108" s="77">
        <f>SUM(H108:M108,O108)</f>
        <v>1161392.7627165131</v>
      </c>
      <c r="H108" s="41">
        <v>6787.6127165130702</v>
      </c>
      <c r="I108" s="41">
        <v>3504.0899782840452</v>
      </c>
      <c r="J108" s="41">
        <v>986010.03</v>
      </c>
      <c r="K108" s="41">
        <v>0</v>
      </c>
      <c r="L108" s="41">
        <v>165091.03002171594</v>
      </c>
      <c r="M108" s="41">
        <v>0</v>
      </c>
      <c r="O108" s="75">
        <v>0</v>
      </c>
      <c r="Q108" s="75">
        <v>3504.0899782840452</v>
      </c>
      <c r="R108" s="75">
        <v>0</v>
      </c>
      <c r="T108" s="133" t="s">
        <v>453</v>
      </c>
    </row>
    <row r="109" spans="2:22" x14ac:dyDescent="0.2">
      <c r="B109" s="6" t="s">
        <v>96</v>
      </c>
      <c r="D109" s="6" t="s">
        <v>178</v>
      </c>
      <c r="F109" s="77">
        <f t="shared" ref="F109:F114" si="19">SUM(H109:M109,O109)</f>
        <v>383642.05273561284</v>
      </c>
      <c r="H109" s="41">
        <v>0</v>
      </c>
      <c r="I109" s="41">
        <v>2920.0834795698447</v>
      </c>
      <c r="J109" s="41">
        <v>0</v>
      </c>
      <c r="K109" s="41">
        <v>4963.29</v>
      </c>
      <c r="L109" s="41">
        <v>375758.67925604299</v>
      </c>
      <c r="M109" s="41">
        <v>0</v>
      </c>
      <c r="O109" s="75">
        <v>0</v>
      </c>
      <c r="Q109" s="75">
        <v>2920.0834795698447</v>
      </c>
      <c r="R109" s="75">
        <v>4963.29</v>
      </c>
      <c r="T109" s="133" t="s">
        <v>454</v>
      </c>
    </row>
    <row r="110" spans="2:22" x14ac:dyDescent="0.2">
      <c r="B110" s="6" t="s">
        <v>97</v>
      </c>
      <c r="D110" s="6" t="s">
        <v>178</v>
      </c>
      <c r="F110" s="77">
        <f t="shared" si="19"/>
        <v>319553.67280728451</v>
      </c>
      <c r="H110" s="41"/>
      <c r="I110" s="41">
        <v>22462.79922153601</v>
      </c>
      <c r="J110" s="41"/>
      <c r="K110" s="41"/>
      <c r="L110" s="41">
        <v>297090.87358574849</v>
      </c>
      <c r="M110" s="41"/>
      <c r="O110" s="75"/>
      <c r="Q110" s="75">
        <v>22462.79922153601</v>
      </c>
      <c r="R110" s="75"/>
      <c r="T110" s="133" t="s">
        <v>455</v>
      </c>
      <c r="V110" s="6" t="s">
        <v>275</v>
      </c>
    </row>
    <row r="111" spans="2:22" x14ac:dyDescent="0.2">
      <c r="B111" s="6" t="s">
        <v>98</v>
      </c>
      <c r="D111" s="6" t="s">
        <v>178</v>
      </c>
      <c r="F111" s="77">
        <f t="shared" si="19"/>
        <v>3926099.4689642163</v>
      </c>
      <c r="H111" s="41"/>
      <c r="I111" s="41">
        <v>3926099.4689642163</v>
      </c>
      <c r="J111" s="41"/>
      <c r="K111" s="41"/>
      <c r="L111" s="41">
        <v>0</v>
      </c>
      <c r="M111" s="41"/>
      <c r="O111" s="75"/>
      <c r="Q111" s="75">
        <v>3926099.4689642163</v>
      </c>
      <c r="R111" s="75"/>
      <c r="T111" s="133" t="s">
        <v>455</v>
      </c>
      <c r="V111" s="6" t="s">
        <v>278</v>
      </c>
    </row>
    <row r="112" spans="2:22" x14ac:dyDescent="0.2">
      <c r="B112" s="6" t="s">
        <v>99</v>
      </c>
      <c r="D112" s="6" t="s">
        <v>178</v>
      </c>
      <c r="F112" s="77">
        <f t="shared" si="19"/>
        <v>239318.27456665513</v>
      </c>
      <c r="H112" s="41"/>
      <c r="I112" s="41">
        <v>0</v>
      </c>
      <c r="J112" s="41"/>
      <c r="K112" s="41"/>
      <c r="L112" s="41">
        <v>239318.27456665513</v>
      </c>
      <c r="M112" s="41"/>
      <c r="O112" s="75"/>
      <c r="Q112" s="75">
        <v>0</v>
      </c>
      <c r="R112" s="75"/>
      <c r="T112" s="133" t="s">
        <v>455</v>
      </c>
      <c r="V112" s="6" t="s">
        <v>276</v>
      </c>
    </row>
    <row r="113" spans="2:22" x14ac:dyDescent="0.2">
      <c r="B113" s="6" t="s">
        <v>100</v>
      </c>
      <c r="D113" s="6" t="s">
        <v>178</v>
      </c>
      <c r="F113" s="77">
        <f t="shared" si="19"/>
        <v>-38680.9534129616</v>
      </c>
      <c r="H113" s="41"/>
      <c r="I113" s="41">
        <v>0</v>
      </c>
      <c r="J113" s="41">
        <v>-38680.9534129616</v>
      </c>
      <c r="K113" s="41"/>
      <c r="L113" s="41">
        <v>0</v>
      </c>
      <c r="M113" s="41"/>
      <c r="O113" s="75"/>
      <c r="Q113" s="75">
        <v>0</v>
      </c>
      <c r="R113" s="75"/>
      <c r="T113" s="133" t="s">
        <v>455</v>
      </c>
      <c r="V113" s="6" t="s">
        <v>282</v>
      </c>
    </row>
    <row r="114" spans="2:22" x14ac:dyDescent="0.2">
      <c r="B114" s="6" t="s">
        <v>101</v>
      </c>
      <c r="D114" s="6" t="s">
        <v>178</v>
      </c>
      <c r="F114" s="77">
        <f t="shared" si="19"/>
        <v>215253.96</v>
      </c>
      <c r="H114" s="41"/>
      <c r="I114" s="41">
        <v>0</v>
      </c>
      <c r="J114" s="41">
        <v>215253.96</v>
      </c>
      <c r="K114" s="41"/>
      <c r="L114" s="41">
        <v>0</v>
      </c>
      <c r="M114" s="41"/>
      <c r="O114" s="75"/>
      <c r="Q114" s="75">
        <v>0</v>
      </c>
      <c r="R114" s="75"/>
      <c r="T114" s="133" t="s">
        <v>455</v>
      </c>
      <c r="V114" s="6" t="s">
        <v>283</v>
      </c>
    </row>
    <row r="115" spans="2:22" x14ac:dyDescent="0.2">
      <c r="F115" s="82"/>
      <c r="O115" s="82"/>
      <c r="T115" s="133"/>
    </row>
    <row r="116" spans="2:22" x14ac:dyDescent="0.2">
      <c r="B116" s="6" t="s">
        <v>102</v>
      </c>
      <c r="D116" s="6" t="s">
        <v>178</v>
      </c>
      <c r="F116" s="77">
        <f>SUM(H116:M116,O116)</f>
        <v>6206579.2383773215</v>
      </c>
      <c r="H116" s="47">
        <f>SUM(H108:H114)</f>
        <v>6787.6127165130702</v>
      </c>
      <c r="I116" s="47">
        <f t="shared" ref="I116:M116" si="20">SUM(I108:I114)</f>
        <v>3954986.4416436064</v>
      </c>
      <c r="J116" s="47">
        <f t="shared" si="20"/>
        <v>1162583.0365870385</v>
      </c>
      <c r="K116" s="47">
        <f t="shared" si="20"/>
        <v>4963.29</v>
      </c>
      <c r="L116" s="47">
        <f t="shared" si="20"/>
        <v>1077258.8574301626</v>
      </c>
      <c r="M116" s="47">
        <f t="shared" si="20"/>
        <v>0</v>
      </c>
      <c r="O116" s="77">
        <f t="shared" ref="O116" si="21">SUM(O108:O114)</f>
        <v>0</v>
      </c>
      <c r="Q116" s="77">
        <f t="shared" ref="Q116:R116" si="22">SUM(Q108:Q114)</f>
        <v>3954986.4416436064</v>
      </c>
      <c r="R116" s="77">
        <f t="shared" si="22"/>
        <v>4963.29</v>
      </c>
      <c r="T116" s="133"/>
    </row>
    <row r="117" spans="2:22" x14ac:dyDescent="0.2">
      <c r="F117" s="82"/>
      <c r="O117" s="82"/>
      <c r="T117" s="133"/>
    </row>
    <row r="118" spans="2:22" x14ac:dyDescent="0.2">
      <c r="F118" s="82"/>
      <c r="O118" s="82"/>
      <c r="T118" s="133"/>
    </row>
    <row r="119" spans="2:22" x14ac:dyDescent="0.2">
      <c r="B119" s="5" t="s">
        <v>103</v>
      </c>
      <c r="F119" s="82"/>
      <c r="O119" s="82"/>
      <c r="T119" s="133"/>
    </row>
    <row r="120" spans="2:22" x14ac:dyDescent="0.2">
      <c r="B120" s="6" t="s">
        <v>95</v>
      </c>
      <c r="D120" s="6" t="s">
        <v>178</v>
      </c>
      <c r="F120" s="77">
        <f>SUM(H120:M120,O120)</f>
        <v>1247375.8899999999</v>
      </c>
      <c r="H120" s="41">
        <v>92770.74</v>
      </c>
      <c r="I120" s="41">
        <v>3504.0899782840452</v>
      </c>
      <c r="J120" s="41">
        <v>986010.03</v>
      </c>
      <c r="K120" s="41">
        <v>0</v>
      </c>
      <c r="L120" s="41">
        <v>165091.03002171594</v>
      </c>
      <c r="M120" s="41">
        <v>0</v>
      </c>
      <c r="O120" s="75">
        <v>0</v>
      </c>
      <c r="Q120" s="75">
        <v>3504.0899782840452</v>
      </c>
      <c r="R120" s="75">
        <v>0</v>
      </c>
      <c r="T120" s="133" t="s">
        <v>456</v>
      </c>
    </row>
    <row r="121" spans="2:22" x14ac:dyDescent="0.2">
      <c r="B121" s="6" t="s">
        <v>104</v>
      </c>
      <c r="D121" s="6" t="s">
        <v>178</v>
      </c>
      <c r="F121" s="77">
        <f t="shared" ref="F121:F126" si="23">SUM(H121:M121,O121)</f>
        <v>378678.76273561281</v>
      </c>
      <c r="H121" s="41">
        <v>0</v>
      </c>
      <c r="I121" s="41">
        <v>2920.0834795698447</v>
      </c>
      <c r="J121" s="41">
        <v>0</v>
      </c>
      <c r="K121" s="41">
        <v>0</v>
      </c>
      <c r="L121" s="41">
        <v>375758.67925604299</v>
      </c>
      <c r="M121" s="41">
        <v>0</v>
      </c>
      <c r="O121" s="75">
        <v>0</v>
      </c>
      <c r="Q121" s="75">
        <v>2920.0834795698447</v>
      </c>
      <c r="R121" s="75">
        <v>0</v>
      </c>
      <c r="T121" s="133" t="s">
        <v>457</v>
      </c>
    </row>
    <row r="122" spans="2:22" x14ac:dyDescent="0.2">
      <c r="B122" s="6" t="s">
        <v>97</v>
      </c>
      <c r="D122" s="6" t="s">
        <v>178</v>
      </c>
      <c r="F122" s="77">
        <f t="shared" si="23"/>
        <v>319553.67280728451</v>
      </c>
      <c r="H122" s="41"/>
      <c r="I122" s="41">
        <v>22462.79922153601</v>
      </c>
      <c r="J122" s="41"/>
      <c r="K122" s="41"/>
      <c r="L122" s="41">
        <v>297090.87358574849</v>
      </c>
      <c r="M122" s="41"/>
      <c r="O122" s="75"/>
      <c r="Q122" s="75">
        <v>22462.79922153601</v>
      </c>
      <c r="R122" s="75"/>
      <c r="T122" s="133" t="s">
        <v>458</v>
      </c>
      <c r="V122" s="6" t="s">
        <v>275</v>
      </c>
    </row>
    <row r="123" spans="2:22" x14ac:dyDescent="0.2">
      <c r="B123" s="6" t="s">
        <v>98</v>
      </c>
      <c r="D123" s="6" t="s">
        <v>178</v>
      </c>
      <c r="F123" s="77">
        <f t="shared" si="23"/>
        <v>3926099.4689642163</v>
      </c>
      <c r="H123" s="41"/>
      <c r="I123" s="41">
        <v>3926099.4689642163</v>
      </c>
      <c r="J123" s="41"/>
      <c r="K123" s="41"/>
      <c r="L123" s="41">
        <v>0</v>
      </c>
      <c r="M123" s="41"/>
      <c r="O123" s="75"/>
      <c r="Q123" s="75">
        <v>3926099.4689642163</v>
      </c>
      <c r="R123" s="75"/>
      <c r="T123" s="133" t="s">
        <v>458</v>
      </c>
      <c r="V123" s="6" t="s">
        <v>278</v>
      </c>
    </row>
    <row r="124" spans="2:22" x14ac:dyDescent="0.2">
      <c r="B124" s="6" t="s">
        <v>99</v>
      </c>
      <c r="D124" s="6" t="s">
        <v>178</v>
      </c>
      <c r="F124" s="77">
        <f t="shared" si="23"/>
        <v>239318.27456665513</v>
      </c>
      <c r="H124" s="41"/>
      <c r="I124" s="41">
        <v>0</v>
      </c>
      <c r="J124" s="41"/>
      <c r="K124" s="41"/>
      <c r="L124" s="41">
        <v>239318.27456665513</v>
      </c>
      <c r="M124" s="41"/>
      <c r="O124" s="75"/>
      <c r="Q124" s="75">
        <v>0</v>
      </c>
      <c r="R124" s="75"/>
      <c r="T124" s="133" t="s">
        <v>458</v>
      </c>
      <c r="V124" s="6" t="s">
        <v>276</v>
      </c>
    </row>
    <row r="125" spans="2:22" x14ac:dyDescent="0.2">
      <c r="B125" s="6" t="s">
        <v>100</v>
      </c>
      <c r="D125" s="6" t="s">
        <v>178</v>
      </c>
      <c r="F125" s="77">
        <f t="shared" si="23"/>
        <v>0</v>
      </c>
      <c r="H125" s="41"/>
      <c r="I125" s="41">
        <v>0</v>
      </c>
      <c r="J125" s="41"/>
      <c r="K125" s="41"/>
      <c r="L125" s="41">
        <v>0</v>
      </c>
      <c r="M125" s="41"/>
      <c r="O125" s="75"/>
      <c r="Q125" s="75">
        <v>0</v>
      </c>
      <c r="R125" s="75"/>
      <c r="T125" s="133" t="s">
        <v>458</v>
      </c>
    </row>
    <row r="126" spans="2:22" x14ac:dyDescent="0.2">
      <c r="B126" s="6" t="s">
        <v>101</v>
      </c>
      <c r="D126" s="6" t="s">
        <v>178</v>
      </c>
      <c r="F126" s="77">
        <f t="shared" si="23"/>
        <v>0</v>
      </c>
      <c r="H126" s="41"/>
      <c r="I126" s="41">
        <v>0</v>
      </c>
      <c r="J126" s="41"/>
      <c r="K126" s="41"/>
      <c r="L126" s="41">
        <v>0</v>
      </c>
      <c r="M126" s="41"/>
      <c r="O126" s="75"/>
      <c r="Q126" s="75">
        <v>0</v>
      </c>
      <c r="R126" s="75"/>
      <c r="T126" s="133" t="s">
        <v>458</v>
      </c>
    </row>
    <row r="127" spans="2:22" x14ac:dyDescent="0.2">
      <c r="F127" s="82"/>
      <c r="O127" s="82"/>
      <c r="T127" s="133"/>
    </row>
    <row r="128" spans="2:22" x14ac:dyDescent="0.2">
      <c r="B128" s="6" t="s">
        <v>102</v>
      </c>
      <c r="D128" s="6" t="s">
        <v>178</v>
      </c>
      <c r="F128" s="77">
        <f>SUM(H128:M128,O128)</f>
        <v>6111026.0690737693</v>
      </c>
      <c r="H128" s="47">
        <f>SUM(H120:H126)</f>
        <v>92770.74</v>
      </c>
      <c r="I128" s="47">
        <f t="shared" ref="I128:M128" si="24">SUM(I120:I126)</f>
        <v>3954986.4416436064</v>
      </c>
      <c r="J128" s="47">
        <f t="shared" si="24"/>
        <v>986010.03</v>
      </c>
      <c r="K128" s="47">
        <f t="shared" si="24"/>
        <v>0</v>
      </c>
      <c r="L128" s="47">
        <f t="shared" si="24"/>
        <v>1077258.8574301626</v>
      </c>
      <c r="M128" s="47">
        <f t="shared" si="24"/>
        <v>0</v>
      </c>
      <c r="O128" s="77">
        <f t="shared" ref="O128" si="25">SUM(O120:O126)</f>
        <v>0</v>
      </c>
      <c r="Q128" s="77">
        <f t="shared" ref="Q128:R128" si="26">SUM(Q120:Q126)</f>
        <v>3954986.4416436064</v>
      </c>
      <c r="R128" s="77">
        <f t="shared" si="26"/>
        <v>0</v>
      </c>
      <c r="T128" s="133"/>
    </row>
    <row r="129" spans="2:22" x14ac:dyDescent="0.2">
      <c r="F129" s="82"/>
      <c r="O129" s="82"/>
      <c r="T129" s="133"/>
    </row>
    <row r="130" spans="2:22" x14ac:dyDescent="0.2">
      <c r="F130" s="82"/>
      <c r="O130" s="82"/>
      <c r="T130" s="133"/>
    </row>
    <row r="131" spans="2:22" x14ac:dyDescent="0.2">
      <c r="B131" s="5" t="s">
        <v>105</v>
      </c>
      <c r="F131" s="82"/>
      <c r="O131" s="82"/>
      <c r="T131" s="133"/>
    </row>
    <row r="132" spans="2:22" x14ac:dyDescent="0.2">
      <c r="B132" s="6" t="s">
        <v>106</v>
      </c>
      <c r="D132" s="6" t="s">
        <v>178</v>
      </c>
      <c r="F132" s="77">
        <f>SUM(H132:M132,O132)</f>
        <v>79204.425079896944</v>
      </c>
      <c r="H132" s="41">
        <v>1627.6</v>
      </c>
      <c r="I132" s="41">
        <v>0</v>
      </c>
      <c r="J132" s="41">
        <v>77576.825079896938</v>
      </c>
      <c r="K132" s="41">
        <v>0</v>
      </c>
      <c r="L132" s="41">
        <v>0</v>
      </c>
      <c r="M132" s="41">
        <v>0</v>
      </c>
      <c r="O132" s="75">
        <v>0</v>
      </c>
      <c r="Q132" s="75">
        <v>0</v>
      </c>
      <c r="R132" s="75">
        <v>0</v>
      </c>
      <c r="T132" s="133" t="s">
        <v>459</v>
      </c>
    </row>
    <row r="133" spans="2:22" x14ac:dyDescent="0.2">
      <c r="B133" s="6" t="s">
        <v>107</v>
      </c>
      <c r="D133" s="6" t="s">
        <v>178</v>
      </c>
      <c r="F133" s="77">
        <f t="shared" ref="F133:F141" si="27">SUM(H133:M133,O133)</f>
        <v>511876.21578568156</v>
      </c>
      <c r="H133" s="41">
        <v>1800.75</v>
      </c>
      <c r="I133" s="41">
        <v>397728.70515834412</v>
      </c>
      <c r="J133" s="41">
        <v>4282.1289360264027</v>
      </c>
      <c r="K133" s="41">
        <v>0</v>
      </c>
      <c r="L133" s="41">
        <v>108064.63169131101</v>
      </c>
      <c r="M133" s="41">
        <v>0</v>
      </c>
      <c r="O133" s="75">
        <v>0</v>
      </c>
      <c r="Q133" s="75">
        <v>397728.70515834412</v>
      </c>
      <c r="R133" s="75">
        <v>0</v>
      </c>
      <c r="T133" s="133" t="s">
        <v>460</v>
      </c>
    </row>
    <row r="134" spans="2:22" x14ac:dyDescent="0.2">
      <c r="B134" s="6" t="s">
        <v>108</v>
      </c>
      <c r="D134" s="6" t="s">
        <v>178</v>
      </c>
      <c r="F134" s="77">
        <f t="shared" si="27"/>
        <v>1805940.5527315461</v>
      </c>
      <c r="H134" s="41">
        <v>18256.384589035501</v>
      </c>
      <c r="I134" s="41">
        <v>464357.72827053868</v>
      </c>
      <c r="J134" s="41">
        <v>-66417.710000000006</v>
      </c>
      <c r="K134" s="41">
        <v>59478.83</v>
      </c>
      <c r="L134" s="41">
        <v>1257868.7558149926</v>
      </c>
      <c r="M134" s="41">
        <v>31793.707817193201</v>
      </c>
      <c r="O134" s="75">
        <v>40602.856239786299</v>
      </c>
      <c r="Q134" s="75">
        <v>464357.72827053868</v>
      </c>
      <c r="R134" s="75">
        <v>59478.83</v>
      </c>
      <c r="T134" s="133" t="s">
        <v>461</v>
      </c>
    </row>
    <row r="135" spans="2:22" x14ac:dyDescent="0.2">
      <c r="B135" s="6" t="s">
        <v>109</v>
      </c>
      <c r="D135" s="6" t="s">
        <v>178</v>
      </c>
      <c r="F135" s="77">
        <f t="shared" si="27"/>
        <v>561361.19478930067</v>
      </c>
      <c r="H135" s="41">
        <v>0</v>
      </c>
      <c r="I135" s="41">
        <v>1004.1377527336826</v>
      </c>
      <c r="J135" s="41">
        <v>430609.0242107638</v>
      </c>
      <c r="K135" s="41">
        <v>-127.53</v>
      </c>
      <c r="L135" s="41">
        <v>129213.24968898539</v>
      </c>
      <c r="M135" s="41">
        <v>662.31313681793802</v>
      </c>
      <c r="O135" s="75">
        <v>0</v>
      </c>
      <c r="Q135" s="75">
        <v>1004.1377527336826</v>
      </c>
      <c r="R135" s="75">
        <v>-127.53</v>
      </c>
      <c r="T135" s="133" t="s">
        <v>462</v>
      </c>
    </row>
    <row r="136" spans="2:22" x14ac:dyDescent="0.2">
      <c r="B136" s="6" t="s">
        <v>97</v>
      </c>
      <c r="D136" s="6" t="s">
        <v>178</v>
      </c>
      <c r="F136" s="77">
        <f t="shared" si="27"/>
        <v>285.44</v>
      </c>
      <c r="H136" s="41"/>
      <c r="I136" s="41">
        <v>0</v>
      </c>
      <c r="J136" s="41">
        <v>0</v>
      </c>
      <c r="K136" s="41">
        <v>285.44</v>
      </c>
      <c r="L136" s="41">
        <v>0</v>
      </c>
      <c r="M136" s="41"/>
      <c r="O136" s="75"/>
      <c r="Q136" s="75">
        <v>0</v>
      </c>
      <c r="R136" s="75">
        <v>285.44</v>
      </c>
      <c r="T136" s="133" t="s">
        <v>463</v>
      </c>
      <c r="V136" s="6" t="s">
        <v>285</v>
      </c>
    </row>
    <row r="137" spans="2:22" x14ac:dyDescent="0.2">
      <c r="B137" s="6" t="s">
        <v>98</v>
      </c>
      <c r="D137" s="6" t="s">
        <v>178</v>
      </c>
      <c r="F137" s="77">
        <f t="shared" si="27"/>
        <v>972052.98</v>
      </c>
      <c r="H137" s="41"/>
      <c r="I137" s="41">
        <v>0</v>
      </c>
      <c r="J137" s="41">
        <v>972052.98</v>
      </c>
      <c r="K137" s="41"/>
      <c r="L137" s="41">
        <v>0</v>
      </c>
      <c r="M137" s="41"/>
      <c r="O137" s="75"/>
      <c r="Q137" s="75">
        <v>0</v>
      </c>
      <c r="R137" s="75"/>
      <c r="T137" s="133" t="s">
        <v>464</v>
      </c>
      <c r="V137" s="6" t="s">
        <v>280</v>
      </c>
    </row>
    <row r="138" spans="2:22" x14ac:dyDescent="0.2">
      <c r="B138" s="6" t="s">
        <v>99</v>
      </c>
      <c r="D138" s="6" t="s">
        <v>178</v>
      </c>
      <c r="F138" s="77">
        <f t="shared" si="27"/>
        <v>0</v>
      </c>
      <c r="H138" s="41"/>
      <c r="I138" s="41">
        <v>0</v>
      </c>
      <c r="J138" s="41"/>
      <c r="K138" s="41"/>
      <c r="L138" s="41">
        <v>0</v>
      </c>
      <c r="M138" s="41"/>
      <c r="O138" s="75"/>
      <c r="Q138" s="75">
        <v>0</v>
      </c>
      <c r="R138" s="75"/>
      <c r="T138" s="133" t="s">
        <v>465</v>
      </c>
    </row>
    <row r="139" spans="2:22" x14ac:dyDescent="0.2">
      <c r="B139" s="6" t="s">
        <v>100</v>
      </c>
      <c r="D139" s="6" t="s">
        <v>178</v>
      </c>
      <c r="F139" s="77">
        <f>SUM(H139:M139,O139)</f>
        <v>0</v>
      </c>
      <c r="H139" s="41"/>
      <c r="I139" s="41">
        <v>0</v>
      </c>
      <c r="J139" s="41"/>
      <c r="K139" s="41"/>
      <c r="L139" s="41">
        <v>0</v>
      </c>
      <c r="M139" s="41"/>
      <c r="O139" s="75"/>
      <c r="Q139" s="75">
        <v>0</v>
      </c>
      <c r="R139" s="75"/>
      <c r="T139" s="133" t="s">
        <v>466</v>
      </c>
    </row>
    <row r="140" spans="2:22" x14ac:dyDescent="0.2">
      <c r="B140" s="6" t="s">
        <v>101</v>
      </c>
      <c r="D140" s="6" t="s">
        <v>178</v>
      </c>
      <c r="F140" s="77">
        <f t="shared" si="27"/>
        <v>0</v>
      </c>
      <c r="H140" s="41"/>
      <c r="I140" s="41">
        <v>0</v>
      </c>
      <c r="J140" s="41"/>
      <c r="K140" s="41"/>
      <c r="L140" s="41">
        <v>0</v>
      </c>
      <c r="M140" s="41"/>
      <c r="O140" s="75"/>
      <c r="Q140" s="75">
        <v>0</v>
      </c>
      <c r="R140" s="75"/>
      <c r="T140" s="133" t="s">
        <v>467</v>
      </c>
    </row>
    <row r="141" spans="2:22" x14ac:dyDescent="0.2">
      <c r="B141" s="6" t="s">
        <v>110</v>
      </c>
      <c r="D141" s="6" t="s">
        <v>178</v>
      </c>
      <c r="F141" s="77">
        <f t="shared" si="27"/>
        <v>0</v>
      </c>
      <c r="H141" s="41"/>
      <c r="I141" s="41">
        <v>0</v>
      </c>
      <c r="J141" s="41"/>
      <c r="K141" s="41"/>
      <c r="L141" s="41">
        <v>0</v>
      </c>
      <c r="M141" s="41"/>
      <c r="O141" s="75"/>
      <c r="Q141" s="75">
        <v>0</v>
      </c>
      <c r="R141" s="75"/>
      <c r="T141" s="133" t="s">
        <v>713</v>
      </c>
    </row>
    <row r="142" spans="2:22" x14ac:dyDescent="0.2">
      <c r="F142" s="82"/>
      <c r="O142" s="82"/>
      <c r="T142" s="133"/>
    </row>
    <row r="143" spans="2:22" x14ac:dyDescent="0.2">
      <c r="B143" s="6" t="s">
        <v>102</v>
      </c>
      <c r="D143" s="6" t="s">
        <v>178</v>
      </c>
      <c r="F143" s="77">
        <f>SUM(H143:M143,O143)</f>
        <v>3930720.8083864255</v>
      </c>
      <c r="H143" s="47">
        <f>SUM(H132:H141)</f>
        <v>21684.734589035499</v>
      </c>
      <c r="I143" s="47">
        <f>SUM(I132:I141)</f>
        <v>863090.57118161651</v>
      </c>
      <c r="J143" s="47">
        <f t="shared" ref="J143" si="28">SUM(J132:J141)</f>
        <v>1418103.2482266871</v>
      </c>
      <c r="K143" s="47">
        <f>SUM(K132:K141)</f>
        <v>59636.740000000005</v>
      </c>
      <c r="L143" s="47">
        <f t="shared" ref="L143:M143" si="29">SUM(L132:L141)</f>
        <v>1495146.6371952889</v>
      </c>
      <c r="M143" s="47">
        <f t="shared" si="29"/>
        <v>32456.020954011139</v>
      </c>
      <c r="O143" s="77">
        <f t="shared" ref="O143" si="30">SUM(O132:O141)</f>
        <v>40602.856239786299</v>
      </c>
      <c r="Q143" s="77">
        <f>SUM(Q132:Q141)</f>
        <v>863090.57118161651</v>
      </c>
      <c r="R143" s="77">
        <f>SUM(R132:R141)</f>
        <v>59636.740000000005</v>
      </c>
      <c r="T143" s="133"/>
    </row>
    <row r="144" spans="2:22" x14ac:dyDescent="0.2">
      <c r="F144" s="82"/>
      <c r="O144" s="82"/>
      <c r="T144" s="133"/>
    </row>
    <row r="145" spans="2:22" x14ac:dyDescent="0.2">
      <c r="B145" s="5" t="s">
        <v>111</v>
      </c>
      <c r="F145" s="82"/>
      <c r="O145" s="82"/>
      <c r="T145" s="133"/>
    </row>
    <row r="146" spans="2:22" x14ac:dyDescent="0.2">
      <c r="B146" s="6" t="s">
        <v>112</v>
      </c>
      <c r="D146" s="6" t="s">
        <v>178</v>
      </c>
      <c r="F146" s="77">
        <f>SUM(H146:M146,O146)</f>
        <v>31360.13</v>
      </c>
      <c r="H146" s="41"/>
      <c r="I146" s="41"/>
      <c r="J146" s="41"/>
      <c r="K146" s="41">
        <v>31360.13</v>
      </c>
      <c r="L146" s="41"/>
      <c r="M146" s="41"/>
      <c r="O146" s="75"/>
      <c r="Q146" s="75"/>
      <c r="R146" s="75">
        <v>31360.13</v>
      </c>
      <c r="T146" s="133" t="s">
        <v>468</v>
      </c>
    </row>
    <row r="147" spans="2:22" x14ac:dyDescent="0.2">
      <c r="F147" s="82"/>
      <c r="O147" s="82"/>
      <c r="T147" s="133"/>
    </row>
    <row r="148" spans="2:22" x14ac:dyDescent="0.2">
      <c r="B148" s="5" t="s">
        <v>113</v>
      </c>
      <c r="F148" s="82"/>
      <c r="O148" s="82"/>
      <c r="T148" s="133"/>
    </row>
    <row r="149" spans="2:22" x14ac:dyDescent="0.2">
      <c r="B149" s="6" t="s">
        <v>114</v>
      </c>
      <c r="D149" s="6" t="s">
        <v>178</v>
      </c>
      <c r="F149" s="77">
        <f>SUM(H149:M149,O149)</f>
        <v>289292.9405113851</v>
      </c>
      <c r="H149" s="41">
        <v>213</v>
      </c>
      <c r="I149" s="41">
        <v>132206.25850268314</v>
      </c>
      <c r="J149" s="41">
        <v>32920.410511385096</v>
      </c>
      <c r="K149" s="41">
        <v>3340.95</v>
      </c>
      <c r="L149" s="41">
        <v>120612.32149731687</v>
      </c>
      <c r="M149" s="41">
        <v>0</v>
      </c>
      <c r="O149" s="75">
        <v>0</v>
      </c>
      <c r="Q149" s="75">
        <v>132206.25850268314</v>
      </c>
      <c r="R149" s="75">
        <v>3340.95</v>
      </c>
      <c r="T149" s="133" t="s">
        <v>469</v>
      </c>
    </row>
    <row r="150" spans="2:22" s="82" customFormat="1" x14ac:dyDescent="0.2">
      <c r="Q150" s="133"/>
      <c r="R150" s="133"/>
      <c r="S150" s="133"/>
    </row>
    <row r="151" spans="2:22" s="12" customFormat="1" x14ac:dyDescent="0.2">
      <c r="B151" s="12" t="s">
        <v>148</v>
      </c>
      <c r="C151" s="56"/>
      <c r="O151" s="73"/>
      <c r="P151" s="61"/>
      <c r="Q151" s="125"/>
      <c r="R151" s="125"/>
      <c r="S151" s="125"/>
    </row>
    <row r="152" spans="2:22" x14ac:dyDescent="0.2">
      <c r="H152" s="82"/>
      <c r="I152" s="82"/>
      <c r="J152" s="82"/>
      <c r="K152" s="82"/>
      <c r="L152" s="82"/>
      <c r="M152" s="82"/>
      <c r="N152" s="82"/>
      <c r="O152" s="82"/>
    </row>
    <row r="153" spans="2:22" x14ac:dyDescent="0.2">
      <c r="B153" s="33" t="s">
        <v>94</v>
      </c>
      <c r="H153" s="105"/>
      <c r="I153" s="105"/>
      <c r="J153" s="105"/>
      <c r="K153" s="105"/>
      <c r="L153" s="105"/>
      <c r="M153" s="105"/>
      <c r="N153" s="82"/>
      <c r="O153" s="105"/>
      <c r="Q153" s="105"/>
      <c r="R153" s="105"/>
    </row>
    <row r="154" spans="2:22" x14ac:dyDescent="0.2">
      <c r="B154" s="6" t="s">
        <v>95</v>
      </c>
      <c r="D154" s="6" t="s">
        <v>147</v>
      </c>
      <c r="F154" s="77">
        <f>SUM(H154:M154,O154)</f>
        <v>758582.33000000007</v>
      </c>
      <c r="H154" s="41">
        <v>30354</v>
      </c>
      <c r="I154" s="41">
        <v>1925.08</v>
      </c>
      <c r="J154" s="41">
        <v>421368.04</v>
      </c>
      <c r="K154" s="41">
        <v>0</v>
      </c>
      <c r="L154" s="41">
        <v>304935.21000000002</v>
      </c>
      <c r="M154" s="41">
        <v>0</v>
      </c>
      <c r="O154" s="75">
        <v>0</v>
      </c>
      <c r="Q154" s="75">
        <v>1925.08</v>
      </c>
      <c r="R154" s="75">
        <v>0</v>
      </c>
      <c r="T154" s="133" t="s">
        <v>470</v>
      </c>
    </row>
    <row r="155" spans="2:22" x14ac:dyDescent="0.2">
      <c r="B155" s="6" t="s">
        <v>96</v>
      </c>
      <c r="D155" s="6" t="s">
        <v>147</v>
      </c>
      <c r="F155" s="77">
        <f t="shared" ref="F155:F160" si="31">SUM(H155:M155,O155)</f>
        <v>548500.12999999989</v>
      </c>
      <c r="H155" s="41">
        <v>0</v>
      </c>
      <c r="I155" s="41">
        <v>0</v>
      </c>
      <c r="J155" s="41">
        <v>0</v>
      </c>
      <c r="K155" s="41">
        <v>2695.22</v>
      </c>
      <c r="L155" s="41">
        <v>545804.90999999992</v>
      </c>
      <c r="M155" s="41">
        <v>0</v>
      </c>
      <c r="O155" s="75">
        <v>0</v>
      </c>
      <c r="Q155" s="75">
        <v>0</v>
      </c>
      <c r="R155" s="75">
        <v>2695.22</v>
      </c>
      <c r="T155" s="133" t="s">
        <v>471</v>
      </c>
    </row>
    <row r="156" spans="2:22" x14ac:dyDescent="0.2">
      <c r="B156" s="6" t="s">
        <v>97</v>
      </c>
      <c r="D156" s="6" t="s">
        <v>147</v>
      </c>
      <c r="F156" s="77">
        <f t="shared" si="31"/>
        <v>493953.92150045012</v>
      </c>
      <c r="H156" s="41"/>
      <c r="I156" s="41"/>
      <c r="J156" s="41"/>
      <c r="K156" s="41"/>
      <c r="L156" s="41">
        <v>493953.92150045012</v>
      </c>
      <c r="M156" s="41"/>
      <c r="O156" s="75"/>
      <c r="Q156" s="75"/>
      <c r="R156" s="75"/>
      <c r="T156" s="133" t="s">
        <v>472</v>
      </c>
      <c r="V156" s="6" t="s">
        <v>275</v>
      </c>
    </row>
    <row r="157" spans="2:22" x14ac:dyDescent="0.2">
      <c r="B157" s="6" t="s">
        <v>98</v>
      </c>
      <c r="D157" s="6" t="s">
        <v>147</v>
      </c>
      <c r="F157" s="77">
        <f t="shared" si="31"/>
        <v>646733.68950964301</v>
      </c>
      <c r="H157" s="41"/>
      <c r="I157" s="41">
        <v>646733.68950964301</v>
      </c>
      <c r="J157" s="41"/>
      <c r="K157" s="41"/>
      <c r="L157" s="41"/>
      <c r="M157" s="41"/>
      <c r="O157" s="75"/>
      <c r="Q157" s="75">
        <v>646733.68950964301</v>
      </c>
      <c r="R157" s="75"/>
      <c r="T157" s="133" t="s">
        <v>472</v>
      </c>
      <c r="V157" s="6" t="s">
        <v>286</v>
      </c>
    </row>
    <row r="158" spans="2:22" x14ac:dyDescent="0.2">
      <c r="B158" s="6" t="s">
        <v>99</v>
      </c>
      <c r="D158" s="6" t="s">
        <v>147</v>
      </c>
      <c r="F158" s="77">
        <f t="shared" si="31"/>
        <v>2766249.2620511972</v>
      </c>
      <c r="H158" s="41"/>
      <c r="I158" s="75">
        <v>1124817.19976757</v>
      </c>
      <c r="J158" s="41"/>
      <c r="K158" s="41"/>
      <c r="L158" s="41">
        <v>1641432.0622836272</v>
      </c>
      <c r="M158" s="41"/>
      <c r="O158" s="75"/>
      <c r="Q158" s="75">
        <v>1124817.19976757</v>
      </c>
      <c r="R158" s="75"/>
      <c r="T158" s="133" t="s">
        <v>472</v>
      </c>
      <c r="V158" s="6" t="s">
        <v>287</v>
      </c>
    </row>
    <row r="159" spans="2:22" x14ac:dyDescent="0.2">
      <c r="B159" s="6" t="s">
        <v>100</v>
      </c>
      <c r="D159" s="6" t="s">
        <v>147</v>
      </c>
      <c r="F159" s="77">
        <f t="shared" si="31"/>
        <v>-31381.5533686218</v>
      </c>
      <c r="H159" s="41"/>
      <c r="I159" s="41"/>
      <c r="J159" s="75">
        <v>-31381.5533686218</v>
      </c>
      <c r="K159" s="41"/>
      <c r="L159" s="41"/>
      <c r="M159" s="41"/>
      <c r="O159" s="75"/>
      <c r="Q159" s="75"/>
      <c r="R159" s="75"/>
      <c r="T159" s="133" t="s">
        <v>472</v>
      </c>
      <c r="V159" s="6" t="s">
        <v>282</v>
      </c>
    </row>
    <row r="160" spans="2:22" x14ac:dyDescent="0.2">
      <c r="B160" s="6" t="s">
        <v>101</v>
      </c>
      <c r="D160" s="6" t="s">
        <v>147</v>
      </c>
      <c r="F160" s="77">
        <f t="shared" si="31"/>
        <v>103469.68</v>
      </c>
      <c r="H160" s="41"/>
      <c r="I160" s="41"/>
      <c r="J160" s="75">
        <v>103469.68</v>
      </c>
      <c r="K160" s="41"/>
      <c r="L160" s="41"/>
      <c r="M160" s="41"/>
      <c r="O160" s="75"/>
      <c r="Q160" s="75"/>
      <c r="R160" s="75"/>
      <c r="T160" s="133" t="s">
        <v>472</v>
      </c>
      <c r="V160" s="6" t="s">
        <v>283</v>
      </c>
    </row>
    <row r="161" spans="2:22" x14ac:dyDescent="0.2">
      <c r="F161" s="82"/>
      <c r="O161" s="82"/>
      <c r="T161" s="133"/>
    </row>
    <row r="162" spans="2:22" x14ac:dyDescent="0.2">
      <c r="B162" s="6" t="s">
        <v>102</v>
      </c>
      <c r="D162" s="6" t="s">
        <v>147</v>
      </c>
      <c r="F162" s="77">
        <f>SUM(H162:M162,O162)</f>
        <v>5286107.4596926682</v>
      </c>
      <c r="H162" s="47">
        <f>SUM(H154:H160)</f>
        <v>30354</v>
      </c>
      <c r="I162" s="47">
        <f t="shared" ref="I162:M162" si="32">SUM(I154:I160)</f>
        <v>1773475.9692772129</v>
      </c>
      <c r="J162" s="47">
        <f t="shared" si="32"/>
        <v>493456.16663137818</v>
      </c>
      <c r="K162" s="47">
        <f t="shared" si="32"/>
        <v>2695.22</v>
      </c>
      <c r="L162" s="47">
        <f t="shared" si="32"/>
        <v>2986126.1037840773</v>
      </c>
      <c r="M162" s="47">
        <f t="shared" si="32"/>
        <v>0</v>
      </c>
      <c r="O162" s="77">
        <f t="shared" ref="O162" si="33">SUM(O154:O160)</f>
        <v>0</v>
      </c>
      <c r="Q162" s="77">
        <f t="shared" ref="Q162:R162" si="34">SUM(Q154:Q160)</f>
        <v>1773475.9692772129</v>
      </c>
      <c r="R162" s="77">
        <f t="shared" si="34"/>
        <v>2695.22</v>
      </c>
      <c r="T162" s="133"/>
    </row>
    <row r="163" spans="2:22" x14ac:dyDescent="0.2">
      <c r="F163" s="82"/>
      <c r="O163" s="82"/>
      <c r="T163" s="133"/>
    </row>
    <row r="164" spans="2:22" x14ac:dyDescent="0.2">
      <c r="F164" s="82"/>
      <c r="O164" s="82"/>
      <c r="T164" s="133"/>
    </row>
    <row r="165" spans="2:22" x14ac:dyDescent="0.2">
      <c r="B165" s="5" t="s">
        <v>103</v>
      </c>
      <c r="F165" s="82"/>
      <c r="O165" s="82"/>
      <c r="T165" s="133"/>
    </row>
    <row r="166" spans="2:22" x14ac:dyDescent="0.2">
      <c r="B166" s="6" t="s">
        <v>95</v>
      </c>
      <c r="D166" s="6" t="s">
        <v>147</v>
      </c>
      <c r="F166" s="77">
        <f>SUM(H166:M166,O166)</f>
        <v>801695.33000000007</v>
      </c>
      <c r="H166" s="41">
        <v>73467</v>
      </c>
      <c r="I166" s="41">
        <v>1925.08</v>
      </c>
      <c r="J166" s="41">
        <v>421368.04</v>
      </c>
      <c r="K166" s="41">
        <v>0</v>
      </c>
      <c r="L166" s="41">
        <v>304935.21000000002</v>
      </c>
      <c r="M166" s="41">
        <v>0</v>
      </c>
      <c r="O166" s="75"/>
      <c r="Q166" s="75">
        <v>1925.08</v>
      </c>
      <c r="R166" s="75">
        <v>0</v>
      </c>
      <c r="T166" s="133" t="s">
        <v>473</v>
      </c>
    </row>
    <row r="167" spans="2:22" x14ac:dyDescent="0.2">
      <c r="B167" s="6" t="s">
        <v>104</v>
      </c>
      <c r="D167" s="6" t="s">
        <v>147</v>
      </c>
      <c r="F167" s="77">
        <f t="shared" ref="F167:F172" si="35">SUM(H167:M167,O167)</f>
        <v>545804.90999999992</v>
      </c>
      <c r="H167" s="41">
        <v>0</v>
      </c>
      <c r="I167" s="41">
        <v>0</v>
      </c>
      <c r="J167" s="41">
        <v>0</v>
      </c>
      <c r="K167" s="41">
        <v>0</v>
      </c>
      <c r="L167" s="41">
        <v>545804.90999999992</v>
      </c>
      <c r="M167" s="41">
        <v>0</v>
      </c>
      <c r="O167" s="75"/>
      <c r="Q167" s="75">
        <v>0</v>
      </c>
      <c r="R167" s="75">
        <v>0</v>
      </c>
      <c r="T167" s="133" t="s">
        <v>474</v>
      </c>
    </row>
    <row r="168" spans="2:22" x14ac:dyDescent="0.2">
      <c r="B168" s="6" t="s">
        <v>97</v>
      </c>
      <c r="D168" s="6" t="s">
        <v>147</v>
      </c>
      <c r="F168" s="77">
        <f t="shared" si="35"/>
        <v>493953.92150045012</v>
      </c>
      <c r="H168" s="41"/>
      <c r="I168" s="41"/>
      <c r="J168" s="41"/>
      <c r="K168" s="41"/>
      <c r="L168" s="41">
        <v>493953.92150045012</v>
      </c>
      <c r="M168" s="41"/>
      <c r="O168" s="75"/>
      <c r="Q168" s="75"/>
      <c r="R168" s="75"/>
      <c r="T168" s="133" t="s">
        <v>475</v>
      </c>
      <c r="V168" s="6" t="s">
        <v>275</v>
      </c>
    </row>
    <row r="169" spans="2:22" x14ac:dyDescent="0.2">
      <c r="B169" s="6" t="s">
        <v>98</v>
      </c>
      <c r="D169" s="6" t="s">
        <v>147</v>
      </c>
      <c r="F169" s="77">
        <f t="shared" si="35"/>
        <v>646733.68950964301</v>
      </c>
      <c r="H169" s="41"/>
      <c r="I169" s="41">
        <v>646733.68950964301</v>
      </c>
      <c r="J169" s="41"/>
      <c r="K169" s="41"/>
      <c r="L169" s="41"/>
      <c r="M169" s="41"/>
      <c r="O169" s="75"/>
      <c r="Q169" s="75">
        <v>646733.68950964301</v>
      </c>
      <c r="R169" s="75"/>
      <c r="T169" s="133" t="s">
        <v>475</v>
      </c>
      <c r="V169" s="6" t="s">
        <v>288</v>
      </c>
    </row>
    <row r="170" spans="2:22" x14ac:dyDescent="0.2">
      <c r="B170" s="6" t="s">
        <v>99</v>
      </c>
      <c r="D170" s="6" t="s">
        <v>147</v>
      </c>
      <c r="F170" s="77">
        <f t="shared" si="35"/>
        <v>2766249.2620511972</v>
      </c>
      <c r="H170" s="41"/>
      <c r="I170" s="75">
        <v>1124817.19976757</v>
      </c>
      <c r="J170" s="41"/>
      <c r="K170" s="41"/>
      <c r="L170" s="41">
        <v>1641432.0622836272</v>
      </c>
      <c r="M170" s="41"/>
      <c r="O170" s="75"/>
      <c r="Q170" s="75">
        <v>1124817.19976757</v>
      </c>
      <c r="R170" s="75"/>
      <c r="T170" s="133" t="s">
        <v>475</v>
      </c>
      <c r="V170" s="6" t="s">
        <v>287</v>
      </c>
    </row>
    <row r="171" spans="2:22" x14ac:dyDescent="0.2">
      <c r="B171" s="6" t="s">
        <v>100</v>
      </c>
      <c r="D171" s="6" t="s">
        <v>147</v>
      </c>
      <c r="F171" s="77">
        <f t="shared" si="35"/>
        <v>0</v>
      </c>
      <c r="H171" s="41"/>
      <c r="I171" s="41"/>
      <c r="J171" s="41"/>
      <c r="K171" s="41"/>
      <c r="L171" s="41"/>
      <c r="M171" s="41"/>
      <c r="O171" s="75"/>
      <c r="Q171" s="75"/>
      <c r="R171" s="75"/>
      <c r="T171" s="133" t="s">
        <v>475</v>
      </c>
    </row>
    <row r="172" spans="2:22" x14ac:dyDescent="0.2">
      <c r="B172" s="6" t="s">
        <v>101</v>
      </c>
      <c r="D172" s="6" t="s">
        <v>147</v>
      </c>
      <c r="F172" s="77">
        <f t="shared" si="35"/>
        <v>0</v>
      </c>
      <c r="H172" s="41"/>
      <c r="I172" s="41"/>
      <c r="J172" s="41"/>
      <c r="K172" s="41"/>
      <c r="L172" s="41"/>
      <c r="M172" s="41"/>
      <c r="O172" s="75"/>
      <c r="Q172" s="75"/>
      <c r="R172" s="75"/>
      <c r="T172" s="133" t="s">
        <v>475</v>
      </c>
    </row>
    <row r="173" spans="2:22" x14ac:dyDescent="0.2">
      <c r="F173" s="82"/>
      <c r="O173" s="82"/>
      <c r="T173" s="133"/>
    </row>
    <row r="174" spans="2:22" x14ac:dyDescent="0.2">
      <c r="B174" s="6" t="s">
        <v>102</v>
      </c>
      <c r="D174" s="6" t="s">
        <v>147</v>
      </c>
      <c r="F174" s="77">
        <f>SUM(H174:M174,O174)</f>
        <v>5254437.1130612902</v>
      </c>
      <c r="H174" s="47">
        <f>SUM(H166:H172)</f>
        <v>73467</v>
      </c>
      <c r="I174" s="47">
        <f>SUM(I166:I172)</f>
        <v>1773475.9692772129</v>
      </c>
      <c r="J174" s="47">
        <f t="shared" ref="J174:M174" si="36">SUM(J166:J172)</f>
        <v>421368.04</v>
      </c>
      <c r="K174" s="47">
        <f t="shared" si="36"/>
        <v>0</v>
      </c>
      <c r="L174" s="47">
        <f t="shared" si="36"/>
        <v>2986126.1037840773</v>
      </c>
      <c r="M174" s="47">
        <f t="shared" si="36"/>
        <v>0</v>
      </c>
      <c r="O174" s="77">
        <f t="shared" ref="O174" si="37">SUM(O166:O172)</f>
        <v>0</v>
      </c>
      <c r="Q174" s="77">
        <f>SUM(Q166:Q172)</f>
        <v>1773475.9692772129</v>
      </c>
      <c r="R174" s="77">
        <f t="shared" ref="R174" si="38">SUM(R166:R172)</f>
        <v>0</v>
      </c>
      <c r="T174" s="133"/>
    </row>
    <row r="175" spans="2:22" x14ac:dyDescent="0.2">
      <c r="F175" s="82"/>
      <c r="O175" s="82"/>
      <c r="T175" s="133"/>
    </row>
    <row r="176" spans="2:22" x14ac:dyDescent="0.2">
      <c r="F176" s="82"/>
      <c r="O176" s="82"/>
      <c r="T176" s="133"/>
    </row>
    <row r="177" spans="2:22" x14ac:dyDescent="0.2">
      <c r="B177" s="5" t="s">
        <v>105</v>
      </c>
      <c r="F177" s="82"/>
      <c r="O177" s="82"/>
      <c r="T177" s="133"/>
    </row>
    <row r="178" spans="2:22" x14ac:dyDescent="0.2">
      <c r="B178" s="6" t="s">
        <v>106</v>
      </c>
      <c r="D178" s="6" t="s">
        <v>147</v>
      </c>
      <c r="F178" s="77">
        <f>SUM(H178:M178,O178)</f>
        <v>68136.289432364501</v>
      </c>
      <c r="H178" s="41">
        <v>0</v>
      </c>
      <c r="I178" s="41">
        <v>0</v>
      </c>
      <c r="J178" s="41">
        <v>68136.289432364501</v>
      </c>
      <c r="K178" s="41">
        <v>0</v>
      </c>
      <c r="L178" s="41">
        <v>0</v>
      </c>
      <c r="M178" s="41">
        <v>0</v>
      </c>
      <c r="O178" s="75">
        <v>0</v>
      </c>
      <c r="Q178" s="75">
        <v>0</v>
      </c>
      <c r="R178" s="75">
        <v>0</v>
      </c>
      <c r="T178" s="133" t="s">
        <v>476</v>
      </c>
    </row>
    <row r="179" spans="2:22" x14ac:dyDescent="0.2">
      <c r="B179" s="6" t="s">
        <v>107</v>
      </c>
      <c r="D179" s="6" t="s">
        <v>147</v>
      </c>
      <c r="F179" s="77">
        <f t="shared" ref="F179:F187" si="39">SUM(H179:M179,O179)</f>
        <v>386321.22493576468</v>
      </c>
      <c r="H179" s="41">
        <v>296</v>
      </c>
      <c r="I179" s="41">
        <v>338341.48364207702</v>
      </c>
      <c r="J179" s="41">
        <v>3777.2212936876799</v>
      </c>
      <c r="K179" s="41">
        <v>0</v>
      </c>
      <c r="L179" s="41">
        <v>43906.519999999975</v>
      </c>
      <c r="M179" s="41">
        <v>0</v>
      </c>
      <c r="O179" s="75">
        <v>0</v>
      </c>
      <c r="Q179" s="75">
        <v>338341.48364207702</v>
      </c>
      <c r="R179" s="75">
        <v>0</v>
      </c>
      <c r="T179" s="133" t="s">
        <v>477</v>
      </c>
    </row>
    <row r="180" spans="2:22" x14ac:dyDescent="0.2">
      <c r="B180" s="6" t="s">
        <v>108</v>
      </c>
      <c r="D180" s="6" t="s">
        <v>147</v>
      </c>
      <c r="F180" s="77">
        <f t="shared" si="39"/>
        <v>5158962.8125743354</v>
      </c>
      <c r="H180" s="41">
        <v>27472</v>
      </c>
      <c r="I180" s="41">
        <v>400114.91</v>
      </c>
      <c r="J180" s="41">
        <v>3129648.98</v>
      </c>
      <c r="K180" s="41">
        <v>84305.02</v>
      </c>
      <c r="L180" s="41">
        <v>1466816.36</v>
      </c>
      <c r="M180" s="41">
        <v>12243.2565558591</v>
      </c>
      <c r="O180" s="75">
        <v>38362.286018475497</v>
      </c>
      <c r="Q180" s="75">
        <v>400114.91</v>
      </c>
      <c r="R180" s="75">
        <v>84305.02</v>
      </c>
      <c r="T180" s="133" t="s">
        <v>478</v>
      </c>
    </row>
    <row r="181" spans="2:22" x14ac:dyDescent="0.2">
      <c r="B181" s="6" t="s">
        <v>109</v>
      </c>
      <c r="D181" s="6" t="s">
        <v>147</v>
      </c>
      <c r="F181" s="77">
        <f t="shared" si="39"/>
        <v>884246.75972449966</v>
      </c>
      <c r="H181" s="41">
        <v>0</v>
      </c>
      <c r="I181" s="41">
        <v>0</v>
      </c>
      <c r="J181" s="41">
        <v>746321.89174510504</v>
      </c>
      <c r="K181" s="41">
        <v>796.36148543967101</v>
      </c>
      <c r="L181" s="41">
        <v>136430.94401748333</v>
      </c>
      <c r="M181" s="41">
        <v>697.562476471526</v>
      </c>
      <c r="O181" s="75">
        <v>0</v>
      </c>
      <c r="Q181" s="75">
        <v>0</v>
      </c>
      <c r="R181" s="75">
        <v>796.36148543967101</v>
      </c>
      <c r="T181" s="133" t="s">
        <v>479</v>
      </c>
    </row>
    <row r="182" spans="2:22" x14ac:dyDescent="0.2">
      <c r="B182" s="6" t="s">
        <v>97</v>
      </c>
      <c r="D182" s="6" t="s">
        <v>147</v>
      </c>
      <c r="F182" s="77">
        <f t="shared" si="39"/>
        <v>3747.0600000000099</v>
      </c>
      <c r="H182" s="41"/>
      <c r="I182" s="41"/>
      <c r="J182" s="41"/>
      <c r="K182" s="41">
        <v>3747.0600000000099</v>
      </c>
      <c r="L182" s="41"/>
      <c r="M182" s="41"/>
      <c r="O182" s="75"/>
      <c r="Q182" s="75"/>
      <c r="R182" s="75">
        <v>3747.0600000000099</v>
      </c>
      <c r="T182" s="133" t="s">
        <v>480</v>
      </c>
      <c r="V182" s="6" t="s">
        <v>285</v>
      </c>
    </row>
    <row r="183" spans="2:22" x14ac:dyDescent="0.2">
      <c r="B183" s="6" t="s">
        <v>98</v>
      </c>
      <c r="D183" s="6" t="s">
        <v>147</v>
      </c>
      <c r="F183" s="77">
        <f t="shared" si="39"/>
        <v>252814.25</v>
      </c>
      <c r="H183" s="41"/>
      <c r="I183" s="41"/>
      <c r="J183" s="41">
        <v>252814.25</v>
      </c>
      <c r="K183" s="41"/>
      <c r="L183" s="41"/>
      <c r="M183" s="41"/>
      <c r="O183" s="75"/>
      <c r="Q183" s="75"/>
      <c r="R183" s="75"/>
      <c r="T183" s="133" t="s">
        <v>481</v>
      </c>
      <c r="V183" s="6" t="s">
        <v>280</v>
      </c>
    </row>
    <row r="184" spans="2:22" x14ac:dyDescent="0.2">
      <c r="B184" s="6" t="s">
        <v>99</v>
      </c>
      <c r="D184" s="6" t="s">
        <v>147</v>
      </c>
      <c r="F184" s="77">
        <f t="shared" si="39"/>
        <v>0</v>
      </c>
      <c r="H184" s="41"/>
      <c r="I184" s="41"/>
      <c r="J184" s="41"/>
      <c r="K184" s="41"/>
      <c r="L184" s="41"/>
      <c r="M184" s="41"/>
      <c r="O184" s="75"/>
      <c r="Q184" s="75"/>
      <c r="R184" s="75"/>
      <c r="T184" s="133" t="s">
        <v>482</v>
      </c>
    </row>
    <row r="185" spans="2:22" x14ac:dyDescent="0.2">
      <c r="B185" s="6" t="s">
        <v>100</v>
      </c>
      <c r="D185" s="6" t="s">
        <v>147</v>
      </c>
      <c r="F185" s="77">
        <f>SUM(H185:M185,O185)</f>
        <v>0</v>
      </c>
      <c r="H185" s="41"/>
      <c r="I185" s="41"/>
      <c r="J185" s="41"/>
      <c r="K185" s="41"/>
      <c r="L185" s="41"/>
      <c r="M185" s="41"/>
      <c r="O185" s="75"/>
      <c r="Q185" s="75"/>
      <c r="R185" s="75"/>
      <c r="T185" s="133" t="s">
        <v>483</v>
      </c>
    </row>
    <row r="186" spans="2:22" x14ac:dyDescent="0.2">
      <c r="B186" s="6" t="s">
        <v>101</v>
      </c>
      <c r="D186" s="6" t="s">
        <v>147</v>
      </c>
      <c r="F186" s="77">
        <f t="shared" si="39"/>
        <v>0</v>
      </c>
      <c r="H186" s="41"/>
      <c r="I186" s="41"/>
      <c r="J186" s="41"/>
      <c r="K186" s="41"/>
      <c r="L186" s="41"/>
      <c r="M186" s="41"/>
      <c r="O186" s="75"/>
      <c r="Q186" s="75"/>
      <c r="R186" s="75"/>
      <c r="T186" s="133" t="s">
        <v>484</v>
      </c>
    </row>
    <row r="187" spans="2:22" x14ac:dyDescent="0.2">
      <c r="B187" s="6" t="s">
        <v>110</v>
      </c>
      <c r="D187" s="6" t="s">
        <v>147</v>
      </c>
      <c r="F187" s="77">
        <f t="shared" si="39"/>
        <v>0</v>
      </c>
      <c r="H187" s="41"/>
      <c r="I187" s="41"/>
      <c r="J187" s="41"/>
      <c r="K187" s="41"/>
      <c r="L187" s="41"/>
      <c r="M187" s="41"/>
      <c r="O187" s="75"/>
      <c r="Q187" s="75"/>
      <c r="R187" s="75"/>
      <c r="T187" s="133" t="s">
        <v>714</v>
      </c>
    </row>
    <row r="188" spans="2:22" x14ac:dyDescent="0.2">
      <c r="F188" s="82"/>
      <c r="O188" s="82"/>
      <c r="T188" s="133"/>
    </row>
    <row r="189" spans="2:22" x14ac:dyDescent="0.2">
      <c r="B189" s="6" t="s">
        <v>102</v>
      </c>
      <c r="D189" s="6" t="s">
        <v>147</v>
      </c>
      <c r="F189" s="77">
        <f>SUM(H189:M189,O189)</f>
        <v>6754228.3966669645</v>
      </c>
      <c r="H189" s="47">
        <f>SUM(H178:H187)</f>
        <v>27768</v>
      </c>
      <c r="I189" s="47">
        <f>SUM(I178:I187)</f>
        <v>738456.39364207699</v>
      </c>
      <c r="J189" s="47">
        <f>SUM(J178:J187)</f>
        <v>4200698.6324711572</v>
      </c>
      <c r="K189" s="47">
        <f>SUM(K178:K187)</f>
        <v>88848.441485439689</v>
      </c>
      <c r="L189" s="47">
        <f t="shared" ref="L189:M189" si="40">SUM(L178:L187)</f>
        <v>1647153.8240174835</v>
      </c>
      <c r="M189" s="47">
        <f t="shared" si="40"/>
        <v>12940.819032330626</v>
      </c>
      <c r="O189" s="77">
        <f t="shared" ref="O189" si="41">SUM(O178:O187)</f>
        <v>38362.286018475497</v>
      </c>
      <c r="Q189" s="77">
        <f>SUM(Q178:Q187)</f>
        <v>738456.39364207699</v>
      </c>
      <c r="R189" s="77">
        <f>SUM(R178:R187)</f>
        <v>88848.441485439689</v>
      </c>
      <c r="T189" s="133"/>
    </row>
    <row r="190" spans="2:22" x14ac:dyDescent="0.2">
      <c r="F190" s="82"/>
      <c r="O190" s="82"/>
      <c r="T190" s="133"/>
    </row>
    <row r="191" spans="2:22" x14ac:dyDescent="0.2">
      <c r="B191" s="5" t="s">
        <v>111</v>
      </c>
      <c r="F191" s="82"/>
      <c r="O191" s="82"/>
      <c r="T191" s="133"/>
    </row>
    <row r="192" spans="2:22" x14ac:dyDescent="0.2">
      <c r="B192" s="6" t="s">
        <v>112</v>
      </c>
      <c r="D192" s="6" t="s">
        <v>147</v>
      </c>
      <c r="F192" s="77">
        <f>SUM(H192:M192,O192)</f>
        <v>639463.61549999996</v>
      </c>
      <c r="H192" s="41"/>
      <c r="I192" s="41"/>
      <c r="J192" s="41"/>
      <c r="K192" s="41">
        <v>639463.61549999996</v>
      </c>
      <c r="L192" s="41"/>
      <c r="M192" s="41"/>
      <c r="O192" s="75"/>
      <c r="Q192" s="75"/>
      <c r="R192" s="75">
        <v>639463.61549999996</v>
      </c>
      <c r="T192" s="133" t="s">
        <v>485</v>
      </c>
    </row>
    <row r="193" spans="2:22" x14ac:dyDescent="0.2">
      <c r="F193" s="82"/>
      <c r="O193" s="82"/>
      <c r="T193" s="133"/>
    </row>
    <row r="194" spans="2:22" x14ac:dyDescent="0.2">
      <c r="B194" s="5" t="s">
        <v>113</v>
      </c>
      <c r="F194" s="82"/>
      <c r="O194" s="82"/>
      <c r="T194" s="133"/>
    </row>
    <row r="195" spans="2:22" x14ac:dyDescent="0.2">
      <c r="B195" s="6" t="s">
        <v>114</v>
      </c>
      <c r="D195" s="6" t="s">
        <v>147</v>
      </c>
      <c r="F195" s="77">
        <f>SUM(H195:M195,O195)</f>
        <v>368161.75811725133</v>
      </c>
      <c r="H195" s="41">
        <v>226</v>
      </c>
      <c r="I195" s="41">
        <v>144761.04</v>
      </c>
      <c r="J195" s="41">
        <v>23283.608117251399</v>
      </c>
      <c r="K195" s="41">
        <v>0</v>
      </c>
      <c r="L195" s="41">
        <v>199891.10999999993</v>
      </c>
      <c r="M195" s="41">
        <v>0</v>
      </c>
      <c r="O195" s="75">
        <v>0</v>
      </c>
      <c r="Q195" s="75">
        <v>144761.04</v>
      </c>
      <c r="R195" s="75">
        <v>0</v>
      </c>
      <c r="T195" s="133" t="s">
        <v>486</v>
      </c>
    </row>
    <row r="196" spans="2:22" x14ac:dyDescent="0.2">
      <c r="O196" s="82"/>
    </row>
    <row r="197" spans="2:22" s="12" customFormat="1" x14ac:dyDescent="0.2">
      <c r="B197" s="12" t="s">
        <v>115</v>
      </c>
      <c r="C197" s="56"/>
      <c r="O197" s="73"/>
      <c r="P197" s="61"/>
      <c r="Q197" s="125"/>
      <c r="R197" s="125"/>
      <c r="S197" s="125"/>
    </row>
    <row r="198" spans="2:22" x14ac:dyDescent="0.2">
      <c r="H198" s="82"/>
      <c r="I198" s="82"/>
      <c r="J198" s="82"/>
      <c r="K198" s="82"/>
      <c r="L198" s="82"/>
      <c r="M198" s="82"/>
      <c r="N198" s="82"/>
      <c r="O198" s="82"/>
    </row>
    <row r="199" spans="2:22" x14ac:dyDescent="0.2">
      <c r="B199" s="33" t="s">
        <v>94</v>
      </c>
      <c r="H199" s="105"/>
      <c r="I199" s="105"/>
      <c r="J199" s="105"/>
      <c r="K199" s="105"/>
      <c r="L199" s="105"/>
      <c r="M199" s="105"/>
      <c r="N199" s="82"/>
      <c r="O199" s="105"/>
      <c r="Q199" s="105"/>
      <c r="R199" s="105"/>
    </row>
    <row r="200" spans="2:22" x14ac:dyDescent="0.2">
      <c r="B200" s="6" t="s">
        <v>95</v>
      </c>
      <c r="D200" s="6" t="s">
        <v>92</v>
      </c>
      <c r="F200" s="77">
        <f>SUM(H200:M200,O200)</f>
        <v>1038089.0600000005</v>
      </c>
      <c r="H200" s="41">
        <v>21460</v>
      </c>
      <c r="I200" s="41">
        <v>7317.04</v>
      </c>
      <c r="J200" s="41">
        <v>767736.87</v>
      </c>
      <c r="K200" s="41">
        <v>0</v>
      </c>
      <c r="L200" s="41">
        <v>214885.42000000048</v>
      </c>
      <c r="M200" s="41">
        <v>0</v>
      </c>
      <c r="O200" s="75">
        <v>26689.73</v>
      </c>
      <c r="Q200" s="75">
        <v>7317.04</v>
      </c>
      <c r="R200" s="75">
        <v>0</v>
      </c>
      <c r="T200" s="133" t="s">
        <v>487</v>
      </c>
    </row>
    <row r="201" spans="2:22" x14ac:dyDescent="0.2">
      <c r="B201" s="6" t="s">
        <v>96</v>
      </c>
      <c r="D201" s="6" t="s">
        <v>92</v>
      </c>
      <c r="F201" s="77">
        <f t="shared" ref="F201:F206" si="42">SUM(H201:M201,O201)</f>
        <v>1072629.2248032955</v>
      </c>
      <c r="H201" s="41">
        <v>0</v>
      </c>
      <c r="I201" s="41">
        <v>0</v>
      </c>
      <c r="J201" s="41">
        <v>390727.971471133</v>
      </c>
      <c r="K201" s="41">
        <v>36139.9</v>
      </c>
      <c r="L201" s="41">
        <v>645761.35333216249</v>
      </c>
      <c r="M201" s="41">
        <v>0</v>
      </c>
      <c r="O201" s="75">
        <v>0</v>
      </c>
      <c r="Q201" s="75">
        <v>0</v>
      </c>
      <c r="R201" s="75">
        <v>36139.9</v>
      </c>
      <c r="T201" s="133" t="s">
        <v>488</v>
      </c>
    </row>
    <row r="202" spans="2:22" x14ac:dyDescent="0.2">
      <c r="B202" s="6" t="s">
        <v>97</v>
      </c>
      <c r="D202" s="6" t="s">
        <v>92</v>
      </c>
      <c r="F202" s="77">
        <f t="shared" si="42"/>
        <v>578305.73890420783</v>
      </c>
      <c r="H202" s="41"/>
      <c r="I202" s="41"/>
      <c r="J202" s="41"/>
      <c r="K202" s="41"/>
      <c r="L202" s="41">
        <v>578305.73890420783</v>
      </c>
      <c r="M202" s="41"/>
      <c r="O202" s="75"/>
      <c r="Q202" s="75"/>
      <c r="R202" s="75"/>
      <c r="T202" s="133" t="s">
        <v>489</v>
      </c>
      <c r="V202" s="113" t="s">
        <v>275</v>
      </c>
    </row>
    <row r="203" spans="2:22" x14ac:dyDescent="0.2">
      <c r="B203" s="6" t="s">
        <v>98</v>
      </c>
      <c r="D203" s="6" t="s">
        <v>92</v>
      </c>
      <c r="F203" s="77">
        <f t="shared" si="42"/>
        <v>151167.65480308601</v>
      </c>
      <c r="H203" s="41"/>
      <c r="I203" s="41">
        <v>151167.65480308601</v>
      </c>
      <c r="J203" s="41"/>
      <c r="K203" s="41"/>
      <c r="L203" s="41"/>
      <c r="M203" s="41"/>
      <c r="O203" s="75"/>
      <c r="Q203" s="75">
        <v>151167.65480308601</v>
      </c>
      <c r="R203" s="75"/>
      <c r="T203" s="133" t="s">
        <v>489</v>
      </c>
      <c r="V203" s="113" t="s">
        <v>289</v>
      </c>
    </row>
    <row r="204" spans="2:22" x14ac:dyDescent="0.2">
      <c r="B204" s="6" t="s">
        <v>99</v>
      </c>
      <c r="D204" s="6" t="s">
        <v>92</v>
      </c>
      <c r="F204" s="77">
        <f t="shared" si="42"/>
        <v>3162687.8796412284</v>
      </c>
      <c r="H204" s="41"/>
      <c r="I204" s="41">
        <v>973043.427171299</v>
      </c>
      <c r="J204" s="41"/>
      <c r="K204" s="41"/>
      <c r="L204" s="41">
        <v>2189644.4524699291</v>
      </c>
      <c r="M204" s="41"/>
      <c r="O204" s="75"/>
      <c r="Q204" s="75">
        <v>973043.427171299</v>
      </c>
      <c r="R204" s="75"/>
      <c r="T204" s="133" t="s">
        <v>489</v>
      </c>
      <c r="V204" s="113" t="s">
        <v>287</v>
      </c>
    </row>
    <row r="205" spans="2:22" x14ac:dyDescent="0.2">
      <c r="B205" s="6" t="s">
        <v>100</v>
      </c>
      <c r="D205" s="6" t="s">
        <v>92</v>
      </c>
      <c r="F205" s="77">
        <f t="shared" si="42"/>
        <v>185335.76</v>
      </c>
      <c r="H205" s="41"/>
      <c r="I205" s="41"/>
      <c r="J205" s="41">
        <v>185335.76</v>
      </c>
      <c r="K205" s="41"/>
      <c r="L205" s="41"/>
      <c r="M205" s="41"/>
      <c r="O205" s="75"/>
      <c r="Q205" s="75"/>
      <c r="R205" s="75"/>
      <c r="T205" s="133" t="s">
        <v>489</v>
      </c>
      <c r="V205" s="113" t="s">
        <v>290</v>
      </c>
    </row>
    <row r="206" spans="2:22" x14ac:dyDescent="0.2">
      <c r="B206" s="6" t="s">
        <v>101</v>
      </c>
      <c r="D206" s="6" t="s">
        <v>92</v>
      </c>
      <c r="F206" s="77">
        <f t="shared" si="42"/>
        <v>444.01592531136703</v>
      </c>
      <c r="H206" s="41"/>
      <c r="I206" s="41"/>
      <c r="J206" s="41">
        <v>444.01592531136703</v>
      </c>
      <c r="K206" s="41"/>
      <c r="L206" s="41"/>
      <c r="M206" s="41"/>
      <c r="O206" s="75"/>
      <c r="Q206" s="75"/>
      <c r="R206" s="75"/>
      <c r="T206" s="133" t="s">
        <v>489</v>
      </c>
      <c r="V206" s="113" t="s">
        <v>282</v>
      </c>
    </row>
    <row r="207" spans="2:22" x14ac:dyDescent="0.2">
      <c r="F207" s="82"/>
      <c r="O207" s="82"/>
      <c r="T207" s="133"/>
    </row>
    <row r="208" spans="2:22" x14ac:dyDescent="0.2">
      <c r="B208" s="6" t="s">
        <v>102</v>
      </c>
      <c r="D208" s="6" t="s">
        <v>92</v>
      </c>
      <c r="F208" s="77">
        <f>SUM(H208:M208,O208)</f>
        <v>6188659.3340771291</v>
      </c>
      <c r="H208" s="47">
        <f>SUM(H200:H206)</f>
        <v>21460</v>
      </c>
      <c r="I208" s="47">
        <f>SUM(I200:I206)</f>
        <v>1131528.1219743851</v>
      </c>
      <c r="J208" s="47">
        <f t="shared" ref="J208:M208" si="43">SUM(J200:J206)</f>
        <v>1344244.6173964445</v>
      </c>
      <c r="K208" s="47">
        <f t="shared" si="43"/>
        <v>36139.9</v>
      </c>
      <c r="L208" s="47">
        <f t="shared" si="43"/>
        <v>3628596.9647062998</v>
      </c>
      <c r="M208" s="47">
        <f t="shared" si="43"/>
        <v>0</v>
      </c>
      <c r="O208" s="77">
        <f t="shared" ref="O208" si="44">SUM(O200:O206)</f>
        <v>26689.73</v>
      </c>
      <c r="Q208" s="77">
        <f>SUM(Q200:Q206)</f>
        <v>1131528.1219743851</v>
      </c>
      <c r="R208" s="77">
        <f t="shared" ref="R208" si="45">SUM(R200:R206)</f>
        <v>36139.9</v>
      </c>
      <c r="T208" s="133"/>
    </row>
    <row r="209" spans="2:22" x14ac:dyDescent="0.2">
      <c r="F209" s="82"/>
      <c r="O209" s="82"/>
      <c r="T209" s="133"/>
    </row>
    <row r="210" spans="2:22" x14ac:dyDescent="0.2">
      <c r="F210" s="82"/>
      <c r="O210" s="82"/>
      <c r="T210" s="133"/>
    </row>
    <row r="211" spans="2:22" x14ac:dyDescent="0.2">
      <c r="B211" s="5" t="s">
        <v>103</v>
      </c>
      <c r="F211" s="82"/>
      <c r="O211" s="82"/>
      <c r="T211" s="133"/>
    </row>
    <row r="212" spans="2:22" x14ac:dyDescent="0.2">
      <c r="B212" s="6" t="s">
        <v>95</v>
      </c>
      <c r="D212" s="6" t="s">
        <v>92</v>
      </c>
      <c r="F212" s="77">
        <f>SUM(H212:M212,O212)</f>
        <v>1076047.9400000006</v>
      </c>
      <c r="H212" s="41">
        <v>46593</v>
      </c>
      <c r="I212" s="41">
        <v>7317.04</v>
      </c>
      <c r="J212" s="41">
        <v>767736.87</v>
      </c>
      <c r="K212" s="41">
        <v>0</v>
      </c>
      <c r="L212" s="41">
        <v>214885.42000000048</v>
      </c>
      <c r="M212" s="41">
        <v>0</v>
      </c>
      <c r="O212" s="75">
        <v>39515.61</v>
      </c>
      <c r="Q212" s="75">
        <v>7317.04</v>
      </c>
      <c r="R212" s="75">
        <v>0</v>
      </c>
      <c r="T212" s="133" t="s">
        <v>490</v>
      </c>
    </row>
    <row r="213" spans="2:22" x14ac:dyDescent="0.2">
      <c r="B213" s="6" t="s">
        <v>104</v>
      </c>
      <c r="D213" s="6" t="s">
        <v>92</v>
      </c>
      <c r="F213" s="77">
        <f t="shared" ref="F213:F218" si="46">SUM(H213:M213,O213)</f>
        <v>1036489.3248032955</v>
      </c>
      <c r="H213" s="41">
        <v>0</v>
      </c>
      <c r="I213" s="41">
        <v>0</v>
      </c>
      <c r="J213" s="41">
        <v>390727.971471133</v>
      </c>
      <c r="K213" s="41">
        <v>0</v>
      </c>
      <c r="L213" s="41">
        <v>645761.35333216249</v>
      </c>
      <c r="M213" s="41">
        <v>0</v>
      </c>
      <c r="O213" s="75">
        <v>0</v>
      </c>
      <c r="Q213" s="75">
        <v>0</v>
      </c>
      <c r="R213" s="75">
        <v>0</v>
      </c>
      <c r="T213" s="133" t="s">
        <v>491</v>
      </c>
    </row>
    <row r="214" spans="2:22" x14ac:dyDescent="0.2">
      <c r="B214" s="6" t="s">
        <v>97</v>
      </c>
      <c r="D214" s="6" t="s">
        <v>92</v>
      </c>
      <c r="F214" s="77">
        <f t="shared" si="46"/>
        <v>578305.73890420783</v>
      </c>
      <c r="H214" s="41"/>
      <c r="I214" s="41"/>
      <c r="J214" s="41"/>
      <c r="K214" s="41"/>
      <c r="L214" s="41">
        <v>578305.73890420783</v>
      </c>
      <c r="M214" s="41"/>
      <c r="O214" s="75"/>
      <c r="Q214" s="75"/>
      <c r="R214" s="75"/>
      <c r="T214" s="133" t="s">
        <v>492</v>
      </c>
      <c r="V214" s="113" t="s">
        <v>275</v>
      </c>
    </row>
    <row r="215" spans="2:22" x14ac:dyDescent="0.2">
      <c r="B215" s="6" t="s">
        <v>98</v>
      </c>
      <c r="D215" s="6" t="s">
        <v>92</v>
      </c>
      <c r="F215" s="77">
        <f t="shared" si="46"/>
        <v>151167.65480308601</v>
      </c>
      <c r="H215" s="41"/>
      <c r="I215" s="41">
        <v>151167.65480308601</v>
      </c>
      <c r="J215" s="41"/>
      <c r="K215" s="41"/>
      <c r="L215" s="41"/>
      <c r="M215" s="41"/>
      <c r="O215" s="75"/>
      <c r="Q215" s="75">
        <v>151167.65480308601</v>
      </c>
      <c r="R215" s="75"/>
      <c r="T215" s="133" t="s">
        <v>492</v>
      </c>
      <c r="V215" s="113" t="s">
        <v>289</v>
      </c>
    </row>
    <row r="216" spans="2:22" x14ac:dyDescent="0.2">
      <c r="B216" s="6" t="s">
        <v>99</v>
      </c>
      <c r="D216" s="6" t="s">
        <v>92</v>
      </c>
      <c r="F216" s="77">
        <f t="shared" si="46"/>
        <v>3162687.8796412284</v>
      </c>
      <c r="H216" s="41"/>
      <c r="I216" s="75">
        <v>973043.427171299</v>
      </c>
      <c r="J216" s="41"/>
      <c r="K216" s="41"/>
      <c r="L216" s="41">
        <v>2189644.4524699291</v>
      </c>
      <c r="M216" s="41"/>
      <c r="O216" s="75"/>
      <c r="Q216" s="75">
        <v>973043.427171299</v>
      </c>
      <c r="R216" s="75"/>
      <c r="T216" s="133" t="s">
        <v>492</v>
      </c>
      <c r="V216" s="113" t="s">
        <v>287</v>
      </c>
    </row>
    <row r="217" spans="2:22" x14ac:dyDescent="0.2">
      <c r="B217" s="6" t="s">
        <v>100</v>
      </c>
      <c r="D217" s="6" t="s">
        <v>92</v>
      </c>
      <c r="F217" s="77">
        <f t="shared" si="46"/>
        <v>0</v>
      </c>
      <c r="H217" s="41"/>
      <c r="I217" s="41"/>
      <c r="J217" s="41"/>
      <c r="K217" s="41"/>
      <c r="L217" s="41"/>
      <c r="M217" s="41"/>
      <c r="O217" s="75"/>
      <c r="Q217" s="75"/>
      <c r="R217" s="75"/>
      <c r="T217" s="133" t="s">
        <v>492</v>
      </c>
    </row>
    <row r="218" spans="2:22" x14ac:dyDescent="0.2">
      <c r="B218" s="6" t="s">
        <v>101</v>
      </c>
      <c r="D218" s="6" t="s">
        <v>92</v>
      </c>
      <c r="F218" s="77">
        <f t="shared" si="46"/>
        <v>0</v>
      </c>
      <c r="H218" s="41"/>
      <c r="I218" s="41"/>
      <c r="J218" s="41"/>
      <c r="K218" s="41"/>
      <c r="L218" s="41"/>
      <c r="M218" s="41"/>
      <c r="O218" s="75"/>
      <c r="Q218" s="75"/>
      <c r="R218" s="75"/>
      <c r="T218" s="133" t="s">
        <v>492</v>
      </c>
    </row>
    <row r="219" spans="2:22" x14ac:dyDescent="0.2">
      <c r="F219" s="82"/>
      <c r="O219" s="82"/>
      <c r="T219" s="133"/>
    </row>
    <row r="220" spans="2:22" x14ac:dyDescent="0.2">
      <c r="B220" s="6" t="s">
        <v>102</v>
      </c>
      <c r="D220" s="6" t="s">
        <v>92</v>
      </c>
      <c r="F220" s="77">
        <f>SUM(H220:M220,O220)</f>
        <v>6004698.5381518183</v>
      </c>
      <c r="H220" s="47">
        <f>SUM(H212:H218)</f>
        <v>46593</v>
      </c>
      <c r="I220" s="47">
        <f t="shared" ref="I220:M220" si="47">SUM(I212:I218)</f>
        <v>1131528.1219743851</v>
      </c>
      <c r="J220" s="47">
        <f t="shared" si="47"/>
        <v>1158464.8414711331</v>
      </c>
      <c r="K220" s="47">
        <f t="shared" si="47"/>
        <v>0</v>
      </c>
      <c r="L220" s="47">
        <f t="shared" si="47"/>
        <v>3628596.9647062998</v>
      </c>
      <c r="M220" s="47">
        <f t="shared" si="47"/>
        <v>0</v>
      </c>
      <c r="O220" s="77">
        <f t="shared" ref="O220" si="48">SUM(O212:O218)</f>
        <v>39515.61</v>
      </c>
      <c r="Q220" s="77">
        <f t="shared" ref="Q220:R220" si="49">SUM(Q212:Q218)</f>
        <v>1131528.1219743851</v>
      </c>
      <c r="R220" s="77">
        <f t="shared" si="49"/>
        <v>0</v>
      </c>
      <c r="T220" s="133"/>
    </row>
    <row r="221" spans="2:22" x14ac:dyDescent="0.2">
      <c r="F221" s="82"/>
      <c r="O221" s="82"/>
      <c r="T221" s="133"/>
    </row>
    <row r="222" spans="2:22" x14ac:dyDescent="0.2">
      <c r="F222" s="82"/>
      <c r="O222" s="82"/>
      <c r="T222" s="133"/>
    </row>
    <row r="223" spans="2:22" x14ac:dyDescent="0.2">
      <c r="B223" s="5" t="s">
        <v>105</v>
      </c>
      <c r="F223" s="82"/>
      <c r="O223" s="82"/>
      <c r="T223" s="133"/>
    </row>
    <row r="224" spans="2:22" x14ac:dyDescent="0.2">
      <c r="B224" s="6" t="s">
        <v>106</v>
      </c>
      <c r="D224" s="6" t="s">
        <v>92</v>
      </c>
      <c r="F224" s="77">
        <f>SUM(H224:M224,O224)</f>
        <v>92849.209494752606</v>
      </c>
      <c r="H224" s="41">
        <v>0</v>
      </c>
      <c r="I224" s="41">
        <v>0</v>
      </c>
      <c r="J224" s="41">
        <v>92849.209494752606</v>
      </c>
      <c r="K224" s="41">
        <v>0</v>
      </c>
      <c r="L224" s="41">
        <v>0</v>
      </c>
      <c r="M224" s="41">
        <v>0</v>
      </c>
      <c r="O224" s="75">
        <v>0</v>
      </c>
      <c r="Q224" s="75">
        <v>0</v>
      </c>
      <c r="R224" s="75">
        <v>0</v>
      </c>
      <c r="T224" s="133" t="s">
        <v>493</v>
      </c>
    </row>
    <row r="225" spans="2:22" x14ac:dyDescent="0.2">
      <c r="B225" s="6" t="s">
        <v>107</v>
      </c>
      <c r="D225" s="6" t="s">
        <v>92</v>
      </c>
      <c r="F225" s="77">
        <f t="shared" ref="F225:F233" si="50">SUM(H225:M225,O225)</f>
        <v>415235.51985269756</v>
      </c>
      <c r="H225" s="41">
        <v>0</v>
      </c>
      <c r="I225" s="41">
        <v>361441.53088511003</v>
      </c>
      <c r="J225" s="41">
        <v>6508.8589675875801</v>
      </c>
      <c r="K225" s="41">
        <v>0</v>
      </c>
      <c r="L225" s="41">
        <v>47285.129999999961</v>
      </c>
      <c r="M225" s="41">
        <v>0</v>
      </c>
      <c r="O225" s="75">
        <v>0</v>
      </c>
      <c r="Q225" s="75">
        <v>361441.53088511003</v>
      </c>
      <c r="R225" s="75">
        <v>0</v>
      </c>
      <c r="T225" s="133" t="s">
        <v>494</v>
      </c>
    </row>
    <row r="226" spans="2:22" x14ac:dyDescent="0.2">
      <c r="B226" s="6" t="s">
        <v>108</v>
      </c>
      <c r="D226" s="6" t="s">
        <v>92</v>
      </c>
      <c r="F226" s="77">
        <f t="shared" si="50"/>
        <v>3431198.6597169307</v>
      </c>
      <c r="H226" s="41">
        <v>23170</v>
      </c>
      <c r="I226" s="41">
        <v>373219.71</v>
      </c>
      <c r="J226" s="41">
        <v>949734.44999997003</v>
      </c>
      <c r="K226" s="41">
        <v>77502.740000000005</v>
      </c>
      <c r="L226" s="41">
        <v>1935545.5389483848</v>
      </c>
      <c r="M226" s="41">
        <v>31385.378772742501</v>
      </c>
      <c r="O226" s="75">
        <v>40640.841995833398</v>
      </c>
      <c r="Q226" s="75">
        <v>373219.71</v>
      </c>
      <c r="R226" s="75">
        <v>77502.740000000005</v>
      </c>
      <c r="T226" s="133" t="s">
        <v>495</v>
      </c>
    </row>
    <row r="227" spans="2:22" x14ac:dyDescent="0.2">
      <c r="B227" s="6" t="s">
        <v>109</v>
      </c>
      <c r="D227" s="6" t="s">
        <v>92</v>
      </c>
      <c r="F227" s="77">
        <f t="shared" si="50"/>
        <v>698151.52751911955</v>
      </c>
      <c r="H227" s="41">
        <v>0</v>
      </c>
      <c r="I227" s="41">
        <v>0</v>
      </c>
      <c r="J227" s="41">
        <v>571030.04824624804</v>
      </c>
      <c r="K227" s="41">
        <v>633.62</v>
      </c>
      <c r="L227" s="41">
        <v>126094.91228823505</v>
      </c>
      <c r="M227" s="41">
        <v>392.94698463648098</v>
      </c>
      <c r="O227" s="75">
        <v>0</v>
      </c>
      <c r="Q227" s="75">
        <v>0</v>
      </c>
      <c r="R227" s="75">
        <v>633.62</v>
      </c>
      <c r="T227" s="133" t="s">
        <v>496</v>
      </c>
    </row>
    <row r="228" spans="2:22" x14ac:dyDescent="0.2">
      <c r="B228" s="6" t="s">
        <v>97</v>
      </c>
      <c r="D228" s="6" t="s">
        <v>92</v>
      </c>
      <c r="F228" s="77">
        <f t="shared" si="50"/>
        <v>3121.91</v>
      </c>
      <c r="H228" s="41"/>
      <c r="I228" s="41"/>
      <c r="J228" s="41"/>
      <c r="K228" s="41">
        <v>3121.91</v>
      </c>
      <c r="L228" s="41"/>
      <c r="M228" s="41"/>
      <c r="O228" s="75"/>
      <c r="Q228" s="75"/>
      <c r="R228" s="75">
        <v>3121.91</v>
      </c>
      <c r="T228" s="133" t="s">
        <v>497</v>
      </c>
      <c r="V228" s="6" t="s">
        <v>285</v>
      </c>
    </row>
    <row r="229" spans="2:22" x14ac:dyDescent="0.2">
      <c r="B229" s="6" t="s">
        <v>98</v>
      </c>
      <c r="D229" s="6" t="s">
        <v>92</v>
      </c>
      <c r="F229" s="77">
        <f t="shared" si="50"/>
        <v>952096.72077467304</v>
      </c>
      <c r="H229" s="41"/>
      <c r="I229" s="41"/>
      <c r="J229" s="41">
        <v>952096.72077467304</v>
      </c>
      <c r="K229" s="41"/>
      <c r="L229" s="41"/>
      <c r="M229" s="41"/>
      <c r="O229" s="75"/>
      <c r="Q229" s="75"/>
      <c r="R229" s="75"/>
      <c r="T229" s="133" t="s">
        <v>498</v>
      </c>
      <c r="V229" s="6" t="s">
        <v>280</v>
      </c>
    </row>
    <row r="230" spans="2:22" x14ac:dyDescent="0.2">
      <c r="B230" s="6" t="s">
        <v>99</v>
      </c>
      <c r="D230" s="6" t="s">
        <v>92</v>
      </c>
      <c r="F230" s="77">
        <f t="shared" si="50"/>
        <v>0</v>
      </c>
      <c r="H230" s="41"/>
      <c r="I230" s="41"/>
      <c r="J230" s="41"/>
      <c r="K230" s="41"/>
      <c r="L230" s="41"/>
      <c r="M230" s="41"/>
      <c r="O230" s="75"/>
      <c r="Q230" s="75"/>
      <c r="R230" s="75"/>
      <c r="T230" s="133" t="s">
        <v>499</v>
      </c>
    </row>
    <row r="231" spans="2:22" x14ac:dyDescent="0.2">
      <c r="B231" s="6" t="s">
        <v>100</v>
      </c>
      <c r="D231" s="6" t="s">
        <v>92</v>
      </c>
      <c r="F231" s="77">
        <f>SUM(H231:M231,O231)</f>
        <v>0</v>
      </c>
      <c r="H231" s="41"/>
      <c r="I231" s="41"/>
      <c r="J231" s="41"/>
      <c r="K231" s="41"/>
      <c r="L231" s="41"/>
      <c r="M231" s="41"/>
      <c r="O231" s="75"/>
      <c r="Q231" s="75"/>
      <c r="R231" s="75"/>
      <c r="T231" s="133" t="s">
        <v>500</v>
      </c>
    </row>
    <row r="232" spans="2:22" x14ac:dyDescent="0.2">
      <c r="B232" s="6" t="s">
        <v>101</v>
      </c>
      <c r="D232" s="6" t="s">
        <v>92</v>
      </c>
      <c r="F232" s="77">
        <f t="shared" si="50"/>
        <v>0</v>
      </c>
      <c r="H232" s="41"/>
      <c r="I232" s="41"/>
      <c r="J232" s="41"/>
      <c r="K232" s="41"/>
      <c r="L232" s="41"/>
      <c r="M232" s="41"/>
      <c r="O232" s="75"/>
      <c r="Q232" s="75"/>
      <c r="R232" s="75"/>
      <c r="T232" s="133" t="s">
        <v>501</v>
      </c>
    </row>
    <row r="233" spans="2:22" x14ac:dyDescent="0.2">
      <c r="B233" s="6" t="s">
        <v>110</v>
      </c>
      <c r="D233" s="6" t="s">
        <v>92</v>
      </c>
      <c r="F233" s="77">
        <f t="shared" si="50"/>
        <v>0</v>
      </c>
      <c r="H233" s="41"/>
      <c r="I233" s="41"/>
      <c r="J233" s="41"/>
      <c r="K233" s="41"/>
      <c r="L233" s="41"/>
      <c r="M233" s="41"/>
      <c r="O233" s="75"/>
      <c r="Q233" s="75"/>
      <c r="R233" s="75"/>
      <c r="T233" s="133" t="s">
        <v>715</v>
      </c>
    </row>
    <row r="234" spans="2:22" x14ac:dyDescent="0.2">
      <c r="F234" s="82"/>
      <c r="O234" s="82"/>
      <c r="T234" s="133"/>
    </row>
    <row r="235" spans="2:22" x14ac:dyDescent="0.2">
      <c r="B235" s="6" t="s">
        <v>102</v>
      </c>
      <c r="D235" s="6" t="s">
        <v>92</v>
      </c>
      <c r="F235" s="77">
        <f>SUM(H235:M235,O235)</f>
        <v>5592653.5473581739</v>
      </c>
      <c r="H235" s="47">
        <f>SUM(H224:H233)</f>
        <v>23170</v>
      </c>
      <c r="I235" s="47">
        <f>SUM(I224:I233)</f>
        <v>734661.24088511011</v>
      </c>
      <c r="J235" s="47">
        <f>SUM(J224:J233)</f>
        <v>2572219.2874832312</v>
      </c>
      <c r="K235" s="47">
        <f>SUM(K224:K233)</f>
        <v>81258.27</v>
      </c>
      <c r="L235" s="47">
        <f t="shared" ref="L235:M235" si="51">SUM(L224:L233)</f>
        <v>2108925.58123662</v>
      </c>
      <c r="M235" s="47">
        <f t="shared" si="51"/>
        <v>31778.325757378982</v>
      </c>
      <c r="O235" s="77">
        <f t="shared" ref="O235" si="52">SUM(O224:O233)</f>
        <v>40640.841995833398</v>
      </c>
      <c r="Q235" s="77">
        <f>SUM(Q224:Q233)</f>
        <v>734661.24088511011</v>
      </c>
      <c r="R235" s="77">
        <f>SUM(R224:R233)</f>
        <v>81258.27</v>
      </c>
      <c r="T235" s="133"/>
    </row>
    <row r="236" spans="2:22" x14ac:dyDescent="0.2">
      <c r="F236" s="82"/>
      <c r="O236" s="82"/>
      <c r="T236" s="133"/>
    </row>
    <row r="237" spans="2:22" x14ac:dyDescent="0.2">
      <c r="B237" s="5" t="s">
        <v>111</v>
      </c>
      <c r="F237" s="82"/>
      <c r="O237" s="82"/>
      <c r="T237" s="133"/>
    </row>
    <row r="238" spans="2:22" x14ac:dyDescent="0.2">
      <c r="B238" s="6" t="s">
        <v>112</v>
      </c>
      <c r="D238" s="6" t="s">
        <v>92</v>
      </c>
      <c r="F238" s="77">
        <f>SUM(H238:M238,O238)</f>
        <v>21189.39</v>
      </c>
      <c r="H238" s="41"/>
      <c r="I238" s="41"/>
      <c r="J238" s="41"/>
      <c r="K238" s="41">
        <v>21189.39</v>
      </c>
      <c r="L238" s="41"/>
      <c r="M238" s="41"/>
      <c r="O238" s="75"/>
      <c r="Q238" s="75"/>
      <c r="R238" s="75">
        <v>21189.39</v>
      </c>
      <c r="T238" s="133" t="s">
        <v>502</v>
      </c>
    </row>
    <row r="239" spans="2:22" x14ac:dyDescent="0.2">
      <c r="F239" s="82"/>
      <c r="O239" s="82"/>
      <c r="T239" s="133"/>
    </row>
    <row r="240" spans="2:22" x14ac:dyDescent="0.2">
      <c r="B240" s="5" t="s">
        <v>113</v>
      </c>
      <c r="F240" s="82"/>
      <c r="O240" s="82"/>
      <c r="T240" s="133"/>
    </row>
    <row r="241" spans="2:22" x14ac:dyDescent="0.2">
      <c r="B241" s="6" t="s">
        <v>114</v>
      </c>
      <c r="D241" s="6" t="s">
        <v>92</v>
      </c>
      <c r="F241" s="77">
        <f>SUM(H241:M241,O241)</f>
        <v>462325.74653983337</v>
      </c>
      <c r="H241" s="41">
        <v>0</v>
      </c>
      <c r="I241" s="41">
        <v>231231.13</v>
      </c>
      <c r="J241" s="41">
        <v>35900.116539833398</v>
      </c>
      <c r="K241" s="41">
        <v>192.68</v>
      </c>
      <c r="L241" s="41">
        <v>195001.82000000004</v>
      </c>
      <c r="M241" s="41">
        <v>0</v>
      </c>
      <c r="O241" s="75">
        <v>0</v>
      </c>
      <c r="Q241" s="75">
        <v>231231.13</v>
      </c>
      <c r="R241" s="75">
        <v>192.68</v>
      </c>
      <c r="T241" s="133" t="s">
        <v>503</v>
      </c>
    </row>
    <row r="242" spans="2:22" x14ac:dyDescent="0.2">
      <c r="O242" s="82"/>
    </row>
    <row r="243" spans="2:22" s="12" customFormat="1" x14ac:dyDescent="0.2">
      <c r="B243" s="12" t="s">
        <v>120</v>
      </c>
      <c r="C243" s="56"/>
      <c r="O243" s="73"/>
      <c r="P243" s="61"/>
      <c r="Q243" s="125"/>
      <c r="R243" s="125"/>
      <c r="S243" s="125"/>
    </row>
    <row r="244" spans="2:22" x14ac:dyDescent="0.2">
      <c r="O244" s="82"/>
    </row>
    <row r="245" spans="2:22" x14ac:dyDescent="0.2">
      <c r="B245" s="33" t="s">
        <v>94</v>
      </c>
      <c r="O245" s="82"/>
    </row>
    <row r="246" spans="2:22" x14ac:dyDescent="0.2">
      <c r="B246" s="6" t="s">
        <v>95</v>
      </c>
      <c r="D246" s="6" t="s">
        <v>93</v>
      </c>
      <c r="F246" s="77">
        <f>SUM(H246:M246,O246)</f>
        <v>908128.37999999989</v>
      </c>
      <c r="H246" s="165">
        <v>14410.73</v>
      </c>
      <c r="I246" s="165">
        <v>13329.21</v>
      </c>
      <c r="J246" s="165">
        <v>675221.07</v>
      </c>
      <c r="K246" s="165">
        <v>0</v>
      </c>
      <c r="L246" s="165">
        <v>205167.37</v>
      </c>
      <c r="M246" s="165">
        <v>0</v>
      </c>
      <c r="N246" s="82"/>
      <c r="O246" s="165">
        <v>0</v>
      </c>
      <c r="Q246" s="165">
        <v>13329.21</v>
      </c>
      <c r="R246" s="165">
        <v>0</v>
      </c>
      <c r="T246" s="6" t="s">
        <v>826</v>
      </c>
      <c r="V246" s="155"/>
    </row>
    <row r="247" spans="2:22" x14ac:dyDescent="0.2">
      <c r="B247" s="6" t="s">
        <v>96</v>
      </c>
      <c r="D247" s="6" t="s">
        <v>93</v>
      </c>
      <c r="F247" s="77">
        <f t="shared" ref="F247:F252" si="53">SUM(H247:M247,O247)</f>
        <v>862735.97328580101</v>
      </c>
      <c r="H247" s="165">
        <v>0</v>
      </c>
      <c r="I247" s="165">
        <v>0</v>
      </c>
      <c r="J247" s="165">
        <v>377920.44173869974</v>
      </c>
      <c r="K247" s="165">
        <v>7478.15</v>
      </c>
      <c r="L247" s="165">
        <v>477337.38154710131</v>
      </c>
      <c r="M247" s="165">
        <v>0</v>
      </c>
      <c r="N247" s="82"/>
      <c r="O247" s="165">
        <v>0</v>
      </c>
      <c r="Q247" s="165">
        <v>0</v>
      </c>
      <c r="R247" s="165">
        <v>7478.15</v>
      </c>
      <c r="T247" s="6" t="s">
        <v>843</v>
      </c>
    </row>
    <row r="248" spans="2:22" x14ac:dyDescent="0.2">
      <c r="B248" s="6" t="s">
        <v>97</v>
      </c>
      <c r="D248" s="6" t="s">
        <v>93</v>
      </c>
      <c r="F248" s="77">
        <f t="shared" si="53"/>
        <v>607377.25988544128</v>
      </c>
      <c r="H248" s="154"/>
      <c r="I248" s="165"/>
      <c r="J248" s="165">
        <v>-31263.473369121552</v>
      </c>
      <c r="K248" s="154"/>
      <c r="L248" s="165">
        <v>638640.73325456283</v>
      </c>
      <c r="M248" s="154"/>
      <c r="N248" s="82"/>
      <c r="O248" s="154"/>
      <c r="Q248" s="165"/>
      <c r="R248" s="154"/>
      <c r="T248" s="6" t="s">
        <v>827</v>
      </c>
      <c r="V248" s="6" t="s">
        <v>890</v>
      </c>
    </row>
    <row r="249" spans="2:22" x14ac:dyDescent="0.2">
      <c r="B249" s="6" t="s">
        <v>98</v>
      </c>
      <c r="D249" s="6" t="s">
        <v>93</v>
      </c>
      <c r="F249" s="77">
        <f t="shared" si="53"/>
        <v>2007687.7026086804</v>
      </c>
      <c r="H249" s="154"/>
      <c r="I249" s="165">
        <v>193598.22223742073</v>
      </c>
      <c r="J249" s="165">
        <v>256077.86000000002</v>
      </c>
      <c r="K249" s="154"/>
      <c r="L249" s="165">
        <v>1558011.6203712595</v>
      </c>
      <c r="M249" s="154"/>
      <c r="N249" s="82"/>
      <c r="O249" s="154"/>
      <c r="Q249" s="165">
        <v>193598.22223742073</v>
      </c>
      <c r="R249" s="154"/>
      <c r="T249" s="6" t="s">
        <v>827</v>
      </c>
      <c r="V249" s="6" t="s">
        <v>891</v>
      </c>
    </row>
    <row r="250" spans="2:22" x14ac:dyDescent="0.2">
      <c r="B250" s="6" t="s">
        <v>99</v>
      </c>
      <c r="D250" s="6" t="s">
        <v>93</v>
      </c>
      <c r="F250" s="77">
        <f t="shared" si="53"/>
        <v>732195.32947430853</v>
      </c>
      <c r="H250" s="154"/>
      <c r="I250" s="165">
        <v>732195.32947430853</v>
      </c>
      <c r="J250" s="154"/>
      <c r="K250" s="154"/>
      <c r="L250" s="154"/>
      <c r="M250" s="154"/>
      <c r="N250" s="82"/>
      <c r="O250" s="154"/>
      <c r="Q250" s="165">
        <v>732195.32947430853</v>
      </c>
      <c r="R250" s="154"/>
      <c r="T250" s="6" t="s">
        <v>827</v>
      </c>
      <c r="V250" s="6" t="s">
        <v>889</v>
      </c>
    </row>
    <row r="251" spans="2:22" x14ac:dyDescent="0.2">
      <c r="B251" s="6" t="s">
        <v>100</v>
      </c>
      <c r="D251" s="6" t="s">
        <v>93</v>
      </c>
      <c r="F251" s="77">
        <f t="shared" si="53"/>
        <v>0</v>
      </c>
      <c r="H251" s="154"/>
      <c r="I251" s="154"/>
      <c r="J251" s="154"/>
      <c r="K251" s="154"/>
      <c r="L251" s="154"/>
      <c r="M251" s="154"/>
      <c r="N251" s="82"/>
      <c r="O251" s="154"/>
      <c r="Q251" s="154"/>
      <c r="R251" s="154"/>
      <c r="T251" s="6" t="s">
        <v>827</v>
      </c>
    </row>
    <row r="252" spans="2:22" x14ac:dyDescent="0.2">
      <c r="B252" s="6" t="s">
        <v>101</v>
      </c>
      <c r="D252" s="6" t="s">
        <v>93</v>
      </c>
      <c r="F252" s="77">
        <f t="shared" si="53"/>
        <v>0</v>
      </c>
      <c r="H252" s="154"/>
      <c r="I252" s="154"/>
      <c r="J252" s="154"/>
      <c r="K252" s="154"/>
      <c r="L252" s="154"/>
      <c r="M252" s="154"/>
      <c r="N252" s="82"/>
      <c r="O252" s="75"/>
      <c r="Q252" s="154"/>
      <c r="R252" s="154"/>
      <c r="T252" s="6" t="s">
        <v>827</v>
      </c>
    </row>
    <row r="253" spans="2:22" x14ac:dyDescent="0.2">
      <c r="F253" s="82"/>
      <c r="H253" s="82"/>
      <c r="I253" s="82"/>
      <c r="J253" s="82"/>
      <c r="K253" s="82"/>
      <c r="L253" s="82"/>
      <c r="M253" s="82"/>
      <c r="N253" s="82"/>
      <c r="O253" s="82"/>
    </row>
    <row r="254" spans="2:22" x14ac:dyDescent="0.2">
      <c r="B254" s="6" t="s">
        <v>102</v>
      </c>
      <c r="D254" s="6" t="s">
        <v>93</v>
      </c>
      <c r="F254" s="77">
        <f>SUM(H254:M254,O254)</f>
        <v>5118124.6452542311</v>
      </c>
      <c r="H254" s="77">
        <f>SUM(H246:H252)</f>
        <v>14410.73</v>
      </c>
      <c r="I254" s="77">
        <f>SUM(I246:I252)</f>
        <v>939122.76171172922</v>
      </c>
      <c r="J254" s="77">
        <f t="shared" ref="J254:M254" si="54">SUM(J246:J252)</f>
        <v>1277955.8983695782</v>
      </c>
      <c r="K254" s="77">
        <f t="shared" si="54"/>
        <v>7478.15</v>
      </c>
      <c r="L254" s="77">
        <f t="shared" si="54"/>
        <v>2879157.1051729238</v>
      </c>
      <c r="M254" s="77">
        <f t="shared" si="54"/>
        <v>0</v>
      </c>
      <c r="N254" s="82"/>
      <c r="O254" s="77">
        <f t="shared" ref="O254" si="55">SUM(O246:O252)</f>
        <v>0</v>
      </c>
      <c r="Q254" s="77">
        <f>SUM(Q246:Q252)</f>
        <v>939122.76171172922</v>
      </c>
      <c r="R254" s="77">
        <f t="shared" ref="R254" si="56">SUM(R246:R252)</f>
        <v>7478.15</v>
      </c>
    </row>
    <row r="255" spans="2:22" x14ac:dyDescent="0.2">
      <c r="F255" s="82"/>
      <c r="H255" s="82"/>
      <c r="I255" s="82"/>
      <c r="J255" s="82"/>
      <c r="K255" s="82"/>
      <c r="L255" s="82"/>
      <c r="M255" s="82"/>
      <c r="N255" s="82"/>
      <c r="O255" s="82"/>
    </row>
    <row r="256" spans="2:22" x14ac:dyDescent="0.2">
      <c r="F256" s="82"/>
      <c r="H256" s="82"/>
      <c r="I256" s="82"/>
      <c r="J256" s="82"/>
      <c r="K256" s="82"/>
      <c r="L256" s="82"/>
      <c r="M256" s="82"/>
      <c r="N256" s="82"/>
      <c r="O256" s="82"/>
    </row>
    <row r="257" spans="2:22" x14ac:dyDescent="0.2">
      <c r="B257" s="5" t="s">
        <v>103</v>
      </c>
      <c r="F257" s="82"/>
      <c r="H257" s="82"/>
      <c r="I257" s="82"/>
      <c r="J257" s="82"/>
      <c r="K257" s="82"/>
      <c r="L257" s="82"/>
      <c r="M257" s="82"/>
      <c r="N257" s="82"/>
      <c r="O257" s="82"/>
    </row>
    <row r="258" spans="2:22" x14ac:dyDescent="0.2">
      <c r="B258" s="6" t="s">
        <v>95</v>
      </c>
      <c r="D258" s="6" t="s">
        <v>93</v>
      </c>
      <c r="F258" s="77">
        <f>SUM(H258:M258,O258)</f>
        <v>978331.80999999994</v>
      </c>
      <c r="H258" s="165">
        <v>84614.16</v>
      </c>
      <c r="I258" s="165">
        <v>13329.21</v>
      </c>
      <c r="J258" s="165">
        <v>675221.07</v>
      </c>
      <c r="K258" s="165">
        <v>0</v>
      </c>
      <c r="L258" s="165">
        <v>205167.37</v>
      </c>
      <c r="M258" s="165">
        <v>0</v>
      </c>
      <c r="N258" s="82"/>
      <c r="O258" s="165">
        <v>0</v>
      </c>
      <c r="Q258" s="165">
        <v>13329.21</v>
      </c>
      <c r="R258" s="165">
        <v>0</v>
      </c>
      <c r="T258" s="6" t="s">
        <v>828</v>
      </c>
    </row>
    <row r="259" spans="2:22" x14ac:dyDescent="0.2">
      <c r="B259" s="6" t="s">
        <v>104</v>
      </c>
      <c r="D259" s="6" t="s">
        <v>93</v>
      </c>
      <c r="F259" s="77">
        <f t="shared" ref="F259:F264" si="57">SUM(H259:M259,O259)</f>
        <v>855257.8232858011</v>
      </c>
      <c r="H259" s="165">
        <v>0</v>
      </c>
      <c r="I259" s="165">
        <v>0</v>
      </c>
      <c r="J259" s="165">
        <v>377920.44173869974</v>
      </c>
      <c r="K259" s="165">
        <v>0</v>
      </c>
      <c r="L259" s="165">
        <v>477337.38154710131</v>
      </c>
      <c r="M259" s="165">
        <v>0</v>
      </c>
      <c r="N259" s="82"/>
      <c r="O259" s="165">
        <v>0</v>
      </c>
      <c r="Q259" s="165">
        <v>0</v>
      </c>
      <c r="R259" s="165">
        <v>0</v>
      </c>
      <c r="T259" s="6" t="s">
        <v>829</v>
      </c>
    </row>
    <row r="260" spans="2:22" x14ac:dyDescent="0.2">
      <c r="B260" s="6" t="s">
        <v>97</v>
      </c>
      <c r="D260" s="6" t="s">
        <v>93</v>
      </c>
      <c r="F260" s="77">
        <f t="shared" si="57"/>
        <v>638640.73325456283</v>
      </c>
      <c r="H260" s="154"/>
      <c r="I260" s="165"/>
      <c r="J260" s="154"/>
      <c r="K260" s="154"/>
      <c r="L260" s="165">
        <v>638640.73325456283</v>
      </c>
      <c r="M260" s="154"/>
      <c r="N260" s="82"/>
      <c r="O260" s="154"/>
      <c r="Q260" s="165"/>
      <c r="R260" s="154"/>
      <c r="T260" s="6" t="s">
        <v>830</v>
      </c>
      <c r="V260" s="6" t="s">
        <v>349</v>
      </c>
    </row>
    <row r="261" spans="2:22" x14ac:dyDescent="0.2">
      <c r="B261" s="6" t="s">
        <v>98</v>
      </c>
      <c r="D261" s="6" t="s">
        <v>93</v>
      </c>
      <c r="F261" s="77">
        <f t="shared" si="57"/>
        <v>1751609.8426086803</v>
      </c>
      <c r="H261" s="154"/>
      <c r="I261" s="165">
        <v>193598.22223742073</v>
      </c>
      <c r="J261" s="154"/>
      <c r="K261" s="154"/>
      <c r="L261" s="165">
        <v>1558011.6203712595</v>
      </c>
      <c r="M261" s="154"/>
      <c r="N261" s="82"/>
      <c r="O261" s="154"/>
      <c r="Q261" s="165">
        <v>193598.22223742073</v>
      </c>
      <c r="R261" s="154"/>
      <c r="T261" s="6" t="s">
        <v>830</v>
      </c>
      <c r="V261" s="6" t="s">
        <v>892</v>
      </c>
    </row>
    <row r="262" spans="2:22" x14ac:dyDescent="0.2">
      <c r="B262" s="6" t="s">
        <v>99</v>
      </c>
      <c r="D262" s="6" t="s">
        <v>93</v>
      </c>
      <c r="F262" s="77">
        <f t="shared" si="57"/>
        <v>732195.32947430853</v>
      </c>
      <c r="H262" s="154"/>
      <c r="I262" s="165">
        <v>732195.32947430853</v>
      </c>
      <c r="J262" s="154"/>
      <c r="K262" s="154"/>
      <c r="L262" s="154"/>
      <c r="M262" s="154"/>
      <c r="N262" s="82"/>
      <c r="O262" s="154"/>
      <c r="Q262" s="165">
        <v>732195.32947430853</v>
      </c>
      <c r="R262" s="154"/>
      <c r="T262" s="6" t="s">
        <v>830</v>
      </c>
      <c r="V262" s="6" t="s">
        <v>889</v>
      </c>
    </row>
    <row r="263" spans="2:22" x14ac:dyDescent="0.2">
      <c r="B263" s="6" t="s">
        <v>100</v>
      </c>
      <c r="D263" s="6" t="s">
        <v>93</v>
      </c>
      <c r="F263" s="77">
        <f t="shared" si="57"/>
        <v>0</v>
      </c>
      <c r="H263" s="154"/>
      <c r="I263" s="154"/>
      <c r="J263" s="154"/>
      <c r="K263" s="154"/>
      <c r="L263" s="154"/>
      <c r="M263" s="154"/>
      <c r="N263" s="82"/>
      <c r="O263" s="154"/>
      <c r="Q263" s="154"/>
      <c r="R263" s="154"/>
      <c r="T263" s="6" t="s">
        <v>830</v>
      </c>
    </row>
    <row r="264" spans="2:22" x14ac:dyDescent="0.2">
      <c r="B264" s="6" t="s">
        <v>101</v>
      </c>
      <c r="D264" s="6" t="s">
        <v>93</v>
      </c>
      <c r="F264" s="77">
        <f t="shared" si="57"/>
        <v>0</v>
      </c>
      <c r="H264" s="75"/>
      <c r="I264" s="75"/>
      <c r="J264" s="75"/>
      <c r="K264" s="75"/>
      <c r="L264" s="75"/>
      <c r="M264" s="75"/>
      <c r="N264" s="82"/>
      <c r="O264" s="154"/>
      <c r="Q264" s="75"/>
      <c r="R264" s="75"/>
      <c r="T264" s="6" t="s">
        <v>830</v>
      </c>
    </row>
    <row r="265" spans="2:22" x14ac:dyDescent="0.2">
      <c r="F265" s="82"/>
      <c r="H265" s="82"/>
      <c r="I265" s="82"/>
      <c r="J265" s="82"/>
      <c r="K265" s="82"/>
      <c r="L265" s="82"/>
      <c r="M265" s="82"/>
      <c r="N265" s="82"/>
      <c r="O265" s="82"/>
    </row>
    <row r="266" spans="2:22" x14ac:dyDescent="0.2">
      <c r="B266" s="6" t="s">
        <v>102</v>
      </c>
      <c r="D266" s="6" t="s">
        <v>93</v>
      </c>
      <c r="F266" s="77">
        <f>SUM(H266:M266,O266)</f>
        <v>4956035.5386233525</v>
      </c>
      <c r="H266" s="77">
        <f>SUM(H258:H264)</f>
        <v>84614.16</v>
      </c>
      <c r="I266" s="77">
        <f t="shared" ref="I266:M266" si="58">SUM(I258:I264)</f>
        <v>939122.76171172922</v>
      </c>
      <c r="J266" s="77">
        <f t="shared" si="58"/>
        <v>1053141.5117386996</v>
      </c>
      <c r="K266" s="77">
        <f t="shared" si="58"/>
        <v>0</v>
      </c>
      <c r="L266" s="77">
        <f t="shared" si="58"/>
        <v>2879157.1051729238</v>
      </c>
      <c r="M266" s="77">
        <f t="shared" si="58"/>
        <v>0</v>
      </c>
      <c r="N266" s="82"/>
      <c r="O266" s="77">
        <f t="shared" ref="O266" si="59">SUM(O258:O264)</f>
        <v>0</v>
      </c>
      <c r="Q266" s="77">
        <f t="shared" ref="Q266:R266" si="60">SUM(Q258:Q264)</f>
        <v>939122.76171172922</v>
      </c>
      <c r="R266" s="77">
        <f t="shared" si="60"/>
        <v>0</v>
      </c>
    </row>
    <row r="267" spans="2:22" x14ac:dyDescent="0.2">
      <c r="F267" s="82"/>
      <c r="H267" s="82"/>
      <c r="I267" s="82"/>
      <c r="J267" s="82"/>
      <c r="K267" s="82"/>
      <c r="L267" s="82"/>
      <c r="M267" s="82"/>
      <c r="N267" s="82"/>
      <c r="O267" s="82"/>
    </row>
    <row r="268" spans="2:22" x14ac:dyDescent="0.2">
      <c r="F268" s="82"/>
      <c r="H268" s="82"/>
      <c r="I268" s="82"/>
      <c r="J268" s="82"/>
      <c r="K268" s="82"/>
      <c r="L268" s="82"/>
      <c r="M268" s="82"/>
      <c r="N268" s="82"/>
      <c r="O268" s="82"/>
    </row>
    <row r="269" spans="2:22" x14ac:dyDescent="0.2">
      <c r="B269" s="5" t="s">
        <v>105</v>
      </c>
      <c r="F269" s="82"/>
      <c r="H269" s="82"/>
      <c r="I269" s="82"/>
      <c r="J269" s="82"/>
      <c r="K269" s="82"/>
      <c r="L269" s="82"/>
      <c r="M269" s="82"/>
      <c r="N269" s="82"/>
      <c r="O269" s="82"/>
    </row>
    <row r="270" spans="2:22" x14ac:dyDescent="0.2">
      <c r="B270" s="6" t="s">
        <v>106</v>
      </c>
      <c r="D270" s="6" t="s">
        <v>93</v>
      </c>
      <c r="F270" s="77">
        <f>SUM(H270:M270,O270)</f>
        <v>432716.80779187754</v>
      </c>
      <c r="H270" s="165">
        <v>0</v>
      </c>
      <c r="I270" s="165">
        <v>0</v>
      </c>
      <c r="J270" s="165">
        <v>338993.16779187752</v>
      </c>
      <c r="K270" s="165">
        <v>1102.6199999999999</v>
      </c>
      <c r="L270" s="165">
        <v>92621.01999999999</v>
      </c>
      <c r="M270" s="165">
        <v>0</v>
      </c>
      <c r="N270" s="82"/>
      <c r="O270" s="165">
        <v>0</v>
      </c>
      <c r="Q270" s="165">
        <v>0</v>
      </c>
      <c r="R270" s="165">
        <v>1102.6199999999999</v>
      </c>
      <c r="T270" s="6" t="s">
        <v>831</v>
      </c>
    </row>
    <row r="271" spans="2:22" x14ac:dyDescent="0.2">
      <c r="B271" s="6" t="s">
        <v>107</v>
      </c>
      <c r="D271" s="6" t="s">
        <v>93</v>
      </c>
      <c r="F271" s="77">
        <f t="shared" ref="F271:F279" si="61">SUM(H271:M271,O271)</f>
        <v>343180.95439549646</v>
      </c>
      <c r="H271" s="165">
        <v>0</v>
      </c>
      <c r="I271" s="165">
        <v>283505.3120024883</v>
      </c>
      <c r="J271" s="165">
        <v>6453.9323930081655</v>
      </c>
      <c r="K271" s="165"/>
      <c r="L271" s="165">
        <v>53221.710000000006</v>
      </c>
      <c r="M271" s="165">
        <v>0</v>
      </c>
      <c r="N271" s="82"/>
      <c r="O271" s="165">
        <v>0</v>
      </c>
      <c r="Q271" s="165">
        <v>283505.3120024883</v>
      </c>
      <c r="R271" s="165"/>
      <c r="T271" s="6" t="s">
        <v>832</v>
      </c>
    </row>
    <row r="272" spans="2:22" x14ac:dyDescent="0.2">
      <c r="B272" s="6" t="s">
        <v>108</v>
      </c>
      <c r="D272" s="6" t="s">
        <v>93</v>
      </c>
      <c r="F272" s="77">
        <f t="shared" si="61"/>
        <v>3285964.020802503</v>
      </c>
      <c r="H272" s="165">
        <v>16607.379999999997</v>
      </c>
      <c r="I272" s="165">
        <v>505373.53</v>
      </c>
      <c r="J272" s="165">
        <v>1464045.36</v>
      </c>
      <c r="K272" s="165">
        <v>79739.73</v>
      </c>
      <c r="L272" s="165">
        <v>1147680.0226979889</v>
      </c>
      <c r="M272" s="165">
        <v>37949.511019931248</v>
      </c>
      <c r="N272" s="82"/>
      <c r="O272" s="165">
        <v>34568.487084582848</v>
      </c>
      <c r="Q272" s="165">
        <v>505373.53</v>
      </c>
      <c r="R272" s="165">
        <v>79739.73</v>
      </c>
      <c r="T272" s="6" t="s">
        <v>833</v>
      </c>
    </row>
    <row r="273" spans="2:22" x14ac:dyDescent="0.2">
      <c r="B273" s="6" t="s">
        <v>109</v>
      </c>
      <c r="D273" s="6" t="s">
        <v>93</v>
      </c>
      <c r="F273" s="77">
        <f t="shared" si="61"/>
        <v>608987.3231985817</v>
      </c>
      <c r="H273" s="165">
        <v>0</v>
      </c>
      <c r="I273" s="165">
        <v>0</v>
      </c>
      <c r="J273" s="165">
        <v>500354.87982184143</v>
      </c>
      <c r="K273" s="165">
        <v>696.27</v>
      </c>
      <c r="L273" s="165">
        <v>107826.98921256793</v>
      </c>
      <c r="M273" s="165">
        <v>109.18416417232564</v>
      </c>
      <c r="N273" s="82"/>
      <c r="O273" s="165">
        <v>0</v>
      </c>
      <c r="Q273" s="165">
        <v>0</v>
      </c>
      <c r="R273" s="165">
        <v>696.27</v>
      </c>
      <c r="T273" s="6" t="s">
        <v>834</v>
      </c>
    </row>
    <row r="274" spans="2:22" x14ac:dyDescent="0.2">
      <c r="B274" s="6" t="s">
        <v>97</v>
      </c>
      <c r="D274" s="6" t="s">
        <v>93</v>
      </c>
      <c r="F274" s="77">
        <f t="shared" si="61"/>
        <v>354441.63101209217</v>
      </c>
      <c r="H274" s="154"/>
      <c r="I274" s="154"/>
      <c r="J274" s="165">
        <v>354392.96101209219</v>
      </c>
      <c r="K274" s="165">
        <v>48.67</v>
      </c>
      <c r="L274" s="154"/>
      <c r="M274" s="154"/>
      <c r="N274" s="82"/>
      <c r="O274" s="154"/>
      <c r="Q274" s="154"/>
      <c r="R274" s="165">
        <v>48.67</v>
      </c>
      <c r="T274" s="6" t="s">
        <v>835</v>
      </c>
      <c r="V274" s="6" t="s">
        <v>893</v>
      </c>
    </row>
    <row r="275" spans="2:22" x14ac:dyDescent="0.2">
      <c r="B275" s="6" t="s">
        <v>98</v>
      </c>
      <c r="D275" s="6" t="s">
        <v>93</v>
      </c>
      <c r="F275" s="77">
        <f t="shared" si="61"/>
        <v>0</v>
      </c>
      <c r="H275" s="154"/>
      <c r="I275" s="154"/>
      <c r="J275" s="154"/>
      <c r="K275" s="165"/>
      <c r="L275" s="154"/>
      <c r="M275" s="154"/>
      <c r="N275" s="82"/>
      <c r="O275" s="154"/>
      <c r="Q275" s="154"/>
      <c r="R275" s="165"/>
      <c r="T275" s="6" t="s">
        <v>836</v>
      </c>
    </row>
    <row r="276" spans="2:22" x14ac:dyDescent="0.2">
      <c r="B276" s="6" t="s">
        <v>99</v>
      </c>
      <c r="D276" s="6" t="s">
        <v>93</v>
      </c>
      <c r="F276" s="77">
        <f t="shared" si="61"/>
        <v>0</v>
      </c>
      <c r="H276" s="154"/>
      <c r="I276" s="154"/>
      <c r="J276" s="154"/>
      <c r="K276" s="154"/>
      <c r="L276" s="154"/>
      <c r="M276" s="154"/>
      <c r="N276" s="82"/>
      <c r="O276" s="154"/>
      <c r="Q276" s="154"/>
      <c r="R276" s="154"/>
      <c r="T276" s="6" t="s">
        <v>837</v>
      </c>
    </row>
    <row r="277" spans="2:22" x14ac:dyDescent="0.2">
      <c r="B277" s="6" t="s">
        <v>100</v>
      </c>
      <c r="D277" s="6" t="s">
        <v>93</v>
      </c>
      <c r="F277" s="77">
        <f>SUM(H277:M277,O277)</f>
        <v>0</v>
      </c>
      <c r="H277" s="154"/>
      <c r="I277" s="154"/>
      <c r="J277" s="154"/>
      <c r="K277" s="154"/>
      <c r="L277" s="154"/>
      <c r="M277" s="154"/>
      <c r="N277" s="82"/>
      <c r="O277" s="154"/>
      <c r="Q277" s="154"/>
      <c r="R277" s="154"/>
      <c r="T277" s="6" t="s">
        <v>838</v>
      </c>
    </row>
    <row r="278" spans="2:22" x14ac:dyDescent="0.2">
      <c r="B278" s="6" t="s">
        <v>101</v>
      </c>
      <c r="D278" s="6" t="s">
        <v>93</v>
      </c>
      <c r="F278" s="77">
        <f t="shared" si="61"/>
        <v>0</v>
      </c>
      <c r="H278" s="154"/>
      <c r="I278" s="154"/>
      <c r="J278" s="154"/>
      <c r="K278" s="154"/>
      <c r="L278" s="154"/>
      <c r="M278" s="154"/>
      <c r="N278" s="82"/>
      <c r="O278" s="154"/>
      <c r="Q278" s="154"/>
      <c r="R278" s="154"/>
      <c r="T278" s="6" t="s">
        <v>839</v>
      </c>
    </row>
    <row r="279" spans="2:22" x14ac:dyDescent="0.2">
      <c r="B279" s="6" t="s">
        <v>110</v>
      </c>
      <c r="D279" s="6" t="s">
        <v>93</v>
      </c>
      <c r="F279" s="77">
        <f t="shared" si="61"/>
        <v>0</v>
      </c>
      <c r="H279" s="154"/>
      <c r="I279" s="154"/>
      <c r="J279" s="154"/>
      <c r="K279" s="154"/>
      <c r="L279" s="154"/>
      <c r="M279" s="154"/>
      <c r="N279" s="82"/>
      <c r="O279" s="154"/>
      <c r="Q279" s="154"/>
      <c r="R279" s="154"/>
      <c r="T279" s="6" t="s">
        <v>840</v>
      </c>
    </row>
    <row r="280" spans="2:22" x14ac:dyDescent="0.2">
      <c r="F280" s="82"/>
      <c r="H280" s="82"/>
      <c r="I280" s="82"/>
      <c r="J280" s="82"/>
      <c r="K280" s="82"/>
      <c r="L280" s="82"/>
      <c r="M280" s="82"/>
      <c r="N280" s="82"/>
      <c r="O280" s="82"/>
    </row>
    <row r="281" spans="2:22" x14ac:dyDescent="0.2">
      <c r="B281" s="6" t="s">
        <v>102</v>
      </c>
      <c r="D281" s="6" t="s">
        <v>93</v>
      </c>
      <c r="F281" s="77">
        <f>SUM(H281:M281,O281)</f>
        <v>5025290.7372005498</v>
      </c>
      <c r="H281" s="77">
        <f>SUM(H270:H279)</f>
        <v>16607.379999999997</v>
      </c>
      <c r="I281" s="77">
        <f>SUM(I270:I279)</f>
        <v>788878.84200248832</v>
      </c>
      <c r="J281" s="77">
        <f>SUM(J270:J279)</f>
        <v>2664240.3010188192</v>
      </c>
      <c r="K281" s="77">
        <f>SUM(K270:K279)</f>
        <v>81587.289999999994</v>
      </c>
      <c r="L281" s="77">
        <f t="shared" ref="L281:M281" si="62">SUM(L270:L279)</f>
        <v>1401349.7419105568</v>
      </c>
      <c r="M281" s="77">
        <f t="shared" si="62"/>
        <v>38058.69518410357</v>
      </c>
      <c r="N281" s="82"/>
      <c r="O281" s="77">
        <f t="shared" ref="O281" si="63">SUM(O270:O279)</f>
        <v>34568.487084582848</v>
      </c>
      <c r="Q281" s="77">
        <f>SUM(Q270:Q279)</f>
        <v>788878.84200248832</v>
      </c>
      <c r="R281" s="77">
        <f>SUM(R270:R279)</f>
        <v>81587.289999999994</v>
      </c>
    </row>
    <row r="282" spans="2:22" x14ac:dyDescent="0.2">
      <c r="F282" s="82"/>
      <c r="H282" s="82"/>
      <c r="I282" s="82"/>
      <c r="J282" s="82"/>
      <c r="K282" s="82"/>
      <c r="L282" s="82"/>
      <c r="M282" s="82"/>
      <c r="N282" s="82"/>
      <c r="O282" s="82"/>
    </row>
    <row r="283" spans="2:22" x14ac:dyDescent="0.2">
      <c r="B283" s="5" t="s">
        <v>111</v>
      </c>
      <c r="F283" s="82"/>
      <c r="H283" s="82"/>
      <c r="I283" s="82"/>
      <c r="J283" s="82"/>
      <c r="K283" s="82"/>
      <c r="L283" s="82"/>
      <c r="M283" s="82"/>
      <c r="N283" s="82"/>
      <c r="O283" s="82"/>
    </row>
    <row r="284" spans="2:22" x14ac:dyDescent="0.2">
      <c r="B284" s="6" t="s">
        <v>112</v>
      </c>
      <c r="D284" s="6" t="s">
        <v>93</v>
      </c>
      <c r="F284" s="77">
        <f>SUM(H284:M284,O284)</f>
        <v>51597.14</v>
      </c>
      <c r="H284" s="154"/>
      <c r="I284" s="154"/>
      <c r="J284" s="154"/>
      <c r="K284" s="165">
        <v>51597.14</v>
      </c>
      <c r="L284" s="154"/>
      <c r="M284" s="154"/>
      <c r="N284" s="24"/>
      <c r="O284" s="154"/>
      <c r="Q284" s="154"/>
      <c r="R284" s="165">
        <v>51597.14</v>
      </c>
      <c r="T284" s="6" t="s">
        <v>841</v>
      </c>
    </row>
    <row r="285" spans="2:22" x14ac:dyDescent="0.2">
      <c r="F285" s="82"/>
      <c r="H285" s="24"/>
      <c r="I285" s="24"/>
      <c r="J285" s="24"/>
      <c r="K285" s="24"/>
      <c r="L285" s="24"/>
      <c r="M285" s="24"/>
      <c r="N285" s="24"/>
      <c r="O285" s="24"/>
      <c r="Q285" s="24"/>
      <c r="R285" s="24"/>
    </row>
    <row r="286" spans="2:22" x14ac:dyDescent="0.2">
      <c r="B286" s="5" t="s">
        <v>113</v>
      </c>
      <c r="F286" s="82"/>
      <c r="H286" s="24"/>
      <c r="I286" s="24"/>
      <c r="J286" s="24"/>
      <c r="K286" s="24"/>
      <c r="L286" s="24"/>
      <c r="M286" s="24"/>
      <c r="N286" s="24"/>
      <c r="O286" s="24"/>
      <c r="Q286" s="24"/>
      <c r="R286" s="24"/>
    </row>
    <row r="287" spans="2:22" x14ac:dyDescent="0.2">
      <c r="B287" s="6" t="s">
        <v>114</v>
      </c>
      <c r="D287" s="6" t="s">
        <v>93</v>
      </c>
      <c r="F287" s="77">
        <f>SUM(H287:M287,O287)</f>
        <v>370040.37633615232</v>
      </c>
      <c r="H287" s="165">
        <v>0</v>
      </c>
      <c r="I287" s="165">
        <v>106459.13000000048</v>
      </c>
      <c r="J287" s="165">
        <v>111990.89633615169</v>
      </c>
      <c r="K287" s="165">
        <v>56.71</v>
      </c>
      <c r="L287" s="165">
        <v>151533.64000000019</v>
      </c>
      <c r="M287" s="165">
        <v>0</v>
      </c>
      <c r="N287" s="24"/>
      <c r="O287" s="165">
        <v>0</v>
      </c>
      <c r="Q287" s="165">
        <v>106459.13000000048</v>
      </c>
      <c r="R287" s="165">
        <v>56.71</v>
      </c>
      <c r="T287" s="6" t="s">
        <v>842</v>
      </c>
    </row>
    <row r="288" spans="2:22" x14ac:dyDescent="0.2">
      <c r="O288" s="82"/>
    </row>
    <row r="289" spans="15:15" x14ac:dyDescent="0.2">
      <c r="O289" s="82"/>
    </row>
    <row r="290" spans="15:15" x14ac:dyDescent="0.2">
      <c r="O290" s="82"/>
    </row>
    <row r="291" spans="15:15" x14ac:dyDescent="0.2">
      <c r="O291" s="82"/>
    </row>
    <row r="292" spans="15:15" x14ac:dyDescent="0.2">
      <c r="O292" s="82"/>
    </row>
    <row r="293" spans="15:15" x14ac:dyDescent="0.2">
      <c r="O293" s="82"/>
    </row>
    <row r="294" spans="15:15" x14ac:dyDescent="0.2">
      <c r="O294" s="82"/>
    </row>
    <row r="295" spans="15:15" x14ac:dyDescent="0.2">
      <c r="O295" s="82"/>
    </row>
    <row r="296" spans="15:15" x14ac:dyDescent="0.2">
      <c r="O296" s="82"/>
    </row>
    <row r="297" spans="15:15" x14ac:dyDescent="0.2">
      <c r="O297" s="82"/>
    </row>
    <row r="298" spans="15:15" x14ac:dyDescent="0.2">
      <c r="O298" s="82"/>
    </row>
    <row r="299" spans="15:15" x14ac:dyDescent="0.2">
      <c r="O299" s="82"/>
    </row>
    <row r="300" spans="15:15" x14ac:dyDescent="0.2">
      <c r="O300" s="82"/>
    </row>
    <row r="301" spans="15:15" x14ac:dyDescent="0.2">
      <c r="O301" s="82"/>
    </row>
    <row r="302" spans="15:15" x14ac:dyDescent="0.2">
      <c r="O302" s="82"/>
    </row>
    <row r="303" spans="15:15" x14ac:dyDescent="0.2">
      <c r="O303" s="82"/>
    </row>
    <row r="304" spans="15:15" x14ac:dyDescent="0.2">
      <c r="O304" s="82"/>
    </row>
    <row r="305" spans="15:15" x14ac:dyDescent="0.2">
      <c r="O305" s="82"/>
    </row>
    <row r="306" spans="15:15" x14ac:dyDescent="0.2">
      <c r="O306" s="82"/>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20B76403CB6F24694D915B3C168C0E6" ma:contentTypeVersion="0" ma:contentTypeDescription="Een nieuw document maken." ma:contentTypeScope="" ma:versionID="bf02a18621bcb6325d2ad5de47f96fac">
  <xsd:schema xmlns:xsd="http://www.w3.org/2001/XMLSchema" xmlns:xs="http://www.w3.org/2001/XMLSchema" xmlns:p="http://schemas.microsoft.com/office/2006/metadata/properties" targetNamespace="http://schemas.microsoft.com/office/2006/metadata/properties" ma:root="true" ma:fieldsID="a17e5968c79d9fe2fc9f8835eee23f5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AD5E579-EDEB-42CD-B662-5E3E21C16D27}">
  <ds:schemaRefs>
    <ds:schemaRef ds:uri="http://schemas.microsoft.com/sharepoint/v3/contenttype/forms"/>
  </ds:schemaRefs>
</ds:datastoreItem>
</file>

<file path=customXml/itemProps2.xml><?xml version="1.0" encoding="utf-8"?>
<ds:datastoreItem xmlns:ds="http://schemas.openxmlformats.org/officeDocument/2006/customXml" ds:itemID="{9CDAB9D1-B815-4B0E-93E7-4496A7FE99F6}">
  <ds:schemaRefs>
    <ds:schemaRef ds:uri="http://www.w3.org/XML/1998/namespace"/>
    <ds:schemaRef ds:uri="http://schemas.openxmlformats.org/package/2006/metadata/core-properties"/>
    <ds:schemaRef ds:uri="http://schemas.microsoft.com/office/2006/documentManagement/types"/>
    <ds:schemaRef ds:uri="http://purl.org/dc/dcmitype/"/>
    <ds:schemaRef ds:uri="http://schemas.microsoft.com/office/2006/metadata/properties"/>
    <ds:schemaRef ds:uri="http://purl.org/dc/elements/1.1/"/>
    <ds:schemaRef ds:uri="http://schemas.microsoft.com/office/infopath/2007/PartnerControls"/>
    <ds:schemaRef ds:uri="http://purl.org/dc/terms/"/>
  </ds:schemaRefs>
</ds:datastoreItem>
</file>

<file path=customXml/itemProps3.xml><?xml version="1.0" encoding="utf-8"?>
<ds:datastoreItem xmlns:ds="http://schemas.openxmlformats.org/officeDocument/2006/customXml" ds:itemID="{61BDC70D-3516-47CA-A74A-26D77D0F6E3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22</vt:i4>
      </vt:variant>
    </vt:vector>
  </HeadingPairs>
  <TitlesOfParts>
    <vt:vector size="22" baseType="lpstr">
      <vt:lpstr>Titelblad</vt:lpstr>
      <vt:lpstr>Toelichting</vt:lpstr>
      <vt:lpstr>Bronnen en toepassingen</vt:lpstr>
      <vt:lpstr>Resultaat</vt:lpstr>
      <vt:lpstr>Input --&gt;</vt:lpstr>
      <vt:lpstr>Reguleringsparameters</vt:lpstr>
      <vt:lpstr>TD input--&gt;</vt:lpstr>
      <vt:lpstr>Input operationele kosten -TD</vt:lpstr>
      <vt:lpstr>Input Ov. opbrengsten-TD</vt:lpstr>
      <vt:lpstr>GAW import-TD</vt:lpstr>
      <vt:lpstr>AD  input--&gt;</vt:lpstr>
      <vt:lpstr>Input OPEX-AD</vt:lpstr>
      <vt:lpstr>Input Ov. Op-AD</vt:lpstr>
      <vt:lpstr>GAW IMPORT-AD</vt:lpstr>
      <vt:lpstr>Input corr. maatwerk</vt:lpstr>
      <vt:lpstr>Berekeningen --&gt;</vt:lpstr>
      <vt:lpstr>TD ber --&gt;</vt:lpstr>
      <vt:lpstr>Berekening netto-OPEX-TD</vt:lpstr>
      <vt:lpstr>Berekening kapitaalkosten TD</vt:lpstr>
      <vt:lpstr>AD Ber. --&gt;</vt:lpstr>
      <vt:lpstr>Berekening netto-OPEX-AD</vt:lpstr>
      <vt:lpstr>Berekening kapitaalkosten AD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2018-05-15T11:27:11Z</dcterms:created>
  <dcterms:modified xsi:type="dcterms:W3CDTF">2021-09-16T09:14:28Z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0x010100E20B76403CB6F24694D915B3C168C0E6</vt:lpwstr>
  </property>
</Properties>
</file>